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pivotTables/pivotTable4.xml" ContentType="application/vnd.openxmlformats-officedocument.spreadsheetml.pivotTable+xml"/>
  <Override PartName="/xl/drawings/drawing10.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5.xml" ContentType="application/vnd.openxmlformats-officedocument.spreadsheetml.pivotTable+xml"/>
  <Override PartName="/xl/drawings/drawing11.xml" ContentType="application/vnd.openxmlformats-officedocument.drawing+xml"/>
  <Override PartName="/xl/slicers/slicer3.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6.xml" ContentType="application/vnd.openxmlformats-officedocument.spreadsheetml.pivotTab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a\Desktop\"/>
    </mc:Choice>
  </mc:AlternateContent>
  <bookViews>
    <workbookView xWindow="0" yWindow="0" windowWidth="21600" windowHeight="9645" firstSheet="5" activeTab="11"/>
  </bookViews>
  <sheets>
    <sheet name="Cover" sheetId="7" r:id="rId1"/>
    <sheet name="Martet Return" sheetId="6" r:id="rId2"/>
    <sheet name="Beta" sheetId="5" r:id="rId3"/>
    <sheet name="Beta Portfolio" sheetId="8" r:id="rId4"/>
    <sheet name="Beta Portfolio (WB)" sheetId="10" r:id="rId5"/>
    <sheet name="portfolio frontier" sheetId="16" r:id="rId6"/>
    <sheet name="CAPM" sheetId="3" r:id="rId7"/>
    <sheet name="Dollar" sheetId="9" r:id="rId8"/>
    <sheet name="Stocks" sheetId="11" r:id="rId9"/>
    <sheet name="Lubecut in IME " sheetId="12" r:id="rId10"/>
    <sheet name="Shespa in IME" sheetId="13" r:id="rId11"/>
    <sheet name="Crude oil&amp;Products" sheetId="14" r:id="rId12"/>
  </sheets>
  <definedNames>
    <definedName name="_xlnm._FilterDatabase" localSheetId="9" hidden="1">'Lubecut in IME '!$A$275:$Q$544</definedName>
    <definedName name="_xlnm._FilterDatabase" localSheetId="10" hidden="1">'Shespa in IME'!$A$274:$Q$543</definedName>
    <definedName name="CIQWBGuid" hidden="1">"2cd8126d-26c3-430c-b7fa-a069e3a1fc62"</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41666.7099189815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Slicer_تولید_کننده">#N/A</definedName>
    <definedName name="Slicer_سال">#N/A</definedName>
    <definedName name="Slicer_نام_کالا">#N/A</definedName>
    <definedName name="Slicer_نام_کالا1">#N/A</definedName>
    <definedName name="solver_adj" localSheetId="5" hidden="1">'portfolio frontier'!$B$5:$B$10</definedName>
    <definedName name="solver_cvg" localSheetId="5" hidden="1">0.0001</definedName>
    <definedName name="solver_drv" localSheetId="5" hidden="1">2</definedName>
    <definedName name="solver_eng" localSheetId="5" hidden="1">1</definedName>
    <definedName name="solver_est" localSheetId="5" hidden="1">1</definedName>
    <definedName name="solver_itr" localSheetId="5" hidden="1">2147483647</definedName>
    <definedName name="solver_lhs1" localSheetId="5" hidden="1">'portfolio frontier'!$B$11</definedName>
    <definedName name="solver_lhs2" localSheetId="5" hidden="1">'portfolio frontier'!$L$4</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2</definedName>
    <definedName name="solver_nod" localSheetId="5" hidden="1">2147483647</definedName>
    <definedName name="solver_num" localSheetId="5" hidden="1">2</definedName>
    <definedName name="solver_nwt" localSheetId="5" hidden="1">1</definedName>
    <definedName name="solver_opt" localSheetId="5" hidden="1">'portfolio frontier'!$L$5</definedName>
    <definedName name="solver_pre" localSheetId="5" hidden="1">0.000001</definedName>
    <definedName name="solver_rbv" localSheetId="5" hidden="1">2</definedName>
    <definedName name="solver_rel1" localSheetId="5" hidden="1">2</definedName>
    <definedName name="solver_rel2" localSheetId="5" hidden="1">2</definedName>
    <definedName name="solver_rhs1" localSheetId="5" hidden="1">1</definedName>
    <definedName name="solver_rhs2" localSheetId="5" hidden="1">0.045</definedName>
    <definedName name="solver_rlx" localSheetId="5" hidden="1">2</definedName>
    <definedName name="solver_rsd" localSheetId="5" hidden="1">0</definedName>
    <definedName name="solver_scl" localSheetId="5" hidden="1">2</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2</definedName>
    <definedName name="solver_val" localSheetId="5" hidden="1">0</definedName>
    <definedName name="solver_ver" localSheetId="5" hidden="1">3</definedName>
  </definedNames>
  <calcPr calcId="162913"/>
  <pivotCaches>
    <pivotCache cacheId="0" r:id="rId13"/>
    <pivotCache cacheId="1" r:id="rId14"/>
    <pivotCache cacheId="2" r:id="rId15"/>
    <pivotCache cacheId="3" r:id="rId16"/>
    <pivotCache cacheId="4" r:id="rId17"/>
  </pivotCaches>
  <fileRecoveryPr autoRecover="0"/>
  <extLst>
    <ext xmlns:x14="http://schemas.microsoft.com/office/spreadsheetml/2009/9/main" uri="{BBE1A952-AA13-448e-AADC-164F8A28A991}">
      <x14:slicerCaches>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 i="11" l="1"/>
  <c r="W20" i="5"/>
  <c r="W19" i="5"/>
  <c r="W18" i="5"/>
  <c r="W17" i="5"/>
  <c r="W16" i="5"/>
  <c r="W15" i="5"/>
  <c r="W14" i="5"/>
  <c r="W13" i="5"/>
  <c r="W8" i="5"/>
  <c r="W7" i="5"/>
  <c r="W6" i="5"/>
  <c r="D12" i="3"/>
  <c r="J8" i="3"/>
  <c r="I8" i="3"/>
  <c r="N4" i="8"/>
  <c r="AG4" i="8"/>
  <c r="M11" i="8"/>
  <c r="D4" i="6" l="1"/>
  <c r="U5" i="6"/>
  <c r="G6" i="6"/>
  <c r="G11" i="6"/>
  <c r="G12" i="6"/>
  <c r="G9" i="6"/>
  <c r="G10" i="6"/>
  <c r="G8" i="6"/>
  <c r="G7" i="6"/>
  <c r="D18" i="6"/>
  <c r="D17" i="6"/>
  <c r="D16" i="6"/>
  <c r="D15" i="6"/>
  <c r="F20" i="16" l="1" a="1"/>
  <c r="F20" i="16" s="1"/>
  <c r="F21" i="16" s="1"/>
  <c r="G20" i="16" a="1"/>
  <c r="G20" i="16" s="1"/>
  <c r="G21" i="16" s="1"/>
  <c r="H20" i="16" a="1"/>
  <c r="H20" i="16" s="1"/>
  <c r="H21" i="16" s="1"/>
  <c r="I20" i="16" a="1"/>
  <c r="I20" i="16" s="1"/>
  <c r="I21" i="16" s="1"/>
  <c r="J20" i="16" a="1"/>
  <c r="J20" i="16" s="1"/>
  <c r="J21" i="16" s="1"/>
  <c r="K20" i="16" a="1"/>
  <c r="K20" i="16" s="1"/>
  <c r="K21" i="16" s="1"/>
  <c r="L20" i="16" a="1"/>
  <c r="L20" i="16" s="1"/>
  <c r="L21" i="16" s="1"/>
  <c r="M20" i="16" a="1"/>
  <c r="M20" i="16" s="1"/>
  <c r="M21" i="16" s="1"/>
  <c r="N20" i="16" a="1"/>
  <c r="N20" i="16" s="1"/>
  <c r="N21" i="16" s="1"/>
  <c r="E20" i="16" a="1"/>
  <c r="E20" i="16" s="1"/>
  <c r="E21" i="16" s="1"/>
  <c r="L5" i="16" l="1" a="1"/>
  <c r="L5" i="16" s="1"/>
  <c r="C9" i="16" l="1"/>
  <c r="C6" i="16"/>
  <c r="C10" i="16" l="1"/>
  <c r="C8" i="16"/>
  <c r="C7" i="16"/>
  <c r="M1446" i="5"/>
  <c r="N1446" i="5"/>
  <c r="O1446" i="5"/>
  <c r="P1446" i="5"/>
  <c r="Q1446" i="5"/>
  <c r="R1446" i="5"/>
  <c r="S1446" i="5"/>
  <c r="T1446" i="5"/>
  <c r="B11" i="16"/>
  <c r="E62" i="14" l="1"/>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E997" i="14"/>
  <c r="E998" i="14"/>
  <c r="E999" i="14"/>
  <c r="E1000" i="14"/>
  <c r="E1001" i="14"/>
  <c r="E1002" i="14"/>
  <c r="E1003" i="14"/>
  <c r="E1004" i="14"/>
  <c r="E1005" i="14"/>
  <c r="E1006" i="14"/>
  <c r="E1007" i="14"/>
  <c r="E1008" i="14"/>
  <c r="E1009" i="14"/>
  <c r="E1010" i="14"/>
  <c r="E1011" i="14"/>
  <c r="E1012" i="14"/>
  <c r="E1013" i="14"/>
  <c r="E1014" i="14"/>
  <c r="E1015" i="14"/>
  <c r="E1016" i="14"/>
  <c r="E1017" i="14"/>
  <c r="E1018" i="14"/>
  <c r="E1019" i="14"/>
  <c r="E1020" i="14"/>
  <c r="E1021" i="14"/>
  <c r="E1022" i="14"/>
  <c r="E1023" i="14"/>
  <c r="E1024" i="14"/>
  <c r="E1025" i="14"/>
  <c r="E1026" i="14"/>
  <c r="E1027" i="14"/>
  <c r="E1028" i="14"/>
  <c r="E1029" i="14"/>
  <c r="E1030" i="14"/>
  <c r="E1031" i="14"/>
  <c r="E1032" i="14"/>
  <c r="E1033" i="14"/>
  <c r="E1034" i="14"/>
  <c r="E1035" i="14"/>
  <c r="E1036" i="14"/>
  <c r="E1037" i="14"/>
  <c r="E1038" i="14"/>
  <c r="E1039" i="14"/>
  <c r="E1040" i="14"/>
  <c r="E1041" i="14"/>
  <c r="E1042" i="14"/>
  <c r="E1043" i="14"/>
  <c r="E1044" i="14"/>
  <c r="E1045" i="14"/>
  <c r="E1046" i="14"/>
  <c r="E1047" i="14"/>
  <c r="E1048" i="14"/>
  <c r="E1049" i="14"/>
  <c r="E1050" i="14"/>
  <c r="E1051" i="14"/>
  <c r="E1052" i="14"/>
  <c r="E1053" i="14"/>
  <c r="E1054" i="14"/>
  <c r="E1055" i="14"/>
  <c r="E1056" i="14"/>
  <c r="E1057" i="14"/>
  <c r="E1058" i="14"/>
  <c r="E1059" i="14"/>
  <c r="E1060" i="14"/>
  <c r="E1061" i="14"/>
  <c r="E1062" i="14"/>
  <c r="E1063" i="14"/>
  <c r="E1064" i="14"/>
  <c r="E1065" i="14"/>
  <c r="E1066" i="14"/>
  <c r="E1067" i="14"/>
  <c r="E1068" i="14"/>
  <c r="E1069" i="14"/>
  <c r="E1070" i="14"/>
  <c r="E1071" i="14"/>
  <c r="E1072" i="14"/>
  <c r="E1073" i="14"/>
  <c r="E1074" i="14"/>
  <c r="E1075" i="14"/>
  <c r="E1076" i="14"/>
  <c r="E1077" i="14"/>
  <c r="E1078" i="14"/>
  <c r="E1079" i="14"/>
  <c r="E1080" i="14"/>
  <c r="E1081" i="14"/>
  <c r="E1082" i="14"/>
  <c r="E1083" i="14"/>
  <c r="E1084" i="14"/>
  <c r="E1085" i="14"/>
  <c r="E1086" i="14"/>
  <c r="E1087" i="14"/>
  <c r="E1088" i="14"/>
  <c r="E1089" i="14"/>
  <c r="E1090" i="14"/>
  <c r="E1091" i="14"/>
  <c r="E1092" i="14"/>
  <c r="E1093" i="14"/>
  <c r="E1094" i="14"/>
  <c r="E1095" i="14"/>
  <c r="E1096" i="14"/>
  <c r="E1097" i="14"/>
  <c r="E1098" i="14"/>
  <c r="E1099" i="14"/>
  <c r="E1100" i="14"/>
  <c r="E1101" i="14"/>
  <c r="E1102" i="14"/>
  <c r="E1103" i="14"/>
  <c r="E1104" i="14"/>
  <c r="E1105" i="14"/>
  <c r="E1106" i="14"/>
  <c r="E1107" i="14"/>
  <c r="E1108" i="14"/>
  <c r="E1109" i="14"/>
  <c r="E1110" i="14"/>
  <c r="E1111" i="14"/>
  <c r="E1112" i="14"/>
  <c r="E1113" i="14"/>
  <c r="E1114" i="14"/>
  <c r="E1115" i="14"/>
  <c r="E1116" i="14"/>
  <c r="E1117" i="14"/>
  <c r="E1118" i="14"/>
  <c r="E1119" i="14"/>
  <c r="E1120" i="14"/>
  <c r="E1121" i="14"/>
  <c r="E1122" i="14"/>
  <c r="E1123" i="14"/>
  <c r="E1124" i="14"/>
  <c r="E1125" i="14"/>
  <c r="E1126"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1152" i="14"/>
  <c r="E1153" i="14"/>
  <c r="E1154" i="14"/>
  <c r="E1155" i="14"/>
  <c r="E1156" i="14"/>
  <c r="E1157" i="14"/>
  <c r="E1158" i="14"/>
  <c r="E1159" i="14"/>
  <c r="E1160" i="14"/>
  <c r="E1161" i="14"/>
  <c r="E1162" i="14"/>
  <c r="E1163" i="14"/>
  <c r="E1164" i="14"/>
  <c r="E1165" i="14"/>
  <c r="E1166" i="14"/>
  <c r="E1167" i="14"/>
  <c r="E1168" i="14"/>
  <c r="E1169" i="14"/>
  <c r="E1170" i="14"/>
  <c r="E1171" i="14"/>
  <c r="E1172" i="14"/>
  <c r="E1173" i="14"/>
  <c r="E1174" i="14"/>
  <c r="E1175" i="14"/>
  <c r="E1176" i="14"/>
  <c r="E1177" i="14"/>
  <c r="E1178" i="14"/>
  <c r="E1179" i="14"/>
  <c r="E1180" i="14"/>
  <c r="E1181" i="14"/>
  <c r="E1182" i="14"/>
  <c r="E1183" i="14"/>
  <c r="E1184" i="14"/>
  <c r="E1185" i="14"/>
  <c r="E1186" i="14"/>
  <c r="E1187" i="14"/>
  <c r="E1188" i="14"/>
  <c r="E1189" i="14"/>
  <c r="E1190" i="14"/>
  <c r="E1191" i="14"/>
  <c r="E1192" i="14"/>
  <c r="E1193" i="14"/>
  <c r="E1194" i="14"/>
  <c r="E1195" i="14"/>
  <c r="E1196" i="14"/>
  <c r="E1197" i="14"/>
  <c r="E1198" i="14"/>
  <c r="E1199" i="14"/>
  <c r="E1200" i="14"/>
  <c r="E1201" i="14"/>
  <c r="E1202" i="14"/>
  <c r="E1203" i="14"/>
  <c r="E1204" i="14"/>
  <c r="E1205" i="14"/>
  <c r="E1206" i="14"/>
  <c r="E1207" i="14"/>
  <c r="E1208" i="14"/>
  <c r="E1209" i="14"/>
  <c r="E1210" i="14"/>
  <c r="E1211" i="14"/>
  <c r="E1212" i="14"/>
  <c r="E1213" i="14"/>
  <c r="E1214" i="14"/>
  <c r="E1215" i="14"/>
  <c r="E1216" i="14"/>
  <c r="E1217" i="14"/>
  <c r="E1218" i="14"/>
  <c r="E1219" i="14"/>
  <c r="E1220" i="14"/>
  <c r="E1221" i="14"/>
  <c r="E1222" i="14"/>
  <c r="E1223" i="14"/>
  <c r="E1224" i="14"/>
  <c r="E1225" i="14"/>
  <c r="E1226" i="14"/>
  <c r="E1227" i="14"/>
  <c r="E1228" i="14"/>
  <c r="E1229" i="14"/>
  <c r="E1230" i="14"/>
  <c r="E1231" i="14"/>
  <c r="E1232" i="14"/>
  <c r="E1233" i="14"/>
  <c r="E1234" i="14"/>
  <c r="E1235" i="14"/>
  <c r="E1236" i="14"/>
  <c r="E1237" i="14"/>
  <c r="E1238" i="14"/>
  <c r="E1239" i="14"/>
  <c r="E1240" i="14"/>
  <c r="E1241" i="14"/>
  <c r="E1242" i="14"/>
  <c r="E1243" i="14"/>
  <c r="E1244" i="14"/>
  <c r="E1245" i="14"/>
  <c r="E1246" i="14"/>
  <c r="E1247" i="14"/>
  <c r="E1248" i="14"/>
  <c r="E1249" i="14"/>
  <c r="E1250" i="14"/>
  <c r="E1251" i="14"/>
  <c r="E1252" i="14"/>
  <c r="E1253" i="14"/>
  <c r="E1254" i="14"/>
  <c r="E1255" i="14"/>
  <c r="E1256" i="14"/>
  <c r="E1257" i="14"/>
  <c r="E1258" i="14"/>
  <c r="E1259" i="14"/>
  <c r="E1260" i="14"/>
  <c r="E1261" i="14"/>
  <c r="E1262" i="14"/>
  <c r="E1263" i="14"/>
  <c r="E1264" i="14"/>
  <c r="E1265" i="14"/>
  <c r="E1266" i="14"/>
  <c r="E1267" i="14"/>
  <c r="E1268" i="14"/>
  <c r="E1269" i="14"/>
  <c r="E1270" i="14"/>
  <c r="E1271" i="14"/>
  <c r="E1272" i="14"/>
  <c r="E1273" i="14"/>
  <c r="E1274" i="14"/>
  <c r="E1275" i="14"/>
  <c r="E1276" i="14"/>
  <c r="E1277" i="14"/>
  <c r="E1278" i="14"/>
  <c r="E1279" i="14"/>
  <c r="E1280" i="14"/>
  <c r="E1281" i="14"/>
  <c r="E1282" i="14"/>
  <c r="E1283" i="14"/>
  <c r="E1284" i="14"/>
  <c r="E1285" i="14"/>
  <c r="E1286" i="14"/>
  <c r="E1287" i="14"/>
  <c r="E1288" i="14"/>
  <c r="E1289" i="14"/>
  <c r="E1290" i="14"/>
  <c r="E1291" i="14"/>
  <c r="E1292" i="14"/>
  <c r="E1293" i="14"/>
  <c r="E1294" i="14"/>
  <c r="E1295" i="14"/>
  <c r="E1296" i="14"/>
  <c r="E1297" i="14"/>
  <c r="E1298" i="14"/>
  <c r="E1299" i="14"/>
  <c r="E1300" i="14"/>
  <c r="E1301" i="14"/>
  <c r="E1302" i="14"/>
  <c r="E1303" i="14"/>
  <c r="E1304" i="14"/>
  <c r="E1305" i="14"/>
  <c r="E1306" i="14"/>
  <c r="E1307" i="14"/>
  <c r="E1308" i="14"/>
  <c r="E1309" i="14"/>
  <c r="E1310" i="14"/>
  <c r="E1311" i="14"/>
  <c r="E1312" i="14"/>
  <c r="E1313" i="14"/>
  <c r="E1314" i="14"/>
  <c r="E1315" i="14"/>
  <c r="E1316" i="14"/>
  <c r="E1317" i="14"/>
  <c r="E1318" i="14"/>
  <c r="E1319" i="14"/>
  <c r="E1320" i="14"/>
  <c r="E1321" i="14"/>
  <c r="E1322" i="14"/>
  <c r="E1323" i="14"/>
  <c r="E1324" i="14"/>
  <c r="E1325" i="14"/>
  <c r="E1326" i="14"/>
  <c r="E1327" i="14"/>
  <c r="E1328" i="14"/>
  <c r="E1329" i="14"/>
  <c r="E1330" i="14"/>
  <c r="E1331" i="14"/>
  <c r="E1332" i="14"/>
  <c r="E1333" i="14"/>
  <c r="E1334" i="14"/>
  <c r="E1335" i="14"/>
  <c r="E1336" i="14"/>
  <c r="E1337" i="14"/>
  <c r="E1338" i="14"/>
  <c r="E1339" i="14"/>
  <c r="E1340" i="14"/>
  <c r="E1341" i="14"/>
  <c r="E1342" i="14"/>
  <c r="E1343" i="14"/>
  <c r="E1344" i="14"/>
  <c r="E1345" i="14"/>
  <c r="E1346" i="14"/>
  <c r="E1347" i="14"/>
  <c r="E1348" i="14"/>
  <c r="E1349" i="14"/>
  <c r="E1350" i="14"/>
  <c r="E1351" i="14"/>
  <c r="E1352" i="14"/>
  <c r="E1353" i="14"/>
  <c r="E1354" i="14"/>
  <c r="E1355" i="14"/>
  <c r="E1356" i="14"/>
  <c r="E1357" i="14"/>
  <c r="E1358" i="14"/>
  <c r="E1359" i="14"/>
  <c r="E1360" i="14"/>
  <c r="E1361" i="14"/>
  <c r="E1362" i="14"/>
  <c r="E1363" i="14"/>
  <c r="E1364" i="14"/>
  <c r="E1365" i="14"/>
  <c r="E1366" i="14"/>
  <c r="E1367" i="14"/>
  <c r="E1368" i="14"/>
  <c r="E1369" i="14"/>
  <c r="E1370" i="14"/>
  <c r="E1371" i="14"/>
  <c r="E1372" i="14"/>
  <c r="E1373" i="14"/>
  <c r="E1374" i="14"/>
  <c r="E1375" i="14"/>
  <c r="E1376" i="14"/>
  <c r="E1377" i="14"/>
  <c r="E1378" i="14"/>
  <c r="E1379" i="14"/>
  <c r="E1380" i="14"/>
  <c r="E1381" i="14"/>
  <c r="E1382" i="14"/>
  <c r="E1383" i="14"/>
  <c r="E1384" i="14"/>
  <c r="E1385" i="14"/>
  <c r="E1386" i="14"/>
  <c r="E1387" i="14"/>
  <c r="E1388" i="14"/>
  <c r="E1389" i="14"/>
  <c r="E1390" i="14"/>
  <c r="E1391" i="14"/>
  <c r="E1392" i="14"/>
  <c r="E1393" i="14"/>
  <c r="E1394" i="14"/>
  <c r="E1395" i="14"/>
  <c r="E1396" i="14"/>
  <c r="E1397" i="14"/>
  <c r="E1398" i="14"/>
  <c r="E1399" i="14"/>
  <c r="E1400" i="14"/>
  <c r="E1401" i="14"/>
  <c r="E1402" i="14"/>
  <c r="E1403" i="14"/>
  <c r="E1404" i="14"/>
  <c r="E1405" i="14"/>
  <c r="E1406" i="14"/>
  <c r="E1407" i="14"/>
  <c r="E1408" i="14"/>
  <c r="E1409" i="14"/>
  <c r="E1410" i="14"/>
  <c r="E1411" i="14"/>
  <c r="E1412" i="14"/>
  <c r="E1413" i="14"/>
  <c r="E1414" i="14"/>
  <c r="E1415" i="14"/>
  <c r="E1416" i="14"/>
  <c r="E1417" i="14"/>
  <c r="E1418" i="14"/>
  <c r="E1419" i="14"/>
  <c r="E1420" i="14"/>
  <c r="E1421" i="14"/>
  <c r="E1422" i="14"/>
  <c r="E1423" i="14"/>
  <c r="E1424" i="14"/>
  <c r="E1425" i="14"/>
  <c r="E1426" i="14"/>
  <c r="E1427" i="14"/>
  <c r="E1428" i="14"/>
  <c r="E1429" i="14"/>
  <c r="E1430" i="14"/>
  <c r="E1431" i="14"/>
  <c r="E1432" i="14"/>
  <c r="E1433" i="14"/>
  <c r="E1434" i="14"/>
  <c r="E1435" i="14"/>
  <c r="E1436" i="14"/>
  <c r="E1437" i="14"/>
  <c r="E1438" i="14"/>
  <c r="E1439" i="14"/>
  <c r="E1440" i="14"/>
  <c r="E1441" i="14"/>
  <c r="E1442" i="14"/>
  <c r="E1443" i="14"/>
  <c r="E1444" i="14"/>
  <c r="E1445" i="14"/>
  <c r="E1446" i="14"/>
  <c r="E1447" i="14"/>
  <c r="E1448" i="14"/>
  <c r="E1449" i="14"/>
  <c r="E1450" i="14"/>
  <c r="E1451" i="14"/>
  <c r="E1452" i="14"/>
  <c r="E1453" i="14"/>
  <c r="E1454" i="14"/>
  <c r="E1455" i="14"/>
  <c r="E1456" i="14"/>
  <c r="E1457" i="14"/>
  <c r="E1458" i="14"/>
  <c r="E1459" i="14"/>
  <c r="E1460" i="14"/>
  <c r="E1461" i="14"/>
  <c r="E1462" i="14"/>
  <c r="E1463" i="14"/>
  <c r="E1464" i="14"/>
  <c r="E1465" i="14"/>
  <c r="E1466" i="14"/>
  <c r="E1467" i="14"/>
  <c r="E1468" i="14"/>
  <c r="E1469" i="14"/>
  <c r="E1470" i="14"/>
  <c r="E1471" i="14"/>
  <c r="E1472" i="14"/>
  <c r="E1473" i="14"/>
  <c r="E1474" i="14"/>
  <c r="E1475" i="14"/>
  <c r="E1476" i="14"/>
  <c r="E1477" i="14"/>
  <c r="E1478" i="14"/>
  <c r="E1479" i="14"/>
  <c r="E1480" i="14"/>
  <c r="E1481" i="14"/>
  <c r="E1482" i="14"/>
  <c r="E1483" i="14"/>
  <c r="E1484" i="14"/>
  <c r="E1485" i="14"/>
  <c r="E1486" i="14"/>
  <c r="E1487" i="14"/>
  <c r="E1488" i="14"/>
  <c r="E1489" i="14"/>
  <c r="E1490" i="14"/>
  <c r="E1491" i="14"/>
  <c r="E1492" i="14"/>
  <c r="E1493" i="14"/>
  <c r="E1494" i="14"/>
  <c r="E1495" i="14"/>
  <c r="E1496" i="14"/>
  <c r="E1497" i="14"/>
  <c r="E1498" i="14"/>
  <c r="E1499" i="14"/>
  <c r="E1500" i="14"/>
  <c r="E1501" i="14"/>
  <c r="E1502" i="14"/>
  <c r="E1503" i="14"/>
  <c r="E1504" i="14"/>
  <c r="E1505" i="14"/>
  <c r="E1506" i="14"/>
  <c r="E1507" i="14"/>
  <c r="E1508" i="14"/>
  <c r="E1509" i="14"/>
  <c r="E1510" i="14"/>
  <c r="E1511" i="14"/>
  <c r="E1512" i="14"/>
  <c r="E1513" i="14"/>
  <c r="E1514" i="14"/>
  <c r="E1515" i="14"/>
  <c r="E1516" i="14"/>
  <c r="E1517" i="14"/>
  <c r="E1518" i="14"/>
  <c r="E1519" i="14"/>
  <c r="E1520" i="14"/>
  <c r="E1521" i="14"/>
  <c r="E1522" i="14"/>
  <c r="E1523" i="14"/>
  <c r="E1524" i="14"/>
  <c r="E1525" i="14"/>
  <c r="E1526" i="14"/>
  <c r="E1527" i="14"/>
  <c r="E1528" i="14"/>
  <c r="E1529" i="14"/>
  <c r="E1530" i="14"/>
  <c r="E1531" i="14"/>
  <c r="E1532" i="14"/>
  <c r="E1533" i="14"/>
  <c r="E1534" i="14"/>
  <c r="E1535" i="14"/>
  <c r="E1536" i="14"/>
  <c r="E1537" i="14"/>
  <c r="E1538" i="14"/>
  <c r="E1539" i="14"/>
  <c r="E1540" i="14"/>
  <c r="E1541" i="14"/>
  <c r="E1542" i="14"/>
  <c r="E1543" i="14"/>
  <c r="E1544" i="14"/>
  <c r="E1545" i="14"/>
  <c r="E1546" i="14"/>
  <c r="E1547" i="14"/>
  <c r="E1548" i="14"/>
  <c r="E1549" i="14"/>
  <c r="E1550" i="14"/>
  <c r="E1551" i="14"/>
  <c r="E1552" i="14"/>
  <c r="E1553" i="14"/>
  <c r="E1554" i="14"/>
  <c r="E1555" i="14"/>
  <c r="E1556" i="14"/>
  <c r="E1557" i="14"/>
  <c r="E1558" i="14"/>
  <c r="E1559" i="14"/>
  <c r="E1560" i="14"/>
  <c r="E1561" i="14"/>
  <c r="E1562" i="14"/>
  <c r="E1563" i="14"/>
  <c r="E1564" i="14"/>
  <c r="E1565" i="14"/>
  <c r="E1566" i="14"/>
  <c r="E1567" i="14"/>
  <c r="E1568" i="14"/>
  <c r="E1569" i="14"/>
  <c r="E1570" i="14"/>
  <c r="E1571" i="14"/>
  <c r="E1572" i="14"/>
  <c r="E1573" i="14"/>
  <c r="E1574" i="14"/>
  <c r="E1575" i="14"/>
  <c r="E1576" i="14"/>
  <c r="E1577" i="14"/>
  <c r="E1578" i="14"/>
  <c r="E1579" i="14"/>
  <c r="E1580" i="14"/>
  <c r="E1581" i="14"/>
  <c r="E1582" i="14"/>
  <c r="E1583" i="14"/>
  <c r="E1584" i="14"/>
  <c r="E1585" i="14"/>
  <c r="E1586" i="14"/>
  <c r="E1587" i="14"/>
  <c r="E1588" i="14"/>
  <c r="E1589" i="14"/>
  <c r="E1590" i="14"/>
  <c r="E1591" i="14"/>
  <c r="E1592" i="14"/>
  <c r="E1593" i="14"/>
  <c r="E1594" i="14"/>
  <c r="E1595" i="14"/>
  <c r="E1596" i="14"/>
  <c r="E1597" i="14"/>
  <c r="E1598" i="14"/>
  <c r="E1599" i="14"/>
  <c r="E1600" i="14"/>
  <c r="E1601" i="14"/>
  <c r="E1602" i="14"/>
  <c r="E1603" i="14"/>
  <c r="E1604" i="14"/>
  <c r="E1605" i="14"/>
  <c r="E1606" i="14"/>
  <c r="E1607" i="14"/>
  <c r="E1608" i="14"/>
  <c r="E1609" i="14"/>
  <c r="E1610" i="14"/>
  <c r="E1611" i="14"/>
  <c r="E1612" i="14"/>
  <c r="E1613" i="14"/>
  <c r="E1614" i="14"/>
  <c r="E1615" i="14"/>
  <c r="E1616" i="14"/>
  <c r="E1617" i="14"/>
  <c r="E1618" i="14"/>
  <c r="E1619" i="14"/>
  <c r="E1620" i="14"/>
  <c r="E1621" i="14"/>
  <c r="E1622" i="14"/>
  <c r="E1623" i="14"/>
  <c r="E1624" i="14"/>
  <c r="E1625" i="14"/>
  <c r="E1626" i="14"/>
  <c r="E1627" i="14"/>
  <c r="E1628" i="14"/>
  <c r="E1629" i="14"/>
  <c r="E1630" i="14"/>
  <c r="E1631" i="14"/>
  <c r="E1632" i="14"/>
  <c r="E1633" i="14"/>
  <c r="E1634" i="14"/>
  <c r="E1635" i="14"/>
  <c r="E1636" i="14"/>
  <c r="E1637" i="14"/>
  <c r="E1638" i="14"/>
  <c r="E1639" i="14"/>
  <c r="E1640" i="14"/>
  <c r="E1641" i="14"/>
  <c r="E1642" i="14"/>
  <c r="E1643" i="14"/>
  <c r="E1644" i="14"/>
  <c r="E1645" i="14"/>
  <c r="E1646" i="14"/>
  <c r="E1647" i="14"/>
  <c r="E1648" i="14"/>
  <c r="E1649" i="14"/>
  <c r="E1650" i="14"/>
  <c r="E1651" i="14"/>
  <c r="E1652" i="14"/>
  <c r="E1653" i="14"/>
  <c r="E1654" i="14"/>
  <c r="E1655" i="14"/>
  <c r="E1656" i="14"/>
  <c r="E1657" i="14"/>
  <c r="E1658" i="14"/>
  <c r="E1659" i="14"/>
  <c r="E1660" i="14"/>
  <c r="E1661" i="14"/>
  <c r="E1662" i="14"/>
  <c r="E1663" i="14"/>
  <c r="E1664" i="14"/>
  <c r="E1665" i="14"/>
  <c r="E1666" i="14"/>
  <c r="E1667" i="14"/>
  <c r="E1668" i="14"/>
  <c r="E1669" i="14"/>
  <c r="E1670" i="14"/>
  <c r="E1671" i="14"/>
  <c r="E1672" i="14"/>
  <c r="E1673" i="14"/>
  <c r="E1674" i="14"/>
  <c r="E1675" i="14"/>
  <c r="E1676" i="14"/>
  <c r="E1677" i="14"/>
  <c r="E1678" i="14"/>
  <c r="E1679" i="14"/>
  <c r="E1680" i="14"/>
  <c r="E1681" i="14"/>
  <c r="E1682" i="14"/>
  <c r="E1683" i="14"/>
  <c r="E1684" i="14"/>
  <c r="E1685" i="14"/>
  <c r="E1686" i="14"/>
  <c r="E1687" i="14"/>
  <c r="E1688" i="14"/>
  <c r="E1689" i="14"/>
  <c r="E1690" i="14"/>
  <c r="E1691" i="14"/>
  <c r="E1692" i="14"/>
  <c r="E1693" i="14"/>
  <c r="E1694" i="14"/>
  <c r="E1695" i="14"/>
  <c r="E1696" i="14"/>
  <c r="E1697" i="14"/>
  <c r="E1698" i="14"/>
  <c r="E1699" i="14"/>
  <c r="E1700" i="14"/>
  <c r="E1701" i="14"/>
  <c r="E1702" i="14"/>
  <c r="E1703" i="14"/>
  <c r="E1704" i="14"/>
  <c r="E1705" i="14"/>
  <c r="E1706" i="14"/>
  <c r="E1707" i="14"/>
  <c r="E1708" i="14"/>
  <c r="E1709" i="14"/>
  <c r="E1710" i="14"/>
  <c r="E1711" i="14"/>
  <c r="E1712" i="14"/>
  <c r="E1713" i="14"/>
  <c r="E1714" i="14"/>
  <c r="E1715" i="14"/>
  <c r="E1716" i="14"/>
  <c r="E1717" i="14"/>
  <c r="E1718" i="14"/>
  <c r="E1719" i="14"/>
  <c r="E1720" i="14"/>
  <c r="E1721" i="14"/>
  <c r="E1722" i="14"/>
  <c r="E1723" i="14"/>
  <c r="E1724" i="14"/>
  <c r="E1725" i="14"/>
  <c r="E1726" i="14"/>
  <c r="E1727" i="14"/>
  <c r="E1728" i="14"/>
  <c r="E1729" i="14"/>
  <c r="E1730" i="14"/>
  <c r="E1731" i="14"/>
  <c r="E1732" i="14"/>
  <c r="E1733" i="14"/>
  <c r="E1734" i="14"/>
  <c r="E1735" i="14"/>
  <c r="E1736" i="14"/>
  <c r="E1737" i="14"/>
  <c r="E1738" i="14"/>
  <c r="E1739" i="14"/>
  <c r="E1740" i="14"/>
  <c r="E1741" i="14"/>
  <c r="E1742" i="14"/>
  <c r="E1743" i="14"/>
  <c r="E1744" i="14"/>
  <c r="E1745" i="14"/>
  <c r="E1746" i="14"/>
  <c r="E1747" i="14"/>
  <c r="E1748" i="14"/>
  <c r="E1749" i="14"/>
  <c r="E1750" i="14"/>
  <c r="E1751" i="14"/>
  <c r="E1752" i="14"/>
  <c r="E1753" i="14"/>
  <c r="E1754" i="14"/>
  <c r="E1755" i="14"/>
  <c r="E1756" i="14"/>
  <c r="E1757" i="14"/>
  <c r="E1758" i="14"/>
  <c r="E1759" i="14"/>
  <c r="E1760" i="14"/>
  <c r="E1761" i="14"/>
  <c r="E1762" i="14"/>
  <c r="E1763" i="14"/>
  <c r="E1764" i="14"/>
  <c r="E1765" i="14"/>
  <c r="E1766" i="14"/>
  <c r="E1767" i="14"/>
  <c r="E1768" i="14"/>
  <c r="E1769" i="14"/>
  <c r="E1770" i="14"/>
  <c r="E1771" i="14"/>
  <c r="E1772" i="14"/>
  <c r="E1773" i="14"/>
  <c r="E1774" i="14"/>
  <c r="E1775" i="14"/>
  <c r="E1776" i="14"/>
  <c r="E1777" i="14"/>
  <c r="E1778" i="14"/>
  <c r="E1779" i="14"/>
  <c r="E1780" i="14"/>
  <c r="E1781" i="14"/>
  <c r="E1782" i="14"/>
  <c r="E1783" i="14"/>
  <c r="E1784" i="14"/>
  <c r="E1785" i="14"/>
  <c r="E1786" i="14"/>
  <c r="E1787" i="14"/>
  <c r="E1788" i="14"/>
  <c r="E1789" i="14"/>
  <c r="E1790" i="14"/>
  <c r="E1791" i="14"/>
  <c r="E1792" i="14"/>
  <c r="E1793" i="14"/>
  <c r="E1794" i="14"/>
  <c r="E1795" i="14"/>
  <c r="E1796" i="14"/>
  <c r="E1797" i="14"/>
  <c r="E1798" i="14"/>
  <c r="E1799" i="14"/>
  <c r="E1800" i="14"/>
  <c r="E1801" i="14"/>
  <c r="E1802" i="14"/>
  <c r="E1803" i="14"/>
  <c r="E1804" i="14"/>
  <c r="E1805" i="14"/>
  <c r="E1806" i="14"/>
  <c r="E1807" i="14"/>
  <c r="E1808" i="14"/>
  <c r="E1809" i="14"/>
  <c r="E1810" i="14"/>
  <c r="E1811" i="14"/>
  <c r="E1812" i="14"/>
  <c r="E1813" i="14"/>
  <c r="E1814" i="14"/>
  <c r="E1815" i="14"/>
  <c r="E1816" i="14"/>
  <c r="E1817" i="14"/>
  <c r="E1818" i="14"/>
  <c r="E1819" i="14"/>
  <c r="E1820" i="14"/>
  <c r="E1821" i="14"/>
  <c r="E1822" i="14"/>
  <c r="E1823" i="14"/>
  <c r="E1824" i="14"/>
  <c r="E1825" i="14"/>
  <c r="E1826" i="14"/>
  <c r="E1827" i="14"/>
  <c r="E1828" i="14"/>
  <c r="E1829" i="14"/>
  <c r="E1830" i="14"/>
  <c r="E1831" i="14"/>
  <c r="E1832" i="14"/>
  <c r="E1833" i="14"/>
  <c r="E1834" i="14"/>
  <c r="E1835" i="14"/>
  <c r="E1836" i="14"/>
  <c r="E1837" i="14"/>
  <c r="E1838" i="14"/>
  <c r="E1839" i="14"/>
  <c r="E1840" i="14"/>
  <c r="E1841" i="14"/>
  <c r="E1842" i="14"/>
  <c r="E1843" i="14"/>
  <c r="E1844" i="14"/>
  <c r="E1845" i="14"/>
  <c r="E1846" i="14"/>
  <c r="E1847" i="14"/>
  <c r="E1848" i="14"/>
  <c r="E1849" i="14"/>
  <c r="E1850" i="14"/>
  <c r="E1851" i="14"/>
  <c r="E1852" i="14"/>
  <c r="E1853" i="14"/>
  <c r="E1854" i="14"/>
  <c r="E1855" i="14"/>
  <c r="E1856" i="14"/>
  <c r="E1857" i="14"/>
  <c r="E1858" i="14"/>
  <c r="E1859" i="14"/>
  <c r="E1860" i="14"/>
  <c r="E1861" i="14"/>
  <c r="E1862" i="14"/>
  <c r="E1863" i="14"/>
  <c r="E1864" i="14"/>
  <c r="E1865" i="14"/>
  <c r="E1866" i="14"/>
  <c r="E1867" i="14"/>
  <c r="E1868" i="14"/>
  <c r="E1869" i="14"/>
  <c r="E1870" i="14"/>
  <c r="E1871" i="14"/>
  <c r="E1872" i="14"/>
  <c r="E1873" i="14"/>
  <c r="E1874" i="14"/>
  <c r="E1875" i="14"/>
  <c r="E1876" i="14"/>
  <c r="E1877" i="14"/>
  <c r="E1878" i="14"/>
  <c r="E1879" i="14"/>
  <c r="E1880" i="14"/>
  <c r="E1881" i="14"/>
  <c r="E1882" i="14"/>
  <c r="E1883" i="14"/>
  <c r="E1884" i="14"/>
  <c r="E1885" i="14"/>
  <c r="E1886" i="14"/>
  <c r="E1887" i="14"/>
  <c r="E1888" i="14"/>
  <c r="E1889" i="14"/>
  <c r="E1890" i="14"/>
  <c r="E1891" i="14"/>
  <c r="E1892" i="14"/>
  <c r="E1893" i="14"/>
  <c r="E1894" i="14"/>
  <c r="E1895" i="14"/>
  <c r="E1896" i="14"/>
  <c r="E1897" i="14"/>
  <c r="E1898" i="14"/>
  <c r="E1899" i="14"/>
  <c r="E1900" i="14"/>
  <c r="E1901" i="14"/>
  <c r="E1902" i="14"/>
  <c r="E1903" i="14"/>
  <c r="E1904" i="14"/>
  <c r="E1905" i="14"/>
  <c r="E1906" i="14"/>
  <c r="E1907" i="14"/>
  <c r="E1908" i="14"/>
  <c r="E1909" i="14"/>
  <c r="E1910" i="14"/>
  <c r="E1911" i="14"/>
  <c r="E1912" i="14"/>
  <c r="E1913" i="14"/>
  <c r="E1914" i="14"/>
  <c r="E1915" i="14"/>
  <c r="E1916" i="14"/>
  <c r="E1917" i="14"/>
  <c r="E1918" i="14"/>
  <c r="E1919" i="14"/>
  <c r="E1920" i="14"/>
  <c r="E1921" i="14"/>
  <c r="E1922" i="14"/>
  <c r="E1923" i="14"/>
  <c r="E1924" i="14"/>
  <c r="E1925" i="14"/>
  <c r="E1926" i="14"/>
  <c r="E1927" i="14"/>
  <c r="E1928" i="14"/>
  <c r="E1929" i="14"/>
  <c r="E1930" i="14"/>
  <c r="E1931" i="14"/>
  <c r="E1932" i="14"/>
  <c r="E1933" i="14"/>
  <c r="E1934" i="14"/>
  <c r="E1935" i="14"/>
  <c r="E1936" i="14"/>
  <c r="E1937" i="14"/>
  <c r="E1938" i="14"/>
  <c r="E1939" i="14"/>
  <c r="E1940" i="14"/>
  <c r="E1941" i="14"/>
  <c r="E1942" i="14"/>
  <c r="E1943" i="14"/>
  <c r="E1944" i="14"/>
  <c r="E1945" i="14"/>
  <c r="E1946" i="14"/>
  <c r="E1947" i="14"/>
  <c r="E1948" i="14"/>
  <c r="E1949" i="14"/>
  <c r="E1950" i="14"/>
  <c r="E1951" i="14"/>
  <c r="E1952" i="14"/>
  <c r="E1953" i="14"/>
  <c r="E1954" i="14"/>
  <c r="E1955" i="14"/>
  <c r="E1956" i="14"/>
  <c r="E1957" i="14"/>
  <c r="E1958" i="14"/>
  <c r="E1959" i="14"/>
  <c r="E1960" i="14"/>
  <c r="E1961" i="14"/>
  <c r="E1962" i="14"/>
  <c r="E1963" i="14"/>
  <c r="E1964" i="14"/>
  <c r="E1965" i="14"/>
  <c r="E1966" i="14"/>
  <c r="E1967" i="14"/>
  <c r="E1968" i="14"/>
  <c r="E1969" i="14"/>
  <c r="E1970" i="14"/>
  <c r="E1971" i="14"/>
  <c r="E1972" i="14"/>
  <c r="E1973" i="14"/>
  <c r="E1974" i="14"/>
  <c r="E1975" i="14"/>
  <c r="E1976" i="14"/>
  <c r="E1977" i="14"/>
  <c r="E1978" i="14"/>
  <c r="E1979" i="14"/>
  <c r="E1980" i="14"/>
  <c r="E1981" i="14"/>
  <c r="E1982" i="14"/>
  <c r="E1983" i="14"/>
  <c r="E1984" i="14"/>
  <c r="E1985" i="14"/>
  <c r="E1986" i="14"/>
  <c r="E1987" i="14"/>
  <c r="E1988" i="14"/>
  <c r="E1989" i="14"/>
  <c r="E1990" i="14"/>
  <c r="E1991" i="14"/>
  <c r="E1992" i="14"/>
  <c r="E1993" i="14"/>
  <c r="E1994" i="14"/>
  <c r="E1995" i="14"/>
  <c r="E1996" i="14"/>
  <c r="E1997" i="14"/>
  <c r="E1998" i="14"/>
  <c r="E1999" i="14"/>
  <c r="E2000" i="14"/>
  <c r="E2001" i="14"/>
  <c r="E2002" i="14"/>
  <c r="E2003" i="14"/>
  <c r="E2004" i="14"/>
  <c r="E2005" i="14"/>
  <c r="E2006" i="14"/>
  <c r="E2007" i="14"/>
  <c r="E2008" i="14"/>
  <c r="E2009" i="14"/>
  <c r="E2010" i="14"/>
  <c r="E2011" i="14"/>
  <c r="E2012" i="14"/>
  <c r="E2013" i="14"/>
  <c r="E2014" i="14"/>
  <c r="E2015" i="14"/>
  <c r="E2016" i="14"/>
  <c r="E2017" i="14"/>
  <c r="E2018" i="14"/>
  <c r="E2019" i="14"/>
  <c r="E2020" i="14"/>
  <c r="E2021" i="14"/>
  <c r="E2022" i="14"/>
  <c r="E2023" i="14"/>
  <c r="E2024" i="14"/>
  <c r="E2025" i="14"/>
  <c r="E2026" i="14"/>
  <c r="E2027" i="14"/>
  <c r="E2028" i="14"/>
  <c r="E2029" i="14"/>
  <c r="E2030" i="14"/>
  <c r="E2031" i="14"/>
  <c r="E2032" i="14"/>
  <c r="E2033" i="14"/>
  <c r="E2034" i="14"/>
  <c r="E2035" i="14"/>
  <c r="E2036" i="14"/>
  <c r="E2037" i="14"/>
  <c r="E2038" i="14"/>
  <c r="E2039" i="14"/>
  <c r="E2040" i="14"/>
  <c r="E2041" i="14"/>
  <c r="E2042" i="14"/>
  <c r="E2043" i="14"/>
  <c r="E2044" i="14"/>
  <c r="E2045" i="14"/>
  <c r="E2046" i="14"/>
  <c r="E2047" i="14"/>
  <c r="E2048" i="14"/>
  <c r="E2049" i="14"/>
  <c r="E2050" i="14"/>
  <c r="E2051" i="14"/>
  <c r="E2052" i="14"/>
  <c r="E2053" i="14"/>
  <c r="E2054" i="14"/>
  <c r="E2055" i="14"/>
  <c r="E2056" i="14"/>
  <c r="E2057" i="14"/>
  <c r="E2058" i="14"/>
  <c r="E2059" i="14"/>
  <c r="E2060" i="14"/>
  <c r="E2061" i="14"/>
  <c r="E2062" i="14"/>
  <c r="E2063" i="14"/>
  <c r="E2064" i="14"/>
  <c r="E2065" i="14"/>
  <c r="E2066" i="14"/>
  <c r="E2067" i="14"/>
  <c r="E2068" i="14"/>
  <c r="E2069" i="14"/>
  <c r="E2070" i="14"/>
  <c r="E2071" i="14"/>
  <c r="E2072" i="14"/>
  <c r="E2073" i="14"/>
  <c r="E2074" i="14"/>
  <c r="E2075" i="14"/>
  <c r="E2076" i="14"/>
  <c r="E2077" i="14"/>
  <c r="E2078" i="14"/>
  <c r="E2079" i="14"/>
  <c r="E2080" i="14"/>
  <c r="E2081" i="14"/>
  <c r="E2082" i="14"/>
  <c r="E2083" i="14"/>
  <c r="E2084" i="14"/>
  <c r="E2085" i="14"/>
  <c r="E2086" i="14"/>
  <c r="E2087" i="14"/>
  <c r="E2088" i="14"/>
  <c r="E2089" i="14"/>
  <c r="E2090" i="14"/>
  <c r="E2091" i="14"/>
  <c r="E2092" i="14"/>
  <c r="E2093" i="14"/>
  <c r="E2094" i="14"/>
  <c r="E2095" i="14"/>
  <c r="E2096" i="14"/>
  <c r="E2097" i="14"/>
  <c r="E2098" i="14"/>
  <c r="E2099" i="14"/>
  <c r="E2100" i="14"/>
  <c r="E2101" i="14"/>
  <c r="E2102" i="14"/>
  <c r="E2103" i="14"/>
  <c r="E2104" i="14"/>
  <c r="E2105" i="14"/>
  <c r="E2106" i="14"/>
  <c r="E2107" i="14"/>
  <c r="E2108" i="14"/>
  <c r="E2109" i="14"/>
  <c r="E2110" i="14"/>
  <c r="E2111" i="14"/>
  <c r="E2112" i="14"/>
  <c r="E2113" i="14"/>
  <c r="E2114" i="14"/>
  <c r="E2115" i="14"/>
  <c r="E2116" i="14"/>
  <c r="E2117" i="14"/>
  <c r="E2118" i="14"/>
  <c r="E2119" i="14"/>
  <c r="E2120" i="14"/>
  <c r="E2121" i="14"/>
  <c r="E2122" i="14"/>
  <c r="E2123" i="14"/>
  <c r="E2124" i="14"/>
  <c r="E2125" i="14"/>
  <c r="E2126" i="14"/>
  <c r="E2127" i="14"/>
  <c r="E2128" i="14"/>
  <c r="E2129" i="14"/>
  <c r="E2130" i="14"/>
  <c r="E2131" i="14"/>
  <c r="E2132" i="14"/>
  <c r="E2133" i="14"/>
  <c r="E2134" i="14"/>
  <c r="E2135" i="14"/>
  <c r="E2136" i="14"/>
  <c r="E2137" i="14"/>
  <c r="E2138" i="14"/>
  <c r="E2139" i="14"/>
  <c r="E2140" i="14"/>
  <c r="E2141" i="14"/>
  <c r="E2142" i="14"/>
  <c r="E2143" i="14"/>
  <c r="E2144" i="14"/>
  <c r="E2145" i="14"/>
  <c r="E2146" i="14"/>
  <c r="E2147" i="14"/>
  <c r="E2148" i="14"/>
  <c r="E2149" i="14"/>
  <c r="E2150" i="14"/>
  <c r="E2151" i="14"/>
  <c r="E2152" i="14"/>
  <c r="E2153" i="14"/>
  <c r="E2154" i="14"/>
  <c r="E2155" i="14"/>
  <c r="E2156" i="14"/>
  <c r="E2157" i="14"/>
  <c r="E2158" i="14"/>
  <c r="E2159" i="14"/>
  <c r="E2160" i="14"/>
  <c r="E2161" i="14"/>
  <c r="E2162" i="14"/>
  <c r="E2163" i="14"/>
  <c r="E2164" i="14"/>
  <c r="E2165" i="14"/>
  <c r="E2166" i="14"/>
  <c r="E2167" i="14"/>
  <c r="E2168" i="14"/>
  <c r="E2169" i="14"/>
  <c r="E2170" i="14"/>
  <c r="E2171" i="14"/>
  <c r="E2172" i="14"/>
  <c r="E2173" i="14"/>
  <c r="E2174" i="14"/>
  <c r="E2175" i="14"/>
  <c r="E2176" i="14"/>
  <c r="E2177" i="14"/>
  <c r="E2178" i="14"/>
  <c r="E2179" i="14"/>
  <c r="E2180" i="14"/>
  <c r="E2181" i="14"/>
  <c r="E2182" i="14"/>
  <c r="E2183" i="14"/>
  <c r="E2184" i="14"/>
  <c r="E2185" i="14"/>
  <c r="E2186" i="14"/>
  <c r="E2187" i="14"/>
  <c r="E2188" i="14"/>
  <c r="E2189" i="14"/>
  <c r="E2190" i="14"/>
  <c r="E2191" i="14"/>
  <c r="E2192" i="14"/>
  <c r="E2193" i="14"/>
  <c r="E2194" i="14"/>
  <c r="E2195" i="14"/>
  <c r="E2196" i="14"/>
  <c r="E2197" i="14"/>
  <c r="E2198" i="14"/>
  <c r="E2199" i="14"/>
  <c r="E2200" i="14"/>
  <c r="E2201" i="14"/>
  <c r="E2202" i="14"/>
  <c r="E2203" i="14"/>
  <c r="E2204" i="14"/>
  <c r="E2205" i="14"/>
  <c r="E2206" i="14"/>
  <c r="E2207" i="14"/>
  <c r="E2208" i="14"/>
  <c r="E2209" i="14"/>
  <c r="E2210" i="14"/>
  <c r="E2211" i="14"/>
  <c r="E2212" i="14"/>
  <c r="E2213" i="14"/>
  <c r="E2214" i="14"/>
  <c r="E2215" i="14"/>
  <c r="E2216" i="14"/>
  <c r="E2217" i="14"/>
  <c r="E2218" i="14"/>
  <c r="E2219" i="14"/>
  <c r="E2220" i="14"/>
  <c r="E2221" i="14"/>
  <c r="E2222" i="14"/>
  <c r="E2223" i="14"/>
  <c r="E2224" i="14"/>
  <c r="E2225" i="14"/>
  <c r="E2226" i="14"/>
  <c r="E2227" i="14"/>
  <c r="E2228" i="14"/>
  <c r="E2229" i="14"/>
  <c r="E2230" i="14"/>
  <c r="E2231" i="14"/>
  <c r="E2232" i="14"/>
  <c r="E2233" i="14"/>
  <c r="E2234" i="14"/>
  <c r="E2235" i="14"/>
  <c r="E2236" i="14"/>
  <c r="E2237" i="14"/>
  <c r="E2238" i="14"/>
  <c r="E2239" i="14"/>
  <c r="E2240" i="14"/>
  <c r="E2241" i="14"/>
  <c r="E2242" i="14"/>
  <c r="E2243" i="14"/>
  <c r="E2244" i="14"/>
  <c r="E2245" i="14"/>
  <c r="E2246" i="14"/>
  <c r="E2247" i="14"/>
  <c r="E2248" i="14"/>
  <c r="E2249" i="14"/>
  <c r="E2250" i="14"/>
  <c r="E2251" i="14"/>
  <c r="E2252" i="14"/>
  <c r="E2253" i="14"/>
  <c r="E2254" i="14"/>
  <c r="E2255" i="14"/>
  <c r="E2256" i="14"/>
  <c r="E2257" i="14"/>
  <c r="E2258" i="14"/>
  <c r="E2259" i="14"/>
  <c r="E2260" i="14"/>
  <c r="E2261" i="14"/>
  <c r="E2262" i="14"/>
  <c r="E2263" i="14"/>
  <c r="E2264" i="14"/>
  <c r="E2265" i="14"/>
  <c r="E2266" i="14"/>
  <c r="E2267" i="14"/>
  <c r="E2268" i="14"/>
  <c r="E2269" i="14"/>
  <c r="E2270" i="14"/>
  <c r="E2271" i="14"/>
  <c r="E2272" i="14"/>
  <c r="E2273" i="14"/>
  <c r="E2274" i="14"/>
  <c r="E2275" i="14"/>
  <c r="E2276" i="14"/>
  <c r="E2277" i="14"/>
  <c r="E2278" i="14"/>
  <c r="E2279" i="14"/>
  <c r="E2280" i="14"/>
  <c r="E2281" i="14"/>
  <c r="E2282" i="14"/>
  <c r="E2283" i="14"/>
  <c r="E2284" i="14"/>
  <c r="E2285" i="14"/>
  <c r="E2286" i="14"/>
  <c r="E2287" i="14"/>
  <c r="E2288" i="14"/>
  <c r="E2289" i="14"/>
  <c r="E2290" i="14"/>
  <c r="E2291" i="14"/>
  <c r="E2292" i="14"/>
  <c r="E2293" i="14"/>
  <c r="E2294" i="14"/>
  <c r="E2295" i="14"/>
  <c r="E2296" i="14"/>
  <c r="E2297" i="14"/>
  <c r="E2298" i="14"/>
  <c r="E2299" i="14"/>
  <c r="E2300" i="14"/>
  <c r="E2301" i="14"/>
  <c r="E2302" i="14"/>
  <c r="E2303" i="14"/>
  <c r="E2304" i="14"/>
  <c r="E2305" i="14"/>
  <c r="E2306" i="14"/>
  <c r="E2307" i="14"/>
  <c r="E2308" i="14"/>
  <c r="E2309" i="14"/>
  <c r="E2310" i="14"/>
  <c r="E2311" i="14"/>
  <c r="E2312" i="14"/>
  <c r="E2313" i="14"/>
  <c r="E2314" i="14"/>
  <c r="E2315" i="14"/>
  <c r="E2316" i="14"/>
  <c r="E2317" i="14"/>
  <c r="E2318" i="14"/>
  <c r="E2319" i="14"/>
  <c r="E2320" i="14"/>
  <c r="E2321" i="14"/>
  <c r="E2322" i="14"/>
  <c r="E2323" i="14"/>
  <c r="E2324" i="14"/>
  <c r="E2325" i="14"/>
  <c r="E2326" i="14"/>
  <c r="E2327" i="14"/>
  <c r="E2328" i="14"/>
  <c r="E2329" i="14"/>
  <c r="E2330" i="14"/>
  <c r="E2331" i="14"/>
  <c r="E2332" i="14"/>
  <c r="E2333" i="14"/>
  <c r="E2334" i="14"/>
  <c r="E2335" i="14"/>
  <c r="E2336" i="14"/>
  <c r="E2337" i="14"/>
  <c r="E2338" i="14"/>
  <c r="E2339" i="14"/>
  <c r="E2340" i="14"/>
  <c r="E2341" i="14"/>
  <c r="E2342" i="14"/>
  <c r="E2343" i="14"/>
  <c r="E2344" i="14"/>
  <c r="E2345" i="14"/>
  <c r="E2346" i="14"/>
  <c r="E2347" i="14"/>
  <c r="E2348" i="14"/>
  <c r="E2349" i="14"/>
  <c r="E2350" i="14"/>
  <c r="E2351" i="14"/>
  <c r="E2352" i="14"/>
  <c r="E2353" i="14"/>
  <c r="E2354" i="14"/>
  <c r="E2355" i="14"/>
  <c r="E2356" i="14"/>
  <c r="E2357" i="14"/>
  <c r="E2358" i="14"/>
  <c r="E2359" i="14"/>
  <c r="E2360" i="14"/>
  <c r="E2361" i="14"/>
  <c r="E2362" i="14"/>
  <c r="E2363" i="14"/>
  <c r="E2364" i="14"/>
  <c r="E2365" i="14"/>
  <c r="E2366" i="14"/>
  <c r="E2367" i="14"/>
  <c r="E2368" i="14"/>
  <c r="E2369" i="14"/>
  <c r="E2370" i="14"/>
  <c r="E2371" i="14"/>
  <c r="E2372" i="14"/>
  <c r="E2373" i="14"/>
  <c r="E2374" i="14"/>
  <c r="E2375" i="14"/>
  <c r="E2376" i="14"/>
  <c r="E2377" i="14"/>
  <c r="E2378" i="14"/>
  <c r="E2379" i="14"/>
  <c r="E2380" i="14"/>
  <c r="E2381" i="14"/>
  <c r="E2382" i="14"/>
  <c r="E2383" i="14"/>
  <c r="E2384" i="14"/>
  <c r="E2385" i="14"/>
  <c r="E2386" i="14"/>
  <c r="E2387" i="14"/>
  <c r="E2388" i="14"/>
  <c r="E2389" i="14"/>
  <c r="E2390" i="14"/>
  <c r="E2391" i="14"/>
  <c r="E2392" i="14"/>
  <c r="E2393" i="14"/>
  <c r="E2394" i="14"/>
  <c r="E2395" i="14"/>
  <c r="E2396" i="14"/>
  <c r="E2397" i="14"/>
  <c r="E2398" i="14"/>
  <c r="E2399" i="14"/>
  <c r="E2400" i="14"/>
  <c r="E2401" i="14"/>
  <c r="E2402" i="14"/>
  <c r="E2403" i="14"/>
  <c r="E2404" i="14"/>
  <c r="E2405" i="14"/>
  <c r="E2406" i="14"/>
  <c r="E2407" i="14"/>
  <c r="E2408" i="14"/>
  <c r="E2409" i="14"/>
  <c r="E2410" i="14"/>
  <c r="E2411" i="14"/>
  <c r="E2412" i="14"/>
  <c r="E2413" i="14"/>
  <c r="E2414" i="14"/>
  <c r="E2415" i="14"/>
  <c r="E2416" i="14"/>
  <c r="E2417" i="14"/>
  <c r="E2418" i="14"/>
  <c r="E2419" i="14"/>
  <c r="E2420" i="14"/>
  <c r="E2421" i="14"/>
  <c r="E2422" i="14"/>
  <c r="E2423" i="14"/>
  <c r="E2424" i="14"/>
  <c r="E2425" i="14"/>
  <c r="E2426" i="14"/>
  <c r="E2427" i="14"/>
  <c r="E2428" i="14"/>
  <c r="E2429" i="14"/>
  <c r="E2430" i="14"/>
  <c r="E2431" i="14"/>
  <c r="E2432" i="14"/>
  <c r="E2433" i="14"/>
  <c r="E2434" i="14"/>
  <c r="E2435" i="14"/>
  <c r="E2436" i="14"/>
  <c r="E2437" i="14"/>
  <c r="E2438" i="14"/>
  <c r="E2439" i="14"/>
  <c r="E2440" i="14"/>
  <c r="E2441" i="14"/>
  <c r="E2442" i="14"/>
  <c r="E2443" i="14"/>
  <c r="E2444" i="14"/>
  <c r="E2445" i="14"/>
  <c r="E2446" i="14"/>
  <c r="E2447" i="14"/>
  <c r="E2448" i="14"/>
  <c r="E2449" i="14"/>
  <c r="E2450" i="14"/>
  <c r="E2451" i="14"/>
  <c r="E2452" i="14"/>
  <c r="E2453" i="14"/>
  <c r="E2454" i="14"/>
  <c r="E2455" i="14"/>
  <c r="E2456" i="14"/>
  <c r="E2457" i="14"/>
  <c r="E2458" i="14"/>
  <c r="E2459" i="14"/>
  <c r="E2460" i="14"/>
  <c r="E2461" i="14"/>
  <c r="E2462" i="14"/>
  <c r="E2463" i="14"/>
  <c r="E2464" i="14"/>
  <c r="E2465" i="14"/>
  <c r="E2466" i="14"/>
  <c r="E2467" i="14"/>
  <c r="E2468" i="14"/>
  <c r="E2469" i="14"/>
  <c r="E2470" i="14"/>
  <c r="E2471" i="14"/>
  <c r="E2472" i="14"/>
  <c r="E2473" i="14"/>
  <c r="E2474" i="14"/>
  <c r="E2475" i="14"/>
  <c r="E2476" i="14"/>
  <c r="E2477" i="14"/>
  <c r="E2478" i="14"/>
  <c r="E2479" i="14"/>
  <c r="E2480" i="14"/>
  <c r="E2481" i="14"/>
  <c r="E2482" i="14"/>
  <c r="E2483" i="14"/>
  <c r="E2484" i="14"/>
  <c r="E2485" i="14"/>
  <c r="E2486" i="14"/>
  <c r="E2487" i="14"/>
  <c r="E2488" i="14"/>
  <c r="E2489" i="14"/>
  <c r="E2490" i="14"/>
  <c r="E2491" i="14"/>
  <c r="E2492" i="14"/>
  <c r="E2493" i="14"/>
  <c r="E2494" i="14"/>
  <c r="E2495" i="14"/>
  <c r="E2496" i="14"/>
  <c r="E2497" i="14"/>
  <c r="E2498" i="14"/>
  <c r="E2499" i="14"/>
  <c r="E2500" i="14"/>
  <c r="E2501" i="14"/>
  <c r="E2502" i="14"/>
  <c r="E2503" i="14"/>
  <c r="E2504" i="14"/>
  <c r="E2505" i="14"/>
  <c r="E2506" i="14"/>
  <c r="E2507" i="14"/>
  <c r="E2508" i="14"/>
  <c r="E2509" i="14"/>
  <c r="E2510" i="14"/>
  <c r="E2511" i="14"/>
  <c r="E2512" i="14"/>
  <c r="E2513" i="14"/>
  <c r="E2514" i="14"/>
  <c r="E2515" i="14"/>
  <c r="E2516" i="14"/>
  <c r="E2517" i="14"/>
  <c r="E2518" i="14"/>
  <c r="E2519" i="14"/>
  <c r="E2520" i="14"/>
  <c r="E2521" i="14"/>
  <c r="E2522" i="14"/>
  <c r="E2523" i="14"/>
  <c r="E2524" i="14"/>
  <c r="E2525" i="14"/>
  <c r="E2526" i="14"/>
  <c r="E2527" i="14"/>
  <c r="E2528" i="14"/>
  <c r="E2529" i="14"/>
  <c r="E2530" i="14"/>
  <c r="E2531" i="14"/>
  <c r="E2532" i="14"/>
  <c r="E2533" i="14"/>
  <c r="E2534" i="14"/>
  <c r="E2535" i="14"/>
  <c r="E2536" i="14"/>
  <c r="E2537" i="14"/>
  <c r="E2538" i="14"/>
  <c r="E2539" i="14"/>
  <c r="E2540" i="14"/>
  <c r="E2541" i="14"/>
  <c r="E2542" i="14"/>
  <c r="E2543" i="14"/>
  <c r="E2544" i="14"/>
  <c r="E2545" i="14"/>
  <c r="E2546" i="14"/>
  <c r="E2547" i="14"/>
  <c r="E2548" i="14"/>
  <c r="E2549" i="14"/>
  <c r="E2550" i="14"/>
  <c r="E2551" i="14"/>
  <c r="E2552" i="14"/>
  <c r="E2553" i="14"/>
  <c r="E2554" i="14"/>
  <c r="E2555" i="14"/>
  <c r="E2556" i="14"/>
  <c r="E2557" i="14"/>
  <c r="E2558" i="14"/>
  <c r="E2559" i="14"/>
  <c r="E2560" i="14"/>
  <c r="E2561" i="14"/>
  <c r="E2562" i="14"/>
  <c r="E2563" i="14"/>
  <c r="E2564" i="14"/>
  <c r="E2565" i="14"/>
  <c r="E2566" i="14"/>
  <c r="E2567" i="14"/>
  <c r="E2568" i="14"/>
  <c r="E2569" i="14"/>
  <c r="E2570" i="14"/>
  <c r="E2571" i="14"/>
  <c r="E2572" i="14"/>
  <c r="E2573" i="14"/>
  <c r="E2574" i="14"/>
  <c r="E2575" i="14"/>
  <c r="E2576" i="14"/>
  <c r="E2577" i="14"/>
  <c r="E2578" i="14"/>
  <c r="E2579" i="14"/>
  <c r="E2580" i="14"/>
  <c r="E2581" i="14"/>
  <c r="E2582" i="14"/>
  <c r="E2583" i="14"/>
  <c r="E2584" i="14"/>
  <c r="E2585" i="14"/>
  <c r="E2586" i="14"/>
  <c r="E2587" i="14"/>
  <c r="E2588" i="14"/>
  <c r="E2589" i="14"/>
  <c r="E2590" i="14"/>
  <c r="E2591" i="14"/>
  <c r="E2592" i="14"/>
  <c r="E2593" i="14"/>
  <c r="E2594" i="14"/>
  <c r="E2595" i="14"/>
  <c r="E2596" i="14"/>
  <c r="E2597" i="14"/>
  <c r="E2598" i="14"/>
  <c r="E2599" i="14"/>
  <c r="E2600" i="14"/>
  <c r="E2601" i="14"/>
  <c r="E2602" i="14"/>
  <c r="E2603" i="14"/>
  <c r="E2604" i="14"/>
  <c r="E2605" i="14"/>
  <c r="E2606" i="14"/>
  <c r="E2607" i="14"/>
  <c r="E2608" i="14"/>
  <c r="E2609" i="14"/>
  <c r="E2610" i="14"/>
  <c r="E2611" i="14"/>
  <c r="E2612" i="14"/>
  <c r="E2613" i="14"/>
  <c r="E2614" i="14"/>
  <c r="E2615" i="14"/>
  <c r="E2616" i="14"/>
  <c r="E2617" i="14"/>
  <c r="E2618" i="14"/>
  <c r="E2619" i="14"/>
  <c r="E2620" i="14"/>
  <c r="E2621" i="14"/>
  <c r="E2622" i="14"/>
  <c r="E2623" i="14"/>
  <c r="E2624" i="14"/>
  <c r="E2625" i="14"/>
  <c r="E2626" i="14"/>
  <c r="E2627" i="14"/>
  <c r="E2628" i="14"/>
  <c r="E2629" i="14"/>
  <c r="E2630" i="14"/>
  <c r="E2631" i="14"/>
  <c r="E2632" i="14"/>
  <c r="E2633" i="14"/>
  <c r="E2634" i="14"/>
  <c r="E2635" i="14"/>
  <c r="E2636" i="14"/>
  <c r="E2637" i="14"/>
  <c r="E2638" i="14"/>
  <c r="E2639" i="14"/>
  <c r="E2640" i="14"/>
  <c r="E2641" i="14"/>
  <c r="E2642" i="14"/>
  <c r="E2643" i="14"/>
  <c r="E2644" i="14"/>
  <c r="E2645" i="14"/>
  <c r="E2646" i="14"/>
  <c r="E2647" i="14"/>
  <c r="E2648" i="14"/>
  <c r="E2649" i="14"/>
  <c r="E2650" i="14"/>
  <c r="E2651" i="14"/>
  <c r="E2652" i="14"/>
  <c r="E2653" i="14"/>
  <c r="E2654" i="14"/>
  <c r="E2655" i="14"/>
  <c r="E2656" i="14"/>
  <c r="E2657" i="14"/>
  <c r="E2658" i="14"/>
  <c r="E2659" i="14"/>
  <c r="E2660" i="14"/>
  <c r="E2661" i="14"/>
  <c r="E2662" i="14"/>
  <c r="E2663" i="14"/>
  <c r="E2664" i="14"/>
  <c r="E2665" i="14"/>
  <c r="E2666" i="14"/>
  <c r="E2667" i="14"/>
  <c r="E2668" i="14"/>
  <c r="E2669" i="14"/>
  <c r="E2670" i="14"/>
  <c r="E2671" i="14"/>
  <c r="E2672" i="14"/>
  <c r="E2673" i="14"/>
  <c r="E2674" i="14"/>
  <c r="E2675" i="14"/>
  <c r="E2676" i="14"/>
  <c r="E2677" i="14"/>
  <c r="E2678" i="14"/>
  <c r="E2679" i="14"/>
  <c r="E2680" i="14"/>
  <c r="E2681" i="14"/>
  <c r="E2682" i="14"/>
  <c r="E2683" i="14"/>
  <c r="E2684" i="14"/>
  <c r="E2685" i="14"/>
  <c r="E2686" i="14"/>
  <c r="E2687" i="14"/>
  <c r="E2688" i="14"/>
  <c r="E2689" i="14"/>
  <c r="E2690" i="14"/>
  <c r="E2691" i="14"/>
  <c r="E2692" i="14"/>
  <c r="E2693" i="14"/>
  <c r="E2694" i="14"/>
  <c r="E2695" i="14"/>
  <c r="E2696" i="14"/>
  <c r="E2697" i="14"/>
  <c r="E2698" i="14"/>
  <c r="E2699" i="14"/>
  <c r="E2700" i="14"/>
  <c r="E2701" i="14"/>
  <c r="E2702" i="14"/>
  <c r="E2703" i="14"/>
  <c r="E2704" i="14"/>
  <c r="E2705" i="14"/>
  <c r="E2706" i="14"/>
  <c r="E2707" i="14"/>
  <c r="E2708" i="14"/>
  <c r="E2709" i="14"/>
  <c r="E2710" i="14"/>
  <c r="E2711" i="14"/>
  <c r="E2712" i="14"/>
  <c r="E2713" i="14"/>
  <c r="E2714" i="14"/>
  <c r="E2715" i="14"/>
  <c r="E2716" i="14"/>
  <c r="E2717" i="14"/>
  <c r="E2718" i="14"/>
  <c r="E2719" i="14"/>
  <c r="E2720" i="14"/>
  <c r="E2721" i="14"/>
  <c r="E2722" i="14"/>
  <c r="E2723" i="14"/>
  <c r="E2724" i="14"/>
  <c r="E2725" i="14"/>
  <c r="E2726" i="14"/>
  <c r="E2727" i="14"/>
  <c r="E2728" i="14"/>
  <c r="E2729" i="14"/>
  <c r="E2730" i="14"/>
  <c r="E2731" i="14"/>
  <c r="E2732" i="14"/>
  <c r="E2733" i="14"/>
  <c r="E2734" i="14"/>
  <c r="E2735" i="14"/>
  <c r="E2736" i="14"/>
  <c r="E2737" i="14"/>
  <c r="E2738" i="14"/>
  <c r="E2739" i="14"/>
  <c r="E2740" i="14"/>
  <c r="E2741" i="14"/>
  <c r="E2742" i="14"/>
  <c r="E2743" i="14"/>
  <c r="E2744" i="14"/>
  <c r="E2745" i="14"/>
  <c r="E2746" i="14"/>
  <c r="E2747" i="14"/>
  <c r="E2748" i="14"/>
  <c r="E2749" i="14"/>
  <c r="E2750" i="14"/>
  <c r="E2751" i="14"/>
  <c r="E2752" i="14"/>
  <c r="E2753" i="14"/>
  <c r="E2754" i="14"/>
  <c r="E2755" i="14"/>
  <c r="E2756" i="14"/>
  <c r="E2757" i="14"/>
  <c r="E2758" i="14"/>
  <c r="E2759" i="14"/>
  <c r="E2760" i="14"/>
  <c r="E2761" i="14"/>
  <c r="E2762" i="14"/>
  <c r="E2763" i="14"/>
  <c r="E2764" i="14"/>
  <c r="E2765" i="14"/>
  <c r="E2766" i="14"/>
  <c r="E2767" i="14"/>
  <c r="E2768" i="14"/>
  <c r="E2769" i="14"/>
  <c r="E2770" i="14"/>
  <c r="E2771" i="14"/>
  <c r="E2772" i="14"/>
  <c r="E2773" i="14"/>
  <c r="E2774" i="14"/>
  <c r="E2775" i="14"/>
  <c r="E2776" i="14"/>
  <c r="E2777" i="14"/>
  <c r="E2778" i="14"/>
  <c r="E2779" i="14"/>
  <c r="E2780" i="14"/>
  <c r="E2781" i="14"/>
  <c r="E2782" i="14"/>
  <c r="E2783" i="14"/>
  <c r="E2784" i="14"/>
  <c r="E2785" i="14"/>
  <c r="E2786" i="14"/>
  <c r="E2787" i="14"/>
  <c r="E2788" i="14"/>
  <c r="E2789" i="14"/>
  <c r="E2790" i="14"/>
  <c r="E2791" i="14"/>
  <c r="E2792" i="14"/>
  <c r="E2793" i="14"/>
  <c r="E2794" i="14"/>
  <c r="E2795" i="14"/>
  <c r="E2796" i="14"/>
  <c r="E2797" i="14"/>
  <c r="E2798" i="14"/>
  <c r="E2799" i="14"/>
  <c r="E2800" i="14"/>
  <c r="E2801" i="14"/>
  <c r="E2802" i="14"/>
  <c r="E2803" i="14"/>
  <c r="E2804" i="14"/>
  <c r="E2805" i="14"/>
  <c r="E2806" i="14"/>
  <c r="E2807" i="14"/>
  <c r="E2808" i="14"/>
  <c r="E2809" i="14"/>
  <c r="E2810" i="14"/>
  <c r="E2811" i="14"/>
  <c r="E2812" i="14"/>
  <c r="E2813" i="14"/>
  <c r="E2814" i="14"/>
  <c r="E2815" i="14"/>
  <c r="E2816" i="14"/>
  <c r="E2817" i="14"/>
  <c r="E2818" i="14"/>
  <c r="E2819" i="14"/>
  <c r="E2820" i="14"/>
  <c r="E2821" i="14"/>
  <c r="E2822" i="14"/>
  <c r="E2823" i="14"/>
  <c r="E2824" i="14"/>
  <c r="E2825" i="14"/>
  <c r="E2826" i="14"/>
  <c r="E2827" i="14"/>
  <c r="E2828" i="14"/>
  <c r="E2829" i="14"/>
  <c r="E2830" i="14"/>
  <c r="E2831" i="14"/>
  <c r="E2832" i="14"/>
  <c r="E2833" i="14"/>
  <c r="E2834" i="14"/>
  <c r="E2835" i="14"/>
  <c r="E2836" i="14"/>
  <c r="E2837" i="14"/>
  <c r="E2838" i="14"/>
  <c r="E2839" i="14"/>
  <c r="E2840" i="14"/>
  <c r="E2841" i="14"/>
  <c r="E2842" i="14"/>
  <c r="E2843" i="14"/>
  <c r="E2844" i="14"/>
  <c r="E2845" i="14"/>
  <c r="E2846" i="14"/>
  <c r="E2847" i="14"/>
  <c r="E2848" i="14"/>
  <c r="E2849" i="14"/>
  <c r="E2850" i="14"/>
  <c r="E2851" i="14"/>
  <c r="E2852" i="14"/>
  <c r="E2853" i="14"/>
  <c r="E2854" i="14"/>
  <c r="E2855" i="14"/>
  <c r="E2856" i="14"/>
  <c r="E2857" i="14"/>
  <c r="E2858" i="14"/>
  <c r="E2859" i="14"/>
  <c r="E2860" i="14"/>
  <c r="E2861" i="14"/>
  <c r="E2862" i="14"/>
  <c r="E2863" i="14"/>
  <c r="E2864" i="14"/>
  <c r="E2865" i="14"/>
  <c r="E2866" i="14"/>
  <c r="E2867" i="14"/>
  <c r="E2868" i="14"/>
  <c r="E2869" i="14"/>
  <c r="E2870" i="14"/>
  <c r="E2871" i="14"/>
  <c r="E2872" i="14"/>
  <c r="E2873" i="14"/>
  <c r="E2874" i="14"/>
  <c r="E2875" i="14"/>
  <c r="E2876" i="14"/>
  <c r="E2877" i="14"/>
  <c r="E2878" i="14"/>
  <c r="E2879" i="14"/>
  <c r="E2880" i="14"/>
  <c r="E2881" i="14"/>
  <c r="E2882" i="14"/>
  <c r="E2883" i="14"/>
  <c r="E2884" i="14"/>
  <c r="E2885" i="14"/>
  <c r="E2886" i="14"/>
  <c r="E2887" i="14"/>
  <c r="E2888" i="14"/>
  <c r="E2889" i="14"/>
  <c r="E2890" i="14"/>
  <c r="E2891" i="14"/>
  <c r="E2892" i="14"/>
  <c r="E2893" i="14"/>
  <c r="E2894" i="14"/>
  <c r="E2895" i="14"/>
  <c r="E2896" i="14"/>
  <c r="E2897" i="14"/>
  <c r="E2898" i="14"/>
  <c r="E2899" i="14"/>
  <c r="E2900" i="14"/>
  <c r="E2901" i="14"/>
  <c r="E2902" i="14"/>
  <c r="E2903" i="14"/>
  <c r="E2904" i="14"/>
  <c r="E2905" i="14"/>
  <c r="E2906" i="14"/>
  <c r="E2907" i="14"/>
  <c r="E2908" i="14"/>
  <c r="E2909" i="14"/>
  <c r="E2910" i="14"/>
  <c r="E2911" i="14"/>
  <c r="E2912" i="14"/>
  <c r="E2913" i="14"/>
  <c r="E2914" i="14"/>
  <c r="E2915" i="14"/>
  <c r="E2916" i="14"/>
  <c r="E2917" i="14"/>
  <c r="E2918" i="14"/>
  <c r="E2919" i="14"/>
  <c r="E2920" i="14"/>
  <c r="E2921" i="14"/>
  <c r="E2922" i="14"/>
  <c r="E2923" i="14"/>
  <c r="E2924" i="14"/>
  <c r="E2925" i="14"/>
  <c r="E2926" i="14"/>
  <c r="E2927" i="14"/>
  <c r="E2928" i="14"/>
  <c r="E2929" i="14"/>
  <c r="E2930" i="14"/>
  <c r="E2931" i="14"/>
  <c r="E2932" i="14"/>
  <c r="E2933" i="14"/>
  <c r="E2934" i="14"/>
  <c r="E2935" i="14"/>
  <c r="E2936" i="14"/>
  <c r="E2937" i="14"/>
  <c r="E2938" i="14"/>
  <c r="E2939" i="14"/>
  <c r="E2940" i="14"/>
  <c r="E2941" i="14"/>
  <c r="E2942" i="14"/>
  <c r="E2943" i="14"/>
  <c r="E2944" i="14"/>
  <c r="E2945" i="14"/>
  <c r="E2946" i="14"/>
  <c r="E2947" i="14"/>
  <c r="E2948" i="14"/>
  <c r="E2949" i="14"/>
  <c r="E2950" i="14"/>
  <c r="E2951" i="14"/>
  <c r="E2952" i="14"/>
  <c r="E2953" i="14"/>
  <c r="E2954" i="14"/>
  <c r="E2955" i="14"/>
  <c r="E2956" i="14"/>
  <c r="E2957" i="14"/>
  <c r="E2958" i="14"/>
  <c r="E2959" i="14"/>
  <c r="E2960" i="14"/>
  <c r="E2961" i="14"/>
  <c r="E2962" i="14"/>
  <c r="E2963" i="14"/>
  <c r="E2964" i="14"/>
  <c r="E2965" i="14"/>
  <c r="E2966" i="14"/>
  <c r="E2967" i="14"/>
  <c r="E2968" i="14"/>
  <c r="E2969" i="14"/>
  <c r="E2970" i="14"/>
  <c r="E2971" i="14"/>
  <c r="E2972" i="14"/>
  <c r="E2973" i="14"/>
  <c r="E2974" i="14"/>
  <c r="E2975" i="14"/>
  <c r="E2976" i="14"/>
  <c r="E2977" i="14"/>
  <c r="E2978" i="14"/>
  <c r="E2979" i="14"/>
  <c r="E2980" i="14"/>
  <c r="E2981" i="14"/>
  <c r="E2982" i="14"/>
  <c r="E2983" i="14"/>
  <c r="E2984" i="14"/>
  <c r="E2985" i="14"/>
  <c r="E2986" i="14"/>
  <c r="E2987" i="14"/>
  <c r="E2988" i="14"/>
  <c r="E2989" i="14"/>
  <c r="E2990" i="14"/>
  <c r="E2991" i="14"/>
  <c r="E2992" i="14"/>
  <c r="E2993" i="14"/>
  <c r="E2994" i="14"/>
  <c r="E2995" i="14"/>
  <c r="E2996" i="14"/>
  <c r="E2997" i="14"/>
  <c r="E2998" i="14"/>
  <c r="E2999" i="14"/>
  <c r="E3000" i="14"/>
  <c r="E3001" i="14"/>
  <c r="E3002" i="14"/>
  <c r="E3003" i="14"/>
  <c r="E3004" i="14"/>
  <c r="E3005" i="14"/>
  <c r="E3006" i="14"/>
  <c r="E3007" i="14"/>
  <c r="E3008" i="14"/>
  <c r="E3009" i="14"/>
  <c r="E3010" i="14"/>
  <c r="E3011" i="14"/>
  <c r="E3012" i="14"/>
  <c r="E3013" i="14"/>
  <c r="E3014" i="14"/>
  <c r="E3015" i="14"/>
  <c r="E3016" i="14"/>
  <c r="E3017" i="14"/>
  <c r="E3018" i="14"/>
  <c r="E3019" i="14"/>
  <c r="E3020" i="14"/>
  <c r="E3021" i="14"/>
  <c r="E3022" i="14"/>
  <c r="E3023" i="14"/>
  <c r="E3024" i="14"/>
  <c r="E3025" i="14"/>
  <c r="E3026" i="14"/>
  <c r="E3027" i="14"/>
  <c r="E3028" i="14"/>
  <c r="E3029" i="14"/>
  <c r="E3030" i="14"/>
  <c r="E3031" i="14"/>
  <c r="E3032" i="14"/>
  <c r="E3033" i="14"/>
  <c r="E3034" i="14"/>
  <c r="E3035" i="14"/>
  <c r="E3036" i="14"/>
  <c r="E3037" i="14"/>
  <c r="E3038" i="14"/>
  <c r="E3039" i="14"/>
  <c r="E3040" i="14"/>
  <c r="E3041" i="14"/>
  <c r="E3042" i="14"/>
  <c r="E3043" i="14"/>
  <c r="E3044" i="14"/>
  <c r="E3045" i="14"/>
  <c r="E3046" i="14"/>
  <c r="E3047" i="14"/>
  <c r="E3048" i="14"/>
  <c r="E3049" i="14"/>
  <c r="E3050" i="14"/>
  <c r="E3051" i="14"/>
  <c r="E3052" i="14"/>
  <c r="E3053" i="14"/>
  <c r="E3054" i="14"/>
  <c r="E3055" i="14"/>
  <c r="E3056" i="14"/>
  <c r="E3057" i="14"/>
  <c r="E3058" i="14"/>
  <c r="E3059" i="14"/>
  <c r="E3060" i="14"/>
  <c r="E3061" i="14"/>
  <c r="E3062" i="14"/>
  <c r="E3063" i="14"/>
  <c r="E3064" i="14"/>
  <c r="E3065" i="14"/>
  <c r="E3066" i="14"/>
  <c r="E3067" i="14"/>
  <c r="E3068" i="14"/>
  <c r="E3069" i="14"/>
  <c r="E3070" i="14"/>
  <c r="E3071" i="14"/>
  <c r="E3072" i="14"/>
  <c r="E3073" i="14"/>
  <c r="E3074" i="14"/>
  <c r="E3075" i="14"/>
  <c r="E3076" i="14"/>
  <c r="E3077" i="14"/>
  <c r="E3078" i="14"/>
  <c r="E3079" i="14"/>
  <c r="E3080" i="14"/>
  <c r="E3081" i="14"/>
  <c r="E3082" i="14"/>
  <c r="E3083" i="14"/>
  <c r="E3084" i="14"/>
  <c r="E3085" i="14"/>
  <c r="E3086" i="14"/>
  <c r="E3087" i="14"/>
  <c r="E3088" i="14"/>
  <c r="E3089" i="14"/>
  <c r="E3090" i="14"/>
  <c r="E3091" i="14"/>
  <c r="E3092" i="14"/>
  <c r="E3093" i="14"/>
  <c r="E3094" i="14"/>
  <c r="E3095" i="14"/>
  <c r="E3096" i="14"/>
  <c r="E3097" i="14"/>
  <c r="E3098" i="14"/>
  <c r="E3099" i="14"/>
  <c r="E3100" i="14"/>
  <c r="E3101" i="14"/>
  <c r="E3102" i="14"/>
  <c r="E3103" i="14"/>
  <c r="E3104" i="14"/>
  <c r="E3105" i="14"/>
  <c r="E3106" i="14"/>
  <c r="E3107" i="14"/>
  <c r="E3108" i="14"/>
  <c r="E3109" i="14"/>
  <c r="E3110" i="14"/>
  <c r="E3111" i="14"/>
  <c r="E3112" i="14"/>
  <c r="E3113" i="14"/>
  <c r="E3114" i="14"/>
  <c r="E3115" i="14"/>
  <c r="E3116" i="14"/>
  <c r="E3117" i="14"/>
  <c r="E3118" i="14"/>
  <c r="E3119" i="14"/>
  <c r="E3120" i="14"/>
  <c r="E3121" i="14"/>
  <c r="E3122" i="14"/>
  <c r="E3123" i="14"/>
  <c r="E3124" i="14"/>
  <c r="E3125" i="14"/>
  <c r="E3126" i="14"/>
  <c r="E3127" i="14"/>
  <c r="E3128" i="14"/>
  <c r="E3129" i="14"/>
  <c r="E3130" i="14"/>
  <c r="E3131" i="14"/>
  <c r="E3132" i="14"/>
  <c r="E3133" i="14"/>
  <c r="E3134" i="14"/>
  <c r="E3135" i="14"/>
  <c r="E3136" i="14"/>
  <c r="E3137" i="14"/>
  <c r="E3138" i="14"/>
  <c r="E3139" i="14"/>
  <c r="E3140" i="14"/>
  <c r="E3141" i="14"/>
  <c r="E3142" i="14"/>
  <c r="E3143" i="14"/>
  <c r="E3144" i="14"/>
  <c r="E3145" i="14"/>
  <c r="E3146" i="14"/>
  <c r="E3147" i="14"/>
  <c r="E3148" i="14"/>
  <c r="E3149" i="14"/>
  <c r="E3150" i="14"/>
  <c r="E3151" i="14"/>
  <c r="E3152" i="14"/>
  <c r="E3153" i="14"/>
  <c r="E3154" i="14"/>
  <c r="E3155" i="14"/>
  <c r="E3156" i="14"/>
  <c r="E3157" i="14"/>
  <c r="E3158" i="14"/>
  <c r="E3159" i="14"/>
  <c r="E3160" i="14"/>
  <c r="E3161" i="14"/>
  <c r="E3162" i="14"/>
  <c r="E3163" i="14"/>
  <c r="E3164" i="14"/>
  <c r="E3165" i="14"/>
  <c r="E3166" i="14"/>
  <c r="E3167" i="14"/>
  <c r="E3168" i="14"/>
  <c r="E3169" i="14"/>
  <c r="E3170" i="14"/>
  <c r="E3171" i="14"/>
  <c r="E3172" i="14"/>
  <c r="E3173" i="14"/>
  <c r="E3174" i="14"/>
  <c r="E3175" i="14"/>
  <c r="E3176" i="14"/>
  <c r="E3177" i="14"/>
  <c r="E3178" i="14"/>
  <c r="E3179" i="14"/>
  <c r="E3180" i="14"/>
  <c r="E3181" i="14"/>
  <c r="E3182" i="14"/>
  <c r="E3183" i="14"/>
  <c r="E3184" i="14"/>
  <c r="E3185" i="14"/>
  <c r="E3186" i="14"/>
  <c r="E3187" i="14"/>
  <c r="E3188" i="14"/>
  <c r="E3189" i="14"/>
  <c r="E3190" i="14"/>
  <c r="E3191" i="14"/>
  <c r="E3192" i="14"/>
  <c r="E3193" i="14"/>
  <c r="E3194" i="14"/>
  <c r="E3195" i="14"/>
  <c r="E3196" i="14"/>
  <c r="E3197" i="14"/>
  <c r="E3198" i="14"/>
  <c r="E3199" i="14"/>
  <c r="E3200" i="14"/>
  <c r="E3201" i="14"/>
  <c r="E3202" i="14"/>
  <c r="E3203" i="14"/>
  <c r="E3204" i="14"/>
  <c r="E3205" i="14"/>
  <c r="E3206" i="14"/>
  <c r="E3207" i="14"/>
  <c r="E3208" i="14"/>
  <c r="E3209" i="14"/>
  <c r="E3210" i="14"/>
  <c r="E3211" i="14"/>
  <c r="E3212" i="14"/>
  <c r="E3213" i="14"/>
  <c r="E3214" i="14"/>
  <c r="E3215" i="14"/>
  <c r="E3216" i="14"/>
  <c r="E3217" i="14"/>
  <c r="E3218" i="14"/>
  <c r="E3219" i="14"/>
  <c r="E3220" i="14"/>
  <c r="E3221" i="14"/>
  <c r="E3222" i="14"/>
  <c r="E3223" i="14"/>
  <c r="E3224" i="14"/>
  <c r="E3225" i="14"/>
  <c r="E3226" i="14"/>
  <c r="E3227" i="14"/>
  <c r="E3228" i="14"/>
  <c r="E3229" i="14"/>
  <c r="E3230" i="14"/>
  <c r="E3231" i="14"/>
  <c r="E3232" i="14"/>
  <c r="E3233" i="14"/>
  <c r="E3234" i="14"/>
  <c r="E3235" i="14"/>
  <c r="E3236" i="14"/>
  <c r="E3237" i="14"/>
  <c r="E3238" i="14"/>
  <c r="E3239" i="14"/>
  <c r="E3240" i="14"/>
  <c r="E3241" i="14"/>
  <c r="E3242" i="14"/>
  <c r="E3243" i="14"/>
  <c r="E3244" i="14"/>
  <c r="E3245" i="14"/>
  <c r="E3246" i="14"/>
  <c r="E3247" i="14"/>
  <c r="E3248" i="14"/>
  <c r="E3249" i="14"/>
  <c r="E3250" i="14"/>
  <c r="E3251" i="14"/>
  <c r="E3252" i="14"/>
  <c r="E3253" i="14"/>
  <c r="E3254" i="14"/>
  <c r="E3255" i="14"/>
  <c r="E3256" i="14"/>
  <c r="E3257" i="14"/>
  <c r="E3258" i="14"/>
  <c r="E3259" i="14"/>
  <c r="E3260" i="14"/>
  <c r="E3261" i="14"/>
  <c r="E3262" i="14"/>
  <c r="E3263" i="14"/>
  <c r="E3264" i="14"/>
  <c r="E3265" i="14"/>
  <c r="E3266" i="14"/>
  <c r="E3267" i="14"/>
  <c r="E3268" i="14"/>
  <c r="E3269" i="14"/>
  <c r="E3270" i="14"/>
  <c r="E3271" i="14"/>
  <c r="E3272" i="14"/>
  <c r="E3273" i="14"/>
  <c r="E3274" i="14"/>
  <c r="E3275" i="14"/>
  <c r="E3276" i="14"/>
  <c r="E3277" i="14"/>
  <c r="E3278" i="14"/>
  <c r="E3279" i="14"/>
  <c r="E3280" i="14"/>
  <c r="E3281" i="14"/>
  <c r="E3282" i="14"/>
  <c r="E3283" i="14"/>
  <c r="E3284" i="14"/>
  <c r="E3285" i="14"/>
  <c r="E3286" i="14"/>
  <c r="E3287" i="14"/>
  <c r="E3288" i="14"/>
  <c r="E3289" i="14"/>
  <c r="E3290" i="14"/>
  <c r="E3291" i="14"/>
  <c r="E3292" i="14"/>
  <c r="E3293" i="14"/>
  <c r="E3294" i="14"/>
  <c r="E3295" i="14"/>
  <c r="E3296" i="14"/>
  <c r="E3297" i="14"/>
  <c r="E3298" i="14"/>
  <c r="E3299" i="14"/>
  <c r="E3300" i="14"/>
  <c r="E3301" i="14"/>
  <c r="E3302" i="14"/>
  <c r="E3303" i="14"/>
  <c r="E3304" i="14"/>
  <c r="E3305" i="14"/>
  <c r="E3306" i="14"/>
  <c r="E3307" i="14"/>
  <c r="E3308" i="14"/>
  <c r="E3309" i="14"/>
  <c r="E3310" i="14"/>
  <c r="E3311" i="14"/>
  <c r="E3312" i="14"/>
  <c r="E3313" i="14"/>
  <c r="E3314" i="14"/>
  <c r="E3315" i="14"/>
  <c r="E3316" i="14"/>
  <c r="E3317" i="14"/>
  <c r="E3318" i="14"/>
  <c r="E3319" i="14"/>
  <c r="E3320" i="14"/>
  <c r="E3321" i="14"/>
  <c r="E3322" i="14"/>
  <c r="E3323" i="14"/>
  <c r="E3324" i="14"/>
  <c r="E3325" i="14"/>
  <c r="E3326" i="14"/>
  <c r="E3327" i="14"/>
  <c r="E3328" i="14"/>
  <c r="E3329" i="14"/>
  <c r="E3330" i="14"/>
  <c r="E3331" i="14"/>
  <c r="E3332" i="14"/>
  <c r="E3333" i="14"/>
  <c r="E3334" i="14"/>
  <c r="E3335" i="14"/>
  <c r="E3336" i="14"/>
  <c r="E3337" i="14"/>
  <c r="E3338" i="14"/>
  <c r="E3339" i="14"/>
  <c r="E3340" i="14"/>
  <c r="E3341" i="14"/>
  <c r="E3342" i="14"/>
  <c r="E3343" i="14"/>
  <c r="E3344" i="14"/>
  <c r="E3345" i="14"/>
  <c r="E3346" i="14"/>
  <c r="E3347" i="14"/>
  <c r="E3348" i="14"/>
  <c r="E3349" i="14"/>
  <c r="E3350" i="14"/>
  <c r="E3351" i="14"/>
  <c r="E3352" i="14"/>
  <c r="E3353" i="14"/>
  <c r="E3354" i="14"/>
  <c r="E3355" i="14"/>
  <c r="E3356" i="14"/>
  <c r="E3357" i="14"/>
  <c r="E3358" i="14"/>
  <c r="E3359" i="14"/>
  <c r="E3360" i="14"/>
  <c r="E3361" i="14"/>
  <c r="E3362" i="14"/>
  <c r="E3363" i="14"/>
  <c r="E3364" i="14"/>
  <c r="E3365" i="14"/>
  <c r="E3366" i="14"/>
  <c r="E3367" i="14"/>
  <c r="E3368" i="14"/>
  <c r="E3369" i="14"/>
  <c r="E3370" i="14"/>
  <c r="E3371" i="14"/>
  <c r="E3372" i="14"/>
  <c r="E3373" i="14"/>
  <c r="E3374" i="14"/>
  <c r="E3375" i="14"/>
  <c r="E3376" i="14"/>
  <c r="E3377" i="14"/>
  <c r="E3378" i="14"/>
  <c r="E3379" i="14"/>
  <c r="E3380" i="14"/>
  <c r="E3381" i="14"/>
  <c r="E3382" i="14"/>
  <c r="E3383" i="14"/>
  <c r="E3384" i="14"/>
  <c r="E3385" i="14"/>
  <c r="E3386" i="14"/>
  <c r="E3387" i="14"/>
  <c r="E3388" i="14"/>
  <c r="E3389" i="14"/>
  <c r="E3390" i="14"/>
  <c r="E3391" i="14"/>
  <c r="E3392" i="14"/>
  <c r="E3393" i="14"/>
  <c r="E3394" i="14"/>
  <c r="E3395" i="14"/>
  <c r="E3396" i="14"/>
  <c r="E3397" i="14"/>
  <c r="E3398" i="14"/>
  <c r="E3399" i="14"/>
  <c r="E3400" i="14"/>
  <c r="E3401" i="14"/>
  <c r="E3402" i="14"/>
  <c r="E3403" i="14"/>
  <c r="E3404" i="14"/>
  <c r="E3405" i="14"/>
  <c r="E3406" i="14"/>
  <c r="E3407" i="14"/>
  <c r="E3408" i="14"/>
  <c r="E3409" i="14"/>
  <c r="E3410" i="14"/>
  <c r="E3411" i="14"/>
  <c r="E3412" i="14"/>
  <c r="E3413" i="14"/>
  <c r="E3414" i="14"/>
  <c r="E3415" i="14"/>
  <c r="E3416" i="14"/>
  <c r="E3417" i="14"/>
  <c r="E3418" i="14"/>
  <c r="E3419" i="14"/>
  <c r="E3420" i="14"/>
  <c r="E3421" i="14"/>
  <c r="E3422" i="14"/>
  <c r="E3423" i="14"/>
  <c r="E3424" i="14"/>
  <c r="E3425" i="14"/>
  <c r="E3426" i="14"/>
  <c r="E3427" i="14"/>
  <c r="E3428" i="14"/>
  <c r="E3429" i="14"/>
  <c r="E3430" i="14"/>
  <c r="E3431" i="14"/>
  <c r="E3432" i="14"/>
  <c r="E3433" i="14"/>
  <c r="E3434" i="14"/>
  <c r="E3435" i="14"/>
  <c r="E3436" i="14"/>
  <c r="E3437" i="14"/>
  <c r="E3438" i="14"/>
  <c r="E3439" i="14"/>
  <c r="E3440" i="14"/>
  <c r="E3441" i="14"/>
  <c r="E3442" i="14"/>
  <c r="E3443" i="14"/>
  <c r="E3444" i="14"/>
  <c r="E3445" i="14"/>
  <c r="E3446" i="14"/>
  <c r="E3447" i="14"/>
  <c r="E3448" i="14"/>
  <c r="E3449" i="14"/>
  <c r="E3450" i="14"/>
  <c r="E3451" i="14"/>
  <c r="E3452" i="14"/>
  <c r="E3453" i="14"/>
  <c r="E3454" i="14"/>
  <c r="E3455" i="14"/>
  <c r="E3456" i="14"/>
  <c r="E3457" i="14"/>
  <c r="E3458" i="14"/>
  <c r="E3459" i="14"/>
  <c r="E3460" i="14"/>
  <c r="E3461" i="14"/>
  <c r="E3462" i="14"/>
  <c r="E3463" i="14"/>
  <c r="E3464" i="14"/>
  <c r="E3465" i="14"/>
  <c r="E3466" i="14"/>
  <c r="E3467" i="14"/>
  <c r="E3468" i="14"/>
  <c r="E3469" i="14"/>
  <c r="E3470" i="14"/>
  <c r="E3471" i="14"/>
  <c r="E3472" i="14"/>
  <c r="E3473" i="14"/>
  <c r="E3474" i="14"/>
  <c r="E3475" i="14"/>
  <c r="E3476" i="14"/>
  <c r="E3477" i="14"/>
  <c r="E3478" i="14"/>
  <c r="E3479" i="14"/>
  <c r="E3480" i="14"/>
  <c r="E3481" i="14"/>
  <c r="E3482" i="14"/>
  <c r="E3483" i="14"/>
  <c r="E3484" i="14"/>
  <c r="E3485" i="14"/>
  <c r="E3486" i="14"/>
  <c r="E3487" i="14"/>
  <c r="E3488" i="14"/>
  <c r="E3489" i="14"/>
  <c r="E3490" i="14"/>
  <c r="E3491" i="14"/>
  <c r="E3492" i="14"/>
  <c r="E3493" i="14"/>
  <c r="E3494" i="14"/>
  <c r="E3495" i="14"/>
  <c r="E3496" i="14"/>
  <c r="E3497" i="14"/>
  <c r="E3498" i="14"/>
  <c r="E3499" i="14"/>
  <c r="E3500" i="14"/>
  <c r="E3501" i="14"/>
  <c r="E3502" i="14"/>
  <c r="E3503" i="14"/>
  <c r="E3504" i="14"/>
  <c r="E3505" i="14"/>
  <c r="E3506" i="14"/>
  <c r="E3507" i="14"/>
  <c r="E3508" i="14"/>
  <c r="E3509" i="14"/>
  <c r="E3510" i="14"/>
  <c r="E3511" i="14"/>
  <c r="E3512" i="14"/>
  <c r="E3513" i="14"/>
  <c r="E3514" i="14"/>
  <c r="E3515" i="14"/>
  <c r="E3516" i="14"/>
  <c r="E3517" i="14"/>
  <c r="E3518" i="14"/>
  <c r="E3519" i="14"/>
  <c r="E3520" i="14"/>
  <c r="E3521" i="14"/>
  <c r="E3522" i="14"/>
  <c r="E3523" i="14"/>
  <c r="E3524" i="14"/>
  <c r="E3525" i="14"/>
  <c r="E3526" i="14"/>
  <c r="E3527" i="14"/>
  <c r="E3528" i="14"/>
  <c r="E3529" i="14"/>
  <c r="E3530" i="14"/>
  <c r="E3531" i="14"/>
  <c r="E3532" i="14"/>
  <c r="E3533" i="14"/>
  <c r="E3534" i="14"/>
  <c r="E3535" i="14"/>
  <c r="E3536" i="14"/>
  <c r="E3537" i="14"/>
  <c r="E3538" i="14"/>
  <c r="E3539" i="14"/>
  <c r="E3540" i="14"/>
  <c r="E3541" i="14"/>
  <c r="E3542" i="14"/>
  <c r="E3543" i="14"/>
  <c r="E3544" i="14"/>
  <c r="E3545" i="14"/>
  <c r="E3546" i="14"/>
  <c r="E3547" i="14"/>
  <c r="E3548" i="14"/>
  <c r="E3549" i="14"/>
  <c r="E3550" i="14"/>
  <c r="E3551" i="14"/>
  <c r="E3552" i="14"/>
  <c r="E3553" i="14"/>
  <c r="E3554" i="14"/>
  <c r="E3555" i="14"/>
  <c r="E3556" i="14"/>
  <c r="E3557" i="14"/>
  <c r="E3558" i="14"/>
  <c r="E3559" i="14"/>
  <c r="E3560" i="14"/>
  <c r="E3561" i="14"/>
  <c r="E3562" i="14"/>
  <c r="E3563" i="14"/>
  <c r="E3564" i="14"/>
  <c r="E3565" i="14"/>
  <c r="E3566" i="14"/>
  <c r="E3567" i="14"/>
  <c r="E3568" i="14"/>
  <c r="E3569" i="14"/>
  <c r="E3570" i="14"/>
  <c r="E3571" i="14"/>
  <c r="E3572" i="14"/>
  <c r="E3573" i="14"/>
  <c r="E3574" i="14"/>
  <c r="E3575" i="14"/>
  <c r="E3576" i="14"/>
  <c r="E3577" i="14"/>
  <c r="E3578" i="14"/>
  <c r="E3579" i="14"/>
  <c r="E3580" i="14"/>
  <c r="E3581" i="14"/>
  <c r="E3582" i="14"/>
  <c r="E3583" i="14"/>
  <c r="E3584" i="14"/>
  <c r="E3585" i="14"/>
  <c r="E3586" i="14"/>
  <c r="E3587" i="14"/>
  <c r="E3588" i="14"/>
  <c r="E3589" i="14"/>
  <c r="E3590" i="14"/>
  <c r="E3591" i="14"/>
  <c r="E3592" i="14"/>
  <c r="E3593" i="14"/>
  <c r="E3594" i="14"/>
  <c r="E3595" i="14"/>
  <c r="E3596" i="14"/>
  <c r="E3597" i="14"/>
  <c r="E3598" i="14"/>
  <c r="E3599" i="14"/>
  <c r="E3600" i="14"/>
  <c r="E3601" i="14"/>
  <c r="E3602" i="14"/>
  <c r="E3603" i="14"/>
  <c r="E3604" i="14"/>
  <c r="E3605" i="14"/>
  <c r="E3606" i="14"/>
  <c r="E3607" i="14"/>
  <c r="E3608" i="14"/>
  <c r="E3609" i="14"/>
  <c r="E3610" i="14"/>
  <c r="E3611" i="14"/>
  <c r="E3612" i="14"/>
  <c r="E3613" i="14"/>
  <c r="E3614" i="14"/>
  <c r="E3615" i="14"/>
  <c r="E3616" i="14"/>
  <c r="E3617" i="14"/>
  <c r="E3618" i="14"/>
  <c r="E3619" i="14"/>
  <c r="E3620" i="14"/>
  <c r="E3621" i="14"/>
  <c r="E3622" i="14"/>
  <c r="E3623" i="14"/>
  <c r="E3624" i="14"/>
  <c r="E3625" i="14"/>
  <c r="E3626" i="14"/>
  <c r="E3627" i="14"/>
  <c r="E3628" i="14"/>
  <c r="E3629" i="14"/>
  <c r="E3630" i="14"/>
  <c r="E3631" i="14"/>
  <c r="E3632" i="14"/>
  <c r="E3633" i="14"/>
  <c r="E3634" i="14"/>
  <c r="E3635" i="14"/>
  <c r="E3636" i="14"/>
  <c r="E3637" i="14"/>
  <c r="E3638" i="14"/>
  <c r="E3639" i="14"/>
  <c r="E3640" i="14"/>
  <c r="E3641" i="14"/>
  <c r="E3642" i="14"/>
  <c r="E3643" i="14"/>
  <c r="E3644" i="14"/>
  <c r="E3645" i="14"/>
  <c r="E3646" i="14"/>
  <c r="E3647" i="14"/>
  <c r="E3648" i="14"/>
  <c r="E3649" i="14"/>
  <c r="E3650" i="14"/>
  <c r="E3651" i="14"/>
  <c r="E3652" i="14"/>
  <c r="E3653" i="14"/>
  <c r="E3654" i="14"/>
  <c r="E3655" i="14"/>
  <c r="E3656" i="14"/>
  <c r="E3657" i="14"/>
  <c r="E3658" i="14"/>
  <c r="E3659" i="14"/>
  <c r="E3660" i="14"/>
  <c r="E3661" i="14"/>
  <c r="E3662" i="14"/>
  <c r="E3663" i="14"/>
  <c r="E3664" i="14"/>
  <c r="E3665" i="14"/>
  <c r="E3666" i="14"/>
  <c r="E3667" i="14"/>
  <c r="E3668" i="14"/>
  <c r="E3669" i="14"/>
  <c r="E3670" i="14"/>
  <c r="E3671" i="14"/>
  <c r="E3672" i="14"/>
  <c r="E3673" i="14"/>
  <c r="E3674" i="14"/>
  <c r="E3675" i="14"/>
  <c r="E3676" i="14"/>
  <c r="E3677" i="14"/>
  <c r="E3678" i="14"/>
  <c r="E3679" i="14"/>
  <c r="E3680" i="14"/>
  <c r="E3681" i="14"/>
  <c r="E3682" i="14"/>
  <c r="E3683" i="14"/>
  <c r="E3684" i="14"/>
  <c r="E3685" i="14"/>
  <c r="E3686" i="14"/>
  <c r="E3687" i="14"/>
  <c r="E3688" i="14"/>
  <c r="E3689" i="14"/>
  <c r="E3690" i="14"/>
  <c r="E3691" i="14"/>
  <c r="E3692" i="14"/>
  <c r="E3693" i="14"/>
  <c r="E3694" i="14"/>
  <c r="E3695" i="14"/>
  <c r="E3696" i="14"/>
  <c r="E3697" i="14"/>
  <c r="E3698" i="14"/>
  <c r="E3699" i="14"/>
  <c r="E3700" i="14"/>
  <c r="E3701" i="14"/>
  <c r="E3702" i="14"/>
  <c r="E3703" i="14"/>
  <c r="E3704" i="14"/>
  <c r="E3705" i="14"/>
  <c r="E3706" i="14"/>
  <c r="E3707" i="14"/>
  <c r="E3708" i="14"/>
  <c r="E3709" i="14"/>
  <c r="E3710" i="14"/>
  <c r="E3711" i="14"/>
  <c r="E3712" i="14"/>
  <c r="E3713" i="14"/>
  <c r="E3714" i="14"/>
  <c r="E3715" i="14"/>
  <c r="E3716" i="14"/>
  <c r="E3717" i="14"/>
  <c r="E3718" i="14"/>
  <c r="E3719" i="14"/>
  <c r="E3720" i="14"/>
  <c r="E3721" i="14"/>
  <c r="E3722" i="14"/>
  <c r="E3723" i="14"/>
  <c r="E3724" i="14"/>
  <c r="E3725" i="14"/>
  <c r="E3726" i="14"/>
  <c r="E3727" i="14"/>
  <c r="E3728" i="14"/>
  <c r="E3729" i="14"/>
  <c r="E3730" i="14"/>
  <c r="E3731" i="14"/>
  <c r="E3732" i="14"/>
  <c r="E3733" i="14"/>
  <c r="E3734" i="14"/>
  <c r="E3735" i="14"/>
  <c r="E3736" i="14"/>
  <c r="E3737" i="14"/>
  <c r="E3738" i="14"/>
  <c r="E3739" i="14"/>
  <c r="E3740" i="14"/>
  <c r="E3741" i="14"/>
  <c r="E3742" i="14"/>
  <c r="E3743" i="14"/>
  <c r="E3744" i="14"/>
  <c r="E3745" i="14"/>
  <c r="E3746" i="14"/>
  <c r="E3747" i="14"/>
  <c r="E3748" i="14"/>
  <c r="E3749" i="14"/>
  <c r="E3750" i="14"/>
  <c r="E3751" i="14"/>
  <c r="E3752" i="14"/>
  <c r="E3753" i="14"/>
  <c r="E3754" i="14"/>
  <c r="E3755" i="14"/>
  <c r="E3756" i="14"/>
  <c r="E3757" i="14"/>
  <c r="E3758" i="14"/>
  <c r="E3759" i="14"/>
  <c r="E3760" i="14"/>
  <c r="E3761" i="14"/>
  <c r="E3762" i="14"/>
  <c r="E3763" i="14"/>
  <c r="E3764" i="14"/>
  <c r="E3765" i="14"/>
  <c r="E3766" i="14"/>
  <c r="E3767" i="14"/>
  <c r="E3768" i="14"/>
  <c r="E3769" i="14"/>
  <c r="E3770" i="14"/>
  <c r="E3771" i="14"/>
  <c r="E3772" i="14"/>
  <c r="E3773" i="14"/>
  <c r="E3774" i="14"/>
  <c r="E3775" i="14"/>
  <c r="E3776" i="14"/>
  <c r="E3777" i="14"/>
  <c r="E3778" i="14"/>
  <c r="E3779" i="14"/>
  <c r="E3780" i="14"/>
  <c r="E3781" i="14"/>
  <c r="E3782" i="14"/>
  <c r="E3783" i="14"/>
  <c r="E3784" i="14"/>
  <c r="E3785" i="14"/>
  <c r="E3786" i="14"/>
  <c r="E3787" i="14"/>
  <c r="E3788" i="14"/>
  <c r="E3789" i="14"/>
  <c r="E3790" i="14"/>
  <c r="E3791" i="14"/>
  <c r="E3792" i="14"/>
  <c r="E3793" i="14"/>
  <c r="E3794" i="14"/>
  <c r="E3795" i="14"/>
  <c r="E3796" i="14"/>
  <c r="E3797" i="14"/>
  <c r="E3798" i="14"/>
  <c r="E3799" i="14"/>
  <c r="E3800" i="14"/>
  <c r="E3801" i="14"/>
  <c r="E3802" i="14"/>
  <c r="E3803" i="14"/>
  <c r="E3804" i="14"/>
  <c r="E3805" i="14"/>
  <c r="E3806" i="14"/>
  <c r="E3807" i="14"/>
  <c r="E3808" i="14"/>
  <c r="E3809" i="14"/>
  <c r="E3810" i="14"/>
  <c r="E3811" i="14"/>
  <c r="E3812" i="14"/>
  <c r="E3813" i="14"/>
  <c r="E3814" i="14"/>
  <c r="E3815" i="14"/>
  <c r="E3816" i="14"/>
  <c r="E3817" i="14"/>
  <c r="E3818" i="14"/>
  <c r="E3819" i="14"/>
  <c r="E3820" i="14"/>
  <c r="E3821" i="14"/>
  <c r="E3822" i="14"/>
  <c r="E3823" i="14"/>
  <c r="E3824" i="14"/>
  <c r="E3825" i="14"/>
  <c r="E3826" i="14"/>
  <c r="E3827" i="14"/>
  <c r="E3828" i="14"/>
  <c r="E3829" i="14"/>
  <c r="E3830" i="14"/>
  <c r="E3831" i="14"/>
  <c r="E3832" i="14"/>
  <c r="E3833" i="14"/>
  <c r="E3834" i="14"/>
  <c r="E3835" i="14"/>
  <c r="E3836" i="14"/>
  <c r="E3837" i="14"/>
  <c r="E3838" i="14"/>
  <c r="E3839" i="14"/>
  <c r="E3840" i="14"/>
  <c r="E3841" i="14"/>
  <c r="E3842" i="14"/>
  <c r="E3843" i="14"/>
  <c r="E3844" i="14"/>
  <c r="E3845" i="14"/>
  <c r="E3846" i="14"/>
  <c r="E3847" i="14"/>
  <c r="E3848" i="14"/>
  <c r="E3849" i="14"/>
  <c r="E3850" i="14"/>
  <c r="E3851" i="14"/>
  <c r="E3852" i="14"/>
  <c r="E3853" i="14"/>
  <c r="E3854" i="14"/>
  <c r="E3855" i="14"/>
  <c r="E3856" i="14"/>
  <c r="E3857" i="14"/>
  <c r="E3858" i="14"/>
  <c r="E3859" i="14"/>
  <c r="E3860" i="14"/>
  <c r="E3861" i="14"/>
  <c r="E3862" i="14"/>
  <c r="E3863" i="14"/>
  <c r="E3864" i="14"/>
  <c r="E3865" i="14"/>
  <c r="E3866" i="14"/>
  <c r="E3867" i="14"/>
  <c r="E3868" i="14"/>
  <c r="E3869" i="14"/>
  <c r="E3870" i="14"/>
  <c r="E3871" i="14"/>
  <c r="E3872" i="14"/>
  <c r="E3873" i="14"/>
  <c r="E3874" i="14"/>
  <c r="E3875" i="14"/>
  <c r="E3876" i="14"/>
  <c r="E3877" i="14"/>
  <c r="E3878" i="14"/>
  <c r="E3879" i="14"/>
  <c r="E3880" i="14"/>
  <c r="E3881" i="14"/>
  <c r="E3882" i="14"/>
  <c r="E3883" i="14"/>
  <c r="E3884" i="14"/>
  <c r="E3885" i="14"/>
  <c r="E3886" i="14"/>
  <c r="E3887" i="14"/>
  <c r="E3888" i="14"/>
  <c r="E3889" i="14"/>
  <c r="E3890" i="14"/>
  <c r="E3891" i="14"/>
  <c r="E3892" i="14"/>
  <c r="E3893" i="14"/>
  <c r="E3894" i="14"/>
  <c r="E3895" i="14"/>
  <c r="E3896" i="14"/>
  <c r="E3897" i="14"/>
  <c r="E3898" i="14"/>
  <c r="E3899" i="14"/>
  <c r="E3900" i="14"/>
  <c r="E3901" i="14"/>
  <c r="E3902" i="14"/>
  <c r="E3903" i="14"/>
  <c r="E3904" i="14"/>
  <c r="E3905" i="14"/>
  <c r="E3906" i="14"/>
  <c r="E3907" i="14"/>
  <c r="E3908" i="14"/>
  <c r="E3909" i="14"/>
  <c r="E3910" i="14"/>
  <c r="E3911" i="14"/>
  <c r="E3912" i="14"/>
  <c r="E3913" i="14"/>
  <c r="E3914" i="14"/>
  <c r="E3915" i="14"/>
  <c r="E3916" i="14"/>
  <c r="E3917" i="14"/>
  <c r="E3918" i="14"/>
  <c r="E3919" i="14"/>
  <c r="E3920" i="14"/>
  <c r="E3921" i="14"/>
  <c r="E3922" i="14"/>
  <c r="E3923" i="14"/>
  <c r="E3924" i="14"/>
  <c r="E3925" i="14"/>
  <c r="E3926" i="14"/>
  <c r="E3927" i="14"/>
  <c r="E3928" i="14"/>
  <c r="E3929" i="14"/>
  <c r="E3930" i="14"/>
  <c r="E3931" i="14"/>
  <c r="E3932" i="14"/>
  <c r="E3933" i="14"/>
  <c r="E3934" i="14"/>
  <c r="E3935" i="14"/>
  <c r="E3936" i="14"/>
  <c r="E3937" i="14"/>
  <c r="E3938" i="14"/>
  <c r="E3939" i="14"/>
  <c r="E3940" i="14"/>
  <c r="E3941" i="14"/>
  <c r="E3942" i="14"/>
  <c r="E3943" i="14"/>
  <c r="E3944" i="14"/>
  <c r="E3945" i="14"/>
  <c r="E3946" i="14"/>
  <c r="E3947" i="14"/>
  <c r="E3948" i="14"/>
  <c r="E3949" i="14"/>
  <c r="E3950" i="14"/>
  <c r="E3951" i="14"/>
  <c r="E3952" i="14"/>
  <c r="E3953" i="14"/>
  <c r="E3954" i="14"/>
  <c r="E3955" i="14"/>
  <c r="E3956" i="14"/>
  <c r="E3957" i="14"/>
  <c r="E3958" i="14"/>
  <c r="E3959" i="14"/>
  <c r="E3960" i="14"/>
  <c r="E3961" i="14"/>
  <c r="E3962" i="14"/>
  <c r="E3963" i="14"/>
  <c r="E3964" i="14"/>
  <c r="E3965" i="14"/>
  <c r="E3966" i="14"/>
  <c r="E3967" i="14"/>
  <c r="E3968" i="14"/>
  <c r="E3969" i="14"/>
  <c r="E3970" i="14"/>
  <c r="E3971" i="14"/>
  <c r="E3972" i="14"/>
  <c r="E3973" i="14"/>
  <c r="E3974" i="14"/>
  <c r="E3975" i="14"/>
  <c r="E3976" i="14"/>
  <c r="E3977" i="14"/>
  <c r="E3978" i="14"/>
  <c r="E3979" i="14"/>
  <c r="E3980" i="14"/>
  <c r="E3981" i="14"/>
  <c r="E3982" i="14"/>
  <c r="E3983" i="14"/>
  <c r="E3984" i="14"/>
  <c r="E3985" i="14"/>
  <c r="E3986" i="14"/>
  <c r="E3987" i="14"/>
  <c r="E3988" i="14"/>
  <c r="E3989" i="14"/>
  <c r="E3990" i="14"/>
  <c r="E3991" i="14"/>
  <c r="E3992" i="14"/>
  <c r="E3993" i="14"/>
  <c r="E3994" i="14"/>
  <c r="E3995" i="14"/>
  <c r="E3996" i="14"/>
  <c r="E3997" i="14"/>
  <c r="E3998" i="14"/>
  <c r="E3999" i="14"/>
  <c r="E4000" i="14"/>
  <c r="E4001" i="14"/>
  <c r="E4002" i="14"/>
  <c r="E4003" i="14"/>
  <c r="E4004" i="14"/>
  <c r="E4005" i="14"/>
  <c r="E4006" i="14"/>
  <c r="E4007" i="14"/>
  <c r="E4008" i="14"/>
  <c r="E4009" i="14"/>
  <c r="E4010" i="14"/>
  <c r="E4011" i="14"/>
  <c r="E4012" i="14"/>
  <c r="E4013" i="14"/>
  <c r="E4014" i="14"/>
  <c r="E4015" i="14"/>
  <c r="E4016" i="14"/>
  <c r="E4017" i="14"/>
  <c r="E4018" i="14"/>
  <c r="E4019" i="14"/>
  <c r="E4020" i="14"/>
  <c r="E4021" i="14"/>
  <c r="E4022" i="14"/>
  <c r="E4023" i="14"/>
  <c r="E4024" i="14"/>
  <c r="E4025" i="14"/>
  <c r="E4026" i="14"/>
  <c r="E4027" i="14"/>
  <c r="E4028" i="14"/>
  <c r="E4029" i="14"/>
  <c r="E4030" i="14"/>
  <c r="E4031" i="14"/>
  <c r="E4032" i="14"/>
  <c r="E4033" i="14"/>
  <c r="E4034" i="14"/>
  <c r="E4035" i="14"/>
  <c r="E4036" i="14"/>
  <c r="E4037" i="14"/>
  <c r="E4038" i="14"/>
  <c r="E4039" i="14"/>
  <c r="E4040" i="14"/>
  <c r="E4041" i="14"/>
  <c r="E4042" i="14"/>
  <c r="E4043" i="14"/>
  <c r="E4044" i="14"/>
  <c r="E4045" i="14"/>
  <c r="E4046" i="14"/>
  <c r="E4047" i="14"/>
  <c r="E4048" i="14"/>
  <c r="E4049" i="14"/>
  <c r="E4050" i="14"/>
  <c r="E4051" i="14"/>
  <c r="E4052" i="14"/>
  <c r="E4053" i="14"/>
  <c r="E4054" i="14"/>
  <c r="E4055" i="14"/>
  <c r="E4056" i="14"/>
  <c r="E4057" i="14"/>
  <c r="E4058" i="14"/>
  <c r="E4059" i="14"/>
  <c r="E4060" i="14"/>
  <c r="E4061" i="14"/>
  <c r="E4062" i="14"/>
  <c r="E4063" i="14"/>
  <c r="E4064" i="14"/>
  <c r="E4065" i="14"/>
  <c r="E4066" i="14"/>
  <c r="E4067" i="14"/>
  <c r="E4068" i="14"/>
  <c r="E4069" i="14"/>
  <c r="E4070" i="14"/>
  <c r="E4071" i="14"/>
  <c r="E4072" i="14"/>
  <c r="E4073" i="14"/>
  <c r="E4074" i="14"/>
  <c r="E4075" i="14"/>
  <c r="E4076" i="14"/>
  <c r="E4077" i="14"/>
  <c r="E4078" i="14"/>
  <c r="E4079" i="14"/>
  <c r="E4080" i="14"/>
  <c r="E4081" i="14"/>
  <c r="E4082" i="14"/>
  <c r="E4083" i="14"/>
  <c r="E4084" i="14"/>
  <c r="E4085" i="14"/>
  <c r="E4086" i="14"/>
  <c r="E4087" i="14"/>
  <c r="E4088" i="14"/>
  <c r="E4089" i="14"/>
  <c r="E4090" i="14"/>
  <c r="E4091" i="14"/>
  <c r="E4092" i="14"/>
  <c r="E4093" i="14"/>
  <c r="E4094" i="14"/>
  <c r="E4095" i="14"/>
  <c r="E4096" i="14"/>
  <c r="E4097" i="14"/>
  <c r="E4098" i="14"/>
  <c r="E4099" i="14"/>
  <c r="E4100" i="14"/>
  <c r="E4101" i="14"/>
  <c r="E4102" i="14"/>
  <c r="E4103" i="14"/>
  <c r="E4104" i="14"/>
  <c r="E4105" i="14"/>
  <c r="E4106" i="14"/>
  <c r="E4107" i="14"/>
  <c r="E4108" i="14"/>
  <c r="E4109" i="14"/>
  <c r="E4110" i="14"/>
  <c r="E4111" i="14"/>
  <c r="E4112" i="14"/>
  <c r="E4113" i="14"/>
  <c r="E4114" i="14"/>
  <c r="E4115" i="14"/>
  <c r="E4116" i="14"/>
  <c r="E4117" i="14"/>
  <c r="E4118" i="14"/>
  <c r="E4119" i="14"/>
  <c r="E4120" i="14"/>
  <c r="E4121" i="14"/>
  <c r="E4122" i="14"/>
  <c r="E4123" i="14"/>
  <c r="E4124" i="14"/>
  <c r="E4125" i="14"/>
  <c r="E4126" i="14"/>
  <c r="E4127" i="14"/>
  <c r="E4128" i="14"/>
  <c r="E4129" i="14"/>
  <c r="E4130" i="14"/>
  <c r="E4131" i="14"/>
  <c r="E4132" i="14"/>
  <c r="E4133" i="14"/>
  <c r="E4134" i="14"/>
  <c r="E4135" i="14"/>
  <c r="E4136" i="14"/>
  <c r="E4137" i="14"/>
  <c r="E4138" i="14"/>
  <c r="E4139" i="14"/>
  <c r="E4140" i="14"/>
  <c r="E4141" i="14"/>
  <c r="E4142" i="14"/>
  <c r="E4143" i="14"/>
  <c r="E4144" i="14"/>
  <c r="E4145" i="14"/>
  <c r="E4146" i="14"/>
  <c r="E4147" i="14"/>
  <c r="E4148" i="14"/>
  <c r="E4149" i="14"/>
  <c r="E4150" i="14"/>
  <c r="E4151" i="14"/>
  <c r="E4152" i="14"/>
  <c r="E4153" i="14"/>
  <c r="E4154" i="14"/>
  <c r="E4155" i="14"/>
  <c r="E4156" i="14"/>
  <c r="E4157" i="14"/>
  <c r="E4158" i="14"/>
  <c r="E4159" i="14"/>
  <c r="E4160" i="14"/>
  <c r="E4161" i="14"/>
  <c r="E4162" i="14"/>
  <c r="E4163" i="14"/>
  <c r="E4164" i="14"/>
  <c r="E4165" i="14"/>
  <c r="E4166" i="14"/>
  <c r="E4167" i="14"/>
  <c r="E4168" i="14"/>
  <c r="E4169" i="14"/>
  <c r="E4170" i="14"/>
  <c r="E4171" i="14"/>
  <c r="E4172" i="14"/>
  <c r="E4173" i="14"/>
  <c r="E4174" i="14"/>
  <c r="E4175" i="14"/>
  <c r="E4176" i="14"/>
  <c r="F4176" i="14" s="1"/>
  <c r="E4177" i="14"/>
  <c r="E4178" i="14"/>
  <c r="E4179" i="14"/>
  <c r="E4180" i="14"/>
  <c r="F4180" i="14" s="1"/>
  <c r="E4181" i="14"/>
  <c r="E4182" i="14"/>
  <c r="E4183" i="14"/>
  <c r="E4184" i="14"/>
  <c r="F4184" i="14" s="1"/>
  <c r="E4185" i="14"/>
  <c r="E4186" i="14"/>
  <c r="E4187" i="14"/>
  <c r="E4188" i="14"/>
  <c r="F4188" i="14" s="1"/>
  <c r="E4189" i="14"/>
  <c r="E4190" i="14"/>
  <c r="E4191" i="14"/>
  <c r="E4192" i="14"/>
  <c r="F4192" i="14" s="1"/>
  <c r="E4193" i="14"/>
  <c r="E4194" i="14"/>
  <c r="E4195" i="14"/>
  <c r="E4196" i="14"/>
  <c r="F4196" i="14" s="1"/>
  <c r="E4197" i="14"/>
  <c r="E4198" i="14"/>
  <c r="E4199" i="14"/>
  <c r="E4200" i="14"/>
  <c r="F4200" i="14" s="1"/>
  <c r="E4201" i="14"/>
  <c r="E4202" i="14"/>
  <c r="E4203" i="14"/>
  <c r="E4204" i="14"/>
  <c r="F4204" i="14" s="1"/>
  <c r="E4205" i="14"/>
  <c r="E4206" i="14"/>
  <c r="E4207" i="14"/>
  <c r="E4208" i="14"/>
  <c r="F4208" i="14" s="1"/>
  <c r="E4209" i="14"/>
  <c r="E4210" i="14"/>
  <c r="E4211" i="14"/>
  <c r="E4212" i="14"/>
  <c r="F4212" i="14" s="1"/>
  <c r="E4213" i="14"/>
  <c r="E4214" i="14"/>
  <c r="E4215" i="14"/>
  <c r="E4216" i="14"/>
  <c r="F4216" i="14" s="1"/>
  <c r="E4217" i="14"/>
  <c r="E4218" i="14"/>
  <c r="E4219" i="14"/>
  <c r="E4220" i="14"/>
  <c r="F4220" i="14" s="1"/>
  <c r="E4221" i="14"/>
  <c r="E4222" i="14"/>
  <c r="E4223" i="14"/>
  <c r="E4224" i="14"/>
  <c r="F4224" i="14" s="1"/>
  <c r="E4225" i="14"/>
  <c r="E4226" i="14"/>
  <c r="E4227" i="14"/>
  <c r="E4228" i="14"/>
  <c r="F4228" i="14" s="1"/>
  <c r="E4229" i="14"/>
  <c r="E4230" i="14"/>
  <c r="E4231" i="14"/>
  <c r="E4232" i="14"/>
  <c r="F4232" i="14" s="1"/>
  <c r="E4233" i="14"/>
  <c r="E4234" i="14"/>
  <c r="E4235" i="14"/>
  <c r="E4236" i="14"/>
  <c r="F4236" i="14" s="1"/>
  <c r="E4237" i="14"/>
  <c r="E4238" i="14"/>
  <c r="E4239" i="14"/>
  <c r="E4240" i="14"/>
  <c r="F4240" i="14" s="1"/>
  <c r="E4241" i="14"/>
  <c r="E4242" i="14"/>
  <c r="E4243" i="14"/>
  <c r="E4244" i="14"/>
  <c r="F4244" i="14" s="1"/>
  <c r="E4245" i="14"/>
  <c r="E4246" i="14"/>
  <c r="E4247" i="14"/>
  <c r="E4248" i="14"/>
  <c r="F4248" i="14" s="1"/>
  <c r="E4249" i="14"/>
  <c r="E4250" i="14"/>
  <c r="E4251" i="14"/>
  <c r="E4252" i="14"/>
  <c r="F4252" i="14" s="1"/>
  <c r="E4253" i="14"/>
  <c r="E4254" i="14"/>
  <c r="E4255" i="14"/>
  <c r="E4256" i="14"/>
  <c r="F4256" i="14" s="1"/>
  <c r="E4257" i="14"/>
  <c r="E4258" i="14"/>
  <c r="E4259" i="14"/>
  <c r="E4260" i="14"/>
  <c r="F4260" i="14" s="1"/>
  <c r="E4261" i="14"/>
  <c r="E4262" i="14"/>
  <c r="E4263" i="14"/>
  <c r="E4264" i="14"/>
  <c r="F4264" i="14" s="1"/>
  <c r="E4265" i="14"/>
  <c r="E4266" i="14"/>
  <c r="E4267" i="14"/>
  <c r="E4268" i="14"/>
  <c r="F4268" i="14" s="1"/>
  <c r="E4269" i="14"/>
  <c r="E4270" i="14"/>
  <c r="E4271" i="14"/>
  <c r="E4272" i="14"/>
  <c r="F4272" i="14" s="1"/>
  <c r="E4273" i="14"/>
  <c r="E4274" i="14"/>
  <c r="E4275" i="14"/>
  <c r="E4276" i="14"/>
  <c r="F4276" i="14" s="1"/>
  <c r="E4277" i="14"/>
  <c r="E4278" i="14"/>
  <c r="E4279" i="14"/>
  <c r="E4280" i="14"/>
  <c r="F4280" i="14" s="1"/>
  <c r="E4281" i="14"/>
  <c r="E4282" i="14"/>
  <c r="E4283" i="14"/>
  <c r="E4284" i="14"/>
  <c r="F4284" i="14" s="1"/>
  <c r="E4285" i="14"/>
  <c r="E4286" i="14"/>
  <c r="E4287" i="14"/>
  <c r="E4288" i="14"/>
  <c r="F4288" i="14" s="1"/>
  <c r="E4289" i="14"/>
  <c r="E4290" i="14"/>
  <c r="E4291" i="14"/>
  <c r="E4292" i="14"/>
  <c r="F4292" i="14" s="1"/>
  <c r="E4293" i="14"/>
  <c r="E4294" i="14"/>
  <c r="E4295" i="14"/>
  <c r="E4296" i="14"/>
  <c r="F4296" i="14" s="1"/>
  <c r="E4297" i="14"/>
  <c r="E4298" i="14"/>
  <c r="E4299" i="14"/>
  <c r="E4300" i="14"/>
  <c r="F4300" i="14" s="1"/>
  <c r="E4301" i="14"/>
  <c r="E4302" i="14"/>
  <c r="E4303" i="14"/>
  <c r="E4304" i="14"/>
  <c r="F4304" i="14" s="1"/>
  <c r="E4305" i="14"/>
  <c r="E4306" i="14"/>
  <c r="E4307" i="14"/>
  <c r="E4308" i="14"/>
  <c r="F4308" i="14" s="1"/>
  <c r="E4309" i="14"/>
  <c r="E4310" i="14"/>
  <c r="E4311" i="14"/>
  <c r="E4312" i="14"/>
  <c r="F4312" i="14" s="1"/>
  <c r="E4313" i="14"/>
  <c r="E4314" i="14"/>
  <c r="E4315" i="14"/>
  <c r="E4316" i="14"/>
  <c r="F4316" i="14" s="1"/>
  <c r="E4317" i="14"/>
  <c r="E4318" i="14"/>
  <c r="E4319" i="14"/>
  <c r="E4320" i="14"/>
  <c r="F4320" i="14" s="1"/>
  <c r="E4321" i="14"/>
  <c r="E4322" i="14"/>
  <c r="E4323" i="14"/>
  <c r="E4324" i="14"/>
  <c r="F4324" i="14" s="1"/>
  <c r="E4325" i="14"/>
  <c r="E4326" i="14"/>
  <c r="E4327" i="14"/>
  <c r="E4328" i="14"/>
  <c r="F4328" i="14" s="1"/>
  <c r="E4329" i="14"/>
  <c r="E4330" i="14"/>
  <c r="E4331" i="14"/>
  <c r="E4332" i="14"/>
  <c r="F4332" i="14" s="1"/>
  <c r="E4333" i="14"/>
  <c r="E4334" i="14"/>
  <c r="E4335" i="14"/>
  <c r="E4336" i="14"/>
  <c r="F4336" i="14" s="1"/>
  <c r="E4337" i="14"/>
  <c r="E4338" i="14"/>
  <c r="E4339" i="14"/>
  <c r="E4340" i="14"/>
  <c r="F4340" i="14" s="1"/>
  <c r="E4341" i="14"/>
  <c r="E4342" i="14"/>
  <c r="E4343" i="14"/>
  <c r="E4344" i="14"/>
  <c r="F4344" i="14" s="1"/>
  <c r="E4345" i="14"/>
  <c r="E4346" i="14"/>
  <c r="E4347" i="14"/>
  <c r="E4348" i="14"/>
  <c r="F4348" i="14" s="1"/>
  <c r="E4349" i="14"/>
  <c r="E4350" i="14"/>
  <c r="E4351" i="14"/>
  <c r="E4352" i="14"/>
  <c r="F4352" i="14" s="1"/>
  <c r="E4353" i="14"/>
  <c r="E4354" i="14"/>
  <c r="E4355" i="14"/>
  <c r="E4356" i="14"/>
  <c r="F4356" i="14" s="1"/>
  <c r="E4357" i="14"/>
  <c r="E4358" i="14"/>
  <c r="E4359" i="14"/>
  <c r="E4360" i="14"/>
  <c r="F4360" i="14" s="1"/>
  <c r="E4361" i="14"/>
  <c r="E4362" i="14"/>
  <c r="E4363" i="14"/>
  <c r="E4364" i="14"/>
  <c r="F4364" i="14" s="1"/>
  <c r="E4365" i="14"/>
  <c r="E4366" i="14"/>
  <c r="E4367" i="14"/>
  <c r="E4368" i="14"/>
  <c r="F4368" i="14" s="1"/>
  <c r="E4369" i="14"/>
  <c r="E4370" i="14"/>
  <c r="E4371" i="14"/>
  <c r="E4372" i="14"/>
  <c r="F4372" i="14" s="1"/>
  <c r="E4373" i="14"/>
  <c r="E4374" i="14"/>
  <c r="E4375" i="14"/>
  <c r="E4376" i="14"/>
  <c r="F4376" i="14" s="1"/>
  <c r="E4377" i="14"/>
  <c r="E4378" i="14"/>
  <c r="E4379" i="14"/>
  <c r="E4380" i="14"/>
  <c r="F4380" i="14" s="1"/>
  <c r="E4381" i="14"/>
  <c r="E4382" i="14"/>
  <c r="E4383" i="14"/>
  <c r="E4384" i="14"/>
  <c r="F4384" i="14" s="1"/>
  <c r="E4385" i="14"/>
  <c r="E4386" i="14"/>
  <c r="E4387" i="14"/>
  <c r="E4388" i="14"/>
  <c r="F4388" i="14" s="1"/>
  <c r="E4389" i="14"/>
  <c r="E4390" i="14"/>
  <c r="E4391" i="14"/>
  <c r="E4392" i="14"/>
  <c r="F4392" i="14" s="1"/>
  <c r="E4393" i="14"/>
  <c r="E4394" i="14"/>
  <c r="E4395" i="14"/>
  <c r="E4396" i="14"/>
  <c r="F4396" i="14" s="1"/>
  <c r="E4397" i="14"/>
  <c r="E4398" i="14"/>
  <c r="E4399" i="14"/>
  <c r="E4400" i="14"/>
  <c r="F4400" i="14" s="1"/>
  <c r="E4401" i="14"/>
  <c r="E4402" i="14"/>
  <c r="E4403" i="14"/>
  <c r="E4404" i="14"/>
  <c r="F4404" i="14" s="1"/>
  <c r="E4405" i="14"/>
  <c r="E4406" i="14"/>
  <c r="E4407" i="14"/>
  <c r="E4408" i="14"/>
  <c r="F4408" i="14" s="1"/>
  <c r="E4409" i="14"/>
  <c r="E4410" i="14"/>
  <c r="E4411" i="14"/>
  <c r="E4412" i="14"/>
  <c r="F4412" i="14" s="1"/>
  <c r="E4413" i="14"/>
  <c r="E4414" i="14"/>
  <c r="E4415" i="14"/>
  <c r="E4416" i="14"/>
  <c r="F4416" i="14" s="1"/>
  <c r="E4417" i="14"/>
  <c r="E4418" i="14"/>
  <c r="E4419" i="14"/>
  <c r="E4420" i="14"/>
  <c r="F4420" i="14" s="1"/>
  <c r="E4421" i="14"/>
  <c r="E4422" i="14"/>
  <c r="E4423" i="14"/>
  <c r="E4424" i="14"/>
  <c r="F4424" i="14" s="1"/>
  <c r="E4425" i="14"/>
  <c r="E4426" i="14"/>
  <c r="E4427" i="14"/>
  <c r="E4428" i="14"/>
  <c r="F4428" i="14" s="1"/>
  <c r="E4429" i="14"/>
  <c r="E4430" i="14"/>
  <c r="E4431" i="14"/>
  <c r="E4432" i="14"/>
  <c r="F4432" i="14" s="1"/>
  <c r="E4433" i="14"/>
  <c r="E4434" i="14"/>
  <c r="E4435" i="14"/>
  <c r="E4436" i="14"/>
  <c r="F4436" i="14" s="1"/>
  <c r="E4437" i="14"/>
  <c r="E4438" i="14"/>
  <c r="E4439" i="14"/>
  <c r="E4440" i="14"/>
  <c r="F4440" i="14" s="1"/>
  <c r="E4441" i="14"/>
  <c r="E4442" i="14"/>
  <c r="E4443" i="14"/>
  <c r="E4444" i="14"/>
  <c r="F4444" i="14" s="1"/>
  <c r="E4445" i="14"/>
  <c r="E4446" i="14"/>
  <c r="E4447" i="14"/>
  <c r="E4448" i="14"/>
  <c r="F4448" i="14" s="1"/>
  <c r="E4449" i="14"/>
  <c r="E4450" i="14"/>
  <c r="E4451" i="14"/>
  <c r="E4452" i="14"/>
  <c r="F4452" i="14" s="1"/>
  <c r="E4453" i="14"/>
  <c r="E4454" i="14"/>
  <c r="E4455" i="14"/>
  <c r="E4456" i="14"/>
  <c r="F4456" i="14" s="1"/>
  <c r="E4457" i="14"/>
  <c r="E4458" i="14"/>
  <c r="E4459" i="14"/>
  <c r="E4460" i="14"/>
  <c r="F4460" i="14" s="1"/>
  <c r="E4461" i="14"/>
  <c r="E4462" i="14"/>
  <c r="E4463" i="14"/>
  <c r="E4464" i="14"/>
  <c r="F4464" i="14" s="1"/>
  <c r="E4465" i="14"/>
  <c r="E4466" i="14"/>
  <c r="E4467" i="14"/>
  <c r="E4468" i="14"/>
  <c r="F4468" i="14" s="1"/>
  <c r="E4469" i="14"/>
  <c r="E4470" i="14"/>
  <c r="E4471" i="14"/>
  <c r="E4472" i="14"/>
  <c r="F4472" i="14" s="1"/>
  <c r="E4473" i="14"/>
  <c r="E4474" i="14"/>
  <c r="E4475" i="14"/>
  <c r="E4476" i="14"/>
  <c r="F4476" i="14" s="1"/>
  <c r="E4477" i="14"/>
  <c r="E4478" i="14"/>
  <c r="E4479" i="14"/>
  <c r="E4480" i="14"/>
  <c r="F4480" i="14" s="1"/>
  <c r="E4481" i="14"/>
  <c r="E4482" i="14"/>
  <c r="E4483" i="14"/>
  <c r="E4484" i="14"/>
  <c r="F4484" i="14" s="1"/>
  <c r="E4485" i="14"/>
  <c r="E4486" i="14"/>
  <c r="E4487" i="14"/>
  <c r="E4488" i="14"/>
  <c r="F4488" i="14" s="1"/>
  <c r="E4489" i="14"/>
  <c r="E4490" i="14"/>
  <c r="E4491" i="14"/>
  <c r="E4492" i="14"/>
  <c r="F4492" i="14" s="1"/>
  <c r="E4493" i="14"/>
  <c r="E4494" i="14"/>
  <c r="E4495" i="14"/>
  <c r="E4496" i="14"/>
  <c r="F4496" i="14" s="1"/>
  <c r="E4497" i="14"/>
  <c r="E4498" i="14"/>
  <c r="E4499" i="14"/>
  <c r="E4500" i="14"/>
  <c r="F4500" i="14" s="1"/>
  <c r="E4501" i="14"/>
  <c r="E4502" i="14"/>
  <c r="E4503" i="14"/>
  <c r="E4504" i="14"/>
  <c r="F4504" i="14" s="1"/>
  <c r="E4505" i="14"/>
  <c r="E4506" i="14"/>
  <c r="E4507" i="14"/>
  <c r="E4508" i="14"/>
  <c r="F4508" i="14" s="1"/>
  <c r="E4509" i="14"/>
  <c r="E4510" i="14"/>
  <c r="E4511" i="14"/>
  <c r="E4512" i="14"/>
  <c r="F4512" i="14" s="1"/>
  <c r="E4513" i="14"/>
  <c r="E4514" i="14"/>
  <c r="E4515" i="14"/>
  <c r="E4516" i="14"/>
  <c r="F4516" i="14" s="1"/>
  <c r="E4517" i="14"/>
  <c r="E4518" i="14"/>
  <c r="E4519" i="14"/>
  <c r="E4520" i="14"/>
  <c r="F4520" i="14" s="1"/>
  <c r="E4521" i="14"/>
  <c r="E4522" i="14"/>
  <c r="E4523" i="14"/>
  <c r="E4524" i="14"/>
  <c r="F4524" i="14" s="1"/>
  <c r="E4525" i="14"/>
  <c r="E4526" i="14"/>
  <c r="E4527" i="14"/>
  <c r="E4528" i="14"/>
  <c r="F4528" i="14" s="1"/>
  <c r="E4529" i="14"/>
  <c r="E4530" i="14"/>
  <c r="E4531" i="14"/>
  <c r="E4532" i="14"/>
  <c r="F4532" i="14" s="1"/>
  <c r="E4533" i="14"/>
  <c r="E4534" i="14"/>
  <c r="E4535" i="14"/>
  <c r="E4536" i="14"/>
  <c r="F4536" i="14" s="1"/>
  <c r="E4537" i="14"/>
  <c r="E4538" i="14"/>
  <c r="E4539" i="14"/>
  <c r="E4540" i="14"/>
  <c r="F4540" i="14" s="1"/>
  <c r="E4541" i="14"/>
  <c r="E4542" i="14"/>
  <c r="E4543" i="14"/>
  <c r="E4544" i="14"/>
  <c r="F4544" i="14" s="1"/>
  <c r="E4545" i="14"/>
  <c r="E4546" i="14"/>
  <c r="E4547" i="14"/>
  <c r="E4548" i="14"/>
  <c r="F4548" i="14" s="1"/>
  <c r="E4549" i="14"/>
  <c r="E4550" i="14"/>
  <c r="E4551" i="14"/>
  <c r="E4552" i="14"/>
  <c r="F4552" i="14" s="1"/>
  <c r="E4553" i="14"/>
  <c r="E4554" i="14"/>
  <c r="E4555" i="14"/>
  <c r="E4556" i="14"/>
  <c r="F4556" i="14" s="1"/>
  <c r="E4557" i="14"/>
  <c r="E4558" i="14"/>
  <c r="E4559" i="14"/>
  <c r="E4560" i="14"/>
  <c r="F4560" i="14" s="1"/>
  <c r="E4561" i="14"/>
  <c r="E4562" i="14"/>
  <c r="E4563" i="14"/>
  <c r="E4564" i="14"/>
  <c r="F4564" i="14" s="1"/>
  <c r="E4565" i="14"/>
  <c r="E4566" i="14"/>
  <c r="E4567" i="14"/>
  <c r="E4568" i="14"/>
  <c r="F4568" i="14" s="1"/>
  <c r="E4569" i="14"/>
  <c r="E4570" i="14"/>
  <c r="E4571" i="14"/>
  <c r="E4572" i="14"/>
  <c r="F4572" i="14" s="1"/>
  <c r="E4573" i="14"/>
  <c r="E4574" i="14"/>
  <c r="E4575" i="14"/>
  <c r="E4576" i="14"/>
  <c r="F4576" i="14" s="1"/>
  <c r="E4577" i="14"/>
  <c r="E4578" i="14"/>
  <c r="E4579" i="14"/>
  <c r="E4580" i="14"/>
  <c r="F4580" i="14" s="1"/>
  <c r="E4581" i="14"/>
  <c r="E4582" i="14"/>
  <c r="E4583" i="14"/>
  <c r="E4584" i="14"/>
  <c r="F4584" i="14" s="1"/>
  <c r="E4585" i="14"/>
  <c r="E4586" i="14"/>
  <c r="E4587" i="14"/>
  <c r="E4588" i="14"/>
  <c r="F4588" i="14" s="1"/>
  <c r="E4589" i="14"/>
  <c r="E4590" i="14"/>
  <c r="E4591" i="14"/>
  <c r="E4592" i="14"/>
  <c r="F4592" i="14" s="1"/>
  <c r="E4593" i="14"/>
  <c r="E4594" i="14"/>
  <c r="E4595" i="14"/>
  <c r="E4596" i="14"/>
  <c r="F4596" i="14" s="1"/>
  <c r="E4597" i="14"/>
  <c r="E4598" i="14"/>
  <c r="E4599" i="14"/>
  <c r="E4600" i="14"/>
  <c r="F4600" i="14" s="1"/>
  <c r="E4601" i="14"/>
  <c r="E4602" i="14"/>
  <c r="E4603" i="14"/>
  <c r="E4604" i="14"/>
  <c r="F4604" i="14" s="1"/>
  <c r="E4605" i="14"/>
  <c r="E4606" i="14"/>
  <c r="E4607" i="14"/>
  <c r="E4608" i="14"/>
  <c r="F4608" i="14" s="1"/>
  <c r="E4609" i="14"/>
  <c r="E4610" i="14"/>
  <c r="E4611" i="14"/>
  <c r="E4612" i="14"/>
  <c r="F4612" i="14" s="1"/>
  <c r="E4613" i="14"/>
  <c r="E4614" i="14"/>
  <c r="E4615" i="14"/>
  <c r="E4616" i="14"/>
  <c r="F4616" i="14" s="1"/>
  <c r="E4617" i="14"/>
  <c r="E4618" i="14"/>
  <c r="E4619" i="14"/>
  <c r="E4620" i="14"/>
  <c r="F4620" i="14" s="1"/>
  <c r="E4621" i="14"/>
  <c r="E4622" i="14"/>
  <c r="E4623" i="14"/>
  <c r="E4624" i="14"/>
  <c r="F4624" i="14" s="1"/>
  <c r="E4625" i="14"/>
  <c r="E4626" i="14"/>
  <c r="E4627" i="14"/>
  <c r="E4628" i="14"/>
  <c r="F4628" i="14" s="1"/>
  <c r="E4629" i="14"/>
  <c r="E4630" i="14"/>
  <c r="E4631" i="14"/>
  <c r="E4632" i="14"/>
  <c r="F4632" i="14" s="1"/>
  <c r="E4633" i="14"/>
  <c r="E4634" i="14"/>
  <c r="E4635" i="14"/>
  <c r="E4636" i="14"/>
  <c r="F4636" i="14" s="1"/>
  <c r="E4637" i="14"/>
  <c r="E4638" i="14"/>
  <c r="E4639" i="14"/>
  <c r="E4640" i="14"/>
  <c r="F4640" i="14" s="1"/>
  <c r="E4641" i="14"/>
  <c r="E4642" i="14"/>
  <c r="E4643" i="14"/>
  <c r="E4644" i="14"/>
  <c r="F4644" i="14" s="1"/>
  <c r="E4645" i="14"/>
  <c r="E4646" i="14"/>
  <c r="E4647" i="14"/>
  <c r="E4648" i="14"/>
  <c r="F4648" i="14" s="1"/>
  <c r="E4649" i="14"/>
  <c r="E4650" i="14"/>
  <c r="E4651" i="14"/>
  <c r="E4652" i="14"/>
  <c r="F4652" i="14" s="1"/>
  <c r="E4653" i="14"/>
  <c r="E4654" i="14"/>
  <c r="E4655" i="14"/>
  <c r="E4656" i="14"/>
  <c r="F4656" i="14" s="1"/>
  <c r="E4657" i="14"/>
  <c r="E4658" i="14"/>
  <c r="E4659" i="14"/>
  <c r="E4660" i="14"/>
  <c r="F4660" i="14" s="1"/>
  <c r="E4661" i="14"/>
  <c r="E4662" i="14"/>
  <c r="E4663" i="14"/>
  <c r="E4664" i="14"/>
  <c r="F4664" i="14" s="1"/>
  <c r="E4665" i="14"/>
  <c r="E4666" i="14"/>
  <c r="E4667" i="14"/>
  <c r="E4668" i="14"/>
  <c r="F4668" i="14" s="1"/>
  <c r="E4669" i="14"/>
  <c r="E4670" i="14"/>
  <c r="E4671" i="14"/>
  <c r="E4672" i="14"/>
  <c r="F4672" i="14" s="1"/>
  <c r="E4673" i="14"/>
  <c r="E4674" i="14"/>
  <c r="E4675" i="14"/>
  <c r="E4676" i="14"/>
  <c r="F4676" i="14" s="1"/>
  <c r="E4677" i="14"/>
  <c r="E4678" i="14"/>
  <c r="E4679" i="14"/>
  <c r="E4680" i="14"/>
  <c r="F4680" i="14" s="1"/>
  <c r="E4681" i="14"/>
  <c r="E4682" i="14"/>
  <c r="E4683" i="14"/>
  <c r="E4684" i="14"/>
  <c r="F4684" i="14" s="1"/>
  <c r="E4685" i="14"/>
  <c r="E4686" i="14"/>
  <c r="E4687" i="14"/>
  <c r="E4688" i="14"/>
  <c r="F4688" i="14" s="1"/>
  <c r="E4689" i="14"/>
  <c r="E4690" i="14"/>
  <c r="E4691" i="14"/>
  <c r="E4692" i="14"/>
  <c r="F4692" i="14" s="1"/>
  <c r="E4693" i="14"/>
  <c r="E4694" i="14"/>
  <c r="E4695" i="14"/>
  <c r="E4696" i="14"/>
  <c r="F4696" i="14" s="1"/>
  <c r="E4697" i="14"/>
  <c r="E4698" i="14"/>
  <c r="E4699" i="14"/>
  <c r="E4700" i="14"/>
  <c r="F4700" i="14" s="1"/>
  <c r="E4701" i="14"/>
  <c r="E4702" i="14"/>
  <c r="E4703" i="14"/>
  <c r="E4704" i="14"/>
  <c r="F4704" i="14" s="1"/>
  <c r="E4705" i="14"/>
  <c r="E4706" i="14"/>
  <c r="E4707" i="14"/>
  <c r="E4708" i="14"/>
  <c r="F4708" i="14" s="1"/>
  <c r="E4709" i="14"/>
  <c r="E4710" i="14"/>
  <c r="E4711" i="14"/>
  <c r="E4712" i="14"/>
  <c r="F4712" i="14" s="1"/>
  <c r="E4713" i="14"/>
  <c r="E4714" i="14"/>
  <c r="E4715" i="14"/>
  <c r="E4716" i="14"/>
  <c r="F4716" i="14" s="1"/>
  <c r="E4717" i="14"/>
  <c r="E4718" i="14"/>
  <c r="E4719" i="14"/>
  <c r="E4720" i="14"/>
  <c r="F4720" i="14" s="1"/>
  <c r="E4721" i="14"/>
  <c r="E4722" i="14"/>
  <c r="E4723" i="14"/>
  <c r="E4724" i="14"/>
  <c r="F4724" i="14" s="1"/>
  <c r="E4725" i="14"/>
  <c r="E4726" i="14"/>
  <c r="E4727" i="14"/>
  <c r="E4728" i="14"/>
  <c r="F4728" i="14" s="1"/>
  <c r="E4729" i="14"/>
  <c r="E4730" i="14"/>
  <c r="E4731" i="14"/>
  <c r="E4732" i="14"/>
  <c r="F4732" i="14" s="1"/>
  <c r="E4733" i="14"/>
  <c r="E4734" i="14"/>
  <c r="E4735" i="14"/>
  <c r="E4736" i="14"/>
  <c r="F4736" i="14" s="1"/>
  <c r="E4737" i="14"/>
  <c r="E4738" i="14"/>
  <c r="E4739" i="14"/>
  <c r="E4740" i="14"/>
  <c r="F4740" i="14" s="1"/>
  <c r="E4741" i="14"/>
  <c r="E4742" i="14"/>
  <c r="E4743" i="14"/>
  <c r="E4744" i="14"/>
  <c r="F4744" i="14" s="1"/>
  <c r="E4745" i="14"/>
  <c r="E4746" i="14"/>
  <c r="E4747" i="14"/>
  <c r="E4748" i="14"/>
  <c r="F4748" i="14" s="1"/>
  <c r="E4749" i="14"/>
  <c r="E4750" i="14"/>
  <c r="E4751" i="14"/>
  <c r="E4752" i="14"/>
  <c r="F4752" i="14" s="1"/>
  <c r="E4753" i="14"/>
  <c r="E4754" i="14"/>
  <c r="E4755" i="14"/>
  <c r="E4756" i="14"/>
  <c r="F4756" i="14" s="1"/>
  <c r="E4757" i="14"/>
  <c r="E4758" i="14"/>
  <c r="E4759" i="14"/>
  <c r="E4760" i="14"/>
  <c r="F4760" i="14" s="1"/>
  <c r="E4761" i="14"/>
  <c r="E4762" i="14"/>
  <c r="E4763" i="14"/>
  <c r="E4764" i="14"/>
  <c r="F4764" i="14" s="1"/>
  <c r="E4765" i="14"/>
  <c r="E4766" i="14"/>
  <c r="E4767" i="14"/>
  <c r="E4768" i="14"/>
  <c r="F4768" i="14" s="1"/>
  <c r="E4769" i="14"/>
  <c r="E4770" i="14"/>
  <c r="E4771" i="14"/>
  <c r="E4772" i="14"/>
  <c r="F4772" i="14" s="1"/>
  <c r="E4773" i="14"/>
  <c r="E4774" i="14"/>
  <c r="E4775" i="14"/>
  <c r="E4776" i="14"/>
  <c r="F4776" i="14" s="1"/>
  <c r="E4777" i="14"/>
  <c r="E4778" i="14"/>
  <c r="E4779" i="14"/>
  <c r="E4780" i="14"/>
  <c r="F4780" i="14" s="1"/>
  <c r="E4781" i="14"/>
  <c r="E4782" i="14"/>
  <c r="E4783" i="14"/>
  <c r="E4784" i="14"/>
  <c r="F4784" i="14" s="1"/>
  <c r="E4785" i="14"/>
  <c r="E4786" i="14"/>
  <c r="E4787" i="14"/>
  <c r="E4788" i="14"/>
  <c r="F4788" i="14" s="1"/>
  <c r="E4789" i="14"/>
  <c r="E4790" i="14"/>
  <c r="E4791" i="14"/>
  <c r="E4792" i="14"/>
  <c r="F4792" i="14" s="1"/>
  <c r="E4793" i="14"/>
  <c r="E4794" i="14"/>
  <c r="E4795" i="14"/>
  <c r="E4796" i="14"/>
  <c r="F4796" i="14" s="1"/>
  <c r="E4797" i="14"/>
  <c r="E4798" i="14"/>
  <c r="E4799" i="14"/>
  <c r="E4800" i="14"/>
  <c r="F4800" i="14" s="1"/>
  <c r="E4801" i="14"/>
  <c r="E4802" i="14"/>
  <c r="E4803" i="14"/>
  <c r="E4804" i="14"/>
  <c r="F4804" i="14" s="1"/>
  <c r="E4805" i="14"/>
  <c r="E4806" i="14"/>
  <c r="E4807" i="14"/>
  <c r="E4808" i="14"/>
  <c r="F4808" i="14" s="1"/>
  <c r="E4809" i="14"/>
  <c r="E4810" i="14"/>
  <c r="E4811" i="14"/>
  <c r="E4812" i="14"/>
  <c r="F4812" i="14" s="1"/>
  <c r="E4813" i="14"/>
  <c r="E4814" i="14"/>
  <c r="E4815" i="14"/>
  <c r="E4816" i="14"/>
  <c r="F4816" i="14" s="1"/>
  <c r="E4817" i="14"/>
  <c r="E4818" i="14"/>
  <c r="E4819" i="14"/>
  <c r="E4820" i="14"/>
  <c r="F4820" i="14" s="1"/>
  <c r="E4821" i="14"/>
  <c r="E4822" i="14"/>
  <c r="E4823" i="14"/>
  <c r="E4824" i="14"/>
  <c r="F4824" i="14" s="1"/>
  <c r="E4825" i="14"/>
  <c r="E4826" i="14"/>
  <c r="E4827" i="14"/>
  <c r="E4828" i="14"/>
  <c r="F4828" i="14" s="1"/>
  <c r="E4829" i="14"/>
  <c r="E4830" i="14"/>
  <c r="E4831" i="14"/>
  <c r="E4832" i="14"/>
  <c r="F4832" i="14" s="1"/>
  <c r="E4833" i="14"/>
  <c r="E4834" i="14"/>
  <c r="E4835" i="14"/>
  <c r="E4836" i="14"/>
  <c r="F4836" i="14" s="1"/>
  <c r="E4837" i="14"/>
  <c r="E4838" i="14"/>
  <c r="E4839" i="14"/>
  <c r="E4840" i="14"/>
  <c r="F4840" i="14" s="1"/>
  <c r="E4841" i="14"/>
  <c r="E4842" i="14"/>
  <c r="E4843" i="14"/>
  <c r="E4844" i="14"/>
  <c r="F4844" i="14" s="1"/>
  <c r="E4845" i="14"/>
  <c r="E4846" i="14"/>
  <c r="E4847" i="14"/>
  <c r="E4848" i="14"/>
  <c r="F4848" i="14" s="1"/>
  <c r="E4849" i="14"/>
  <c r="E4850" i="14"/>
  <c r="E4851" i="14"/>
  <c r="E4852" i="14"/>
  <c r="F4852" i="14" s="1"/>
  <c r="E4853" i="14"/>
  <c r="E4854" i="14"/>
  <c r="E4855" i="14"/>
  <c r="E4856" i="14"/>
  <c r="F4856" i="14" s="1"/>
  <c r="E4857" i="14"/>
  <c r="E4858" i="14"/>
  <c r="E4859" i="14"/>
  <c r="E4860" i="14"/>
  <c r="F4860" i="14" s="1"/>
  <c r="E4861" i="14"/>
  <c r="E4862" i="14"/>
  <c r="E4863" i="14"/>
  <c r="E4864" i="14"/>
  <c r="F4864" i="14" s="1"/>
  <c r="E4865" i="14"/>
  <c r="E4866" i="14"/>
  <c r="E4867" i="14"/>
  <c r="E4868" i="14"/>
  <c r="F4868" i="14" s="1"/>
  <c r="E4869" i="14"/>
  <c r="E4870" i="14"/>
  <c r="E4871" i="14"/>
  <c r="E4872" i="14"/>
  <c r="F4872" i="14" s="1"/>
  <c r="E4873" i="14"/>
  <c r="E4874" i="14"/>
  <c r="E4875" i="14"/>
  <c r="E4876" i="14"/>
  <c r="F4876" i="14" s="1"/>
  <c r="E4877" i="14"/>
  <c r="E4878" i="14"/>
  <c r="E4879" i="14"/>
  <c r="E4880" i="14"/>
  <c r="F4880" i="14" s="1"/>
  <c r="E4881" i="14"/>
  <c r="E4882" i="14"/>
  <c r="E4883" i="14"/>
  <c r="E4884" i="14"/>
  <c r="F4884" i="14" s="1"/>
  <c r="E4885" i="14"/>
  <c r="E4886" i="14"/>
  <c r="E4887" i="14"/>
  <c r="E4888" i="14"/>
  <c r="F4888" i="14" s="1"/>
  <c r="E4889" i="14"/>
  <c r="E4890" i="14"/>
  <c r="E4891" i="14"/>
  <c r="E4892" i="14"/>
  <c r="F4892" i="14" s="1"/>
  <c r="E4893" i="14"/>
  <c r="E4894" i="14"/>
  <c r="E4895" i="14"/>
  <c r="E4896" i="14"/>
  <c r="F4896" i="14" s="1"/>
  <c r="E4897" i="14"/>
  <c r="E4898" i="14"/>
  <c r="E4899" i="14"/>
  <c r="E4900" i="14"/>
  <c r="F4900" i="14" s="1"/>
  <c r="E4901" i="14"/>
  <c r="E4902" i="14"/>
  <c r="E4903" i="14"/>
  <c r="E4904" i="14"/>
  <c r="F4904" i="14" s="1"/>
  <c r="E4905" i="14"/>
  <c r="E4906" i="14"/>
  <c r="E4907" i="14"/>
  <c r="E4908" i="14"/>
  <c r="F4908" i="14" s="1"/>
  <c r="E4909" i="14"/>
  <c r="E4910" i="14"/>
  <c r="E4911" i="14"/>
  <c r="E4912" i="14"/>
  <c r="F4912" i="14" s="1"/>
  <c r="E4913" i="14"/>
  <c r="E4914" i="14"/>
  <c r="E4915" i="14"/>
  <c r="E4916" i="14"/>
  <c r="F4916" i="14" s="1"/>
  <c r="E4917" i="14"/>
  <c r="E4918" i="14"/>
  <c r="E4919" i="14"/>
  <c r="E4920" i="14"/>
  <c r="F4920" i="14" s="1"/>
  <c r="E4921" i="14"/>
  <c r="E4922" i="14"/>
  <c r="E4923" i="14"/>
  <c r="E4924" i="14"/>
  <c r="F4924" i="14" s="1"/>
  <c r="E4925" i="14"/>
  <c r="E4926" i="14"/>
  <c r="E4927" i="14"/>
  <c r="E4928" i="14"/>
  <c r="F4928" i="14" s="1"/>
  <c r="E4929" i="14"/>
  <c r="E4930" i="14"/>
  <c r="E4931" i="14"/>
  <c r="E4932" i="14"/>
  <c r="F4932" i="14" s="1"/>
  <c r="E4933" i="14"/>
  <c r="E4934" i="14"/>
  <c r="E4935" i="14"/>
  <c r="E4936" i="14"/>
  <c r="F4936" i="14" s="1"/>
  <c r="E4937" i="14"/>
  <c r="E4938" i="14"/>
  <c r="E4939" i="14"/>
  <c r="E4940" i="14"/>
  <c r="F4940" i="14" s="1"/>
  <c r="E4941" i="14"/>
  <c r="E4942" i="14"/>
  <c r="E4943" i="14"/>
  <c r="E4944" i="14"/>
  <c r="F4944" i="14" s="1"/>
  <c r="E4945" i="14"/>
  <c r="E4946" i="14"/>
  <c r="E4947" i="14"/>
  <c r="E4948" i="14"/>
  <c r="F4948" i="14" s="1"/>
  <c r="E4949" i="14"/>
  <c r="E4950" i="14"/>
  <c r="E4951" i="14"/>
  <c r="E4952" i="14"/>
  <c r="F4952" i="14" s="1"/>
  <c r="E4953" i="14"/>
  <c r="E4954" i="14"/>
  <c r="E4955" i="14"/>
  <c r="E4956" i="14"/>
  <c r="F4956" i="14" s="1"/>
  <c r="E4957" i="14"/>
  <c r="E4958" i="14"/>
  <c r="E4959" i="14"/>
  <c r="E4960" i="14"/>
  <c r="F4960" i="14" s="1"/>
  <c r="E4961" i="14"/>
  <c r="E4962" i="14"/>
  <c r="E4963" i="14"/>
  <c r="E4964" i="14"/>
  <c r="F4964" i="14" s="1"/>
  <c r="E4965" i="14"/>
  <c r="E4966" i="14"/>
  <c r="E4967" i="14"/>
  <c r="E4968" i="14"/>
  <c r="F4968" i="14" s="1"/>
  <c r="E4969" i="14"/>
  <c r="E4970" i="14"/>
  <c r="E4971" i="14"/>
  <c r="E4972" i="14"/>
  <c r="F4972" i="14" s="1"/>
  <c r="E4973" i="14"/>
  <c r="E4974" i="14"/>
  <c r="E4975" i="14"/>
  <c r="E4976" i="14"/>
  <c r="F4976" i="14" s="1"/>
  <c r="E4977" i="14"/>
  <c r="E4978" i="14"/>
  <c r="E4979" i="14"/>
  <c r="E4980" i="14"/>
  <c r="F4980" i="14" s="1"/>
  <c r="E4981" i="14"/>
  <c r="E4982" i="14"/>
  <c r="E4983" i="14"/>
  <c r="E4984" i="14"/>
  <c r="F4984" i="14" s="1"/>
  <c r="E4985" i="14"/>
  <c r="E4986" i="14"/>
  <c r="E4987" i="14"/>
  <c r="E4988" i="14"/>
  <c r="F4988" i="14" s="1"/>
  <c r="E4989" i="14"/>
  <c r="E52" i="14"/>
  <c r="F52" i="14" s="1"/>
  <c r="E53" i="14"/>
  <c r="F53" i="14" s="1"/>
  <c r="E54" i="14"/>
  <c r="F54" i="14" s="1"/>
  <c r="E55" i="14"/>
  <c r="E56" i="14"/>
  <c r="F56" i="14" s="1"/>
  <c r="E57" i="14"/>
  <c r="F57" i="14" s="1"/>
  <c r="E58" i="14"/>
  <c r="F58" i="14" s="1"/>
  <c r="E59" i="14"/>
  <c r="E60" i="14"/>
  <c r="F60" i="14" s="1"/>
  <c r="E61" i="14"/>
  <c r="F61" i="14" s="1"/>
  <c r="E51" i="14"/>
  <c r="F51" i="14" s="1"/>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1900" i="14"/>
  <c r="D1901" i="14"/>
  <c r="D1902" i="14"/>
  <c r="D1903" i="14"/>
  <c r="D1904" i="14"/>
  <c r="D1905" i="14"/>
  <c r="D1906" i="14"/>
  <c r="D1907" i="14"/>
  <c r="D1908" i="14"/>
  <c r="D1909" i="14"/>
  <c r="D1910" i="14"/>
  <c r="D1911" i="14"/>
  <c r="D1912" i="14"/>
  <c r="D1913" i="14"/>
  <c r="D1914" i="14"/>
  <c r="D1915" i="14"/>
  <c r="D1916" i="14"/>
  <c r="D1917" i="14"/>
  <c r="D1918" i="14"/>
  <c r="D1919" i="14"/>
  <c r="D1920" i="14"/>
  <c r="D1921" i="14"/>
  <c r="D1922" i="14"/>
  <c r="D1923" i="14"/>
  <c r="D1924" i="14"/>
  <c r="D1925" i="14"/>
  <c r="D1926" i="14"/>
  <c r="D1927" i="14"/>
  <c r="D1928" i="14"/>
  <c r="D1929" i="14"/>
  <c r="D1930" i="14"/>
  <c r="D1931" i="14"/>
  <c r="D1932" i="14"/>
  <c r="D1933" i="14"/>
  <c r="D1934" i="14"/>
  <c r="D1935" i="14"/>
  <c r="D1936" i="14"/>
  <c r="D1937" i="14"/>
  <c r="D1938" i="14"/>
  <c r="D1939" i="14"/>
  <c r="D1940" i="14"/>
  <c r="D1941" i="14"/>
  <c r="D1942" i="14"/>
  <c r="D1943" i="14"/>
  <c r="D1944" i="14"/>
  <c r="D1945" i="14"/>
  <c r="D1946" i="14"/>
  <c r="D1947" i="14"/>
  <c r="D1948" i="14"/>
  <c r="D1949" i="14"/>
  <c r="D1950" i="14"/>
  <c r="D1951" i="14"/>
  <c r="D1952" i="14"/>
  <c r="D1953" i="14"/>
  <c r="D1954" i="14"/>
  <c r="D1955" i="14"/>
  <c r="D1956" i="14"/>
  <c r="D1957" i="14"/>
  <c r="D1958" i="14"/>
  <c r="D1959" i="14"/>
  <c r="D1960" i="14"/>
  <c r="D1961" i="14"/>
  <c r="D1962" i="14"/>
  <c r="D1963" i="14"/>
  <c r="D1964" i="14"/>
  <c r="D1965" i="14"/>
  <c r="D1966" i="14"/>
  <c r="D1967" i="14"/>
  <c r="D1968" i="14"/>
  <c r="D1969" i="14"/>
  <c r="D1970" i="14"/>
  <c r="D1971" i="14"/>
  <c r="D1972" i="14"/>
  <c r="D1973" i="14"/>
  <c r="D1974" i="14"/>
  <c r="D1975" i="14"/>
  <c r="D1976" i="14"/>
  <c r="D1977" i="14"/>
  <c r="D1978" i="14"/>
  <c r="D1979" i="14"/>
  <c r="D1980" i="14"/>
  <c r="D1981" i="14"/>
  <c r="D1982" i="14"/>
  <c r="D1983" i="14"/>
  <c r="D1984" i="14"/>
  <c r="D1985" i="14"/>
  <c r="D1986" i="14"/>
  <c r="D1987" i="14"/>
  <c r="D1988" i="14"/>
  <c r="D1989" i="14"/>
  <c r="D1990" i="14"/>
  <c r="D1991" i="14"/>
  <c r="D1992" i="14"/>
  <c r="D1993" i="14"/>
  <c r="D1994" i="14"/>
  <c r="D1995" i="14"/>
  <c r="D1996" i="14"/>
  <c r="D1997" i="14"/>
  <c r="D1998" i="14"/>
  <c r="D1999" i="14"/>
  <c r="D2000" i="14"/>
  <c r="D2001" i="14"/>
  <c r="D2002" i="14"/>
  <c r="D2003" i="14"/>
  <c r="D2004" i="14"/>
  <c r="D2005" i="14"/>
  <c r="D2006" i="14"/>
  <c r="D2007" i="14"/>
  <c r="D2008" i="14"/>
  <c r="D2009" i="14"/>
  <c r="D2010" i="14"/>
  <c r="D2011" i="14"/>
  <c r="D2012" i="14"/>
  <c r="D2013" i="14"/>
  <c r="D2014" i="14"/>
  <c r="D2015" i="14"/>
  <c r="D2016" i="14"/>
  <c r="D2017" i="14"/>
  <c r="D2018" i="14"/>
  <c r="D2019" i="14"/>
  <c r="D2020" i="14"/>
  <c r="D2021" i="14"/>
  <c r="D2022" i="14"/>
  <c r="D2023" i="14"/>
  <c r="D2024" i="14"/>
  <c r="D2025" i="14"/>
  <c r="D2026" i="14"/>
  <c r="D2027" i="14"/>
  <c r="D2028" i="14"/>
  <c r="D2029" i="14"/>
  <c r="D2030" i="14"/>
  <c r="D2031" i="14"/>
  <c r="D2032" i="14"/>
  <c r="D2033" i="14"/>
  <c r="D2034" i="14"/>
  <c r="D2035" i="14"/>
  <c r="D2036" i="14"/>
  <c r="D2037" i="14"/>
  <c r="D2038" i="14"/>
  <c r="D2039" i="14"/>
  <c r="D2040" i="14"/>
  <c r="D2041" i="14"/>
  <c r="D2042" i="14"/>
  <c r="D2043" i="14"/>
  <c r="D2044" i="14"/>
  <c r="D2045" i="14"/>
  <c r="D2046" i="14"/>
  <c r="D2047" i="14"/>
  <c r="D2048" i="14"/>
  <c r="D2049" i="14"/>
  <c r="D2050" i="14"/>
  <c r="D2051" i="14"/>
  <c r="D2052" i="14"/>
  <c r="D2053" i="14"/>
  <c r="D2054" i="14"/>
  <c r="D2055" i="14"/>
  <c r="D2056" i="14"/>
  <c r="D2057" i="14"/>
  <c r="D2058" i="14"/>
  <c r="D2059" i="14"/>
  <c r="D2060" i="14"/>
  <c r="D2061" i="14"/>
  <c r="D2062" i="14"/>
  <c r="D2063" i="14"/>
  <c r="D2064" i="14"/>
  <c r="D2065" i="14"/>
  <c r="D2066" i="14"/>
  <c r="D2067" i="14"/>
  <c r="D2068" i="14"/>
  <c r="D2069" i="14"/>
  <c r="D2070" i="14"/>
  <c r="D2071" i="14"/>
  <c r="D2072" i="14"/>
  <c r="D2073" i="14"/>
  <c r="D2074" i="14"/>
  <c r="D2075" i="14"/>
  <c r="D2076" i="14"/>
  <c r="D2077" i="14"/>
  <c r="D2078" i="14"/>
  <c r="D2079" i="14"/>
  <c r="D2080" i="14"/>
  <c r="D2081" i="14"/>
  <c r="D2082" i="14"/>
  <c r="D2083" i="14"/>
  <c r="D2084" i="14"/>
  <c r="D2085" i="14"/>
  <c r="D2086" i="14"/>
  <c r="D2087" i="14"/>
  <c r="D2088" i="14"/>
  <c r="D2089" i="14"/>
  <c r="D2090" i="14"/>
  <c r="D2091" i="14"/>
  <c r="D2092" i="14"/>
  <c r="D2093" i="14"/>
  <c r="D2094" i="14"/>
  <c r="D2095" i="14"/>
  <c r="D2096" i="14"/>
  <c r="D2097" i="14"/>
  <c r="D2098" i="14"/>
  <c r="D2099" i="14"/>
  <c r="D2100" i="14"/>
  <c r="D2101" i="14"/>
  <c r="D2102" i="14"/>
  <c r="D2103" i="14"/>
  <c r="D2104" i="14"/>
  <c r="D2105" i="14"/>
  <c r="D2106" i="14"/>
  <c r="D2107" i="14"/>
  <c r="D2108" i="14"/>
  <c r="D2109" i="14"/>
  <c r="D2110" i="14"/>
  <c r="D2111" i="14"/>
  <c r="D2112" i="14"/>
  <c r="D2113" i="14"/>
  <c r="D2114" i="14"/>
  <c r="D2115" i="14"/>
  <c r="D2116" i="14"/>
  <c r="D2117" i="14"/>
  <c r="D2118" i="14"/>
  <c r="D2119" i="14"/>
  <c r="D2120" i="14"/>
  <c r="D2121" i="14"/>
  <c r="D2122" i="14"/>
  <c r="D2123" i="14"/>
  <c r="D2124" i="14"/>
  <c r="D2125" i="14"/>
  <c r="D2126" i="14"/>
  <c r="D2127" i="14"/>
  <c r="D2128" i="14"/>
  <c r="D2129" i="14"/>
  <c r="D2130" i="14"/>
  <c r="D2131" i="14"/>
  <c r="D2132" i="14"/>
  <c r="D2133" i="14"/>
  <c r="D2134" i="14"/>
  <c r="D2135" i="14"/>
  <c r="D2136" i="14"/>
  <c r="D2137" i="14"/>
  <c r="D2138" i="14"/>
  <c r="D2139" i="14"/>
  <c r="D2140" i="14"/>
  <c r="D2141" i="14"/>
  <c r="D2142" i="14"/>
  <c r="D2143" i="14"/>
  <c r="D2144" i="14"/>
  <c r="D2145" i="14"/>
  <c r="D2146" i="14"/>
  <c r="D2147" i="14"/>
  <c r="D2148" i="14"/>
  <c r="D2149" i="14"/>
  <c r="D2150" i="14"/>
  <c r="D2151" i="14"/>
  <c r="D2152" i="14"/>
  <c r="D2153" i="14"/>
  <c r="D2154" i="14"/>
  <c r="D2155" i="14"/>
  <c r="D2156" i="14"/>
  <c r="D2157" i="14"/>
  <c r="D2158" i="14"/>
  <c r="D2159" i="14"/>
  <c r="D2160" i="14"/>
  <c r="D2161" i="14"/>
  <c r="D2162" i="14"/>
  <c r="D2163" i="14"/>
  <c r="D2164" i="14"/>
  <c r="D2165" i="14"/>
  <c r="D2166" i="14"/>
  <c r="D2167" i="14"/>
  <c r="D2168" i="14"/>
  <c r="D2169" i="14"/>
  <c r="D2170" i="14"/>
  <c r="D2171" i="14"/>
  <c r="D2172" i="14"/>
  <c r="D2173" i="14"/>
  <c r="D2174" i="14"/>
  <c r="D2175" i="14"/>
  <c r="D2176" i="14"/>
  <c r="D2177" i="14"/>
  <c r="D2178" i="14"/>
  <c r="D2179" i="14"/>
  <c r="D2180" i="14"/>
  <c r="D2181" i="14"/>
  <c r="D2182" i="14"/>
  <c r="D2183" i="14"/>
  <c r="D2184" i="14"/>
  <c r="D2185" i="14"/>
  <c r="D2186" i="14"/>
  <c r="D2187" i="14"/>
  <c r="D2188" i="14"/>
  <c r="D2189" i="14"/>
  <c r="D2190" i="14"/>
  <c r="D2191" i="14"/>
  <c r="D2192" i="14"/>
  <c r="D2193" i="14"/>
  <c r="D2194" i="14"/>
  <c r="D2195" i="14"/>
  <c r="D2196" i="14"/>
  <c r="D2197" i="14"/>
  <c r="D2198" i="14"/>
  <c r="D2199" i="14"/>
  <c r="D2200" i="14"/>
  <c r="D2201" i="14"/>
  <c r="D2202" i="14"/>
  <c r="D2203" i="14"/>
  <c r="D2204" i="14"/>
  <c r="D2205" i="14"/>
  <c r="D2206" i="14"/>
  <c r="D2207" i="14"/>
  <c r="D2208" i="14"/>
  <c r="D2209" i="14"/>
  <c r="D2210" i="14"/>
  <c r="D2211" i="14"/>
  <c r="D2212" i="14"/>
  <c r="D2213" i="14"/>
  <c r="D2214" i="14"/>
  <c r="D2215" i="14"/>
  <c r="D2216" i="14"/>
  <c r="D2217" i="14"/>
  <c r="D2218" i="14"/>
  <c r="D2219" i="14"/>
  <c r="D2220" i="14"/>
  <c r="D2221" i="14"/>
  <c r="D2222" i="14"/>
  <c r="D2223" i="14"/>
  <c r="D2224" i="14"/>
  <c r="D2225" i="14"/>
  <c r="D2226" i="14"/>
  <c r="D2227" i="14"/>
  <c r="D2228" i="14"/>
  <c r="D2229" i="14"/>
  <c r="D2230" i="14"/>
  <c r="D2231" i="14"/>
  <c r="D2232" i="14"/>
  <c r="D2233" i="14"/>
  <c r="D2234" i="14"/>
  <c r="D2235" i="14"/>
  <c r="D2236" i="14"/>
  <c r="D2237" i="14"/>
  <c r="D2238" i="14"/>
  <c r="D2239" i="14"/>
  <c r="D2240" i="14"/>
  <c r="D2241" i="14"/>
  <c r="D2242" i="14"/>
  <c r="D2243" i="14"/>
  <c r="D2244" i="14"/>
  <c r="D2245" i="14"/>
  <c r="D2246" i="14"/>
  <c r="D2247" i="14"/>
  <c r="D2248" i="14"/>
  <c r="D2249" i="14"/>
  <c r="D2250" i="14"/>
  <c r="D2251" i="14"/>
  <c r="D2252" i="14"/>
  <c r="D2253" i="14"/>
  <c r="D2254" i="14"/>
  <c r="D2255" i="14"/>
  <c r="D2256" i="14"/>
  <c r="D2257" i="14"/>
  <c r="D2258" i="14"/>
  <c r="D2259" i="14"/>
  <c r="D2260" i="14"/>
  <c r="D2261" i="14"/>
  <c r="D2262" i="14"/>
  <c r="D2263" i="14"/>
  <c r="D2264" i="14"/>
  <c r="D2265" i="14"/>
  <c r="D2266" i="14"/>
  <c r="D2267" i="14"/>
  <c r="D2268" i="14"/>
  <c r="D2269" i="14"/>
  <c r="D2270" i="14"/>
  <c r="D2271" i="14"/>
  <c r="D2272" i="14"/>
  <c r="D2273" i="14"/>
  <c r="D2274" i="14"/>
  <c r="D2275" i="14"/>
  <c r="D2276" i="14"/>
  <c r="D2277" i="14"/>
  <c r="D2278" i="14"/>
  <c r="D2279" i="14"/>
  <c r="D2280" i="14"/>
  <c r="D2281" i="14"/>
  <c r="D2282" i="14"/>
  <c r="D2283" i="14"/>
  <c r="D2284" i="14"/>
  <c r="D2285" i="14"/>
  <c r="D2286" i="14"/>
  <c r="D2287" i="14"/>
  <c r="D2288" i="14"/>
  <c r="D2289" i="14"/>
  <c r="D2290" i="14"/>
  <c r="D2291" i="14"/>
  <c r="D2292" i="14"/>
  <c r="D2293" i="14"/>
  <c r="D2294" i="14"/>
  <c r="D2295" i="14"/>
  <c r="D2296" i="14"/>
  <c r="D2297" i="14"/>
  <c r="D2298" i="14"/>
  <c r="D2299" i="14"/>
  <c r="D2300" i="14"/>
  <c r="D2301" i="14"/>
  <c r="D2302" i="14"/>
  <c r="D2303" i="14"/>
  <c r="D2304" i="14"/>
  <c r="D2305" i="14"/>
  <c r="D2306" i="14"/>
  <c r="D2307" i="14"/>
  <c r="D2308" i="14"/>
  <c r="D2309" i="14"/>
  <c r="D2310" i="14"/>
  <c r="D2311" i="14"/>
  <c r="D2312" i="14"/>
  <c r="D2313" i="14"/>
  <c r="D2314" i="14"/>
  <c r="D2315" i="14"/>
  <c r="D2316" i="14"/>
  <c r="D2317" i="14"/>
  <c r="D2318" i="14"/>
  <c r="D2319" i="14"/>
  <c r="D2320" i="14"/>
  <c r="D2321" i="14"/>
  <c r="D2322" i="14"/>
  <c r="D2323" i="14"/>
  <c r="D2324" i="14"/>
  <c r="D2325" i="14"/>
  <c r="D2326" i="14"/>
  <c r="D2327" i="14"/>
  <c r="D2328" i="14"/>
  <c r="D2329" i="14"/>
  <c r="D2330" i="14"/>
  <c r="D2331" i="14"/>
  <c r="D2332" i="14"/>
  <c r="D2333" i="14"/>
  <c r="D2334" i="14"/>
  <c r="D2335" i="14"/>
  <c r="D2336" i="14"/>
  <c r="D2337" i="14"/>
  <c r="D2338" i="14"/>
  <c r="D2339" i="14"/>
  <c r="D2340" i="14"/>
  <c r="D2341" i="14"/>
  <c r="D2342" i="14"/>
  <c r="D2343" i="14"/>
  <c r="D2344" i="14"/>
  <c r="D2345" i="14"/>
  <c r="D2346" i="14"/>
  <c r="D2347" i="14"/>
  <c r="D2348" i="14"/>
  <c r="D2349" i="14"/>
  <c r="D2350" i="14"/>
  <c r="D2351" i="14"/>
  <c r="D2352" i="14"/>
  <c r="D2353" i="14"/>
  <c r="D2354" i="14"/>
  <c r="D2355" i="14"/>
  <c r="D2356" i="14"/>
  <c r="D2357" i="14"/>
  <c r="D2358" i="14"/>
  <c r="D2359" i="14"/>
  <c r="D2360" i="14"/>
  <c r="D2361" i="14"/>
  <c r="D2362" i="14"/>
  <c r="D2363" i="14"/>
  <c r="D2364" i="14"/>
  <c r="D2365" i="14"/>
  <c r="D2366" i="14"/>
  <c r="D2367" i="14"/>
  <c r="D2368" i="14"/>
  <c r="D2369" i="14"/>
  <c r="D2370" i="14"/>
  <c r="D2371" i="14"/>
  <c r="D2372" i="14"/>
  <c r="D2373" i="14"/>
  <c r="D2374" i="14"/>
  <c r="D2375" i="14"/>
  <c r="D2376" i="14"/>
  <c r="D2377" i="14"/>
  <c r="D2378" i="14"/>
  <c r="D2379" i="14"/>
  <c r="D2380" i="14"/>
  <c r="D2381" i="14"/>
  <c r="D2382" i="14"/>
  <c r="D2383" i="14"/>
  <c r="D2384" i="14"/>
  <c r="D2385" i="14"/>
  <c r="D2386" i="14"/>
  <c r="D2387" i="14"/>
  <c r="D2388" i="14"/>
  <c r="D2389" i="14"/>
  <c r="D2390" i="14"/>
  <c r="D2391" i="14"/>
  <c r="D2392" i="14"/>
  <c r="D2393" i="14"/>
  <c r="D2394" i="14"/>
  <c r="D2395" i="14"/>
  <c r="D2396" i="14"/>
  <c r="D2397" i="14"/>
  <c r="D2398" i="14"/>
  <c r="D2399" i="14"/>
  <c r="D2400" i="14"/>
  <c r="D2401" i="14"/>
  <c r="D2402" i="14"/>
  <c r="D2403" i="14"/>
  <c r="D2404" i="14"/>
  <c r="D2405" i="14"/>
  <c r="D2406" i="14"/>
  <c r="D2407" i="14"/>
  <c r="D2408" i="14"/>
  <c r="D2409" i="14"/>
  <c r="D2410" i="14"/>
  <c r="D2411" i="14"/>
  <c r="D2412" i="14"/>
  <c r="D2413" i="14"/>
  <c r="D2414" i="14"/>
  <c r="D2415" i="14"/>
  <c r="D2416" i="14"/>
  <c r="D2417" i="14"/>
  <c r="D2418" i="14"/>
  <c r="D2419" i="14"/>
  <c r="D2420" i="14"/>
  <c r="D2421" i="14"/>
  <c r="D2422" i="14"/>
  <c r="D2423" i="14"/>
  <c r="D2424" i="14"/>
  <c r="D2425" i="14"/>
  <c r="D2426" i="14"/>
  <c r="D2427" i="14"/>
  <c r="D2428" i="14"/>
  <c r="D2429" i="14"/>
  <c r="D2430" i="14"/>
  <c r="D2431" i="14"/>
  <c r="D2432" i="14"/>
  <c r="D2433" i="14"/>
  <c r="D2434" i="14"/>
  <c r="D2435" i="14"/>
  <c r="D2436" i="14"/>
  <c r="D2437" i="14"/>
  <c r="D2438" i="14"/>
  <c r="D2439" i="14"/>
  <c r="D2440" i="14"/>
  <c r="D2441" i="14"/>
  <c r="D2442" i="14"/>
  <c r="D2443" i="14"/>
  <c r="D2444" i="14"/>
  <c r="D2445" i="14"/>
  <c r="D2446" i="14"/>
  <c r="D2447" i="14"/>
  <c r="D2448" i="14"/>
  <c r="D2449" i="14"/>
  <c r="D2450" i="14"/>
  <c r="D2451" i="14"/>
  <c r="D2452" i="14"/>
  <c r="D2453" i="14"/>
  <c r="D2454" i="14"/>
  <c r="D2455" i="14"/>
  <c r="D2456" i="14"/>
  <c r="D2457" i="14"/>
  <c r="D2458" i="14"/>
  <c r="D2459" i="14"/>
  <c r="D2460" i="14"/>
  <c r="D2461" i="14"/>
  <c r="D2462" i="14"/>
  <c r="D2463" i="14"/>
  <c r="D2464" i="14"/>
  <c r="D2465" i="14"/>
  <c r="D2466" i="14"/>
  <c r="D2467" i="14"/>
  <c r="D2468" i="14"/>
  <c r="D2469" i="14"/>
  <c r="D2470" i="14"/>
  <c r="D2471" i="14"/>
  <c r="D2472" i="14"/>
  <c r="D2473" i="14"/>
  <c r="D2474" i="14"/>
  <c r="D2475" i="14"/>
  <c r="D2476" i="14"/>
  <c r="D2477" i="14"/>
  <c r="D2478" i="14"/>
  <c r="D2479" i="14"/>
  <c r="D2480" i="14"/>
  <c r="D2481" i="14"/>
  <c r="D2482" i="14"/>
  <c r="D2483" i="14"/>
  <c r="D2484" i="14"/>
  <c r="D2485" i="14"/>
  <c r="D2486" i="14"/>
  <c r="D2487" i="14"/>
  <c r="D2488" i="14"/>
  <c r="D2489" i="14"/>
  <c r="D2490" i="14"/>
  <c r="D2491" i="14"/>
  <c r="D2492" i="14"/>
  <c r="D2493" i="14"/>
  <c r="D2494" i="14"/>
  <c r="D2495" i="14"/>
  <c r="D2496" i="14"/>
  <c r="D2497" i="14"/>
  <c r="D2498" i="14"/>
  <c r="D2499" i="14"/>
  <c r="D2500" i="14"/>
  <c r="D2501" i="14"/>
  <c r="D2502" i="14"/>
  <c r="D2503" i="14"/>
  <c r="D2504" i="14"/>
  <c r="D2505" i="14"/>
  <c r="D2506" i="14"/>
  <c r="D2507" i="14"/>
  <c r="D2508" i="14"/>
  <c r="D2509" i="14"/>
  <c r="D2510" i="14"/>
  <c r="D2511" i="14"/>
  <c r="D2512" i="14"/>
  <c r="D2513" i="14"/>
  <c r="D2514" i="14"/>
  <c r="D2515" i="14"/>
  <c r="D2516" i="14"/>
  <c r="D2517" i="14"/>
  <c r="D2518" i="14"/>
  <c r="D2519" i="14"/>
  <c r="D2520" i="14"/>
  <c r="D2521" i="14"/>
  <c r="D2522" i="14"/>
  <c r="D2523" i="14"/>
  <c r="D2524" i="14"/>
  <c r="D2525" i="14"/>
  <c r="D2526" i="14"/>
  <c r="D2527" i="14"/>
  <c r="D2528" i="14"/>
  <c r="D2529" i="14"/>
  <c r="D2530" i="14"/>
  <c r="D2531" i="14"/>
  <c r="D2532" i="14"/>
  <c r="D2533" i="14"/>
  <c r="D2534" i="14"/>
  <c r="D2535" i="14"/>
  <c r="D2536" i="14"/>
  <c r="D2537" i="14"/>
  <c r="D2538" i="14"/>
  <c r="D2539" i="14"/>
  <c r="D2540" i="14"/>
  <c r="D2541" i="14"/>
  <c r="D2542" i="14"/>
  <c r="D2543" i="14"/>
  <c r="D2544" i="14"/>
  <c r="D2545" i="14"/>
  <c r="D2546" i="14"/>
  <c r="D2547" i="14"/>
  <c r="D2548" i="14"/>
  <c r="D2549" i="14"/>
  <c r="D2550" i="14"/>
  <c r="D2551" i="14"/>
  <c r="D2552" i="14"/>
  <c r="D2553" i="14"/>
  <c r="D2554" i="14"/>
  <c r="D2555" i="14"/>
  <c r="D2556" i="14"/>
  <c r="D2557" i="14"/>
  <c r="D2558" i="14"/>
  <c r="D2559" i="14"/>
  <c r="D2560" i="14"/>
  <c r="D2561" i="14"/>
  <c r="D2562" i="14"/>
  <c r="D2563" i="14"/>
  <c r="D2564" i="14"/>
  <c r="D2565" i="14"/>
  <c r="D2566" i="14"/>
  <c r="D2567" i="14"/>
  <c r="D2568" i="14"/>
  <c r="D2569" i="14"/>
  <c r="D2570" i="14"/>
  <c r="D2571" i="14"/>
  <c r="D2572" i="14"/>
  <c r="D2573" i="14"/>
  <c r="D2574" i="14"/>
  <c r="D2575" i="14"/>
  <c r="D2576" i="14"/>
  <c r="D2577" i="14"/>
  <c r="D2578" i="14"/>
  <c r="D2579" i="14"/>
  <c r="D2580" i="14"/>
  <c r="D2581" i="14"/>
  <c r="D2582" i="14"/>
  <c r="D2583" i="14"/>
  <c r="D2584" i="14"/>
  <c r="D2585" i="14"/>
  <c r="D2586" i="14"/>
  <c r="D2587" i="14"/>
  <c r="D2588" i="14"/>
  <c r="D2589" i="14"/>
  <c r="D2590" i="14"/>
  <c r="D2591" i="14"/>
  <c r="D2592" i="14"/>
  <c r="D2593" i="14"/>
  <c r="D2594" i="14"/>
  <c r="D2595" i="14"/>
  <c r="D2596" i="14"/>
  <c r="D2597" i="14"/>
  <c r="D2598" i="14"/>
  <c r="D2599" i="14"/>
  <c r="D2600" i="14"/>
  <c r="D2601" i="14"/>
  <c r="D2602" i="14"/>
  <c r="D2603" i="14"/>
  <c r="D2604" i="14"/>
  <c r="D2605" i="14"/>
  <c r="D2606" i="14"/>
  <c r="D2607" i="14"/>
  <c r="D2608" i="14"/>
  <c r="D2609" i="14"/>
  <c r="D2610" i="14"/>
  <c r="D2611" i="14"/>
  <c r="D2612" i="14"/>
  <c r="D2613" i="14"/>
  <c r="D2614" i="14"/>
  <c r="D2615" i="14"/>
  <c r="D2616" i="14"/>
  <c r="D2617" i="14"/>
  <c r="D2618" i="14"/>
  <c r="D2619" i="14"/>
  <c r="D2620" i="14"/>
  <c r="D2621" i="14"/>
  <c r="D2622" i="14"/>
  <c r="D2623" i="14"/>
  <c r="D2624" i="14"/>
  <c r="D2625" i="14"/>
  <c r="D2626" i="14"/>
  <c r="D2627" i="14"/>
  <c r="D2628" i="14"/>
  <c r="D2629" i="14"/>
  <c r="D2630" i="14"/>
  <c r="D2631" i="14"/>
  <c r="D2632" i="14"/>
  <c r="D2633" i="14"/>
  <c r="D2634" i="14"/>
  <c r="D2635" i="14"/>
  <c r="D2636" i="14"/>
  <c r="D2637" i="14"/>
  <c r="D2638" i="14"/>
  <c r="D2639" i="14"/>
  <c r="D2640" i="14"/>
  <c r="D2641" i="14"/>
  <c r="D2642" i="14"/>
  <c r="D2643" i="14"/>
  <c r="D2644" i="14"/>
  <c r="D2645" i="14"/>
  <c r="D2646" i="14"/>
  <c r="D2647" i="14"/>
  <c r="D2648" i="14"/>
  <c r="D2649" i="14"/>
  <c r="D2650" i="14"/>
  <c r="D2651" i="14"/>
  <c r="D2652" i="14"/>
  <c r="D2653" i="14"/>
  <c r="D2654" i="14"/>
  <c r="D2655" i="14"/>
  <c r="D2656" i="14"/>
  <c r="D2657" i="14"/>
  <c r="D2658" i="14"/>
  <c r="D2659" i="14"/>
  <c r="D2660" i="14"/>
  <c r="D2661" i="14"/>
  <c r="D2662" i="14"/>
  <c r="D2663" i="14"/>
  <c r="D2664" i="14"/>
  <c r="D2665" i="14"/>
  <c r="D2666" i="14"/>
  <c r="D2667" i="14"/>
  <c r="D2668" i="14"/>
  <c r="D2669" i="14"/>
  <c r="D2670" i="14"/>
  <c r="D2671" i="14"/>
  <c r="D2672" i="14"/>
  <c r="D2673" i="14"/>
  <c r="D2674" i="14"/>
  <c r="D2675" i="14"/>
  <c r="D2676" i="14"/>
  <c r="D2677" i="14"/>
  <c r="D2678" i="14"/>
  <c r="D2679" i="14"/>
  <c r="D2680" i="14"/>
  <c r="D2681" i="14"/>
  <c r="D2682" i="14"/>
  <c r="D2683" i="14"/>
  <c r="D2684" i="14"/>
  <c r="D2685" i="14"/>
  <c r="D2686" i="14"/>
  <c r="D2687" i="14"/>
  <c r="D2688" i="14"/>
  <c r="D2689" i="14"/>
  <c r="D2690" i="14"/>
  <c r="D2691" i="14"/>
  <c r="D2692" i="14"/>
  <c r="D2693" i="14"/>
  <c r="D2694" i="14"/>
  <c r="D2695" i="14"/>
  <c r="D2696" i="14"/>
  <c r="D2697" i="14"/>
  <c r="D2698" i="14"/>
  <c r="D2699" i="14"/>
  <c r="D2700" i="14"/>
  <c r="D2701" i="14"/>
  <c r="D2702" i="14"/>
  <c r="D2703" i="14"/>
  <c r="D2704" i="14"/>
  <c r="D2705" i="14"/>
  <c r="D2706" i="14"/>
  <c r="D2707" i="14"/>
  <c r="D2708" i="14"/>
  <c r="D2709" i="14"/>
  <c r="D2710" i="14"/>
  <c r="D2711" i="14"/>
  <c r="D2712" i="14"/>
  <c r="D2713" i="14"/>
  <c r="D2714" i="14"/>
  <c r="D2715" i="14"/>
  <c r="D2716" i="14"/>
  <c r="D2717" i="14"/>
  <c r="D2718" i="14"/>
  <c r="D2719" i="14"/>
  <c r="D2720" i="14"/>
  <c r="D2721" i="14"/>
  <c r="D2722" i="14"/>
  <c r="D2723" i="14"/>
  <c r="D2724" i="14"/>
  <c r="D2725" i="14"/>
  <c r="D2726" i="14"/>
  <c r="D2727" i="14"/>
  <c r="D2728" i="14"/>
  <c r="D2729" i="14"/>
  <c r="D2730" i="14"/>
  <c r="D2731" i="14"/>
  <c r="D2732" i="14"/>
  <c r="D2733" i="14"/>
  <c r="D2734" i="14"/>
  <c r="D2735" i="14"/>
  <c r="D2736" i="14"/>
  <c r="D2737" i="14"/>
  <c r="D2738" i="14"/>
  <c r="D2739" i="14"/>
  <c r="D2740" i="14"/>
  <c r="D2741" i="14"/>
  <c r="D2742" i="14"/>
  <c r="D2743" i="14"/>
  <c r="D2744" i="14"/>
  <c r="D2745" i="14"/>
  <c r="D2746" i="14"/>
  <c r="D2747" i="14"/>
  <c r="D2748" i="14"/>
  <c r="D2749" i="14"/>
  <c r="D2750" i="14"/>
  <c r="D2751" i="14"/>
  <c r="D2752" i="14"/>
  <c r="D2753" i="14"/>
  <c r="D2754" i="14"/>
  <c r="D2755" i="14"/>
  <c r="D2756" i="14"/>
  <c r="D2757" i="14"/>
  <c r="D2758" i="14"/>
  <c r="D2759" i="14"/>
  <c r="D2760" i="14"/>
  <c r="D2761" i="14"/>
  <c r="D2762" i="14"/>
  <c r="D2763" i="14"/>
  <c r="D2764" i="14"/>
  <c r="D2765" i="14"/>
  <c r="D2766" i="14"/>
  <c r="D2767" i="14"/>
  <c r="D2768" i="14"/>
  <c r="D2769" i="14"/>
  <c r="D2770" i="14"/>
  <c r="D2771" i="14"/>
  <c r="D2772" i="14"/>
  <c r="D2773" i="14"/>
  <c r="D2774" i="14"/>
  <c r="D2775" i="14"/>
  <c r="D2776" i="14"/>
  <c r="D2777" i="14"/>
  <c r="D2778" i="14"/>
  <c r="D2779" i="14"/>
  <c r="D2780" i="14"/>
  <c r="D2781" i="14"/>
  <c r="D2782" i="14"/>
  <c r="D2783" i="14"/>
  <c r="D2784" i="14"/>
  <c r="D2785" i="14"/>
  <c r="D2786" i="14"/>
  <c r="D2787" i="14"/>
  <c r="D2788" i="14"/>
  <c r="D2789" i="14"/>
  <c r="D2790" i="14"/>
  <c r="D2791" i="14"/>
  <c r="D2792" i="14"/>
  <c r="D2793" i="14"/>
  <c r="D2794" i="14"/>
  <c r="D2795" i="14"/>
  <c r="D2796" i="14"/>
  <c r="D2797" i="14"/>
  <c r="D2798" i="14"/>
  <c r="D2799" i="14"/>
  <c r="D2800" i="14"/>
  <c r="D2801" i="14"/>
  <c r="D2802" i="14"/>
  <c r="D2803" i="14"/>
  <c r="D2804" i="14"/>
  <c r="D2805" i="14"/>
  <c r="D2806" i="14"/>
  <c r="D2807" i="14"/>
  <c r="D2808" i="14"/>
  <c r="D2809" i="14"/>
  <c r="D2810" i="14"/>
  <c r="D2811" i="14"/>
  <c r="D2812" i="14"/>
  <c r="D2813" i="14"/>
  <c r="D2814" i="14"/>
  <c r="D2815" i="14"/>
  <c r="D2816" i="14"/>
  <c r="D2817" i="14"/>
  <c r="D2818" i="14"/>
  <c r="D2819" i="14"/>
  <c r="D2820" i="14"/>
  <c r="D2821" i="14"/>
  <c r="D2822" i="14"/>
  <c r="D2823" i="14"/>
  <c r="D2824" i="14"/>
  <c r="D2825" i="14"/>
  <c r="D2826" i="14"/>
  <c r="D2827" i="14"/>
  <c r="D2828" i="14"/>
  <c r="D2829" i="14"/>
  <c r="D2830" i="14"/>
  <c r="D2831" i="14"/>
  <c r="D2832" i="14"/>
  <c r="D2833" i="14"/>
  <c r="D2834" i="14"/>
  <c r="D2835" i="14"/>
  <c r="D2836" i="14"/>
  <c r="D2837" i="14"/>
  <c r="D2838" i="14"/>
  <c r="D2839" i="14"/>
  <c r="D2840" i="14"/>
  <c r="D2841" i="14"/>
  <c r="D2842" i="14"/>
  <c r="D2843" i="14"/>
  <c r="D2844" i="14"/>
  <c r="D2845" i="14"/>
  <c r="D2846" i="14"/>
  <c r="D2847" i="14"/>
  <c r="D2848" i="14"/>
  <c r="D2849" i="14"/>
  <c r="D2850" i="14"/>
  <c r="D2851" i="14"/>
  <c r="D2852" i="14"/>
  <c r="D2853" i="14"/>
  <c r="D2854" i="14"/>
  <c r="D2855" i="14"/>
  <c r="D2856" i="14"/>
  <c r="D2857" i="14"/>
  <c r="D2858" i="14"/>
  <c r="D2859" i="14"/>
  <c r="D2860" i="14"/>
  <c r="D2861" i="14"/>
  <c r="D2862" i="14"/>
  <c r="D2863" i="14"/>
  <c r="D2864" i="14"/>
  <c r="D2865" i="14"/>
  <c r="D2866" i="14"/>
  <c r="D2867" i="14"/>
  <c r="D2868" i="14"/>
  <c r="D2869" i="14"/>
  <c r="D2870" i="14"/>
  <c r="D2871" i="14"/>
  <c r="D2872" i="14"/>
  <c r="D2873" i="14"/>
  <c r="D2874" i="14"/>
  <c r="D2875" i="14"/>
  <c r="D2876" i="14"/>
  <c r="D2877" i="14"/>
  <c r="D2878" i="14"/>
  <c r="D2879" i="14"/>
  <c r="D2880" i="14"/>
  <c r="D2881" i="14"/>
  <c r="D2882" i="14"/>
  <c r="D2883" i="14"/>
  <c r="D2884" i="14"/>
  <c r="D2885" i="14"/>
  <c r="D2886" i="14"/>
  <c r="D2887" i="14"/>
  <c r="D2888" i="14"/>
  <c r="D2889" i="14"/>
  <c r="D2890" i="14"/>
  <c r="D2891" i="14"/>
  <c r="D2892" i="14"/>
  <c r="D2893" i="14"/>
  <c r="D2894" i="14"/>
  <c r="D2895" i="14"/>
  <c r="D2896" i="14"/>
  <c r="D2897" i="14"/>
  <c r="D2898" i="14"/>
  <c r="D2899" i="14"/>
  <c r="D2900" i="14"/>
  <c r="D2901" i="14"/>
  <c r="D2902" i="14"/>
  <c r="D2903" i="14"/>
  <c r="D2904" i="14"/>
  <c r="D2905" i="14"/>
  <c r="D2906" i="14"/>
  <c r="D2907" i="14"/>
  <c r="D2908" i="14"/>
  <c r="D2909" i="14"/>
  <c r="D2910" i="14"/>
  <c r="D2911" i="14"/>
  <c r="D2912" i="14"/>
  <c r="D2913" i="14"/>
  <c r="D2914" i="14"/>
  <c r="D2915" i="14"/>
  <c r="D2916" i="14"/>
  <c r="D2917" i="14"/>
  <c r="D2918" i="14"/>
  <c r="D2919" i="14"/>
  <c r="D2920" i="14"/>
  <c r="D2921" i="14"/>
  <c r="D2922" i="14"/>
  <c r="D2923" i="14"/>
  <c r="D2924" i="14"/>
  <c r="D2925" i="14"/>
  <c r="D2926" i="14"/>
  <c r="D2927" i="14"/>
  <c r="D2928" i="14"/>
  <c r="D2929" i="14"/>
  <c r="D2930" i="14"/>
  <c r="D2931" i="14"/>
  <c r="D2932" i="14"/>
  <c r="D2933" i="14"/>
  <c r="D2934" i="14"/>
  <c r="D2935" i="14"/>
  <c r="D2936" i="14"/>
  <c r="D2937" i="14"/>
  <c r="D2938" i="14"/>
  <c r="D2939" i="14"/>
  <c r="D2940" i="14"/>
  <c r="D2941" i="14"/>
  <c r="D2942" i="14"/>
  <c r="D2943" i="14"/>
  <c r="D2944" i="14"/>
  <c r="D2945" i="14"/>
  <c r="D2946" i="14"/>
  <c r="D2947" i="14"/>
  <c r="D2948" i="14"/>
  <c r="D2949" i="14"/>
  <c r="D2950" i="14"/>
  <c r="D2951" i="14"/>
  <c r="D2952" i="14"/>
  <c r="D2953" i="14"/>
  <c r="D2954" i="14"/>
  <c r="D2955" i="14"/>
  <c r="D2956" i="14"/>
  <c r="D2957" i="14"/>
  <c r="D2958" i="14"/>
  <c r="D2959" i="14"/>
  <c r="D2960" i="14"/>
  <c r="D2961" i="14"/>
  <c r="D2962" i="14"/>
  <c r="D2963" i="14"/>
  <c r="D2964" i="14"/>
  <c r="D2965" i="14"/>
  <c r="D2966" i="14"/>
  <c r="D2967" i="14"/>
  <c r="D2968" i="14"/>
  <c r="D2969" i="14"/>
  <c r="D2970" i="14"/>
  <c r="D2971" i="14"/>
  <c r="D2972" i="14"/>
  <c r="D2973" i="14"/>
  <c r="D2974" i="14"/>
  <c r="D2975" i="14"/>
  <c r="D2976" i="14"/>
  <c r="D2977" i="14"/>
  <c r="D2978" i="14"/>
  <c r="D2979" i="14"/>
  <c r="D2980" i="14"/>
  <c r="D2981" i="14"/>
  <c r="D2982" i="14"/>
  <c r="D2983" i="14"/>
  <c r="D2984" i="14"/>
  <c r="D2985" i="14"/>
  <c r="D2986" i="14"/>
  <c r="D2987" i="14"/>
  <c r="D2988" i="14"/>
  <c r="D2989" i="14"/>
  <c r="D2990" i="14"/>
  <c r="D2991" i="14"/>
  <c r="D2992" i="14"/>
  <c r="D2993" i="14"/>
  <c r="D2994" i="14"/>
  <c r="D2995" i="14"/>
  <c r="D2996" i="14"/>
  <c r="D2997" i="14"/>
  <c r="D2998" i="14"/>
  <c r="D2999" i="14"/>
  <c r="D3000" i="14"/>
  <c r="D3001" i="14"/>
  <c r="D3002" i="14"/>
  <c r="D3003" i="14"/>
  <c r="D3004" i="14"/>
  <c r="D3005" i="14"/>
  <c r="D3006" i="14"/>
  <c r="D3007" i="14"/>
  <c r="D3008" i="14"/>
  <c r="D3009" i="14"/>
  <c r="D3010" i="14"/>
  <c r="D3011" i="14"/>
  <c r="D3012" i="14"/>
  <c r="D3013" i="14"/>
  <c r="D3014" i="14"/>
  <c r="D3015" i="14"/>
  <c r="D3016" i="14"/>
  <c r="D3017" i="14"/>
  <c r="D3018" i="14"/>
  <c r="D3019" i="14"/>
  <c r="D3020" i="14"/>
  <c r="D3021" i="14"/>
  <c r="D3022" i="14"/>
  <c r="D3023" i="14"/>
  <c r="D3024" i="14"/>
  <c r="D3025" i="14"/>
  <c r="D3026" i="14"/>
  <c r="D3027" i="14"/>
  <c r="D3028" i="14"/>
  <c r="D3029" i="14"/>
  <c r="D3030" i="14"/>
  <c r="D3031" i="14"/>
  <c r="D3032" i="14"/>
  <c r="D3033" i="14"/>
  <c r="D3034" i="14"/>
  <c r="D3035" i="14"/>
  <c r="D3036" i="14"/>
  <c r="D3037" i="14"/>
  <c r="D3038" i="14"/>
  <c r="D3039" i="14"/>
  <c r="D3040" i="14"/>
  <c r="D3041" i="14"/>
  <c r="D3042" i="14"/>
  <c r="D3043" i="14"/>
  <c r="D3044" i="14"/>
  <c r="D3045" i="14"/>
  <c r="D3046" i="14"/>
  <c r="D3047" i="14"/>
  <c r="D3048" i="14"/>
  <c r="D3049" i="14"/>
  <c r="D3050" i="14"/>
  <c r="D3051" i="14"/>
  <c r="D3052" i="14"/>
  <c r="D3053" i="14"/>
  <c r="D3054" i="14"/>
  <c r="D3055" i="14"/>
  <c r="D3056" i="14"/>
  <c r="D3057" i="14"/>
  <c r="D3058" i="14"/>
  <c r="D3059" i="14"/>
  <c r="D3060" i="14"/>
  <c r="D3061" i="14"/>
  <c r="D3062" i="14"/>
  <c r="D3063" i="14"/>
  <c r="D3064" i="14"/>
  <c r="D3065" i="14"/>
  <c r="D3066" i="14"/>
  <c r="D3067" i="14"/>
  <c r="D3068" i="14"/>
  <c r="D3069" i="14"/>
  <c r="D3070" i="14"/>
  <c r="D3071" i="14"/>
  <c r="D3072" i="14"/>
  <c r="D3073" i="14"/>
  <c r="D3074" i="14"/>
  <c r="D3075" i="14"/>
  <c r="D3076" i="14"/>
  <c r="D3077" i="14"/>
  <c r="D3078" i="14"/>
  <c r="D3079" i="14"/>
  <c r="D3080" i="14"/>
  <c r="D3081" i="14"/>
  <c r="D3082" i="14"/>
  <c r="D3083" i="14"/>
  <c r="D3084" i="14"/>
  <c r="D3085" i="14"/>
  <c r="D3086" i="14"/>
  <c r="D3087" i="14"/>
  <c r="D3088" i="14"/>
  <c r="D3089" i="14"/>
  <c r="D3090" i="14"/>
  <c r="D3091" i="14"/>
  <c r="D3092" i="14"/>
  <c r="D3093" i="14"/>
  <c r="D3094" i="14"/>
  <c r="D3095" i="14"/>
  <c r="D3096" i="14"/>
  <c r="D3097" i="14"/>
  <c r="D3098" i="14"/>
  <c r="D3099" i="14"/>
  <c r="D3100" i="14"/>
  <c r="D3101" i="14"/>
  <c r="D3102" i="14"/>
  <c r="D3103" i="14"/>
  <c r="D3104" i="14"/>
  <c r="D3105" i="14"/>
  <c r="D3106" i="14"/>
  <c r="D3107" i="14"/>
  <c r="D3108" i="14"/>
  <c r="D3109" i="14"/>
  <c r="D3110" i="14"/>
  <c r="D3111" i="14"/>
  <c r="D3112" i="14"/>
  <c r="D3113" i="14"/>
  <c r="D3114" i="14"/>
  <c r="D3115" i="14"/>
  <c r="D3116" i="14"/>
  <c r="D3117" i="14"/>
  <c r="D3118" i="14"/>
  <c r="D3119" i="14"/>
  <c r="D3120" i="14"/>
  <c r="D3121" i="14"/>
  <c r="D3122" i="14"/>
  <c r="D3123" i="14"/>
  <c r="D3124" i="14"/>
  <c r="D3125" i="14"/>
  <c r="D3126" i="14"/>
  <c r="D3127" i="14"/>
  <c r="D3128" i="14"/>
  <c r="D3129" i="14"/>
  <c r="D3130" i="14"/>
  <c r="D3131" i="14"/>
  <c r="D3132" i="14"/>
  <c r="D3133" i="14"/>
  <c r="D3134" i="14"/>
  <c r="D3135" i="14"/>
  <c r="D3136" i="14"/>
  <c r="D3137" i="14"/>
  <c r="D3138" i="14"/>
  <c r="D3139" i="14"/>
  <c r="D3140" i="14"/>
  <c r="D3141" i="14"/>
  <c r="D3142" i="14"/>
  <c r="D3143" i="14"/>
  <c r="D3144" i="14"/>
  <c r="D3145" i="14"/>
  <c r="D3146" i="14"/>
  <c r="D3147" i="14"/>
  <c r="D3148" i="14"/>
  <c r="D3149" i="14"/>
  <c r="D3150" i="14"/>
  <c r="D3151" i="14"/>
  <c r="D3152" i="14"/>
  <c r="D3153" i="14"/>
  <c r="D3154" i="14"/>
  <c r="D3155" i="14"/>
  <c r="D3156" i="14"/>
  <c r="D3157" i="14"/>
  <c r="D3158" i="14"/>
  <c r="D3159" i="14"/>
  <c r="D3160" i="14"/>
  <c r="D3161" i="14"/>
  <c r="D3162" i="14"/>
  <c r="D3163" i="14"/>
  <c r="D3164" i="14"/>
  <c r="D3165" i="14"/>
  <c r="D3166" i="14"/>
  <c r="D3167" i="14"/>
  <c r="D3168" i="14"/>
  <c r="D3169" i="14"/>
  <c r="D3170" i="14"/>
  <c r="D3171" i="14"/>
  <c r="D3172" i="14"/>
  <c r="D3173" i="14"/>
  <c r="D3174" i="14"/>
  <c r="D3175" i="14"/>
  <c r="D3176" i="14"/>
  <c r="D3177" i="14"/>
  <c r="D3178" i="14"/>
  <c r="D3179" i="14"/>
  <c r="D3180" i="14"/>
  <c r="D3181" i="14"/>
  <c r="D3182" i="14"/>
  <c r="D3183" i="14"/>
  <c r="D3184" i="14"/>
  <c r="D3185" i="14"/>
  <c r="D3186" i="14"/>
  <c r="D3187" i="14"/>
  <c r="D3188" i="14"/>
  <c r="D3189" i="14"/>
  <c r="D3190" i="14"/>
  <c r="D3191" i="14"/>
  <c r="D3192" i="14"/>
  <c r="D3193" i="14"/>
  <c r="D3194" i="14"/>
  <c r="D3195" i="14"/>
  <c r="D3196" i="14"/>
  <c r="D3197" i="14"/>
  <c r="D3198" i="14"/>
  <c r="D3199" i="14"/>
  <c r="D3200" i="14"/>
  <c r="D3201" i="14"/>
  <c r="D3202" i="14"/>
  <c r="D3203" i="14"/>
  <c r="D3204" i="14"/>
  <c r="D3205" i="14"/>
  <c r="D3206" i="14"/>
  <c r="D3207" i="14"/>
  <c r="D3208" i="14"/>
  <c r="D3209" i="14"/>
  <c r="D3210" i="14"/>
  <c r="D3211" i="14"/>
  <c r="D3212" i="14"/>
  <c r="D3213" i="14"/>
  <c r="D3214" i="14"/>
  <c r="D3215" i="14"/>
  <c r="D3216" i="14"/>
  <c r="D3217" i="14"/>
  <c r="D3218" i="14"/>
  <c r="D3219" i="14"/>
  <c r="D3220" i="14"/>
  <c r="D3221" i="14"/>
  <c r="D3222" i="14"/>
  <c r="D3223" i="14"/>
  <c r="D3224" i="14"/>
  <c r="D3225" i="14"/>
  <c r="D3226" i="14"/>
  <c r="D3227" i="14"/>
  <c r="D3228" i="14"/>
  <c r="D3229" i="14"/>
  <c r="D3230" i="14"/>
  <c r="D3231" i="14"/>
  <c r="D3232" i="14"/>
  <c r="D3233" i="14"/>
  <c r="D3234" i="14"/>
  <c r="D3235" i="14"/>
  <c r="D3236" i="14"/>
  <c r="D3237" i="14"/>
  <c r="D3238" i="14"/>
  <c r="D3239" i="14"/>
  <c r="D3240" i="14"/>
  <c r="D3241" i="14"/>
  <c r="D3242" i="14"/>
  <c r="D3243" i="14"/>
  <c r="D3244" i="14"/>
  <c r="D3245" i="14"/>
  <c r="D3246" i="14"/>
  <c r="D3247" i="14"/>
  <c r="D3248" i="14"/>
  <c r="D3249" i="14"/>
  <c r="D3250" i="14"/>
  <c r="D3251" i="14"/>
  <c r="D3252" i="14"/>
  <c r="D3253" i="14"/>
  <c r="D3254" i="14"/>
  <c r="D3255" i="14"/>
  <c r="D3256" i="14"/>
  <c r="D3257" i="14"/>
  <c r="D3258" i="14"/>
  <c r="D3259" i="14"/>
  <c r="D3260" i="14"/>
  <c r="D3261" i="14"/>
  <c r="D3262" i="14"/>
  <c r="D3263" i="14"/>
  <c r="D3264" i="14"/>
  <c r="D3265" i="14"/>
  <c r="D3266" i="14"/>
  <c r="D3267" i="14"/>
  <c r="D3268" i="14"/>
  <c r="D3269" i="14"/>
  <c r="D3270" i="14"/>
  <c r="D3271" i="14"/>
  <c r="D3272" i="14"/>
  <c r="D3273" i="14"/>
  <c r="D3274" i="14"/>
  <c r="D3275" i="14"/>
  <c r="D3276" i="14"/>
  <c r="D3277" i="14"/>
  <c r="D3278" i="14"/>
  <c r="D3279" i="14"/>
  <c r="D3280" i="14"/>
  <c r="D3281" i="14"/>
  <c r="D3282" i="14"/>
  <c r="D3283" i="14"/>
  <c r="D3284" i="14"/>
  <c r="D3285" i="14"/>
  <c r="D3286" i="14"/>
  <c r="D3287" i="14"/>
  <c r="D3288" i="14"/>
  <c r="D3289" i="14"/>
  <c r="D3290" i="14"/>
  <c r="D3291" i="14"/>
  <c r="D3292" i="14"/>
  <c r="D3293" i="14"/>
  <c r="D3294" i="14"/>
  <c r="D3295" i="14"/>
  <c r="D3296" i="14"/>
  <c r="D3297" i="14"/>
  <c r="D3298" i="14"/>
  <c r="D3299" i="14"/>
  <c r="D3300" i="14"/>
  <c r="D3301" i="14"/>
  <c r="D3302" i="14"/>
  <c r="D3303" i="14"/>
  <c r="D3304" i="14"/>
  <c r="D3305" i="14"/>
  <c r="D3306" i="14"/>
  <c r="D3307" i="14"/>
  <c r="D3308" i="14"/>
  <c r="D3309" i="14"/>
  <c r="D3310" i="14"/>
  <c r="D3311" i="14"/>
  <c r="D3312" i="14"/>
  <c r="D3313" i="14"/>
  <c r="D3314" i="14"/>
  <c r="D3315" i="14"/>
  <c r="D3316" i="14"/>
  <c r="D3317" i="14"/>
  <c r="D3318" i="14"/>
  <c r="D3319" i="14"/>
  <c r="D3320" i="14"/>
  <c r="D3321" i="14"/>
  <c r="D3322" i="14"/>
  <c r="D3323" i="14"/>
  <c r="D3324" i="14"/>
  <c r="D3325" i="14"/>
  <c r="D3326" i="14"/>
  <c r="D3327" i="14"/>
  <c r="D3328" i="14"/>
  <c r="D3329" i="14"/>
  <c r="D3330" i="14"/>
  <c r="D3331" i="14"/>
  <c r="D3332" i="14"/>
  <c r="D3333" i="14"/>
  <c r="D3334" i="14"/>
  <c r="D3335" i="14"/>
  <c r="D3336" i="14"/>
  <c r="D3337" i="14"/>
  <c r="D3338" i="14"/>
  <c r="D3339" i="14"/>
  <c r="D3340" i="14"/>
  <c r="D3341" i="14"/>
  <c r="D3342" i="14"/>
  <c r="D3343" i="14"/>
  <c r="D3344" i="14"/>
  <c r="D3345" i="14"/>
  <c r="D3346" i="14"/>
  <c r="D3347" i="14"/>
  <c r="D3348" i="14"/>
  <c r="D3349" i="14"/>
  <c r="D3350" i="14"/>
  <c r="D3351" i="14"/>
  <c r="D3352" i="14"/>
  <c r="D3353" i="14"/>
  <c r="D3354" i="14"/>
  <c r="D3355" i="14"/>
  <c r="D3356" i="14"/>
  <c r="D3357" i="14"/>
  <c r="D3358" i="14"/>
  <c r="D3359" i="14"/>
  <c r="D3360" i="14"/>
  <c r="D3361" i="14"/>
  <c r="D3362" i="14"/>
  <c r="D3363" i="14"/>
  <c r="D3364" i="14"/>
  <c r="D3365" i="14"/>
  <c r="D3366" i="14"/>
  <c r="D3367" i="14"/>
  <c r="D3368" i="14"/>
  <c r="D3369" i="14"/>
  <c r="D3370" i="14"/>
  <c r="D3371" i="14"/>
  <c r="D3372" i="14"/>
  <c r="D3373" i="14"/>
  <c r="D3374" i="14"/>
  <c r="D3375" i="14"/>
  <c r="D3376" i="14"/>
  <c r="D3377" i="14"/>
  <c r="D3378" i="14"/>
  <c r="D3379" i="14"/>
  <c r="D3380" i="14"/>
  <c r="D3381" i="14"/>
  <c r="D3382" i="14"/>
  <c r="D3383" i="14"/>
  <c r="D3384" i="14"/>
  <c r="D3385" i="14"/>
  <c r="D3386" i="14"/>
  <c r="D3387" i="14"/>
  <c r="D3388" i="14"/>
  <c r="D3389" i="14"/>
  <c r="D3390" i="14"/>
  <c r="D3391" i="14"/>
  <c r="D3392" i="14"/>
  <c r="D3393" i="14"/>
  <c r="D3394" i="14"/>
  <c r="D3395" i="14"/>
  <c r="D3396" i="14"/>
  <c r="D3397" i="14"/>
  <c r="D3398" i="14"/>
  <c r="D3399" i="14"/>
  <c r="D3400" i="14"/>
  <c r="D3401" i="14"/>
  <c r="D3402" i="14"/>
  <c r="D3403" i="14"/>
  <c r="D3404" i="14"/>
  <c r="D3405" i="14"/>
  <c r="D3406" i="14"/>
  <c r="D3407" i="14"/>
  <c r="D3408" i="14"/>
  <c r="D3409" i="14"/>
  <c r="D3410" i="14"/>
  <c r="D3411" i="14"/>
  <c r="D3412" i="14"/>
  <c r="D3413" i="14"/>
  <c r="D3414" i="14"/>
  <c r="D3415" i="14"/>
  <c r="D3416" i="14"/>
  <c r="D3417" i="14"/>
  <c r="D3418" i="14"/>
  <c r="D3419" i="14"/>
  <c r="D3420" i="14"/>
  <c r="D3421" i="14"/>
  <c r="D3422" i="14"/>
  <c r="D3423" i="14"/>
  <c r="D3424" i="14"/>
  <c r="D3425" i="14"/>
  <c r="D3426" i="14"/>
  <c r="D3427" i="14"/>
  <c r="D3428" i="14"/>
  <c r="D3429" i="14"/>
  <c r="D3430" i="14"/>
  <c r="D3431" i="14"/>
  <c r="D3432" i="14"/>
  <c r="D3433" i="14"/>
  <c r="D3434" i="14"/>
  <c r="D3435" i="14"/>
  <c r="D3436" i="14"/>
  <c r="D3437" i="14"/>
  <c r="D3438" i="14"/>
  <c r="D3439" i="14"/>
  <c r="D3440" i="14"/>
  <c r="D3441" i="14"/>
  <c r="D3442" i="14"/>
  <c r="D3443" i="14"/>
  <c r="D3444" i="14"/>
  <c r="D3445" i="14"/>
  <c r="D3446" i="14"/>
  <c r="D3447" i="14"/>
  <c r="D3448" i="14"/>
  <c r="D3449" i="14"/>
  <c r="D3450" i="14"/>
  <c r="D3451" i="14"/>
  <c r="D3452" i="14"/>
  <c r="D3453" i="14"/>
  <c r="D3454" i="14"/>
  <c r="D3455" i="14"/>
  <c r="D3456" i="14"/>
  <c r="D3457" i="14"/>
  <c r="D3458" i="14"/>
  <c r="D3459" i="14"/>
  <c r="D3460" i="14"/>
  <c r="D3461" i="14"/>
  <c r="D3462" i="14"/>
  <c r="D3463" i="14"/>
  <c r="D3464" i="14"/>
  <c r="D3465" i="14"/>
  <c r="D3466" i="14"/>
  <c r="D3467" i="14"/>
  <c r="D3468" i="14"/>
  <c r="D3469" i="14"/>
  <c r="D3470" i="14"/>
  <c r="D3471" i="14"/>
  <c r="D3472" i="14"/>
  <c r="D3473" i="14"/>
  <c r="D3474" i="14"/>
  <c r="D3475" i="14"/>
  <c r="D3476" i="14"/>
  <c r="D3477" i="14"/>
  <c r="D3478" i="14"/>
  <c r="D3479" i="14"/>
  <c r="D3480" i="14"/>
  <c r="D3481" i="14"/>
  <c r="D3482" i="14"/>
  <c r="D3483" i="14"/>
  <c r="D3484" i="14"/>
  <c r="D3485" i="14"/>
  <c r="D3486" i="14"/>
  <c r="D3487" i="14"/>
  <c r="D3488" i="14"/>
  <c r="D3489" i="14"/>
  <c r="D3490" i="14"/>
  <c r="D3491" i="14"/>
  <c r="D3492" i="14"/>
  <c r="D3493" i="14"/>
  <c r="D3494" i="14"/>
  <c r="D3495" i="14"/>
  <c r="D3496" i="14"/>
  <c r="D3497" i="14"/>
  <c r="D3498" i="14"/>
  <c r="D3499" i="14"/>
  <c r="D3500" i="14"/>
  <c r="D3501" i="14"/>
  <c r="D3502" i="14"/>
  <c r="D3503" i="14"/>
  <c r="D3504" i="14"/>
  <c r="D3505" i="14"/>
  <c r="D3506" i="14"/>
  <c r="D3507" i="14"/>
  <c r="D3508" i="14"/>
  <c r="D3509" i="14"/>
  <c r="D3510" i="14"/>
  <c r="D3511" i="14"/>
  <c r="D3512" i="14"/>
  <c r="D3513" i="14"/>
  <c r="D3514" i="14"/>
  <c r="D3515" i="14"/>
  <c r="D3516" i="14"/>
  <c r="D3517" i="14"/>
  <c r="D3518" i="14"/>
  <c r="D3519" i="14"/>
  <c r="D3520" i="14"/>
  <c r="D3521" i="14"/>
  <c r="D3522" i="14"/>
  <c r="D3523" i="14"/>
  <c r="D3524" i="14"/>
  <c r="D3525" i="14"/>
  <c r="D3526" i="14"/>
  <c r="D3527" i="14"/>
  <c r="D3528" i="14"/>
  <c r="D3529" i="14"/>
  <c r="D3530" i="14"/>
  <c r="D3531" i="14"/>
  <c r="D3532" i="14"/>
  <c r="D3533" i="14"/>
  <c r="D3534" i="14"/>
  <c r="D3535" i="14"/>
  <c r="D3536" i="14"/>
  <c r="D3537" i="14"/>
  <c r="D3538" i="14"/>
  <c r="D3539" i="14"/>
  <c r="D3540" i="14"/>
  <c r="D3541" i="14"/>
  <c r="D3542" i="14"/>
  <c r="D3543" i="14"/>
  <c r="D3544" i="14"/>
  <c r="D3545" i="14"/>
  <c r="D3546" i="14"/>
  <c r="D3547" i="14"/>
  <c r="D3548" i="14"/>
  <c r="D3549" i="14"/>
  <c r="D3550" i="14"/>
  <c r="D3551" i="14"/>
  <c r="D3552" i="14"/>
  <c r="D3553" i="14"/>
  <c r="D3554" i="14"/>
  <c r="D3555" i="14"/>
  <c r="D3556" i="14"/>
  <c r="D3557" i="14"/>
  <c r="D3558" i="14"/>
  <c r="D3559" i="14"/>
  <c r="D3560" i="14"/>
  <c r="D3561" i="14"/>
  <c r="D3562" i="14"/>
  <c r="D3563" i="14"/>
  <c r="D3564" i="14"/>
  <c r="D3565" i="14"/>
  <c r="D3566" i="14"/>
  <c r="D3567" i="14"/>
  <c r="D3568" i="14"/>
  <c r="D3569" i="14"/>
  <c r="D3570" i="14"/>
  <c r="D3571" i="14"/>
  <c r="D3572" i="14"/>
  <c r="D3573" i="14"/>
  <c r="D3574" i="14"/>
  <c r="D3575" i="14"/>
  <c r="D3576" i="14"/>
  <c r="D3577" i="14"/>
  <c r="D3578" i="14"/>
  <c r="D3579" i="14"/>
  <c r="D3580" i="14"/>
  <c r="D3581" i="14"/>
  <c r="D3582" i="14"/>
  <c r="D3583" i="14"/>
  <c r="D3584" i="14"/>
  <c r="D3585" i="14"/>
  <c r="D3586" i="14"/>
  <c r="D3587" i="14"/>
  <c r="D3588" i="14"/>
  <c r="D3589" i="14"/>
  <c r="D3590" i="14"/>
  <c r="D3591" i="14"/>
  <c r="D3592" i="14"/>
  <c r="D3593" i="14"/>
  <c r="D3594" i="14"/>
  <c r="D3595" i="14"/>
  <c r="D3596" i="14"/>
  <c r="D3597" i="14"/>
  <c r="D3598" i="14"/>
  <c r="D3599" i="14"/>
  <c r="D3600" i="14"/>
  <c r="D3601" i="14"/>
  <c r="D3602" i="14"/>
  <c r="D3603" i="14"/>
  <c r="D3604" i="14"/>
  <c r="D3605" i="14"/>
  <c r="D3606" i="14"/>
  <c r="D3607" i="14"/>
  <c r="D3608" i="14"/>
  <c r="D3609" i="14"/>
  <c r="D3610" i="14"/>
  <c r="D3611" i="14"/>
  <c r="D3612" i="14"/>
  <c r="D3613" i="14"/>
  <c r="D3614" i="14"/>
  <c r="D3615" i="14"/>
  <c r="D3616" i="14"/>
  <c r="D3617" i="14"/>
  <c r="D3618" i="14"/>
  <c r="D3619" i="14"/>
  <c r="D3620" i="14"/>
  <c r="D3621" i="14"/>
  <c r="D3622" i="14"/>
  <c r="D3623" i="14"/>
  <c r="D3624" i="14"/>
  <c r="D3625" i="14"/>
  <c r="D3626" i="14"/>
  <c r="D3627" i="14"/>
  <c r="D3628" i="14"/>
  <c r="D3629" i="14"/>
  <c r="D3630" i="14"/>
  <c r="D3631" i="14"/>
  <c r="D3632" i="14"/>
  <c r="D3633" i="14"/>
  <c r="D3634" i="14"/>
  <c r="D3635" i="14"/>
  <c r="D3636" i="14"/>
  <c r="D3637" i="14"/>
  <c r="D3638" i="14"/>
  <c r="D3639" i="14"/>
  <c r="D3640" i="14"/>
  <c r="D3641" i="14"/>
  <c r="D3642" i="14"/>
  <c r="D3643" i="14"/>
  <c r="D3644" i="14"/>
  <c r="D3645" i="14"/>
  <c r="D3646" i="14"/>
  <c r="D3647" i="14"/>
  <c r="D3648" i="14"/>
  <c r="D3649" i="14"/>
  <c r="D3650" i="14"/>
  <c r="D3651" i="14"/>
  <c r="D3652" i="14"/>
  <c r="D3653" i="14"/>
  <c r="D3654" i="14"/>
  <c r="D3655" i="14"/>
  <c r="D3656" i="14"/>
  <c r="D3657" i="14"/>
  <c r="D3658" i="14"/>
  <c r="D3659" i="14"/>
  <c r="D3660" i="14"/>
  <c r="D3661" i="14"/>
  <c r="D3662" i="14"/>
  <c r="D3663" i="14"/>
  <c r="D3664" i="14"/>
  <c r="D3665" i="14"/>
  <c r="D3666" i="14"/>
  <c r="D3667" i="14"/>
  <c r="D3668" i="14"/>
  <c r="D3669" i="14"/>
  <c r="D3670" i="14"/>
  <c r="D3671" i="14"/>
  <c r="D3672" i="14"/>
  <c r="D3673" i="14"/>
  <c r="D3674" i="14"/>
  <c r="D3675" i="14"/>
  <c r="D3676" i="14"/>
  <c r="D3677" i="14"/>
  <c r="D3678" i="14"/>
  <c r="D3679" i="14"/>
  <c r="D3680" i="14"/>
  <c r="D3681" i="14"/>
  <c r="D3682" i="14"/>
  <c r="D3683" i="14"/>
  <c r="D3684" i="14"/>
  <c r="D3685" i="14"/>
  <c r="D3686" i="14"/>
  <c r="D3687" i="14"/>
  <c r="D3688" i="14"/>
  <c r="D3689" i="14"/>
  <c r="D3690" i="14"/>
  <c r="D3691" i="14"/>
  <c r="D3692" i="14"/>
  <c r="D3693" i="14"/>
  <c r="D3694" i="14"/>
  <c r="D3695" i="14"/>
  <c r="D3696" i="14"/>
  <c r="D3697" i="14"/>
  <c r="D3698" i="14"/>
  <c r="D3699" i="14"/>
  <c r="D3700" i="14"/>
  <c r="D3701" i="14"/>
  <c r="D3702" i="14"/>
  <c r="D3703" i="14"/>
  <c r="D3704" i="14"/>
  <c r="D3705" i="14"/>
  <c r="D3706" i="14"/>
  <c r="D3707" i="14"/>
  <c r="D3708" i="14"/>
  <c r="D3709" i="14"/>
  <c r="D3710" i="14"/>
  <c r="D3711" i="14"/>
  <c r="D3712" i="14"/>
  <c r="D3713" i="14"/>
  <c r="D3714" i="14"/>
  <c r="D3715" i="14"/>
  <c r="D3716" i="14"/>
  <c r="D3717" i="14"/>
  <c r="D3718" i="14"/>
  <c r="D3719" i="14"/>
  <c r="D3720" i="14"/>
  <c r="D3721" i="14"/>
  <c r="D3722" i="14"/>
  <c r="D3723" i="14"/>
  <c r="D3724" i="14"/>
  <c r="D3725" i="14"/>
  <c r="D3726" i="14"/>
  <c r="D3727" i="14"/>
  <c r="D3728" i="14"/>
  <c r="D3729" i="14"/>
  <c r="D3730" i="14"/>
  <c r="D3731" i="14"/>
  <c r="D3732" i="14"/>
  <c r="D3733" i="14"/>
  <c r="D3734" i="14"/>
  <c r="D3735" i="14"/>
  <c r="D3736" i="14"/>
  <c r="D3737" i="14"/>
  <c r="D3738" i="14"/>
  <c r="D3739" i="14"/>
  <c r="D3740" i="14"/>
  <c r="D3741" i="14"/>
  <c r="D3742" i="14"/>
  <c r="D3743" i="14"/>
  <c r="D3744" i="14"/>
  <c r="D3745" i="14"/>
  <c r="D3746" i="14"/>
  <c r="D3747" i="14"/>
  <c r="D3748" i="14"/>
  <c r="D3749" i="14"/>
  <c r="D3750" i="14"/>
  <c r="D3751" i="14"/>
  <c r="D3752" i="14"/>
  <c r="D3753" i="14"/>
  <c r="D3754" i="14"/>
  <c r="D3755" i="14"/>
  <c r="D3756" i="14"/>
  <c r="D3757" i="14"/>
  <c r="D3758" i="14"/>
  <c r="D3759" i="14"/>
  <c r="D3760" i="14"/>
  <c r="D3761" i="14"/>
  <c r="D3762" i="14"/>
  <c r="D3763" i="14"/>
  <c r="D3764" i="14"/>
  <c r="D3765" i="14"/>
  <c r="D3766" i="14"/>
  <c r="D3767" i="14"/>
  <c r="D3768" i="14"/>
  <c r="D3769" i="14"/>
  <c r="D3770" i="14"/>
  <c r="D3771" i="14"/>
  <c r="D3772" i="14"/>
  <c r="D3773" i="14"/>
  <c r="D3774" i="14"/>
  <c r="D3775" i="14"/>
  <c r="D3776" i="14"/>
  <c r="D3777" i="14"/>
  <c r="D3778" i="14"/>
  <c r="D3779" i="14"/>
  <c r="D3780" i="14"/>
  <c r="D3781" i="14"/>
  <c r="D3782" i="14"/>
  <c r="D3783" i="14"/>
  <c r="D3784" i="14"/>
  <c r="D3785" i="14"/>
  <c r="D3786" i="14"/>
  <c r="D3787" i="14"/>
  <c r="D3788" i="14"/>
  <c r="D3789" i="14"/>
  <c r="D3790" i="14"/>
  <c r="D3791" i="14"/>
  <c r="D3792" i="14"/>
  <c r="D3793" i="14"/>
  <c r="D3794" i="14"/>
  <c r="D3795" i="14"/>
  <c r="D3796" i="14"/>
  <c r="D3797" i="14"/>
  <c r="D3798" i="14"/>
  <c r="D3799" i="14"/>
  <c r="D3800" i="14"/>
  <c r="D3801" i="14"/>
  <c r="D3802" i="14"/>
  <c r="D3803" i="14"/>
  <c r="D3804" i="14"/>
  <c r="D3805" i="14"/>
  <c r="D3806" i="14"/>
  <c r="D3807" i="14"/>
  <c r="D3808" i="14"/>
  <c r="D3809" i="14"/>
  <c r="D3810" i="14"/>
  <c r="D3811" i="14"/>
  <c r="D3812" i="14"/>
  <c r="D3813" i="14"/>
  <c r="D3814" i="14"/>
  <c r="D3815" i="14"/>
  <c r="D3816" i="14"/>
  <c r="D3817" i="14"/>
  <c r="D3818" i="14"/>
  <c r="D3819" i="14"/>
  <c r="D3820" i="14"/>
  <c r="D3821" i="14"/>
  <c r="D3822" i="14"/>
  <c r="D3823" i="14"/>
  <c r="D3824" i="14"/>
  <c r="D3825" i="14"/>
  <c r="D3826" i="14"/>
  <c r="D3827" i="14"/>
  <c r="D3828" i="14"/>
  <c r="D3829" i="14"/>
  <c r="D3830" i="14"/>
  <c r="D3831" i="14"/>
  <c r="D3832" i="14"/>
  <c r="D3833" i="14"/>
  <c r="D3834" i="14"/>
  <c r="D3835" i="14"/>
  <c r="D3836" i="14"/>
  <c r="D3837" i="14"/>
  <c r="D3838" i="14"/>
  <c r="D3839" i="14"/>
  <c r="D3840" i="14"/>
  <c r="D3841" i="14"/>
  <c r="D3842" i="14"/>
  <c r="D3843" i="14"/>
  <c r="D3844" i="14"/>
  <c r="D3845" i="14"/>
  <c r="D3846" i="14"/>
  <c r="D3847" i="14"/>
  <c r="D3848" i="14"/>
  <c r="D3849" i="14"/>
  <c r="D3850" i="14"/>
  <c r="D3851" i="14"/>
  <c r="D3852" i="14"/>
  <c r="D3853" i="14"/>
  <c r="D3854" i="14"/>
  <c r="D3855" i="14"/>
  <c r="D3856" i="14"/>
  <c r="D3857" i="14"/>
  <c r="D3858" i="14"/>
  <c r="D3859" i="14"/>
  <c r="D3860" i="14"/>
  <c r="D3861" i="14"/>
  <c r="D3862" i="14"/>
  <c r="D3863" i="14"/>
  <c r="D3864" i="14"/>
  <c r="D3865" i="14"/>
  <c r="D3866" i="14"/>
  <c r="D3867" i="14"/>
  <c r="D3868" i="14"/>
  <c r="D3869" i="14"/>
  <c r="D3870" i="14"/>
  <c r="D3871" i="14"/>
  <c r="D3872" i="14"/>
  <c r="D3873" i="14"/>
  <c r="D3874" i="14"/>
  <c r="D3875" i="14"/>
  <c r="D3876" i="14"/>
  <c r="D3877" i="14"/>
  <c r="D3878" i="14"/>
  <c r="D3879" i="14"/>
  <c r="D3880" i="14"/>
  <c r="D3881" i="14"/>
  <c r="D3882" i="14"/>
  <c r="D3883" i="14"/>
  <c r="D3884" i="14"/>
  <c r="D3885" i="14"/>
  <c r="D3886" i="14"/>
  <c r="D3887" i="14"/>
  <c r="D3888" i="14"/>
  <c r="D3889" i="14"/>
  <c r="D3890" i="14"/>
  <c r="D3891" i="14"/>
  <c r="D3892" i="14"/>
  <c r="D3893" i="14"/>
  <c r="D3894" i="14"/>
  <c r="D3895" i="14"/>
  <c r="D3896" i="14"/>
  <c r="D3897" i="14"/>
  <c r="D3898" i="14"/>
  <c r="D3899" i="14"/>
  <c r="D3900" i="14"/>
  <c r="D3901" i="14"/>
  <c r="D3902" i="14"/>
  <c r="D3903" i="14"/>
  <c r="D3904" i="14"/>
  <c r="D3905" i="14"/>
  <c r="D3906" i="14"/>
  <c r="D3907" i="14"/>
  <c r="D3908" i="14"/>
  <c r="D3909" i="14"/>
  <c r="D3910" i="14"/>
  <c r="D3911" i="14"/>
  <c r="D3912" i="14"/>
  <c r="D3913" i="14"/>
  <c r="D3914" i="14"/>
  <c r="D3915" i="14"/>
  <c r="D3916" i="14"/>
  <c r="D3917" i="14"/>
  <c r="D3918" i="14"/>
  <c r="D3919" i="14"/>
  <c r="D3920" i="14"/>
  <c r="D3921" i="14"/>
  <c r="D3922" i="14"/>
  <c r="D3923" i="14"/>
  <c r="D3924" i="14"/>
  <c r="D3925" i="14"/>
  <c r="D3926" i="14"/>
  <c r="D3927" i="14"/>
  <c r="D3928" i="14"/>
  <c r="D3929" i="14"/>
  <c r="D3930" i="14"/>
  <c r="D3931" i="14"/>
  <c r="D3932" i="14"/>
  <c r="D3933" i="14"/>
  <c r="D3934" i="14"/>
  <c r="D3935" i="14"/>
  <c r="D3936" i="14"/>
  <c r="D3937" i="14"/>
  <c r="D3938" i="14"/>
  <c r="D3939" i="14"/>
  <c r="D3940" i="14"/>
  <c r="D3941" i="14"/>
  <c r="D3942" i="14"/>
  <c r="D3943" i="14"/>
  <c r="D3944" i="14"/>
  <c r="D3945" i="14"/>
  <c r="D3946" i="14"/>
  <c r="D3947" i="14"/>
  <c r="D3948" i="14"/>
  <c r="D3949" i="14"/>
  <c r="D3950" i="14"/>
  <c r="D3951" i="14"/>
  <c r="D3952" i="14"/>
  <c r="D3953" i="14"/>
  <c r="D3954" i="14"/>
  <c r="D3955" i="14"/>
  <c r="D3956" i="14"/>
  <c r="D3957" i="14"/>
  <c r="D3958" i="14"/>
  <c r="D3959" i="14"/>
  <c r="D3960" i="14"/>
  <c r="D3961" i="14"/>
  <c r="D3962" i="14"/>
  <c r="D3963" i="14"/>
  <c r="D3964" i="14"/>
  <c r="D3965" i="14"/>
  <c r="D3966" i="14"/>
  <c r="D3967" i="14"/>
  <c r="D3968" i="14"/>
  <c r="D3969" i="14"/>
  <c r="D3970" i="14"/>
  <c r="D3971" i="14"/>
  <c r="D3972" i="14"/>
  <c r="D3973" i="14"/>
  <c r="D3974" i="14"/>
  <c r="D3975" i="14"/>
  <c r="D3976" i="14"/>
  <c r="D3977" i="14"/>
  <c r="D3978" i="14"/>
  <c r="D3979" i="14"/>
  <c r="D3980" i="14"/>
  <c r="D3981" i="14"/>
  <c r="D3982" i="14"/>
  <c r="D3983" i="14"/>
  <c r="D3984" i="14"/>
  <c r="D3985" i="14"/>
  <c r="D3986" i="14"/>
  <c r="D3987" i="14"/>
  <c r="D3988" i="14"/>
  <c r="D3989" i="14"/>
  <c r="D3990" i="14"/>
  <c r="D3991" i="14"/>
  <c r="D3992" i="14"/>
  <c r="D3993" i="14"/>
  <c r="D3994" i="14"/>
  <c r="D3995" i="14"/>
  <c r="D3996" i="14"/>
  <c r="D3997" i="14"/>
  <c r="D3998" i="14"/>
  <c r="D3999" i="14"/>
  <c r="D4000" i="14"/>
  <c r="D4001" i="14"/>
  <c r="D4002" i="14"/>
  <c r="D4003" i="14"/>
  <c r="D4004" i="14"/>
  <c r="D4005" i="14"/>
  <c r="D4006" i="14"/>
  <c r="D4007" i="14"/>
  <c r="D4008" i="14"/>
  <c r="D4009" i="14"/>
  <c r="D4010" i="14"/>
  <c r="D4011" i="14"/>
  <c r="D4012" i="14"/>
  <c r="D4013" i="14"/>
  <c r="D4014" i="14"/>
  <c r="D4015" i="14"/>
  <c r="D4016" i="14"/>
  <c r="D4017" i="14"/>
  <c r="D4018" i="14"/>
  <c r="D4019" i="14"/>
  <c r="D4020" i="14"/>
  <c r="D4021" i="14"/>
  <c r="D4022" i="14"/>
  <c r="D4023" i="14"/>
  <c r="D4024" i="14"/>
  <c r="D4025" i="14"/>
  <c r="D4026" i="14"/>
  <c r="D4027" i="14"/>
  <c r="D4028" i="14"/>
  <c r="D4029" i="14"/>
  <c r="D4030" i="14"/>
  <c r="D4031" i="14"/>
  <c r="D4032" i="14"/>
  <c r="D4033" i="14"/>
  <c r="D4034" i="14"/>
  <c r="D4035" i="14"/>
  <c r="D4036" i="14"/>
  <c r="D4037" i="14"/>
  <c r="D4038" i="14"/>
  <c r="D4039" i="14"/>
  <c r="D4040" i="14"/>
  <c r="D4041" i="14"/>
  <c r="D4042" i="14"/>
  <c r="D4043" i="14"/>
  <c r="D4044" i="14"/>
  <c r="D4045" i="14"/>
  <c r="D4046" i="14"/>
  <c r="D4047" i="14"/>
  <c r="D4048" i="14"/>
  <c r="D4049" i="14"/>
  <c r="D4050" i="14"/>
  <c r="D4051" i="14"/>
  <c r="D4052" i="14"/>
  <c r="D4053" i="14"/>
  <c r="D4054" i="14"/>
  <c r="D4055" i="14"/>
  <c r="D4056" i="14"/>
  <c r="D4057" i="14"/>
  <c r="D4058" i="14"/>
  <c r="D4059" i="14"/>
  <c r="D4060" i="14"/>
  <c r="D4061" i="14"/>
  <c r="D4062" i="14"/>
  <c r="D4063" i="14"/>
  <c r="D4064" i="14"/>
  <c r="D4065" i="14"/>
  <c r="D4066" i="14"/>
  <c r="D4067" i="14"/>
  <c r="D4068" i="14"/>
  <c r="D4069" i="14"/>
  <c r="D4070" i="14"/>
  <c r="D4071" i="14"/>
  <c r="D4072" i="14"/>
  <c r="D4073" i="14"/>
  <c r="D4074" i="14"/>
  <c r="D4075" i="14"/>
  <c r="D4076" i="14"/>
  <c r="D4077" i="14"/>
  <c r="D4078" i="14"/>
  <c r="D4079" i="14"/>
  <c r="D4080" i="14"/>
  <c r="D4081" i="14"/>
  <c r="D4082" i="14"/>
  <c r="D4083" i="14"/>
  <c r="D4084" i="14"/>
  <c r="D4085" i="14"/>
  <c r="D4086" i="14"/>
  <c r="D4087" i="14"/>
  <c r="D4088" i="14"/>
  <c r="D4089" i="14"/>
  <c r="D4090" i="14"/>
  <c r="D4091" i="14"/>
  <c r="D4092" i="14"/>
  <c r="D4093" i="14"/>
  <c r="D4094" i="14"/>
  <c r="D4095" i="14"/>
  <c r="D4096" i="14"/>
  <c r="D4097" i="14"/>
  <c r="D4098" i="14"/>
  <c r="D4099" i="14"/>
  <c r="D4100" i="14"/>
  <c r="D4101" i="14"/>
  <c r="D4102" i="14"/>
  <c r="D4103" i="14"/>
  <c r="D4104" i="14"/>
  <c r="D4105" i="14"/>
  <c r="D4106" i="14"/>
  <c r="D4107" i="14"/>
  <c r="D4108" i="14"/>
  <c r="D4109" i="14"/>
  <c r="D4110" i="14"/>
  <c r="D4111" i="14"/>
  <c r="D4112" i="14"/>
  <c r="D4113" i="14"/>
  <c r="D4114" i="14"/>
  <c r="D4115" i="14"/>
  <c r="D4116" i="14"/>
  <c r="D4117" i="14"/>
  <c r="D4118" i="14"/>
  <c r="D4119" i="14"/>
  <c r="D4120" i="14"/>
  <c r="D4121" i="14"/>
  <c r="D4122" i="14"/>
  <c r="D4123" i="14"/>
  <c r="D4124" i="14"/>
  <c r="D4125" i="14"/>
  <c r="D4126" i="14"/>
  <c r="D4127" i="14"/>
  <c r="D4128" i="14"/>
  <c r="D4129" i="14"/>
  <c r="D4130" i="14"/>
  <c r="D4131" i="14"/>
  <c r="D4132" i="14"/>
  <c r="D4133" i="14"/>
  <c r="D4134" i="14"/>
  <c r="D4135" i="14"/>
  <c r="D4136" i="14"/>
  <c r="D4137" i="14"/>
  <c r="D4138" i="14"/>
  <c r="D4139" i="14"/>
  <c r="D4140" i="14"/>
  <c r="D4141" i="14"/>
  <c r="D4142" i="14"/>
  <c r="D4143" i="14"/>
  <c r="D4144" i="14"/>
  <c r="D4145" i="14"/>
  <c r="D4146" i="14"/>
  <c r="D4147" i="14"/>
  <c r="D4148" i="14"/>
  <c r="D4149" i="14"/>
  <c r="D4150" i="14"/>
  <c r="D4151" i="14"/>
  <c r="D4152" i="14"/>
  <c r="D4153" i="14"/>
  <c r="D4154" i="14"/>
  <c r="D4155" i="14"/>
  <c r="D4156" i="14"/>
  <c r="D4157" i="14"/>
  <c r="D4158" i="14"/>
  <c r="D4159" i="14"/>
  <c r="D4160" i="14"/>
  <c r="D4161" i="14"/>
  <c r="D4162" i="14"/>
  <c r="D4163" i="14"/>
  <c r="D4164" i="14"/>
  <c r="D4165" i="14"/>
  <c r="D4166" i="14"/>
  <c r="D4167" i="14"/>
  <c r="D4168" i="14"/>
  <c r="D4169" i="14"/>
  <c r="D4170" i="14"/>
  <c r="D4171" i="14"/>
  <c r="D4172" i="14"/>
  <c r="D4173" i="14"/>
  <c r="D4174" i="14"/>
  <c r="D4175" i="14"/>
  <c r="D4176" i="14"/>
  <c r="D4177" i="14"/>
  <c r="D4178" i="14"/>
  <c r="D4179" i="14"/>
  <c r="D4180" i="14"/>
  <c r="D4181" i="14"/>
  <c r="D4182" i="14"/>
  <c r="D4183" i="14"/>
  <c r="D4184" i="14"/>
  <c r="D4185" i="14"/>
  <c r="D4186" i="14"/>
  <c r="D4187" i="14"/>
  <c r="D4188" i="14"/>
  <c r="D4189" i="14"/>
  <c r="D4190" i="14"/>
  <c r="D4191" i="14"/>
  <c r="D4192" i="14"/>
  <c r="D4193" i="14"/>
  <c r="D4194" i="14"/>
  <c r="D4195" i="14"/>
  <c r="D4196" i="14"/>
  <c r="D4197" i="14"/>
  <c r="D4198" i="14"/>
  <c r="D4199" i="14"/>
  <c r="D4200" i="14"/>
  <c r="D4201" i="14"/>
  <c r="D4202" i="14"/>
  <c r="D4203" i="14"/>
  <c r="D4204" i="14"/>
  <c r="D4205" i="14"/>
  <c r="D4206" i="14"/>
  <c r="D4207" i="14"/>
  <c r="D4208" i="14"/>
  <c r="D4209" i="14"/>
  <c r="D4210" i="14"/>
  <c r="D4211" i="14"/>
  <c r="D4212" i="14"/>
  <c r="D4213" i="14"/>
  <c r="D4214" i="14"/>
  <c r="D4215" i="14"/>
  <c r="D4216" i="14"/>
  <c r="D4217" i="14"/>
  <c r="D4218" i="14"/>
  <c r="D4219" i="14"/>
  <c r="D4220" i="14"/>
  <c r="D4221" i="14"/>
  <c r="D4222" i="14"/>
  <c r="D4223" i="14"/>
  <c r="D4224" i="14"/>
  <c r="D4225" i="14"/>
  <c r="D4226" i="14"/>
  <c r="D4227" i="14"/>
  <c r="D4228" i="14"/>
  <c r="D4229" i="14"/>
  <c r="D4230" i="14"/>
  <c r="D4231" i="14"/>
  <c r="D4232" i="14"/>
  <c r="D4233" i="14"/>
  <c r="D4234" i="14"/>
  <c r="D4235" i="14"/>
  <c r="D4236" i="14"/>
  <c r="D4237" i="14"/>
  <c r="D4238" i="14"/>
  <c r="D4239" i="14"/>
  <c r="D4240" i="14"/>
  <c r="D4241" i="14"/>
  <c r="D4242" i="14"/>
  <c r="D4243" i="14"/>
  <c r="D4244" i="14"/>
  <c r="D4245" i="14"/>
  <c r="D4246" i="14"/>
  <c r="D4247" i="14"/>
  <c r="D4248" i="14"/>
  <c r="D4249" i="14"/>
  <c r="D4250" i="14"/>
  <c r="D4251" i="14"/>
  <c r="D4252" i="14"/>
  <c r="D4253" i="14"/>
  <c r="D4254" i="14"/>
  <c r="D4255" i="14"/>
  <c r="D4256" i="14"/>
  <c r="D4257" i="14"/>
  <c r="D4258" i="14"/>
  <c r="D4259" i="14"/>
  <c r="D4260" i="14"/>
  <c r="D4261" i="14"/>
  <c r="D4262" i="14"/>
  <c r="D4263" i="14"/>
  <c r="D4264" i="14"/>
  <c r="D4265" i="14"/>
  <c r="D4266" i="14"/>
  <c r="D4267" i="14"/>
  <c r="D4268" i="14"/>
  <c r="D4269" i="14"/>
  <c r="D4270" i="14"/>
  <c r="D4271" i="14"/>
  <c r="D4272" i="14"/>
  <c r="D4273" i="14"/>
  <c r="D4274" i="14"/>
  <c r="D4275" i="14"/>
  <c r="D4276" i="14"/>
  <c r="D4277" i="14"/>
  <c r="D4278" i="14"/>
  <c r="D4279" i="14"/>
  <c r="D4280" i="14"/>
  <c r="D4281" i="14"/>
  <c r="D4282" i="14"/>
  <c r="D4283" i="14"/>
  <c r="D4284" i="14"/>
  <c r="D4285" i="14"/>
  <c r="D4286" i="14"/>
  <c r="D4287" i="14"/>
  <c r="D4288" i="14"/>
  <c r="D4289" i="14"/>
  <c r="D4290" i="14"/>
  <c r="D4291" i="14"/>
  <c r="D4292" i="14"/>
  <c r="D4293" i="14"/>
  <c r="D4294" i="14"/>
  <c r="D4295" i="14"/>
  <c r="D4296" i="14"/>
  <c r="D4297" i="14"/>
  <c r="D4298" i="14"/>
  <c r="D4299" i="14"/>
  <c r="D4300" i="14"/>
  <c r="D4301" i="14"/>
  <c r="D4302" i="14"/>
  <c r="D4303" i="14"/>
  <c r="D4304" i="14"/>
  <c r="D4305" i="14"/>
  <c r="D4306" i="14"/>
  <c r="D4307" i="14"/>
  <c r="D4308" i="14"/>
  <c r="D4309" i="14"/>
  <c r="D4310" i="14"/>
  <c r="D4311" i="14"/>
  <c r="D4312" i="14"/>
  <c r="D4313" i="14"/>
  <c r="D4314" i="14"/>
  <c r="D4315" i="14"/>
  <c r="D4316" i="14"/>
  <c r="D4317" i="14"/>
  <c r="D4318" i="14"/>
  <c r="D4319" i="14"/>
  <c r="D4320" i="14"/>
  <c r="D4321" i="14"/>
  <c r="D4322" i="14"/>
  <c r="D4323" i="14"/>
  <c r="D4324" i="14"/>
  <c r="D4325" i="14"/>
  <c r="D4326" i="14"/>
  <c r="D4327" i="14"/>
  <c r="D4328" i="14"/>
  <c r="D4329" i="14"/>
  <c r="D4330" i="14"/>
  <c r="D4331" i="14"/>
  <c r="D4332" i="14"/>
  <c r="D4333" i="14"/>
  <c r="D4334" i="14"/>
  <c r="D4335" i="14"/>
  <c r="D4336" i="14"/>
  <c r="D4337" i="14"/>
  <c r="D4338" i="14"/>
  <c r="D4339" i="14"/>
  <c r="D4340" i="14"/>
  <c r="D4341" i="14"/>
  <c r="D4342" i="14"/>
  <c r="D4343" i="14"/>
  <c r="D4344" i="14"/>
  <c r="D4345" i="14"/>
  <c r="D4346" i="14"/>
  <c r="D4347" i="14"/>
  <c r="D4348" i="14"/>
  <c r="D4349" i="14"/>
  <c r="D4350" i="14"/>
  <c r="D4351" i="14"/>
  <c r="D4352" i="14"/>
  <c r="D4353" i="14"/>
  <c r="D4354" i="14"/>
  <c r="D4355" i="14"/>
  <c r="D4356" i="14"/>
  <c r="D4357" i="14"/>
  <c r="D4358" i="14"/>
  <c r="D4359" i="14"/>
  <c r="D4360" i="14"/>
  <c r="D4361" i="14"/>
  <c r="D4362" i="14"/>
  <c r="D4363" i="14"/>
  <c r="D4364" i="14"/>
  <c r="D4365" i="14"/>
  <c r="D4366" i="14"/>
  <c r="D4367" i="14"/>
  <c r="D4368" i="14"/>
  <c r="D4369" i="14"/>
  <c r="D4370" i="14"/>
  <c r="D4371" i="14"/>
  <c r="D4372" i="14"/>
  <c r="D4373" i="14"/>
  <c r="D4374" i="14"/>
  <c r="D4375" i="14"/>
  <c r="D4376" i="14"/>
  <c r="D4377" i="14"/>
  <c r="D4378" i="14"/>
  <c r="D4379" i="14"/>
  <c r="D4380" i="14"/>
  <c r="D4381" i="14"/>
  <c r="D4382" i="14"/>
  <c r="D4383" i="14"/>
  <c r="D4384" i="14"/>
  <c r="D4385" i="14"/>
  <c r="D4386" i="14"/>
  <c r="D4387" i="14"/>
  <c r="D4388" i="14"/>
  <c r="D4389" i="14"/>
  <c r="D4390" i="14"/>
  <c r="D4391" i="14"/>
  <c r="D4392" i="14"/>
  <c r="D4393" i="14"/>
  <c r="D4394" i="14"/>
  <c r="D4395" i="14"/>
  <c r="D4396" i="14"/>
  <c r="D4397" i="14"/>
  <c r="D4398" i="14"/>
  <c r="D4399" i="14"/>
  <c r="D4400" i="14"/>
  <c r="D4401" i="14"/>
  <c r="D4402" i="14"/>
  <c r="D4403" i="14"/>
  <c r="D4404" i="14"/>
  <c r="D4405" i="14"/>
  <c r="D4406" i="14"/>
  <c r="D4407" i="14"/>
  <c r="D4408" i="14"/>
  <c r="D4409" i="14"/>
  <c r="D4410" i="14"/>
  <c r="D4411" i="14"/>
  <c r="D4412" i="14"/>
  <c r="D4413" i="14"/>
  <c r="D4414" i="14"/>
  <c r="D4415" i="14"/>
  <c r="D4416" i="14"/>
  <c r="D4417" i="14"/>
  <c r="D4418" i="14"/>
  <c r="D4419" i="14"/>
  <c r="D4420" i="14"/>
  <c r="D4421" i="14"/>
  <c r="D4422" i="14"/>
  <c r="D4423" i="14"/>
  <c r="D4424" i="14"/>
  <c r="D4425" i="14"/>
  <c r="D4426" i="14"/>
  <c r="D4427" i="14"/>
  <c r="D4428" i="14"/>
  <c r="D4429" i="14"/>
  <c r="D4430" i="14"/>
  <c r="D4431" i="14"/>
  <c r="D4432" i="14"/>
  <c r="D4433" i="14"/>
  <c r="D4434" i="14"/>
  <c r="D4435" i="14"/>
  <c r="D4436" i="14"/>
  <c r="D4437" i="14"/>
  <c r="D4438" i="14"/>
  <c r="D4439" i="14"/>
  <c r="D4440" i="14"/>
  <c r="D4441" i="14"/>
  <c r="D4442" i="14"/>
  <c r="D4443" i="14"/>
  <c r="D4444" i="14"/>
  <c r="D4445" i="14"/>
  <c r="D4446" i="14"/>
  <c r="D4447" i="14"/>
  <c r="D4448" i="14"/>
  <c r="D4449" i="14"/>
  <c r="D4450" i="14"/>
  <c r="D4451" i="14"/>
  <c r="D4452" i="14"/>
  <c r="D4453" i="14"/>
  <c r="D4454" i="14"/>
  <c r="D4455" i="14"/>
  <c r="D4456" i="14"/>
  <c r="D4457" i="14"/>
  <c r="D4458" i="14"/>
  <c r="D4459" i="14"/>
  <c r="D4460" i="14"/>
  <c r="D4461" i="14"/>
  <c r="D4462" i="14"/>
  <c r="D4463" i="14"/>
  <c r="D4464" i="14"/>
  <c r="D4465" i="14"/>
  <c r="D4466" i="14"/>
  <c r="D4467" i="14"/>
  <c r="D4468" i="14"/>
  <c r="D4469" i="14"/>
  <c r="D4470" i="14"/>
  <c r="D4471" i="14"/>
  <c r="D4472" i="14"/>
  <c r="D4473" i="14"/>
  <c r="D4474" i="14"/>
  <c r="D4475" i="14"/>
  <c r="D4476" i="14"/>
  <c r="D4477" i="14"/>
  <c r="D4478" i="14"/>
  <c r="D4479" i="14"/>
  <c r="D4480" i="14"/>
  <c r="D4481" i="14"/>
  <c r="D4482" i="14"/>
  <c r="D4483" i="14"/>
  <c r="D4484" i="14"/>
  <c r="D4485" i="14"/>
  <c r="D4486" i="14"/>
  <c r="D4487" i="14"/>
  <c r="D4488" i="14"/>
  <c r="D4489" i="14"/>
  <c r="D4490" i="14"/>
  <c r="D4491" i="14"/>
  <c r="D4492" i="14"/>
  <c r="D4493" i="14"/>
  <c r="D4494" i="14"/>
  <c r="D4495" i="14"/>
  <c r="D4496" i="14"/>
  <c r="D4497" i="14"/>
  <c r="D4498" i="14"/>
  <c r="D4499" i="14"/>
  <c r="D4500" i="14"/>
  <c r="D4501" i="14"/>
  <c r="D4502" i="14"/>
  <c r="D4503" i="14"/>
  <c r="D4504" i="14"/>
  <c r="D4505" i="14"/>
  <c r="D4506" i="14"/>
  <c r="D4507" i="14"/>
  <c r="D4508" i="14"/>
  <c r="D4509" i="14"/>
  <c r="D4510" i="14"/>
  <c r="D4511" i="14"/>
  <c r="D4512" i="14"/>
  <c r="D4513" i="14"/>
  <c r="D4514" i="14"/>
  <c r="D4515" i="14"/>
  <c r="D4516" i="14"/>
  <c r="D4517" i="14"/>
  <c r="D4518" i="14"/>
  <c r="D4519" i="14"/>
  <c r="D4520" i="14"/>
  <c r="D4521" i="14"/>
  <c r="D4522" i="14"/>
  <c r="D4523" i="14"/>
  <c r="D4524" i="14"/>
  <c r="D4525" i="14"/>
  <c r="D4526" i="14"/>
  <c r="D4527" i="14"/>
  <c r="D4528" i="14"/>
  <c r="D4529" i="14"/>
  <c r="D4530" i="14"/>
  <c r="D4531" i="14"/>
  <c r="D4532" i="14"/>
  <c r="D4533" i="14"/>
  <c r="D4534" i="14"/>
  <c r="D4535" i="14"/>
  <c r="D4536" i="14"/>
  <c r="D4537" i="14"/>
  <c r="D4538" i="14"/>
  <c r="D4539" i="14"/>
  <c r="D4540" i="14"/>
  <c r="D4541" i="14"/>
  <c r="D4542" i="14"/>
  <c r="D4543" i="14"/>
  <c r="D4544" i="14"/>
  <c r="D4545" i="14"/>
  <c r="D4546" i="14"/>
  <c r="D4547" i="14"/>
  <c r="D4548" i="14"/>
  <c r="D4549" i="14"/>
  <c r="D4550" i="14"/>
  <c r="D4551" i="14"/>
  <c r="D4552" i="14"/>
  <c r="D4553" i="14"/>
  <c r="D4554" i="14"/>
  <c r="D4555" i="14"/>
  <c r="D4556" i="14"/>
  <c r="D4557" i="14"/>
  <c r="D4558" i="14"/>
  <c r="D4559" i="14"/>
  <c r="D4560" i="14"/>
  <c r="D4561" i="14"/>
  <c r="D4562" i="14"/>
  <c r="D4563" i="14"/>
  <c r="D4564" i="14"/>
  <c r="D4565" i="14"/>
  <c r="D4566" i="14"/>
  <c r="D4567" i="14"/>
  <c r="D4568" i="14"/>
  <c r="D4569" i="14"/>
  <c r="D4570" i="14"/>
  <c r="D4571" i="14"/>
  <c r="D4572" i="14"/>
  <c r="D4573" i="14"/>
  <c r="D4574" i="14"/>
  <c r="D4575" i="14"/>
  <c r="D4576" i="14"/>
  <c r="D4577" i="14"/>
  <c r="D4578" i="14"/>
  <c r="D4579" i="14"/>
  <c r="D4580" i="14"/>
  <c r="D4581" i="14"/>
  <c r="D4582" i="14"/>
  <c r="D4583" i="14"/>
  <c r="D4584" i="14"/>
  <c r="D4585" i="14"/>
  <c r="D4586" i="14"/>
  <c r="D4587" i="14"/>
  <c r="D4588" i="14"/>
  <c r="D4589" i="14"/>
  <c r="D4590" i="14"/>
  <c r="D4591" i="14"/>
  <c r="D4592" i="14"/>
  <c r="D4593" i="14"/>
  <c r="D4594" i="14"/>
  <c r="D4595" i="14"/>
  <c r="D4596" i="14"/>
  <c r="D4597" i="14"/>
  <c r="D4598" i="14"/>
  <c r="D4599" i="14"/>
  <c r="D4600" i="14"/>
  <c r="D4601" i="14"/>
  <c r="D4602" i="14"/>
  <c r="D4603" i="14"/>
  <c r="D4604" i="14"/>
  <c r="D4605" i="14"/>
  <c r="D4606" i="14"/>
  <c r="D4607" i="14"/>
  <c r="D4608" i="14"/>
  <c r="D4609" i="14"/>
  <c r="D4610" i="14"/>
  <c r="D4611" i="14"/>
  <c r="D4612" i="14"/>
  <c r="D4613" i="14"/>
  <c r="D4614" i="14"/>
  <c r="D4615" i="14"/>
  <c r="D4616" i="14"/>
  <c r="D4617" i="14"/>
  <c r="D4618" i="14"/>
  <c r="D4619" i="14"/>
  <c r="D4620" i="14"/>
  <c r="D4621" i="14"/>
  <c r="D4622" i="14"/>
  <c r="D4623" i="14"/>
  <c r="D4624" i="14"/>
  <c r="D4625" i="14"/>
  <c r="D4626" i="14"/>
  <c r="D4627" i="14"/>
  <c r="D4628" i="14"/>
  <c r="D4629" i="14"/>
  <c r="D4630" i="14"/>
  <c r="D4631" i="14"/>
  <c r="D4632" i="14"/>
  <c r="D4633" i="14"/>
  <c r="D4634" i="14"/>
  <c r="D4635" i="14"/>
  <c r="D4636" i="14"/>
  <c r="D4637" i="14"/>
  <c r="D4638" i="14"/>
  <c r="D4639" i="14"/>
  <c r="D4640" i="14"/>
  <c r="D4641" i="14"/>
  <c r="D4642" i="14"/>
  <c r="D4643" i="14"/>
  <c r="D4644" i="14"/>
  <c r="D4645" i="14"/>
  <c r="D4646" i="14"/>
  <c r="D4647" i="14"/>
  <c r="D4648" i="14"/>
  <c r="D4649" i="14"/>
  <c r="D4650" i="14"/>
  <c r="D4651" i="14"/>
  <c r="D4652" i="14"/>
  <c r="D4653" i="14"/>
  <c r="D4654" i="14"/>
  <c r="D4655" i="14"/>
  <c r="D4656" i="14"/>
  <c r="D4657" i="14"/>
  <c r="D4658" i="14"/>
  <c r="D4659" i="14"/>
  <c r="D4660" i="14"/>
  <c r="D4661" i="14"/>
  <c r="D4662" i="14"/>
  <c r="D4663" i="14"/>
  <c r="D4664" i="14"/>
  <c r="D4665" i="14"/>
  <c r="D4666" i="14"/>
  <c r="D4667" i="14"/>
  <c r="D4668" i="14"/>
  <c r="D4669" i="14"/>
  <c r="D4670" i="14"/>
  <c r="D4671" i="14"/>
  <c r="D4672" i="14"/>
  <c r="D4673" i="14"/>
  <c r="D4674" i="14"/>
  <c r="D4675" i="14"/>
  <c r="D4676" i="14"/>
  <c r="D4677" i="14"/>
  <c r="D4678" i="14"/>
  <c r="D4679" i="14"/>
  <c r="D4680" i="14"/>
  <c r="D4681" i="14"/>
  <c r="D4682" i="14"/>
  <c r="D4683" i="14"/>
  <c r="D4684" i="14"/>
  <c r="D4685" i="14"/>
  <c r="D4686" i="14"/>
  <c r="D4687" i="14"/>
  <c r="D4688" i="14"/>
  <c r="D4689" i="14"/>
  <c r="D4690" i="14"/>
  <c r="D4691" i="14"/>
  <c r="D4692" i="14"/>
  <c r="D4693" i="14"/>
  <c r="D4694" i="14"/>
  <c r="D4695" i="14"/>
  <c r="D4696" i="14"/>
  <c r="D4697" i="14"/>
  <c r="D4698" i="14"/>
  <c r="D4699" i="14"/>
  <c r="D4700" i="14"/>
  <c r="D4701" i="14"/>
  <c r="D4702" i="14"/>
  <c r="D4703" i="14"/>
  <c r="D4704" i="14"/>
  <c r="D4705" i="14"/>
  <c r="D4706" i="14"/>
  <c r="D4707" i="14"/>
  <c r="D4708" i="14"/>
  <c r="D4709" i="14"/>
  <c r="D4710" i="14"/>
  <c r="D4711" i="14"/>
  <c r="D4712" i="14"/>
  <c r="D4713" i="14"/>
  <c r="D4714" i="14"/>
  <c r="D4715" i="14"/>
  <c r="D4716" i="14"/>
  <c r="D4717" i="14"/>
  <c r="D4718" i="14"/>
  <c r="D4719" i="14"/>
  <c r="D4720" i="14"/>
  <c r="D4721" i="14"/>
  <c r="D4722" i="14"/>
  <c r="D4723" i="14"/>
  <c r="D4724" i="14"/>
  <c r="D4725" i="14"/>
  <c r="D4726" i="14"/>
  <c r="D4727" i="14"/>
  <c r="D4728" i="14"/>
  <c r="D4729" i="14"/>
  <c r="D4730" i="14"/>
  <c r="D4731" i="14"/>
  <c r="D4732" i="14"/>
  <c r="D4733" i="14"/>
  <c r="D4734" i="14"/>
  <c r="D4735" i="14"/>
  <c r="D4736" i="14"/>
  <c r="D4737" i="14"/>
  <c r="D4738" i="14"/>
  <c r="D4739" i="14"/>
  <c r="D4740" i="14"/>
  <c r="D4741" i="14"/>
  <c r="D4742" i="14"/>
  <c r="D4743" i="14"/>
  <c r="D4744" i="14"/>
  <c r="D4745" i="14"/>
  <c r="D4746" i="14"/>
  <c r="D4747" i="14"/>
  <c r="D4748" i="14"/>
  <c r="D4749" i="14"/>
  <c r="D4750" i="14"/>
  <c r="D4751" i="14"/>
  <c r="D4752" i="14"/>
  <c r="D4753" i="14"/>
  <c r="D4754" i="14"/>
  <c r="D4755" i="14"/>
  <c r="D4756" i="14"/>
  <c r="D4757" i="14"/>
  <c r="D4758" i="14"/>
  <c r="D4759" i="14"/>
  <c r="D4760" i="14"/>
  <c r="D4761" i="14"/>
  <c r="D4762" i="14"/>
  <c r="D4763" i="14"/>
  <c r="D4764" i="14"/>
  <c r="D4765" i="14"/>
  <c r="D4766" i="14"/>
  <c r="D4767" i="14"/>
  <c r="D4768" i="14"/>
  <c r="D4769" i="14"/>
  <c r="D4770" i="14"/>
  <c r="D4771" i="14"/>
  <c r="D4772" i="14"/>
  <c r="D4773" i="14"/>
  <c r="D4774" i="14"/>
  <c r="D4775" i="14"/>
  <c r="D4776" i="14"/>
  <c r="D4777" i="14"/>
  <c r="D4778" i="14"/>
  <c r="D4779" i="14"/>
  <c r="D4780" i="14"/>
  <c r="D4781" i="14"/>
  <c r="D4782" i="14"/>
  <c r="D4783" i="14"/>
  <c r="D4784" i="14"/>
  <c r="D4785" i="14"/>
  <c r="D4786" i="14"/>
  <c r="D4787" i="14"/>
  <c r="D4788" i="14"/>
  <c r="D4789" i="14"/>
  <c r="D4790" i="14"/>
  <c r="D4791" i="14"/>
  <c r="D4792" i="14"/>
  <c r="D4793" i="14"/>
  <c r="D4794" i="14"/>
  <c r="D4795" i="14"/>
  <c r="D4796" i="14"/>
  <c r="D4797" i="14"/>
  <c r="D4798" i="14"/>
  <c r="D4799" i="14"/>
  <c r="D4800" i="14"/>
  <c r="D4801" i="14"/>
  <c r="D4802" i="14"/>
  <c r="D4803" i="14"/>
  <c r="D4804" i="14"/>
  <c r="D4805" i="14"/>
  <c r="D4806" i="14"/>
  <c r="D4807" i="14"/>
  <c r="D4808" i="14"/>
  <c r="D4809" i="14"/>
  <c r="D4810" i="14"/>
  <c r="D4811" i="14"/>
  <c r="D4812" i="14"/>
  <c r="D4813" i="14"/>
  <c r="D4814" i="14"/>
  <c r="D4815" i="14"/>
  <c r="D4816" i="14"/>
  <c r="D4817" i="14"/>
  <c r="D4818" i="14"/>
  <c r="D4819" i="14"/>
  <c r="D4820" i="14"/>
  <c r="D4821" i="14"/>
  <c r="D4822" i="14"/>
  <c r="D4823" i="14"/>
  <c r="D4824" i="14"/>
  <c r="D4825" i="14"/>
  <c r="D4826" i="14"/>
  <c r="D4827" i="14"/>
  <c r="D4828" i="14"/>
  <c r="D4829" i="14"/>
  <c r="D4830" i="14"/>
  <c r="D4831" i="14"/>
  <c r="D4832" i="14"/>
  <c r="D4833" i="14"/>
  <c r="D4834" i="14"/>
  <c r="D4835" i="14"/>
  <c r="D4836" i="14"/>
  <c r="D4837" i="14"/>
  <c r="D4838" i="14"/>
  <c r="D4839" i="14"/>
  <c r="D4840" i="14"/>
  <c r="D4841" i="14"/>
  <c r="D4842" i="14"/>
  <c r="D4843" i="14"/>
  <c r="D4844" i="14"/>
  <c r="D4845" i="14"/>
  <c r="D4846" i="14"/>
  <c r="D4847" i="14"/>
  <c r="D4848" i="14"/>
  <c r="D4849" i="14"/>
  <c r="D4850" i="14"/>
  <c r="D4851" i="14"/>
  <c r="D4852" i="14"/>
  <c r="D4853" i="14"/>
  <c r="D4854" i="14"/>
  <c r="D4855" i="14"/>
  <c r="D4856" i="14"/>
  <c r="D4857" i="14"/>
  <c r="D4858" i="14"/>
  <c r="D4859" i="14"/>
  <c r="D4860" i="14"/>
  <c r="D4861" i="14"/>
  <c r="D4862" i="14"/>
  <c r="D4863" i="14"/>
  <c r="D4864" i="14"/>
  <c r="D4865" i="14"/>
  <c r="D4866" i="14"/>
  <c r="D4867" i="14"/>
  <c r="D4868" i="14"/>
  <c r="D4869" i="14"/>
  <c r="D4870" i="14"/>
  <c r="D4871" i="14"/>
  <c r="D4872" i="14"/>
  <c r="D4873" i="14"/>
  <c r="D4874" i="14"/>
  <c r="D4875" i="14"/>
  <c r="D4876" i="14"/>
  <c r="D4877" i="14"/>
  <c r="D4878" i="14"/>
  <c r="D4879" i="14"/>
  <c r="D4880" i="14"/>
  <c r="D4881" i="14"/>
  <c r="D4882" i="14"/>
  <c r="D4883" i="14"/>
  <c r="D4884" i="14"/>
  <c r="D4885" i="14"/>
  <c r="D4886" i="14"/>
  <c r="D4887" i="14"/>
  <c r="D4888" i="14"/>
  <c r="D4889" i="14"/>
  <c r="D4890" i="14"/>
  <c r="D4891" i="14"/>
  <c r="D4892" i="14"/>
  <c r="D4893" i="14"/>
  <c r="D4894" i="14"/>
  <c r="D4895" i="14"/>
  <c r="D4896" i="14"/>
  <c r="D4897" i="14"/>
  <c r="D4898" i="14"/>
  <c r="D4899" i="14"/>
  <c r="D4900" i="14"/>
  <c r="D4901" i="14"/>
  <c r="D4902" i="14"/>
  <c r="D4903" i="14"/>
  <c r="D4904" i="14"/>
  <c r="D4905" i="14"/>
  <c r="D4906" i="14"/>
  <c r="D4907" i="14"/>
  <c r="D4908" i="14"/>
  <c r="D4909" i="14"/>
  <c r="D4910" i="14"/>
  <c r="D4911" i="14"/>
  <c r="D4912" i="14"/>
  <c r="D4913" i="14"/>
  <c r="D4914" i="14"/>
  <c r="D4915" i="14"/>
  <c r="D4916" i="14"/>
  <c r="D4917" i="14"/>
  <c r="D4918" i="14"/>
  <c r="D4919" i="14"/>
  <c r="D4920" i="14"/>
  <c r="D4921" i="14"/>
  <c r="D4922" i="14"/>
  <c r="D4923" i="14"/>
  <c r="D4924" i="14"/>
  <c r="D4925" i="14"/>
  <c r="D4926" i="14"/>
  <c r="D4927" i="14"/>
  <c r="D4928" i="14"/>
  <c r="D4929" i="14"/>
  <c r="D4930" i="14"/>
  <c r="D4931" i="14"/>
  <c r="D4932" i="14"/>
  <c r="D4933" i="14"/>
  <c r="D4934" i="14"/>
  <c r="D4935" i="14"/>
  <c r="D4936" i="14"/>
  <c r="D4937" i="14"/>
  <c r="D4938" i="14"/>
  <c r="D4939" i="14"/>
  <c r="D4940" i="14"/>
  <c r="D4941" i="14"/>
  <c r="D4942" i="14"/>
  <c r="D4943" i="14"/>
  <c r="D4944" i="14"/>
  <c r="D4945" i="14"/>
  <c r="D4946" i="14"/>
  <c r="D4947" i="14"/>
  <c r="D4948" i="14"/>
  <c r="D4949" i="14"/>
  <c r="D4950" i="14"/>
  <c r="D4951" i="14"/>
  <c r="D4952" i="14"/>
  <c r="D4953" i="14"/>
  <c r="D4954" i="14"/>
  <c r="D4955" i="14"/>
  <c r="D4956" i="14"/>
  <c r="D4957" i="14"/>
  <c r="D4958" i="14"/>
  <c r="D4959" i="14"/>
  <c r="D4960" i="14"/>
  <c r="D4961" i="14"/>
  <c r="D4962" i="14"/>
  <c r="D4963" i="14"/>
  <c r="D4964" i="14"/>
  <c r="D4965" i="14"/>
  <c r="D4966" i="14"/>
  <c r="D4967" i="14"/>
  <c r="D4968" i="14"/>
  <c r="D4969" i="14"/>
  <c r="D4970" i="14"/>
  <c r="D4971" i="14"/>
  <c r="D4972" i="14"/>
  <c r="D4973" i="14"/>
  <c r="D4974" i="14"/>
  <c r="D4975" i="14"/>
  <c r="D4976" i="14"/>
  <c r="D4977" i="14"/>
  <c r="D4978" i="14"/>
  <c r="D4979" i="14"/>
  <c r="D4980" i="14"/>
  <c r="D4981" i="14"/>
  <c r="D4982" i="14"/>
  <c r="D4983" i="14"/>
  <c r="D4984" i="14"/>
  <c r="D4985" i="14"/>
  <c r="D4986" i="14"/>
  <c r="D4987" i="14"/>
  <c r="D4988" i="14"/>
  <c r="D4989" i="14"/>
  <c r="D51" i="14"/>
  <c r="F4971" i="14" l="1"/>
  <c r="F4982" i="14"/>
  <c r="F4974" i="14"/>
  <c r="F4966" i="14"/>
  <c r="F4958" i="14"/>
  <c r="F4950" i="14"/>
  <c r="F4942" i="14"/>
  <c r="F4934" i="14"/>
  <c r="F4926" i="14"/>
  <c r="F4918" i="14"/>
  <c r="F4910" i="14"/>
  <c r="F4902" i="14"/>
  <c r="F4894" i="14"/>
  <c r="F4886" i="14"/>
  <c r="F4878" i="14"/>
  <c r="F4870" i="14"/>
  <c r="F4862" i="14"/>
  <c r="F4854" i="14"/>
  <c r="F4846" i="14"/>
  <c r="F4838" i="14"/>
  <c r="F4830" i="14"/>
  <c r="F4822" i="14"/>
  <c r="F4814" i="14"/>
  <c r="F4806" i="14"/>
  <c r="F4798" i="14"/>
  <c r="F4790" i="14"/>
  <c r="F4782" i="14"/>
  <c r="F4774" i="14"/>
  <c r="F4766" i="14"/>
  <c r="F4758" i="14"/>
  <c r="F4750" i="14"/>
  <c r="F4742" i="14"/>
  <c r="F4734" i="14"/>
  <c r="F4726" i="14"/>
  <c r="F4718" i="14"/>
  <c r="F4710" i="14"/>
  <c r="F4702" i="14"/>
  <c r="F4694" i="14"/>
  <c r="F4686" i="14"/>
  <c r="F4678" i="14"/>
  <c r="F4670" i="14"/>
  <c r="F4662" i="14"/>
  <c r="F4654" i="14"/>
  <c r="F4646" i="14"/>
  <c r="F4638" i="14"/>
  <c r="F4630" i="14"/>
  <c r="F4622" i="14"/>
  <c r="F4614" i="14"/>
  <c r="F4606" i="14"/>
  <c r="F4598" i="14"/>
  <c r="F4590" i="14"/>
  <c r="F4582" i="14"/>
  <c r="F4574" i="14"/>
  <c r="F4566" i="14"/>
  <c r="F4558" i="14"/>
  <c r="F4550" i="14"/>
  <c r="F4542" i="14"/>
  <c r="F4534" i="14"/>
  <c r="F4526" i="14"/>
  <c r="F4518" i="14"/>
  <c r="F4510" i="14"/>
  <c r="F4502" i="14"/>
  <c r="F4494" i="14"/>
  <c r="F4486" i="14"/>
  <c r="F4478" i="14"/>
  <c r="F4470" i="14"/>
  <c r="F4462" i="14"/>
  <c r="F4454" i="14"/>
  <c r="F4446" i="14"/>
  <c r="F4438" i="14"/>
  <c r="F4430" i="14"/>
  <c r="F4422" i="14"/>
  <c r="F4414" i="14"/>
  <c r="F4406" i="14"/>
  <c r="F4398" i="14"/>
  <c r="F4390" i="14"/>
  <c r="F4382" i="14"/>
  <c r="F4374" i="14"/>
  <c r="F4366" i="14"/>
  <c r="F4358" i="14"/>
  <c r="F4350" i="14"/>
  <c r="F4342" i="14"/>
  <c r="F4334" i="14"/>
  <c r="F4326" i="14"/>
  <c r="F4318" i="14"/>
  <c r="F4310" i="14"/>
  <c r="F4302" i="14"/>
  <c r="F4294" i="14"/>
  <c r="F4286" i="14"/>
  <c r="F4278" i="14"/>
  <c r="F4270" i="14"/>
  <c r="F4262" i="14"/>
  <c r="F4254" i="14"/>
  <c r="F4246" i="14"/>
  <c r="F4238" i="14"/>
  <c r="F4230" i="14"/>
  <c r="F4222" i="14"/>
  <c r="F4214" i="14"/>
  <c r="F4206" i="14"/>
  <c r="F4198" i="14"/>
  <c r="F4190" i="14"/>
  <c r="F4182" i="14"/>
  <c r="F4174" i="14"/>
  <c r="F4166" i="14"/>
  <c r="F4158" i="14"/>
  <c r="F4150" i="14"/>
  <c r="F4142" i="14"/>
  <c r="F4134" i="14"/>
  <c r="F4126" i="14"/>
  <c r="F4118" i="14"/>
  <c r="F4110" i="14"/>
  <c r="F4102" i="14"/>
  <c r="F4094" i="14"/>
  <c r="F4086" i="14"/>
  <c r="F4074" i="14"/>
  <c r="F59" i="14"/>
  <c r="F55" i="14"/>
  <c r="F4989" i="14"/>
  <c r="F4985" i="14"/>
  <c r="F4981" i="14"/>
  <c r="F4977" i="14"/>
  <c r="F4973" i="14"/>
  <c r="F4969" i="14"/>
  <c r="F4965" i="14"/>
  <c r="F4961" i="14"/>
  <c r="F4957" i="14"/>
  <c r="F4953" i="14"/>
  <c r="F4949" i="14"/>
  <c r="F4945" i="14"/>
  <c r="F4941" i="14"/>
  <c r="F4937" i="14"/>
  <c r="F4933" i="14"/>
  <c r="F4929" i="14"/>
  <c r="F4925" i="14"/>
  <c r="F4921" i="14"/>
  <c r="F4917" i="14"/>
  <c r="F4913" i="14"/>
  <c r="F4909" i="14"/>
  <c r="F4905" i="14"/>
  <c r="F4901" i="14"/>
  <c r="F4897" i="14"/>
  <c r="F4893" i="14"/>
  <c r="F4889" i="14"/>
  <c r="F4885" i="14"/>
  <c r="F4881" i="14"/>
  <c r="F4877" i="14"/>
  <c r="F4873" i="14"/>
  <c r="F4869" i="14"/>
  <c r="F4865" i="14"/>
  <c r="F4861" i="14"/>
  <c r="F4857" i="14"/>
  <c r="F4853" i="14"/>
  <c r="F4849" i="14"/>
  <c r="F4845" i="14"/>
  <c r="F4841" i="14"/>
  <c r="F4837" i="14"/>
  <c r="F4833" i="14"/>
  <c r="F4829" i="14"/>
  <c r="F4825" i="14"/>
  <c r="F4821" i="14"/>
  <c r="F4817" i="14"/>
  <c r="F4813" i="14"/>
  <c r="F4809" i="14"/>
  <c r="F4805" i="14"/>
  <c r="F4801" i="14"/>
  <c r="F4797" i="14"/>
  <c r="F4793" i="14"/>
  <c r="F4789" i="14"/>
  <c r="F4785" i="14"/>
  <c r="F4781" i="14"/>
  <c r="F4777" i="14"/>
  <c r="F4773" i="14"/>
  <c r="F4769" i="14"/>
  <c r="F4765" i="14"/>
  <c r="F4761" i="14"/>
  <c r="F4757" i="14"/>
  <c r="F4753" i="14"/>
  <c r="F4749" i="14"/>
  <c r="F4745" i="14"/>
  <c r="F4741" i="14"/>
  <c r="F4737" i="14"/>
  <c r="F4733" i="14"/>
  <c r="F4729" i="14"/>
  <c r="F4725" i="14"/>
  <c r="F4721" i="14"/>
  <c r="F4717" i="14"/>
  <c r="F4713" i="14"/>
  <c r="F4709" i="14"/>
  <c r="F4705" i="14"/>
  <c r="F4701" i="14"/>
  <c r="F4697" i="14"/>
  <c r="F4693" i="14"/>
  <c r="F4689" i="14"/>
  <c r="F4685" i="14"/>
  <c r="F4681" i="14"/>
  <c r="F4677" i="14"/>
  <c r="F4673" i="14"/>
  <c r="F4669" i="14"/>
  <c r="F4665" i="14"/>
  <c r="F4661" i="14"/>
  <c r="F4657" i="14"/>
  <c r="F4653" i="14"/>
  <c r="F4649" i="14"/>
  <c r="F4645" i="14"/>
  <c r="F4641" i="14"/>
  <c r="F4637" i="14"/>
  <c r="F4633" i="14"/>
  <c r="F4629" i="14"/>
  <c r="F4625" i="14"/>
  <c r="F4621" i="14"/>
  <c r="F4617" i="14"/>
  <c r="F4613" i="14"/>
  <c r="F4609" i="14"/>
  <c r="F4605" i="14"/>
  <c r="F4601" i="14"/>
  <c r="F4597" i="14"/>
  <c r="F4593" i="14"/>
  <c r="F4589" i="14"/>
  <c r="F4585" i="14"/>
  <c r="F4581" i="14"/>
  <c r="F4577" i="14"/>
  <c r="F4573" i="14"/>
  <c r="F4569" i="14"/>
  <c r="F4565" i="14"/>
  <c r="F4561" i="14"/>
  <c r="F4557" i="14"/>
  <c r="F4553" i="14"/>
  <c r="F4549" i="14"/>
  <c r="F4545" i="14"/>
  <c r="F4541" i="14"/>
  <c r="F4537" i="14"/>
  <c r="F4533" i="14"/>
  <c r="F4529" i="14"/>
  <c r="F4525" i="14"/>
  <c r="F4521" i="14"/>
  <c r="F4517" i="14"/>
  <c r="F4513" i="14"/>
  <c r="F4509" i="14"/>
  <c r="F4505" i="14"/>
  <c r="F4501" i="14"/>
  <c r="F4497" i="14"/>
  <c r="F4493" i="14"/>
  <c r="F4489" i="14"/>
  <c r="F4485" i="14"/>
  <c r="F4481" i="14"/>
  <c r="F4477" i="14"/>
  <c r="F4473" i="14"/>
  <c r="F4469" i="14"/>
  <c r="F4465" i="14"/>
  <c r="F4461" i="14"/>
  <c r="F4457" i="14"/>
  <c r="F4453" i="14"/>
  <c r="F4449" i="14"/>
  <c r="F4445" i="14"/>
  <c r="F4441" i="14"/>
  <c r="F4437" i="14"/>
  <c r="F4433" i="14"/>
  <c r="F4429" i="14"/>
  <c r="F4425" i="14"/>
  <c r="F4421" i="14"/>
  <c r="F4417" i="14"/>
  <c r="F4413" i="14"/>
  <c r="F4409" i="14"/>
  <c r="F4405" i="14"/>
  <c r="F4401" i="14"/>
  <c r="F4397" i="14"/>
  <c r="F4393" i="14"/>
  <c r="F4389" i="14"/>
  <c r="F4385" i="14"/>
  <c r="F4381" i="14"/>
  <c r="F4377" i="14"/>
  <c r="F4373" i="14"/>
  <c r="F4369" i="14"/>
  <c r="F4365" i="14"/>
  <c r="F4361" i="14"/>
  <c r="F4357" i="14"/>
  <c r="F4353" i="14"/>
  <c r="F4349" i="14"/>
  <c r="F4345" i="14"/>
  <c r="F4341" i="14"/>
  <c r="F4337" i="14"/>
  <c r="F4333" i="14"/>
  <c r="F4329" i="14"/>
  <c r="F4325" i="14"/>
  <c r="F4321" i="14"/>
  <c r="F4317" i="14"/>
  <c r="F4313" i="14"/>
  <c r="F4309" i="14"/>
  <c r="F4305" i="14"/>
  <c r="F4301" i="14"/>
  <c r="F4297" i="14"/>
  <c r="F4293" i="14"/>
  <c r="F4289" i="14"/>
  <c r="F4285" i="14"/>
  <c r="F4281" i="14"/>
  <c r="F4277" i="14"/>
  <c r="F4273" i="14"/>
  <c r="F4269" i="14"/>
  <c r="F4265" i="14"/>
  <c r="F4261" i="14"/>
  <c r="F4257" i="14"/>
  <c r="F4253" i="14"/>
  <c r="F4249" i="14"/>
  <c r="F4245" i="14"/>
  <c r="F4241" i="14"/>
  <c r="F4237" i="14"/>
  <c r="F4233" i="14"/>
  <c r="F4229" i="14"/>
  <c r="F4225" i="14"/>
  <c r="F4221" i="14"/>
  <c r="F4217" i="14"/>
  <c r="F4213" i="14"/>
  <c r="F4209" i="14"/>
  <c r="F4205" i="14"/>
  <c r="F4201" i="14"/>
  <c r="F4197" i="14"/>
  <c r="F4193" i="14"/>
  <c r="F4189" i="14"/>
  <c r="F4185" i="14"/>
  <c r="F4181" i="14"/>
  <c r="F4177" i="14"/>
  <c r="F4173" i="14"/>
  <c r="F4169" i="14"/>
  <c r="F4165" i="14"/>
  <c r="F4161" i="14"/>
  <c r="F4157" i="14"/>
  <c r="F4153" i="14"/>
  <c r="F4149" i="14"/>
  <c r="F4145" i="14"/>
  <c r="F4141" i="14"/>
  <c r="F4137" i="14"/>
  <c r="F4133" i="14"/>
  <c r="F4129" i="14"/>
  <c r="F4125" i="14"/>
  <c r="F4121" i="14"/>
  <c r="F4117" i="14"/>
  <c r="F4113" i="14"/>
  <c r="F4109" i="14"/>
  <c r="F4105" i="14"/>
  <c r="F4101" i="14"/>
  <c r="F4097" i="14"/>
  <c r="F4093" i="14"/>
  <c r="F4089" i="14"/>
  <c r="F4085" i="14"/>
  <c r="F4081" i="14"/>
  <c r="F4077" i="14"/>
  <c r="F4073" i="14"/>
  <c r="F4069" i="14"/>
  <c r="F4065" i="14"/>
  <c r="F4061" i="14"/>
  <c r="F4172" i="14"/>
  <c r="F4168" i="14"/>
  <c r="F4164" i="14"/>
  <c r="F4160" i="14"/>
  <c r="F4156" i="14"/>
  <c r="F4152" i="14"/>
  <c r="F4148" i="14"/>
  <c r="F4144" i="14"/>
  <c r="F4140" i="14"/>
  <c r="F4136" i="14"/>
  <c r="F4132" i="14"/>
  <c r="F4128" i="14"/>
  <c r="F4124" i="14"/>
  <c r="F4120" i="14"/>
  <c r="F4116" i="14"/>
  <c r="F4112" i="14"/>
  <c r="F4108" i="14"/>
  <c r="F4104" i="14"/>
  <c r="F4100" i="14"/>
  <c r="F4096" i="14"/>
  <c r="F4092" i="14"/>
  <c r="F4088" i="14"/>
  <c r="F4084" i="14"/>
  <c r="F4080" i="14"/>
  <c r="F4076" i="14"/>
  <c r="F4072" i="14"/>
  <c r="F4068" i="14"/>
  <c r="F4064" i="14"/>
  <c r="F4060" i="14"/>
  <c r="F4056" i="14"/>
  <c r="F4052" i="14"/>
  <c r="F4048" i="14"/>
  <c r="F4044" i="14"/>
  <c r="F4040" i="14"/>
  <c r="F4036" i="14"/>
  <c r="F4032" i="14"/>
  <c r="F4028" i="14"/>
  <c r="F4024" i="14"/>
  <c r="F4020" i="14"/>
  <c r="F4016" i="14"/>
  <c r="F4012" i="14"/>
  <c r="F4008" i="14"/>
  <c r="F4004" i="14"/>
  <c r="F4000" i="14"/>
  <c r="F3996" i="14"/>
  <c r="F3992" i="14"/>
  <c r="F3988" i="14"/>
  <c r="F3984" i="14"/>
  <c r="F3980" i="14"/>
  <c r="F3976" i="14"/>
  <c r="F3972" i="14"/>
  <c r="F3968" i="14"/>
  <c r="F3964" i="14"/>
  <c r="F3960" i="14"/>
  <c r="F3956" i="14"/>
  <c r="F3952" i="14"/>
  <c r="F3948" i="14"/>
  <c r="F3944" i="14"/>
  <c r="F3940" i="14"/>
  <c r="F3936" i="14"/>
  <c r="F3932" i="14"/>
  <c r="F3928" i="14"/>
  <c r="F3924" i="14"/>
  <c r="F3920" i="14"/>
  <c r="F3916" i="14"/>
  <c r="F3912" i="14"/>
  <c r="F3908" i="14"/>
  <c r="F3904" i="14"/>
  <c r="F3900" i="14"/>
  <c r="F3896" i="14"/>
  <c r="F3892" i="14"/>
  <c r="F3888" i="14"/>
  <c r="F3884" i="14"/>
  <c r="F3880" i="14"/>
  <c r="F3876" i="14"/>
  <c r="F3872" i="14"/>
  <c r="F3868" i="14"/>
  <c r="F3864" i="14"/>
  <c r="F3860" i="14"/>
  <c r="F3856" i="14"/>
  <c r="F3852" i="14"/>
  <c r="F3848" i="14"/>
  <c r="F3844" i="14"/>
  <c r="F3840" i="14"/>
  <c r="F3836" i="14"/>
  <c r="F3832" i="14"/>
  <c r="F3828" i="14"/>
  <c r="F3824" i="14"/>
  <c r="F3820" i="14"/>
  <c r="F3816" i="14"/>
  <c r="F3812" i="14"/>
  <c r="F3808" i="14"/>
  <c r="F3804" i="14"/>
  <c r="F3800" i="14"/>
  <c r="F3796" i="14"/>
  <c r="F3792" i="14"/>
  <c r="F3788" i="14"/>
  <c r="F3784" i="14"/>
  <c r="F3780" i="14"/>
  <c r="F3776" i="14"/>
  <c r="F3772" i="14"/>
  <c r="F3768" i="14"/>
  <c r="F3764" i="14"/>
  <c r="F3760" i="14"/>
  <c r="F3756" i="14"/>
  <c r="F3752" i="14"/>
  <c r="F3748" i="14"/>
  <c r="F3744" i="14"/>
  <c r="F3740" i="14"/>
  <c r="F3736" i="14"/>
  <c r="F3732" i="14"/>
  <c r="F3728" i="14"/>
  <c r="F3724" i="14"/>
  <c r="F3720" i="14"/>
  <c r="F3716" i="14"/>
  <c r="F3712" i="14"/>
  <c r="F3708" i="14"/>
  <c r="F3704" i="14"/>
  <c r="F3700" i="14"/>
  <c r="F3696" i="14"/>
  <c r="F3692" i="14"/>
  <c r="F3688" i="14"/>
  <c r="F3684" i="14"/>
  <c r="F3680" i="14"/>
  <c r="F3676" i="14"/>
  <c r="F3672" i="14"/>
  <c r="F3668" i="14"/>
  <c r="F3664" i="14"/>
  <c r="F3660" i="14"/>
  <c r="F3656" i="14"/>
  <c r="F3652" i="14"/>
  <c r="F3648" i="14"/>
  <c r="F3644" i="14"/>
  <c r="F3640" i="14"/>
  <c r="F3636" i="14"/>
  <c r="F3632" i="14"/>
  <c r="F3628" i="14"/>
  <c r="F3624" i="14"/>
  <c r="F3620" i="14"/>
  <c r="F3616" i="14"/>
  <c r="F3612" i="14"/>
  <c r="F3608" i="14"/>
  <c r="F3604" i="14"/>
  <c r="F3600" i="14"/>
  <c r="F3596" i="14"/>
  <c r="F3592" i="14"/>
  <c r="F3588" i="14"/>
  <c r="F3584" i="14"/>
  <c r="F3580" i="14"/>
  <c r="F3576" i="14"/>
  <c r="F3572" i="14"/>
  <c r="F3568" i="14"/>
  <c r="F3564" i="14"/>
  <c r="F3560" i="14"/>
  <c r="F3556" i="14"/>
  <c r="F3552" i="14"/>
  <c r="F3548" i="14"/>
  <c r="F3544" i="14"/>
  <c r="F3540" i="14"/>
  <c r="F3536" i="14"/>
  <c r="F3532" i="14"/>
  <c r="F3528" i="14"/>
  <c r="F3524" i="14"/>
  <c r="F3520" i="14"/>
  <c r="F3516" i="14"/>
  <c r="F3512" i="14"/>
  <c r="F3508" i="14"/>
  <c r="F3504" i="14"/>
  <c r="F3500" i="14"/>
  <c r="F3496" i="14"/>
  <c r="F3492" i="14"/>
  <c r="F3488" i="14"/>
  <c r="F3484" i="14"/>
  <c r="F3480" i="14"/>
  <c r="F3476" i="14"/>
  <c r="F3472" i="14"/>
  <c r="F3468" i="14"/>
  <c r="F3464" i="14"/>
  <c r="F3460" i="14"/>
  <c r="F3456" i="14"/>
  <c r="F3452" i="14"/>
  <c r="F3448" i="14"/>
  <c r="F3444" i="14"/>
  <c r="F3440" i="14"/>
  <c r="F3436" i="14"/>
  <c r="F3432" i="14"/>
  <c r="F3428" i="14"/>
  <c r="F3424" i="14"/>
  <c r="F3420" i="14"/>
  <c r="F3416" i="14"/>
  <c r="F3412" i="14"/>
  <c r="F3408" i="14"/>
  <c r="F3404" i="14"/>
  <c r="F3400" i="14"/>
  <c r="F3396" i="14"/>
  <c r="F3392" i="14"/>
  <c r="F3388" i="14"/>
  <c r="F3384" i="14"/>
  <c r="F3380" i="14"/>
  <c r="F3376" i="14"/>
  <c r="F3372" i="14"/>
  <c r="F3368" i="14"/>
  <c r="F3364" i="14"/>
  <c r="F3360" i="14"/>
  <c r="F3356" i="14"/>
  <c r="F3352" i="14"/>
  <c r="F3348" i="14"/>
  <c r="F3344" i="14"/>
  <c r="F3340" i="14"/>
  <c r="F3336" i="14"/>
  <c r="F3332" i="14"/>
  <c r="F3328" i="14"/>
  <c r="F3324" i="14"/>
  <c r="F3320" i="14"/>
  <c r="F3316" i="14"/>
  <c r="F3312" i="14"/>
  <c r="F3308" i="14"/>
  <c r="F3304" i="14"/>
  <c r="F3300" i="14"/>
  <c r="F3296" i="14"/>
  <c r="F3292" i="14"/>
  <c r="F3288" i="14"/>
  <c r="F3284" i="14"/>
  <c r="F3280" i="14"/>
  <c r="F3276" i="14"/>
  <c r="F3272" i="14"/>
  <c r="F3268" i="14"/>
  <c r="F3264" i="14"/>
  <c r="F3260" i="14"/>
  <c r="F3256" i="14"/>
  <c r="F3252" i="14"/>
  <c r="F3248" i="14"/>
  <c r="F3244" i="14"/>
  <c r="F3240" i="14"/>
  <c r="F3236" i="14"/>
  <c r="F3232" i="14"/>
  <c r="F3228" i="14"/>
  <c r="F3224" i="14"/>
  <c r="F3220" i="14"/>
  <c r="F3216" i="14"/>
  <c r="F3212" i="14"/>
  <c r="F3208" i="14"/>
  <c r="F3204" i="14"/>
  <c r="F3200" i="14"/>
  <c r="F3196" i="14"/>
  <c r="F3192" i="14"/>
  <c r="F3188" i="14"/>
  <c r="F3184" i="14"/>
  <c r="F3180" i="14"/>
  <c r="F3176" i="14"/>
  <c r="F3172" i="14"/>
  <c r="F4983" i="14"/>
  <c r="F4979" i="14"/>
  <c r="F4967" i="14"/>
  <c r="F4963" i="14"/>
  <c r="F4959" i="14"/>
  <c r="F4955" i="14"/>
  <c r="F4951" i="14"/>
  <c r="F4947" i="14"/>
  <c r="F4943" i="14"/>
  <c r="F4939" i="14"/>
  <c r="F4935" i="14"/>
  <c r="F4931" i="14"/>
  <c r="F4927" i="14"/>
  <c r="F4923" i="14"/>
  <c r="F4919" i="14"/>
  <c r="F4915" i="14"/>
  <c r="F4911" i="14"/>
  <c r="F4907" i="14"/>
  <c r="F4903" i="14"/>
  <c r="F4899" i="14"/>
  <c r="F4895" i="14"/>
  <c r="F4891" i="14"/>
  <c r="F4887" i="14"/>
  <c r="F4883" i="14"/>
  <c r="F4879" i="14"/>
  <c r="F4875" i="14"/>
  <c r="F4871" i="14"/>
  <c r="F4867" i="14"/>
  <c r="F4863" i="14"/>
  <c r="F4859" i="14"/>
  <c r="F4855" i="14"/>
  <c r="F4851" i="14"/>
  <c r="F4847" i="14"/>
  <c r="F4843" i="14"/>
  <c r="F4839" i="14"/>
  <c r="F4835" i="14"/>
  <c r="F4831" i="14"/>
  <c r="F4827" i="14"/>
  <c r="F4823" i="14"/>
  <c r="F4819" i="14"/>
  <c r="F4815" i="14"/>
  <c r="F4811" i="14"/>
  <c r="F4807" i="14"/>
  <c r="F4803" i="14"/>
  <c r="F4799" i="14"/>
  <c r="F4795" i="14"/>
  <c r="F4791" i="14"/>
  <c r="F4787" i="14"/>
  <c r="F4783" i="14"/>
  <c r="F4779" i="14"/>
  <c r="F4775" i="14"/>
  <c r="F4771" i="14"/>
  <c r="F4767" i="14"/>
  <c r="F4763" i="14"/>
  <c r="F4759" i="14"/>
  <c r="F4755" i="14"/>
  <c r="F4751" i="14"/>
  <c r="F4747" i="14"/>
  <c r="F4743" i="14"/>
  <c r="F4739" i="14"/>
  <c r="F4735" i="14"/>
  <c r="F4731" i="14"/>
  <c r="F4727" i="14"/>
  <c r="F4723" i="14"/>
  <c r="F4719" i="14"/>
  <c r="F4715" i="14"/>
  <c r="F4711" i="14"/>
  <c r="F4707" i="14"/>
  <c r="F4703" i="14"/>
  <c r="F4699" i="14"/>
  <c r="F4695" i="14"/>
  <c r="F4691" i="14"/>
  <c r="F4687" i="14"/>
  <c r="F4683" i="14"/>
  <c r="F4679" i="14"/>
  <c r="F4675" i="14"/>
  <c r="F4671" i="14"/>
  <c r="F4667" i="14"/>
  <c r="F4663" i="14"/>
  <c r="F4659" i="14"/>
  <c r="F4655" i="14"/>
  <c r="F4651" i="14"/>
  <c r="F4647" i="14"/>
  <c r="F4643" i="14"/>
  <c r="F4639" i="14"/>
  <c r="F4635" i="14"/>
  <c r="F4631" i="14"/>
  <c r="F4627" i="14"/>
  <c r="F4623" i="14"/>
  <c r="F4619" i="14"/>
  <c r="F4615" i="14"/>
  <c r="F4611" i="14"/>
  <c r="F4607" i="14"/>
  <c r="F4603" i="14"/>
  <c r="F4599" i="14"/>
  <c r="F4595" i="14"/>
  <c r="F4591" i="14"/>
  <c r="F4587" i="14"/>
  <c r="F4583" i="14"/>
  <c r="F4579" i="14"/>
  <c r="F4575" i="14"/>
  <c r="F4571" i="14"/>
  <c r="F4567" i="14"/>
  <c r="F4563" i="14"/>
  <c r="F4559" i="14"/>
  <c r="F4555" i="14"/>
  <c r="F4551" i="14"/>
  <c r="F4547" i="14"/>
  <c r="F4543" i="14"/>
  <c r="F4539" i="14"/>
  <c r="F4535" i="14"/>
  <c r="F4531" i="14"/>
  <c r="F4527" i="14"/>
  <c r="F4523" i="14"/>
  <c r="F4519" i="14"/>
  <c r="F4515" i="14"/>
  <c r="F4511" i="14"/>
  <c r="F4507" i="14"/>
  <c r="F4503" i="14"/>
  <c r="F4499" i="14"/>
  <c r="F4495" i="14"/>
  <c r="F4491" i="14"/>
  <c r="F4487" i="14"/>
  <c r="F4483" i="14"/>
  <c r="F4479" i="14"/>
  <c r="F4475" i="14"/>
  <c r="F4471" i="14"/>
  <c r="F4467" i="14"/>
  <c r="F4463" i="14"/>
  <c r="F4459" i="14"/>
  <c r="F4455" i="14"/>
  <c r="F4451" i="14"/>
  <c r="F4447" i="14"/>
  <c r="F4443" i="14"/>
  <c r="F4439" i="14"/>
  <c r="F4435" i="14"/>
  <c r="F4431" i="14"/>
  <c r="F4427" i="14"/>
  <c r="F4423" i="14"/>
  <c r="F4419" i="14"/>
  <c r="F4415" i="14"/>
  <c r="F4411" i="14"/>
  <c r="F4407" i="14"/>
  <c r="F4403" i="14"/>
  <c r="F4399" i="14"/>
  <c r="F4395" i="14"/>
  <c r="F4391" i="14"/>
  <c r="F4387" i="14"/>
  <c r="F4383" i="14"/>
  <c r="F4379" i="14"/>
  <c r="F4375" i="14"/>
  <c r="F4371" i="14"/>
  <c r="F4367" i="14"/>
  <c r="F4363" i="14"/>
  <c r="F4359" i="14"/>
  <c r="F4355" i="14"/>
  <c r="F4351" i="14"/>
  <c r="F4347" i="14"/>
  <c r="F4343" i="14"/>
  <c r="F4339" i="14"/>
  <c r="F4335" i="14"/>
  <c r="F4331" i="14"/>
  <c r="F4327" i="14"/>
  <c r="F4323" i="14"/>
  <c r="F4319" i="14"/>
  <c r="F4315" i="14"/>
  <c r="F4311" i="14"/>
  <c r="F4307" i="14"/>
  <c r="F4303" i="14"/>
  <c r="F4299" i="14"/>
  <c r="F4295" i="14"/>
  <c r="F4291" i="14"/>
  <c r="F4287" i="14"/>
  <c r="F4283" i="14"/>
  <c r="F4279" i="14"/>
  <c r="F4275" i="14"/>
  <c r="F4271" i="14"/>
  <c r="F4267" i="14"/>
  <c r="F4263" i="14"/>
  <c r="F4259" i="14"/>
  <c r="F4255" i="14"/>
  <c r="F4251" i="14"/>
  <c r="F4247" i="14"/>
  <c r="F4243" i="14"/>
  <c r="F4239" i="14"/>
  <c r="F4235" i="14"/>
  <c r="F4231" i="14"/>
  <c r="F4227" i="14"/>
  <c r="F4223" i="14"/>
  <c r="F4219" i="14"/>
  <c r="F4215" i="14"/>
  <c r="F4211" i="14"/>
  <c r="F4207" i="14"/>
  <c r="F4203" i="14"/>
  <c r="F4199" i="14"/>
  <c r="F4195" i="14"/>
  <c r="F4191" i="14"/>
  <c r="F4187" i="14"/>
  <c r="F4183" i="14"/>
  <c r="F4179" i="14"/>
  <c r="F4175" i="14"/>
  <c r="F4171" i="14"/>
  <c r="F4167" i="14"/>
  <c r="F4163" i="14"/>
  <c r="F4159" i="14"/>
  <c r="F4155" i="14"/>
  <c r="F4151" i="14"/>
  <c r="F4147" i="14"/>
  <c r="F4143" i="14"/>
  <c r="F4139" i="14"/>
  <c r="F4135" i="14"/>
  <c r="F4131" i="14"/>
  <c r="F4127" i="14"/>
  <c r="F4123" i="14"/>
  <c r="F4119" i="14"/>
  <c r="F4115" i="14"/>
  <c r="F4111" i="14"/>
  <c r="F4107" i="14"/>
  <c r="F4103" i="14"/>
  <c r="F4099" i="14"/>
  <c r="F4095" i="14"/>
  <c r="F4091" i="14"/>
  <c r="F4087" i="14"/>
  <c r="F4083" i="14"/>
  <c r="F4079" i="14"/>
  <c r="F4075" i="14"/>
  <c r="F4071" i="14"/>
  <c r="F4067" i="14"/>
  <c r="F4063" i="14"/>
  <c r="F4059" i="14"/>
  <c r="F4055" i="14"/>
  <c r="F4051" i="14"/>
  <c r="F4047" i="14"/>
  <c r="F4043" i="14"/>
  <c r="F4039" i="14"/>
  <c r="F4035" i="14"/>
  <c r="F4031" i="14"/>
  <c r="F4027" i="14"/>
  <c r="F4023" i="14"/>
  <c r="F4019" i="14"/>
  <c r="F4015" i="14"/>
  <c r="F4011" i="14"/>
  <c r="F4007" i="14"/>
  <c r="F4003" i="14"/>
  <c r="F3999" i="14"/>
  <c r="F3995" i="14"/>
  <c r="F3991" i="14"/>
  <c r="F3987" i="14"/>
  <c r="F3983" i="14"/>
  <c r="F3979" i="14"/>
  <c r="F3975" i="14"/>
  <c r="F3971" i="14"/>
  <c r="F3967" i="14"/>
  <c r="F3963" i="14"/>
  <c r="F3959" i="14"/>
  <c r="F3955" i="14"/>
  <c r="F3951" i="14"/>
  <c r="F3947" i="14"/>
  <c r="F3943" i="14"/>
  <c r="F3939" i="14"/>
  <c r="F3935" i="14"/>
  <c r="F3931" i="14"/>
  <c r="F3927" i="14"/>
  <c r="F3923" i="14"/>
  <c r="F3919" i="14"/>
  <c r="F3915" i="14"/>
  <c r="F3911" i="14"/>
  <c r="F3907" i="14"/>
  <c r="F3903" i="14"/>
  <c r="F3899" i="14"/>
  <c r="F3895" i="14"/>
  <c r="F3891" i="14"/>
  <c r="F3887" i="14"/>
  <c r="F3883" i="14"/>
  <c r="F3879" i="14"/>
  <c r="F3875" i="14"/>
  <c r="F3871" i="14"/>
  <c r="F3867" i="14"/>
  <c r="F3863" i="14"/>
  <c r="F3859" i="14"/>
  <c r="F3855" i="14"/>
  <c r="F3851" i="14"/>
  <c r="F3847" i="14"/>
  <c r="F3843" i="14"/>
  <c r="F3839" i="14"/>
  <c r="F3835" i="14"/>
  <c r="F3831" i="14"/>
  <c r="F3827" i="14"/>
  <c r="F3823" i="14"/>
  <c r="F3819" i="14"/>
  <c r="F3815" i="14"/>
  <c r="F3811" i="14"/>
  <c r="F3807" i="14"/>
  <c r="F3803" i="14"/>
  <c r="F3799" i="14"/>
  <c r="F3795" i="14"/>
  <c r="F3791" i="14"/>
  <c r="F3787" i="14"/>
  <c r="F3783" i="14"/>
  <c r="F3779" i="14"/>
  <c r="F3775" i="14"/>
  <c r="F3771" i="14"/>
  <c r="F3767" i="14"/>
  <c r="F3763" i="14"/>
  <c r="F3759" i="14"/>
  <c r="F3755" i="14"/>
  <c r="F3751" i="14"/>
  <c r="F3747" i="14"/>
  <c r="F3743" i="14"/>
  <c r="F3739" i="14"/>
  <c r="F3735" i="14"/>
  <c r="F3731" i="14"/>
  <c r="F3727" i="14"/>
  <c r="F3723" i="14"/>
  <c r="F3719" i="14"/>
  <c r="F3715" i="14"/>
  <c r="F3711" i="14"/>
  <c r="F3707" i="14"/>
  <c r="F3703" i="14"/>
  <c r="F3699" i="14"/>
  <c r="F3695" i="14"/>
  <c r="F3691" i="14"/>
  <c r="F3687" i="14"/>
  <c r="F3683" i="14"/>
  <c r="F3679" i="14"/>
  <c r="F3675" i="14"/>
  <c r="F3671" i="14"/>
  <c r="F3667" i="14"/>
  <c r="F3663" i="14"/>
  <c r="F3659" i="14"/>
  <c r="F3655" i="14"/>
  <c r="F3651" i="14"/>
  <c r="F3647" i="14"/>
  <c r="F3643" i="14"/>
  <c r="F3639" i="14"/>
  <c r="F3635" i="14"/>
  <c r="F3631" i="14"/>
  <c r="F3627" i="14"/>
  <c r="F3623" i="14"/>
  <c r="F3619" i="14"/>
  <c r="F3615" i="14"/>
  <c r="F3611" i="14"/>
  <c r="F3607" i="14"/>
  <c r="F3603" i="14"/>
  <c r="F3599" i="14"/>
  <c r="F3595" i="14"/>
  <c r="F3591" i="14"/>
  <c r="F3587" i="14"/>
  <c r="F3583" i="14"/>
  <c r="F3579" i="14"/>
  <c r="F3575" i="14"/>
  <c r="F3571" i="14"/>
  <c r="F3567" i="14"/>
  <c r="F3563" i="14"/>
  <c r="F3559" i="14"/>
  <c r="F3555" i="14"/>
  <c r="F3551" i="14"/>
  <c r="F3547" i="14"/>
  <c r="F3543" i="14"/>
  <c r="F3539" i="14"/>
  <c r="F3535" i="14"/>
  <c r="F3531" i="14"/>
  <c r="F3527" i="14"/>
  <c r="F3523" i="14"/>
  <c r="F4987" i="14"/>
  <c r="F4975" i="14"/>
  <c r="F4986" i="14"/>
  <c r="F4978" i="14"/>
  <c r="F4970" i="14"/>
  <c r="F4962" i="14"/>
  <c r="F4954" i="14"/>
  <c r="F4946" i="14"/>
  <c r="F4938" i="14"/>
  <c r="F4930" i="14"/>
  <c r="F4922" i="14"/>
  <c r="F4914" i="14"/>
  <c r="F4906" i="14"/>
  <c r="F4898" i="14"/>
  <c r="F4890" i="14"/>
  <c r="F4882" i="14"/>
  <c r="F4874" i="14"/>
  <c r="F4866" i="14"/>
  <c r="F4858" i="14"/>
  <c r="F4850" i="14"/>
  <c r="F4842" i="14"/>
  <c r="F4834" i="14"/>
  <c r="F4826" i="14"/>
  <c r="F4818" i="14"/>
  <c r="F4810" i="14"/>
  <c r="F4802" i="14"/>
  <c r="F4794" i="14"/>
  <c r="F4786" i="14"/>
  <c r="F4778" i="14"/>
  <c r="F4770" i="14"/>
  <c r="F4762" i="14"/>
  <c r="F4754" i="14"/>
  <c r="F4746" i="14"/>
  <c r="F4738" i="14"/>
  <c r="F4730" i="14"/>
  <c r="F4722" i="14"/>
  <c r="F4714" i="14"/>
  <c r="F4706" i="14"/>
  <c r="F4698" i="14"/>
  <c r="F4690" i="14"/>
  <c r="F4682" i="14"/>
  <c r="F4674" i="14"/>
  <c r="F4666" i="14"/>
  <c r="F4658" i="14"/>
  <c r="F4650" i="14"/>
  <c r="F4642" i="14"/>
  <c r="F4634" i="14"/>
  <c r="F4626" i="14"/>
  <c r="F4618" i="14"/>
  <c r="F4610" i="14"/>
  <c r="F4602" i="14"/>
  <c r="F4594" i="14"/>
  <c r="F4586" i="14"/>
  <c r="F4578" i="14"/>
  <c r="F4570" i="14"/>
  <c r="F4562" i="14"/>
  <c r="F4554" i="14"/>
  <c r="F4546" i="14"/>
  <c r="F4538" i="14"/>
  <c r="F4530" i="14"/>
  <c r="F4522" i="14"/>
  <c r="F4514" i="14"/>
  <c r="F4506" i="14"/>
  <c r="F4498" i="14"/>
  <c r="F4490" i="14"/>
  <c r="F4482" i="14"/>
  <c r="F4474" i="14"/>
  <c r="F4466" i="14"/>
  <c r="F4458" i="14"/>
  <c r="F4450" i="14"/>
  <c r="F4442" i="14"/>
  <c r="F4434" i="14"/>
  <c r="F4426" i="14"/>
  <c r="F4418" i="14"/>
  <c r="F4410" i="14"/>
  <c r="F4402" i="14"/>
  <c r="F4394" i="14"/>
  <c r="F4386" i="14"/>
  <c r="F4378" i="14"/>
  <c r="F4370" i="14"/>
  <c r="F4362" i="14"/>
  <c r="F4354" i="14"/>
  <c r="F4346" i="14"/>
  <c r="F4338" i="14"/>
  <c r="F4330" i="14"/>
  <c r="F4322" i="14"/>
  <c r="F4314" i="14"/>
  <c r="F4306" i="14"/>
  <c r="F4298" i="14"/>
  <c r="F4290" i="14"/>
  <c r="F4282" i="14"/>
  <c r="F4274" i="14"/>
  <c r="F4266" i="14"/>
  <c r="F4258" i="14"/>
  <c r="F4250" i="14"/>
  <c r="F4242" i="14"/>
  <c r="F4234" i="14"/>
  <c r="F4226" i="14"/>
  <c r="F4218" i="14"/>
  <c r="F4210" i="14"/>
  <c r="F4202" i="14"/>
  <c r="F4194" i="14"/>
  <c r="F4186" i="14"/>
  <c r="F4178" i="14"/>
  <c r="F4170" i="14"/>
  <c r="F4162" i="14"/>
  <c r="F4154" i="14"/>
  <c r="F4146" i="14"/>
  <c r="F4138" i="14"/>
  <c r="F4130" i="14"/>
  <c r="F4122" i="14"/>
  <c r="F4114" i="14"/>
  <c r="F4106" i="14"/>
  <c r="F4098" i="14"/>
  <c r="F4090" i="14"/>
  <c r="F4082" i="14"/>
  <c r="F4078" i="14"/>
  <c r="F4070" i="14"/>
  <c r="F4066" i="14"/>
  <c r="F4062" i="14"/>
  <c r="F4058" i="14"/>
  <c r="F4054" i="14"/>
  <c r="F4050" i="14"/>
  <c r="F4046" i="14"/>
  <c r="F4042" i="14"/>
  <c r="F4038" i="14"/>
  <c r="F4034" i="14"/>
  <c r="F4030" i="14"/>
  <c r="F4026" i="14"/>
  <c r="F4022" i="14"/>
  <c r="F4018" i="14"/>
  <c r="F4014" i="14"/>
  <c r="F4010" i="14"/>
  <c r="F4006" i="14"/>
  <c r="F4002" i="14"/>
  <c r="F3998" i="14"/>
  <c r="F3994" i="14"/>
  <c r="F3990" i="14"/>
  <c r="F3986" i="14"/>
  <c r="F3982" i="14"/>
  <c r="F3978" i="14"/>
  <c r="F3974" i="14"/>
  <c r="F3970" i="14"/>
  <c r="F3966" i="14"/>
  <c r="F3962" i="14"/>
  <c r="F3958" i="14"/>
  <c r="F3954" i="14"/>
  <c r="F3950" i="14"/>
  <c r="F3946" i="14"/>
  <c r="F3942" i="14"/>
  <c r="F3938" i="14"/>
  <c r="F3934" i="14"/>
  <c r="F3930" i="14"/>
  <c r="F3926" i="14"/>
  <c r="F3922" i="14"/>
  <c r="F3918" i="14"/>
  <c r="F3914" i="14"/>
  <c r="F3910" i="14"/>
  <c r="F3906" i="14"/>
  <c r="F3902" i="14"/>
  <c r="F3898" i="14"/>
  <c r="F3894" i="14"/>
  <c r="F3890" i="14"/>
  <c r="F3886" i="14"/>
  <c r="F3882" i="14"/>
  <c r="F3878" i="14"/>
  <c r="F3874" i="14"/>
  <c r="F3870" i="14"/>
  <c r="F3866" i="14"/>
  <c r="F3862" i="14"/>
  <c r="F3858" i="14"/>
  <c r="F3854" i="14"/>
  <c r="F3850" i="14"/>
  <c r="F3846" i="14"/>
  <c r="F3842" i="14"/>
  <c r="F3838" i="14"/>
  <c r="F3834" i="14"/>
  <c r="F3830" i="14"/>
  <c r="F3826" i="14"/>
  <c r="F3822" i="14"/>
  <c r="F3818" i="14"/>
  <c r="F3814" i="14"/>
  <c r="F3810" i="14"/>
  <c r="F3806" i="14"/>
  <c r="F3802" i="14"/>
  <c r="F3798" i="14"/>
  <c r="F3794" i="14"/>
  <c r="F3790" i="14"/>
  <c r="F3786" i="14"/>
  <c r="F3782" i="14"/>
  <c r="F3778" i="14"/>
  <c r="F3774" i="14"/>
  <c r="F3770" i="14"/>
  <c r="F3766" i="14"/>
  <c r="F3762" i="14"/>
  <c r="F3758" i="14"/>
  <c r="F3754" i="14"/>
  <c r="F3750" i="14"/>
  <c r="F3746" i="14"/>
  <c r="F3742" i="14"/>
  <c r="F3738" i="14"/>
  <c r="F3734" i="14"/>
  <c r="F3730" i="14"/>
  <c r="F3726" i="14"/>
  <c r="F3722" i="14"/>
  <c r="F3718" i="14"/>
  <c r="F3714" i="14"/>
  <c r="F3710" i="14"/>
  <c r="F3706" i="14"/>
  <c r="F3702" i="14"/>
  <c r="F3698" i="14"/>
  <c r="F3694" i="14"/>
  <c r="F3690" i="14"/>
  <c r="F3686" i="14"/>
  <c r="F3682" i="14"/>
  <c r="F3678" i="14"/>
  <c r="F3674" i="14"/>
  <c r="F3670" i="14"/>
  <c r="F3666" i="14"/>
  <c r="F3662" i="14"/>
  <c r="F3658" i="14"/>
  <c r="F3654" i="14"/>
  <c r="F3650" i="14"/>
  <c r="F3646" i="14"/>
  <c r="F3642" i="14"/>
  <c r="F3638" i="14"/>
  <c r="F3634" i="14"/>
  <c r="F3630" i="14"/>
  <c r="F3626" i="14"/>
  <c r="F3622" i="14"/>
  <c r="F3618" i="14"/>
  <c r="F3614" i="14"/>
  <c r="F3610" i="14"/>
  <c r="F3606" i="14"/>
  <c r="F3602" i="14"/>
  <c r="F3598" i="14"/>
  <c r="F3594" i="14"/>
  <c r="F3590" i="14"/>
  <c r="F3586" i="14"/>
  <c r="F3582" i="14"/>
  <c r="F3578" i="14"/>
  <c r="F3574" i="14"/>
  <c r="F3570" i="14"/>
  <c r="F3566" i="14"/>
  <c r="F3562" i="14"/>
  <c r="F3558" i="14"/>
  <c r="F3554" i="14"/>
  <c r="F3550" i="14"/>
  <c r="F3546" i="14"/>
  <c r="F3542" i="14"/>
  <c r="F3538" i="14"/>
  <c r="F3534" i="14"/>
  <c r="F3530" i="14"/>
  <c r="F3526" i="14"/>
  <c r="F3522" i="14"/>
  <c r="F3518" i="14"/>
  <c r="F3514" i="14"/>
  <c r="F3510" i="14"/>
  <c r="F3506" i="14"/>
  <c r="F3502" i="14"/>
  <c r="F3498" i="14"/>
  <c r="F3494" i="14"/>
  <c r="F3490" i="14"/>
  <c r="F3486" i="14"/>
  <c r="F3482" i="14"/>
  <c r="F3478" i="14"/>
  <c r="F3474" i="14"/>
  <c r="F3470" i="14"/>
  <c r="F3466" i="14"/>
  <c r="F3462" i="14"/>
  <c r="F3458" i="14"/>
  <c r="F3454" i="14"/>
  <c r="F3450" i="14"/>
  <c r="F3446" i="14"/>
  <c r="F3442" i="14"/>
  <c r="F3438" i="14"/>
  <c r="F3434" i="14"/>
  <c r="F3430" i="14"/>
  <c r="F3426" i="14"/>
  <c r="F3422" i="14"/>
  <c r="F3418" i="14"/>
  <c r="F3414" i="14"/>
  <c r="F3410" i="14"/>
  <c r="F3406" i="14"/>
  <c r="F3402" i="14"/>
  <c r="F3398" i="14"/>
  <c r="F3394" i="14"/>
  <c r="F3390" i="14"/>
  <c r="F3386" i="14"/>
  <c r="F3382" i="14"/>
  <c r="F3378" i="14"/>
  <c r="F3374" i="14"/>
  <c r="F3370" i="14"/>
  <c r="F3366" i="14"/>
  <c r="F3362" i="14"/>
  <c r="F3358" i="14"/>
  <c r="F3354" i="14"/>
  <c r="F3350" i="14"/>
  <c r="F3346" i="14"/>
  <c r="F3342" i="14"/>
  <c r="F3338" i="14"/>
  <c r="F3334" i="14"/>
  <c r="F3330" i="14"/>
  <c r="F3326" i="14"/>
  <c r="F3322" i="14"/>
  <c r="F3318" i="14"/>
  <c r="F3314" i="14"/>
  <c r="F3310" i="14"/>
  <c r="F3306" i="14"/>
  <c r="F3302" i="14"/>
  <c r="F3298" i="14"/>
  <c r="F3294" i="14"/>
  <c r="F3290" i="14"/>
  <c r="F3286" i="14"/>
  <c r="F3282" i="14"/>
  <c r="F3278" i="14"/>
  <c r="F3274" i="14"/>
  <c r="F3270" i="14"/>
  <c r="F3266" i="14"/>
  <c r="F3262" i="14"/>
  <c r="F3258" i="14"/>
  <c r="F3254" i="14"/>
  <c r="F3250" i="14"/>
  <c r="F3246" i="14"/>
  <c r="F3242" i="14"/>
  <c r="F3238" i="14"/>
  <c r="F3234" i="14"/>
  <c r="F3230" i="14"/>
  <c r="F3226" i="14"/>
  <c r="F3222" i="14"/>
  <c r="F3218" i="14"/>
  <c r="F3214" i="14"/>
  <c r="F3210" i="14"/>
  <c r="F3206" i="14"/>
  <c r="F3202" i="14"/>
  <c r="F3198" i="14"/>
  <c r="F3194" i="14"/>
  <c r="F3190" i="14"/>
  <c r="F3186" i="14"/>
  <c r="F3182" i="14"/>
  <c r="F3178" i="14"/>
  <c r="F3174" i="14"/>
  <c r="F3170" i="14"/>
  <c r="F3166" i="14"/>
  <c r="F3162" i="14"/>
  <c r="F3158" i="14"/>
  <c r="F3154" i="14"/>
  <c r="F3150" i="14"/>
  <c r="F3146" i="14"/>
  <c r="F3142" i="14"/>
  <c r="F3138" i="14"/>
  <c r="F3134" i="14"/>
  <c r="F3130" i="14"/>
  <c r="F3126" i="14"/>
  <c r="F3122" i="14"/>
  <c r="F3118" i="14"/>
  <c r="F3114" i="14"/>
  <c r="F3110" i="14"/>
  <c r="F3106" i="14"/>
  <c r="F3102" i="14"/>
  <c r="F3098" i="14"/>
  <c r="F3094" i="14"/>
  <c r="F3090" i="14"/>
  <c r="F3086" i="14"/>
  <c r="F3082" i="14"/>
  <c r="F3078" i="14"/>
  <c r="F3074" i="14"/>
  <c r="F3070" i="14"/>
  <c r="F3066" i="14"/>
  <c r="F4057" i="14"/>
  <c r="F4053" i="14"/>
  <c r="F4049" i="14"/>
  <c r="F4045" i="14"/>
  <c r="F4041" i="14"/>
  <c r="F4037" i="14"/>
  <c r="F4033" i="14"/>
  <c r="F4029" i="14"/>
  <c r="F4025" i="14"/>
  <c r="F4021" i="14"/>
  <c r="F4017" i="14"/>
  <c r="F4013" i="14"/>
  <c r="F4009" i="14"/>
  <c r="F4005" i="14"/>
  <c r="F4001" i="14"/>
  <c r="F3997" i="14"/>
  <c r="F3993" i="14"/>
  <c r="F3989" i="14"/>
  <c r="F3985" i="14"/>
  <c r="F3981" i="14"/>
  <c r="F3977" i="14"/>
  <c r="F3973" i="14"/>
  <c r="F3969" i="14"/>
  <c r="F3965" i="14"/>
  <c r="F3961" i="14"/>
  <c r="F3957" i="14"/>
  <c r="F3953" i="14"/>
  <c r="F3949" i="14"/>
  <c r="F3945" i="14"/>
  <c r="F3941" i="14"/>
  <c r="F3937" i="14"/>
  <c r="F3933" i="14"/>
  <c r="F3929" i="14"/>
  <c r="F3925" i="14"/>
  <c r="F3921" i="14"/>
  <c r="F3917" i="14"/>
  <c r="F3913" i="14"/>
  <c r="F3909" i="14"/>
  <c r="F3905" i="14"/>
  <c r="F3901" i="14"/>
  <c r="F3897" i="14"/>
  <c r="F3893" i="14"/>
  <c r="F3889" i="14"/>
  <c r="F3885" i="14"/>
  <c r="F3881" i="14"/>
  <c r="F3877" i="14"/>
  <c r="F3873" i="14"/>
  <c r="F3869" i="14"/>
  <c r="F3865" i="14"/>
  <c r="F3861" i="14"/>
  <c r="F3857" i="14"/>
  <c r="F3853" i="14"/>
  <c r="F3849" i="14"/>
  <c r="F3845" i="14"/>
  <c r="F3841" i="14"/>
  <c r="F3837" i="14"/>
  <c r="F3833" i="14"/>
  <c r="F3829" i="14"/>
  <c r="F3825" i="14"/>
  <c r="F3821" i="14"/>
  <c r="F3817" i="14"/>
  <c r="F3813" i="14"/>
  <c r="F3809" i="14"/>
  <c r="F3805" i="14"/>
  <c r="F3801" i="14"/>
  <c r="F3797" i="14"/>
  <c r="F3793" i="14"/>
  <c r="F3789" i="14"/>
  <c r="F3785" i="14"/>
  <c r="F3781" i="14"/>
  <c r="F3777" i="14"/>
  <c r="F3773" i="14"/>
  <c r="F3769" i="14"/>
  <c r="F3765" i="14"/>
  <c r="F3761" i="14"/>
  <c r="F3757" i="14"/>
  <c r="F3753" i="14"/>
  <c r="F3749" i="14"/>
  <c r="F3745" i="14"/>
  <c r="F3741" i="14"/>
  <c r="F3737" i="14"/>
  <c r="F3733" i="14"/>
  <c r="F3729" i="14"/>
  <c r="F3725" i="14"/>
  <c r="F3721" i="14"/>
  <c r="F3717" i="14"/>
  <c r="F3713" i="14"/>
  <c r="F3709" i="14"/>
  <c r="F3705" i="14"/>
  <c r="F3701" i="14"/>
  <c r="F3697" i="14"/>
  <c r="F3693" i="14"/>
  <c r="F3689" i="14"/>
  <c r="F3685" i="14"/>
  <c r="F3681" i="14"/>
  <c r="F3677" i="14"/>
  <c r="F3673" i="14"/>
  <c r="F3669" i="14"/>
  <c r="F3665" i="14"/>
  <c r="F3661" i="14"/>
  <c r="F3657" i="14"/>
  <c r="F3653" i="14"/>
  <c r="F3649" i="14"/>
  <c r="F3645" i="14"/>
  <c r="F3641" i="14"/>
  <c r="F3637" i="14"/>
  <c r="F3633" i="14"/>
  <c r="F3629" i="14"/>
  <c r="F3625" i="14"/>
  <c r="F3621" i="14"/>
  <c r="F3617" i="14"/>
  <c r="F3613" i="14"/>
  <c r="F3609" i="14"/>
  <c r="F3605" i="14"/>
  <c r="F3601" i="14"/>
  <c r="F3597" i="14"/>
  <c r="F3593" i="14"/>
  <c r="F3589" i="14"/>
  <c r="F3585" i="14"/>
  <c r="F3581" i="14"/>
  <c r="F3577" i="14"/>
  <c r="F3573" i="14"/>
  <c r="F3569" i="14"/>
  <c r="F3565" i="14"/>
  <c r="F3561" i="14"/>
  <c r="F3557" i="14"/>
  <c r="F3553" i="14"/>
  <c r="F3549" i="14"/>
  <c r="F3545" i="14"/>
  <c r="F3541" i="14"/>
  <c r="F3537" i="14"/>
  <c r="F3533" i="14"/>
  <c r="F3529" i="14"/>
  <c r="F3525" i="14"/>
  <c r="F3521" i="14"/>
  <c r="F3517" i="14"/>
  <c r="F3513" i="14"/>
  <c r="F3509" i="14"/>
  <c r="F3505" i="14"/>
  <c r="F3501" i="14"/>
  <c r="F3497" i="14"/>
  <c r="F3493" i="14"/>
  <c r="F3489" i="14"/>
  <c r="F3485" i="14"/>
  <c r="F3481" i="14"/>
  <c r="F3477" i="14"/>
  <c r="F3473" i="14"/>
  <c r="F3469" i="14"/>
  <c r="F3465" i="14"/>
  <c r="F3461" i="14"/>
  <c r="F3457" i="14"/>
  <c r="F3453" i="14"/>
  <c r="F3449" i="14"/>
  <c r="F3445" i="14"/>
  <c r="F3441" i="14"/>
  <c r="F3437" i="14"/>
  <c r="F3433" i="14"/>
  <c r="F3429" i="14"/>
  <c r="F3425" i="14"/>
  <c r="F3421" i="14"/>
  <c r="F3417" i="14"/>
  <c r="F3413" i="14"/>
  <c r="F3409" i="14"/>
  <c r="F3405" i="14"/>
  <c r="F3401" i="14"/>
  <c r="F3397" i="14"/>
  <c r="F3393" i="14"/>
  <c r="F3389" i="14"/>
  <c r="F3385" i="14"/>
  <c r="F3381" i="14"/>
  <c r="F3377" i="14"/>
  <c r="F3373" i="14"/>
  <c r="F3369" i="14"/>
  <c r="F3365" i="14"/>
  <c r="F3361" i="14"/>
  <c r="F3357" i="14"/>
  <c r="F3353" i="14"/>
  <c r="F3349" i="14"/>
  <c r="F3345" i="14"/>
  <c r="F3341" i="14"/>
  <c r="F3337" i="14"/>
  <c r="F3333" i="14"/>
  <c r="F3329" i="14"/>
  <c r="F3325" i="14"/>
  <c r="F3321" i="14"/>
  <c r="F3317" i="14"/>
  <c r="F3313" i="14"/>
  <c r="F3309" i="14"/>
  <c r="F3305" i="14"/>
  <c r="F3301" i="14"/>
  <c r="F3297" i="14"/>
  <c r="F3293" i="14"/>
  <c r="F3289" i="14"/>
  <c r="F3285" i="14"/>
  <c r="F3281" i="14"/>
  <c r="F3277" i="14"/>
  <c r="F3273" i="14"/>
  <c r="F3269" i="14"/>
  <c r="F3265" i="14"/>
  <c r="F3261" i="14"/>
  <c r="F3257" i="14"/>
  <c r="F3253" i="14"/>
  <c r="F3249" i="14"/>
  <c r="F3245" i="14"/>
  <c r="F3241" i="14"/>
  <c r="F3237" i="14"/>
  <c r="F3233" i="14"/>
  <c r="F3229" i="14"/>
  <c r="F3225" i="14"/>
  <c r="F3221" i="14"/>
  <c r="F3217" i="14"/>
  <c r="F3213" i="14"/>
  <c r="F3209" i="14"/>
  <c r="F3205" i="14"/>
  <c r="F3201" i="14"/>
  <c r="F3197" i="14"/>
  <c r="F3193" i="14"/>
  <c r="F3189" i="14"/>
  <c r="F3185" i="14"/>
  <c r="F3181" i="14"/>
  <c r="F3177" i="14"/>
  <c r="F3173" i="14"/>
  <c r="F3169" i="14"/>
  <c r="F3165" i="14"/>
  <c r="F3161" i="14"/>
  <c r="F3157" i="14"/>
  <c r="F3153" i="14"/>
  <c r="F3149" i="14"/>
  <c r="F3145" i="14"/>
  <c r="F3141" i="14"/>
  <c r="F3137" i="14"/>
  <c r="F3133" i="14"/>
  <c r="F3129" i="14"/>
  <c r="F3125" i="14"/>
  <c r="F3121" i="14"/>
  <c r="F3117" i="14"/>
  <c r="F3113" i="14"/>
  <c r="F3109" i="14"/>
  <c r="F3105" i="14"/>
  <c r="F3101" i="14"/>
  <c r="F3097" i="14"/>
  <c r="F3093" i="14"/>
  <c r="F3089" i="14"/>
  <c r="F3085" i="14"/>
  <c r="F3081" i="14"/>
  <c r="F3077" i="14"/>
  <c r="F3073" i="14"/>
  <c r="F3069" i="14"/>
  <c r="F3065" i="14"/>
  <c r="F3061" i="14"/>
  <c r="F3057" i="14"/>
  <c r="F3053" i="14"/>
  <c r="F3049" i="14"/>
  <c r="F3045" i="14"/>
  <c r="F3041" i="14"/>
  <c r="F3037" i="14"/>
  <c r="F3033" i="14"/>
  <c r="F3029" i="14"/>
  <c r="F3025" i="14"/>
  <c r="F3021" i="14"/>
  <c r="F3017" i="14"/>
  <c r="F3013" i="14"/>
  <c r="F3009" i="14"/>
  <c r="F3005" i="14"/>
  <c r="F3001" i="14"/>
  <c r="F2997" i="14"/>
  <c r="F2993" i="14"/>
  <c r="F2989" i="14"/>
  <c r="F2985" i="14"/>
  <c r="F2981" i="14"/>
  <c r="F2977" i="14"/>
  <c r="F2973" i="14"/>
  <c r="F2969" i="14"/>
  <c r="F2965" i="14"/>
  <c r="F2961" i="14"/>
  <c r="F2957" i="14"/>
  <c r="F2953" i="14"/>
  <c r="F2949" i="14"/>
  <c r="F2945" i="14"/>
  <c r="F2941" i="14"/>
  <c r="F2937" i="14"/>
  <c r="F2933" i="14"/>
  <c r="F2929" i="14"/>
  <c r="F2925" i="14"/>
  <c r="F2921" i="14"/>
  <c r="F2917" i="14"/>
  <c r="F2913" i="14"/>
  <c r="F2909" i="14"/>
  <c r="F2905" i="14"/>
  <c r="F2901" i="14"/>
  <c r="F2897" i="14"/>
  <c r="F2893" i="14"/>
  <c r="F2889" i="14"/>
  <c r="F2885" i="14"/>
  <c r="F2881" i="14"/>
  <c r="F2877" i="14"/>
  <c r="F2873" i="14"/>
  <c r="F2869" i="14"/>
  <c r="F2865" i="14"/>
  <c r="F2861" i="14"/>
  <c r="F2857" i="14"/>
  <c r="F2853" i="14"/>
  <c r="F2849" i="14"/>
  <c r="F2845" i="14"/>
  <c r="F2841" i="14"/>
  <c r="F2837" i="14"/>
  <c r="F2833" i="14"/>
  <c r="F2829" i="14"/>
  <c r="F2825" i="14"/>
  <c r="F2821" i="14"/>
  <c r="F2817" i="14"/>
  <c r="F2813" i="14"/>
  <c r="F2809" i="14"/>
  <c r="F2805" i="14"/>
  <c r="F2801" i="14"/>
  <c r="F2797" i="14"/>
  <c r="F2793" i="14"/>
  <c r="F2789" i="14"/>
  <c r="F2785" i="14"/>
  <c r="F2781" i="14"/>
  <c r="F2777" i="14"/>
  <c r="F2773" i="14"/>
  <c r="F2769" i="14"/>
  <c r="F2765" i="14"/>
  <c r="F2761" i="14"/>
  <c r="F2757" i="14"/>
  <c r="F2753" i="14"/>
  <c r="F2749" i="14"/>
  <c r="F2745" i="14"/>
  <c r="F2741" i="14"/>
  <c r="F2737" i="14"/>
  <c r="F2733" i="14"/>
  <c r="F2729" i="14"/>
  <c r="F2725" i="14"/>
  <c r="F2721" i="14"/>
  <c r="F2717" i="14"/>
  <c r="F2713" i="14"/>
  <c r="F2709" i="14"/>
  <c r="F2705" i="14"/>
  <c r="F2701" i="14"/>
  <c r="F2697" i="14"/>
  <c r="F2693" i="14"/>
  <c r="F2689" i="14"/>
  <c r="F2685" i="14"/>
  <c r="F2681" i="14"/>
  <c r="F2677" i="14"/>
  <c r="F2673" i="14"/>
  <c r="F2669" i="14"/>
  <c r="F2665" i="14"/>
  <c r="F2661" i="14"/>
  <c r="F2657" i="14"/>
  <c r="F2653" i="14"/>
  <c r="F2649" i="14"/>
  <c r="F2645" i="14"/>
  <c r="F2641" i="14"/>
  <c r="F2637" i="14"/>
  <c r="F2633" i="14"/>
  <c r="F2629" i="14"/>
  <c r="F2625" i="14"/>
  <c r="F2621" i="14"/>
  <c r="F2617" i="14"/>
  <c r="F2613" i="14"/>
  <c r="F2609" i="14"/>
  <c r="F2605" i="14"/>
  <c r="F2601" i="14"/>
  <c r="F2597" i="14"/>
  <c r="F2593" i="14"/>
  <c r="F2589" i="14"/>
  <c r="F2585" i="14"/>
  <c r="F2581" i="14"/>
  <c r="F2577" i="14"/>
  <c r="F2573" i="14"/>
  <c r="F2569" i="14"/>
  <c r="F2565" i="14"/>
  <c r="F2561" i="14"/>
  <c r="F2557" i="14"/>
  <c r="F2553" i="14"/>
  <c r="F2549" i="14"/>
  <c r="F2545" i="14"/>
  <c r="F2541" i="14"/>
  <c r="F2537" i="14"/>
  <c r="F2533" i="14"/>
  <c r="F2529" i="14"/>
  <c r="F2525" i="14"/>
  <c r="F2521" i="14"/>
  <c r="F2517" i="14"/>
  <c r="F2513" i="14"/>
  <c r="F2509" i="14"/>
  <c r="F2505" i="14"/>
  <c r="F2501" i="14"/>
  <c r="F2497" i="14"/>
  <c r="F2493" i="14"/>
  <c r="F2489" i="14"/>
  <c r="F2485" i="14"/>
  <c r="F2481" i="14"/>
  <c r="F2477" i="14"/>
  <c r="F2473" i="14"/>
  <c r="F2469" i="14"/>
  <c r="F2465" i="14"/>
  <c r="F2461" i="14"/>
  <c r="F2457" i="14"/>
  <c r="F2453" i="14"/>
  <c r="F2449" i="14"/>
  <c r="F2445" i="14"/>
  <c r="F2441" i="14"/>
  <c r="F2437" i="14"/>
  <c r="F2433" i="14"/>
  <c r="F2429" i="14"/>
  <c r="F2425" i="14"/>
  <c r="F2421" i="14"/>
  <c r="F2417" i="14"/>
  <c r="F2413" i="14"/>
  <c r="F2409" i="14"/>
  <c r="F2405" i="14"/>
  <c r="F2401" i="14"/>
  <c r="F2397" i="14"/>
  <c r="F2393" i="14"/>
  <c r="F2389" i="14"/>
  <c r="F2385" i="14"/>
  <c r="F2381" i="14"/>
  <c r="F2377" i="14"/>
  <c r="F2373" i="14"/>
  <c r="F2369" i="14"/>
  <c r="F2365" i="14"/>
  <c r="F2361" i="14"/>
  <c r="F2357" i="14"/>
  <c r="F2353" i="14"/>
  <c r="F2349" i="14"/>
  <c r="F2345" i="14"/>
  <c r="F2341" i="14"/>
  <c r="F2337" i="14"/>
  <c r="F2333" i="14"/>
  <c r="F2329" i="14"/>
  <c r="F2325" i="14"/>
  <c r="F2321" i="14"/>
  <c r="F2317" i="14"/>
  <c r="F2313" i="14"/>
  <c r="F2309" i="14"/>
  <c r="F2305" i="14"/>
  <c r="F2301" i="14"/>
  <c r="F2297" i="14"/>
  <c r="F2293" i="14"/>
  <c r="F2289" i="14"/>
  <c r="F2285" i="14"/>
  <c r="F2281" i="14"/>
  <c r="F2277" i="14"/>
  <c r="F2273" i="14"/>
  <c r="F2269" i="14"/>
  <c r="F2265" i="14"/>
  <c r="F2261" i="14"/>
  <c r="F2257" i="14"/>
  <c r="F2253" i="14"/>
  <c r="F2249" i="14"/>
  <c r="F2245" i="14"/>
  <c r="F2241" i="14"/>
  <c r="F2237" i="14"/>
  <c r="F2233" i="14"/>
  <c r="F2229" i="14"/>
  <c r="F2225" i="14"/>
  <c r="F2221" i="14"/>
  <c r="F2217" i="14"/>
  <c r="F2213" i="14"/>
  <c r="F2209" i="14"/>
  <c r="F2205" i="14"/>
  <c r="F2201" i="14"/>
  <c r="F2197" i="14"/>
  <c r="F2193" i="14"/>
  <c r="F2189" i="14"/>
  <c r="F2185" i="14"/>
  <c r="F2181" i="14"/>
  <c r="F2177" i="14"/>
  <c r="F2173" i="14"/>
  <c r="F2169" i="14"/>
  <c r="F2165" i="14"/>
  <c r="F2161" i="14"/>
  <c r="F2157" i="14"/>
  <c r="F2153" i="14"/>
  <c r="F2149" i="14"/>
  <c r="F3168" i="14"/>
  <c r="F3164" i="14"/>
  <c r="F3160" i="14"/>
  <c r="F3156" i="14"/>
  <c r="F3152" i="14"/>
  <c r="F3148" i="14"/>
  <c r="F3144" i="14"/>
  <c r="F3140" i="14"/>
  <c r="F3136" i="14"/>
  <c r="F3132" i="14"/>
  <c r="F3128" i="14"/>
  <c r="F3124" i="14"/>
  <c r="F3120" i="14"/>
  <c r="F3116" i="14"/>
  <c r="F3112" i="14"/>
  <c r="F3108" i="14"/>
  <c r="F3104" i="14"/>
  <c r="F3100" i="14"/>
  <c r="F3096" i="14"/>
  <c r="F3092" i="14"/>
  <c r="F3088" i="14"/>
  <c r="F3084" i="14"/>
  <c r="F3080" i="14"/>
  <c r="F3076" i="14"/>
  <c r="F3072" i="14"/>
  <c r="F3068" i="14"/>
  <c r="F3064" i="14"/>
  <c r="F3060" i="14"/>
  <c r="F3056" i="14"/>
  <c r="F3052" i="14"/>
  <c r="F3048" i="14"/>
  <c r="F3044" i="14"/>
  <c r="F3040" i="14"/>
  <c r="F3036" i="14"/>
  <c r="F3032" i="14"/>
  <c r="F3028" i="14"/>
  <c r="F3024" i="14"/>
  <c r="F3020" i="14"/>
  <c r="F3016" i="14"/>
  <c r="F3012" i="14"/>
  <c r="F3008" i="14"/>
  <c r="F3004" i="14"/>
  <c r="F3000" i="14"/>
  <c r="F2996" i="14"/>
  <c r="F2992" i="14"/>
  <c r="F2988" i="14"/>
  <c r="F2984" i="14"/>
  <c r="F2980" i="14"/>
  <c r="F2976" i="14"/>
  <c r="F2972" i="14"/>
  <c r="F2968" i="14"/>
  <c r="F2964" i="14"/>
  <c r="F2960" i="14"/>
  <c r="F2956" i="14"/>
  <c r="F2952" i="14"/>
  <c r="F2948" i="14"/>
  <c r="F2944" i="14"/>
  <c r="F2940" i="14"/>
  <c r="F2936" i="14"/>
  <c r="F2932" i="14"/>
  <c r="F2928" i="14"/>
  <c r="F2924" i="14"/>
  <c r="F2920" i="14"/>
  <c r="F2916" i="14"/>
  <c r="F2912" i="14"/>
  <c r="F2908" i="14"/>
  <c r="F2904" i="14"/>
  <c r="F2900" i="14"/>
  <c r="F2896" i="14"/>
  <c r="F2892" i="14"/>
  <c r="F2888" i="14"/>
  <c r="F2884" i="14"/>
  <c r="F2880" i="14"/>
  <c r="F2876" i="14"/>
  <c r="F2872" i="14"/>
  <c r="F2868" i="14"/>
  <c r="F2864" i="14"/>
  <c r="F2860" i="14"/>
  <c r="F2856" i="14"/>
  <c r="F2852" i="14"/>
  <c r="F2848" i="14"/>
  <c r="F2844" i="14"/>
  <c r="F2840" i="14"/>
  <c r="F2836" i="14"/>
  <c r="F2832" i="14"/>
  <c r="F2828" i="14"/>
  <c r="F2824" i="14"/>
  <c r="F2820" i="14"/>
  <c r="F2816" i="14"/>
  <c r="F2812" i="14"/>
  <c r="F2808" i="14"/>
  <c r="F2804" i="14"/>
  <c r="F2800" i="14"/>
  <c r="F2796" i="14"/>
  <c r="F2792" i="14"/>
  <c r="F2788" i="14"/>
  <c r="F2784" i="14"/>
  <c r="F2780" i="14"/>
  <c r="F2776" i="14"/>
  <c r="F2772" i="14"/>
  <c r="F2768" i="14"/>
  <c r="F2764" i="14"/>
  <c r="F2760" i="14"/>
  <c r="F2756" i="14"/>
  <c r="F2752" i="14"/>
  <c r="F2748" i="14"/>
  <c r="F2744" i="14"/>
  <c r="F2740" i="14"/>
  <c r="F2736" i="14"/>
  <c r="F2732" i="14"/>
  <c r="F2728" i="14"/>
  <c r="F2724" i="14"/>
  <c r="F2720" i="14"/>
  <c r="F2716" i="14"/>
  <c r="F2712" i="14"/>
  <c r="F2708" i="14"/>
  <c r="F2704" i="14"/>
  <c r="F2700" i="14"/>
  <c r="F2696" i="14"/>
  <c r="F2692" i="14"/>
  <c r="F2688" i="14"/>
  <c r="F2684" i="14"/>
  <c r="F2680" i="14"/>
  <c r="F2676" i="14"/>
  <c r="F2672" i="14"/>
  <c r="F2668" i="14"/>
  <c r="F2664" i="14"/>
  <c r="F2660" i="14"/>
  <c r="F2656" i="14"/>
  <c r="F2652" i="14"/>
  <c r="F2648" i="14"/>
  <c r="F2644" i="14"/>
  <c r="F2640" i="14"/>
  <c r="F2636" i="14"/>
  <c r="F2632" i="14"/>
  <c r="F2628" i="14"/>
  <c r="F2624" i="14"/>
  <c r="F2620" i="14"/>
  <c r="F2616" i="14"/>
  <c r="F2612" i="14"/>
  <c r="F2608" i="14"/>
  <c r="F2604" i="14"/>
  <c r="F2600" i="14"/>
  <c r="F2596" i="14"/>
  <c r="F2592" i="14"/>
  <c r="F2588" i="14"/>
  <c r="F2584" i="14"/>
  <c r="F2580" i="14"/>
  <c r="F2576" i="14"/>
  <c r="F2572" i="14"/>
  <c r="F2568" i="14"/>
  <c r="F2564" i="14"/>
  <c r="F2560" i="14"/>
  <c r="F2556" i="14"/>
  <c r="F2552" i="14"/>
  <c r="F2548" i="14"/>
  <c r="F2544" i="14"/>
  <c r="F2540" i="14"/>
  <c r="F2536" i="14"/>
  <c r="F2532" i="14"/>
  <c r="F2528" i="14"/>
  <c r="F2524" i="14"/>
  <c r="F2520" i="14"/>
  <c r="F2516" i="14"/>
  <c r="F2512" i="14"/>
  <c r="F2508" i="14"/>
  <c r="F2504" i="14"/>
  <c r="F2500" i="14"/>
  <c r="F2496" i="14"/>
  <c r="F2492" i="14"/>
  <c r="F2488" i="14"/>
  <c r="F2484" i="14"/>
  <c r="F2480" i="14"/>
  <c r="F2476" i="14"/>
  <c r="F2472" i="14"/>
  <c r="F2468" i="14"/>
  <c r="F2464" i="14"/>
  <c r="F2460" i="14"/>
  <c r="F2456" i="14"/>
  <c r="F2452" i="14"/>
  <c r="F2448" i="14"/>
  <c r="F2444" i="14"/>
  <c r="F2440" i="14"/>
  <c r="F2436" i="14"/>
  <c r="F2432" i="14"/>
  <c r="F2428" i="14"/>
  <c r="F2424" i="14"/>
  <c r="F2420" i="14"/>
  <c r="F2416" i="14"/>
  <c r="F2412" i="14"/>
  <c r="F2408" i="14"/>
  <c r="F2404" i="14"/>
  <c r="F2400" i="14"/>
  <c r="F2396" i="14"/>
  <c r="F2392" i="14"/>
  <c r="F2388" i="14"/>
  <c r="F2384" i="14"/>
  <c r="F2380" i="14"/>
  <c r="F2376" i="14"/>
  <c r="F2372" i="14"/>
  <c r="F2368" i="14"/>
  <c r="F2364" i="14"/>
  <c r="F2360" i="14"/>
  <c r="F2356" i="14"/>
  <c r="F2352" i="14"/>
  <c r="F2348" i="14"/>
  <c r="F2344" i="14"/>
  <c r="F2340" i="14"/>
  <c r="F2336" i="14"/>
  <c r="F2332" i="14"/>
  <c r="F2328" i="14"/>
  <c r="F2324" i="14"/>
  <c r="F2320" i="14"/>
  <c r="F2316" i="14"/>
  <c r="F2312" i="14"/>
  <c r="F2308" i="14"/>
  <c r="F2304" i="14"/>
  <c r="F2300" i="14"/>
  <c r="F2296" i="14"/>
  <c r="F2292" i="14"/>
  <c r="F2288" i="14"/>
  <c r="F2284" i="14"/>
  <c r="F2280" i="14"/>
  <c r="F2276" i="14"/>
  <c r="F2272" i="14"/>
  <c r="F2268" i="14"/>
  <c r="F2264" i="14"/>
  <c r="F2260" i="14"/>
  <c r="F2256" i="14"/>
  <c r="F2252" i="14"/>
  <c r="F2248" i="14"/>
  <c r="F2244" i="14"/>
  <c r="F2240" i="14"/>
  <c r="F2236" i="14"/>
  <c r="F2232" i="14"/>
  <c r="F2228" i="14"/>
  <c r="F2224" i="14"/>
  <c r="F2220" i="14"/>
  <c r="F2216" i="14"/>
  <c r="F2212" i="14"/>
  <c r="F2208" i="14"/>
  <c r="F2204" i="14"/>
  <c r="F2200" i="14"/>
  <c r="F2196" i="14"/>
  <c r="F2192" i="14"/>
  <c r="F2188" i="14"/>
  <c r="F2184" i="14"/>
  <c r="F2180" i="14"/>
  <c r="F2176" i="14"/>
  <c r="F2172" i="14"/>
  <c r="F2168" i="14"/>
  <c r="F2164" i="14"/>
  <c r="F2160" i="14"/>
  <c r="F2156" i="14"/>
  <c r="F2152" i="14"/>
  <c r="F2148" i="14"/>
  <c r="F2144" i="14"/>
  <c r="F2140" i="14"/>
  <c r="F2136" i="14"/>
  <c r="F2132" i="14"/>
  <c r="F2128" i="14"/>
  <c r="F2124" i="14"/>
  <c r="F2120" i="14"/>
  <c r="F2116" i="14"/>
  <c r="F2112" i="14"/>
  <c r="F2108" i="14"/>
  <c r="F2104" i="14"/>
  <c r="F2100" i="14"/>
  <c r="F2096" i="14"/>
  <c r="F2092" i="14"/>
  <c r="F2088" i="14"/>
  <c r="F2084" i="14"/>
  <c r="F2080" i="14"/>
  <c r="F2076" i="14"/>
  <c r="F2072" i="14"/>
  <c r="F2068" i="14"/>
  <c r="F2064" i="14"/>
  <c r="F2060" i="14"/>
  <c r="F2056" i="14"/>
  <c r="F2052" i="14"/>
  <c r="F2048" i="14"/>
  <c r="F2044" i="14"/>
  <c r="F2040" i="14"/>
  <c r="F2036" i="14"/>
  <c r="F2032" i="14"/>
  <c r="F2028" i="14"/>
  <c r="F2024" i="14"/>
  <c r="F2020" i="14"/>
  <c r="F2016" i="14"/>
  <c r="F2012" i="14"/>
  <c r="F2008" i="14"/>
  <c r="F2004" i="14"/>
  <c r="F2000" i="14"/>
  <c r="F1996" i="14"/>
  <c r="F1992" i="14"/>
  <c r="F1988" i="14"/>
  <c r="F1984" i="14"/>
  <c r="F1980" i="14"/>
  <c r="F1976" i="14"/>
  <c r="F1972" i="14"/>
  <c r="F1968" i="14"/>
  <c r="F1964" i="14"/>
  <c r="F1960" i="14"/>
  <c r="F1956" i="14"/>
  <c r="F1952" i="14"/>
  <c r="F1948" i="14"/>
  <c r="F1944" i="14"/>
  <c r="F1940" i="14"/>
  <c r="F1936" i="14"/>
  <c r="F1932" i="14"/>
  <c r="F1928" i="14"/>
  <c r="F1924" i="14"/>
  <c r="F1920" i="14"/>
  <c r="F1916" i="14"/>
  <c r="F1912" i="14"/>
  <c r="F1908" i="14"/>
  <c r="F1904"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3519" i="14"/>
  <c r="F3515" i="14"/>
  <c r="F3511" i="14"/>
  <c r="F3507" i="14"/>
  <c r="F3503" i="14"/>
  <c r="F3499" i="14"/>
  <c r="F3495" i="14"/>
  <c r="F3491" i="14"/>
  <c r="F3487" i="14"/>
  <c r="F3483" i="14"/>
  <c r="F3479" i="14"/>
  <c r="F3475" i="14"/>
  <c r="F3471" i="14"/>
  <c r="F3467" i="14"/>
  <c r="F3463" i="14"/>
  <c r="F3459" i="14"/>
  <c r="F3455" i="14"/>
  <c r="F3451" i="14"/>
  <c r="F3447" i="14"/>
  <c r="F3443" i="14"/>
  <c r="F3439" i="14"/>
  <c r="F3435" i="14"/>
  <c r="F3431" i="14"/>
  <c r="F3427" i="14"/>
  <c r="F3423" i="14"/>
  <c r="F3419" i="14"/>
  <c r="F3415" i="14"/>
  <c r="F3411" i="14"/>
  <c r="F3407" i="14"/>
  <c r="F3403" i="14"/>
  <c r="F3399" i="14"/>
  <c r="F3395" i="14"/>
  <c r="F3391" i="14"/>
  <c r="F3387" i="14"/>
  <c r="F3383" i="14"/>
  <c r="F3379" i="14"/>
  <c r="F3375" i="14"/>
  <c r="F3371" i="14"/>
  <c r="F3367" i="14"/>
  <c r="F3363" i="14"/>
  <c r="F3359" i="14"/>
  <c r="F3355" i="14"/>
  <c r="F3351" i="14"/>
  <c r="F3347" i="14"/>
  <c r="F3343" i="14"/>
  <c r="F3339" i="14"/>
  <c r="F3335" i="14"/>
  <c r="F3331" i="14"/>
  <c r="F3327" i="14"/>
  <c r="F3323" i="14"/>
  <c r="F3319" i="14"/>
  <c r="F3315" i="14"/>
  <c r="F3311" i="14"/>
  <c r="F3307" i="14"/>
  <c r="F3303" i="14"/>
  <c r="F3299" i="14"/>
  <c r="F3295" i="14"/>
  <c r="F3291" i="14"/>
  <c r="F3287" i="14"/>
  <c r="F3283" i="14"/>
  <c r="F3279" i="14"/>
  <c r="F3275" i="14"/>
  <c r="F3271" i="14"/>
  <c r="F3267" i="14"/>
  <c r="F3263" i="14"/>
  <c r="F3259" i="14"/>
  <c r="F3255" i="14"/>
  <c r="F3251" i="14"/>
  <c r="F3247" i="14"/>
  <c r="F3243" i="14"/>
  <c r="F3239" i="14"/>
  <c r="F3235" i="14"/>
  <c r="F3231" i="14"/>
  <c r="F3227" i="14"/>
  <c r="F3223" i="14"/>
  <c r="F3219" i="14"/>
  <c r="F3215" i="14"/>
  <c r="F3211" i="14"/>
  <c r="F3207" i="14"/>
  <c r="F3203" i="14"/>
  <c r="F3199" i="14"/>
  <c r="F3195" i="14"/>
  <c r="F3191" i="14"/>
  <c r="F3187" i="14"/>
  <c r="F3183" i="14"/>
  <c r="F3179" i="14"/>
  <c r="F3175" i="14"/>
  <c r="F3171" i="14"/>
  <c r="F3167" i="14"/>
  <c r="F3163" i="14"/>
  <c r="F3159" i="14"/>
  <c r="F3155" i="14"/>
  <c r="F3151" i="14"/>
  <c r="F3147" i="14"/>
  <c r="F3143" i="14"/>
  <c r="F3139" i="14"/>
  <c r="F3135" i="14"/>
  <c r="F3131" i="14"/>
  <c r="F3127" i="14"/>
  <c r="F3123" i="14"/>
  <c r="F3119" i="14"/>
  <c r="F3115" i="14"/>
  <c r="F3111" i="14"/>
  <c r="F3107" i="14"/>
  <c r="F3103" i="14"/>
  <c r="F3099" i="14"/>
  <c r="F3095" i="14"/>
  <c r="F3091" i="14"/>
  <c r="F3087" i="14"/>
  <c r="F3083" i="14"/>
  <c r="F3079" i="14"/>
  <c r="F3075" i="14"/>
  <c r="F3071" i="14"/>
  <c r="F3067" i="14"/>
  <c r="F3063" i="14"/>
  <c r="F3059" i="14"/>
  <c r="F3055" i="14"/>
  <c r="F3051" i="14"/>
  <c r="F3047" i="14"/>
  <c r="F3043" i="14"/>
  <c r="F3039" i="14"/>
  <c r="F3035" i="14"/>
  <c r="F3031" i="14"/>
  <c r="F3027" i="14"/>
  <c r="F3023" i="14"/>
  <c r="F3019" i="14"/>
  <c r="F3015" i="14"/>
  <c r="F3011" i="14"/>
  <c r="F3007" i="14"/>
  <c r="F3003" i="14"/>
  <c r="F2999" i="14"/>
  <c r="F2995" i="14"/>
  <c r="F2991" i="14"/>
  <c r="F2987" i="14"/>
  <c r="F2983" i="14"/>
  <c r="F2979" i="14"/>
  <c r="F2975" i="14"/>
  <c r="F2971" i="14"/>
  <c r="F2967" i="14"/>
  <c r="F2963" i="14"/>
  <c r="F2959" i="14"/>
  <c r="F2955" i="14"/>
  <c r="F2951" i="14"/>
  <c r="F2947" i="14"/>
  <c r="F2943" i="14"/>
  <c r="F2939" i="14"/>
  <c r="F2935" i="14"/>
  <c r="F2931" i="14"/>
  <c r="F2927" i="14"/>
  <c r="F2923" i="14"/>
  <c r="F2919" i="14"/>
  <c r="F2915" i="14"/>
  <c r="F2911" i="14"/>
  <c r="F2907" i="14"/>
  <c r="F2903" i="14"/>
  <c r="F2899" i="14"/>
  <c r="F2895" i="14"/>
  <c r="F2891" i="14"/>
  <c r="F2887" i="14"/>
  <c r="F2883" i="14"/>
  <c r="F2879" i="14"/>
  <c r="F2875" i="14"/>
  <c r="F2871" i="14"/>
  <c r="F2867" i="14"/>
  <c r="F2863" i="14"/>
  <c r="F2859" i="14"/>
  <c r="F2855" i="14"/>
  <c r="F2851" i="14"/>
  <c r="F2847" i="14"/>
  <c r="F2843" i="14"/>
  <c r="F2839" i="14"/>
  <c r="F2835" i="14"/>
  <c r="F2831" i="14"/>
  <c r="F2827" i="14"/>
  <c r="F2823" i="14"/>
  <c r="F2819" i="14"/>
  <c r="F2815" i="14"/>
  <c r="F2811" i="14"/>
  <c r="F2807" i="14"/>
  <c r="F2803" i="14"/>
  <c r="F2799" i="14"/>
  <c r="F2795" i="14"/>
  <c r="F2791" i="14"/>
  <c r="F2787" i="14"/>
  <c r="F2783" i="14"/>
  <c r="F2779" i="14"/>
  <c r="F2775" i="14"/>
  <c r="F2771" i="14"/>
  <c r="F2767" i="14"/>
  <c r="F2763" i="14"/>
  <c r="F2759" i="14"/>
  <c r="F2755" i="14"/>
  <c r="F2751" i="14"/>
  <c r="F2747" i="14"/>
  <c r="F2743" i="14"/>
  <c r="F2739" i="14"/>
  <c r="F2735" i="14"/>
  <c r="F2731" i="14"/>
  <c r="F2727" i="14"/>
  <c r="F2723" i="14"/>
  <c r="F2719" i="14"/>
  <c r="F2715" i="14"/>
  <c r="F2711" i="14"/>
  <c r="F2707" i="14"/>
  <c r="F2703" i="14"/>
  <c r="F2699" i="14"/>
  <c r="F2695" i="14"/>
  <c r="F2691" i="14"/>
  <c r="F2687" i="14"/>
  <c r="F2683" i="14"/>
  <c r="F2679" i="14"/>
  <c r="F2675" i="14"/>
  <c r="F2671" i="14"/>
  <c r="F2667" i="14"/>
  <c r="F2663" i="14"/>
  <c r="F2659" i="14"/>
  <c r="F2655" i="14"/>
  <c r="F2651" i="14"/>
  <c r="F2647" i="14"/>
  <c r="F2643" i="14"/>
  <c r="F2639" i="14"/>
  <c r="F2635" i="14"/>
  <c r="F2631" i="14"/>
  <c r="F2627" i="14"/>
  <c r="F2623" i="14"/>
  <c r="F2619" i="14"/>
  <c r="F2615" i="14"/>
  <c r="F2611" i="14"/>
  <c r="F2607" i="14"/>
  <c r="F2603" i="14"/>
  <c r="F2599" i="14"/>
  <c r="F2595" i="14"/>
  <c r="F2591" i="14"/>
  <c r="F2587" i="14"/>
  <c r="F2583" i="14"/>
  <c r="F2579" i="14"/>
  <c r="F2575" i="14"/>
  <c r="F2571" i="14"/>
  <c r="F2567" i="14"/>
  <c r="F2563" i="14"/>
  <c r="F2559" i="14"/>
  <c r="F2555" i="14"/>
  <c r="F2551" i="14"/>
  <c r="F2547" i="14"/>
  <c r="F2543" i="14"/>
  <c r="F2539" i="14"/>
  <c r="F2535" i="14"/>
  <c r="F2531" i="14"/>
  <c r="F2527" i="14"/>
  <c r="F2523" i="14"/>
  <c r="F2519" i="14"/>
  <c r="F2515" i="14"/>
  <c r="F2511" i="14"/>
  <c r="F2507" i="14"/>
  <c r="F2503" i="14"/>
  <c r="F2499" i="14"/>
  <c r="F2495" i="14"/>
  <c r="F2491" i="14"/>
  <c r="F2487" i="14"/>
  <c r="F2483" i="14"/>
  <c r="F2479" i="14"/>
  <c r="F2475" i="14"/>
  <c r="F2471" i="14"/>
  <c r="F2467" i="14"/>
  <c r="F2463" i="14"/>
  <c r="F2459" i="14"/>
  <c r="F2455" i="14"/>
  <c r="F2451" i="14"/>
  <c r="F2447" i="14"/>
  <c r="F2443" i="14"/>
  <c r="F2439" i="14"/>
  <c r="F2435" i="14"/>
  <c r="F2431" i="14"/>
  <c r="F2427" i="14"/>
  <c r="F2423" i="14"/>
  <c r="F2419" i="14"/>
  <c r="F2415" i="14"/>
  <c r="F2411" i="14"/>
  <c r="F2407" i="14"/>
  <c r="F2403" i="14"/>
  <c r="F2399" i="14"/>
  <c r="F2395" i="14"/>
  <c r="F2391" i="14"/>
  <c r="F2387" i="14"/>
  <c r="F2383" i="14"/>
  <c r="F2379" i="14"/>
  <c r="F2375" i="14"/>
  <c r="F2371" i="14"/>
  <c r="F2367" i="14"/>
  <c r="F2363" i="14"/>
  <c r="F2359" i="14"/>
  <c r="F2355" i="14"/>
  <c r="F2351" i="14"/>
  <c r="F2347" i="14"/>
  <c r="F2343" i="14"/>
  <c r="F2339" i="14"/>
  <c r="F2335" i="14"/>
  <c r="F2331" i="14"/>
  <c r="F2327" i="14"/>
  <c r="F2323" i="14"/>
  <c r="F2319" i="14"/>
  <c r="F2315" i="14"/>
  <c r="F2311" i="14"/>
  <c r="F2307" i="14"/>
  <c r="F2303" i="14"/>
  <c r="F2299" i="14"/>
  <c r="F2295" i="14"/>
  <c r="F2291" i="14"/>
  <c r="F2287" i="14"/>
  <c r="F2283" i="14"/>
  <c r="F2279" i="14"/>
  <c r="F2275" i="14"/>
  <c r="F2271" i="14"/>
  <c r="F2267" i="14"/>
  <c r="F2263" i="14"/>
  <c r="F2259" i="14"/>
  <c r="F2255" i="14"/>
  <c r="F2251" i="14"/>
  <c r="F2247" i="14"/>
  <c r="F2243" i="14"/>
  <c r="F2239" i="14"/>
  <c r="F2235" i="14"/>
  <c r="F2231" i="14"/>
  <c r="F2227" i="14"/>
  <c r="F2223" i="14"/>
  <c r="F2219" i="14"/>
  <c r="F2215" i="14"/>
  <c r="F2211" i="14"/>
  <c r="F2207" i="14"/>
  <c r="F2203" i="14"/>
  <c r="F2199" i="14"/>
  <c r="F2195" i="14"/>
  <c r="F2191" i="14"/>
  <c r="F2187" i="14"/>
  <c r="F2183" i="14"/>
  <c r="F2179" i="14"/>
  <c r="F2175" i="14"/>
  <c r="F2171" i="14"/>
  <c r="F3062" i="14"/>
  <c r="F3058" i="14"/>
  <c r="F3054" i="14"/>
  <c r="F3050" i="14"/>
  <c r="F3046" i="14"/>
  <c r="F3042" i="14"/>
  <c r="F3038" i="14"/>
  <c r="F3034" i="14"/>
  <c r="F3030" i="14"/>
  <c r="F3026" i="14"/>
  <c r="F3022" i="14"/>
  <c r="F3018" i="14"/>
  <c r="F3014" i="14"/>
  <c r="F3010" i="14"/>
  <c r="F3006" i="14"/>
  <c r="F3002" i="14"/>
  <c r="F2998" i="14"/>
  <c r="F2994" i="14"/>
  <c r="F2990" i="14"/>
  <c r="F2986" i="14"/>
  <c r="F2982" i="14"/>
  <c r="F2978" i="14"/>
  <c r="F2974" i="14"/>
  <c r="F2970" i="14"/>
  <c r="F2966" i="14"/>
  <c r="F2962" i="14"/>
  <c r="F2958" i="14"/>
  <c r="F2954" i="14"/>
  <c r="F2950" i="14"/>
  <c r="F2946" i="14"/>
  <c r="F2942" i="14"/>
  <c r="F2938" i="14"/>
  <c r="F2934" i="14"/>
  <c r="F2930" i="14"/>
  <c r="F2926" i="14"/>
  <c r="F2922" i="14"/>
  <c r="F2918" i="14"/>
  <c r="F2914" i="14"/>
  <c r="F2910" i="14"/>
  <c r="F2906" i="14"/>
  <c r="F2902" i="14"/>
  <c r="F2898" i="14"/>
  <c r="F2894" i="14"/>
  <c r="F2890" i="14"/>
  <c r="F2886" i="14"/>
  <c r="F2882" i="14"/>
  <c r="F2878" i="14"/>
  <c r="F2874" i="14"/>
  <c r="F2870" i="14"/>
  <c r="F2866" i="14"/>
  <c r="F2862" i="14"/>
  <c r="F2858" i="14"/>
  <c r="F2854" i="14"/>
  <c r="F2850" i="14"/>
  <c r="F2846" i="14"/>
  <c r="F2842" i="14"/>
  <c r="F2838" i="14"/>
  <c r="F2834" i="14"/>
  <c r="F2830" i="14"/>
  <c r="F2826" i="14"/>
  <c r="F2822" i="14"/>
  <c r="F2818" i="14"/>
  <c r="F2814" i="14"/>
  <c r="F2810" i="14"/>
  <c r="F2806" i="14"/>
  <c r="F2802" i="14"/>
  <c r="F2798" i="14"/>
  <c r="F2794" i="14"/>
  <c r="F2790" i="14"/>
  <c r="F2786" i="14"/>
  <c r="F2782" i="14"/>
  <c r="F2778" i="14"/>
  <c r="F2774" i="14"/>
  <c r="F2770" i="14"/>
  <c r="F2766" i="14"/>
  <c r="F2762" i="14"/>
  <c r="F2758" i="14"/>
  <c r="F2754" i="14"/>
  <c r="F2750" i="14"/>
  <c r="F2746" i="14"/>
  <c r="F2742" i="14"/>
  <c r="F2738" i="14"/>
  <c r="F2734" i="14"/>
  <c r="F2730" i="14"/>
  <c r="F2726" i="14"/>
  <c r="F2722" i="14"/>
  <c r="F2718" i="14"/>
  <c r="F2714" i="14"/>
  <c r="F2710" i="14"/>
  <c r="F2706" i="14"/>
  <c r="F2702" i="14"/>
  <c r="F2698" i="14"/>
  <c r="F2694" i="14"/>
  <c r="F2690" i="14"/>
  <c r="F2686" i="14"/>
  <c r="F2682" i="14"/>
  <c r="F2678" i="14"/>
  <c r="F2674" i="14"/>
  <c r="F2670" i="14"/>
  <c r="F2666" i="14"/>
  <c r="F2662" i="14"/>
  <c r="F2658" i="14"/>
  <c r="F2654" i="14"/>
  <c r="F2650" i="14"/>
  <c r="F2646" i="14"/>
  <c r="F2642" i="14"/>
  <c r="F2638" i="14"/>
  <c r="F2634" i="14"/>
  <c r="F2630" i="14"/>
  <c r="F2626" i="14"/>
  <c r="F2622" i="14"/>
  <c r="F2618" i="14"/>
  <c r="F2614" i="14"/>
  <c r="F2610" i="14"/>
  <c r="F2606" i="14"/>
  <c r="F2602" i="14"/>
  <c r="F2598" i="14"/>
  <c r="F2594" i="14"/>
  <c r="F2590" i="14"/>
  <c r="F2586" i="14"/>
  <c r="F2582" i="14"/>
  <c r="F2578" i="14"/>
  <c r="F2574" i="14"/>
  <c r="F2570" i="14"/>
  <c r="F2566" i="14"/>
  <c r="F2562" i="14"/>
  <c r="F2558" i="14"/>
  <c r="F2554" i="14"/>
  <c r="F2550" i="14"/>
  <c r="F2546" i="14"/>
  <c r="F2542" i="14"/>
  <c r="F2538" i="14"/>
  <c r="F2534" i="14"/>
  <c r="F2530" i="14"/>
  <c r="F2526" i="14"/>
  <c r="F2522" i="14"/>
  <c r="F2518" i="14"/>
  <c r="F2514" i="14"/>
  <c r="F2510" i="14"/>
  <c r="F2506" i="14"/>
  <c r="F2502" i="14"/>
  <c r="F2498" i="14"/>
  <c r="F2494" i="14"/>
  <c r="F2490" i="14"/>
  <c r="F2486" i="14"/>
  <c r="F2482" i="14"/>
  <c r="F2478" i="14"/>
  <c r="F2474" i="14"/>
  <c r="F2470" i="14"/>
  <c r="F2466" i="14"/>
  <c r="F2462" i="14"/>
  <c r="F2458" i="14"/>
  <c r="F2454" i="14"/>
  <c r="F2450" i="14"/>
  <c r="F2446" i="14"/>
  <c r="F2442" i="14"/>
  <c r="F2438" i="14"/>
  <c r="F2434" i="14"/>
  <c r="F2430" i="14"/>
  <c r="F2426" i="14"/>
  <c r="F2422" i="14"/>
  <c r="F2418" i="14"/>
  <c r="F2414" i="14"/>
  <c r="F2410" i="14"/>
  <c r="F2406" i="14"/>
  <c r="F2402" i="14"/>
  <c r="F2398" i="14"/>
  <c r="F2394" i="14"/>
  <c r="F2390" i="14"/>
  <c r="F2386" i="14"/>
  <c r="F2382" i="14"/>
  <c r="F2378" i="14"/>
  <c r="F2374" i="14"/>
  <c r="F2370" i="14"/>
  <c r="F2366" i="14"/>
  <c r="F2362" i="14"/>
  <c r="F2358" i="14"/>
  <c r="F2354" i="14"/>
  <c r="F2350" i="14"/>
  <c r="F2346" i="14"/>
  <c r="F2342" i="14"/>
  <c r="F2338" i="14"/>
  <c r="F2334" i="14"/>
  <c r="F2330" i="14"/>
  <c r="F2326" i="14"/>
  <c r="F2322" i="14"/>
  <c r="F2318" i="14"/>
  <c r="F2314" i="14"/>
  <c r="F2310" i="14"/>
  <c r="F2306" i="14"/>
  <c r="F2302" i="14"/>
  <c r="F2298" i="14"/>
  <c r="F2294" i="14"/>
  <c r="F2290" i="14"/>
  <c r="F2286" i="14"/>
  <c r="F2282" i="14"/>
  <c r="F2278" i="14"/>
  <c r="F2274" i="14"/>
  <c r="F2270" i="14"/>
  <c r="F2266" i="14"/>
  <c r="F2262" i="14"/>
  <c r="F2258" i="14"/>
  <c r="F2254" i="14"/>
  <c r="F2250" i="14"/>
  <c r="F2246" i="14"/>
  <c r="F2242" i="14"/>
  <c r="F2238" i="14"/>
  <c r="F2234" i="14"/>
  <c r="F2230" i="14"/>
  <c r="F2226" i="14"/>
  <c r="F2222" i="14"/>
  <c r="F2218" i="14"/>
  <c r="F2214" i="14"/>
  <c r="F2210" i="14"/>
  <c r="F2206" i="14"/>
  <c r="F2202" i="14"/>
  <c r="F2198" i="14"/>
  <c r="F2194" i="14"/>
  <c r="F2190" i="14"/>
  <c r="F2186" i="14"/>
  <c r="F2182" i="14"/>
  <c r="F2178" i="14"/>
  <c r="F2174" i="14"/>
  <c r="F2170" i="14"/>
  <c r="F2166" i="14"/>
  <c r="F2162" i="14"/>
  <c r="F2158" i="14"/>
  <c r="F2154" i="14"/>
  <c r="F2150" i="14"/>
  <c r="F2146" i="14"/>
  <c r="F2142" i="14"/>
  <c r="F2138" i="14"/>
  <c r="F2134" i="14"/>
  <c r="F2130" i="14"/>
  <c r="F2126" i="14"/>
  <c r="F2122" i="14"/>
  <c r="F2118" i="14"/>
  <c r="F2114" i="14"/>
  <c r="F2110" i="14"/>
  <c r="F2106" i="14"/>
  <c r="F2102" i="14"/>
  <c r="F2098" i="14"/>
  <c r="F2094" i="14"/>
  <c r="F2090" i="14"/>
  <c r="F2086" i="14"/>
  <c r="F2082" i="14"/>
  <c r="F2078" i="14"/>
  <c r="F2074" i="14"/>
  <c r="F2070" i="14"/>
  <c r="F2066" i="14"/>
  <c r="F2062" i="14"/>
  <c r="F2058" i="14"/>
  <c r="F2054" i="14"/>
  <c r="F2050" i="14"/>
  <c r="F2046" i="14"/>
  <c r="F2042" i="14"/>
  <c r="F2038" i="14"/>
  <c r="F2034" i="14"/>
  <c r="F2030" i="14"/>
  <c r="F2026" i="14"/>
  <c r="F2022" i="14"/>
  <c r="F2018" i="14"/>
  <c r="F2014" i="14"/>
  <c r="F2010" i="14"/>
  <c r="F2006" i="14"/>
  <c r="F2002" i="14"/>
  <c r="F1998" i="14"/>
  <c r="F1994" i="14"/>
  <c r="F1990" i="14"/>
  <c r="F1986" i="14"/>
  <c r="F1982" i="14"/>
  <c r="F1978" i="14"/>
  <c r="F1974" i="14"/>
  <c r="F1970" i="14"/>
  <c r="F1966" i="14"/>
  <c r="F1962" i="14"/>
  <c r="F1958" i="14"/>
  <c r="F1954" i="14"/>
  <c r="F1950" i="14"/>
  <c r="F1946" i="14"/>
  <c r="F1942" i="14"/>
  <c r="F1938" i="14"/>
  <c r="F1934" i="14"/>
  <c r="F1930" i="14"/>
  <c r="F1926" i="14"/>
  <c r="F1922" i="14"/>
  <c r="F1918" i="14"/>
  <c r="F1914" i="14"/>
  <c r="F1910" i="14"/>
  <c r="F1906"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62" i="14"/>
  <c r="F1758" i="14"/>
  <c r="F1754" i="14"/>
  <c r="F1750" i="14"/>
  <c r="F1746" i="14"/>
  <c r="F1742" i="14"/>
  <c r="F1738" i="14"/>
  <c r="F1734" i="14"/>
  <c r="F1730" i="14"/>
  <c r="F1726" i="14"/>
  <c r="F1722" i="14"/>
  <c r="F1718" i="14"/>
  <c r="F1714" i="14"/>
  <c r="F1710" i="14"/>
  <c r="F1706" i="14"/>
  <c r="F1702" i="14"/>
  <c r="F2145" i="14"/>
  <c r="F2141" i="14"/>
  <c r="F2137" i="14"/>
  <c r="F2133" i="14"/>
  <c r="F2129" i="14"/>
  <c r="F2125" i="14"/>
  <c r="F2121" i="14"/>
  <c r="F2117" i="14"/>
  <c r="F2113" i="14"/>
  <c r="F2109" i="14"/>
  <c r="F2105" i="14"/>
  <c r="F2101" i="14"/>
  <c r="F2097" i="14"/>
  <c r="F2093" i="14"/>
  <c r="F2089" i="14"/>
  <c r="F2085" i="14"/>
  <c r="F2081" i="14"/>
  <c r="F2077" i="14"/>
  <c r="F2073" i="14"/>
  <c r="F2069" i="14"/>
  <c r="F2065" i="14"/>
  <c r="F2061" i="14"/>
  <c r="F2057" i="14"/>
  <c r="F2053" i="14"/>
  <c r="F2049" i="14"/>
  <c r="F2045" i="14"/>
  <c r="F2041" i="14"/>
  <c r="F2037" i="14"/>
  <c r="F2033" i="14"/>
  <c r="F2029" i="14"/>
  <c r="F2025" i="14"/>
  <c r="F2021" i="14"/>
  <c r="F2017" i="14"/>
  <c r="F2013" i="14"/>
  <c r="F2009" i="14"/>
  <c r="F2005" i="14"/>
  <c r="F2001" i="14"/>
  <c r="F1997" i="14"/>
  <c r="F1993" i="14"/>
  <c r="F1989" i="14"/>
  <c r="F1985" i="14"/>
  <c r="F1981" i="14"/>
  <c r="F1977" i="14"/>
  <c r="F1973" i="14"/>
  <c r="F1969" i="14"/>
  <c r="F1965" i="14"/>
  <c r="F1961" i="14"/>
  <c r="F1957" i="14"/>
  <c r="F1953" i="14"/>
  <c r="F1949" i="14"/>
  <c r="F1945" i="14"/>
  <c r="F1941" i="14"/>
  <c r="F1937" i="14"/>
  <c r="F1933" i="14"/>
  <c r="F1929" i="14"/>
  <c r="F1925" i="14"/>
  <c r="F1921" i="14"/>
  <c r="F1917" i="14"/>
  <c r="F1913" i="14"/>
  <c r="F1909" i="14"/>
  <c r="F1905" i="14"/>
  <c r="F1901" i="14"/>
  <c r="F1897" i="14"/>
  <c r="F1893" i="14"/>
  <c r="F1889" i="14"/>
  <c r="F1885" i="14"/>
  <c r="F1881" i="14"/>
  <c r="F1877" i="14"/>
  <c r="F1873" i="14"/>
  <c r="F1869" i="14"/>
  <c r="F1865" i="14"/>
  <c r="F1861" i="14"/>
  <c r="F1857" i="14"/>
  <c r="F1853" i="14"/>
  <c r="F1849"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1780" i="14"/>
  <c r="F1776" i="14"/>
  <c r="F177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2167" i="14"/>
  <c r="F2163" i="14"/>
  <c r="F2159" i="14"/>
  <c r="F2155" i="14"/>
  <c r="F2151" i="14"/>
  <c r="F2147" i="14"/>
  <c r="F2143" i="14"/>
  <c r="F2139" i="14"/>
  <c r="F2135" i="14"/>
  <c r="F2131" i="14"/>
  <c r="F2127" i="14"/>
  <c r="F2123" i="14"/>
  <c r="F2119" i="14"/>
  <c r="F2115" i="14"/>
  <c r="F2111" i="14"/>
  <c r="F2107" i="14"/>
  <c r="F2103" i="14"/>
  <c r="F2099" i="14"/>
  <c r="F2095" i="14"/>
  <c r="F2091" i="14"/>
  <c r="F2087" i="14"/>
  <c r="F2083" i="14"/>
  <c r="F2079" i="14"/>
  <c r="F2075" i="14"/>
  <c r="F2071" i="14"/>
  <c r="F2067" i="14"/>
  <c r="F2063" i="14"/>
  <c r="F2059" i="14"/>
  <c r="F2055" i="14"/>
  <c r="F2051" i="14"/>
  <c r="F2047" i="14"/>
  <c r="F2043" i="14"/>
  <c r="F2039" i="14"/>
  <c r="F2035" i="14"/>
  <c r="F2031" i="14"/>
  <c r="F2027" i="14"/>
  <c r="F2023" i="14"/>
  <c r="F2019" i="14"/>
  <c r="F2015" i="14"/>
  <c r="F2011" i="14"/>
  <c r="F2007" i="14"/>
  <c r="F2003" i="14"/>
  <c r="F1999" i="14"/>
  <c r="F1995" i="14"/>
  <c r="F1991" i="14"/>
  <c r="F1987" i="14"/>
  <c r="F1983" i="14"/>
  <c r="F1979" i="14"/>
  <c r="F1975" i="14"/>
  <c r="F1971" i="14"/>
  <c r="F1967" i="14"/>
  <c r="F1963" i="14"/>
  <c r="F1959" i="14"/>
  <c r="F1955" i="14"/>
  <c r="F1951" i="14"/>
  <c r="F1947" i="14"/>
  <c r="F1943" i="14"/>
  <c r="F1939" i="14"/>
  <c r="F1935" i="14"/>
  <c r="F1931" i="14"/>
  <c r="F1927" i="14"/>
  <c r="F1923" i="14"/>
  <c r="F1919" i="14"/>
  <c r="F1915" i="14"/>
  <c r="F1911" i="14"/>
  <c r="F1907" i="14"/>
  <c r="F1903" i="14"/>
  <c r="F1899" i="14"/>
  <c r="F1895" i="14"/>
  <c r="F1891" i="14"/>
  <c r="F1887" i="14"/>
  <c r="F1883" i="14"/>
  <c r="F1879" i="14"/>
  <c r="F1875" i="14"/>
  <c r="F1871" i="14"/>
  <c r="F1867" i="14"/>
  <c r="F1863" i="14"/>
  <c r="F1859" i="14"/>
  <c r="F1855" i="14"/>
  <c r="F1851" i="14"/>
  <c r="F1847" i="14"/>
  <c r="F1843" i="14"/>
  <c r="F1839" i="14"/>
  <c r="F1835" i="14"/>
  <c r="F1831" i="14"/>
  <c r="F1827" i="14"/>
  <c r="F1823" i="14"/>
  <c r="F1819" i="14"/>
  <c r="F1815" i="14"/>
  <c r="F1811" i="14"/>
  <c r="F1807" i="14"/>
  <c r="F1803" i="14"/>
  <c r="F1799" i="14"/>
  <c r="F1795" i="14"/>
  <c r="F1791" i="14"/>
  <c r="F1787" i="14"/>
  <c r="F1783" i="14"/>
  <c r="F1779" i="14"/>
  <c r="F1775" i="14"/>
  <c r="F1771" i="14"/>
  <c r="F1767" i="14"/>
  <c r="F1763" i="14"/>
  <c r="F1759" i="14"/>
  <c r="F1755" i="14"/>
  <c r="F1751" i="14"/>
  <c r="F1747" i="14"/>
  <c r="F1743" i="14"/>
  <c r="F1739" i="14"/>
  <c r="F1735" i="14"/>
  <c r="F1731" i="14"/>
  <c r="F1727" i="14"/>
  <c r="F1723" i="14"/>
  <c r="F1719" i="14"/>
  <c r="F1715" i="14"/>
  <c r="F1711" i="14"/>
  <c r="F1707" i="14"/>
  <c r="F1703" i="14"/>
  <c r="F1699" i="14"/>
  <c r="F1695" i="14"/>
  <c r="F1691" i="14"/>
  <c r="F1687" i="14"/>
  <c r="F1683" i="14"/>
  <c r="F1679" i="14"/>
  <c r="F1675" i="14"/>
  <c r="F1671" i="14"/>
  <c r="F1667" i="14"/>
  <c r="F1663" i="14"/>
  <c r="F1659" i="14"/>
  <c r="F1655" i="14"/>
  <c r="F1651" i="14"/>
  <c r="F1647" i="14"/>
  <c r="F1643" i="14"/>
  <c r="F1639" i="14"/>
  <c r="F1635" i="14"/>
  <c r="F1631" i="14"/>
  <c r="F1627" i="14"/>
  <c r="F1623" i="14"/>
  <c r="F1619" i="14"/>
  <c r="F1615" i="14"/>
  <c r="F1611" i="14"/>
  <c r="F1607" i="14"/>
  <c r="F1603" i="14"/>
  <c r="F1599" i="14"/>
  <c r="F1595" i="14"/>
  <c r="F1591" i="14"/>
  <c r="F1587" i="14"/>
  <c r="F1583" i="14"/>
  <c r="F1579" i="14"/>
  <c r="F1575" i="14"/>
  <c r="F1571" i="14"/>
  <c r="F1567" i="14"/>
  <c r="F1563" i="14"/>
  <c r="F1559" i="14"/>
  <c r="F1555" i="14"/>
  <c r="F1551" i="14"/>
  <c r="F1547" i="14"/>
  <c r="F1543" i="14"/>
  <c r="F1539" i="14"/>
  <c r="F1535" i="14"/>
  <c r="F1531" i="14"/>
  <c r="F1527" i="14"/>
  <c r="F1523" i="14"/>
  <c r="F1519" i="14"/>
  <c r="F1515" i="14"/>
  <c r="F1511" i="14"/>
  <c r="F1507" i="14"/>
  <c r="F1503" i="14"/>
  <c r="F1499" i="14"/>
  <c r="F1495" i="14"/>
  <c r="F1491" i="14"/>
  <c r="F1487" i="14"/>
  <c r="F1483" i="14"/>
  <c r="F1479" i="14"/>
  <c r="F1475" i="14"/>
  <c r="F1471" i="14"/>
  <c r="F1467" i="14"/>
  <c r="F1463" i="14"/>
  <c r="F1459" i="14"/>
  <c r="F1455" i="14"/>
  <c r="F1451" i="14"/>
  <c r="F1447" i="14"/>
  <c r="F1443" i="14"/>
  <c r="F1439" i="14"/>
  <c r="F1435" i="14"/>
  <c r="F1431" i="14"/>
  <c r="F1427" i="14"/>
  <c r="F1423" i="14"/>
  <c r="F1419" i="14"/>
  <c r="F1415" i="14"/>
  <c r="F1411" i="14"/>
  <c r="F1407" i="14"/>
  <c r="F1403" i="14"/>
  <c r="F1399" i="14"/>
  <c r="F1395" i="14"/>
  <c r="F1391" i="14"/>
  <c r="F1387" i="14"/>
  <c r="F1383" i="14"/>
  <c r="F1379" i="14"/>
  <c r="F1375" i="14"/>
  <c r="F1371" i="14"/>
  <c r="F1367" i="14"/>
  <c r="F1363" i="14"/>
  <c r="F1359" i="14"/>
  <c r="F1355" i="14"/>
  <c r="F1351" i="14"/>
  <c r="F1347" i="14"/>
  <c r="F1343" i="14"/>
  <c r="F1339" i="14"/>
  <c r="F1335" i="14"/>
  <c r="F1331" i="14"/>
  <c r="F1327" i="14"/>
  <c r="F1323" i="14"/>
  <c r="F1319" i="14"/>
  <c r="F1315" i="14"/>
  <c r="F1311" i="14"/>
  <c r="F1307" i="14"/>
  <c r="F1303" i="14"/>
  <c r="F1299" i="14"/>
  <c r="F1295" i="14"/>
  <c r="F1291" i="14"/>
  <c r="F1287" i="14"/>
  <c r="F1283" i="14"/>
  <c r="F1279" i="14"/>
  <c r="F1275" i="14"/>
  <c r="F1271" i="14"/>
  <c r="F1267" i="14"/>
  <c r="F1263" i="14"/>
  <c r="F1259" i="14"/>
  <c r="F1255" i="14"/>
  <c r="F1251" i="14"/>
  <c r="F1247" i="14"/>
  <c r="F1243" i="14"/>
  <c r="F1239" i="14"/>
  <c r="F1235" i="14"/>
  <c r="F1231" i="14"/>
  <c r="F1227" i="14"/>
  <c r="F1223" i="14"/>
  <c r="F1219" i="14"/>
  <c r="F1215" i="14"/>
  <c r="F1211" i="14"/>
  <c r="F1207" i="14"/>
  <c r="F1203" i="14"/>
  <c r="F1199" i="14"/>
  <c r="F1195" i="14"/>
  <c r="F1191" i="14"/>
  <c r="F1187" i="14"/>
  <c r="F1183" i="14"/>
  <c r="F1179" i="14"/>
  <c r="F1175" i="14"/>
  <c r="F1171" i="14"/>
  <c r="F1167" i="14"/>
  <c r="F1163" i="14"/>
  <c r="F1159" i="14"/>
  <c r="F1155" i="14"/>
  <c r="F1151" i="14"/>
  <c r="F1147" i="14"/>
  <c r="F1143" i="14"/>
  <c r="F1139" i="14"/>
  <c r="F1135" i="14"/>
  <c r="F1131" i="14"/>
  <c r="F1127" i="14"/>
  <c r="F1123" i="14"/>
  <c r="F1119" i="14"/>
  <c r="F1115" i="14"/>
  <c r="F1111" i="14"/>
  <c r="F1107" i="14"/>
  <c r="F1103" i="14"/>
  <c r="F1099" i="14"/>
  <c r="F1095" i="14"/>
  <c r="F1091" i="14"/>
  <c r="F1087" i="14"/>
  <c r="F1083" i="14"/>
  <c r="F1079" i="14"/>
  <c r="F1075" i="14"/>
  <c r="F1071" i="14"/>
  <c r="F1067" i="14"/>
  <c r="F1063" i="14"/>
  <c r="F1059" i="14"/>
  <c r="F1055" i="14"/>
  <c r="F1051" i="14"/>
  <c r="F1047" i="14"/>
  <c r="F1043" i="14"/>
  <c r="F1039" i="14"/>
  <c r="F1035" i="14"/>
  <c r="F1031" i="14"/>
  <c r="F1027" i="14"/>
  <c r="F1023" i="14"/>
  <c r="F1019" i="14"/>
  <c r="F1015" i="14"/>
  <c r="F1011" i="14"/>
  <c r="F1007" i="14"/>
  <c r="F1003" i="14"/>
  <c r="F999" i="14"/>
  <c r="F995" i="14"/>
  <c r="F991" i="14"/>
  <c r="F987" i="14"/>
  <c r="F983" i="14"/>
  <c r="F979" i="14"/>
  <c r="F975" i="14"/>
  <c r="F971" i="14"/>
  <c r="F967" i="14"/>
  <c r="F963" i="14"/>
  <c r="F959" i="14"/>
  <c r="F955" i="14"/>
  <c r="F951" i="14"/>
  <c r="F947" i="14"/>
  <c r="F943" i="14"/>
  <c r="F939" i="14"/>
  <c r="F935" i="14"/>
  <c r="F931" i="14"/>
  <c r="F927" i="14"/>
  <c r="F923" i="14"/>
  <c r="F919" i="14"/>
  <c r="F915" i="14"/>
  <c r="F911" i="14"/>
  <c r="F907" i="14"/>
  <c r="F903" i="14"/>
  <c r="F899" i="14"/>
  <c r="F895" i="14"/>
  <c r="F891" i="14"/>
  <c r="F887" i="14"/>
  <c r="F883" i="14"/>
  <c r="F879" i="14"/>
  <c r="F875" i="14"/>
  <c r="F871" i="14"/>
  <c r="F867" i="14"/>
  <c r="F863" i="14"/>
  <c r="F859" i="14"/>
  <c r="F855" i="14"/>
  <c r="F851" i="14"/>
  <c r="F847" i="14"/>
  <c r="F843" i="14"/>
  <c r="F839" i="14"/>
  <c r="F835" i="14"/>
  <c r="F831" i="14"/>
  <c r="F827" i="14"/>
  <c r="F823" i="14"/>
  <c r="F819" i="14"/>
  <c r="F815" i="14"/>
  <c r="F811" i="14"/>
  <c r="F807" i="14"/>
  <c r="F803" i="14"/>
  <c r="F799" i="14"/>
  <c r="F795" i="14"/>
  <c r="F791" i="14"/>
  <c r="F787" i="14"/>
  <c r="F783" i="14"/>
  <c r="F779" i="14"/>
  <c r="F775" i="14"/>
  <c r="F771" i="14"/>
  <c r="F1698" i="14"/>
  <c r="F1694" i="14"/>
  <c r="F1690" i="14"/>
  <c r="F1686" i="14"/>
  <c r="F1682" i="14"/>
  <c r="F1678" i="14"/>
  <c r="F1674" i="14"/>
  <c r="F1670" i="14"/>
  <c r="F1666" i="14"/>
  <c r="F1662" i="14"/>
  <c r="F1658" i="14"/>
  <c r="F1654" i="14"/>
  <c r="F1650" i="14"/>
  <c r="F1646" i="14"/>
  <c r="F1642" i="14"/>
  <c r="F1638" i="14"/>
  <c r="F1634" i="14"/>
  <c r="F1630" i="14"/>
  <c r="F1626" i="14"/>
  <c r="F1622" i="14"/>
  <c r="F1618" i="14"/>
  <c r="F1614" i="14"/>
  <c r="F1610" i="14"/>
  <c r="F1606" i="14"/>
  <c r="F1602" i="14"/>
  <c r="F1598" i="14"/>
  <c r="F1594" i="14"/>
  <c r="F1590" i="14"/>
  <c r="F1586" i="14"/>
  <c r="F1582" i="14"/>
  <c r="F1578" i="14"/>
  <c r="F1574" i="14"/>
  <c r="F1570" i="14"/>
  <c r="F1566" i="14"/>
  <c r="F1562" i="14"/>
  <c r="F1558" i="14"/>
  <c r="F1554" i="14"/>
  <c r="F1550" i="14"/>
  <c r="F1546" i="14"/>
  <c r="F1542" i="14"/>
  <c r="F1538" i="14"/>
  <c r="F1534" i="14"/>
  <c r="F1530" i="14"/>
  <c r="F1526" i="14"/>
  <c r="F1522" i="14"/>
  <c r="F1518" i="14"/>
  <c r="F1514" i="14"/>
  <c r="F1510" i="14"/>
  <c r="F1506" i="14"/>
  <c r="F1502" i="14"/>
  <c r="F1498" i="14"/>
  <c r="F1494" i="14"/>
  <c r="F1490" i="14"/>
  <c r="F1486" i="14"/>
  <c r="F1482" i="14"/>
  <c r="F1478" i="14"/>
  <c r="F1474" i="14"/>
  <c r="F1470" i="14"/>
  <c r="F1466" i="14"/>
  <c r="F1462" i="14"/>
  <c r="F1458" i="14"/>
  <c r="F1454" i="14"/>
  <c r="F1450" i="14"/>
  <c r="F1446" i="14"/>
  <c r="F1442" i="14"/>
  <c r="F1438" i="14"/>
  <c r="F1434" i="14"/>
  <c r="F1430" i="14"/>
  <c r="F1426" i="14"/>
  <c r="F1422" i="14"/>
  <c r="F1418" i="14"/>
  <c r="F1414" i="14"/>
  <c r="F1410" i="14"/>
  <c r="F1406" i="14"/>
  <c r="F1402" i="14"/>
  <c r="F1398" i="14"/>
  <c r="F1394" i="14"/>
  <c r="F1390" i="14"/>
  <c r="F1386" i="14"/>
  <c r="F1382" i="14"/>
  <c r="F1378" i="14"/>
  <c r="F1374" i="14"/>
  <c r="F1370" i="14"/>
  <c r="F1366" i="14"/>
  <c r="F1362" i="14"/>
  <c r="F1358" i="14"/>
  <c r="F1354" i="14"/>
  <c r="F1350" i="14"/>
  <c r="F1346" i="14"/>
  <c r="F1342" i="14"/>
  <c r="F1338" i="14"/>
  <c r="F1334" i="14"/>
  <c r="F1330" i="14"/>
  <c r="F1326" i="14"/>
  <c r="F1322" i="14"/>
  <c r="F1318" i="14"/>
  <c r="F1314" i="14"/>
  <c r="F1310" i="14"/>
  <c r="F1306" i="14"/>
  <c r="F1302" i="14"/>
  <c r="F1298" i="14"/>
  <c r="F1294" i="14"/>
  <c r="F1290" i="14"/>
  <c r="F1286" i="14"/>
  <c r="F1282" i="14"/>
  <c r="F1278" i="14"/>
  <c r="F1274" i="14"/>
  <c r="F1270" i="14"/>
  <c r="F1266" i="14"/>
  <c r="F1262" i="14"/>
  <c r="F1258" i="14"/>
  <c r="F1254" i="14"/>
  <c r="F1250" i="14"/>
  <c r="F1246" i="14"/>
  <c r="F1242" i="14"/>
  <c r="F1238" i="14"/>
  <c r="F1234" i="14"/>
  <c r="F1230" i="14"/>
  <c r="F1226" i="14"/>
  <c r="F1222" i="14"/>
  <c r="F1218" i="14"/>
  <c r="F1214" i="14"/>
  <c r="F1210" i="14"/>
  <c r="F1206" i="14"/>
  <c r="F1202" i="14"/>
  <c r="F1198" i="14"/>
  <c r="F1194" i="14"/>
  <c r="F1190" i="14"/>
  <c r="F1186" i="14"/>
  <c r="F1182" i="14"/>
  <c r="F1178" i="14"/>
  <c r="F1174" i="14"/>
  <c r="F1170" i="14"/>
  <c r="F1166" i="14"/>
  <c r="F1162" i="14"/>
  <c r="F1158" i="14"/>
  <c r="F1154" i="14"/>
  <c r="F1150" i="14"/>
  <c r="F1146" i="14"/>
  <c r="F1142" i="14"/>
  <c r="F1138" i="14"/>
  <c r="F1134" i="14"/>
  <c r="F1130" i="14"/>
  <c r="F1126" i="14"/>
  <c r="F1122" i="14"/>
  <c r="F1118" i="14"/>
  <c r="F1114" i="14"/>
  <c r="F1110" i="14"/>
  <c r="F1106" i="14"/>
  <c r="F1102" i="14"/>
  <c r="F1098" i="14"/>
  <c r="F1094" i="14"/>
  <c r="F1090" i="14"/>
  <c r="F1086" i="14"/>
  <c r="F1082" i="14"/>
  <c r="F1078" i="14"/>
  <c r="F1074" i="14"/>
  <c r="F1070" i="14"/>
  <c r="F1066" i="14"/>
  <c r="F1062" i="14"/>
  <c r="F1058" i="14"/>
  <c r="F1054" i="14"/>
  <c r="F1050" i="14"/>
  <c r="F1046" i="14"/>
  <c r="F1042" i="14"/>
  <c r="F1038" i="14"/>
  <c r="F1034" i="14"/>
  <c r="F1030" i="14"/>
  <c r="F1026" i="14"/>
  <c r="F1022" i="14"/>
  <c r="F1018" i="14"/>
  <c r="F1014" i="14"/>
  <c r="F1010" i="14"/>
  <c r="F1006" i="14"/>
  <c r="F1002" i="14"/>
  <c r="F998" i="14"/>
  <c r="F994" i="14"/>
  <c r="F990" i="14"/>
  <c r="F986" i="14"/>
  <c r="F982" i="14"/>
  <c r="F978" i="14"/>
  <c r="F974" i="14"/>
  <c r="F970" i="14"/>
  <c r="F966" i="14"/>
  <c r="F962" i="14"/>
  <c r="F958" i="14"/>
  <c r="F954" i="14"/>
  <c r="F950" i="14"/>
  <c r="F946" i="14"/>
  <c r="F942" i="14"/>
  <c r="F938" i="14"/>
  <c r="F934" i="14"/>
  <c r="F930" i="14"/>
  <c r="F926" i="14"/>
  <c r="F922" i="14"/>
  <c r="F918" i="14"/>
  <c r="F914" i="14"/>
  <c r="F910" i="14"/>
  <c r="F906" i="14"/>
  <c r="F902" i="14"/>
  <c r="F898" i="14"/>
  <c r="F894" i="14"/>
  <c r="F890" i="14"/>
  <c r="F886" i="14"/>
  <c r="F882" i="14"/>
  <c r="F878" i="14"/>
  <c r="F874" i="14"/>
  <c r="F870" i="14"/>
  <c r="F866" i="14"/>
  <c r="F862" i="14"/>
  <c r="F858" i="14"/>
  <c r="F854" i="14"/>
  <c r="F850" i="14"/>
  <c r="F846" i="14"/>
  <c r="F842" i="14"/>
  <c r="F838" i="14"/>
  <c r="F834" i="14"/>
  <c r="F830" i="14"/>
  <c r="F826" i="14"/>
  <c r="F822" i="14"/>
  <c r="F818" i="14"/>
  <c r="F814" i="14"/>
  <c r="F810" i="14"/>
  <c r="F806" i="14"/>
  <c r="F802" i="14"/>
  <c r="F798" i="14"/>
  <c r="F794" i="14"/>
  <c r="F790" i="14"/>
  <c r="F786" i="14"/>
  <c r="F782" i="14"/>
  <c r="F778" i="14"/>
  <c r="F774" i="14"/>
  <c r="F770" i="14"/>
  <c r="F766" i="14"/>
  <c r="F762" i="14"/>
  <c r="F758" i="14"/>
  <c r="F754" i="14"/>
  <c r="F750" i="14"/>
  <c r="F746" i="14"/>
  <c r="F742" i="14"/>
  <c r="F738" i="14"/>
  <c r="F734" i="14"/>
  <c r="F730" i="14"/>
  <c r="F726" i="14"/>
  <c r="F722" i="14"/>
  <c r="F718" i="14"/>
  <c r="F714" i="14"/>
  <c r="F710" i="14"/>
  <c r="F706" i="14"/>
  <c r="F702" i="14"/>
  <c r="F698" i="14"/>
  <c r="F694" i="14"/>
  <c r="F690" i="14"/>
  <c r="F686" i="14"/>
  <c r="F682" i="14"/>
  <c r="F678" i="14"/>
  <c r="F674" i="14"/>
  <c r="F670" i="14"/>
  <c r="F666" i="14"/>
  <c r="F662" i="14"/>
  <c r="F658" i="14"/>
  <c r="F654"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7" i="14"/>
  <c r="F253" i="14"/>
  <c r="F249" i="14"/>
  <c r="F245" i="14"/>
  <c r="F241" i="14"/>
  <c r="F237" i="14"/>
  <c r="F233" i="14"/>
  <c r="F229" i="14"/>
  <c r="F225" i="14"/>
  <c r="F221" i="14"/>
  <c r="F217" i="14"/>
  <c r="F213" i="14"/>
  <c r="F209"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767" i="14"/>
  <c r="F763" i="14"/>
  <c r="F759" i="14"/>
  <c r="F755" i="14"/>
  <c r="F751" i="14"/>
  <c r="F747" i="14"/>
  <c r="F743" i="14"/>
  <c r="F739" i="14"/>
  <c r="F735" i="14"/>
  <c r="F731" i="14"/>
  <c r="F727" i="14"/>
  <c r="F723" i="14"/>
  <c r="F719" i="14"/>
  <c r="F715" i="14"/>
  <c r="F711" i="14"/>
  <c r="F707" i="14"/>
  <c r="F703" i="14"/>
  <c r="F699" i="14"/>
  <c r="F695" i="14"/>
  <c r="F691" i="14"/>
  <c r="F687" i="14"/>
  <c r="F683" i="14"/>
  <c r="F679" i="14"/>
  <c r="F675" i="14"/>
  <c r="F671" i="14"/>
  <c r="F667" i="14"/>
  <c r="F663" i="14"/>
  <c r="F659" i="14"/>
  <c r="F655" i="14"/>
  <c r="F651" i="14"/>
  <c r="F647" i="14"/>
  <c r="F643" i="14"/>
  <c r="F639" i="14"/>
  <c r="F635" i="14"/>
  <c r="F631" i="14"/>
  <c r="F627" i="14"/>
  <c r="F623" i="14"/>
  <c r="F619" i="14"/>
  <c r="F615" i="14"/>
  <c r="F611" i="14"/>
  <c r="F607" i="14"/>
  <c r="F603" i="14"/>
  <c r="F599" i="14"/>
  <c r="F595" i="14"/>
  <c r="F591" i="14"/>
  <c r="F587" i="14"/>
  <c r="F583" i="14"/>
  <c r="F579" i="14"/>
  <c r="F575" i="14"/>
  <c r="F571" i="14"/>
  <c r="F567" i="14"/>
  <c r="F563" i="14"/>
  <c r="F559" i="14"/>
  <c r="F555" i="14"/>
  <c r="F551" i="14"/>
  <c r="F547" i="14"/>
  <c r="F543" i="14"/>
  <c r="F539" i="14"/>
  <c r="F535" i="14"/>
  <c r="F531" i="14"/>
  <c r="F527" i="14"/>
  <c r="F523" i="14"/>
  <c r="F519" i="14"/>
  <c r="F515" i="14"/>
  <c r="F511" i="14"/>
  <c r="F507" i="14"/>
  <c r="F503" i="14"/>
  <c r="F499" i="14"/>
  <c r="F495" i="14"/>
  <c r="F491" i="14"/>
  <c r="F487" i="14"/>
  <c r="F483" i="14"/>
  <c r="F479" i="14"/>
  <c r="F475" i="14"/>
  <c r="F471" i="14"/>
  <c r="F467" i="14"/>
  <c r="F463" i="14"/>
  <c r="F459" i="14"/>
  <c r="F455" i="14"/>
  <c r="F451" i="14"/>
  <c r="F447" i="14"/>
  <c r="F443" i="14"/>
  <c r="F439" i="14"/>
  <c r="F435" i="14"/>
  <c r="F431" i="14"/>
  <c r="F427" i="14"/>
  <c r="F423" i="14"/>
  <c r="F419" i="14"/>
  <c r="F415" i="14"/>
  <c r="F411" i="14"/>
  <c r="F407" i="14"/>
  <c r="F403" i="14"/>
  <c r="F399" i="14"/>
  <c r="F395" i="14"/>
  <c r="F391" i="14"/>
  <c r="F387" i="14"/>
  <c r="F383" i="14"/>
  <c r="F379" i="14"/>
  <c r="F375" i="14"/>
  <c r="F371" i="14"/>
  <c r="F367" i="14"/>
  <c r="F363" i="14"/>
  <c r="F359" i="14"/>
  <c r="F355" i="14"/>
  <c r="F351" i="14"/>
  <c r="F347" i="14"/>
  <c r="F343" i="14"/>
  <c r="F339" i="14"/>
  <c r="F335" i="14"/>
  <c r="F331" i="14"/>
  <c r="F327" i="14"/>
  <c r="F323" i="14"/>
  <c r="F319" i="14"/>
  <c r="F315" i="14"/>
  <c r="F311" i="14"/>
  <c r="F307" i="14"/>
  <c r="F303" i="14"/>
  <c r="F299" i="14"/>
  <c r="F295" i="14"/>
  <c r="F291" i="14"/>
  <c r="F287" i="14"/>
  <c r="F283" i="14"/>
  <c r="F279" i="14"/>
  <c r="F275" i="14"/>
  <c r="F271" i="14"/>
  <c r="F267" i="14"/>
  <c r="F263" i="14"/>
  <c r="F259" i="14"/>
  <c r="F255" i="14"/>
  <c r="F251" i="14"/>
  <c r="F247" i="14"/>
  <c r="F243" i="14"/>
  <c r="F239" i="14"/>
  <c r="F235" i="14"/>
  <c r="F231" i="14"/>
  <c r="F227" i="14"/>
  <c r="F223" i="14"/>
  <c r="F219" i="14"/>
  <c r="F215" i="14"/>
  <c r="F211" i="14"/>
  <c r="F207" i="14"/>
  <c r="F203" i="14"/>
  <c r="F199" i="14"/>
  <c r="F650" i="14"/>
  <c r="F646" i="14"/>
  <c r="F642" i="14"/>
  <c r="F638" i="14"/>
  <c r="F634" i="14"/>
  <c r="F630" i="14"/>
  <c r="F626" i="14"/>
  <c r="F622" i="14"/>
  <c r="F618" i="14"/>
  <c r="F614" i="14"/>
  <c r="F610" i="14"/>
  <c r="F606" i="14"/>
  <c r="F602" i="14"/>
  <c r="F598" i="14"/>
  <c r="F594"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195" i="14"/>
  <c r="F191" i="14"/>
  <c r="F187" i="14"/>
  <c r="F183" i="14"/>
  <c r="F179" i="14"/>
  <c r="F175" i="14"/>
  <c r="F171" i="14"/>
  <c r="F167" i="14"/>
  <c r="F163" i="14"/>
  <c r="F159" i="14"/>
  <c r="F155" i="14"/>
  <c r="F151" i="14"/>
  <c r="F147" i="14"/>
  <c r="F143" i="14"/>
  <c r="F139" i="14"/>
  <c r="F135" i="14"/>
  <c r="F131" i="14"/>
  <c r="F127" i="14"/>
  <c r="F123" i="14"/>
  <c r="F119" i="14"/>
  <c r="F115" i="14"/>
  <c r="F111" i="14"/>
  <c r="F107" i="14"/>
  <c r="F103" i="14"/>
  <c r="F99" i="14"/>
  <c r="F95" i="14"/>
  <c r="F91" i="14"/>
  <c r="F87" i="14"/>
  <c r="F83" i="14"/>
  <c r="F79" i="14"/>
  <c r="F75" i="14"/>
  <c r="F71" i="14"/>
  <c r="F67" i="14"/>
  <c r="F63" i="14"/>
  <c r="J6" i="3" l="1"/>
  <c r="AL13" i="10"/>
  <c r="P4" i="10"/>
  <c r="O13" i="10"/>
  <c r="U22" i="10"/>
  <c r="T22" i="10"/>
  <c r="S22" i="10"/>
  <c r="I68" i="10"/>
  <c r="J68" i="10"/>
  <c r="I69" i="10"/>
  <c r="I129" i="10" s="1"/>
  <c r="J69" i="10"/>
  <c r="I70" i="10"/>
  <c r="J70" i="10"/>
  <c r="I71" i="10"/>
  <c r="J71" i="10"/>
  <c r="I72" i="10"/>
  <c r="J72" i="10"/>
  <c r="I73" i="10"/>
  <c r="J73" i="10"/>
  <c r="I74" i="10"/>
  <c r="J74" i="10"/>
  <c r="I75" i="10"/>
  <c r="J75" i="10"/>
  <c r="I76" i="10"/>
  <c r="J76" i="10"/>
  <c r="I77" i="10"/>
  <c r="J77" i="10"/>
  <c r="I78" i="10"/>
  <c r="J78" i="10"/>
  <c r="I79" i="10"/>
  <c r="J79" i="10"/>
  <c r="I80" i="10"/>
  <c r="J80" i="10"/>
  <c r="I81" i="10"/>
  <c r="J81" i="10"/>
  <c r="I82" i="10"/>
  <c r="J82" i="10"/>
  <c r="I83" i="10"/>
  <c r="J83" i="10"/>
  <c r="I84" i="10"/>
  <c r="J84" i="10"/>
  <c r="I85" i="10"/>
  <c r="J85" i="10"/>
  <c r="I86" i="10"/>
  <c r="J86" i="10"/>
  <c r="I87" i="10"/>
  <c r="J87" i="10"/>
  <c r="I88" i="10"/>
  <c r="J88" i="10"/>
  <c r="I89" i="10"/>
  <c r="J89" i="10"/>
  <c r="I90" i="10"/>
  <c r="J90" i="10"/>
  <c r="I91" i="10"/>
  <c r="J91" i="10"/>
  <c r="I92" i="10"/>
  <c r="J92" i="10"/>
  <c r="I93" i="10"/>
  <c r="J93" i="10"/>
  <c r="I94" i="10"/>
  <c r="J94" i="10"/>
  <c r="I95" i="10"/>
  <c r="J95" i="10"/>
  <c r="I96" i="10"/>
  <c r="J96" i="10"/>
  <c r="I97" i="10"/>
  <c r="J97" i="10"/>
  <c r="I98" i="10"/>
  <c r="J98" i="10"/>
  <c r="I99" i="10"/>
  <c r="J99" i="10"/>
  <c r="I100" i="10"/>
  <c r="J100" i="10"/>
  <c r="I101" i="10"/>
  <c r="J101" i="10"/>
  <c r="I102" i="10"/>
  <c r="J102" i="10"/>
  <c r="I103" i="10"/>
  <c r="J103" i="10"/>
  <c r="I104" i="10"/>
  <c r="J104" i="10"/>
  <c r="I105" i="10"/>
  <c r="J105" i="10"/>
  <c r="I106" i="10"/>
  <c r="J106" i="10"/>
  <c r="I107" i="10"/>
  <c r="J107" i="10"/>
  <c r="I108" i="10"/>
  <c r="J108" i="10"/>
  <c r="I109" i="10"/>
  <c r="J109" i="10"/>
  <c r="I110" i="10"/>
  <c r="J110" i="10"/>
  <c r="I111" i="10"/>
  <c r="J111" i="10"/>
  <c r="I112" i="10"/>
  <c r="J112" i="10"/>
  <c r="I113" i="10"/>
  <c r="J113" i="10"/>
  <c r="I114" i="10"/>
  <c r="J114" i="10"/>
  <c r="I115" i="10"/>
  <c r="J115" i="10"/>
  <c r="I116" i="10"/>
  <c r="J116" i="10"/>
  <c r="I117" i="10"/>
  <c r="J117" i="10"/>
  <c r="I118" i="10"/>
  <c r="J118" i="10"/>
  <c r="I119" i="10"/>
  <c r="J119" i="10"/>
  <c r="I120" i="10"/>
  <c r="J120" i="10"/>
  <c r="I121" i="10"/>
  <c r="J121" i="10"/>
  <c r="I122" i="10"/>
  <c r="J122" i="10"/>
  <c r="I123" i="10"/>
  <c r="J123" i="10"/>
  <c r="I124" i="10"/>
  <c r="J124" i="10"/>
  <c r="I125" i="10"/>
  <c r="J125" i="10"/>
  <c r="I67" i="10"/>
  <c r="J67" i="10"/>
  <c r="D133" i="10"/>
  <c r="E133" i="10"/>
  <c r="F133" i="10"/>
  <c r="G133" i="10"/>
  <c r="H133" i="10"/>
  <c r="I133" i="10"/>
  <c r="J133" i="10"/>
  <c r="C133" i="10"/>
  <c r="D66" i="10"/>
  <c r="E66" i="10"/>
  <c r="F66" i="10"/>
  <c r="G66" i="10"/>
  <c r="H66" i="10"/>
  <c r="I66" i="10"/>
  <c r="J66" i="10"/>
  <c r="C66" i="10"/>
  <c r="K126" i="10"/>
  <c r="H126" i="10"/>
  <c r="G126" i="10"/>
  <c r="F126" i="10"/>
  <c r="E126" i="10"/>
  <c r="D126" i="10"/>
  <c r="C126" i="10"/>
  <c r="K125" i="10"/>
  <c r="H125" i="10"/>
  <c r="G125" i="10"/>
  <c r="F125" i="10"/>
  <c r="E125" i="10"/>
  <c r="D125" i="10"/>
  <c r="C125" i="10"/>
  <c r="K124" i="10"/>
  <c r="H124" i="10"/>
  <c r="G124" i="10"/>
  <c r="F124" i="10"/>
  <c r="E124" i="10"/>
  <c r="D124" i="10"/>
  <c r="C124" i="10"/>
  <c r="K123" i="10"/>
  <c r="H123" i="10"/>
  <c r="G123" i="10"/>
  <c r="F123" i="10"/>
  <c r="E123" i="10"/>
  <c r="D123" i="10"/>
  <c r="C123" i="10"/>
  <c r="K122" i="10"/>
  <c r="H122" i="10"/>
  <c r="G122" i="10"/>
  <c r="F122" i="10"/>
  <c r="E122" i="10"/>
  <c r="D122" i="10"/>
  <c r="C122" i="10"/>
  <c r="K121" i="10"/>
  <c r="H121" i="10"/>
  <c r="G121" i="10"/>
  <c r="F121" i="10"/>
  <c r="E121" i="10"/>
  <c r="D121" i="10"/>
  <c r="C121" i="10"/>
  <c r="K120" i="10"/>
  <c r="H120" i="10"/>
  <c r="G120" i="10"/>
  <c r="F120" i="10"/>
  <c r="E120" i="10"/>
  <c r="D120" i="10"/>
  <c r="C120" i="10"/>
  <c r="K119" i="10"/>
  <c r="H119" i="10"/>
  <c r="G119" i="10"/>
  <c r="F119" i="10"/>
  <c r="E119" i="10"/>
  <c r="D119" i="10"/>
  <c r="C119" i="10"/>
  <c r="K118" i="10"/>
  <c r="H118" i="10"/>
  <c r="G118" i="10"/>
  <c r="F118" i="10"/>
  <c r="E118" i="10"/>
  <c r="D118" i="10"/>
  <c r="C118" i="10"/>
  <c r="K117" i="10"/>
  <c r="H117" i="10"/>
  <c r="G117" i="10"/>
  <c r="F117" i="10"/>
  <c r="E117" i="10"/>
  <c r="D117" i="10"/>
  <c r="C117" i="10"/>
  <c r="K116" i="10"/>
  <c r="H116" i="10"/>
  <c r="G116" i="10"/>
  <c r="F116" i="10"/>
  <c r="E116" i="10"/>
  <c r="D116" i="10"/>
  <c r="C116" i="10"/>
  <c r="K115" i="10"/>
  <c r="H115" i="10"/>
  <c r="G115" i="10"/>
  <c r="F115" i="10"/>
  <c r="E115" i="10"/>
  <c r="D115" i="10"/>
  <c r="C115" i="10"/>
  <c r="K114" i="10"/>
  <c r="H114" i="10"/>
  <c r="G114" i="10"/>
  <c r="F114" i="10"/>
  <c r="E114" i="10"/>
  <c r="D114" i="10"/>
  <c r="C114" i="10"/>
  <c r="K113" i="10"/>
  <c r="H113" i="10"/>
  <c r="G113" i="10"/>
  <c r="F113" i="10"/>
  <c r="E113" i="10"/>
  <c r="D113" i="10"/>
  <c r="C113" i="10"/>
  <c r="K112" i="10"/>
  <c r="H112" i="10"/>
  <c r="G112" i="10"/>
  <c r="F112" i="10"/>
  <c r="E112" i="10"/>
  <c r="D112" i="10"/>
  <c r="C112" i="10"/>
  <c r="K111" i="10"/>
  <c r="H111" i="10"/>
  <c r="G111" i="10"/>
  <c r="F111" i="10"/>
  <c r="E111" i="10"/>
  <c r="D111" i="10"/>
  <c r="C111" i="10"/>
  <c r="K110" i="10"/>
  <c r="H110" i="10"/>
  <c r="G110" i="10"/>
  <c r="F110" i="10"/>
  <c r="E110" i="10"/>
  <c r="D110" i="10"/>
  <c r="C110" i="10"/>
  <c r="K109" i="10"/>
  <c r="H109" i="10"/>
  <c r="G109" i="10"/>
  <c r="F109" i="10"/>
  <c r="E109" i="10"/>
  <c r="D109" i="10"/>
  <c r="C109" i="10"/>
  <c r="K108" i="10"/>
  <c r="H108" i="10"/>
  <c r="G108" i="10"/>
  <c r="F108" i="10"/>
  <c r="E108" i="10"/>
  <c r="D108" i="10"/>
  <c r="C108" i="10"/>
  <c r="K107" i="10"/>
  <c r="H107" i="10"/>
  <c r="G107" i="10"/>
  <c r="F107" i="10"/>
  <c r="E107" i="10"/>
  <c r="D107" i="10"/>
  <c r="C107" i="10"/>
  <c r="K106" i="10"/>
  <c r="H106" i="10"/>
  <c r="G106" i="10"/>
  <c r="F106" i="10"/>
  <c r="E106" i="10"/>
  <c r="D106" i="10"/>
  <c r="C106" i="10"/>
  <c r="K105" i="10"/>
  <c r="H105" i="10"/>
  <c r="G105" i="10"/>
  <c r="F105" i="10"/>
  <c r="E105" i="10"/>
  <c r="D105" i="10"/>
  <c r="C105" i="10"/>
  <c r="K104" i="10"/>
  <c r="H104" i="10"/>
  <c r="G104" i="10"/>
  <c r="F104" i="10"/>
  <c r="E104" i="10"/>
  <c r="D104" i="10"/>
  <c r="C104" i="10"/>
  <c r="K103" i="10"/>
  <c r="H103" i="10"/>
  <c r="G103" i="10"/>
  <c r="F103" i="10"/>
  <c r="E103" i="10"/>
  <c r="D103" i="10"/>
  <c r="C103" i="10"/>
  <c r="K102" i="10"/>
  <c r="H102" i="10"/>
  <c r="G102" i="10"/>
  <c r="F102" i="10"/>
  <c r="E102" i="10"/>
  <c r="D102" i="10"/>
  <c r="C102" i="10"/>
  <c r="K101" i="10"/>
  <c r="H101" i="10"/>
  <c r="G101" i="10"/>
  <c r="F101" i="10"/>
  <c r="E101" i="10"/>
  <c r="D101" i="10"/>
  <c r="C101" i="10"/>
  <c r="K100" i="10"/>
  <c r="H100" i="10"/>
  <c r="G100" i="10"/>
  <c r="F100" i="10"/>
  <c r="E100" i="10"/>
  <c r="D100" i="10"/>
  <c r="C100" i="10"/>
  <c r="K99" i="10"/>
  <c r="H99" i="10"/>
  <c r="G99" i="10"/>
  <c r="F99" i="10"/>
  <c r="E99" i="10"/>
  <c r="D99" i="10"/>
  <c r="C99" i="10"/>
  <c r="K98" i="10"/>
  <c r="H98" i="10"/>
  <c r="G98" i="10"/>
  <c r="F98" i="10"/>
  <c r="E98" i="10"/>
  <c r="D98" i="10"/>
  <c r="C98" i="10"/>
  <c r="K97" i="10"/>
  <c r="H97" i="10"/>
  <c r="G97" i="10"/>
  <c r="F97" i="10"/>
  <c r="E97" i="10"/>
  <c r="D97" i="10"/>
  <c r="C97" i="10"/>
  <c r="K96" i="10"/>
  <c r="H96" i="10"/>
  <c r="G96" i="10"/>
  <c r="F96" i="10"/>
  <c r="E96" i="10"/>
  <c r="D96" i="10"/>
  <c r="C96" i="10"/>
  <c r="K95" i="10"/>
  <c r="H95" i="10"/>
  <c r="G95" i="10"/>
  <c r="F95" i="10"/>
  <c r="E95" i="10"/>
  <c r="D95" i="10"/>
  <c r="C95" i="10"/>
  <c r="K94" i="10"/>
  <c r="H94" i="10"/>
  <c r="G94" i="10"/>
  <c r="F94" i="10"/>
  <c r="E94" i="10"/>
  <c r="D94" i="10"/>
  <c r="C94" i="10"/>
  <c r="K93" i="10"/>
  <c r="H93" i="10"/>
  <c r="G93" i="10"/>
  <c r="F93" i="10"/>
  <c r="E93" i="10"/>
  <c r="D93" i="10"/>
  <c r="C93" i="10"/>
  <c r="K92" i="10"/>
  <c r="H92" i="10"/>
  <c r="G92" i="10"/>
  <c r="F92" i="10"/>
  <c r="E92" i="10"/>
  <c r="D92" i="10"/>
  <c r="C92" i="10"/>
  <c r="K91" i="10"/>
  <c r="H91" i="10"/>
  <c r="G91" i="10"/>
  <c r="F91" i="10"/>
  <c r="E91" i="10"/>
  <c r="D91" i="10"/>
  <c r="C91" i="10"/>
  <c r="K90" i="10"/>
  <c r="H90" i="10"/>
  <c r="G90" i="10"/>
  <c r="F90" i="10"/>
  <c r="E90" i="10"/>
  <c r="D90" i="10"/>
  <c r="C90" i="10"/>
  <c r="K89" i="10"/>
  <c r="H89" i="10"/>
  <c r="G89" i="10"/>
  <c r="F89" i="10"/>
  <c r="E89" i="10"/>
  <c r="D89" i="10"/>
  <c r="C89" i="10"/>
  <c r="K88" i="10"/>
  <c r="H88" i="10"/>
  <c r="G88" i="10"/>
  <c r="F88" i="10"/>
  <c r="E88" i="10"/>
  <c r="D88" i="10"/>
  <c r="C88" i="10"/>
  <c r="K87" i="10"/>
  <c r="H87" i="10"/>
  <c r="G87" i="10"/>
  <c r="F87" i="10"/>
  <c r="E87" i="10"/>
  <c r="D87" i="10"/>
  <c r="C87" i="10"/>
  <c r="K86" i="10"/>
  <c r="H86" i="10"/>
  <c r="G86" i="10"/>
  <c r="F86" i="10"/>
  <c r="E86" i="10"/>
  <c r="D86" i="10"/>
  <c r="C86" i="10"/>
  <c r="K85" i="10"/>
  <c r="H85" i="10"/>
  <c r="G85" i="10"/>
  <c r="F85" i="10"/>
  <c r="E85" i="10"/>
  <c r="D85" i="10"/>
  <c r="C85" i="10"/>
  <c r="K84" i="10"/>
  <c r="H84" i="10"/>
  <c r="G84" i="10"/>
  <c r="F84" i="10"/>
  <c r="E84" i="10"/>
  <c r="D84" i="10"/>
  <c r="C84" i="10"/>
  <c r="K83" i="10"/>
  <c r="H83" i="10"/>
  <c r="G83" i="10"/>
  <c r="F83" i="10"/>
  <c r="E83" i="10"/>
  <c r="D83" i="10"/>
  <c r="C83" i="10"/>
  <c r="K82" i="10"/>
  <c r="H82" i="10"/>
  <c r="G82" i="10"/>
  <c r="F82" i="10"/>
  <c r="E82" i="10"/>
  <c r="D82" i="10"/>
  <c r="C82" i="10"/>
  <c r="K81" i="10"/>
  <c r="H81" i="10"/>
  <c r="G81" i="10"/>
  <c r="F81" i="10"/>
  <c r="E81" i="10"/>
  <c r="D81" i="10"/>
  <c r="C81" i="10"/>
  <c r="K80" i="10"/>
  <c r="H80" i="10"/>
  <c r="G80" i="10"/>
  <c r="F80" i="10"/>
  <c r="E80" i="10"/>
  <c r="D80" i="10"/>
  <c r="C80" i="10"/>
  <c r="K79" i="10"/>
  <c r="H79" i="10"/>
  <c r="G79" i="10"/>
  <c r="F79" i="10"/>
  <c r="E79" i="10"/>
  <c r="D79" i="10"/>
  <c r="C79" i="10"/>
  <c r="K78" i="10"/>
  <c r="H78" i="10"/>
  <c r="G78" i="10"/>
  <c r="F78" i="10"/>
  <c r="E78" i="10"/>
  <c r="D78" i="10"/>
  <c r="C78" i="10"/>
  <c r="K77" i="10"/>
  <c r="H77" i="10"/>
  <c r="G77" i="10"/>
  <c r="F77" i="10"/>
  <c r="E77" i="10"/>
  <c r="D77" i="10"/>
  <c r="C77" i="10"/>
  <c r="K76" i="10"/>
  <c r="H76" i="10"/>
  <c r="G76" i="10"/>
  <c r="F76" i="10"/>
  <c r="E76" i="10"/>
  <c r="D76" i="10"/>
  <c r="C76" i="10"/>
  <c r="K75" i="10"/>
  <c r="H75" i="10"/>
  <c r="G75" i="10"/>
  <c r="F75" i="10"/>
  <c r="E75" i="10"/>
  <c r="D75" i="10"/>
  <c r="C75" i="10"/>
  <c r="K74" i="10"/>
  <c r="H74" i="10"/>
  <c r="G74" i="10"/>
  <c r="F74" i="10"/>
  <c r="E74" i="10"/>
  <c r="D74" i="10"/>
  <c r="C74" i="10"/>
  <c r="K73" i="10"/>
  <c r="H73" i="10"/>
  <c r="G73" i="10"/>
  <c r="F73" i="10"/>
  <c r="E73" i="10"/>
  <c r="D73" i="10"/>
  <c r="C73" i="10"/>
  <c r="K72" i="10"/>
  <c r="H72" i="10"/>
  <c r="G72" i="10"/>
  <c r="F72" i="10"/>
  <c r="E72" i="10"/>
  <c r="D72" i="10"/>
  <c r="C72" i="10"/>
  <c r="K71" i="10"/>
  <c r="H71" i="10"/>
  <c r="G71" i="10"/>
  <c r="F71" i="10"/>
  <c r="E71" i="10"/>
  <c r="D71" i="10"/>
  <c r="C71" i="10"/>
  <c r="K70" i="10"/>
  <c r="H70" i="10"/>
  <c r="G70" i="10"/>
  <c r="F70" i="10"/>
  <c r="E70" i="10"/>
  <c r="D70" i="10"/>
  <c r="C70" i="10"/>
  <c r="K69" i="10"/>
  <c r="H69" i="10"/>
  <c r="G69" i="10"/>
  <c r="F69" i="10"/>
  <c r="E69" i="10"/>
  <c r="D69" i="10"/>
  <c r="C69" i="10"/>
  <c r="K68" i="10"/>
  <c r="H68" i="10"/>
  <c r="G68" i="10"/>
  <c r="F68" i="10"/>
  <c r="E68" i="10"/>
  <c r="D68" i="10"/>
  <c r="C68" i="10"/>
  <c r="K67" i="10"/>
  <c r="H67" i="10"/>
  <c r="G67" i="10"/>
  <c r="F67" i="10"/>
  <c r="E67" i="10"/>
  <c r="D67" i="10"/>
  <c r="C67" i="10"/>
  <c r="P9" i="10"/>
  <c r="AL9" i="10" s="1"/>
  <c r="I6" i="3"/>
  <c r="H8" i="3"/>
  <c r="G8" i="3"/>
  <c r="F8" i="3"/>
  <c r="E8" i="3"/>
  <c r="D8" i="3"/>
  <c r="D6" i="3"/>
  <c r="E6" i="3" s="1"/>
  <c r="F6" i="3" s="1"/>
  <c r="G6" i="3" s="1"/>
  <c r="H6" i="3" s="1"/>
  <c r="C7" i="3"/>
  <c r="I7" i="3" s="1"/>
  <c r="S1445" i="5"/>
  <c r="O7" i="5"/>
  <c r="P7" i="5"/>
  <c r="O8" i="5"/>
  <c r="P8" i="5"/>
  <c r="O9" i="5"/>
  <c r="P9" i="5"/>
  <c r="O10" i="5"/>
  <c r="P10" i="5"/>
  <c r="O11" i="5"/>
  <c r="P11" i="5"/>
  <c r="O12" i="5"/>
  <c r="P12" i="5"/>
  <c r="O13" i="5"/>
  <c r="P13" i="5"/>
  <c r="O14" i="5"/>
  <c r="P14" i="5"/>
  <c r="O15" i="5"/>
  <c r="P15" i="5"/>
  <c r="O16" i="5"/>
  <c r="P16" i="5"/>
  <c r="O17" i="5"/>
  <c r="P17" i="5"/>
  <c r="O18" i="5"/>
  <c r="P18" i="5"/>
  <c r="O19" i="5"/>
  <c r="P19" i="5"/>
  <c r="O20" i="5"/>
  <c r="P20" i="5"/>
  <c r="O21" i="5"/>
  <c r="P21" i="5"/>
  <c r="O22" i="5"/>
  <c r="P22" i="5"/>
  <c r="O23" i="5"/>
  <c r="P23" i="5"/>
  <c r="O24" i="5"/>
  <c r="P24" i="5"/>
  <c r="O25" i="5"/>
  <c r="P25" i="5"/>
  <c r="O26" i="5"/>
  <c r="P26" i="5"/>
  <c r="O27" i="5"/>
  <c r="P27" i="5"/>
  <c r="O28" i="5"/>
  <c r="P28" i="5"/>
  <c r="O29" i="5"/>
  <c r="P29" i="5"/>
  <c r="O30" i="5"/>
  <c r="P30" i="5"/>
  <c r="O31" i="5"/>
  <c r="P31" i="5"/>
  <c r="O32" i="5"/>
  <c r="P32" i="5"/>
  <c r="O33" i="5"/>
  <c r="P33" i="5"/>
  <c r="O34" i="5"/>
  <c r="P34" i="5"/>
  <c r="O35" i="5"/>
  <c r="P35" i="5"/>
  <c r="O36" i="5"/>
  <c r="P36" i="5"/>
  <c r="O37" i="5"/>
  <c r="P37" i="5"/>
  <c r="O38" i="5"/>
  <c r="P38" i="5"/>
  <c r="O39" i="5"/>
  <c r="P39" i="5"/>
  <c r="O40" i="5"/>
  <c r="P40" i="5"/>
  <c r="O41" i="5"/>
  <c r="P41" i="5"/>
  <c r="O42" i="5"/>
  <c r="P42" i="5"/>
  <c r="O43" i="5"/>
  <c r="P43" i="5"/>
  <c r="O44" i="5"/>
  <c r="P44" i="5"/>
  <c r="O45" i="5"/>
  <c r="P45" i="5"/>
  <c r="O46" i="5"/>
  <c r="P46" i="5"/>
  <c r="O47" i="5"/>
  <c r="P47" i="5"/>
  <c r="O48" i="5"/>
  <c r="P48" i="5"/>
  <c r="O49" i="5"/>
  <c r="P49" i="5"/>
  <c r="O50" i="5"/>
  <c r="P50" i="5"/>
  <c r="O51" i="5"/>
  <c r="P51" i="5"/>
  <c r="O52" i="5"/>
  <c r="P52" i="5"/>
  <c r="O53" i="5"/>
  <c r="P53" i="5"/>
  <c r="O54" i="5"/>
  <c r="P54" i="5"/>
  <c r="O55" i="5"/>
  <c r="P55" i="5"/>
  <c r="O56" i="5"/>
  <c r="P56" i="5"/>
  <c r="O57" i="5"/>
  <c r="P57" i="5"/>
  <c r="O58" i="5"/>
  <c r="P58" i="5"/>
  <c r="O59" i="5"/>
  <c r="P59" i="5"/>
  <c r="O60" i="5"/>
  <c r="P60" i="5"/>
  <c r="O61" i="5"/>
  <c r="P61" i="5"/>
  <c r="O62" i="5"/>
  <c r="P62" i="5"/>
  <c r="O63" i="5"/>
  <c r="P63" i="5"/>
  <c r="O64" i="5"/>
  <c r="P64" i="5"/>
  <c r="O65" i="5"/>
  <c r="P65" i="5"/>
  <c r="O66" i="5"/>
  <c r="P66" i="5"/>
  <c r="O67" i="5"/>
  <c r="P67" i="5"/>
  <c r="O68" i="5"/>
  <c r="P68" i="5"/>
  <c r="O69" i="5"/>
  <c r="P69" i="5"/>
  <c r="O70" i="5"/>
  <c r="P70" i="5"/>
  <c r="O71" i="5"/>
  <c r="P71" i="5"/>
  <c r="O72" i="5"/>
  <c r="P72" i="5"/>
  <c r="O73" i="5"/>
  <c r="P73" i="5"/>
  <c r="O74" i="5"/>
  <c r="P74" i="5"/>
  <c r="O75" i="5"/>
  <c r="P75" i="5"/>
  <c r="O76" i="5"/>
  <c r="P76" i="5"/>
  <c r="O77" i="5"/>
  <c r="P77" i="5"/>
  <c r="O78" i="5"/>
  <c r="P78" i="5"/>
  <c r="O79" i="5"/>
  <c r="P79" i="5"/>
  <c r="O80" i="5"/>
  <c r="P80" i="5"/>
  <c r="O81" i="5"/>
  <c r="P81" i="5"/>
  <c r="O82" i="5"/>
  <c r="P82" i="5"/>
  <c r="O83" i="5"/>
  <c r="P83" i="5"/>
  <c r="O84" i="5"/>
  <c r="P84" i="5"/>
  <c r="O85" i="5"/>
  <c r="P85" i="5"/>
  <c r="O86" i="5"/>
  <c r="P86" i="5"/>
  <c r="O87" i="5"/>
  <c r="P87" i="5"/>
  <c r="O88" i="5"/>
  <c r="P88" i="5"/>
  <c r="O89" i="5"/>
  <c r="P89" i="5"/>
  <c r="O90" i="5"/>
  <c r="P90" i="5"/>
  <c r="O91" i="5"/>
  <c r="P91" i="5"/>
  <c r="O92" i="5"/>
  <c r="P92" i="5"/>
  <c r="O93" i="5"/>
  <c r="P93" i="5"/>
  <c r="O94" i="5"/>
  <c r="P94" i="5"/>
  <c r="O95" i="5"/>
  <c r="P95" i="5"/>
  <c r="O96" i="5"/>
  <c r="P96" i="5"/>
  <c r="O97" i="5"/>
  <c r="P97" i="5"/>
  <c r="O98" i="5"/>
  <c r="P98" i="5"/>
  <c r="O99" i="5"/>
  <c r="P99" i="5"/>
  <c r="O100" i="5"/>
  <c r="P100" i="5"/>
  <c r="O101" i="5"/>
  <c r="P101" i="5"/>
  <c r="O102" i="5"/>
  <c r="P102" i="5"/>
  <c r="O103" i="5"/>
  <c r="P103" i="5"/>
  <c r="O104" i="5"/>
  <c r="P104" i="5"/>
  <c r="O105" i="5"/>
  <c r="P105" i="5"/>
  <c r="O106" i="5"/>
  <c r="P106" i="5"/>
  <c r="O107" i="5"/>
  <c r="P107" i="5"/>
  <c r="O108" i="5"/>
  <c r="P108" i="5"/>
  <c r="O109" i="5"/>
  <c r="P109" i="5"/>
  <c r="O110" i="5"/>
  <c r="P110" i="5"/>
  <c r="O111" i="5"/>
  <c r="P111" i="5"/>
  <c r="O112" i="5"/>
  <c r="P112" i="5"/>
  <c r="O113" i="5"/>
  <c r="P113" i="5"/>
  <c r="O114" i="5"/>
  <c r="P114" i="5"/>
  <c r="O115" i="5"/>
  <c r="P115" i="5"/>
  <c r="O116" i="5"/>
  <c r="P116" i="5"/>
  <c r="O117" i="5"/>
  <c r="P117" i="5"/>
  <c r="O118" i="5"/>
  <c r="P118" i="5"/>
  <c r="O119" i="5"/>
  <c r="P119" i="5"/>
  <c r="O120" i="5"/>
  <c r="P120" i="5"/>
  <c r="O121" i="5"/>
  <c r="P121" i="5"/>
  <c r="O122" i="5"/>
  <c r="P122" i="5"/>
  <c r="O123" i="5"/>
  <c r="P123" i="5"/>
  <c r="O124" i="5"/>
  <c r="P124" i="5"/>
  <c r="O125" i="5"/>
  <c r="P125" i="5"/>
  <c r="O126" i="5"/>
  <c r="P126" i="5"/>
  <c r="O127" i="5"/>
  <c r="P127" i="5"/>
  <c r="O128" i="5"/>
  <c r="P128" i="5"/>
  <c r="O129" i="5"/>
  <c r="P129" i="5"/>
  <c r="O130" i="5"/>
  <c r="P130" i="5"/>
  <c r="O131" i="5"/>
  <c r="P131" i="5"/>
  <c r="O132" i="5"/>
  <c r="P132" i="5"/>
  <c r="O133" i="5"/>
  <c r="P133" i="5"/>
  <c r="O134" i="5"/>
  <c r="P134" i="5"/>
  <c r="O135" i="5"/>
  <c r="P135" i="5"/>
  <c r="O136" i="5"/>
  <c r="P136" i="5"/>
  <c r="O137" i="5"/>
  <c r="P137" i="5"/>
  <c r="O138" i="5"/>
  <c r="P138" i="5"/>
  <c r="O139" i="5"/>
  <c r="P139" i="5"/>
  <c r="O140" i="5"/>
  <c r="P140" i="5"/>
  <c r="O141" i="5"/>
  <c r="P141" i="5"/>
  <c r="O142" i="5"/>
  <c r="P142" i="5"/>
  <c r="O143" i="5"/>
  <c r="P143" i="5"/>
  <c r="O144" i="5"/>
  <c r="P144" i="5"/>
  <c r="O145" i="5"/>
  <c r="P145" i="5"/>
  <c r="O146" i="5"/>
  <c r="P146" i="5"/>
  <c r="O147" i="5"/>
  <c r="P147" i="5"/>
  <c r="O148" i="5"/>
  <c r="P148" i="5"/>
  <c r="O149" i="5"/>
  <c r="P149" i="5"/>
  <c r="O150" i="5"/>
  <c r="P150" i="5"/>
  <c r="O151" i="5"/>
  <c r="P151" i="5"/>
  <c r="O152" i="5"/>
  <c r="P152" i="5"/>
  <c r="O153" i="5"/>
  <c r="P153" i="5"/>
  <c r="O154" i="5"/>
  <c r="P154" i="5"/>
  <c r="O155" i="5"/>
  <c r="P155" i="5"/>
  <c r="O156" i="5"/>
  <c r="P156" i="5"/>
  <c r="O157" i="5"/>
  <c r="P157" i="5"/>
  <c r="O158" i="5"/>
  <c r="P158" i="5"/>
  <c r="O159" i="5"/>
  <c r="P159" i="5"/>
  <c r="O160" i="5"/>
  <c r="P160" i="5"/>
  <c r="O161" i="5"/>
  <c r="P161" i="5"/>
  <c r="O162" i="5"/>
  <c r="P162" i="5"/>
  <c r="O163" i="5"/>
  <c r="P163" i="5"/>
  <c r="O164" i="5"/>
  <c r="P164" i="5"/>
  <c r="O165" i="5"/>
  <c r="P165" i="5"/>
  <c r="O166" i="5"/>
  <c r="P166" i="5"/>
  <c r="O167" i="5"/>
  <c r="P167" i="5"/>
  <c r="O168" i="5"/>
  <c r="P168" i="5"/>
  <c r="O169" i="5"/>
  <c r="P169" i="5"/>
  <c r="O170" i="5"/>
  <c r="P170" i="5"/>
  <c r="O171" i="5"/>
  <c r="P171" i="5"/>
  <c r="O172" i="5"/>
  <c r="P172" i="5"/>
  <c r="O173" i="5"/>
  <c r="P173" i="5"/>
  <c r="O174" i="5"/>
  <c r="P174" i="5"/>
  <c r="O175" i="5"/>
  <c r="P175" i="5"/>
  <c r="O176" i="5"/>
  <c r="P176" i="5"/>
  <c r="O177" i="5"/>
  <c r="P177" i="5"/>
  <c r="O178" i="5"/>
  <c r="P178" i="5"/>
  <c r="O179" i="5"/>
  <c r="P179" i="5"/>
  <c r="O180" i="5"/>
  <c r="P180" i="5"/>
  <c r="O181" i="5"/>
  <c r="P181" i="5"/>
  <c r="O182" i="5"/>
  <c r="P182" i="5"/>
  <c r="O183" i="5"/>
  <c r="P183" i="5"/>
  <c r="O184" i="5"/>
  <c r="P184" i="5"/>
  <c r="O185" i="5"/>
  <c r="P185" i="5"/>
  <c r="O186" i="5"/>
  <c r="P186" i="5"/>
  <c r="O187" i="5"/>
  <c r="P187" i="5"/>
  <c r="O188" i="5"/>
  <c r="P188" i="5"/>
  <c r="O189" i="5"/>
  <c r="P189" i="5"/>
  <c r="O190" i="5"/>
  <c r="P190" i="5"/>
  <c r="O191" i="5"/>
  <c r="P191" i="5"/>
  <c r="O192" i="5"/>
  <c r="P192" i="5"/>
  <c r="O193" i="5"/>
  <c r="P193" i="5"/>
  <c r="O194" i="5"/>
  <c r="P194" i="5"/>
  <c r="O195" i="5"/>
  <c r="P195" i="5"/>
  <c r="O196" i="5"/>
  <c r="P196" i="5"/>
  <c r="O197" i="5"/>
  <c r="P197" i="5"/>
  <c r="O198" i="5"/>
  <c r="P198" i="5"/>
  <c r="O199" i="5"/>
  <c r="P199" i="5"/>
  <c r="O200" i="5"/>
  <c r="P200" i="5"/>
  <c r="O201" i="5"/>
  <c r="P201" i="5"/>
  <c r="O202" i="5"/>
  <c r="P202" i="5"/>
  <c r="O203" i="5"/>
  <c r="P203" i="5"/>
  <c r="O204" i="5"/>
  <c r="P204" i="5"/>
  <c r="O205" i="5"/>
  <c r="P205" i="5"/>
  <c r="O206" i="5"/>
  <c r="P206" i="5"/>
  <c r="O207" i="5"/>
  <c r="P207" i="5"/>
  <c r="O208" i="5"/>
  <c r="P208" i="5"/>
  <c r="O209" i="5"/>
  <c r="P209" i="5"/>
  <c r="O210" i="5"/>
  <c r="P210" i="5"/>
  <c r="O211" i="5"/>
  <c r="P211" i="5"/>
  <c r="O212" i="5"/>
  <c r="P212" i="5"/>
  <c r="O213" i="5"/>
  <c r="P213" i="5"/>
  <c r="O214" i="5"/>
  <c r="P214" i="5"/>
  <c r="O215" i="5"/>
  <c r="P215" i="5"/>
  <c r="O216" i="5"/>
  <c r="P216" i="5"/>
  <c r="O217" i="5"/>
  <c r="P217" i="5"/>
  <c r="O218" i="5"/>
  <c r="P218" i="5"/>
  <c r="O219" i="5"/>
  <c r="P219" i="5"/>
  <c r="O220" i="5"/>
  <c r="P220" i="5"/>
  <c r="O221" i="5"/>
  <c r="P221" i="5"/>
  <c r="O222" i="5"/>
  <c r="P222" i="5"/>
  <c r="O223" i="5"/>
  <c r="P223" i="5"/>
  <c r="O224" i="5"/>
  <c r="P224" i="5"/>
  <c r="O225" i="5"/>
  <c r="P225" i="5"/>
  <c r="O226" i="5"/>
  <c r="P226" i="5"/>
  <c r="O227" i="5"/>
  <c r="P227" i="5"/>
  <c r="O228" i="5"/>
  <c r="P228" i="5"/>
  <c r="O229" i="5"/>
  <c r="P229" i="5"/>
  <c r="O230" i="5"/>
  <c r="P230" i="5"/>
  <c r="O231" i="5"/>
  <c r="P231" i="5"/>
  <c r="O232" i="5"/>
  <c r="P232" i="5"/>
  <c r="O233" i="5"/>
  <c r="P233" i="5"/>
  <c r="O234" i="5"/>
  <c r="P234" i="5"/>
  <c r="O235" i="5"/>
  <c r="P235" i="5"/>
  <c r="O236" i="5"/>
  <c r="P236" i="5"/>
  <c r="O237" i="5"/>
  <c r="P237" i="5"/>
  <c r="O238" i="5"/>
  <c r="P238" i="5"/>
  <c r="O239" i="5"/>
  <c r="P239" i="5"/>
  <c r="O240" i="5"/>
  <c r="P240" i="5"/>
  <c r="O241" i="5"/>
  <c r="P241" i="5"/>
  <c r="O242" i="5"/>
  <c r="P242" i="5"/>
  <c r="O243" i="5"/>
  <c r="P243" i="5"/>
  <c r="O244" i="5"/>
  <c r="P244" i="5"/>
  <c r="O245" i="5"/>
  <c r="P245" i="5"/>
  <c r="O246" i="5"/>
  <c r="P246" i="5"/>
  <c r="O247" i="5"/>
  <c r="P247" i="5"/>
  <c r="O248" i="5"/>
  <c r="P248" i="5"/>
  <c r="O249" i="5"/>
  <c r="P249" i="5"/>
  <c r="O250" i="5"/>
  <c r="P250" i="5"/>
  <c r="O251" i="5"/>
  <c r="P251" i="5"/>
  <c r="O252" i="5"/>
  <c r="P252" i="5"/>
  <c r="O253" i="5"/>
  <c r="P253" i="5"/>
  <c r="O254" i="5"/>
  <c r="P254" i="5"/>
  <c r="O255" i="5"/>
  <c r="P255" i="5"/>
  <c r="O256" i="5"/>
  <c r="P256" i="5"/>
  <c r="O257" i="5"/>
  <c r="P257" i="5"/>
  <c r="O258" i="5"/>
  <c r="P258" i="5"/>
  <c r="O259" i="5"/>
  <c r="P259" i="5"/>
  <c r="O260" i="5"/>
  <c r="P260" i="5"/>
  <c r="O261" i="5"/>
  <c r="P261" i="5"/>
  <c r="O262" i="5"/>
  <c r="P262" i="5"/>
  <c r="O263" i="5"/>
  <c r="P263" i="5"/>
  <c r="O264" i="5"/>
  <c r="P264" i="5"/>
  <c r="O265" i="5"/>
  <c r="P265" i="5"/>
  <c r="O266" i="5"/>
  <c r="P266" i="5"/>
  <c r="O267" i="5"/>
  <c r="P267" i="5"/>
  <c r="O268" i="5"/>
  <c r="P268" i="5"/>
  <c r="O269" i="5"/>
  <c r="P269" i="5"/>
  <c r="O270" i="5"/>
  <c r="P270" i="5"/>
  <c r="O271" i="5"/>
  <c r="P271" i="5"/>
  <c r="O272" i="5"/>
  <c r="P272" i="5"/>
  <c r="O273" i="5"/>
  <c r="P273" i="5"/>
  <c r="O274" i="5"/>
  <c r="P274" i="5"/>
  <c r="O275" i="5"/>
  <c r="P275" i="5"/>
  <c r="O276" i="5"/>
  <c r="P276" i="5"/>
  <c r="O277" i="5"/>
  <c r="P277" i="5"/>
  <c r="O278" i="5"/>
  <c r="P278" i="5"/>
  <c r="O279" i="5"/>
  <c r="P279" i="5"/>
  <c r="O280" i="5"/>
  <c r="P280" i="5"/>
  <c r="O281" i="5"/>
  <c r="P281" i="5"/>
  <c r="O282" i="5"/>
  <c r="P282" i="5"/>
  <c r="O283" i="5"/>
  <c r="P283" i="5"/>
  <c r="O284" i="5"/>
  <c r="P284" i="5"/>
  <c r="O285" i="5"/>
  <c r="P285" i="5"/>
  <c r="O286" i="5"/>
  <c r="P286" i="5"/>
  <c r="O287" i="5"/>
  <c r="P287" i="5"/>
  <c r="O288" i="5"/>
  <c r="P288" i="5"/>
  <c r="O289" i="5"/>
  <c r="P289" i="5"/>
  <c r="O290" i="5"/>
  <c r="P290" i="5"/>
  <c r="O291" i="5"/>
  <c r="P291" i="5"/>
  <c r="O292" i="5"/>
  <c r="P292" i="5"/>
  <c r="O293" i="5"/>
  <c r="P293" i="5"/>
  <c r="O294" i="5"/>
  <c r="P294" i="5"/>
  <c r="O295" i="5"/>
  <c r="P295" i="5"/>
  <c r="O296" i="5"/>
  <c r="P296" i="5"/>
  <c r="O297" i="5"/>
  <c r="P297" i="5"/>
  <c r="O298" i="5"/>
  <c r="P298" i="5"/>
  <c r="O299" i="5"/>
  <c r="P299" i="5"/>
  <c r="O300" i="5"/>
  <c r="P300" i="5"/>
  <c r="O301" i="5"/>
  <c r="P301" i="5"/>
  <c r="O302" i="5"/>
  <c r="P302" i="5"/>
  <c r="O303" i="5"/>
  <c r="P303" i="5"/>
  <c r="O304" i="5"/>
  <c r="P304" i="5"/>
  <c r="O305" i="5"/>
  <c r="P305" i="5"/>
  <c r="O306" i="5"/>
  <c r="P306" i="5"/>
  <c r="O307" i="5"/>
  <c r="P307" i="5"/>
  <c r="O308" i="5"/>
  <c r="P308" i="5"/>
  <c r="O309" i="5"/>
  <c r="P309" i="5"/>
  <c r="O310" i="5"/>
  <c r="P310" i="5"/>
  <c r="O311" i="5"/>
  <c r="P311" i="5"/>
  <c r="O312" i="5"/>
  <c r="P312" i="5"/>
  <c r="O313" i="5"/>
  <c r="P313" i="5"/>
  <c r="O314" i="5"/>
  <c r="P314" i="5"/>
  <c r="O315" i="5"/>
  <c r="P315" i="5"/>
  <c r="O316" i="5"/>
  <c r="P316" i="5"/>
  <c r="O317" i="5"/>
  <c r="P317" i="5"/>
  <c r="O318" i="5"/>
  <c r="P318" i="5"/>
  <c r="O319" i="5"/>
  <c r="P319" i="5"/>
  <c r="O320" i="5"/>
  <c r="P320" i="5"/>
  <c r="O321" i="5"/>
  <c r="P321" i="5"/>
  <c r="O322" i="5"/>
  <c r="P322" i="5"/>
  <c r="O323" i="5"/>
  <c r="P323" i="5"/>
  <c r="O324" i="5"/>
  <c r="P324" i="5"/>
  <c r="O325" i="5"/>
  <c r="P325" i="5"/>
  <c r="O326" i="5"/>
  <c r="P326" i="5"/>
  <c r="O327" i="5"/>
  <c r="P327" i="5"/>
  <c r="O328" i="5"/>
  <c r="P328" i="5"/>
  <c r="O329" i="5"/>
  <c r="P329" i="5"/>
  <c r="O330" i="5"/>
  <c r="P330" i="5"/>
  <c r="O331" i="5"/>
  <c r="P331" i="5"/>
  <c r="O332" i="5"/>
  <c r="P332" i="5"/>
  <c r="O333" i="5"/>
  <c r="P333" i="5"/>
  <c r="O334" i="5"/>
  <c r="P334" i="5"/>
  <c r="O335" i="5"/>
  <c r="P335" i="5"/>
  <c r="O336" i="5"/>
  <c r="P336" i="5"/>
  <c r="O337" i="5"/>
  <c r="P337" i="5"/>
  <c r="O338" i="5"/>
  <c r="P338" i="5"/>
  <c r="O339" i="5"/>
  <c r="P339" i="5"/>
  <c r="O340" i="5"/>
  <c r="P340" i="5"/>
  <c r="O341" i="5"/>
  <c r="P341" i="5"/>
  <c r="O342" i="5"/>
  <c r="P342" i="5"/>
  <c r="O343" i="5"/>
  <c r="P343" i="5"/>
  <c r="O344" i="5"/>
  <c r="P344" i="5"/>
  <c r="O345" i="5"/>
  <c r="P345" i="5"/>
  <c r="O346" i="5"/>
  <c r="P346" i="5"/>
  <c r="O347" i="5"/>
  <c r="P347" i="5"/>
  <c r="O348" i="5"/>
  <c r="P348" i="5"/>
  <c r="O349" i="5"/>
  <c r="P349" i="5"/>
  <c r="O350" i="5"/>
  <c r="P350" i="5"/>
  <c r="O351" i="5"/>
  <c r="P351" i="5"/>
  <c r="O352" i="5"/>
  <c r="P352" i="5"/>
  <c r="O353" i="5"/>
  <c r="P353" i="5"/>
  <c r="O354" i="5"/>
  <c r="P354" i="5"/>
  <c r="O355" i="5"/>
  <c r="P355" i="5"/>
  <c r="O356" i="5"/>
  <c r="P356" i="5"/>
  <c r="O357" i="5"/>
  <c r="P357" i="5"/>
  <c r="O358" i="5"/>
  <c r="P358" i="5"/>
  <c r="O359" i="5"/>
  <c r="P359" i="5"/>
  <c r="O360" i="5"/>
  <c r="P360" i="5"/>
  <c r="O361" i="5"/>
  <c r="P361" i="5"/>
  <c r="O362" i="5"/>
  <c r="P362" i="5"/>
  <c r="O363" i="5"/>
  <c r="P363" i="5"/>
  <c r="O364" i="5"/>
  <c r="P364" i="5"/>
  <c r="O365" i="5"/>
  <c r="P365" i="5"/>
  <c r="O366" i="5"/>
  <c r="P366" i="5"/>
  <c r="O367" i="5"/>
  <c r="P367" i="5"/>
  <c r="O368" i="5"/>
  <c r="P368" i="5"/>
  <c r="O369" i="5"/>
  <c r="P369" i="5"/>
  <c r="O370" i="5"/>
  <c r="P370" i="5"/>
  <c r="O371" i="5"/>
  <c r="P371" i="5"/>
  <c r="O372" i="5"/>
  <c r="P372" i="5"/>
  <c r="O373" i="5"/>
  <c r="P373" i="5"/>
  <c r="O374" i="5"/>
  <c r="P374" i="5"/>
  <c r="O375" i="5"/>
  <c r="P375" i="5"/>
  <c r="O376" i="5"/>
  <c r="P376" i="5"/>
  <c r="O377" i="5"/>
  <c r="P377" i="5"/>
  <c r="O378" i="5"/>
  <c r="P378" i="5"/>
  <c r="O379" i="5"/>
  <c r="P379" i="5"/>
  <c r="O380" i="5"/>
  <c r="P380" i="5"/>
  <c r="O381" i="5"/>
  <c r="P381" i="5"/>
  <c r="O382" i="5"/>
  <c r="P382" i="5"/>
  <c r="O383" i="5"/>
  <c r="P383" i="5"/>
  <c r="O384" i="5"/>
  <c r="P384" i="5"/>
  <c r="O385" i="5"/>
  <c r="P385" i="5"/>
  <c r="O386" i="5"/>
  <c r="P386" i="5"/>
  <c r="O387" i="5"/>
  <c r="P387" i="5"/>
  <c r="O388" i="5"/>
  <c r="P388" i="5"/>
  <c r="O389" i="5"/>
  <c r="P389" i="5"/>
  <c r="O390" i="5"/>
  <c r="P390" i="5"/>
  <c r="O391" i="5"/>
  <c r="P391" i="5"/>
  <c r="O392" i="5"/>
  <c r="P392" i="5"/>
  <c r="O393" i="5"/>
  <c r="P393" i="5"/>
  <c r="O394" i="5"/>
  <c r="P394" i="5"/>
  <c r="O395" i="5"/>
  <c r="P395" i="5"/>
  <c r="O396" i="5"/>
  <c r="P396" i="5"/>
  <c r="O397" i="5"/>
  <c r="P397" i="5"/>
  <c r="O398" i="5"/>
  <c r="P398" i="5"/>
  <c r="O399" i="5"/>
  <c r="P399" i="5"/>
  <c r="O400" i="5"/>
  <c r="P400" i="5"/>
  <c r="O401" i="5"/>
  <c r="P401" i="5"/>
  <c r="O402" i="5"/>
  <c r="P402" i="5"/>
  <c r="O403" i="5"/>
  <c r="P403" i="5"/>
  <c r="O404" i="5"/>
  <c r="P404" i="5"/>
  <c r="O405" i="5"/>
  <c r="P405" i="5"/>
  <c r="O406" i="5"/>
  <c r="P406" i="5"/>
  <c r="O407" i="5"/>
  <c r="P407" i="5"/>
  <c r="O408" i="5"/>
  <c r="P408" i="5"/>
  <c r="O409" i="5"/>
  <c r="P409" i="5"/>
  <c r="O410" i="5"/>
  <c r="P410" i="5"/>
  <c r="O411" i="5"/>
  <c r="P411" i="5"/>
  <c r="O412" i="5"/>
  <c r="P412" i="5"/>
  <c r="O413" i="5"/>
  <c r="P413" i="5"/>
  <c r="O414" i="5"/>
  <c r="P414" i="5"/>
  <c r="O415" i="5"/>
  <c r="P415" i="5"/>
  <c r="O416" i="5"/>
  <c r="P416" i="5"/>
  <c r="O417" i="5"/>
  <c r="P417" i="5"/>
  <c r="O418" i="5"/>
  <c r="P418" i="5"/>
  <c r="O419" i="5"/>
  <c r="P419" i="5"/>
  <c r="O420" i="5"/>
  <c r="P420" i="5"/>
  <c r="O421" i="5"/>
  <c r="P421" i="5"/>
  <c r="O422" i="5"/>
  <c r="P422" i="5"/>
  <c r="O423" i="5"/>
  <c r="P423" i="5"/>
  <c r="O424" i="5"/>
  <c r="P424" i="5"/>
  <c r="O425" i="5"/>
  <c r="P425" i="5"/>
  <c r="O426" i="5"/>
  <c r="P426" i="5"/>
  <c r="O427" i="5"/>
  <c r="P427" i="5"/>
  <c r="O428" i="5"/>
  <c r="P428" i="5"/>
  <c r="O429" i="5"/>
  <c r="P429" i="5"/>
  <c r="O430" i="5"/>
  <c r="P430" i="5"/>
  <c r="O431" i="5"/>
  <c r="P431" i="5"/>
  <c r="O432" i="5"/>
  <c r="P432" i="5"/>
  <c r="O433" i="5"/>
  <c r="P433" i="5"/>
  <c r="O434" i="5"/>
  <c r="P434" i="5"/>
  <c r="O435" i="5"/>
  <c r="P435" i="5"/>
  <c r="O436" i="5"/>
  <c r="P436" i="5"/>
  <c r="O437" i="5"/>
  <c r="P437" i="5"/>
  <c r="O438" i="5"/>
  <c r="P438" i="5"/>
  <c r="O439" i="5"/>
  <c r="P439" i="5"/>
  <c r="O440" i="5"/>
  <c r="P440" i="5"/>
  <c r="O441" i="5"/>
  <c r="P441" i="5"/>
  <c r="O442" i="5"/>
  <c r="P442" i="5"/>
  <c r="O443" i="5"/>
  <c r="P443" i="5"/>
  <c r="O444" i="5"/>
  <c r="P444" i="5"/>
  <c r="O445" i="5"/>
  <c r="P445" i="5"/>
  <c r="O446" i="5"/>
  <c r="P446" i="5"/>
  <c r="O447" i="5"/>
  <c r="P447" i="5"/>
  <c r="O448" i="5"/>
  <c r="P448" i="5"/>
  <c r="O449" i="5"/>
  <c r="P449" i="5"/>
  <c r="O450" i="5"/>
  <c r="P450" i="5"/>
  <c r="O451" i="5"/>
  <c r="P451" i="5"/>
  <c r="O452" i="5"/>
  <c r="P452" i="5"/>
  <c r="O453" i="5"/>
  <c r="P453" i="5"/>
  <c r="O454" i="5"/>
  <c r="P454" i="5"/>
  <c r="O455" i="5"/>
  <c r="P455" i="5"/>
  <c r="O456" i="5"/>
  <c r="P456" i="5"/>
  <c r="O457" i="5"/>
  <c r="P457" i="5"/>
  <c r="O458" i="5"/>
  <c r="P458" i="5"/>
  <c r="O459" i="5"/>
  <c r="P459" i="5"/>
  <c r="O460" i="5"/>
  <c r="P460" i="5"/>
  <c r="O461" i="5"/>
  <c r="P461" i="5"/>
  <c r="O462" i="5"/>
  <c r="P462" i="5"/>
  <c r="O463" i="5"/>
  <c r="P463" i="5"/>
  <c r="O464" i="5"/>
  <c r="P464" i="5"/>
  <c r="O465" i="5"/>
  <c r="P465" i="5"/>
  <c r="O466" i="5"/>
  <c r="P466" i="5"/>
  <c r="O467" i="5"/>
  <c r="P467" i="5"/>
  <c r="O468" i="5"/>
  <c r="P468" i="5"/>
  <c r="O469" i="5"/>
  <c r="P469" i="5"/>
  <c r="O470" i="5"/>
  <c r="P470" i="5"/>
  <c r="O471" i="5"/>
  <c r="P471" i="5"/>
  <c r="O472" i="5"/>
  <c r="P472" i="5"/>
  <c r="O473" i="5"/>
  <c r="P473" i="5"/>
  <c r="O474" i="5"/>
  <c r="P474" i="5"/>
  <c r="O475" i="5"/>
  <c r="P475" i="5"/>
  <c r="O476" i="5"/>
  <c r="P476" i="5"/>
  <c r="O477" i="5"/>
  <c r="P477" i="5"/>
  <c r="O478" i="5"/>
  <c r="P478" i="5"/>
  <c r="O479" i="5"/>
  <c r="P479" i="5"/>
  <c r="O480" i="5"/>
  <c r="P480" i="5"/>
  <c r="O481" i="5"/>
  <c r="P481" i="5"/>
  <c r="O482" i="5"/>
  <c r="P482" i="5"/>
  <c r="O483" i="5"/>
  <c r="P483" i="5"/>
  <c r="O484" i="5"/>
  <c r="P484" i="5"/>
  <c r="O485" i="5"/>
  <c r="P485" i="5"/>
  <c r="O486" i="5"/>
  <c r="P486" i="5"/>
  <c r="O487" i="5"/>
  <c r="P487" i="5"/>
  <c r="O488" i="5"/>
  <c r="P488" i="5"/>
  <c r="O489" i="5"/>
  <c r="P489" i="5"/>
  <c r="O490" i="5"/>
  <c r="P490" i="5"/>
  <c r="O491" i="5"/>
  <c r="P491" i="5"/>
  <c r="O492" i="5"/>
  <c r="P492" i="5"/>
  <c r="O493" i="5"/>
  <c r="P493" i="5"/>
  <c r="O494" i="5"/>
  <c r="P494" i="5"/>
  <c r="O495" i="5"/>
  <c r="P495" i="5"/>
  <c r="O496" i="5"/>
  <c r="P496" i="5"/>
  <c r="O497" i="5"/>
  <c r="P497" i="5"/>
  <c r="O498" i="5"/>
  <c r="P498" i="5"/>
  <c r="O499" i="5"/>
  <c r="P499" i="5"/>
  <c r="O500" i="5"/>
  <c r="P500" i="5"/>
  <c r="O501" i="5"/>
  <c r="P501" i="5"/>
  <c r="O502" i="5"/>
  <c r="P502" i="5"/>
  <c r="O503" i="5"/>
  <c r="P503" i="5"/>
  <c r="O504" i="5"/>
  <c r="P504" i="5"/>
  <c r="O505" i="5"/>
  <c r="P505" i="5"/>
  <c r="O506" i="5"/>
  <c r="P506" i="5"/>
  <c r="O507" i="5"/>
  <c r="P507" i="5"/>
  <c r="O508" i="5"/>
  <c r="P508" i="5"/>
  <c r="O509" i="5"/>
  <c r="P509" i="5"/>
  <c r="O510" i="5"/>
  <c r="P510" i="5"/>
  <c r="O511" i="5"/>
  <c r="P511" i="5"/>
  <c r="O512" i="5"/>
  <c r="P512" i="5"/>
  <c r="O513" i="5"/>
  <c r="P513" i="5"/>
  <c r="O514" i="5"/>
  <c r="P514" i="5"/>
  <c r="O515" i="5"/>
  <c r="P515" i="5"/>
  <c r="O516" i="5"/>
  <c r="P516" i="5"/>
  <c r="O517" i="5"/>
  <c r="P517" i="5"/>
  <c r="O518" i="5"/>
  <c r="P518" i="5"/>
  <c r="O519" i="5"/>
  <c r="P519" i="5"/>
  <c r="O520" i="5"/>
  <c r="P520" i="5"/>
  <c r="O521" i="5"/>
  <c r="P521" i="5"/>
  <c r="O522" i="5"/>
  <c r="P522" i="5"/>
  <c r="O523" i="5"/>
  <c r="P523" i="5"/>
  <c r="O524" i="5"/>
  <c r="P524" i="5"/>
  <c r="O525" i="5"/>
  <c r="P525" i="5"/>
  <c r="O526" i="5"/>
  <c r="P526" i="5"/>
  <c r="O527" i="5"/>
  <c r="P527" i="5"/>
  <c r="O528" i="5"/>
  <c r="P528" i="5"/>
  <c r="O529" i="5"/>
  <c r="P529" i="5"/>
  <c r="O530" i="5"/>
  <c r="P530" i="5"/>
  <c r="O531" i="5"/>
  <c r="P531" i="5"/>
  <c r="O532" i="5"/>
  <c r="P532" i="5"/>
  <c r="O533" i="5"/>
  <c r="P533" i="5"/>
  <c r="O534" i="5"/>
  <c r="P534" i="5"/>
  <c r="O535" i="5"/>
  <c r="P535" i="5"/>
  <c r="O536" i="5"/>
  <c r="P536" i="5"/>
  <c r="O537" i="5"/>
  <c r="P537" i="5"/>
  <c r="O538" i="5"/>
  <c r="P538" i="5"/>
  <c r="O539" i="5"/>
  <c r="P539" i="5"/>
  <c r="O540" i="5"/>
  <c r="P540" i="5"/>
  <c r="O541" i="5"/>
  <c r="P541" i="5"/>
  <c r="O542" i="5"/>
  <c r="P542" i="5"/>
  <c r="O543" i="5"/>
  <c r="P543" i="5"/>
  <c r="O544" i="5"/>
  <c r="P544" i="5"/>
  <c r="O545" i="5"/>
  <c r="P545" i="5"/>
  <c r="O546" i="5"/>
  <c r="P546" i="5"/>
  <c r="O547" i="5"/>
  <c r="P547" i="5"/>
  <c r="O548" i="5"/>
  <c r="P548" i="5"/>
  <c r="O549" i="5"/>
  <c r="P549" i="5"/>
  <c r="O550" i="5"/>
  <c r="P550" i="5"/>
  <c r="O551" i="5"/>
  <c r="P551" i="5"/>
  <c r="O552" i="5"/>
  <c r="P552" i="5"/>
  <c r="O553" i="5"/>
  <c r="P553" i="5"/>
  <c r="O554" i="5"/>
  <c r="P554" i="5"/>
  <c r="O555" i="5"/>
  <c r="P555" i="5"/>
  <c r="O556" i="5"/>
  <c r="P556" i="5"/>
  <c r="O557" i="5"/>
  <c r="P557" i="5"/>
  <c r="O558" i="5"/>
  <c r="P558" i="5"/>
  <c r="O559" i="5"/>
  <c r="P559" i="5"/>
  <c r="O560" i="5"/>
  <c r="P560" i="5"/>
  <c r="O561" i="5"/>
  <c r="P561" i="5"/>
  <c r="O562" i="5"/>
  <c r="P562" i="5"/>
  <c r="O563" i="5"/>
  <c r="P563" i="5"/>
  <c r="O564" i="5"/>
  <c r="P564" i="5"/>
  <c r="O565" i="5"/>
  <c r="P565" i="5"/>
  <c r="O566" i="5"/>
  <c r="P566" i="5"/>
  <c r="O567" i="5"/>
  <c r="P567" i="5"/>
  <c r="O568" i="5"/>
  <c r="P568" i="5"/>
  <c r="O569" i="5"/>
  <c r="P569" i="5"/>
  <c r="O570" i="5"/>
  <c r="P570" i="5"/>
  <c r="O571" i="5"/>
  <c r="P571" i="5"/>
  <c r="O572" i="5"/>
  <c r="P572" i="5"/>
  <c r="O573" i="5"/>
  <c r="P573" i="5"/>
  <c r="O574" i="5"/>
  <c r="P574" i="5"/>
  <c r="O575" i="5"/>
  <c r="P575" i="5"/>
  <c r="O576" i="5"/>
  <c r="P576" i="5"/>
  <c r="O577" i="5"/>
  <c r="P577" i="5"/>
  <c r="O578" i="5"/>
  <c r="P578" i="5"/>
  <c r="O579" i="5"/>
  <c r="P579" i="5"/>
  <c r="O580" i="5"/>
  <c r="P580" i="5"/>
  <c r="O581" i="5"/>
  <c r="P581" i="5"/>
  <c r="O582" i="5"/>
  <c r="P582" i="5"/>
  <c r="O583" i="5"/>
  <c r="P583" i="5"/>
  <c r="O584" i="5"/>
  <c r="P584" i="5"/>
  <c r="O585" i="5"/>
  <c r="P585" i="5"/>
  <c r="O586" i="5"/>
  <c r="P586" i="5"/>
  <c r="O587" i="5"/>
  <c r="P587" i="5"/>
  <c r="O588" i="5"/>
  <c r="P588" i="5"/>
  <c r="O589" i="5"/>
  <c r="P589" i="5"/>
  <c r="O590" i="5"/>
  <c r="P590" i="5"/>
  <c r="O591" i="5"/>
  <c r="P591" i="5"/>
  <c r="O592" i="5"/>
  <c r="P592" i="5"/>
  <c r="O593" i="5"/>
  <c r="P593" i="5"/>
  <c r="O594" i="5"/>
  <c r="P594" i="5"/>
  <c r="O595" i="5"/>
  <c r="P595" i="5"/>
  <c r="O596" i="5"/>
  <c r="P596" i="5"/>
  <c r="O597" i="5"/>
  <c r="P597" i="5"/>
  <c r="O598" i="5"/>
  <c r="P598" i="5"/>
  <c r="O599" i="5"/>
  <c r="P599" i="5"/>
  <c r="O600" i="5"/>
  <c r="P600" i="5"/>
  <c r="O601" i="5"/>
  <c r="P601" i="5"/>
  <c r="O602" i="5"/>
  <c r="P602" i="5"/>
  <c r="O603" i="5"/>
  <c r="P603" i="5"/>
  <c r="O604" i="5"/>
  <c r="P604" i="5"/>
  <c r="O605" i="5"/>
  <c r="P605" i="5"/>
  <c r="O606" i="5"/>
  <c r="P606" i="5"/>
  <c r="O607" i="5"/>
  <c r="P607" i="5"/>
  <c r="O608" i="5"/>
  <c r="P608" i="5"/>
  <c r="O609" i="5"/>
  <c r="P609" i="5"/>
  <c r="O610" i="5"/>
  <c r="P610" i="5"/>
  <c r="O611" i="5"/>
  <c r="P611" i="5"/>
  <c r="O612" i="5"/>
  <c r="P612" i="5"/>
  <c r="O613" i="5"/>
  <c r="P613" i="5"/>
  <c r="O614" i="5"/>
  <c r="P614" i="5"/>
  <c r="O615" i="5"/>
  <c r="P615" i="5"/>
  <c r="O616" i="5"/>
  <c r="P616" i="5"/>
  <c r="O617" i="5"/>
  <c r="P617" i="5"/>
  <c r="O618" i="5"/>
  <c r="P618" i="5"/>
  <c r="O619" i="5"/>
  <c r="P619" i="5"/>
  <c r="O620" i="5"/>
  <c r="P620" i="5"/>
  <c r="O621" i="5"/>
  <c r="P621" i="5"/>
  <c r="O622" i="5"/>
  <c r="P622" i="5"/>
  <c r="O623" i="5"/>
  <c r="P623" i="5"/>
  <c r="O624" i="5"/>
  <c r="P624" i="5"/>
  <c r="O625" i="5"/>
  <c r="P625" i="5"/>
  <c r="O626" i="5"/>
  <c r="P626" i="5"/>
  <c r="O627" i="5"/>
  <c r="P627" i="5"/>
  <c r="O628" i="5"/>
  <c r="P628" i="5"/>
  <c r="O629" i="5"/>
  <c r="P629" i="5"/>
  <c r="O630" i="5"/>
  <c r="P630" i="5"/>
  <c r="O631" i="5"/>
  <c r="P631" i="5"/>
  <c r="O632" i="5"/>
  <c r="P632" i="5"/>
  <c r="O633" i="5"/>
  <c r="P633" i="5"/>
  <c r="O634" i="5"/>
  <c r="P634" i="5"/>
  <c r="O635" i="5"/>
  <c r="P635" i="5"/>
  <c r="O636" i="5"/>
  <c r="P636" i="5"/>
  <c r="O637" i="5"/>
  <c r="P637" i="5"/>
  <c r="O638" i="5"/>
  <c r="P638" i="5"/>
  <c r="O639" i="5"/>
  <c r="P639" i="5"/>
  <c r="O640" i="5"/>
  <c r="P640" i="5"/>
  <c r="O641" i="5"/>
  <c r="P641" i="5"/>
  <c r="O642" i="5"/>
  <c r="P642" i="5"/>
  <c r="O643" i="5"/>
  <c r="P643" i="5"/>
  <c r="O644" i="5"/>
  <c r="P644" i="5"/>
  <c r="O645" i="5"/>
  <c r="P645" i="5"/>
  <c r="O646" i="5"/>
  <c r="P646" i="5"/>
  <c r="O647" i="5"/>
  <c r="P647" i="5"/>
  <c r="O648" i="5"/>
  <c r="P648" i="5"/>
  <c r="O649" i="5"/>
  <c r="P649" i="5"/>
  <c r="O650" i="5"/>
  <c r="P650" i="5"/>
  <c r="O651" i="5"/>
  <c r="P651" i="5"/>
  <c r="O652" i="5"/>
  <c r="P652" i="5"/>
  <c r="O653" i="5"/>
  <c r="P653" i="5"/>
  <c r="O654" i="5"/>
  <c r="P654" i="5"/>
  <c r="O655" i="5"/>
  <c r="P655" i="5"/>
  <c r="O656" i="5"/>
  <c r="P656" i="5"/>
  <c r="O657" i="5"/>
  <c r="P657" i="5"/>
  <c r="O658" i="5"/>
  <c r="P658" i="5"/>
  <c r="O659" i="5"/>
  <c r="P659" i="5"/>
  <c r="O660" i="5"/>
  <c r="P660" i="5"/>
  <c r="O661" i="5"/>
  <c r="P661" i="5"/>
  <c r="O662" i="5"/>
  <c r="P662" i="5"/>
  <c r="O663" i="5"/>
  <c r="P663" i="5"/>
  <c r="O664" i="5"/>
  <c r="P664" i="5"/>
  <c r="O665" i="5"/>
  <c r="P665" i="5"/>
  <c r="O666" i="5"/>
  <c r="P666" i="5"/>
  <c r="O667" i="5"/>
  <c r="P667" i="5"/>
  <c r="O668" i="5"/>
  <c r="P668" i="5"/>
  <c r="O669" i="5"/>
  <c r="P669" i="5"/>
  <c r="O670" i="5"/>
  <c r="P670" i="5"/>
  <c r="O671" i="5"/>
  <c r="P671" i="5"/>
  <c r="O672" i="5"/>
  <c r="P672" i="5"/>
  <c r="O673" i="5"/>
  <c r="P673" i="5"/>
  <c r="O674" i="5"/>
  <c r="P674" i="5"/>
  <c r="O675" i="5"/>
  <c r="P675" i="5"/>
  <c r="O676" i="5"/>
  <c r="P676" i="5"/>
  <c r="O677" i="5"/>
  <c r="P677" i="5"/>
  <c r="O678" i="5"/>
  <c r="P678" i="5"/>
  <c r="O679" i="5"/>
  <c r="P679" i="5"/>
  <c r="O680" i="5"/>
  <c r="P680" i="5"/>
  <c r="O681" i="5"/>
  <c r="P681" i="5"/>
  <c r="O682" i="5"/>
  <c r="P682" i="5"/>
  <c r="O683" i="5"/>
  <c r="P683" i="5"/>
  <c r="O684" i="5"/>
  <c r="P684" i="5"/>
  <c r="O685" i="5"/>
  <c r="P685" i="5"/>
  <c r="O686" i="5"/>
  <c r="P686" i="5"/>
  <c r="O687" i="5"/>
  <c r="P687" i="5"/>
  <c r="O688" i="5"/>
  <c r="P688" i="5"/>
  <c r="O689" i="5"/>
  <c r="P689" i="5"/>
  <c r="O690" i="5"/>
  <c r="P690" i="5"/>
  <c r="O691" i="5"/>
  <c r="P691" i="5"/>
  <c r="O692" i="5"/>
  <c r="P692" i="5"/>
  <c r="O693" i="5"/>
  <c r="P693" i="5"/>
  <c r="O694" i="5"/>
  <c r="P694" i="5"/>
  <c r="O695" i="5"/>
  <c r="P695" i="5"/>
  <c r="O696" i="5"/>
  <c r="P696" i="5"/>
  <c r="O697" i="5"/>
  <c r="P697" i="5"/>
  <c r="O698" i="5"/>
  <c r="P698" i="5"/>
  <c r="O699" i="5"/>
  <c r="P699" i="5"/>
  <c r="O700" i="5"/>
  <c r="P700" i="5"/>
  <c r="O701" i="5"/>
  <c r="P701" i="5"/>
  <c r="O702" i="5"/>
  <c r="P702" i="5"/>
  <c r="O703" i="5"/>
  <c r="P703" i="5"/>
  <c r="O704" i="5"/>
  <c r="P704" i="5"/>
  <c r="O705" i="5"/>
  <c r="P705" i="5"/>
  <c r="O706" i="5"/>
  <c r="P706" i="5"/>
  <c r="O707" i="5"/>
  <c r="P707" i="5"/>
  <c r="O708" i="5"/>
  <c r="P708" i="5"/>
  <c r="O709" i="5"/>
  <c r="P709" i="5"/>
  <c r="O710" i="5"/>
  <c r="P710" i="5"/>
  <c r="O711" i="5"/>
  <c r="P711" i="5"/>
  <c r="O712" i="5"/>
  <c r="P712" i="5"/>
  <c r="O713" i="5"/>
  <c r="P713" i="5"/>
  <c r="O714" i="5"/>
  <c r="P714" i="5"/>
  <c r="O715" i="5"/>
  <c r="P715" i="5"/>
  <c r="O716" i="5"/>
  <c r="P716" i="5"/>
  <c r="O717" i="5"/>
  <c r="P717" i="5"/>
  <c r="O718" i="5"/>
  <c r="P718" i="5"/>
  <c r="O719" i="5"/>
  <c r="P719" i="5"/>
  <c r="O720" i="5"/>
  <c r="P720" i="5"/>
  <c r="O721" i="5"/>
  <c r="P721" i="5"/>
  <c r="O722" i="5"/>
  <c r="P722" i="5"/>
  <c r="O723" i="5"/>
  <c r="P723" i="5"/>
  <c r="O724" i="5"/>
  <c r="P724" i="5"/>
  <c r="O725" i="5"/>
  <c r="P725" i="5"/>
  <c r="O726" i="5"/>
  <c r="P726" i="5"/>
  <c r="O727" i="5"/>
  <c r="P727" i="5"/>
  <c r="O728" i="5"/>
  <c r="P728" i="5"/>
  <c r="O729" i="5"/>
  <c r="P729" i="5"/>
  <c r="O730" i="5"/>
  <c r="P730" i="5"/>
  <c r="O731" i="5"/>
  <c r="P731" i="5"/>
  <c r="O732" i="5"/>
  <c r="P732" i="5"/>
  <c r="O733" i="5"/>
  <c r="P733" i="5"/>
  <c r="O734" i="5"/>
  <c r="P734" i="5"/>
  <c r="O735" i="5"/>
  <c r="P735" i="5"/>
  <c r="O736" i="5"/>
  <c r="P736" i="5"/>
  <c r="O737" i="5"/>
  <c r="P737" i="5"/>
  <c r="O738" i="5"/>
  <c r="P738" i="5"/>
  <c r="O739" i="5"/>
  <c r="P739" i="5"/>
  <c r="O740" i="5"/>
  <c r="P740" i="5"/>
  <c r="O741" i="5"/>
  <c r="P741" i="5"/>
  <c r="O742" i="5"/>
  <c r="P742" i="5"/>
  <c r="O743" i="5"/>
  <c r="P743" i="5"/>
  <c r="O744" i="5"/>
  <c r="P744" i="5"/>
  <c r="O745" i="5"/>
  <c r="P745" i="5"/>
  <c r="O746" i="5"/>
  <c r="P746" i="5"/>
  <c r="O747" i="5"/>
  <c r="P747" i="5"/>
  <c r="O748" i="5"/>
  <c r="P748" i="5"/>
  <c r="O749" i="5"/>
  <c r="P749" i="5"/>
  <c r="O750" i="5"/>
  <c r="P750" i="5"/>
  <c r="O751" i="5"/>
  <c r="P751" i="5"/>
  <c r="O752" i="5"/>
  <c r="P752" i="5"/>
  <c r="O753" i="5"/>
  <c r="P753" i="5"/>
  <c r="O754" i="5"/>
  <c r="P754" i="5"/>
  <c r="O755" i="5"/>
  <c r="P755" i="5"/>
  <c r="O756" i="5"/>
  <c r="P756" i="5"/>
  <c r="O757" i="5"/>
  <c r="P757" i="5"/>
  <c r="O758" i="5"/>
  <c r="P758" i="5"/>
  <c r="O759" i="5"/>
  <c r="P759" i="5"/>
  <c r="O760" i="5"/>
  <c r="P760" i="5"/>
  <c r="O761" i="5"/>
  <c r="P761" i="5"/>
  <c r="O762" i="5"/>
  <c r="P762" i="5"/>
  <c r="O763" i="5"/>
  <c r="P763" i="5"/>
  <c r="O764" i="5"/>
  <c r="P764" i="5"/>
  <c r="O765" i="5"/>
  <c r="P765" i="5"/>
  <c r="O766" i="5"/>
  <c r="P766" i="5"/>
  <c r="O767" i="5"/>
  <c r="P767" i="5"/>
  <c r="O768" i="5"/>
  <c r="P768" i="5"/>
  <c r="O769" i="5"/>
  <c r="P769" i="5"/>
  <c r="O770" i="5"/>
  <c r="P770" i="5"/>
  <c r="O771" i="5"/>
  <c r="P771" i="5"/>
  <c r="O772" i="5"/>
  <c r="P772" i="5"/>
  <c r="O773" i="5"/>
  <c r="P773" i="5"/>
  <c r="O774" i="5"/>
  <c r="P774" i="5"/>
  <c r="O775" i="5"/>
  <c r="P775" i="5"/>
  <c r="O776" i="5"/>
  <c r="P776" i="5"/>
  <c r="O777" i="5"/>
  <c r="P777" i="5"/>
  <c r="O778" i="5"/>
  <c r="P778" i="5"/>
  <c r="O779" i="5"/>
  <c r="P779" i="5"/>
  <c r="O780" i="5"/>
  <c r="P780" i="5"/>
  <c r="O781" i="5"/>
  <c r="P781" i="5"/>
  <c r="O782" i="5"/>
  <c r="P782" i="5"/>
  <c r="O783" i="5"/>
  <c r="P783" i="5"/>
  <c r="O784" i="5"/>
  <c r="P784" i="5"/>
  <c r="O785" i="5"/>
  <c r="P785" i="5"/>
  <c r="O786" i="5"/>
  <c r="P786" i="5"/>
  <c r="O787" i="5"/>
  <c r="P787" i="5"/>
  <c r="O788" i="5"/>
  <c r="P788" i="5"/>
  <c r="O789" i="5"/>
  <c r="P789" i="5"/>
  <c r="O790" i="5"/>
  <c r="P790" i="5"/>
  <c r="O791" i="5"/>
  <c r="P791" i="5"/>
  <c r="O792" i="5"/>
  <c r="P792" i="5"/>
  <c r="O793" i="5"/>
  <c r="P793" i="5"/>
  <c r="O794" i="5"/>
  <c r="P794" i="5"/>
  <c r="O795" i="5"/>
  <c r="P795" i="5"/>
  <c r="O796" i="5"/>
  <c r="P796" i="5"/>
  <c r="O797" i="5"/>
  <c r="P797" i="5"/>
  <c r="O798" i="5"/>
  <c r="P798" i="5"/>
  <c r="O799" i="5"/>
  <c r="P799" i="5"/>
  <c r="O800" i="5"/>
  <c r="P800" i="5"/>
  <c r="O801" i="5"/>
  <c r="P801" i="5"/>
  <c r="O802" i="5"/>
  <c r="P802" i="5"/>
  <c r="O803" i="5"/>
  <c r="P803" i="5"/>
  <c r="O804" i="5"/>
  <c r="P804" i="5"/>
  <c r="O805" i="5"/>
  <c r="P805" i="5"/>
  <c r="O806" i="5"/>
  <c r="P806" i="5"/>
  <c r="O807" i="5"/>
  <c r="P807" i="5"/>
  <c r="O808" i="5"/>
  <c r="P808" i="5"/>
  <c r="O809" i="5"/>
  <c r="P809" i="5"/>
  <c r="O810" i="5"/>
  <c r="P810" i="5"/>
  <c r="O811" i="5"/>
  <c r="P811" i="5"/>
  <c r="O812" i="5"/>
  <c r="P812" i="5"/>
  <c r="O813" i="5"/>
  <c r="P813" i="5"/>
  <c r="O814" i="5"/>
  <c r="P814" i="5"/>
  <c r="O815" i="5"/>
  <c r="P815" i="5"/>
  <c r="O816" i="5"/>
  <c r="P816" i="5"/>
  <c r="O817" i="5"/>
  <c r="P817" i="5"/>
  <c r="O818" i="5"/>
  <c r="P818" i="5"/>
  <c r="O819" i="5"/>
  <c r="P819" i="5"/>
  <c r="O820" i="5"/>
  <c r="P820" i="5"/>
  <c r="O821" i="5"/>
  <c r="P821" i="5"/>
  <c r="O822" i="5"/>
  <c r="P822" i="5"/>
  <c r="O823" i="5"/>
  <c r="P823" i="5"/>
  <c r="O824" i="5"/>
  <c r="P824" i="5"/>
  <c r="O825" i="5"/>
  <c r="P825" i="5"/>
  <c r="O826" i="5"/>
  <c r="P826" i="5"/>
  <c r="O827" i="5"/>
  <c r="P827" i="5"/>
  <c r="O828" i="5"/>
  <c r="P828" i="5"/>
  <c r="O829" i="5"/>
  <c r="P829" i="5"/>
  <c r="O830" i="5"/>
  <c r="P830" i="5"/>
  <c r="O831" i="5"/>
  <c r="P831" i="5"/>
  <c r="O832" i="5"/>
  <c r="P832" i="5"/>
  <c r="O833" i="5"/>
  <c r="P833" i="5"/>
  <c r="O834" i="5"/>
  <c r="P834" i="5"/>
  <c r="O835" i="5"/>
  <c r="P835" i="5"/>
  <c r="O836" i="5"/>
  <c r="P836" i="5"/>
  <c r="O837" i="5"/>
  <c r="P837" i="5"/>
  <c r="O838" i="5"/>
  <c r="P838" i="5"/>
  <c r="O839" i="5"/>
  <c r="P839" i="5"/>
  <c r="O840" i="5"/>
  <c r="P840" i="5"/>
  <c r="O841" i="5"/>
  <c r="P841" i="5"/>
  <c r="O842" i="5"/>
  <c r="P842" i="5"/>
  <c r="O843" i="5"/>
  <c r="P843" i="5"/>
  <c r="O844" i="5"/>
  <c r="P844" i="5"/>
  <c r="O845" i="5"/>
  <c r="P845" i="5"/>
  <c r="O846" i="5"/>
  <c r="P846" i="5"/>
  <c r="O847" i="5"/>
  <c r="P847" i="5"/>
  <c r="O848" i="5"/>
  <c r="P848" i="5"/>
  <c r="O849" i="5"/>
  <c r="P849" i="5"/>
  <c r="O850" i="5"/>
  <c r="P850" i="5"/>
  <c r="O851" i="5"/>
  <c r="P851" i="5"/>
  <c r="O852" i="5"/>
  <c r="P852" i="5"/>
  <c r="O853" i="5"/>
  <c r="P853" i="5"/>
  <c r="O854" i="5"/>
  <c r="P854" i="5"/>
  <c r="O855" i="5"/>
  <c r="P855" i="5"/>
  <c r="O856" i="5"/>
  <c r="P856" i="5"/>
  <c r="O857" i="5"/>
  <c r="P857" i="5"/>
  <c r="O858" i="5"/>
  <c r="P858" i="5"/>
  <c r="O859" i="5"/>
  <c r="P859" i="5"/>
  <c r="O860" i="5"/>
  <c r="P860" i="5"/>
  <c r="O861" i="5"/>
  <c r="P861" i="5"/>
  <c r="O862" i="5"/>
  <c r="P862" i="5"/>
  <c r="O863" i="5"/>
  <c r="P863" i="5"/>
  <c r="O864" i="5"/>
  <c r="P864" i="5"/>
  <c r="O865" i="5"/>
  <c r="P865" i="5"/>
  <c r="O866" i="5"/>
  <c r="P866" i="5"/>
  <c r="O867" i="5"/>
  <c r="P867" i="5"/>
  <c r="O868" i="5"/>
  <c r="P868" i="5"/>
  <c r="O869" i="5"/>
  <c r="P869" i="5"/>
  <c r="O870" i="5"/>
  <c r="P870" i="5"/>
  <c r="O871" i="5"/>
  <c r="P871" i="5"/>
  <c r="O872" i="5"/>
  <c r="P872" i="5"/>
  <c r="O873" i="5"/>
  <c r="P873" i="5"/>
  <c r="O874" i="5"/>
  <c r="P874" i="5"/>
  <c r="O875" i="5"/>
  <c r="P875" i="5"/>
  <c r="O876" i="5"/>
  <c r="P876" i="5"/>
  <c r="O877" i="5"/>
  <c r="P877" i="5"/>
  <c r="O878" i="5"/>
  <c r="P878" i="5"/>
  <c r="O879" i="5"/>
  <c r="P879" i="5"/>
  <c r="O880" i="5"/>
  <c r="P880" i="5"/>
  <c r="O881" i="5"/>
  <c r="P881" i="5"/>
  <c r="O882" i="5"/>
  <c r="P882" i="5"/>
  <c r="O883" i="5"/>
  <c r="P883" i="5"/>
  <c r="O884" i="5"/>
  <c r="P884" i="5"/>
  <c r="O885" i="5"/>
  <c r="P885" i="5"/>
  <c r="O886" i="5"/>
  <c r="P886" i="5"/>
  <c r="O887" i="5"/>
  <c r="P887" i="5"/>
  <c r="O888" i="5"/>
  <c r="P888" i="5"/>
  <c r="O889" i="5"/>
  <c r="P889" i="5"/>
  <c r="O890" i="5"/>
  <c r="P890" i="5"/>
  <c r="O891" i="5"/>
  <c r="P891" i="5"/>
  <c r="O892" i="5"/>
  <c r="P892" i="5"/>
  <c r="O893" i="5"/>
  <c r="P893" i="5"/>
  <c r="O894" i="5"/>
  <c r="P894" i="5"/>
  <c r="O895" i="5"/>
  <c r="P895" i="5"/>
  <c r="O896" i="5"/>
  <c r="P896" i="5"/>
  <c r="O897" i="5"/>
  <c r="P897" i="5"/>
  <c r="O898" i="5"/>
  <c r="P898" i="5"/>
  <c r="O899" i="5"/>
  <c r="P899" i="5"/>
  <c r="O900" i="5"/>
  <c r="P900" i="5"/>
  <c r="O901" i="5"/>
  <c r="P901" i="5"/>
  <c r="O902" i="5"/>
  <c r="P902" i="5"/>
  <c r="O903" i="5"/>
  <c r="P903" i="5"/>
  <c r="O904" i="5"/>
  <c r="P904" i="5"/>
  <c r="O905" i="5"/>
  <c r="P905" i="5"/>
  <c r="O906" i="5"/>
  <c r="P906" i="5"/>
  <c r="O907" i="5"/>
  <c r="P907" i="5"/>
  <c r="O908" i="5"/>
  <c r="P908" i="5"/>
  <c r="O909" i="5"/>
  <c r="P909" i="5"/>
  <c r="O910" i="5"/>
  <c r="P910" i="5"/>
  <c r="O911" i="5"/>
  <c r="P911" i="5"/>
  <c r="O912" i="5"/>
  <c r="P912" i="5"/>
  <c r="O913" i="5"/>
  <c r="P913" i="5"/>
  <c r="O914" i="5"/>
  <c r="P914" i="5"/>
  <c r="O915" i="5"/>
  <c r="P915" i="5"/>
  <c r="O916" i="5"/>
  <c r="P916" i="5"/>
  <c r="O917" i="5"/>
  <c r="P917" i="5"/>
  <c r="O918" i="5"/>
  <c r="P918" i="5"/>
  <c r="O919" i="5"/>
  <c r="P919" i="5"/>
  <c r="O920" i="5"/>
  <c r="P920" i="5"/>
  <c r="O921" i="5"/>
  <c r="P921" i="5"/>
  <c r="O922" i="5"/>
  <c r="P922" i="5"/>
  <c r="O923" i="5"/>
  <c r="P923" i="5"/>
  <c r="O924" i="5"/>
  <c r="P924" i="5"/>
  <c r="O925" i="5"/>
  <c r="P925" i="5"/>
  <c r="O926" i="5"/>
  <c r="P926" i="5"/>
  <c r="O927" i="5"/>
  <c r="P927" i="5"/>
  <c r="O928" i="5"/>
  <c r="P928" i="5"/>
  <c r="O929" i="5"/>
  <c r="P929" i="5"/>
  <c r="O930" i="5"/>
  <c r="P930" i="5"/>
  <c r="O931" i="5"/>
  <c r="P931" i="5"/>
  <c r="O932" i="5"/>
  <c r="P932" i="5"/>
  <c r="O933" i="5"/>
  <c r="P933" i="5"/>
  <c r="O934" i="5"/>
  <c r="P934" i="5"/>
  <c r="O935" i="5"/>
  <c r="P935" i="5"/>
  <c r="O936" i="5"/>
  <c r="P936" i="5"/>
  <c r="O937" i="5"/>
  <c r="P937" i="5"/>
  <c r="O938" i="5"/>
  <c r="P938" i="5"/>
  <c r="O939" i="5"/>
  <c r="P939" i="5"/>
  <c r="O940" i="5"/>
  <c r="P940" i="5"/>
  <c r="O941" i="5"/>
  <c r="P941" i="5"/>
  <c r="O942" i="5"/>
  <c r="P942" i="5"/>
  <c r="O943" i="5"/>
  <c r="P943" i="5"/>
  <c r="O944" i="5"/>
  <c r="P944" i="5"/>
  <c r="O945" i="5"/>
  <c r="P945" i="5"/>
  <c r="O946" i="5"/>
  <c r="P946" i="5"/>
  <c r="O947" i="5"/>
  <c r="P947" i="5"/>
  <c r="O948" i="5"/>
  <c r="P948" i="5"/>
  <c r="O949" i="5"/>
  <c r="P949" i="5"/>
  <c r="O950" i="5"/>
  <c r="P950" i="5"/>
  <c r="O951" i="5"/>
  <c r="P951" i="5"/>
  <c r="O952" i="5"/>
  <c r="P952" i="5"/>
  <c r="O953" i="5"/>
  <c r="P953" i="5"/>
  <c r="O954" i="5"/>
  <c r="P954" i="5"/>
  <c r="O955" i="5"/>
  <c r="P955" i="5"/>
  <c r="O956" i="5"/>
  <c r="P956" i="5"/>
  <c r="O957" i="5"/>
  <c r="P957" i="5"/>
  <c r="O958" i="5"/>
  <c r="P958" i="5"/>
  <c r="O959" i="5"/>
  <c r="P959" i="5"/>
  <c r="O960" i="5"/>
  <c r="P960" i="5"/>
  <c r="O961" i="5"/>
  <c r="P961" i="5"/>
  <c r="O962" i="5"/>
  <c r="P962" i="5"/>
  <c r="O963" i="5"/>
  <c r="P963" i="5"/>
  <c r="O964" i="5"/>
  <c r="P964" i="5"/>
  <c r="O965" i="5"/>
  <c r="P965" i="5"/>
  <c r="O966" i="5"/>
  <c r="P966" i="5"/>
  <c r="O967" i="5"/>
  <c r="P967" i="5"/>
  <c r="O968" i="5"/>
  <c r="P968" i="5"/>
  <c r="O969" i="5"/>
  <c r="P969" i="5"/>
  <c r="O970" i="5"/>
  <c r="P970" i="5"/>
  <c r="O971" i="5"/>
  <c r="P971" i="5"/>
  <c r="O972" i="5"/>
  <c r="P972" i="5"/>
  <c r="O973" i="5"/>
  <c r="P973" i="5"/>
  <c r="O974" i="5"/>
  <c r="P974" i="5"/>
  <c r="O975" i="5"/>
  <c r="P975" i="5"/>
  <c r="O976" i="5"/>
  <c r="P976" i="5"/>
  <c r="O977" i="5"/>
  <c r="P977" i="5"/>
  <c r="O978" i="5"/>
  <c r="P978" i="5"/>
  <c r="O979" i="5"/>
  <c r="P979" i="5"/>
  <c r="O980" i="5"/>
  <c r="P980" i="5"/>
  <c r="O981" i="5"/>
  <c r="P981" i="5"/>
  <c r="O982" i="5"/>
  <c r="P982" i="5"/>
  <c r="O983" i="5"/>
  <c r="P983" i="5"/>
  <c r="O984" i="5"/>
  <c r="P984" i="5"/>
  <c r="O985" i="5"/>
  <c r="P985" i="5"/>
  <c r="O986" i="5"/>
  <c r="P986" i="5"/>
  <c r="O987" i="5"/>
  <c r="P987" i="5"/>
  <c r="O988" i="5"/>
  <c r="P988" i="5"/>
  <c r="O989" i="5"/>
  <c r="P989" i="5"/>
  <c r="O990" i="5"/>
  <c r="P990" i="5"/>
  <c r="O991" i="5"/>
  <c r="P991" i="5"/>
  <c r="O992" i="5"/>
  <c r="P992" i="5"/>
  <c r="O993" i="5"/>
  <c r="P993" i="5"/>
  <c r="O994" i="5"/>
  <c r="P994" i="5"/>
  <c r="O995" i="5"/>
  <c r="P995" i="5"/>
  <c r="O996" i="5"/>
  <c r="P996" i="5"/>
  <c r="O997" i="5"/>
  <c r="P997" i="5"/>
  <c r="O998" i="5"/>
  <c r="P998" i="5"/>
  <c r="O999" i="5"/>
  <c r="P999" i="5"/>
  <c r="O1000" i="5"/>
  <c r="P1000" i="5"/>
  <c r="O1001" i="5"/>
  <c r="P1001" i="5"/>
  <c r="O1002" i="5"/>
  <c r="P1002" i="5"/>
  <c r="O1003" i="5"/>
  <c r="P1003" i="5"/>
  <c r="O1004" i="5"/>
  <c r="P1004" i="5"/>
  <c r="O1005" i="5"/>
  <c r="P1005" i="5"/>
  <c r="O1006" i="5"/>
  <c r="P1006" i="5"/>
  <c r="O1007" i="5"/>
  <c r="P1007" i="5"/>
  <c r="O1008" i="5"/>
  <c r="P1008" i="5"/>
  <c r="O1009" i="5"/>
  <c r="P1009" i="5"/>
  <c r="O1010" i="5"/>
  <c r="P1010" i="5"/>
  <c r="O1011" i="5"/>
  <c r="P1011" i="5"/>
  <c r="O1012" i="5"/>
  <c r="P1012" i="5"/>
  <c r="O1013" i="5"/>
  <c r="P1013" i="5"/>
  <c r="O1014" i="5"/>
  <c r="P1014" i="5"/>
  <c r="O1015" i="5"/>
  <c r="P1015" i="5"/>
  <c r="O1016" i="5"/>
  <c r="P1016" i="5"/>
  <c r="O1017" i="5"/>
  <c r="P1017" i="5"/>
  <c r="O1018" i="5"/>
  <c r="P1018" i="5"/>
  <c r="O1019" i="5"/>
  <c r="P1019" i="5"/>
  <c r="O1020" i="5"/>
  <c r="P1020" i="5"/>
  <c r="O1021" i="5"/>
  <c r="P1021" i="5"/>
  <c r="O1022" i="5"/>
  <c r="P1022" i="5"/>
  <c r="O1023" i="5"/>
  <c r="P1023" i="5"/>
  <c r="O1024" i="5"/>
  <c r="P1024" i="5"/>
  <c r="O1025" i="5"/>
  <c r="P1025" i="5"/>
  <c r="O1026" i="5"/>
  <c r="P1026" i="5"/>
  <c r="O1027" i="5"/>
  <c r="P1027" i="5"/>
  <c r="O1028" i="5"/>
  <c r="P1028" i="5"/>
  <c r="O1029" i="5"/>
  <c r="P1029" i="5"/>
  <c r="O1030" i="5"/>
  <c r="P1030" i="5"/>
  <c r="O1031" i="5"/>
  <c r="P1031" i="5"/>
  <c r="O1032" i="5"/>
  <c r="P1032" i="5"/>
  <c r="O1033" i="5"/>
  <c r="P1033" i="5"/>
  <c r="O1034" i="5"/>
  <c r="P1034" i="5"/>
  <c r="O1035" i="5"/>
  <c r="P1035" i="5"/>
  <c r="O1036" i="5"/>
  <c r="P1036" i="5"/>
  <c r="O1037" i="5"/>
  <c r="P1037" i="5"/>
  <c r="O1038" i="5"/>
  <c r="P1038" i="5"/>
  <c r="O1039" i="5"/>
  <c r="P1039" i="5"/>
  <c r="O1040" i="5"/>
  <c r="P1040" i="5"/>
  <c r="O1041" i="5"/>
  <c r="P1041" i="5"/>
  <c r="O1042" i="5"/>
  <c r="P1042" i="5"/>
  <c r="O1043" i="5"/>
  <c r="P1043" i="5"/>
  <c r="O1044" i="5"/>
  <c r="P1044" i="5"/>
  <c r="O1045" i="5"/>
  <c r="P1045" i="5"/>
  <c r="O1046" i="5"/>
  <c r="P1046" i="5"/>
  <c r="O1047" i="5"/>
  <c r="P1047" i="5"/>
  <c r="O1048" i="5"/>
  <c r="P1048" i="5"/>
  <c r="O1049" i="5"/>
  <c r="P1049" i="5"/>
  <c r="O1050" i="5"/>
  <c r="P1050" i="5"/>
  <c r="O1051" i="5"/>
  <c r="P1051" i="5"/>
  <c r="O1052" i="5"/>
  <c r="P1052" i="5"/>
  <c r="O1053" i="5"/>
  <c r="P1053" i="5"/>
  <c r="O1054" i="5"/>
  <c r="P1054" i="5"/>
  <c r="O1055" i="5"/>
  <c r="P1055" i="5"/>
  <c r="O1056" i="5"/>
  <c r="P1056" i="5"/>
  <c r="O1057" i="5"/>
  <c r="P1057" i="5"/>
  <c r="O1058" i="5"/>
  <c r="P1058" i="5"/>
  <c r="O1059" i="5"/>
  <c r="P1059" i="5"/>
  <c r="O1060" i="5"/>
  <c r="P1060" i="5"/>
  <c r="O1061" i="5"/>
  <c r="P1061" i="5"/>
  <c r="O1062" i="5"/>
  <c r="P1062" i="5"/>
  <c r="O1063" i="5"/>
  <c r="P1063" i="5"/>
  <c r="O1064" i="5"/>
  <c r="P1064" i="5"/>
  <c r="O1065" i="5"/>
  <c r="P1065" i="5"/>
  <c r="O1066" i="5"/>
  <c r="P1066" i="5"/>
  <c r="O1067" i="5"/>
  <c r="P1067" i="5"/>
  <c r="O1068" i="5"/>
  <c r="P1068" i="5"/>
  <c r="O1069" i="5"/>
  <c r="P1069" i="5"/>
  <c r="O1070" i="5"/>
  <c r="P1070" i="5"/>
  <c r="O1071" i="5"/>
  <c r="P1071" i="5"/>
  <c r="O1072" i="5"/>
  <c r="P1072" i="5"/>
  <c r="O1073" i="5"/>
  <c r="P1073" i="5"/>
  <c r="O1074" i="5"/>
  <c r="P1074" i="5"/>
  <c r="O1075" i="5"/>
  <c r="P1075" i="5"/>
  <c r="O1076" i="5"/>
  <c r="P1076" i="5"/>
  <c r="O1077" i="5"/>
  <c r="P1077" i="5"/>
  <c r="O1078" i="5"/>
  <c r="P1078" i="5"/>
  <c r="O1079" i="5"/>
  <c r="P1079" i="5"/>
  <c r="O1080" i="5"/>
  <c r="P1080" i="5"/>
  <c r="O1081" i="5"/>
  <c r="P1081" i="5"/>
  <c r="O1082" i="5"/>
  <c r="P1082" i="5"/>
  <c r="O1083" i="5"/>
  <c r="P1083" i="5"/>
  <c r="O1084" i="5"/>
  <c r="P1084" i="5"/>
  <c r="O1085" i="5"/>
  <c r="P1085" i="5"/>
  <c r="O1086" i="5"/>
  <c r="P1086" i="5"/>
  <c r="O1087" i="5"/>
  <c r="P1087" i="5"/>
  <c r="O1088" i="5"/>
  <c r="P1088" i="5"/>
  <c r="O1089" i="5"/>
  <c r="P1089" i="5"/>
  <c r="O1090" i="5"/>
  <c r="P1090" i="5"/>
  <c r="O1091" i="5"/>
  <c r="P1091" i="5"/>
  <c r="O1092" i="5"/>
  <c r="P1092" i="5"/>
  <c r="O1093" i="5"/>
  <c r="P1093" i="5"/>
  <c r="O1094" i="5"/>
  <c r="P1094" i="5"/>
  <c r="O1095" i="5"/>
  <c r="P1095" i="5"/>
  <c r="O1096" i="5"/>
  <c r="P1096" i="5"/>
  <c r="O1097" i="5"/>
  <c r="P1097" i="5"/>
  <c r="O1098" i="5"/>
  <c r="P1098" i="5"/>
  <c r="O1099" i="5"/>
  <c r="P1099" i="5"/>
  <c r="O1100" i="5"/>
  <c r="P1100" i="5"/>
  <c r="O1101" i="5"/>
  <c r="P1101" i="5"/>
  <c r="O1102" i="5"/>
  <c r="P1102" i="5"/>
  <c r="O1103" i="5"/>
  <c r="P1103" i="5"/>
  <c r="O1104" i="5"/>
  <c r="P1104" i="5"/>
  <c r="O1105" i="5"/>
  <c r="P1105" i="5"/>
  <c r="O1106" i="5"/>
  <c r="P1106" i="5"/>
  <c r="O1107" i="5"/>
  <c r="P1107" i="5"/>
  <c r="O1108" i="5"/>
  <c r="P1108" i="5"/>
  <c r="O1109" i="5"/>
  <c r="P1109" i="5"/>
  <c r="O1110" i="5"/>
  <c r="P1110" i="5"/>
  <c r="O1111" i="5"/>
  <c r="P1111" i="5"/>
  <c r="O1112" i="5"/>
  <c r="P1112" i="5"/>
  <c r="O1113" i="5"/>
  <c r="P1113" i="5"/>
  <c r="O1114" i="5"/>
  <c r="P1114" i="5"/>
  <c r="O1115" i="5"/>
  <c r="P1115" i="5"/>
  <c r="O1116" i="5"/>
  <c r="P1116" i="5"/>
  <c r="O1117" i="5"/>
  <c r="P1117" i="5"/>
  <c r="O1118" i="5"/>
  <c r="P1118" i="5"/>
  <c r="O1119" i="5"/>
  <c r="P1119" i="5"/>
  <c r="O1120" i="5"/>
  <c r="P1120" i="5"/>
  <c r="O1121" i="5"/>
  <c r="P1121" i="5"/>
  <c r="O1122" i="5"/>
  <c r="P1122" i="5"/>
  <c r="O1123" i="5"/>
  <c r="P1123" i="5"/>
  <c r="O1124" i="5"/>
  <c r="P1124" i="5"/>
  <c r="O1125" i="5"/>
  <c r="P1125" i="5"/>
  <c r="O1126" i="5"/>
  <c r="P1126" i="5"/>
  <c r="O1127" i="5"/>
  <c r="P1127" i="5"/>
  <c r="O1128" i="5"/>
  <c r="P1128" i="5"/>
  <c r="O1129" i="5"/>
  <c r="P1129" i="5"/>
  <c r="O1130" i="5"/>
  <c r="P1130" i="5"/>
  <c r="O1131" i="5"/>
  <c r="P1131" i="5"/>
  <c r="O1132" i="5"/>
  <c r="P1132" i="5"/>
  <c r="O1133" i="5"/>
  <c r="P1133" i="5"/>
  <c r="O1134" i="5"/>
  <c r="P1134" i="5"/>
  <c r="O1135" i="5"/>
  <c r="P1135" i="5"/>
  <c r="O1136" i="5"/>
  <c r="P1136" i="5"/>
  <c r="O1137" i="5"/>
  <c r="P1137" i="5"/>
  <c r="O1138" i="5"/>
  <c r="P1138" i="5"/>
  <c r="O1139" i="5"/>
  <c r="P1139" i="5"/>
  <c r="O1140" i="5"/>
  <c r="P1140" i="5"/>
  <c r="O1141" i="5"/>
  <c r="P1141" i="5"/>
  <c r="O1142" i="5"/>
  <c r="P1142" i="5"/>
  <c r="O1143" i="5"/>
  <c r="P1143" i="5"/>
  <c r="O1144" i="5"/>
  <c r="P1144" i="5"/>
  <c r="O1145" i="5"/>
  <c r="P1145" i="5"/>
  <c r="O1146" i="5"/>
  <c r="P1146" i="5"/>
  <c r="O1147" i="5"/>
  <c r="P1147" i="5"/>
  <c r="O1148" i="5"/>
  <c r="P1148" i="5"/>
  <c r="O1149" i="5"/>
  <c r="P1149" i="5"/>
  <c r="O1150" i="5"/>
  <c r="P1150" i="5"/>
  <c r="O1151" i="5"/>
  <c r="P1151" i="5"/>
  <c r="O1152" i="5"/>
  <c r="P1152" i="5"/>
  <c r="O1153" i="5"/>
  <c r="P1153" i="5"/>
  <c r="O1154" i="5"/>
  <c r="P1154" i="5"/>
  <c r="O1155" i="5"/>
  <c r="P1155" i="5"/>
  <c r="O1156" i="5"/>
  <c r="P1156" i="5"/>
  <c r="O1157" i="5"/>
  <c r="P1157" i="5"/>
  <c r="O1158" i="5"/>
  <c r="P1158" i="5"/>
  <c r="O1159" i="5"/>
  <c r="P1159" i="5"/>
  <c r="O1160" i="5"/>
  <c r="P1160" i="5"/>
  <c r="O1161" i="5"/>
  <c r="P1161" i="5"/>
  <c r="O1162" i="5"/>
  <c r="P1162" i="5"/>
  <c r="O1163" i="5"/>
  <c r="P1163" i="5"/>
  <c r="O1164" i="5"/>
  <c r="P1164" i="5"/>
  <c r="O1165" i="5"/>
  <c r="P1165" i="5"/>
  <c r="O1166" i="5"/>
  <c r="P1166" i="5"/>
  <c r="O1167" i="5"/>
  <c r="P1167" i="5"/>
  <c r="O1168" i="5"/>
  <c r="P1168" i="5"/>
  <c r="O1169" i="5"/>
  <c r="P1169" i="5"/>
  <c r="O1170" i="5"/>
  <c r="P1170" i="5"/>
  <c r="O1171" i="5"/>
  <c r="P1171" i="5"/>
  <c r="O1172" i="5"/>
  <c r="P1172" i="5"/>
  <c r="O1173" i="5"/>
  <c r="P1173" i="5"/>
  <c r="O1174" i="5"/>
  <c r="P1174" i="5"/>
  <c r="O1175" i="5"/>
  <c r="P1175" i="5"/>
  <c r="O1176" i="5"/>
  <c r="P1176" i="5"/>
  <c r="O1177" i="5"/>
  <c r="P1177" i="5"/>
  <c r="O1178" i="5"/>
  <c r="P1178" i="5"/>
  <c r="O1179" i="5"/>
  <c r="P1179" i="5"/>
  <c r="O1180" i="5"/>
  <c r="P1180" i="5"/>
  <c r="O1181" i="5"/>
  <c r="P1181" i="5"/>
  <c r="O1182" i="5"/>
  <c r="P1182" i="5"/>
  <c r="O1183" i="5"/>
  <c r="P1183" i="5"/>
  <c r="O1184" i="5"/>
  <c r="P1184" i="5"/>
  <c r="O1185" i="5"/>
  <c r="P1185" i="5"/>
  <c r="O1186" i="5"/>
  <c r="P1186" i="5"/>
  <c r="O1187" i="5"/>
  <c r="P1187" i="5"/>
  <c r="O1188" i="5"/>
  <c r="P1188" i="5"/>
  <c r="O1189" i="5"/>
  <c r="P1189" i="5"/>
  <c r="O1190" i="5"/>
  <c r="P1190" i="5"/>
  <c r="O1191" i="5"/>
  <c r="P1191" i="5"/>
  <c r="O1192" i="5"/>
  <c r="P1192" i="5"/>
  <c r="O1193" i="5"/>
  <c r="P1193" i="5"/>
  <c r="O1194" i="5"/>
  <c r="P1194" i="5"/>
  <c r="O1195" i="5"/>
  <c r="P1195" i="5"/>
  <c r="O1196" i="5"/>
  <c r="P1196" i="5"/>
  <c r="O1197" i="5"/>
  <c r="P1197" i="5"/>
  <c r="O1198" i="5"/>
  <c r="P1198" i="5"/>
  <c r="O1199" i="5"/>
  <c r="P1199" i="5"/>
  <c r="O1200" i="5"/>
  <c r="P1200" i="5"/>
  <c r="O1201" i="5"/>
  <c r="P1201" i="5"/>
  <c r="O1202" i="5"/>
  <c r="P1202" i="5"/>
  <c r="O1203" i="5"/>
  <c r="P1203" i="5"/>
  <c r="O1204" i="5"/>
  <c r="P1204" i="5"/>
  <c r="O1205" i="5"/>
  <c r="P1205" i="5"/>
  <c r="O1206" i="5"/>
  <c r="P1206" i="5"/>
  <c r="O1207" i="5"/>
  <c r="P1207" i="5"/>
  <c r="O1208" i="5"/>
  <c r="P1208" i="5"/>
  <c r="O1209" i="5"/>
  <c r="P1209" i="5"/>
  <c r="O1210" i="5"/>
  <c r="P1210" i="5"/>
  <c r="O1211" i="5"/>
  <c r="P1211" i="5"/>
  <c r="O1212" i="5"/>
  <c r="P1212" i="5"/>
  <c r="O1213" i="5"/>
  <c r="P1213" i="5"/>
  <c r="O1214" i="5"/>
  <c r="P1214" i="5"/>
  <c r="O1215" i="5"/>
  <c r="P1215" i="5"/>
  <c r="O1216" i="5"/>
  <c r="P1216" i="5"/>
  <c r="O1217" i="5"/>
  <c r="P1217" i="5"/>
  <c r="O1218" i="5"/>
  <c r="P1218" i="5"/>
  <c r="O1219" i="5"/>
  <c r="P1219" i="5"/>
  <c r="O1220" i="5"/>
  <c r="P1220" i="5"/>
  <c r="O1221" i="5"/>
  <c r="P1221" i="5"/>
  <c r="O1222" i="5"/>
  <c r="P1222" i="5"/>
  <c r="O1223" i="5"/>
  <c r="P1223" i="5"/>
  <c r="O1224" i="5"/>
  <c r="P1224" i="5"/>
  <c r="O1225" i="5"/>
  <c r="P1225" i="5"/>
  <c r="O1226" i="5"/>
  <c r="P1226" i="5"/>
  <c r="O1227" i="5"/>
  <c r="P1227" i="5"/>
  <c r="O1228" i="5"/>
  <c r="P1228" i="5"/>
  <c r="O1229" i="5"/>
  <c r="P1229" i="5"/>
  <c r="O1230" i="5"/>
  <c r="P1230" i="5"/>
  <c r="O1231" i="5"/>
  <c r="P1231" i="5"/>
  <c r="O1232" i="5"/>
  <c r="P1232" i="5"/>
  <c r="O1233" i="5"/>
  <c r="P1233" i="5"/>
  <c r="O1234" i="5"/>
  <c r="P1234" i="5"/>
  <c r="O1235" i="5"/>
  <c r="P1235" i="5"/>
  <c r="O1236" i="5"/>
  <c r="P1236" i="5"/>
  <c r="O1237" i="5"/>
  <c r="P1237" i="5"/>
  <c r="O1238" i="5"/>
  <c r="P1238" i="5"/>
  <c r="O1239" i="5"/>
  <c r="P1239" i="5"/>
  <c r="O1240" i="5"/>
  <c r="P1240" i="5"/>
  <c r="O1241" i="5"/>
  <c r="P1241" i="5"/>
  <c r="O1242" i="5"/>
  <c r="P1242" i="5"/>
  <c r="O1243" i="5"/>
  <c r="P1243" i="5"/>
  <c r="O1244" i="5"/>
  <c r="P1244" i="5"/>
  <c r="O1245" i="5"/>
  <c r="P1245" i="5"/>
  <c r="O1246" i="5"/>
  <c r="P1246" i="5"/>
  <c r="O1247" i="5"/>
  <c r="P1247" i="5"/>
  <c r="O1248" i="5"/>
  <c r="P1248" i="5"/>
  <c r="O1249" i="5"/>
  <c r="P1249" i="5"/>
  <c r="O1250" i="5"/>
  <c r="P1250" i="5"/>
  <c r="O1251" i="5"/>
  <c r="P1251" i="5"/>
  <c r="O1252" i="5"/>
  <c r="P1252" i="5"/>
  <c r="O1253" i="5"/>
  <c r="P1253" i="5"/>
  <c r="O1254" i="5"/>
  <c r="P1254" i="5"/>
  <c r="O1255" i="5"/>
  <c r="P1255" i="5"/>
  <c r="O1256" i="5"/>
  <c r="P1256" i="5"/>
  <c r="O1257" i="5"/>
  <c r="P1257" i="5"/>
  <c r="O1258" i="5"/>
  <c r="P1258" i="5"/>
  <c r="O1259" i="5"/>
  <c r="P1259" i="5"/>
  <c r="O1260" i="5"/>
  <c r="P1260" i="5"/>
  <c r="O1261" i="5"/>
  <c r="P1261" i="5"/>
  <c r="O1262" i="5"/>
  <c r="P1262" i="5"/>
  <c r="O1263" i="5"/>
  <c r="P1263" i="5"/>
  <c r="O1264" i="5"/>
  <c r="P1264" i="5"/>
  <c r="O1265" i="5"/>
  <c r="P1265" i="5"/>
  <c r="O1266" i="5"/>
  <c r="P1266" i="5"/>
  <c r="O1267" i="5"/>
  <c r="P1267" i="5"/>
  <c r="O1268" i="5"/>
  <c r="P1268" i="5"/>
  <c r="O1269" i="5"/>
  <c r="P1269" i="5"/>
  <c r="O1270" i="5"/>
  <c r="P1270" i="5"/>
  <c r="O1271" i="5"/>
  <c r="P1271" i="5"/>
  <c r="O1272" i="5"/>
  <c r="P1272" i="5"/>
  <c r="O1273" i="5"/>
  <c r="P1273" i="5"/>
  <c r="O1274" i="5"/>
  <c r="P1274" i="5"/>
  <c r="O1275" i="5"/>
  <c r="P1275" i="5"/>
  <c r="O1276" i="5"/>
  <c r="P1276" i="5"/>
  <c r="O1277" i="5"/>
  <c r="P1277" i="5"/>
  <c r="O1278" i="5"/>
  <c r="P1278" i="5"/>
  <c r="O1279" i="5"/>
  <c r="P1279" i="5"/>
  <c r="O1280" i="5"/>
  <c r="P1280" i="5"/>
  <c r="O1281" i="5"/>
  <c r="P1281" i="5"/>
  <c r="O1282" i="5"/>
  <c r="P1282" i="5"/>
  <c r="O1283" i="5"/>
  <c r="P1283" i="5"/>
  <c r="O1284" i="5"/>
  <c r="P1284" i="5"/>
  <c r="O1285" i="5"/>
  <c r="P1285" i="5"/>
  <c r="O1286" i="5"/>
  <c r="P1286" i="5"/>
  <c r="O1287" i="5"/>
  <c r="P1287" i="5"/>
  <c r="O1288" i="5"/>
  <c r="P1288" i="5"/>
  <c r="O1289" i="5"/>
  <c r="P1289" i="5"/>
  <c r="O1290" i="5"/>
  <c r="P1290" i="5"/>
  <c r="O1291" i="5"/>
  <c r="P1291" i="5"/>
  <c r="O1292" i="5"/>
  <c r="P1292" i="5"/>
  <c r="O1293" i="5"/>
  <c r="P1293" i="5"/>
  <c r="O1294" i="5"/>
  <c r="P1294" i="5"/>
  <c r="O1295" i="5"/>
  <c r="P1295" i="5"/>
  <c r="O1296" i="5"/>
  <c r="P1296" i="5"/>
  <c r="O1297" i="5"/>
  <c r="P1297" i="5"/>
  <c r="O1298" i="5"/>
  <c r="P1298" i="5"/>
  <c r="O1299" i="5"/>
  <c r="P1299" i="5"/>
  <c r="O1300" i="5"/>
  <c r="P1300" i="5"/>
  <c r="O1301" i="5"/>
  <c r="P1301" i="5"/>
  <c r="O1302" i="5"/>
  <c r="P1302" i="5"/>
  <c r="O1303" i="5"/>
  <c r="P1303" i="5"/>
  <c r="O1304" i="5"/>
  <c r="P1304" i="5"/>
  <c r="O1305" i="5"/>
  <c r="P1305" i="5"/>
  <c r="O1306" i="5"/>
  <c r="P1306" i="5"/>
  <c r="O1307" i="5"/>
  <c r="P1307" i="5"/>
  <c r="O1308" i="5"/>
  <c r="P1308" i="5"/>
  <c r="O1309" i="5"/>
  <c r="P1309" i="5"/>
  <c r="O1310" i="5"/>
  <c r="P1310" i="5"/>
  <c r="O1311" i="5"/>
  <c r="P1311" i="5"/>
  <c r="O1312" i="5"/>
  <c r="P1312" i="5"/>
  <c r="O1313" i="5"/>
  <c r="P1313" i="5"/>
  <c r="O1314" i="5"/>
  <c r="P1314" i="5"/>
  <c r="O1315" i="5"/>
  <c r="P1315" i="5"/>
  <c r="O1316" i="5"/>
  <c r="P1316" i="5"/>
  <c r="O1317" i="5"/>
  <c r="P1317" i="5"/>
  <c r="O1318" i="5"/>
  <c r="P1318" i="5"/>
  <c r="O1319" i="5"/>
  <c r="P1319" i="5"/>
  <c r="O1320" i="5"/>
  <c r="P1320" i="5"/>
  <c r="O1321" i="5"/>
  <c r="P1321" i="5"/>
  <c r="O1322" i="5"/>
  <c r="P1322" i="5"/>
  <c r="O1323" i="5"/>
  <c r="P1323" i="5"/>
  <c r="O1324" i="5"/>
  <c r="P1324" i="5"/>
  <c r="O1325" i="5"/>
  <c r="P1325" i="5"/>
  <c r="O1326" i="5"/>
  <c r="P1326" i="5"/>
  <c r="O1327" i="5"/>
  <c r="P1327" i="5"/>
  <c r="O1328" i="5"/>
  <c r="P1328" i="5"/>
  <c r="O1329" i="5"/>
  <c r="P1329" i="5"/>
  <c r="O1330" i="5"/>
  <c r="P1330" i="5"/>
  <c r="O1331" i="5"/>
  <c r="P1331" i="5"/>
  <c r="O1332" i="5"/>
  <c r="P1332" i="5"/>
  <c r="O1333" i="5"/>
  <c r="P1333" i="5"/>
  <c r="O1334" i="5"/>
  <c r="P1334" i="5"/>
  <c r="O1335" i="5"/>
  <c r="P1335" i="5"/>
  <c r="O1336" i="5"/>
  <c r="P1336" i="5"/>
  <c r="O1337" i="5"/>
  <c r="P1337" i="5"/>
  <c r="O1338" i="5"/>
  <c r="P1338" i="5"/>
  <c r="O1339" i="5"/>
  <c r="P1339" i="5"/>
  <c r="O1340" i="5"/>
  <c r="P1340" i="5"/>
  <c r="O1341" i="5"/>
  <c r="P1341" i="5"/>
  <c r="O1342" i="5"/>
  <c r="P1342" i="5"/>
  <c r="O1343" i="5"/>
  <c r="P1343" i="5"/>
  <c r="O1344" i="5"/>
  <c r="P1344" i="5"/>
  <c r="O1345" i="5"/>
  <c r="P1345" i="5"/>
  <c r="O1346" i="5"/>
  <c r="P1346" i="5"/>
  <c r="O1347" i="5"/>
  <c r="P1347" i="5"/>
  <c r="O1348" i="5"/>
  <c r="P1348" i="5"/>
  <c r="O1349" i="5"/>
  <c r="P1349" i="5"/>
  <c r="O1350" i="5"/>
  <c r="P1350" i="5"/>
  <c r="O1351" i="5"/>
  <c r="P1351" i="5"/>
  <c r="O1352" i="5"/>
  <c r="P1352" i="5"/>
  <c r="O1353" i="5"/>
  <c r="P1353" i="5"/>
  <c r="O1354" i="5"/>
  <c r="P1354" i="5"/>
  <c r="O1355" i="5"/>
  <c r="P1355" i="5"/>
  <c r="O1356" i="5"/>
  <c r="P1356" i="5"/>
  <c r="O1357" i="5"/>
  <c r="P1357" i="5"/>
  <c r="O1358" i="5"/>
  <c r="P1358" i="5"/>
  <c r="O1359" i="5"/>
  <c r="P1359" i="5"/>
  <c r="O1360" i="5"/>
  <c r="P1360" i="5"/>
  <c r="O1361" i="5"/>
  <c r="P1361" i="5"/>
  <c r="O1362" i="5"/>
  <c r="P1362" i="5"/>
  <c r="O1363" i="5"/>
  <c r="P1363" i="5"/>
  <c r="O1364" i="5"/>
  <c r="P1364" i="5"/>
  <c r="O1365" i="5"/>
  <c r="P1365" i="5"/>
  <c r="O1366" i="5"/>
  <c r="P1366" i="5"/>
  <c r="O1367" i="5"/>
  <c r="P1367" i="5"/>
  <c r="O1368" i="5"/>
  <c r="P1368" i="5"/>
  <c r="O1369" i="5"/>
  <c r="P1369" i="5"/>
  <c r="O1370" i="5"/>
  <c r="P1370" i="5"/>
  <c r="O1371" i="5"/>
  <c r="P1371" i="5"/>
  <c r="O1372" i="5"/>
  <c r="P1372" i="5"/>
  <c r="O1373" i="5"/>
  <c r="P1373" i="5"/>
  <c r="O1374" i="5"/>
  <c r="P1374" i="5"/>
  <c r="O1375" i="5"/>
  <c r="P1375" i="5"/>
  <c r="O1376" i="5"/>
  <c r="P1376" i="5"/>
  <c r="O1377" i="5"/>
  <c r="P1377" i="5"/>
  <c r="O1378" i="5"/>
  <c r="P1378" i="5"/>
  <c r="O1379" i="5"/>
  <c r="P1379" i="5"/>
  <c r="O1380" i="5"/>
  <c r="P1380" i="5"/>
  <c r="O1381" i="5"/>
  <c r="P1381" i="5"/>
  <c r="O1382" i="5"/>
  <c r="P1382" i="5"/>
  <c r="O1383" i="5"/>
  <c r="P1383" i="5"/>
  <c r="O1384" i="5"/>
  <c r="P1384" i="5"/>
  <c r="O1385" i="5"/>
  <c r="P1385" i="5"/>
  <c r="O1386" i="5"/>
  <c r="P1386" i="5"/>
  <c r="O1387" i="5"/>
  <c r="P1387" i="5"/>
  <c r="O1388" i="5"/>
  <c r="P1388" i="5"/>
  <c r="O1389" i="5"/>
  <c r="P1389" i="5"/>
  <c r="O1390" i="5"/>
  <c r="P1390" i="5"/>
  <c r="O1391" i="5"/>
  <c r="P1391" i="5"/>
  <c r="O1392" i="5"/>
  <c r="P1392" i="5"/>
  <c r="O1393" i="5"/>
  <c r="P1393" i="5"/>
  <c r="O1394" i="5"/>
  <c r="P1394" i="5"/>
  <c r="O1395" i="5"/>
  <c r="P1395" i="5"/>
  <c r="O1396" i="5"/>
  <c r="P1396" i="5"/>
  <c r="O1397" i="5"/>
  <c r="P1397" i="5"/>
  <c r="O1398" i="5"/>
  <c r="P1398" i="5"/>
  <c r="O1399" i="5"/>
  <c r="P1399" i="5"/>
  <c r="O1400" i="5"/>
  <c r="P1400" i="5"/>
  <c r="O1401" i="5"/>
  <c r="P1401" i="5"/>
  <c r="O1402" i="5"/>
  <c r="P1402" i="5"/>
  <c r="O1403" i="5"/>
  <c r="P1403" i="5"/>
  <c r="O1404" i="5"/>
  <c r="P1404" i="5"/>
  <c r="O1405" i="5"/>
  <c r="P1405" i="5"/>
  <c r="O1406" i="5"/>
  <c r="P1406" i="5"/>
  <c r="O1407" i="5"/>
  <c r="P1407" i="5"/>
  <c r="O1408" i="5"/>
  <c r="P1408" i="5"/>
  <c r="O1409" i="5"/>
  <c r="P1409" i="5"/>
  <c r="O1410" i="5"/>
  <c r="P1410" i="5"/>
  <c r="O1411" i="5"/>
  <c r="P1411" i="5"/>
  <c r="O1412" i="5"/>
  <c r="P1412" i="5"/>
  <c r="O1413" i="5"/>
  <c r="P1413" i="5"/>
  <c r="O1414" i="5"/>
  <c r="P1414" i="5"/>
  <c r="O1415" i="5"/>
  <c r="P1415" i="5"/>
  <c r="O1416" i="5"/>
  <c r="P1416" i="5"/>
  <c r="O1417" i="5"/>
  <c r="P1417" i="5"/>
  <c r="O1418" i="5"/>
  <c r="P1418" i="5"/>
  <c r="O1419" i="5"/>
  <c r="P1419" i="5"/>
  <c r="O1420" i="5"/>
  <c r="P1420" i="5"/>
  <c r="O1421" i="5"/>
  <c r="P1421" i="5"/>
  <c r="O1422" i="5"/>
  <c r="P1422" i="5"/>
  <c r="O1423" i="5"/>
  <c r="P1423" i="5"/>
  <c r="O1424" i="5"/>
  <c r="P1424" i="5"/>
  <c r="O1425" i="5"/>
  <c r="P1425" i="5"/>
  <c r="O1426" i="5"/>
  <c r="P1426" i="5"/>
  <c r="O1427" i="5"/>
  <c r="P1427" i="5"/>
  <c r="O1428" i="5"/>
  <c r="P1428" i="5"/>
  <c r="O1429" i="5"/>
  <c r="P1429" i="5"/>
  <c r="O1430" i="5"/>
  <c r="P1430" i="5"/>
  <c r="O1431" i="5"/>
  <c r="P1431" i="5"/>
  <c r="O1432" i="5"/>
  <c r="P1432" i="5"/>
  <c r="O1433" i="5"/>
  <c r="P1433" i="5"/>
  <c r="O1434" i="5"/>
  <c r="P1434" i="5"/>
  <c r="O1435" i="5"/>
  <c r="P1435" i="5"/>
  <c r="O1436" i="5"/>
  <c r="P1436" i="5"/>
  <c r="O1437" i="5"/>
  <c r="P1437" i="5"/>
  <c r="O1438" i="5"/>
  <c r="P1438" i="5"/>
  <c r="O1439" i="5"/>
  <c r="P1439" i="5"/>
  <c r="O1440" i="5"/>
  <c r="P1440" i="5"/>
  <c r="O1441" i="5"/>
  <c r="P1441" i="5"/>
  <c r="O1442" i="5"/>
  <c r="P1442" i="5"/>
  <c r="O1443" i="5"/>
  <c r="P1443" i="5"/>
  <c r="O1444" i="5"/>
  <c r="P1444" i="5"/>
  <c r="O1445" i="5"/>
  <c r="P1445" i="5"/>
  <c r="O6" i="5"/>
  <c r="P6" i="5"/>
  <c r="L19" i="5"/>
  <c r="M19" i="5"/>
  <c r="N19" i="5"/>
  <c r="Q19" i="5"/>
  <c r="L20" i="5"/>
  <c r="M20" i="5"/>
  <c r="N20" i="5"/>
  <c r="Q20" i="5"/>
  <c r="L21" i="5"/>
  <c r="M21" i="5"/>
  <c r="N21" i="5"/>
  <c r="Q21" i="5"/>
  <c r="L22" i="5"/>
  <c r="M22" i="5"/>
  <c r="N22" i="5"/>
  <c r="Q22" i="5"/>
  <c r="L23" i="5"/>
  <c r="M23" i="5"/>
  <c r="N23" i="5"/>
  <c r="Q23" i="5"/>
  <c r="L24" i="5"/>
  <c r="M24" i="5"/>
  <c r="N24" i="5"/>
  <c r="Q24" i="5"/>
  <c r="L25" i="5"/>
  <c r="M25" i="5"/>
  <c r="N25" i="5"/>
  <c r="Q25" i="5"/>
  <c r="L26" i="5"/>
  <c r="M26" i="5"/>
  <c r="N26" i="5"/>
  <c r="Q26" i="5"/>
  <c r="L27" i="5"/>
  <c r="M27" i="5"/>
  <c r="N27" i="5"/>
  <c r="Q27" i="5"/>
  <c r="L28" i="5"/>
  <c r="M28" i="5"/>
  <c r="N28" i="5"/>
  <c r="Q28" i="5"/>
  <c r="L29" i="5"/>
  <c r="M29" i="5"/>
  <c r="N29" i="5"/>
  <c r="Q29" i="5"/>
  <c r="L30" i="5"/>
  <c r="M30" i="5"/>
  <c r="N30" i="5"/>
  <c r="Q30" i="5"/>
  <c r="L31" i="5"/>
  <c r="M31" i="5"/>
  <c r="N31" i="5"/>
  <c r="Q31" i="5"/>
  <c r="L32" i="5"/>
  <c r="M32" i="5"/>
  <c r="N32" i="5"/>
  <c r="Q32" i="5"/>
  <c r="L33" i="5"/>
  <c r="M33" i="5"/>
  <c r="N33" i="5"/>
  <c r="Q33" i="5"/>
  <c r="L34" i="5"/>
  <c r="M34" i="5"/>
  <c r="N34" i="5"/>
  <c r="Q34" i="5"/>
  <c r="L35" i="5"/>
  <c r="M35" i="5"/>
  <c r="N35" i="5"/>
  <c r="Q35" i="5"/>
  <c r="L36" i="5"/>
  <c r="M36" i="5"/>
  <c r="N36" i="5"/>
  <c r="Q36" i="5"/>
  <c r="L37" i="5"/>
  <c r="M37" i="5"/>
  <c r="N37" i="5"/>
  <c r="Q37" i="5"/>
  <c r="L38" i="5"/>
  <c r="M38" i="5"/>
  <c r="N38" i="5"/>
  <c r="Q38" i="5"/>
  <c r="L39" i="5"/>
  <c r="M39" i="5"/>
  <c r="N39" i="5"/>
  <c r="Q39" i="5"/>
  <c r="L40" i="5"/>
  <c r="M40" i="5"/>
  <c r="N40" i="5"/>
  <c r="Q40" i="5"/>
  <c r="L41" i="5"/>
  <c r="M41" i="5"/>
  <c r="N41" i="5"/>
  <c r="Q41" i="5"/>
  <c r="L42" i="5"/>
  <c r="M42" i="5"/>
  <c r="N42" i="5"/>
  <c r="Q42" i="5"/>
  <c r="L43" i="5"/>
  <c r="M43" i="5"/>
  <c r="N43" i="5"/>
  <c r="Q43" i="5"/>
  <c r="L44" i="5"/>
  <c r="M44" i="5"/>
  <c r="N44" i="5"/>
  <c r="Q44" i="5"/>
  <c r="L45" i="5"/>
  <c r="M45" i="5"/>
  <c r="N45" i="5"/>
  <c r="Q45" i="5"/>
  <c r="L46" i="5"/>
  <c r="M46" i="5"/>
  <c r="N46" i="5"/>
  <c r="Q46" i="5"/>
  <c r="L47" i="5"/>
  <c r="M47" i="5"/>
  <c r="N47" i="5"/>
  <c r="Q47" i="5"/>
  <c r="L48" i="5"/>
  <c r="M48" i="5"/>
  <c r="N48" i="5"/>
  <c r="Q48" i="5"/>
  <c r="L49" i="5"/>
  <c r="M49" i="5"/>
  <c r="N49" i="5"/>
  <c r="Q49" i="5"/>
  <c r="L50" i="5"/>
  <c r="M50" i="5"/>
  <c r="N50" i="5"/>
  <c r="Q50" i="5"/>
  <c r="L51" i="5"/>
  <c r="M51" i="5"/>
  <c r="N51" i="5"/>
  <c r="Q51" i="5"/>
  <c r="L52" i="5"/>
  <c r="M52" i="5"/>
  <c r="N52" i="5"/>
  <c r="Q52" i="5"/>
  <c r="L53" i="5"/>
  <c r="M53" i="5"/>
  <c r="N53" i="5"/>
  <c r="Q53" i="5"/>
  <c r="L54" i="5"/>
  <c r="M54" i="5"/>
  <c r="N54" i="5"/>
  <c r="Q54" i="5"/>
  <c r="L55" i="5"/>
  <c r="M55" i="5"/>
  <c r="N55" i="5"/>
  <c r="Q55" i="5"/>
  <c r="L56" i="5"/>
  <c r="M56" i="5"/>
  <c r="N56" i="5"/>
  <c r="Q56" i="5"/>
  <c r="L57" i="5"/>
  <c r="M57" i="5"/>
  <c r="N57" i="5"/>
  <c r="Q57" i="5"/>
  <c r="L58" i="5"/>
  <c r="M58" i="5"/>
  <c r="N58" i="5"/>
  <c r="Q58" i="5"/>
  <c r="L59" i="5"/>
  <c r="M59" i="5"/>
  <c r="N59" i="5"/>
  <c r="Q59" i="5"/>
  <c r="L60" i="5"/>
  <c r="M60" i="5"/>
  <c r="N60" i="5"/>
  <c r="Q60" i="5"/>
  <c r="L61" i="5"/>
  <c r="M61" i="5"/>
  <c r="N61" i="5"/>
  <c r="Q61" i="5"/>
  <c r="L62" i="5"/>
  <c r="M62" i="5"/>
  <c r="N62" i="5"/>
  <c r="Q62" i="5"/>
  <c r="L63" i="5"/>
  <c r="M63" i="5"/>
  <c r="N63" i="5"/>
  <c r="Q63" i="5"/>
  <c r="L64" i="5"/>
  <c r="M64" i="5"/>
  <c r="N64" i="5"/>
  <c r="Q64" i="5"/>
  <c r="L65" i="5"/>
  <c r="M65" i="5"/>
  <c r="N65" i="5"/>
  <c r="Q65" i="5"/>
  <c r="L66" i="5"/>
  <c r="M66" i="5"/>
  <c r="N66" i="5"/>
  <c r="Q66" i="5"/>
  <c r="L67" i="5"/>
  <c r="M67" i="5"/>
  <c r="N67" i="5"/>
  <c r="Q67" i="5"/>
  <c r="L68" i="5"/>
  <c r="M68" i="5"/>
  <c r="N68" i="5"/>
  <c r="Q68" i="5"/>
  <c r="L69" i="5"/>
  <c r="M69" i="5"/>
  <c r="N69" i="5"/>
  <c r="Q69" i="5"/>
  <c r="L70" i="5"/>
  <c r="M70" i="5"/>
  <c r="N70" i="5"/>
  <c r="Q70" i="5"/>
  <c r="L71" i="5"/>
  <c r="M71" i="5"/>
  <c r="N71" i="5"/>
  <c r="Q71" i="5"/>
  <c r="L72" i="5"/>
  <c r="M72" i="5"/>
  <c r="N72" i="5"/>
  <c r="Q72" i="5"/>
  <c r="L73" i="5"/>
  <c r="M73" i="5"/>
  <c r="N73" i="5"/>
  <c r="Q73" i="5"/>
  <c r="L74" i="5"/>
  <c r="M74" i="5"/>
  <c r="N74" i="5"/>
  <c r="Q74" i="5"/>
  <c r="L75" i="5"/>
  <c r="M75" i="5"/>
  <c r="N75" i="5"/>
  <c r="Q75" i="5"/>
  <c r="L76" i="5"/>
  <c r="M76" i="5"/>
  <c r="N76" i="5"/>
  <c r="Q76" i="5"/>
  <c r="L77" i="5"/>
  <c r="M77" i="5"/>
  <c r="N77" i="5"/>
  <c r="Q77" i="5"/>
  <c r="L78" i="5"/>
  <c r="M78" i="5"/>
  <c r="N78" i="5"/>
  <c r="Q78" i="5"/>
  <c r="L79" i="5"/>
  <c r="M79" i="5"/>
  <c r="N79" i="5"/>
  <c r="Q79" i="5"/>
  <c r="L80" i="5"/>
  <c r="M80" i="5"/>
  <c r="N80" i="5"/>
  <c r="Q80" i="5"/>
  <c r="L81" i="5"/>
  <c r="M81" i="5"/>
  <c r="N81" i="5"/>
  <c r="Q81" i="5"/>
  <c r="L82" i="5"/>
  <c r="M82" i="5"/>
  <c r="N82" i="5"/>
  <c r="Q82" i="5"/>
  <c r="L83" i="5"/>
  <c r="M83" i="5"/>
  <c r="N83" i="5"/>
  <c r="Q83" i="5"/>
  <c r="L84" i="5"/>
  <c r="M84" i="5"/>
  <c r="N84" i="5"/>
  <c r="Q84" i="5"/>
  <c r="L85" i="5"/>
  <c r="M85" i="5"/>
  <c r="N85" i="5"/>
  <c r="Q85" i="5"/>
  <c r="L86" i="5"/>
  <c r="M86" i="5"/>
  <c r="N86" i="5"/>
  <c r="Q86" i="5"/>
  <c r="L87" i="5"/>
  <c r="M87" i="5"/>
  <c r="N87" i="5"/>
  <c r="Q87" i="5"/>
  <c r="L88" i="5"/>
  <c r="M88" i="5"/>
  <c r="N88" i="5"/>
  <c r="Q88" i="5"/>
  <c r="L89" i="5"/>
  <c r="M89" i="5"/>
  <c r="N89" i="5"/>
  <c r="Q89" i="5"/>
  <c r="L90" i="5"/>
  <c r="M90" i="5"/>
  <c r="N90" i="5"/>
  <c r="Q90" i="5"/>
  <c r="L91" i="5"/>
  <c r="M91" i="5"/>
  <c r="N91" i="5"/>
  <c r="Q91" i="5"/>
  <c r="L92" i="5"/>
  <c r="M92" i="5"/>
  <c r="N92" i="5"/>
  <c r="Q92" i="5"/>
  <c r="L93" i="5"/>
  <c r="M93" i="5"/>
  <c r="N93" i="5"/>
  <c r="Q93" i="5"/>
  <c r="L94" i="5"/>
  <c r="M94" i="5"/>
  <c r="N94" i="5"/>
  <c r="Q94" i="5"/>
  <c r="L95" i="5"/>
  <c r="M95" i="5"/>
  <c r="N95" i="5"/>
  <c r="Q95" i="5"/>
  <c r="L96" i="5"/>
  <c r="M96" i="5"/>
  <c r="N96" i="5"/>
  <c r="Q96" i="5"/>
  <c r="L97" i="5"/>
  <c r="M97" i="5"/>
  <c r="N97" i="5"/>
  <c r="Q97" i="5"/>
  <c r="L98" i="5"/>
  <c r="M98" i="5"/>
  <c r="N98" i="5"/>
  <c r="Q98" i="5"/>
  <c r="L99" i="5"/>
  <c r="M99" i="5"/>
  <c r="N99" i="5"/>
  <c r="Q99" i="5"/>
  <c r="L100" i="5"/>
  <c r="M100" i="5"/>
  <c r="N100" i="5"/>
  <c r="Q100" i="5"/>
  <c r="L101" i="5"/>
  <c r="M101" i="5"/>
  <c r="N101" i="5"/>
  <c r="Q101" i="5"/>
  <c r="L102" i="5"/>
  <c r="M102" i="5"/>
  <c r="N102" i="5"/>
  <c r="Q102" i="5"/>
  <c r="L103" i="5"/>
  <c r="M103" i="5"/>
  <c r="N103" i="5"/>
  <c r="Q103" i="5"/>
  <c r="L104" i="5"/>
  <c r="M104" i="5"/>
  <c r="N104" i="5"/>
  <c r="Q104" i="5"/>
  <c r="L105" i="5"/>
  <c r="M105" i="5"/>
  <c r="N105" i="5"/>
  <c r="Q105" i="5"/>
  <c r="L106" i="5"/>
  <c r="M106" i="5"/>
  <c r="N106" i="5"/>
  <c r="Q106" i="5"/>
  <c r="L107" i="5"/>
  <c r="M107" i="5"/>
  <c r="N107" i="5"/>
  <c r="Q107" i="5"/>
  <c r="L108" i="5"/>
  <c r="M108" i="5"/>
  <c r="N108" i="5"/>
  <c r="Q108" i="5"/>
  <c r="L109" i="5"/>
  <c r="M109" i="5"/>
  <c r="N109" i="5"/>
  <c r="Q109" i="5"/>
  <c r="L110" i="5"/>
  <c r="M110" i="5"/>
  <c r="N110" i="5"/>
  <c r="Q110" i="5"/>
  <c r="L111" i="5"/>
  <c r="M111" i="5"/>
  <c r="N111" i="5"/>
  <c r="Q111" i="5"/>
  <c r="L112" i="5"/>
  <c r="M112" i="5"/>
  <c r="N112" i="5"/>
  <c r="Q112" i="5"/>
  <c r="L113" i="5"/>
  <c r="M113" i="5"/>
  <c r="N113" i="5"/>
  <c r="Q113" i="5"/>
  <c r="L114" i="5"/>
  <c r="M114" i="5"/>
  <c r="N114" i="5"/>
  <c r="Q114" i="5"/>
  <c r="L115" i="5"/>
  <c r="M115" i="5"/>
  <c r="N115" i="5"/>
  <c r="Q115" i="5"/>
  <c r="L116" i="5"/>
  <c r="M116" i="5"/>
  <c r="N116" i="5"/>
  <c r="Q116" i="5"/>
  <c r="L117" i="5"/>
  <c r="M117" i="5"/>
  <c r="N117" i="5"/>
  <c r="Q117" i="5"/>
  <c r="L118" i="5"/>
  <c r="M118" i="5"/>
  <c r="N118" i="5"/>
  <c r="Q118" i="5"/>
  <c r="L119" i="5"/>
  <c r="M119" i="5"/>
  <c r="N119" i="5"/>
  <c r="Q119" i="5"/>
  <c r="L120" i="5"/>
  <c r="M120" i="5"/>
  <c r="N120" i="5"/>
  <c r="Q120" i="5"/>
  <c r="L121" i="5"/>
  <c r="M121" i="5"/>
  <c r="N121" i="5"/>
  <c r="Q121" i="5"/>
  <c r="L122" i="5"/>
  <c r="M122" i="5"/>
  <c r="N122" i="5"/>
  <c r="Q122" i="5"/>
  <c r="L123" i="5"/>
  <c r="M123" i="5"/>
  <c r="N123" i="5"/>
  <c r="Q123" i="5"/>
  <c r="L124" i="5"/>
  <c r="M124" i="5"/>
  <c r="N124" i="5"/>
  <c r="Q124" i="5"/>
  <c r="L125" i="5"/>
  <c r="M125" i="5"/>
  <c r="N125" i="5"/>
  <c r="Q125" i="5"/>
  <c r="L126" i="5"/>
  <c r="M126" i="5"/>
  <c r="N126" i="5"/>
  <c r="Q126" i="5"/>
  <c r="L127" i="5"/>
  <c r="M127" i="5"/>
  <c r="N127" i="5"/>
  <c r="Q127" i="5"/>
  <c r="L128" i="5"/>
  <c r="M128" i="5"/>
  <c r="N128" i="5"/>
  <c r="Q128" i="5"/>
  <c r="L129" i="5"/>
  <c r="M129" i="5"/>
  <c r="N129" i="5"/>
  <c r="Q129" i="5"/>
  <c r="L130" i="5"/>
  <c r="M130" i="5"/>
  <c r="N130" i="5"/>
  <c r="Q130" i="5"/>
  <c r="L131" i="5"/>
  <c r="M131" i="5"/>
  <c r="N131" i="5"/>
  <c r="Q131" i="5"/>
  <c r="L132" i="5"/>
  <c r="M132" i="5"/>
  <c r="N132" i="5"/>
  <c r="Q132" i="5"/>
  <c r="L133" i="5"/>
  <c r="M133" i="5"/>
  <c r="N133" i="5"/>
  <c r="Q133" i="5"/>
  <c r="L134" i="5"/>
  <c r="M134" i="5"/>
  <c r="N134" i="5"/>
  <c r="Q134" i="5"/>
  <c r="L135" i="5"/>
  <c r="M135" i="5"/>
  <c r="N135" i="5"/>
  <c r="Q135" i="5"/>
  <c r="L136" i="5"/>
  <c r="M136" i="5"/>
  <c r="N136" i="5"/>
  <c r="Q136" i="5"/>
  <c r="L137" i="5"/>
  <c r="M137" i="5"/>
  <c r="N137" i="5"/>
  <c r="Q137" i="5"/>
  <c r="L138" i="5"/>
  <c r="M138" i="5"/>
  <c r="N138" i="5"/>
  <c r="Q138" i="5"/>
  <c r="L139" i="5"/>
  <c r="M139" i="5"/>
  <c r="N139" i="5"/>
  <c r="Q139" i="5"/>
  <c r="L140" i="5"/>
  <c r="M140" i="5"/>
  <c r="N140" i="5"/>
  <c r="Q140" i="5"/>
  <c r="L141" i="5"/>
  <c r="M141" i="5"/>
  <c r="N141" i="5"/>
  <c r="Q141" i="5"/>
  <c r="L142" i="5"/>
  <c r="M142" i="5"/>
  <c r="N142" i="5"/>
  <c r="Q142" i="5"/>
  <c r="L143" i="5"/>
  <c r="M143" i="5"/>
  <c r="N143" i="5"/>
  <c r="Q143" i="5"/>
  <c r="L144" i="5"/>
  <c r="M144" i="5"/>
  <c r="N144" i="5"/>
  <c r="Q144" i="5"/>
  <c r="L145" i="5"/>
  <c r="M145" i="5"/>
  <c r="N145" i="5"/>
  <c r="Q145" i="5"/>
  <c r="L146" i="5"/>
  <c r="M146" i="5"/>
  <c r="N146" i="5"/>
  <c r="Q146" i="5"/>
  <c r="L147" i="5"/>
  <c r="M147" i="5"/>
  <c r="N147" i="5"/>
  <c r="Q147" i="5"/>
  <c r="L148" i="5"/>
  <c r="M148" i="5"/>
  <c r="N148" i="5"/>
  <c r="Q148" i="5"/>
  <c r="L149" i="5"/>
  <c r="M149" i="5"/>
  <c r="N149" i="5"/>
  <c r="Q149" i="5"/>
  <c r="L150" i="5"/>
  <c r="M150" i="5"/>
  <c r="N150" i="5"/>
  <c r="Q150" i="5"/>
  <c r="L151" i="5"/>
  <c r="M151" i="5"/>
  <c r="N151" i="5"/>
  <c r="Q151" i="5"/>
  <c r="L152" i="5"/>
  <c r="M152" i="5"/>
  <c r="N152" i="5"/>
  <c r="Q152" i="5"/>
  <c r="L153" i="5"/>
  <c r="M153" i="5"/>
  <c r="N153" i="5"/>
  <c r="Q153" i="5"/>
  <c r="L154" i="5"/>
  <c r="M154" i="5"/>
  <c r="N154" i="5"/>
  <c r="Q154" i="5"/>
  <c r="L155" i="5"/>
  <c r="M155" i="5"/>
  <c r="N155" i="5"/>
  <c r="Q155" i="5"/>
  <c r="L156" i="5"/>
  <c r="M156" i="5"/>
  <c r="N156" i="5"/>
  <c r="Q156" i="5"/>
  <c r="L157" i="5"/>
  <c r="M157" i="5"/>
  <c r="N157" i="5"/>
  <c r="Q157" i="5"/>
  <c r="L158" i="5"/>
  <c r="M158" i="5"/>
  <c r="N158" i="5"/>
  <c r="Q158" i="5"/>
  <c r="L159" i="5"/>
  <c r="M159" i="5"/>
  <c r="N159" i="5"/>
  <c r="Q159" i="5"/>
  <c r="L160" i="5"/>
  <c r="M160" i="5"/>
  <c r="N160" i="5"/>
  <c r="Q160" i="5"/>
  <c r="L161" i="5"/>
  <c r="M161" i="5"/>
  <c r="N161" i="5"/>
  <c r="Q161" i="5"/>
  <c r="L162" i="5"/>
  <c r="M162" i="5"/>
  <c r="N162" i="5"/>
  <c r="Q162" i="5"/>
  <c r="L163" i="5"/>
  <c r="M163" i="5"/>
  <c r="N163" i="5"/>
  <c r="Q163" i="5"/>
  <c r="L164" i="5"/>
  <c r="M164" i="5"/>
  <c r="N164" i="5"/>
  <c r="Q164" i="5"/>
  <c r="L165" i="5"/>
  <c r="M165" i="5"/>
  <c r="N165" i="5"/>
  <c r="Q165" i="5"/>
  <c r="L166" i="5"/>
  <c r="M166" i="5"/>
  <c r="N166" i="5"/>
  <c r="Q166" i="5"/>
  <c r="L167" i="5"/>
  <c r="M167" i="5"/>
  <c r="N167" i="5"/>
  <c r="Q167" i="5"/>
  <c r="L168" i="5"/>
  <c r="M168" i="5"/>
  <c r="N168" i="5"/>
  <c r="Q168" i="5"/>
  <c r="L169" i="5"/>
  <c r="M169" i="5"/>
  <c r="N169" i="5"/>
  <c r="Q169" i="5"/>
  <c r="L170" i="5"/>
  <c r="M170" i="5"/>
  <c r="N170" i="5"/>
  <c r="Q170" i="5"/>
  <c r="L171" i="5"/>
  <c r="M171" i="5"/>
  <c r="N171" i="5"/>
  <c r="Q171" i="5"/>
  <c r="L172" i="5"/>
  <c r="M172" i="5"/>
  <c r="N172" i="5"/>
  <c r="Q172" i="5"/>
  <c r="L173" i="5"/>
  <c r="M173" i="5"/>
  <c r="N173" i="5"/>
  <c r="Q173" i="5"/>
  <c r="L174" i="5"/>
  <c r="M174" i="5"/>
  <c r="N174" i="5"/>
  <c r="Q174" i="5"/>
  <c r="L175" i="5"/>
  <c r="M175" i="5"/>
  <c r="N175" i="5"/>
  <c r="Q175" i="5"/>
  <c r="L176" i="5"/>
  <c r="M176" i="5"/>
  <c r="N176" i="5"/>
  <c r="Q176" i="5"/>
  <c r="L177" i="5"/>
  <c r="M177" i="5"/>
  <c r="N177" i="5"/>
  <c r="Q177" i="5"/>
  <c r="L178" i="5"/>
  <c r="M178" i="5"/>
  <c r="N178" i="5"/>
  <c r="Q178" i="5"/>
  <c r="L179" i="5"/>
  <c r="M179" i="5"/>
  <c r="N179" i="5"/>
  <c r="Q179" i="5"/>
  <c r="L180" i="5"/>
  <c r="M180" i="5"/>
  <c r="N180" i="5"/>
  <c r="Q180" i="5"/>
  <c r="L181" i="5"/>
  <c r="M181" i="5"/>
  <c r="N181" i="5"/>
  <c r="Q181" i="5"/>
  <c r="L182" i="5"/>
  <c r="M182" i="5"/>
  <c r="N182" i="5"/>
  <c r="Q182" i="5"/>
  <c r="L183" i="5"/>
  <c r="M183" i="5"/>
  <c r="N183" i="5"/>
  <c r="Q183" i="5"/>
  <c r="L184" i="5"/>
  <c r="M184" i="5"/>
  <c r="N184" i="5"/>
  <c r="Q184" i="5"/>
  <c r="L185" i="5"/>
  <c r="M185" i="5"/>
  <c r="N185" i="5"/>
  <c r="Q185" i="5"/>
  <c r="L186" i="5"/>
  <c r="M186" i="5"/>
  <c r="N186" i="5"/>
  <c r="Q186" i="5"/>
  <c r="L187" i="5"/>
  <c r="M187" i="5"/>
  <c r="N187" i="5"/>
  <c r="Q187" i="5"/>
  <c r="L188" i="5"/>
  <c r="M188" i="5"/>
  <c r="N188" i="5"/>
  <c r="Q188" i="5"/>
  <c r="L189" i="5"/>
  <c r="M189" i="5"/>
  <c r="N189" i="5"/>
  <c r="Q189" i="5"/>
  <c r="L190" i="5"/>
  <c r="M190" i="5"/>
  <c r="N190" i="5"/>
  <c r="Q190" i="5"/>
  <c r="L191" i="5"/>
  <c r="M191" i="5"/>
  <c r="N191" i="5"/>
  <c r="Q191" i="5"/>
  <c r="L192" i="5"/>
  <c r="M192" i="5"/>
  <c r="N192" i="5"/>
  <c r="Q192" i="5"/>
  <c r="L193" i="5"/>
  <c r="M193" i="5"/>
  <c r="N193" i="5"/>
  <c r="Q193" i="5"/>
  <c r="L194" i="5"/>
  <c r="M194" i="5"/>
  <c r="N194" i="5"/>
  <c r="Q194" i="5"/>
  <c r="L195" i="5"/>
  <c r="M195" i="5"/>
  <c r="N195" i="5"/>
  <c r="Q195" i="5"/>
  <c r="L196" i="5"/>
  <c r="M196" i="5"/>
  <c r="N196" i="5"/>
  <c r="Q196" i="5"/>
  <c r="L197" i="5"/>
  <c r="M197" i="5"/>
  <c r="N197" i="5"/>
  <c r="Q197" i="5"/>
  <c r="L198" i="5"/>
  <c r="M198" i="5"/>
  <c r="N198" i="5"/>
  <c r="Q198" i="5"/>
  <c r="L199" i="5"/>
  <c r="M199" i="5"/>
  <c r="N199" i="5"/>
  <c r="Q199" i="5"/>
  <c r="L200" i="5"/>
  <c r="M200" i="5"/>
  <c r="N200" i="5"/>
  <c r="Q200" i="5"/>
  <c r="L201" i="5"/>
  <c r="M201" i="5"/>
  <c r="N201" i="5"/>
  <c r="Q201" i="5"/>
  <c r="L202" i="5"/>
  <c r="M202" i="5"/>
  <c r="N202" i="5"/>
  <c r="Q202" i="5"/>
  <c r="L203" i="5"/>
  <c r="M203" i="5"/>
  <c r="N203" i="5"/>
  <c r="Q203" i="5"/>
  <c r="L204" i="5"/>
  <c r="M204" i="5"/>
  <c r="N204" i="5"/>
  <c r="Q204" i="5"/>
  <c r="L205" i="5"/>
  <c r="M205" i="5"/>
  <c r="N205" i="5"/>
  <c r="Q205" i="5"/>
  <c r="L206" i="5"/>
  <c r="M206" i="5"/>
  <c r="N206" i="5"/>
  <c r="Q206" i="5"/>
  <c r="L207" i="5"/>
  <c r="M207" i="5"/>
  <c r="N207" i="5"/>
  <c r="Q207" i="5"/>
  <c r="L208" i="5"/>
  <c r="M208" i="5"/>
  <c r="N208" i="5"/>
  <c r="Q208" i="5"/>
  <c r="L209" i="5"/>
  <c r="M209" i="5"/>
  <c r="N209" i="5"/>
  <c r="Q209" i="5"/>
  <c r="L210" i="5"/>
  <c r="M210" i="5"/>
  <c r="N210" i="5"/>
  <c r="Q210" i="5"/>
  <c r="L211" i="5"/>
  <c r="M211" i="5"/>
  <c r="N211" i="5"/>
  <c r="Q211" i="5"/>
  <c r="L212" i="5"/>
  <c r="M212" i="5"/>
  <c r="N212" i="5"/>
  <c r="Q212" i="5"/>
  <c r="L213" i="5"/>
  <c r="M213" i="5"/>
  <c r="N213" i="5"/>
  <c r="Q213" i="5"/>
  <c r="L214" i="5"/>
  <c r="M214" i="5"/>
  <c r="N214" i="5"/>
  <c r="Q214" i="5"/>
  <c r="L215" i="5"/>
  <c r="M215" i="5"/>
  <c r="N215" i="5"/>
  <c r="Q215" i="5"/>
  <c r="L216" i="5"/>
  <c r="M216" i="5"/>
  <c r="N216" i="5"/>
  <c r="Q216" i="5"/>
  <c r="L217" i="5"/>
  <c r="M217" i="5"/>
  <c r="N217" i="5"/>
  <c r="Q217" i="5"/>
  <c r="L218" i="5"/>
  <c r="M218" i="5"/>
  <c r="N218" i="5"/>
  <c r="Q218" i="5"/>
  <c r="L219" i="5"/>
  <c r="M219" i="5"/>
  <c r="N219" i="5"/>
  <c r="Q219" i="5"/>
  <c r="L220" i="5"/>
  <c r="M220" i="5"/>
  <c r="N220" i="5"/>
  <c r="Q220" i="5"/>
  <c r="L221" i="5"/>
  <c r="M221" i="5"/>
  <c r="N221" i="5"/>
  <c r="Q221" i="5"/>
  <c r="L222" i="5"/>
  <c r="M222" i="5"/>
  <c r="N222" i="5"/>
  <c r="Q222" i="5"/>
  <c r="L223" i="5"/>
  <c r="M223" i="5"/>
  <c r="N223" i="5"/>
  <c r="Q223" i="5"/>
  <c r="L224" i="5"/>
  <c r="M224" i="5"/>
  <c r="N224" i="5"/>
  <c r="Q224" i="5"/>
  <c r="L225" i="5"/>
  <c r="M225" i="5"/>
  <c r="N225" i="5"/>
  <c r="Q225" i="5"/>
  <c r="L226" i="5"/>
  <c r="M226" i="5"/>
  <c r="N226" i="5"/>
  <c r="Q226" i="5"/>
  <c r="L227" i="5"/>
  <c r="M227" i="5"/>
  <c r="N227" i="5"/>
  <c r="Q227" i="5"/>
  <c r="L228" i="5"/>
  <c r="M228" i="5"/>
  <c r="N228" i="5"/>
  <c r="Q228" i="5"/>
  <c r="L229" i="5"/>
  <c r="M229" i="5"/>
  <c r="N229" i="5"/>
  <c r="Q229" i="5"/>
  <c r="L230" i="5"/>
  <c r="M230" i="5"/>
  <c r="N230" i="5"/>
  <c r="Q230" i="5"/>
  <c r="L231" i="5"/>
  <c r="M231" i="5"/>
  <c r="N231" i="5"/>
  <c r="Q231" i="5"/>
  <c r="L232" i="5"/>
  <c r="M232" i="5"/>
  <c r="N232" i="5"/>
  <c r="Q232" i="5"/>
  <c r="L233" i="5"/>
  <c r="M233" i="5"/>
  <c r="N233" i="5"/>
  <c r="Q233" i="5"/>
  <c r="L234" i="5"/>
  <c r="M234" i="5"/>
  <c r="N234" i="5"/>
  <c r="Q234" i="5"/>
  <c r="L235" i="5"/>
  <c r="M235" i="5"/>
  <c r="N235" i="5"/>
  <c r="Q235" i="5"/>
  <c r="L236" i="5"/>
  <c r="M236" i="5"/>
  <c r="N236" i="5"/>
  <c r="Q236" i="5"/>
  <c r="L237" i="5"/>
  <c r="M237" i="5"/>
  <c r="N237" i="5"/>
  <c r="Q237" i="5"/>
  <c r="L238" i="5"/>
  <c r="M238" i="5"/>
  <c r="N238" i="5"/>
  <c r="Q238" i="5"/>
  <c r="L239" i="5"/>
  <c r="M239" i="5"/>
  <c r="N239" i="5"/>
  <c r="Q239" i="5"/>
  <c r="L240" i="5"/>
  <c r="M240" i="5"/>
  <c r="N240" i="5"/>
  <c r="Q240" i="5"/>
  <c r="L241" i="5"/>
  <c r="M241" i="5"/>
  <c r="N241" i="5"/>
  <c r="Q241" i="5"/>
  <c r="L242" i="5"/>
  <c r="M242" i="5"/>
  <c r="N242" i="5"/>
  <c r="Q242" i="5"/>
  <c r="L243" i="5"/>
  <c r="M243" i="5"/>
  <c r="N243" i="5"/>
  <c r="Q243" i="5"/>
  <c r="L244" i="5"/>
  <c r="M244" i="5"/>
  <c r="N244" i="5"/>
  <c r="Q244" i="5"/>
  <c r="L245" i="5"/>
  <c r="M245" i="5"/>
  <c r="N245" i="5"/>
  <c r="Q245" i="5"/>
  <c r="L246" i="5"/>
  <c r="M246" i="5"/>
  <c r="N246" i="5"/>
  <c r="Q246" i="5"/>
  <c r="L247" i="5"/>
  <c r="M247" i="5"/>
  <c r="N247" i="5"/>
  <c r="Q247" i="5"/>
  <c r="L248" i="5"/>
  <c r="M248" i="5"/>
  <c r="N248" i="5"/>
  <c r="Q248" i="5"/>
  <c r="L249" i="5"/>
  <c r="M249" i="5"/>
  <c r="N249" i="5"/>
  <c r="Q249" i="5"/>
  <c r="L250" i="5"/>
  <c r="M250" i="5"/>
  <c r="N250" i="5"/>
  <c r="Q250" i="5"/>
  <c r="L251" i="5"/>
  <c r="M251" i="5"/>
  <c r="N251" i="5"/>
  <c r="Q251" i="5"/>
  <c r="L252" i="5"/>
  <c r="M252" i="5"/>
  <c r="N252" i="5"/>
  <c r="Q252" i="5"/>
  <c r="L253" i="5"/>
  <c r="M253" i="5"/>
  <c r="N253" i="5"/>
  <c r="Q253" i="5"/>
  <c r="L254" i="5"/>
  <c r="M254" i="5"/>
  <c r="N254" i="5"/>
  <c r="Q254" i="5"/>
  <c r="L255" i="5"/>
  <c r="M255" i="5"/>
  <c r="N255" i="5"/>
  <c r="Q255" i="5"/>
  <c r="L256" i="5"/>
  <c r="M256" i="5"/>
  <c r="N256" i="5"/>
  <c r="Q256" i="5"/>
  <c r="L257" i="5"/>
  <c r="M257" i="5"/>
  <c r="N257" i="5"/>
  <c r="Q257" i="5"/>
  <c r="L258" i="5"/>
  <c r="M258" i="5"/>
  <c r="N258" i="5"/>
  <c r="Q258" i="5"/>
  <c r="L259" i="5"/>
  <c r="M259" i="5"/>
  <c r="N259" i="5"/>
  <c r="Q259" i="5"/>
  <c r="L260" i="5"/>
  <c r="M260" i="5"/>
  <c r="N260" i="5"/>
  <c r="Q260" i="5"/>
  <c r="L261" i="5"/>
  <c r="M261" i="5"/>
  <c r="N261" i="5"/>
  <c r="Q261" i="5"/>
  <c r="L262" i="5"/>
  <c r="M262" i="5"/>
  <c r="N262" i="5"/>
  <c r="Q262" i="5"/>
  <c r="L263" i="5"/>
  <c r="M263" i="5"/>
  <c r="N263" i="5"/>
  <c r="Q263" i="5"/>
  <c r="L264" i="5"/>
  <c r="M264" i="5"/>
  <c r="N264" i="5"/>
  <c r="Q264" i="5"/>
  <c r="L265" i="5"/>
  <c r="M265" i="5"/>
  <c r="N265" i="5"/>
  <c r="Q265" i="5"/>
  <c r="L266" i="5"/>
  <c r="M266" i="5"/>
  <c r="N266" i="5"/>
  <c r="Q266" i="5"/>
  <c r="L267" i="5"/>
  <c r="M267" i="5"/>
  <c r="N267" i="5"/>
  <c r="Q267" i="5"/>
  <c r="L268" i="5"/>
  <c r="M268" i="5"/>
  <c r="N268" i="5"/>
  <c r="Q268" i="5"/>
  <c r="L269" i="5"/>
  <c r="M269" i="5"/>
  <c r="N269" i="5"/>
  <c r="Q269" i="5"/>
  <c r="L270" i="5"/>
  <c r="M270" i="5"/>
  <c r="N270" i="5"/>
  <c r="Q270" i="5"/>
  <c r="L271" i="5"/>
  <c r="M271" i="5"/>
  <c r="N271" i="5"/>
  <c r="Q271" i="5"/>
  <c r="L272" i="5"/>
  <c r="M272" i="5"/>
  <c r="N272" i="5"/>
  <c r="Q272" i="5"/>
  <c r="L273" i="5"/>
  <c r="M273" i="5"/>
  <c r="N273" i="5"/>
  <c r="Q273" i="5"/>
  <c r="L274" i="5"/>
  <c r="M274" i="5"/>
  <c r="N274" i="5"/>
  <c r="Q274" i="5"/>
  <c r="L275" i="5"/>
  <c r="M275" i="5"/>
  <c r="N275" i="5"/>
  <c r="Q275" i="5"/>
  <c r="L276" i="5"/>
  <c r="M276" i="5"/>
  <c r="N276" i="5"/>
  <c r="Q276" i="5"/>
  <c r="L277" i="5"/>
  <c r="M277" i="5"/>
  <c r="N277" i="5"/>
  <c r="Q277" i="5"/>
  <c r="L278" i="5"/>
  <c r="M278" i="5"/>
  <c r="N278" i="5"/>
  <c r="Q278" i="5"/>
  <c r="L279" i="5"/>
  <c r="M279" i="5"/>
  <c r="N279" i="5"/>
  <c r="Q279" i="5"/>
  <c r="L280" i="5"/>
  <c r="M280" i="5"/>
  <c r="N280" i="5"/>
  <c r="Q280" i="5"/>
  <c r="L281" i="5"/>
  <c r="M281" i="5"/>
  <c r="N281" i="5"/>
  <c r="Q281" i="5"/>
  <c r="L282" i="5"/>
  <c r="M282" i="5"/>
  <c r="N282" i="5"/>
  <c r="Q282" i="5"/>
  <c r="L283" i="5"/>
  <c r="M283" i="5"/>
  <c r="N283" i="5"/>
  <c r="Q283" i="5"/>
  <c r="L284" i="5"/>
  <c r="M284" i="5"/>
  <c r="N284" i="5"/>
  <c r="Q284" i="5"/>
  <c r="L285" i="5"/>
  <c r="M285" i="5"/>
  <c r="N285" i="5"/>
  <c r="Q285" i="5"/>
  <c r="L286" i="5"/>
  <c r="M286" i="5"/>
  <c r="N286" i="5"/>
  <c r="Q286" i="5"/>
  <c r="L287" i="5"/>
  <c r="M287" i="5"/>
  <c r="N287" i="5"/>
  <c r="Q287" i="5"/>
  <c r="L288" i="5"/>
  <c r="M288" i="5"/>
  <c r="N288" i="5"/>
  <c r="Q288" i="5"/>
  <c r="L289" i="5"/>
  <c r="M289" i="5"/>
  <c r="N289" i="5"/>
  <c r="Q289" i="5"/>
  <c r="L290" i="5"/>
  <c r="M290" i="5"/>
  <c r="N290" i="5"/>
  <c r="Q290" i="5"/>
  <c r="L291" i="5"/>
  <c r="M291" i="5"/>
  <c r="N291" i="5"/>
  <c r="Q291" i="5"/>
  <c r="L292" i="5"/>
  <c r="M292" i="5"/>
  <c r="N292" i="5"/>
  <c r="Q292" i="5"/>
  <c r="L293" i="5"/>
  <c r="M293" i="5"/>
  <c r="N293" i="5"/>
  <c r="Q293" i="5"/>
  <c r="L294" i="5"/>
  <c r="M294" i="5"/>
  <c r="N294" i="5"/>
  <c r="Q294" i="5"/>
  <c r="L295" i="5"/>
  <c r="M295" i="5"/>
  <c r="N295" i="5"/>
  <c r="Q295" i="5"/>
  <c r="L296" i="5"/>
  <c r="M296" i="5"/>
  <c r="N296" i="5"/>
  <c r="Q296" i="5"/>
  <c r="L297" i="5"/>
  <c r="M297" i="5"/>
  <c r="N297" i="5"/>
  <c r="Q297" i="5"/>
  <c r="L298" i="5"/>
  <c r="M298" i="5"/>
  <c r="N298" i="5"/>
  <c r="Q298" i="5"/>
  <c r="L299" i="5"/>
  <c r="M299" i="5"/>
  <c r="N299" i="5"/>
  <c r="Q299" i="5"/>
  <c r="L300" i="5"/>
  <c r="M300" i="5"/>
  <c r="N300" i="5"/>
  <c r="Q300" i="5"/>
  <c r="L301" i="5"/>
  <c r="M301" i="5"/>
  <c r="N301" i="5"/>
  <c r="Q301" i="5"/>
  <c r="L302" i="5"/>
  <c r="M302" i="5"/>
  <c r="N302" i="5"/>
  <c r="Q302" i="5"/>
  <c r="L303" i="5"/>
  <c r="M303" i="5"/>
  <c r="N303" i="5"/>
  <c r="Q303" i="5"/>
  <c r="L304" i="5"/>
  <c r="M304" i="5"/>
  <c r="N304" i="5"/>
  <c r="Q304" i="5"/>
  <c r="L305" i="5"/>
  <c r="M305" i="5"/>
  <c r="N305" i="5"/>
  <c r="Q305" i="5"/>
  <c r="L306" i="5"/>
  <c r="M306" i="5"/>
  <c r="N306" i="5"/>
  <c r="Q306" i="5"/>
  <c r="L307" i="5"/>
  <c r="M307" i="5"/>
  <c r="N307" i="5"/>
  <c r="Q307" i="5"/>
  <c r="L308" i="5"/>
  <c r="M308" i="5"/>
  <c r="N308" i="5"/>
  <c r="Q308" i="5"/>
  <c r="L309" i="5"/>
  <c r="M309" i="5"/>
  <c r="N309" i="5"/>
  <c r="Q309" i="5"/>
  <c r="L310" i="5"/>
  <c r="M310" i="5"/>
  <c r="N310" i="5"/>
  <c r="Q310" i="5"/>
  <c r="L311" i="5"/>
  <c r="M311" i="5"/>
  <c r="N311" i="5"/>
  <c r="Q311" i="5"/>
  <c r="L312" i="5"/>
  <c r="M312" i="5"/>
  <c r="N312" i="5"/>
  <c r="Q312" i="5"/>
  <c r="L313" i="5"/>
  <c r="M313" i="5"/>
  <c r="N313" i="5"/>
  <c r="Q313" i="5"/>
  <c r="L314" i="5"/>
  <c r="M314" i="5"/>
  <c r="N314" i="5"/>
  <c r="Q314" i="5"/>
  <c r="L315" i="5"/>
  <c r="M315" i="5"/>
  <c r="N315" i="5"/>
  <c r="Q315" i="5"/>
  <c r="L316" i="5"/>
  <c r="M316" i="5"/>
  <c r="N316" i="5"/>
  <c r="Q316" i="5"/>
  <c r="L317" i="5"/>
  <c r="M317" i="5"/>
  <c r="N317" i="5"/>
  <c r="Q317" i="5"/>
  <c r="L318" i="5"/>
  <c r="M318" i="5"/>
  <c r="N318" i="5"/>
  <c r="Q318" i="5"/>
  <c r="L319" i="5"/>
  <c r="M319" i="5"/>
  <c r="N319" i="5"/>
  <c r="Q319" i="5"/>
  <c r="L320" i="5"/>
  <c r="M320" i="5"/>
  <c r="N320" i="5"/>
  <c r="Q320" i="5"/>
  <c r="L321" i="5"/>
  <c r="M321" i="5"/>
  <c r="N321" i="5"/>
  <c r="Q321" i="5"/>
  <c r="L322" i="5"/>
  <c r="M322" i="5"/>
  <c r="N322" i="5"/>
  <c r="Q322" i="5"/>
  <c r="L323" i="5"/>
  <c r="M323" i="5"/>
  <c r="N323" i="5"/>
  <c r="Q323" i="5"/>
  <c r="L324" i="5"/>
  <c r="M324" i="5"/>
  <c r="N324" i="5"/>
  <c r="Q324" i="5"/>
  <c r="L325" i="5"/>
  <c r="M325" i="5"/>
  <c r="N325" i="5"/>
  <c r="Q325" i="5"/>
  <c r="L326" i="5"/>
  <c r="M326" i="5"/>
  <c r="N326" i="5"/>
  <c r="Q326" i="5"/>
  <c r="L327" i="5"/>
  <c r="M327" i="5"/>
  <c r="N327" i="5"/>
  <c r="Q327" i="5"/>
  <c r="L328" i="5"/>
  <c r="M328" i="5"/>
  <c r="N328" i="5"/>
  <c r="Q328" i="5"/>
  <c r="L329" i="5"/>
  <c r="M329" i="5"/>
  <c r="N329" i="5"/>
  <c r="Q329" i="5"/>
  <c r="L330" i="5"/>
  <c r="M330" i="5"/>
  <c r="N330" i="5"/>
  <c r="Q330" i="5"/>
  <c r="L331" i="5"/>
  <c r="M331" i="5"/>
  <c r="N331" i="5"/>
  <c r="Q331" i="5"/>
  <c r="L332" i="5"/>
  <c r="M332" i="5"/>
  <c r="N332" i="5"/>
  <c r="Q332" i="5"/>
  <c r="L333" i="5"/>
  <c r="M333" i="5"/>
  <c r="N333" i="5"/>
  <c r="Q333" i="5"/>
  <c r="L334" i="5"/>
  <c r="M334" i="5"/>
  <c r="N334" i="5"/>
  <c r="Q334" i="5"/>
  <c r="L335" i="5"/>
  <c r="M335" i="5"/>
  <c r="N335" i="5"/>
  <c r="Q335" i="5"/>
  <c r="L336" i="5"/>
  <c r="M336" i="5"/>
  <c r="N336" i="5"/>
  <c r="Q336" i="5"/>
  <c r="L337" i="5"/>
  <c r="M337" i="5"/>
  <c r="N337" i="5"/>
  <c r="Q337" i="5"/>
  <c r="L338" i="5"/>
  <c r="M338" i="5"/>
  <c r="N338" i="5"/>
  <c r="Q338" i="5"/>
  <c r="L339" i="5"/>
  <c r="M339" i="5"/>
  <c r="N339" i="5"/>
  <c r="Q339" i="5"/>
  <c r="L340" i="5"/>
  <c r="M340" i="5"/>
  <c r="N340" i="5"/>
  <c r="Q340" i="5"/>
  <c r="L341" i="5"/>
  <c r="M341" i="5"/>
  <c r="N341" i="5"/>
  <c r="Q341" i="5"/>
  <c r="L342" i="5"/>
  <c r="M342" i="5"/>
  <c r="N342" i="5"/>
  <c r="Q342" i="5"/>
  <c r="L343" i="5"/>
  <c r="M343" i="5"/>
  <c r="N343" i="5"/>
  <c r="Q343" i="5"/>
  <c r="L344" i="5"/>
  <c r="M344" i="5"/>
  <c r="N344" i="5"/>
  <c r="Q344" i="5"/>
  <c r="L345" i="5"/>
  <c r="M345" i="5"/>
  <c r="N345" i="5"/>
  <c r="Q345" i="5"/>
  <c r="L346" i="5"/>
  <c r="M346" i="5"/>
  <c r="N346" i="5"/>
  <c r="Q346" i="5"/>
  <c r="L347" i="5"/>
  <c r="M347" i="5"/>
  <c r="N347" i="5"/>
  <c r="Q347" i="5"/>
  <c r="L348" i="5"/>
  <c r="M348" i="5"/>
  <c r="N348" i="5"/>
  <c r="Q348" i="5"/>
  <c r="L349" i="5"/>
  <c r="M349" i="5"/>
  <c r="N349" i="5"/>
  <c r="Q349" i="5"/>
  <c r="L350" i="5"/>
  <c r="M350" i="5"/>
  <c r="N350" i="5"/>
  <c r="Q350" i="5"/>
  <c r="L351" i="5"/>
  <c r="M351" i="5"/>
  <c r="N351" i="5"/>
  <c r="Q351" i="5"/>
  <c r="L352" i="5"/>
  <c r="M352" i="5"/>
  <c r="N352" i="5"/>
  <c r="Q352" i="5"/>
  <c r="L353" i="5"/>
  <c r="M353" i="5"/>
  <c r="N353" i="5"/>
  <c r="Q353" i="5"/>
  <c r="L354" i="5"/>
  <c r="M354" i="5"/>
  <c r="N354" i="5"/>
  <c r="Q354" i="5"/>
  <c r="L355" i="5"/>
  <c r="M355" i="5"/>
  <c r="N355" i="5"/>
  <c r="Q355" i="5"/>
  <c r="L356" i="5"/>
  <c r="M356" i="5"/>
  <c r="N356" i="5"/>
  <c r="Q356" i="5"/>
  <c r="L357" i="5"/>
  <c r="M357" i="5"/>
  <c r="N357" i="5"/>
  <c r="Q357" i="5"/>
  <c r="L358" i="5"/>
  <c r="M358" i="5"/>
  <c r="N358" i="5"/>
  <c r="Q358" i="5"/>
  <c r="L359" i="5"/>
  <c r="M359" i="5"/>
  <c r="N359" i="5"/>
  <c r="Q359" i="5"/>
  <c r="L360" i="5"/>
  <c r="M360" i="5"/>
  <c r="N360" i="5"/>
  <c r="Q360" i="5"/>
  <c r="L361" i="5"/>
  <c r="M361" i="5"/>
  <c r="N361" i="5"/>
  <c r="Q361" i="5"/>
  <c r="L362" i="5"/>
  <c r="M362" i="5"/>
  <c r="N362" i="5"/>
  <c r="Q362" i="5"/>
  <c r="L363" i="5"/>
  <c r="M363" i="5"/>
  <c r="N363" i="5"/>
  <c r="Q363" i="5"/>
  <c r="L364" i="5"/>
  <c r="M364" i="5"/>
  <c r="N364" i="5"/>
  <c r="Q364" i="5"/>
  <c r="L365" i="5"/>
  <c r="M365" i="5"/>
  <c r="N365" i="5"/>
  <c r="Q365" i="5"/>
  <c r="L366" i="5"/>
  <c r="M366" i="5"/>
  <c r="N366" i="5"/>
  <c r="Q366" i="5"/>
  <c r="L367" i="5"/>
  <c r="M367" i="5"/>
  <c r="N367" i="5"/>
  <c r="Q367" i="5"/>
  <c r="L368" i="5"/>
  <c r="M368" i="5"/>
  <c r="N368" i="5"/>
  <c r="Q368" i="5"/>
  <c r="L369" i="5"/>
  <c r="M369" i="5"/>
  <c r="N369" i="5"/>
  <c r="Q369" i="5"/>
  <c r="L370" i="5"/>
  <c r="M370" i="5"/>
  <c r="N370" i="5"/>
  <c r="Q370" i="5"/>
  <c r="L371" i="5"/>
  <c r="M371" i="5"/>
  <c r="N371" i="5"/>
  <c r="Q371" i="5"/>
  <c r="L372" i="5"/>
  <c r="M372" i="5"/>
  <c r="N372" i="5"/>
  <c r="Q372" i="5"/>
  <c r="L373" i="5"/>
  <c r="M373" i="5"/>
  <c r="N373" i="5"/>
  <c r="Q373" i="5"/>
  <c r="L374" i="5"/>
  <c r="M374" i="5"/>
  <c r="N374" i="5"/>
  <c r="Q374" i="5"/>
  <c r="L375" i="5"/>
  <c r="M375" i="5"/>
  <c r="N375" i="5"/>
  <c r="Q375" i="5"/>
  <c r="L376" i="5"/>
  <c r="M376" i="5"/>
  <c r="N376" i="5"/>
  <c r="Q376" i="5"/>
  <c r="L377" i="5"/>
  <c r="M377" i="5"/>
  <c r="N377" i="5"/>
  <c r="Q377" i="5"/>
  <c r="L378" i="5"/>
  <c r="M378" i="5"/>
  <c r="N378" i="5"/>
  <c r="Q378" i="5"/>
  <c r="L379" i="5"/>
  <c r="M379" i="5"/>
  <c r="N379" i="5"/>
  <c r="Q379" i="5"/>
  <c r="L380" i="5"/>
  <c r="M380" i="5"/>
  <c r="N380" i="5"/>
  <c r="Q380" i="5"/>
  <c r="L381" i="5"/>
  <c r="M381" i="5"/>
  <c r="N381" i="5"/>
  <c r="Q381" i="5"/>
  <c r="L382" i="5"/>
  <c r="M382" i="5"/>
  <c r="N382" i="5"/>
  <c r="Q382" i="5"/>
  <c r="L383" i="5"/>
  <c r="M383" i="5"/>
  <c r="N383" i="5"/>
  <c r="Q383" i="5"/>
  <c r="L384" i="5"/>
  <c r="M384" i="5"/>
  <c r="N384" i="5"/>
  <c r="Q384" i="5"/>
  <c r="L385" i="5"/>
  <c r="M385" i="5"/>
  <c r="N385" i="5"/>
  <c r="Q385" i="5"/>
  <c r="L386" i="5"/>
  <c r="M386" i="5"/>
  <c r="N386" i="5"/>
  <c r="Q386" i="5"/>
  <c r="L387" i="5"/>
  <c r="M387" i="5"/>
  <c r="N387" i="5"/>
  <c r="Q387" i="5"/>
  <c r="L388" i="5"/>
  <c r="M388" i="5"/>
  <c r="N388" i="5"/>
  <c r="Q388" i="5"/>
  <c r="L389" i="5"/>
  <c r="M389" i="5"/>
  <c r="N389" i="5"/>
  <c r="Q389" i="5"/>
  <c r="L390" i="5"/>
  <c r="M390" i="5"/>
  <c r="N390" i="5"/>
  <c r="Q390" i="5"/>
  <c r="L391" i="5"/>
  <c r="M391" i="5"/>
  <c r="N391" i="5"/>
  <c r="Q391" i="5"/>
  <c r="L392" i="5"/>
  <c r="M392" i="5"/>
  <c r="N392" i="5"/>
  <c r="Q392" i="5"/>
  <c r="L393" i="5"/>
  <c r="M393" i="5"/>
  <c r="N393" i="5"/>
  <c r="Q393" i="5"/>
  <c r="L394" i="5"/>
  <c r="M394" i="5"/>
  <c r="N394" i="5"/>
  <c r="Q394" i="5"/>
  <c r="L395" i="5"/>
  <c r="M395" i="5"/>
  <c r="N395" i="5"/>
  <c r="Q395" i="5"/>
  <c r="L396" i="5"/>
  <c r="M396" i="5"/>
  <c r="N396" i="5"/>
  <c r="Q396" i="5"/>
  <c r="L397" i="5"/>
  <c r="M397" i="5"/>
  <c r="N397" i="5"/>
  <c r="Q397" i="5"/>
  <c r="L398" i="5"/>
  <c r="M398" i="5"/>
  <c r="N398" i="5"/>
  <c r="Q398" i="5"/>
  <c r="L399" i="5"/>
  <c r="M399" i="5"/>
  <c r="N399" i="5"/>
  <c r="Q399" i="5"/>
  <c r="L400" i="5"/>
  <c r="M400" i="5"/>
  <c r="N400" i="5"/>
  <c r="Q400" i="5"/>
  <c r="L401" i="5"/>
  <c r="M401" i="5"/>
  <c r="N401" i="5"/>
  <c r="Q401" i="5"/>
  <c r="L402" i="5"/>
  <c r="M402" i="5"/>
  <c r="N402" i="5"/>
  <c r="Q402" i="5"/>
  <c r="L403" i="5"/>
  <c r="M403" i="5"/>
  <c r="N403" i="5"/>
  <c r="Q403" i="5"/>
  <c r="L404" i="5"/>
  <c r="M404" i="5"/>
  <c r="N404" i="5"/>
  <c r="Q404" i="5"/>
  <c r="L405" i="5"/>
  <c r="M405" i="5"/>
  <c r="N405" i="5"/>
  <c r="Q405" i="5"/>
  <c r="L406" i="5"/>
  <c r="M406" i="5"/>
  <c r="N406" i="5"/>
  <c r="Q406" i="5"/>
  <c r="L407" i="5"/>
  <c r="M407" i="5"/>
  <c r="N407" i="5"/>
  <c r="Q407" i="5"/>
  <c r="L408" i="5"/>
  <c r="M408" i="5"/>
  <c r="N408" i="5"/>
  <c r="Q408" i="5"/>
  <c r="L409" i="5"/>
  <c r="M409" i="5"/>
  <c r="N409" i="5"/>
  <c r="Q409" i="5"/>
  <c r="L410" i="5"/>
  <c r="M410" i="5"/>
  <c r="N410" i="5"/>
  <c r="Q410" i="5"/>
  <c r="L411" i="5"/>
  <c r="M411" i="5"/>
  <c r="N411" i="5"/>
  <c r="Q411" i="5"/>
  <c r="L412" i="5"/>
  <c r="M412" i="5"/>
  <c r="N412" i="5"/>
  <c r="Q412" i="5"/>
  <c r="L413" i="5"/>
  <c r="M413" i="5"/>
  <c r="N413" i="5"/>
  <c r="Q413" i="5"/>
  <c r="L414" i="5"/>
  <c r="M414" i="5"/>
  <c r="N414" i="5"/>
  <c r="Q414" i="5"/>
  <c r="L415" i="5"/>
  <c r="M415" i="5"/>
  <c r="N415" i="5"/>
  <c r="Q415" i="5"/>
  <c r="L416" i="5"/>
  <c r="M416" i="5"/>
  <c r="N416" i="5"/>
  <c r="Q416" i="5"/>
  <c r="L417" i="5"/>
  <c r="M417" i="5"/>
  <c r="N417" i="5"/>
  <c r="Q417" i="5"/>
  <c r="L418" i="5"/>
  <c r="M418" i="5"/>
  <c r="N418" i="5"/>
  <c r="Q418" i="5"/>
  <c r="L419" i="5"/>
  <c r="M419" i="5"/>
  <c r="N419" i="5"/>
  <c r="Q419" i="5"/>
  <c r="L420" i="5"/>
  <c r="M420" i="5"/>
  <c r="N420" i="5"/>
  <c r="Q420" i="5"/>
  <c r="L421" i="5"/>
  <c r="M421" i="5"/>
  <c r="N421" i="5"/>
  <c r="Q421" i="5"/>
  <c r="L422" i="5"/>
  <c r="M422" i="5"/>
  <c r="N422" i="5"/>
  <c r="Q422" i="5"/>
  <c r="L423" i="5"/>
  <c r="M423" i="5"/>
  <c r="N423" i="5"/>
  <c r="Q423" i="5"/>
  <c r="L424" i="5"/>
  <c r="M424" i="5"/>
  <c r="N424" i="5"/>
  <c r="Q424" i="5"/>
  <c r="L425" i="5"/>
  <c r="M425" i="5"/>
  <c r="N425" i="5"/>
  <c r="Q425" i="5"/>
  <c r="L426" i="5"/>
  <c r="M426" i="5"/>
  <c r="N426" i="5"/>
  <c r="Q426" i="5"/>
  <c r="L427" i="5"/>
  <c r="M427" i="5"/>
  <c r="N427" i="5"/>
  <c r="Q427" i="5"/>
  <c r="L428" i="5"/>
  <c r="M428" i="5"/>
  <c r="N428" i="5"/>
  <c r="Q428" i="5"/>
  <c r="L429" i="5"/>
  <c r="M429" i="5"/>
  <c r="N429" i="5"/>
  <c r="Q429" i="5"/>
  <c r="L430" i="5"/>
  <c r="M430" i="5"/>
  <c r="N430" i="5"/>
  <c r="Q430" i="5"/>
  <c r="L431" i="5"/>
  <c r="M431" i="5"/>
  <c r="N431" i="5"/>
  <c r="Q431" i="5"/>
  <c r="L432" i="5"/>
  <c r="M432" i="5"/>
  <c r="N432" i="5"/>
  <c r="Q432" i="5"/>
  <c r="L433" i="5"/>
  <c r="M433" i="5"/>
  <c r="N433" i="5"/>
  <c r="Q433" i="5"/>
  <c r="L434" i="5"/>
  <c r="M434" i="5"/>
  <c r="N434" i="5"/>
  <c r="Q434" i="5"/>
  <c r="L435" i="5"/>
  <c r="M435" i="5"/>
  <c r="N435" i="5"/>
  <c r="Q435" i="5"/>
  <c r="L436" i="5"/>
  <c r="M436" i="5"/>
  <c r="N436" i="5"/>
  <c r="Q436" i="5"/>
  <c r="L437" i="5"/>
  <c r="M437" i="5"/>
  <c r="N437" i="5"/>
  <c r="Q437" i="5"/>
  <c r="L438" i="5"/>
  <c r="M438" i="5"/>
  <c r="N438" i="5"/>
  <c r="Q438" i="5"/>
  <c r="L439" i="5"/>
  <c r="M439" i="5"/>
  <c r="N439" i="5"/>
  <c r="Q439" i="5"/>
  <c r="L440" i="5"/>
  <c r="M440" i="5"/>
  <c r="N440" i="5"/>
  <c r="Q440" i="5"/>
  <c r="L441" i="5"/>
  <c r="M441" i="5"/>
  <c r="N441" i="5"/>
  <c r="Q441" i="5"/>
  <c r="L442" i="5"/>
  <c r="M442" i="5"/>
  <c r="N442" i="5"/>
  <c r="Q442" i="5"/>
  <c r="L443" i="5"/>
  <c r="M443" i="5"/>
  <c r="N443" i="5"/>
  <c r="Q443" i="5"/>
  <c r="L444" i="5"/>
  <c r="M444" i="5"/>
  <c r="N444" i="5"/>
  <c r="Q444" i="5"/>
  <c r="L445" i="5"/>
  <c r="M445" i="5"/>
  <c r="N445" i="5"/>
  <c r="Q445" i="5"/>
  <c r="L446" i="5"/>
  <c r="M446" i="5"/>
  <c r="N446" i="5"/>
  <c r="Q446" i="5"/>
  <c r="L447" i="5"/>
  <c r="M447" i="5"/>
  <c r="N447" i="5"/>
  <c r="Q447" i="5"/>
  <c r="L448" i="5"/>
  <c r="M448" i="5"/>
  <c r="N448" i="5"/>
  <c r="Q448" i="5"/>
  <c r="L449" i="5"/>
  <c r="M449" i="5"/>
  <c r="N449" i="5"/>
  <c r="Q449" i="5"/>
  <c r="L450" i="5"/>
  <c r="M450" i="5"/>
  <c r="N450" i="5"/>
  <c r="Q450" i="5"/>
  <c r="L451" i="5"/>
  <c r="M451" i="5"/>
  <c r="N451" i="5"/>
  <c r="Q451" i="5"/>
  <c r="L452" i="5"/>
  <c r="M452" i="5"/>
  <c r="N452" i="5"/>
  <c r="Q452" i="5"/>
  <c r="L453" i="5"/>
  <c r="M453" i="5"/>
  <c r="N453" i="5"/>
  <c r="Q453" i="5"/>
  <c r="L454" i="5"/>
  <c r="M454" i="5"/>
  <c r="N454" i="5"/>
  <c r="Q454" i="5"/>
  <c r="L455" i="5"/>
  <c r="M455" i="5"/>
  <c r="N455" i="5"/>
  <c r="Q455" i="5"/>
  <c r="L456" i="5"/>
  <c r="M456" i="5"/>
  <c r="N456" i="5"/>
  <c r="Q456" i="5"/>
  <c r="L457" i="5"/>
  <c r="M457" i="5"/>
  <c r="N457" i="5"/>
  <c r="Q457" i="5"/>
  <c r="L458" i="5"/>
  <c r="M458" i="5"/>
  <c r="N458" i="5"/>
  <c r="Q458" i="5"/>
  <c r="L459" i="5"/>
  <c r="M459" i="5"/>
  <c r="N459" i="5"/>
  <c r="Q459" i="5"/>
  <c r="L460" i="5"/>
  <c r="M460" i="5"/>
  <c r="N460" i="5"/>
  <c r="Q460" i="5"/>
  <c r="L461" i="5"/>
  <c r="M461" i="5"/>
  <c r="N461" i="5"/>
  <c r="Q461" i="5"/>
  <c r="L462" i="5"/>
  <c r="M462" i="5"/>
  <c r="N462" i="5"/>
  <c r="Q462" i="5"/>
  <c r="L463" i="5"/>
  <c r="M463" i="5"/>
  <c r="N463" i="5"/>
  <c r="Q463" i="5"/>
  <c r="L464" i="5"/>
  <c r="M464" i="5"/>
  <c r="N464" i="5"/>
  <c r="Q464" i="5"/>
  <c r="L465" i="5"/>
  <c r="M465" i="5"/>
  <c r="N465" i="5"/>
  <c r="Q465" i="5"/>
  <c r="L466" i="5"/>
  <c r="M466" i="5"/>
  <c r="N466" i="5"/>
  <c r="Q466" i="5"/>
  <c r="L467" i="5"/>
  <c r="M467" i="5"/>
  <c r="N467" i="5"/>
  <c r="Q467" i="5"/>
  <c r="L468" i="5"/>
  <c r="M468" i="5"/>
  <c r="N468" i="5"/>
  <c r="Q468" i="5"/>
  <c r="L469" i="5"/>
  <c r="M469" i="5"/>
  <c r="N469" i="5"/>
  <c r="Q469" i="5"/>
  <c r="L470" i="5"/>
  <c r="M470" i="5"/>
  <c r="N470" i="5"/>
  <c r="Q470" i="5"/>
  <c r="L471" i="5"/>
  <c r="M471" i="5"/>
  <c r="N471" i="5"/>
  <c r="Q471" i="5"/>
  <c r="L472" i="5"/>
  <c r="M472" i="5"/>
  <c r="N472" i="5"/>
  <c r="Q472" i="5"/>
  <c r="L473" i="5"/>
  <c r="M473" i="5"/>
  <c r="N473" i="5"/>
  <c r="Q473" i="5"/>
  <c r="L474" i="5"/>
  <c r="M474" i="5"/>
  <c r="N474" i="5"/>
  <c r="Q474" i="5"/>
  <c r="L475" i="5"/>
  <c r="M475" i="5"/>
  <c r="N475" i="5"/>
  <c r="Q475" i="5"/>
  <c r="L476" i="5"/>
  <c r="M476" i="5"/>
  <c r="N476" i="5"/>
  <c r="Q476" i="5"/>
  <c r="L477" i="5"/>
  <c r="M477" i="5"/>
  <c r="N477" i="5"/>
  <c r="Q477" i="5"/>
  <c r="L478" i="5"/>
  <c r="M478" i="5"/>
  <c r="N478" i="5"/>
  <c r="Q478" i="5"/>
  <c r="L479" i="5"/>
  <c r="M479" i="5"/>
  <c r="N479" i="5"/>
  <c r="Q479" i="5"/>
  <c r="L480" i="5"/>
  <c r="M480" i="5"/>
  <c r="N480" i="5"/>
  <c r="Q480" i="5"/>
  <c r="L481" i="5"/>
  <c r="M481" i="5"/>
  <c r="N481" i="5"/>
  <c r="Q481" i="5"/>
  <c r="L482" i="5"/>
  <c r="M482" i="5"/>
  <c r="N482" i="5"/>
  <c r="Q482" i="5"/>
  <c r="L483" i="5"/>
  <c r="M483" i="5"/>
  <c r="N483" i="5"/>
  <c r="Q483" i="5"/>
  <c r="L484" i="5"/>
  <c r="M484" i="5"/>
  <c r="N484" i="5"/>
  <c r="Q484" i="5"/>
  <c r="L485" i="5"/>
  <c r="M485" i="5"/>
  <c r="N485" i="5"/>
  <c r="Q485" i="5"/>
  <c r="L486" i="5"/>
  <c r="M486" i="5"/>
  <c r="N486" i="5"/>
  <c r="Q486" i="5"/>
  <c r="L487" i="5"/>
  <c r="M487" i="5"/>
  <c r="N487" i="5"/>
  <c r="Q487" i="5"/>
  <c r="L488" i="5"/>
  <c r="M488" i="5"/>
  <c r="N488" i="5"/>
  <c r="Q488" i="5"/>
  <c r="L489" i="5"/>
  <c r="M489" i="5"/>
  <c r="N489" i="5"/>
  <c r="Q489" i="5"/>
  <c r="L490" i="5"/>
  <c r="M490" i="5"/>
  <c r="N490" i="5"/>
  <c r="Q490" i="5"/>
  <c r="L491" i="5"/>
  <c r="M491" i="5"/>
  <c r="N491" i="5"/>
  <c r="Q491" i="5"/>
  <c r="L492" i="5"/>
  <c r="M492" i="5"/>
  <c r="N492" i="5"/>
  <c r="Q492" i="5"/>
  <c r="L493" i="5"/>
  <c r="M493" i="5"/>
  <c r="N493" i="5"/>
  <c r="Q493" i="5"/>
  <c r="L494" i="5"/>
  <c r="M494" i="5"/>
  <c r="N494" i="5"/>
  <c r="Q494" i="5"/>
  <c r="L495" i="5"/>
  <c r="M495" i="5"/>
  <c r="N495" i="5"/>
  <c r="Q495" i="5"/>
  <c r="L496" i="5"/>
  <c r="M496" i="5"/>
  <c r="N496" i="5"/>
  <c r="Q496" i="5"/>
  <c r="L497" i="5"/>
  <c r="M497" i="5"/>
  <c r="N497" i="5"/>
  <c r="Q497" i="5"/>
  <c r="L498" i="5"/>
  <c r="M498" i="5"/>
  <c r="N498" i="5"/>
  <c r="Q498" i="5"/>
  <c r="L499" i="5"/>
  <c r="M499" i="5"/>
  <c r="N499" i="5"/>
  <c r="Q499" i="5"/>
  <c r="L500" i="5"/>
  <c r="M500" i="5"/>
  <c r="N500" i="5"/>
  <c r="Q500" i="5"/>
  <c r="L501" i="5"/>
  <c r="M501" i="5"/>
  <c r="N501" i="5"/>
  <c r="Q501" i="5"/>
  <c r="L502" i="5"/>
  <c r="M502" i="5"/>
  <c r="N502" i="5"/>
  <c r="Q502" i="5"/>
  <c r="L503" i="5"/>
  <c r="M503" i="5"/>
  <c r="N503" i="5"/>
  <c r="Q503" i="5"/>
  <c r="L504" i="5"/>
  <c r="M504" i="5"/>
  <c r="N504" i="5"/>
  <c r="Q504" i="5"/>
  <c r="L505" i="5"/>
  <c r="M505" i="5"/>
  <c r="N505" i="5"/>
  <c r="Q505" i="5"/>
  <c r="L506" i="5"/>
  <c r="M506" i="5"/>
  <c r="N506" i="5"/>
  <c r="Q506" i="5"/>
  <c r="L507" i="5"/>
  <c r="M507" i="5"/>
  <c r="N507" i="5"/>
  <c r="Q507" i="5"/>
  <c r="L508" i="5"/>
  <c r="M508" i="5"/>
  <c r="N508" i="5"/>
  <c r="Q508" i="5"/>
  <c r="L509" i="5"/>
  <c r="M509" i="5"/>
  <c r="N509" i="5"/>
  <c r="Q509" i="5"/>
  <c r="L510" i="5"/>
  <c r="M510" i="5"/>
  <c r="N510" i="5"/>
  <c r="Q510" i="5"/>
  <c r="L511" i="5"/>
  <c r="M511" i="5"/>
  <c r="N511" i="5"/>
  <c r="Q511" i="5"/>
  <c r="L512" i="5"/>
  <c r="M512" i="5"/>
  <c r="N512" i="5"/>
  <c r="Q512" i="5"/>
  <c r="L513" i="5"/>
  <c r="M513" i="5"/>
  <c r="N513" i="5"/>
  <c r="Q513" i="5"/>
  <c r="L514" i="5"/>
  <c r="M514" i="5"/>
  <c r="N514" i="5"/>
  <c r="Q514" i="5"/>
  <c r="L515" i="5"/>
  <c r="M515" i="5"/>
  <c r="N515" i="5"/>
  <c r="Q515" i="5"/>
  <c r="L516" i="5"/>
  <c r="M516" i="5"/>
  <c r="N516" i="5"/>
  <c r="Q516" i="5"/>
  <c r="L517" i="5"/>
  <c r="M517" i="5"/>
  <c r="N517" i="5"/>
  <c r="Q517" i="5"/>
  <c r="L518" i="5"/>
  <c r="M518" i="5"/>
  <c r="N518" i="5"/>
  <c r="Q518" i="5"/>
  <c r="L519" i="5"/>
  <c r="M519" i="5"/>
  <c r="N519" i="5"/>
  <c r="Q519" i="5"/>
  <c r="L520" i="5"/>
  <c r="M520" i="5"/>
  <c r="N520" i="5"/>
  <c r="Q520" i="5"/>
  <c r="L521" i="5"/>
  <c r="M521" i="5"/>
  <c r="N521" i="5"/>
  <c r="Q521" i="5"/>
  <c r="L522" i="5"/>
  <c r="M522" i="5"/>
  <c r="N522" i="5"/>
  <c r="Q522" i="5"/>
  <c r="L523" i="5"/>
  <c r="M523" i="5"/>
  <c r="N523" i="5"/>
  <c r="Q523" i="5"/>
  <c r="L524" i="5"/>
  <c r="M524" i="5"/>
  <c r="N524" i="5"/>
  <c r="Q524" i="5"/>
  <c r="L525" i="5"/>
  <c r="M525" i="5"/>
  <c r="N525" i="5"/>
  <c r="Q525" i="5"/>
  <c r="L526" i="5"/>
  <c r="M526" i="5"/>
  <c r="N526" i="5"/>
  <c r="Q526" i="5"/>
  <c r="L527" i="5"/>
  <c r="M527" i="5"/>
  <c r="N527" i="5"/>
  <c r="Q527" i="5"/>
  <c r="L528" i="5"/>
  <c r="M528" i="5"/>
  <c r="N528" i="5"/>
  <c r="Q528" i="5"/>
  <c r="L529" i="5"/>
  <c r="M529" i="5"/>
  <c r="N529" i="5"/>
  <c r="Q529" i="5"/>
  <c r="L530" i="5"/>
  <c r="M530" i="5"/>
  <c r="N530" i="5"/>
  <c r="Q530" i="5"/>
  <c r="L531" i="5"/>
  <c r="M531" i="5"/>
  <c r="N531" i="5"/>
  <c r="Q531" i="5"/>
  <c r="L532" i="5"/>
  <c r="M532" i="5"/>
  <c r="N532" i="5"/>
  <c r="Q532" i="5"/>
  <c r="L533" i="5"/>
  <c r="M533" i="5"/>
  <c r="N533" i="5"/>
  <c r="Q533" i="5"/>
  <c r="L534" i="5"/>
  <c r="M534" i="5"/>
  <c r="N534" i="5"/>
  <c r="Q534" i="5"/>
  <c r="L535" i="5"/>
  <c r="M535" i="5"/>
  <c r="N535" i="5"/>
  <c r="Q535" i="5"/>
  <c r="L536" i="5"/>
  <c r="M536" i="5"/>
  <c r="N536" i="5"/>
  <c r="Q536" i="5"/>
  <c r="L537" i="5"/>
  <c r="M537" i="5"/>
  <c r="N537" i="5"/>
  <c r="Q537" i="5"/>
  <c r="L538" i="5"/>
  <c r="M538" i="5"/>
  <c r="N538" i="5"/>
  <c r="Q538" i="5"/>
  <c r="L539" i="5"/>
  <c r="M539" i="5"/>
  <c r="N539" i="5"/>
  <c r="Q539" i="5"/>
  <c r="L540" i="5"/>
  <c r="M540" i="5"/>
  <c r="N540" i="5"/>
  <c r="Q540" i="5"/>
  <c r="L541" i="5"/>
  <c r="M541" i="5"/>
  <c r="N541" i="5"/>
  <c r="Q541" i="5"/>
  <c r="L542" i="5"/>
  <c r="M542" i="5"/>
  <c r="N542" i="5"/>
  <c r="Q542" i="5"/>
  <c r="L543" i="5"/>
  <c r="M543" i="5"/>
  <c r="N543" i="5"/>
  <c r="Q543" i="5"/>
  <c r="L544" i="5"/>
  <c r="M544" i="5"/>
  <c r="N544" i="5"/>
  <c r="Q544" i="5"/>
  <c r="L545" i="5"/>
  <c r="M545" i="5"/>
  <c r="N545" i="5"/>
  <c r="Q545" i="5"/>
  <c r="L546" i="5"/>
  <c r="M546" i="5"/>
  <c r="N546" i="5"/>
  <c r="Q546" i="5"/>
  <c r="L547" i="5"/>
  <c r="M547" i="5"/>
  <c r="N547" i="5"/>
  <c r="Q547" i="5"/>
  <c r="L548" i="5"/>
  <c r="M548" i="5"/>
  <c r="N548" i="5"/>
  <c r="Q548" i="5"/>
  <c r="L549" i="5"/>
  <c r="M549" i="5"/>
  <c r="N549" i="5"/>
  <c r="Q549" i="5"/>
  <c r="L550" i="5"/>
  <c r="M550" i="5"/>
  <c r="N550" i="5"/>
  <c r="Q550" i="5"/>
  <c r="L551" i="5"/>
  <c r="M551" i="5"/>
  <c r="N551" i="5"/>
  <c r="Q551" i="5"/>
  <c r="L552" i="5"/>
  <c r="M552" i="5"/>
  <c r="N552" i="5"/>
  <c r="Q552" i="5"/>
  <c r="L553" i="5"/>
  <c r="M553" i="5"/>
  <c r="N553" i="5"/>
  <c r="Q553" i="5"/>
  <c r="L554" i="5"/>
  <c r="M554" i="5"/>
  <c r="N554" i="5"/>
  <c r="Q554" i="5"/>
  <c r="L555" i="5"/>
  <c r="M555" i="5"/>
  <c r="N555" i="5"/>
  <c r="Q555" i="5"/>
  <c r="L556" i="5"/>
  <c r="M556" i="5"/>
  <c r="N556" i="5"/>
  <c r="Q556" i="5"/>
  <c r="L557" i="5"/>
  <c r="M557" i="5"/>
  <c r="N557" i="5"/>
  <c r="Q557" i="5"/>
  <c r="L558" i="5"/>
  <c r="M558" i="5"/>
  <c r="N558" i="5"/>
  <c r="Q558" i="5"/>
  <c r="L559" i="5"/>
  <c r="M559" i="5"/>
  <c r="N559" i="5"/>
  <c r="Q559" i="5"/>
  <c r="L560" i="5"/>
  <c r="M560" i="5"/>
  <c r="N560" i="5"/>
  <c r="Q560" i="5"/>
  <c r="L561" i="5"/>
  <c r="M561" i="5"/>
  <c r="N561" i="5"/>
  <c r="Q561" i="5"/>
  <c r="L562" i="5"/>
  <c r="M562" i="5"/>
  <c r="N562" i="5"/>
  <c r="Q562" i="5"/>
  <c r="L563" i="5"/>
  <c r="M563" i="5"/>
  <c r="N563" i="5"/>
  <c r="Q563" i="5"/>
  <c r="L564" i="5"/>
  <c r="M564" i="5"/>
  <c r="N564" i="5"/>
  <c r="Q564" i="5"/>
  <c r="L565" i="5"/>
  <c r="M565" i="5"/>
  <c r="N565" i="5"/>
  <c r="Q565" i="5"/>
  <c r="L566" i="5"/>
  <c r="M566" i="5"/>
  <c r="N566" i="5"/>
  <c r="Q566" i="5"/>
  <c r="L567" i="5"/>
  <c r="M567" i="5"/>
  <c r="N567" i="5"/>
  <c r="Q567" i="5"/>
  <c r="L568" i="5"/>
  <c r="M568" i="5"/>
  <c r="N568" i="5"/>
  <c r="Q568" i="5"/>
  <c r="L569" i="5"/>
  <c r="M569" i="5"/>
  <c r="N569" i="5"/>
  <c r="Q569" i="5"/>
  <c r="L570" i="5"/>
  <c r="M570" i="5"/>
  <c r="N570" i="5"/>
  <c r="Q570" i="5"/>
  <c r="L571" i="5"/>
  <c r="M571" i="5"/>
  <c r="N571" i="5"/>
  <c r="Q571" i="5"/>
  <c r="L572" i="5"/>
  <c r="M572" i="5"/>
  <c r="N572" i="5"/>
  <c r="Q572" i="5"/>
  <c r="L573" i="5"/>
  <c r="M573" i="5"/>
  <c r="N573" i="5"/>
  <c r="Q573" i="5"/>
  <c r="L574" i="5"/>
  <c r="M574" i="5"/>
  <c r="N574" i="5"/>
  <c r="Q574" i="5"/>
  <c r="L575" i="5"/>
  <c r="M575" i="5"/>
  <c r="N575" i="5"/>
  <c r="Q575" i="5"/>
  <c r="L576" i="5"/>
  <c r="M576" i="5"/>
  <c r="N576" i="5"/>
  <c r="Q576" i="5"/>
  <c r="L577" i="5"/>
  <c r="M577" i="5"/>
  <c r="N577" i="5"/>
  <c r="Q577" i="5"/>
  <c r="L578" i="5"/>
  <c r="M578" i="5"/>
  <c r="N578" i="5"/>
  <c r="Q578" i="5"/>
  <c r="L579" i="5"/>
  <c r="M579" i="5"/>
  <c r="N579" i="5"/>
  <c r="Q579" i="5"/>
  <c r="L580" i="5"/>
  <c r="M580" i="5"/>
  <c r="N580" i="5"/>
  <c r="Q580" i="5"/>
  <c r="L581" i="5"/>
  <c r="M581" i="5"/>
  <c r="N581" i="5"/>
  <c r="Q581" i="5"/>
  <c r="L582" i="5"/>
  <c r="M582" i="5"/>
  <c r="N582" i="5"/>
  <c r="Q582" i="5"/>
  <c r="L583" i="5"/>
  <c r="M583" i="5"/>
  <c r="N583" i="5"/>
  <c r="Q583" i="5"/>
  <c r="L584" i="5"/>
  <c r="M584" i="5"/>
  <c r="N584" i="5"/>
  <c r="Q584" i="5"/>
  <c r="L585" i="5"/>
  <c r="M585" i="5"/>
  <c r="N585" i="5"/>
  <c r="Q585" i="5"/>
  <c r="L586" i="5"/>
  <c r="M586" i="5"/>
  <c r="N586" i="5"/>
  <c r="Q586" i="5"/>
  <c r="L587" i="5"/>
  <c r="M587" i="5"/>
  <c r="N587" i="5"/>
  <c r="Q587" i="5"/>
  <c r="L588" i="5"/>
  <c r="M588" i="5"/>
  <c r="N588" i="5"/>
  <c r="Q588" i="5"/>
  <c r="L589" i="5"/>
  <c r="M589" i="5"/>
  <c r="N589" i="5"/>
  <c r="Q589" i="5"/>
  <c r="L590" i="5"/>
  <c r="M590" i="5"/>
  <c r="N590" i="5"/>
  <c r="Q590" i="5"/>
  <c r="L591" i="5"/>
  <c r="M591" i="5"/>
  <c r="N591" i="5"/>
  <c r="Q591" i="5"/>
  <c r="L592" i="5"/>
  <c r="M592" i="5"/>
  <c r="N592" i="5"/>
  <c r="Q592" i="5"/>
  <c r="L593" i="5"/>
  <c r="M593" i="5"/>
  <c r="N593" i="5"/>
  <c r="Q593" i="5"/>
  <c r="L594" i="5"/>
  <c r="M594" i="5"/>
  <c r="N594" i="5"/>
  <c r="Q594" i="5"/>
  <c r="L595" i="5"/>
  <c r="M595" i="5"/>
  <c r="N595" i="5"/>
  <c r="Q595" i="5"/>
  <c r="L596" i="5"/>
  <c r="M596" i="5"/>
  <c r="N596" i="5"/>
  <c r="Q596" i="5"/>
  <c r="L597" i="5"/>
  <c r="M597" i="5"/>
  <c r="N597" i="5"/>
  <c r="Q597" i="5"/>
  <c r="L598" i="5"/>
  <c r="M598" i="5"/>
  <c r="N598" i="5"/>
  <c r="Q598" i="5"/>
  <c r="L599" i="5"/>
  <c r="M599" i="5"/>
  <c r="N599" i="5"/>
  <c r="Q599" i="5"/>
  <c r="L600" i="5"/>
  <c r="M600" i="5"/>
  <c r="N600" i="5"/>
  <c r="Q600" i="5"/>
  <c r="L601" i="5"/>
  <c r="M601" i="5"/>
  <c r="N601" i="5"/>
  <c r="Q601" i="5"/>
  <c r="L602" i="5"/>
  <c r="M602" i="5"/>
  <c r="N602" i="5"/>
  <c r="Q602" i="5"/>
  <c r="L603" i="5"/>
  <c r="M603" i="5"/>
  <c r="N603" i="5"/>
  <c r="Q603" i="5"/>
  <c r="L604" i="5"/>
  <c r="M604" i="5"/>
  <c r="N604" i="5"/>
  <c r="Q604" i="5"/>
  <c r="L605" i="5"/>
  <c r="M605" i="5"/>
  <c r="N605" i="5"/>
  <c r="Q605" i="5"/>
  <c r="L606" i="5"/>
  <c r="M606" i="5"/>
  <c r="N606" i="5"/>
  <c r="Q606" i="5"/>
  <c r="L607" i="5"/>
  <c r="M607" i="5"/>
  <c r="N607" i="5"/>
  <c r="Q607" i="5"/>
  <c r="L608" i="5"/>
  <c r="M608" i="5"/>
  <c r="N608" i="5"/>
  <c r="Q608" i="5"/>
  <c r="L609" i="5"/>
  <c r="M609" i="5"/>
  <c r="N609" i="5"/>
  <c r="Q609" i="5"/>
  <c r="L610" i="5"/>
  <c r="M610" i="5"/>
  <c r="N610" i="5"/>
  <c r="Q610" i="5"/>
  <c r="L611" i="5"/>
  <c r="M611" i="5"/>
  <c r="N611" i="5"/>
  <c r="Q611" i="5"/>
  <c r="L612" i="5"/>
  <c r="M612" i="5"/>
  <c r="N612" i="5"/>
  <c r="Q612" i="5"/>
  <c r="L613" i="5"/>
  <c r="M613" i="5"/>
  <c r="N613" i="5"/>
  <c r="Q613" i="5"/>
  <c r="L614" i="5"/>
  <c r="M614" i="5"/>
  <c r="N614" i="5"/>
  <c r="Q614" i="5"/>
  <c r="L615" i="5"/>
  <c r="M615" i="5"/>
  <c r="N615" i="5"/>
  <c r="Q615" i="5"/>
  <c r="L616" i="5"/>
  <c r="M616" i="5"/>
  <c r="N616" i="5"/>
  <c r="Q616" i="5"/>
  <c r="L617" i="5"/>
  <c r="M617" i="5"/>
  <c r="N617" i="5"/>
  <c r="Q617" i="5"/>
  <c r="L618" i="5"/>
  <c r="M618" i="5"/>
  <c r="N618" i="5"/>
  <c r="Q618" i="5"/>
  <c r="L619" i="5"/>
  <c r="M619" i="5"/>
  <c r="N619" i="5"/>
  <c r="Q619" i="5"/>
  <c r="L620" i="5"/>
  <c r="M620" i="5"/>
  <c r="N620" i="5"/>
  <c r="Q620" i="5"/>
  <c r="L621" i="5"/>
  <c r="M621" i="5"/>
  <c r="N621" i="5"/>
  <c r="Q621" i="5"/>
  <c r="L622" i="5"/>
  <c r="M622" i="5"/>
  <c r="N622" i="5"/>
  <c r="Q622" i="5"/>
  <c r="L623" i="5"/>
  <c r="M623" i="5"/>
  <c r="N623" i="5"/>
  <c r="Q623" i="5"/>
  <c r="L624" i="5"/>
  <c r="M624" i="5"/>
  <c r="N624" i="5"/>
  <c r="Q624" i="5"/>
  <c r="L625" i="5"/>
  <c r="M625" i="5"/>
  <c r="N625" i="5"/>
  <c r="Q625" i="5"/>
  <c r="L626" i="5"/>
  <c r="M626" i="5"/>
  <c r="N626" i="5"/>
  <c r="Q626" i="5"/>
  <c r="L627" i="5"/>
  <c r="M627" i="5"/>
  <c r="N627" i="5"/>
  <c r="Q627" i="5"/>
  <c r="L628" i="5"/>
  <c r="M628" i="5"/>
  <c r="N628" i="5"/>
  <c r="Q628" i="5"/>
  <c r="L629" i="5"/>
  <c r="M629" i="5"/>
  <c r="N629" i="5"/>
  <c r="Q629" i="5"/>
  <c r="L630" i="5"/>
  <c r="M630" i="5"/>
  <c r="N630" i="5"/>
  <c r="Q630" i="5"/>
  <c r="L631" i="5"/>
  <c r="M631" i="5"/>
  <c r="N631" i="5"/>
  <c r="Q631" i="5"/>
  <c r="L632" i="5"/>
  <c r="M632" i="5"/>
  <c r="N632" i="5"/>
  <c r="Q632" i="5"/>
  <c r="L633" i="5"/>
  <c r="M633" i="5"/>
  <c r="N633" i="5"/>
  <c r="Q633" i="5"/>
  <c r="L634" i="5"/>
  <c r="M634" i="5"/>
  <c r="N634" i="5"/>
  <c r="Q634" i="5"/>
  <c r="L635" i="5"/>
  <c r="M635" i="5"/>
  <c r="N635" i="5"/>
  <c r="Q635" i="5"/>
  <c r="L636" i="5"/>
  <c r="M636" i="5"/>
  <c r="N636" i="5"/>
  <c r="Q636" i="5"/>
  <c r="L637" i="5"/>
  <c r="M637" i="5"/>
  <c r="N637" i="5"/>
  <c r="Q637" i="5"/>
  <c r="L638" i="5"/>
  <c r="M638" i="5"/>
  <c r="N638" i="5"/>
  <c r="Q638" i="5"/>
  <c r="L639" i="5"/>
  <c r="M639" i="5"/>
  <c r="N639" i="5"/>
  <c r="Q639" i="5"/>
  <c r="L640" i="5"/>
  <c r="M640" i="5"/>
  <c r="N640" i="5"/>
  <c r="Q640" i="5"/>
  <c r="L641" i="5"/>
  <c r="M641" i="5"/>
  <c r="N641" i="5"/>
  <c r="Q641" i="5"/>
  <c r="L642" i="5"/>
  <c r="M642" i="5"/>
  <c r="N642" i="5"/>
  <c r="Q642" i="5"/>
  <c r="L643" i="5"/>
  <c r="M643" i="5"/>
  <c r="N643" i="5"/>
  <c r="Q643" i="5"/>
  <c r="L644" i="5"/>
  <c r="M644" i="5"/>
  <c r="N644" i="5"/>
  <c r="Q644" i="5"/>
  <c r="L645" i="5"/>
  <c r="M645" i="5"/>
  <c r="N645" i="5"/>
  <c r="Q645" i="5"/>
  <c r="L646" i="5"/>
  <c r="M646" i="5"/>
  <c r="N646" i="5"/>
  <c r="Q646" i="5"/>
  <c r="L647" i="5"/>
  <c r="M647" i="5"/>
  <c r="N647" i="5"/>
  <c r="Q647" i="5"/>
  <c r="L648" i="5"/>
  <c r="M648" i="5"/>
  <c r="N648" i="5"/>
  <c r="Q648" i="5"/>
  <c r="L649" i="5"/>
  <c r="M649" i="5"/>
  <c r="N649" i="5"/>
  <c r="Q649" i="5"/>
  <c r="L650" i="5"/>
  <c r="M650" i="5"/>
  <c r="N650" i="5"/>
  <c r="Q650" i="5"/>
  <c r="L651" i="5"/>
  <c r="M651" i="5"/>
  <c r="N651" i="5"/>
  <c r="Q651" i="5"/>
  <c r="L652" i="5"/>
  <c r="M652" i="5"/>
  <c r="N652" i="5"/>
  <c r="Q652" i="5"/>
  <c r="L653" i="5"/>
  <c r="M653" i="5"/>
  <c r="N653" i="5"/>
  <c r="Q653" i="5"/>
  <c r="L654" i="5"/>
  <c r="M654" i="5"/>
  <c r="N654" i="5"/>
  <c r="Q654" i="5"/>
  <c r="L655" i="5"/>
  <c r="M655" i="5"/>
  <c r="N655" i="5"/>
  <c r="Q655" i="5"/>
  <c r="L656" i="5"/>
  <c r="M656" i="5"/>
  <c r="N656" i="5"/>
  <c r="Q656" i="5"/>
  <c r="L657" i="5"/>
  <c r="M657" i="5"/>
  <c r="N657" i="5"/>
  <c r="Q657" i="5"/>
  <c r="L658" i="5"/>
  <c r="M658" i="5"/>
  <c r="N658" i="5"/>
  <c r="Q658" i="5"/>
  <c r="L659" i="5"/>
  <c r="M659" i="5"/>
  <c r="N659" i="5"/>
  <c r="Q659" i="5"/>
  <c r="L660" i="5"/>
  <c r="M660" i="5"/>
  <c r="N660" i="5"/>
  <c r="Q660" i="5"/>
  <c r="L661" i="5"/>
  <c r="M661" i="5"/>
  <c r="N661" i="5"/>
  <c r="Q661" i="5"/>
  <c r="L662" i="5"/>
  <c r="M662" i="5"/>
  <c r="N662" i="5"/>
  <c r="Q662" i="5"/>
  <c r="L663" i="5"/>
  <c r="M663" i="5"/>
  <c r="N663" i="5"/>
  <c r="Q663" i="5"/>
  <c r="L664" i="5"/>
  <c r="M664" i="5"/>
  <c r="N664" i="5"/>
  <c r="Q664" i="5"/>
  <c r="L665" i="5"/>
  <c r="M665" i="5"/>
  <c r="N665" i="5"/>
  <c r="Q665" i="5"/>
  <c r="L666" i="5"/>
  <c r="M666" i="5"/>
  <c r="N666" i="5"/>
  <c r="Q666" i="5"/>
  <c r="L667" i="5"/>
  <c r="M667" i="5"/>
  <c r="N667" i="5"/>
  <c r="Q667" i="5"/>
  <c r="L668" i="5"/>
  <c r="M668" i="5"/>
  <c r="N668" i="5"/>
  <c r="Q668" i="5"/>
  <c r="L669" i="5"/>
  <c r="M669" i="5"/>
  <c r="N669" i="5"/>
  <c r="Q669" i="5"/>
  <c r="L670" i="5"/>
  <c r="M670" i="5"/>
  <c r="N670" i="5"/>
  <c r="Q670" i="5"/>
  <c r="L671" i="5"/>
  <c r="M671" i="5"/>
  <c r="N671" i="5"/>
  <c r="Q671" i="5"/>
  <c r="L672" i="5"/>
  <c r="M672" i="5"/>
  <c r="N672" i="5"/>
  <c r="Q672" i="5"/>
  <c r="L673" i="5"/>
  <c r="M673" i="5"/>
  <c r="N673" i="5"/>
  <c r="Q673" i="5"/>
  <c r="L674" i="5"/>
  <c r="M674" i="5"/>
  <c r="N674" i="5"/>
  <c r="Q674" i="5"/>
  <c r="L675" i="5"/>
  <c r="M675" i="5"/>
  <c r="N675" i="5"/>
  <c r="Q675" i="5"/>
  <c r="L676" i="5"/>
  <c r="M676" i="5"/>
  <c r="N676" i="5"/>
  <c r="Q676" i="5"/>
  <c r="L677" i="5"/>
  <c r="M677" i="5"/>
  <c r="N677" i="5"/>
  <c r="Q677" i="5"/>
  <c r="L678" i="5"/>
  <c r="M678" i="5"/>
  <c r="N678" i="5"/>
  <c r="Q678" i="5"/>
  <c r="L679" i="5"/>
  <c r="M679" i="5"/>
  <c r="N679" i="5"/>
  <c r="Q679" i="5"/>
  <c r="L680" i="5"/>
  <c r="M680" i="5"/>
  <c r="N680" i="5"/>
  <c r="Q680" i="5"/>
  <c r="L681" i="5"/>
  <c r="M681" i="5"/>
  <c r="N681" i="5"/>
  <c r="Q681" i="5"/>
  <c r="L682" i="5"/>
  <c r="M682" i="5"/>
  <c r="N682" i="5"/>
  <c r="Q682" i="5"/>
  <c r="L683" i="5"/>
  <c r="M683" i="5"/>
  <c r="N683" i="5"/>
  <c r="Q683" i="5"/>
  <c r="L684" i="5"/>
  <c r="M684" i="5"/>
  <c r="N684" i="5"/>
  <c r="Q684" i="5"/>
  <c r="L685" i="5"/>
  <c r="M685" i="5"/>
  <c r="N685" i="5"/>
  <c r="Q685" i="5"/>
  <c r="L686" i="5"/>
  <c r="M686" i="5"/>
  <c r="N686" i="5"/>
  <c r="Q686" i="5"/>
  <c r="L687" i="5"/>
  <c r="M687" i="5"/>
  <c r="N687" i="5"/>
  <c r="Q687" i="5"/>
  <c r="L688" i="5"/>
  <c r="M688" i="5"/>
  <c r="N688" i="5"/>
  <c r="Q688" i="5"/>
  <c r="L689" i="5"/>
  <c r="M689" i="5"/>
  <c r="N689" i="5"/>
  <c r="Q689" i="5"/>
  <c r="L690" i="5"/>
  <c r="M690" i="5"/>
  <c r="N690" i="5"/>
  <c r="Q690" i="5"/>
  <c r="L691" i="5"/>
  <c r="M691" i="5"/>
  <c r="N691" i="5"/>
  <c r="Q691" i="5"/>
  <c r="L692" i="5"/>
  <c r="M692" i="5"/>
  <c r="N692" i="5"/>
  <c r="Q692" i="5"/>
  <c r="L693" i="5"/>
  <c r="M693" i="5"/>
  <c r="N693" i="5"/>
  <c r="Q693" i="5"/>
  <c r="L694" i="5"/>
  <c r="M694" i="5"/>
  <c r="N694" i="5"/>
  <c r="Q694" i="5"/>
  <c r="L695" i="5"/>
  <c r="M695" i="5"/>
  <c r="N695" i="5"/>
  <c r="Q695" i="5"/>
  <c r="L696" i="5"/>
  <c r="M696" i="5"/>
  <c r="N696" i="5"/>
  <c r="Q696" i="5"/>
  <c r="L697" i="5"/>
  <c r="M697" i="5"/>
  <c r="N697" i="5"/>
  <c r="Q697" i="5"/>
  <c r="L698" i="5"/>
  <c r="M698" i="5"/>
  <c r="N698" i="5"/>
  <c r="Q698" i="5"/>
  <c r="L699" i="5"/>
  <c r="M699" i="5"/>
  <c r="N699" i="5"/>
  <c r="Q699" i="5"/>
  <c r="L700" i="5"/>
  <c r="M700" i="5"/>
  <c r="N700" i="5"/>
  <c r="Q700" i="5"/>
  <c r="L701" i="5"/>
  <c r="M701" i="5"/>
  <c r="N701" i="5"/>
  <c r="Q701" i="5"/>
  <c r="L702" i="5"/>
  <c r="M702" i="5"/>
  <c r="N702" i="5"/>
  <c r="Q702" i="5"/>
  <c r="L703" i="5"/>
  <c r="M703" i="5"/>
  <c r="N703" i="5"/>
  <c r="Q703" i="5"/>
  <c r="L704" i="5"/>
  <c r="M704" i="5"/>
  <c r="N704" i="5"/>
  <c r="Q704" i="5"/>
  <c r="L705" i="5"/>
  <c r="M705" i="5"/>
  <c r="N705" i="5"/>
  <c r="Q705" i="5"/>
  <c r="L706" i="5"/>
  <c r="M706" i="5"/>
  <c r="N706" i="5"/>
  <c r="Q706" i="5"/>
  <c r="L707" i="5"/>
  <c r="M707" i="5"/>
  <c r="N707" i="5"/>
  <c r="Q707" i="5"/>
  <c r="L708" i="5"/>
  <c r="M708" i="5"/>
  <c r="N708" i="5"/>
  <c r="Q708" i="5"/>
  <c r="L709" i="5"/>
  <c r="M709" i="5"/>
  <c r="N709" i="5"/>
  <c r="Q709" i="5"/>
  <c r="L710" i="5"/>
  <c r="M710" i="5"/>
  <c r="N710" i="5"/>
  <c r="Q710" i="5"/>
  <c r="L711" i="5"/>
  <c r="M711" i="5"/>
  <c r="N711" i="5"/>
  <c r="Q711" i="5"/>
  <c r="L712" i="5"/>
  <c r="M712" i="5"/>
  <c r="N712" i="5"/>
  <c r="Q712" i="5"/>
  <c r="L713" i="5"/>
  <c r="M713" i="5"/>
  <c r="N713" i="5"/>
  <c r="Q713" i="5"/>
  <c r="L714" i="5"/>
  <c r="M714" i="5"/>
  <c r="N714" i="5"/>
  <c r="Q714" i="5"/>
  <c r="L715" i="5"/>
  <c r="M715" i="5"/>
  <c r="N715" i="5"/>
  <c r="Q715" i="5"/>
  <c r="L716" i="5"/>
  <c r="M716" i="5"/>
  <c r="N716" i="5"/>
  <c r="Q716" i="5"/>
  <c r="L717" i="5"/>
  <c r="M717" i="5"/>
  <c r="N717" i="5"/>
  <c r="Q717" i="5"/>
  <c r="L718" i="5"/>
  <c r="M718" i="5"/>
  <c r="N718" i="5"/>
  <c r="Q718" i="5"/>
  <c r="L719" i="5"/>
  <c r="M719" i="5"/>
  <c r="N719" i="5"/>
  <c r="Q719" i="5"/>
  <c r="L720" i="5"/>
  <c r="M720" i="5"/>
  <c r="N720" i="5"/>
  <c r="Q720" i="5"/>
  <c r="L721" i="5"/>
  <c r="M721" i="5"/>
  <c r="N721" i="5"/>
  <c r="Q721" i="5"/>
  <c r="L722" i="5"/>
  <c r="M722" i="5"/>
  <c r="N722" i="5"/>
  <c r="Q722" i="5"/>
  <c r="L723" i="5"/>
  <c r="M723" i="5"/>
  <c r="N723" i="5"/>
  <c r="Q723" i="5"/>
  <c r="L724" i="5"/>
  <c r="M724" i="5"/>
  <c r="N724" i="5"/>
  <c r="Q724" i="5"/>
  <c r="L725" i="5"/>
  <c r="M725" i="5"/>
  <c r="N725" i="5"/>
  <c r="Q725" i="5"/>
  <c r="L726" i="5"/>
  <c r="M726" i="5"/>
  <c r="N726" i="5"/>
  <c r="Q726" i="5"/>
  <c r="L727" i="5"/>
  <c r="M727" i="5"/>
  <c r="N727" i="5"/>
  <c r="Q727" i="5"/>
  <c r="L728" i="5"/>
  <c r="M728" i="5"/>
  <c r="N728" i="5"/>
  <c r="Q728" i="5"/>
  <c r="L729" i="5"/>
  <c r="M729" i="5"/>
  <c r="N729" i="5"/>
  <c r="Q729" i="5"/>
  <c r="L730" i="5"/>
  <c r="M730" i="5"/>
  <c r="N730" i="5"/>
  <c r="Q730" i="5"/>
  <c r="L731" i="5"/>
  <c r="M731" i="5"/>
  <c r="N731" i="5"/>
  <c r="Q731" i="5"/>
  <c r="L732" i="5"/>
  <c r="M732" i="5"/>
  <c r="N732" i="5"/>
  <c r="Q732" i="5"/>
  <c r="L733" i="5"/>
  <c r="M733" i="5"/>
  <c r="N733" i="5"/>
  <c r="Q733" i="5"/>
  <c r="L734" i="5"/>
  <c r="M734" i="5"/>
  <c r="N734" i="5"/>
  <c r="Q734" i="5"/>
  <c r="L735" i="5"/>
  <c r="M735" i="5"/>
  <c r="N735" i="5"/>
  <c r="Q735" i="5"/>
  <c r="L736" i="5"/>
  <c r="M736" i="5"/>
  <c r="N736" i="5"/>
  <c r="Q736" i="5"/>
  <c r="L737" i="5"/>
  <c r="M737" i="5"/>
  <c r="N737" i="5"/>
  <c r="Q737" i="5"/>
  <c r="L738" i="5"/>
  <c r="M738" i="5"/>
  <c r="N738" i="5"/>
  <c r="Q738" i="5"/>
  <c r="L739" i="5"/>
  <c r="M739" i="5"/>
  <c r="N739" i="5"/>
  <c r="Q739" i="5"/>
  <c r="L740" i="5"/>
  <c r="M740" i="5"/>
  <c r="N740" i="5"/>
  <c r="Q740" i="5"/>
  <c r="L741" i="5"/>
  <c r="M741" i="5"/>
  <c r="N741" i="5"/>
  <c r="Q741" i="5"/>
  <c r="L742" i="5"/>
  <c r="M742" i="5"/>
  <c r="N742" i="5"/>
  <c r="Q742" i="5"/>
  <c r="L743" i="5"/>
  <c r="M743" i="5"/>
  <c r="N743" i="5"/>
  <c r="Q743" i="5"/>
  <c r="L744" i="5"/>
  <c r="M744" i="5"/>
  <c r="N744" i="5"/>
  <c r="Q744" i="5"/>
  <c r="L745" i="5"/>
  <c r="M745" i="5"/>
  <c r="N745" i="5"/>
  <c r="Q745" i="5"/>
  <c r="L746" i="5"/>
  <c r="M746" i="5"/>
  <c r="N746" i="5"/>
  <c r="Q746" i="5"/>
  <c r="L747" i="5"/>
  <c r="M747" i="5"/>
  <c r="N747" i="5"/>
  <c r="Q747" i="5"/>
  <c r="L748" i="5"/>
  <c r="M748" i="5"/>
  <c r="N748" i="5"/>
  <c r="Q748" i="5"/>
  <c r="L749" i="5"/>
  <c r="M749" i="5"/>
  <c r="N749" i="5"/>
  <c r="Q749" i="5"/>
  <c r="L750" i="5"/>
  <c r="M750" i="5"/>
  <c r="N750" i="5"/>
  <c r="Q750" i="5"/>
  <c r="L751" i="5"/>
  <c r="M751" i="5"/>
  <c r="N751" i="5"/>
  <c r="Q751" i="5"/>
  <c r="L752" i="5"/>
  <c r="M752" i="5"/>
  <c r="N752" i="5"/>
  <c r="Q752" i="5"/>
  <c r="L753" i="5"/>
  <c r="M753" i="5"/>
  <c r="N753" i="5"/>
  <c r="Q753" i="5"/>
  <c r="L754" i="5"/>
  <c r="M754" i="5"/>
  <c r="N754" i="5"/>
  <c r="Q754" i="5"/>
  <c r="L755" i="5"/>
  <c r="M755" i="5"/>
  <c r="N755" i="5"/>
  <c r="Q755" i="5"/>
  <c r="L756" i="5"/>
  <c r="M756" i="5"/>
  <c r="N756" i="5"/>
  <c r="Q756" i="5"/>
  <c r="L757" i="5"/>
  <c r="M757" i="5"/>
  <c r="N757" i="5"/>
  <c r="Q757" i="5"/>
  <c r="L758" i="5"/>
  <c r="M758" i="5"/>
  <c r="N758" i="5"/>
  <c r="Q758" i="5"/>
  <c r="L759" i="5"/>
  <c r="M759" i="5"/>
  <c r="N759" i="5"/>
  <c r="Q759" i="5"/>
  <c r="L760" i="5"/>
  <c r="M760" i="5"/>
  <c r="N760" i="5"/>
  <c r="Q760" i="5"/>
  <c r="L761" i="5"/>
  <c r="M761" i="5"/>
  <c r="N761" i="5"/>
  <c r="Q761" i="5"/>
  <c r="L762" i="5"/>
  <c r="M762" i="5"/>
  <c r="N762" i="5"/>
  <c r="Q762" i="5"/>
  <c r="L763" i="5"/>
  <c r="M763" i="5"/>
  <c r="N763" i="5"/>
  <c r="Q763" i="5"/>
  <c r="L764" i="5"/>
  <c r="M764" i="5"/>
  <c r="N764" i="5"/>
  <c r="Q764" i="5"/>
  <c r="L765" i="5"/>
  <c r="M765" i="5"/>
  <c r="N765" i="5"/>
  <c r="Q765" i="5"/>
  <c r="L766" i="5"/>
  <c r="M766" i="5"/>
  <c r="N766" i="5"/>
  <c r="Q766" i="5"/>
  <c r="L767" i="5"/>
  <c r="M767" i="5"/>
  <c r="N767" i="5"/>
  <c r="Q767" i="5"/>
  <c r="L768" i="5"/>
  <c r="M768" i="5"/>
  <c r="N768" i="5"/>
  <c r="Q768" i="5"/>
  <c r="L769" i="5"/>
  <c r="M769" i="5"/>
  <c r="N769" i="5"/>
  <c r="Q769" i="5"/>
  <c r="L770" i="5"/>
  <c r="M770" i="5"/>
  <c r="N770" i="5"/>
  <c r="Q770" i="5"/>
  <c r="L771" i="5"/>
  <c r="M771" i="5"/>
  <c r="N771" i="5"/>
  <c r="Q771" i="5"/>
  <c r="L772" i="5"/>
  <c r="M772" i="5"/>
  <c r="N772" i="5"/>
  <c r="Q772" i="5"/>
  <c r="L773" i="5"/>
  <c r="M773" i="5"/>
  <c r="N773" i="5"/>
  <c r="Q773" i="5"/>
  <c r="L774" i="5"/>
  <c r="M774" i="5"/>
  <c r="N774" i="5"/>
  <c r="Q774" i="5"/>
  <c r="L775" i="5"/>
  <c r="M775" i="5"/>
  <c r="N775" i="5"/>
  <c r="Q775" i="5"/>
  <c r="L776" i="5"/>
  <c r="M776" i="5"/>
  <c r="N776" i="5"/>
  <c r="Q776" i="5"/>
  <c r="L777" i="5"/>
  <c r="M777" i="5"/>
  <c r="N777" i="5"/>
  <c r="Q777" i="5"/>
  <c r="L778" i="5"/>
  <c r="M778" i="5"/>
  <c r="N778" i="5"/>
  <c r="Q778" i="5"/>
  <c r="L779" i="5"/>
  <c r="M779" i="5"/>
  <c r="N779" i="5"/>
  <c r="Q779" i="5"/>
  <c r="L780" i="5"/>
  <c r="M780" i="5"/>
  <c r="N780" i="5"/>
  <c r="Q780" i="5"/>
  <c r="L781" i="5"/>
  <c r="M781" i="5"/>
  <c r="N781" i="5"/>
  <c r="Q781" i="5"/>
  <c r="L782" i="5"/>
  <c r="M782" i="5"/>
  <c r="N782" i="5"/>
  <c r="Q782" i="5"/>
  <c r="L783" i="5"/>
  <c r="M783" i="5"/>
  <c r="N783" i="5"/>
  <c r="Q783" i="5"/>
  <c r="L784" i="5"/>
  <c r="M784" i="5"/>
  <c r="N784" i="5"/>
  <c r="Q784" i="5"/>
  <c r="L785" i="5"/>
  <c r="M785" i="5"/>
  <c r="N785" i="5"/>
  <c r="Q785" i="5"/>
  <c r="L786" i="5"/>
  <c r="M786" i="5"/>
  <c r="N786" i="5"/>
  <c r="Q786" i="5"/>
  <c r="L787" i="5"/>
  <c r="M787" i="5"/>
  <c r="N787" i="5"/>
  <c r="Q787" i="5"/>
  <c r="L788" i="5"/>
  <c r="M788" i="5"/>
  <c r="N788" i="5"/>
  <c r="Q788" i="5"/>
  <c r="L789" i="5"/>
  <c r="M789" i="5"/>
  <c r="N789" i="5"/>
  <c r="Q789" i="5"/>
  <c r="L790" i="5"/>
  <c r="M790" i="5"/>
  <c r="N790" i="5"/>
  <c r="Q790" i="5"/>
  <c r="L791" i="5"/>
  <c r="M791" i="5"/>
  <c r="N791" i="5"/>
  <c r="Q791" i="5"/>
  <c r="L792" i="5"/>
  <c r="M792" i="5"/>
  <c r="N792" i="5"/>
  <c r="Q792" i="5"/>
  <c r="L793" i="5"/>
  <c r="M793" i="5"/>
  <c r="N793" i="5"/>
  <c r="Q793" i="5"/>
  <c r="L794" i="5"/>
  <c r="M794" i="5"/>
  <c r="N794" i="5"/>
  <c r="Q794" i="5"/>
  <c r="L795" i="5"/>
  <c r="M795" i="5"/>
  <c r="N795" i="5"/>
  <c r="Q795" i="5"/>
  <c r="L796" i="5"/>
  <c r="M796" i="5"/>
  <c r="N796" i="5"/>
  <c r="Q796" i="5"/>
  <c r="L797" i="5"/>
  <c r="M797" i="5"/>
  <c r="N797" i="5"/>
  <c r="Q797" i="5"/>
  <c r="L798" i="5"/>
  <c r="M798" i="5"/>
  <c r="N798" i="5"/>
  <c r="Q798" i="5"/>
  <c r="L799" i="5"/>
  <c r="M799" i="5"/>
  <c r="N799" i="5"/>
  <c r="Q799" i="5"/>
  <c r="L800" i="5"/>
  <c r="M800" i="5"/>
  <c r="N800" i="5"/>
  <c r="Q800" i="5"/>
  <c r="L801" i="5"/>
  <c r="M801" i="5"/>
  <c r="N801" i="5"/>
  <c r="Q801" i="5"/>
  <c r="L802" i="5"/>
  <c r="M802" i="5"/>
  <c r="N802" i="5"/>
  <c r="Q802" i="5"/>
  <c r="L803" i="5"/>
  <c r="M803" i="5"/>
  <c r="N803" i="5"/>
  <c r="Q803" i="5"/>
  <c r="L804" i="5"/>
  <c r="M804" i="5"/>
  <c r="N804" i="5"/>
  <c r="Q804" i="5"/>
  <c r="L805" i="5"/>
  <c r="M805" i="5"/>
  <c r="N805" i="5"/>
  <c r="Q805" i="5"/>
  <c r="L806" i="5"/>
  <c r="M806" i="5"/>
  <c r="N806" i="5"/>
  <c r="Q806" i="5"/>
  <c r="L807" i="5"/>
  <c r="M807" i="5"/>
  <c r="N807" i="5"/>
  <c r="Q807" i="5"/>
  <c r="L808" i="5"/>
  <c r="M808" i="5"/>
  <c r="N808" i="5"/>
  <c r="Q808" i="5"/>
  <c r="L809" i="5"/>
  <c r="M809" i="5"/>
  <c r="N809" i="5"/>
  <c r="Q809" i="5"/>
  <c r="L810" i="5"/>
  <c r="M810" i="5"/>
  <c r="N810" i="5"/>
  <c r="Q810" i="5"/>
  <c r="L811" i="5"/>
  <c r="M811" i="5"/>
  <c r="N811" i="5"/>
  <c r="Q811" i="5"/>
  <c r="L812" i="5"/>
  <c r="M812" i="5"/>
  <c r="N812" i="5"/>
  <c r="Q812" i="5"/>
  <c r="L813" i="5"/>
  <c r="M813" i="5"/>
  <c r="N813" i="5"/>
  <c r="Q813" i="5"/>
  <c r="L814" i="5"/>
  <c r="M814" i="5"/>
  <c r="N814" i="5"/>
  <c r="Q814" i="5"/>
  <c r="L815" i="5"/>
  <c r="M815" i="5"/>
  <c r="N815" i="5"/>
  <c r="Q815" i="5"/>
  <c r="L816" i="5"/>
  <c r="M816" i="5"/>
  <c r="N816" i="5"/>
  <c r="Q816" i="5"/>
  <c r="L817" i="5"/>
  <c r="M817" i="5"/>
  <c r="N817" i="5"/>
  <c r="Q817" i="5"/>
  <c r="L818" i="5"/>
  <c r="M818" i="5"/>
  <c r="N818" i="5"/>
  <c r="Q818" i="5"/>
  <c r="L819" i="5"/>
  <c r="M819" i="5"/>
  <c r="N819" i="5"/>
  <c r="Q819" i="5"/>
  <c r="L820" i="5"/>
  <c r="M820" i="5"/>
  <c r="N820" i="5"/>
  <c r="Q820" i="5"/>
  <c r="L821" i="5"/>
  <c r="M821" i="5"/>
  <c r="N821" i="5"/>
  <c r="Q821" i="5"/>
  <c r="L822" i="5"/>
  <c r="M822" i="5"/>
  <c r="N822" i="5"/>
  <c r="Q822" i="5"/>
  <c r="L823" i="5"/>
  <c r="M823" i="5"/>
  <c r="N823" i="5"/>
  <c r="Q823" i="5"/>
  <c r="L824" i="5"/>
  <c r="M824" i="5"/>
  <c r="N824" i="5"/>
  <c r="Q824" i="5"/>
  <c r="L825" i="5"/>
  <c r="M825" i="5"/>
  <c r="N825" i="5"/>
  <c r="Q825" i="5"/>
  <c r="L826" i="5"/>
  <c r="M826" i="5"/>
  <c r="N826" i="5"/>
  <c r="Q826" i="5"/>
  <c r="L827" i="5"/>
  <c r="M827" i="5"/>
  <c r="N827" i="5"/>
  <c r="Q827" i="5"/>
  <c r="L828" i="5"/>
  <c r="M828" i="5"/>
  <c r="N828" i="5"/>
  <c r="Q828" i="5"/>
  <c r="L829" i="5"/>
  <c r="M829" i="5"/>
  <c r="N829" i="5"/>
  <c r="Q829" i="5"/>
  <c r="L830" i="5"/>
  <c r="M830" i="5"/>
  <c r="N830" i="5"/>
  <c r="Q830" i="5"/>
  <c r="L831" i="5"/>
  <c r="M831" i="5"/>
  <c r="N831" i="5"/>
  <c r="Q831" i="5"/>
  <c r="L832" i="5"/>
  <c r="M832" i="5"/>
  <c r="N832" i="5"/>
  <c r="Q832" i="5"/>
  <c r="L833" i="5"/>
  <c r="M833" i="5"/>
  <c r="N833" i="5"/>
  <c r="Q833" i="5"/>
  <c r="L834" i="5"/>
  <c r="M834" i="5"/>
  <c r="N834" i="5"/>
  <c r="Q834" i="5"/>
  <c r="L835" i="5"/>
  <c r="M835" i="5"/>
  <c r="N835" i="5"/>
  <c r="Q835" i="5"/>
  <c r="L836" i="5"/>
  <c r="M836" i="5"/>
  <c r="N836" i="5"/>
  <c r="Q836" i="5"/>
  <c r="L837" i="5"/>
  <c r="M837" i="5"/>
  <c r="N837" i="5"/>
  <c r="Q837" i="5"/>
  <c r="L838" i="5"/>
  <c r="M838" i="5"/>
  <c r="N838" i="5"/>
  <c r="Q838" i="5"/>
  <c r="L839" i="5"/>
  <c r="M839" i="5"/>
  <c r="N839" i="5"/>
  <c r="Q839" i="5"/>
  <c r="L840" i="5"/>
  <c r="M840" i="5"/>
  <c r="N840" i="5"/>
  <c r="Q840" i="5"/>
  <c r="L841" i="5"/>
  <c r="M841" i="5"/>
  <c r="N841" i="5"/>
  <c r="Q841" i="5"/>
  <c r="L842" i="5"/>
  <c r="M842" i="5"/>
  <c r="N842" i="5"/>
  <c r="Q842" i="5"/>
  <c r="L843" i="5"/>
  <c r="M843" i="5"/>
  <c r="N843" i="5"/>
  <c r="Q843" i="5"/>
  <c r="L844" i="5"/>
  <c r="M844" i="5"/>
  <c r="N844" i="5"/>
  <c r="Q844" i="5"/>
  <c r="L845" i="5"/>
  <c r="M845" i="5"/>
  <c r="N845" i="5"/>
  <c r="Q845" i="5"/>
  <c r="L846" i="5"/>
  <c r="M846" i="5"/>
  <c r="N846" i="5"/>
  <c r="Q846" i="5"/>
  <c r="L847" i="5"/>
  <c r="M847" i="5"/>
  <c r="N847" i="5"/>
  <c r="Q847" i="5"/>
  <c r="L848" i="5"/>
  <c r="M848" i="5"/>
  <c r="N848" i="5"/>
  <c r="Q848" i="5"/>
  <c r="L849" i="5"/>
  <c r="M849" i="5"/>
  <c r="N849" i="5"/>
  <c r="Q849" i="5"/>
  <c r="L850" i="5"/>
  <c r="M850" i="5"/>
  <c r="N850" i="5"/>
  <c r="Q850" i="5"/>
  <c r="L851" i="5"/>
  <c r="M851" i="5"/>
  <c r="N851" i="5"/>
  <c r="Q851" i="5"/>
  <c r="L852" i="5"/>
  <c r="M852" i="5"/>
  <c r="N852" i="5"/>
  <c r="Q852" i="5"/>
  <c r="L853" i="5"/>
  <c r="M853" i="5"/>
  <c r="N853" i="5"/>
  <c r="Q853" i="5"/>
  <c r="L854" i="5"/>
  <c r="M854" i="5"/>
  <c r="N854" i="5"/>
  <c r="Q854" i="5"/>
  <c r="L855" i="5"/>
  <c r="M855" i="5"/>
  <c r="N855" i="5"/>
  <c r="Q855" i="5"/>
  <c r="L856" i="5"/>
  <c r="M856" i="5"/>
  <c r="N856" i="5"/>
  <c r="Q856" i="5"/>
  <c r="L857" i="5"/>
  <c r="M857" i="5"/>
  <c r="N857" i="5"/>
  <c r="Q857" i="5"/>
  <c r="L858" i="5"/>
  <c r="M858" i="5"/>
  <c r="N858" i="5"/>
  <c r="Q858" i="5"/>
  <c r="L859" i="5"/>
  <c r="M859" i="5"/>
  <c r="N859" i="5"/>
  <c r="Q859" i="5"/>
  <c r="L860" i="5"/>
  <c r="M860" i="5"/>
  <c r="N860" i="5"/>
  <c r="Q860" i="5"/>
  <c r="L861" i="5"/>
  <c r="M861" i="5"/>
  <c r="N861" i="5"/>
  <c r="Q861" i="5"/>
  <c r="L862" i="5"/>
  <c r="M862" i="5"/>
  <c r="N862" i="5"/>
  <c r="Q862" i="5"/>
  <c r="L863" i="5"/>
  <c r="M863" i="5"/>
  <c r="N863" i="5"/>
  <c r="Q863" i="5"/>
  <c r="L864" i="5"/>
  <c r="M864" i="5"/>
  <c r="N864" i="5"/>
  <c r="Q864" i="5"/>
  <c r="L865" i="5"/>
  <c r="M865" i="5"/>
  <c r="N865" i="5"/>
  <c r="Q865" i="5"/>
  <c r="L866" i="5"/>
  <c r="M866" i="5"/>
  <c r="N866" i="5"/>
  <c r="Q866" i="5"/>
  <c r="L867" i="5"/>
  <c r="M867" i="5"/>
  <c r="N867" i="5"/>
  <c r="Q867" i="5"/>
  <c r="L868" i="5"/>
  <c r="M868" i="5"/>
  <c r="N868" i="5"/>
  <c r="Q868" i="5"/>
  <c r="L869" i="5"/>
  <c r="M869" i="5"/>
  <c r="N869" i="5"/>
  <c r="Q869" i="5"/>
  <c r="L870" i="5"/>
  <c r="M870" i="5"/>
  <c r="N870" i="5"/>
  <c r="Q870" i="5"/>
  <c r="L871" i="5"/>
  <c r="M871" i="5"/>
  <c r="N871" i="5"/>
  <c r="Q871" i="5"/>
  <c r="L872" i="5"/>
  <c r="M872" i="5"/>
  <c r="N872" i="5"/>
  <c r="Q872" i="5"/>
  <c r="L873" i="5"/>
  <c r="M873" i="5"/>
  <c r="N873" i="5"/>
  <c r="Q873" i="5"/>
  <c r="L874" i="5"/>
  <c r="M874" i="5"/>
  <c r="N874" i="5"/>
  <c r="Q874" i="5"/>
  <c r="L875" i="5"/>
  <c r="M875" i="5"/>
  <c r="N875" i="5"/>
  <c r="Q875" i="5"/>
  <c r="L876" i="5"/>
  <c r="M876" i="5"/>
  <c r="N876" i="5"/>
  <c r="Q876" i="5"/>
  <c r="L877" i="5"/>
  <c r="M877" i="5"/>
  <c r="N877" i="5"/>
  <c r="Q877" i="5"/>
  <c r="L878" i="5"/>
  <c r="M878" i="5"/>
  <c r="N878" i="5"/>
  <c r="Q878" i="5"/>
  <c r="L879" i="5"/>
  <c r="M879" i="5"/>
  <c r="N879" i="5"/>
  <c r="Q879" i="5"/>
  <c r="L880" i="5"/>
  <c r="M880" i="5"/>
  <c r="N880" i="5"/>
  <c r="Q880" i="5"/>
  <c r="L881" i="5"/>
  <c r="M881" i="5"/>
  <c r="N881" i="5"/>
  <c r="Q881" i="5"/>
  <c r="L882" i="5"/>
  <c r="M882" i="5"/>
  <c r="N882" i="5"/>
  <c r="Q882" i="5"/>
  <c r="L883" i="5"/>
  <c r="M883" i="5"/>
  <c r="N883" i="5"/>
  <c r="Q883" i="5"/>
  <c r="L884" i="5"/>
  <c r="M884" i="5"/>
  <c r="N884" i="5"/>
  <c r="Q884" i="5"/>
  <c r="L885" i="5"/>
  <c r="M885" i="5"/>
  <c r="N885" i="5"/>
  <c r="Q885" i="5"/>
  <c r="L886" i="5"/>
  <c r="M886" i="5"/>
  <c r="N886" i="5"/>
  <c r="Q886" i="5"/>
  <c r="L887" i="5"/>
  <c r="M887" i="5"/>
  <c r="N887" i="5"/>
  <c r="Q887" i="5"/>
  <c r="L888" i="5"/>
  <c r="M888" i="5"/>
  <c r="N888" i="5"/>
  <c r="Q888" i="5"/>
  <c r="L889" i="5"/>
  <c r="M889" i="5"/>
  <c r="N889" i="5"/>
  <c r="Q889" i="5"/>
  <c r="L890" i="5"/>
  <c r="M890" i="5"/>
  <c r="N890" i="5"/>
  <c r="Q890" i="5"/>
  <c r="L891" i="5"/>
  <c r="M891" i="5"/>
  <c r="N891" i="5"/>
  <c r="Q891" i="5"/>
  <c r="L892" i="5"/>
  <c r="M892" i="5"/>
  <c r="N892" i="5"/>
  <c r="Q892" i="5"/>
  <c r="L893" i="5"/>
  <c r="M893" i="5"/>
  <c r="N893" i="5"/>
  <c r="Q893" i="5"/>
  <c r="L894" i="5"/>
  <c r="M894" i="5"/>
  <c r="N894" i="5"/>
  <c r="Q894" i="5"/>
  <c r="L895" i="5"/>
  <c r="M895" i="5"/>
  <c r="N895" i="5"/>
  <c r="Q895" i="5"/>
  <c r="L896" i="5"/>
  <c r="M896" i="5"/>
  <c r="N896" i="5"/>
  <c r="Q896" i="5"/>
  <c r="L897" i="5"/>
  <c r="M897" i="5"/>
  <c r="N897" i="5"/>
  <c r="Q897" i="5"/>
  <c r="L898" i="5"/>
  <c r="M898" i="5"/>
  <c r="N898" i="5"/>
  <c r="Q898" i="5"/>
  <c r="L899" i="5"/>
  <c r="M899" i="5"/>
  <c r="N899" i="5"/>
  <c r="Q899" i="5"/>
  <c r="L900" i="5"/>
  <c r="M900" i="5"/>
  <c r="N900" i="5"/>
  <c r="Q900" i="5"/>
  <c r="L901" i="5"/>
  <c r="M901" i="5"/>
  <c r="N901" i="5"/>
  <c r="Q901" i="5"/>
  <c r="L902" i="5"/>
  <c r="M902" i="5"/>
  <c r="N902" i="5"/>
  <c r="Q902" i="5"/>
  <c r="L903" i="5"/>
  <c r="M903" i="5"/>
  <c r="N903" i="5"/>
  <c r="Q903" i="5"/>
  <c r="L904" i="5"/>
  <c r="M904" i="5"/>
  <c r="N904" i="5"/>
  <c r="Q904" i="5"/>
  <c r="L905" i="5"/>
  <c r="M905" i="5"/>
  <c r="N905" i="5"/>
  <c r="Q905" i="5"/>
  <c r="L906" i="5"/>
  <c r="M906" i="5"/>
  <c r="N906" i="5"/>
  <c r="Q906" i="5"/>
  <c r="L907" i="5"/>
  <c r="M907" i="5"/>
  <c r="N907" i="5"/>
  <c r="Q907" i="5"/>
  <c r="L908" i="5"/>
  <c r="M908" i="5"/>
  <c r="N908" i="5"/>
  <c r="Q908" i="5"/>
  <c r="L909" i="5"/>
  <c r="M909" i="5"/>
  <c r="N909" i="5"/>
  <c r="Q909" i="5"/>
  <c r="L910" i="5"/>
  <c r="M910" i="5"/>
  <c r="N910" i="5"/>
  <c r="Q910" i="5"/>
  <c r="L911" i="5"/>
  <c r="M911" i="5"/>
  <c r="N911" i="5"/>
  <c r="Q911" i="5"/>
  <c r="L912" i="5"/>
  <c r="M912" i="5"/>
  <c r="N912" i="5"/>
  <c r="Q912" i="5"/>
  <c r="L913" i="5"/>
  <c r="M913" i="5"/>
  <c r="N913" i="5"/>
  <c r="Q913" i="5"/>
  <c r="L914" i="5"/>
  <c r="M914" i="5"/>
  <c r="N914" i="5"/>
  <c r="Q914" i="5"/>
  <c r="L915" i="5"/>
  <c r="M915" i="5"/>
  <c r="N915" i="5"/>
  <c r="Q915" i="5"/>
  <c r="L916" i="5"/>
  <c r="M916" i="5"/>
  <c r="N916" i="5"/>
  <c r="Q916" i="5"/>
  <c r="L917" i="5"/>
  <c r="M917" i="5"/>
  <c r="N917" i="5"/>
  <c r="Q917" i="5"/>
  <c r="L918" i="5"/>
  <c r="M918" i="5"/>
  <c r="N918" i="5"/>
  <c r="Q918" i="5"/>
  <c r="L919" i="5"/>
  <c r="M919" i="5"/>
  <c r="N919" i="5"/>
  <c r="Q919" i="5"/>
  <c r="L920" i="5"/>
  <c r="M920" i="5"/>
  <c r="N920" i="5"/>
  <c r="Q920" i="5"/>
  <c r="L921" i="5"/>
  <c r="M921" i="5"/>
  <c r="N921" i="5"/>
  <c r="Q921" i="5"/>
  <c r="L922" i="5"/>
  <c r="M922" i="5"/>
  <c r="N922" i="5"/>
  <c r="Q922" i="5"/>
  <c r="L923" i="5"/>
  <c r="M923" i="5"/>
  <c r="N923" i="5"/>
  <c r="Q923" i="5"/>
  <c r="L924" i="5"/>
  <c r="M924" i="5"/>
  <c r="N924" i="5"/>
  <c r="Q924" i="5"/>
  <c r="L925" i="5"/>
  <c r="M925" i="5"/>
  <c r="N925" i="5"/>
  <c r="Q925" i="5"/>
  <c r="L926" i="5"/>
  <c r="M926" i="5"/>
  <c r="N926" i="5"/>
  <c r="Q926" i="5"/>
  <c r="L927" i="5"/>
  <c r="M927" i="5"/>
  <c r="N927" i="5"/>
  <c r="Q927" i="5"/>
  <c r="L928" i="5"/>
  <c r="M928" i="5"/>
  <c r="N928" i="5"/>
  <c r="Q928" i="5"/>
  <c r="L929" i="5"/>
  <c r="M929" i="5"/>
  <c r="N929" i="5"/>
  <c r="Q929" i="5"/>
  <c r="L930" i="5"/>
  <c r="M930" i="5"/>
  <c r="N930" i="5"/>
  <c r="Q930" i="5"/>
  <c r="L931" i="5"/>
  <c r="M931" i="5"/>
  <c r="N931" i="5"/>
  <c r="Q931" i="5"/>
  <c r="L932" i="5"/>
  <c r="M932" i="5"/>
  <c r="N932" i="5"/>
  <c r="Q932" i="5"/>
  <c r="L933" i="5"/>
  <c r="M933" i="5"/>
  <c r="N933" i="5"/>
  <c r="Q933" i="5"/>
  <c r="L934" i="5"/>
  <c r="M934" i="5"/>
  <c r="N934" i="5"/>
  <c r="Q934" i="5"/>
  <c r="L935" i="5"/>
  <c r="M935" i="5"/>
  <c r="N935" i="5"/>
  <c r="Q935" i="5"/>
  <c r="L936" i="5"/>
  <c r="M936" i="5"/>
  <c r="N936" i="5"/>
  <c r="Q936" i="5"/>
  <c r="L937" i="5"/>
  <c r="M937" i="5"/>
  <c r="N937" i="5"/>
  <c r="Q937" i="5"/>
  <c r="L938" i="5"/>
  <c r="M938" i="5"/>
  <c r="N938" i="5"/>
  <c r="Q938" i="5"/>
  <c r="L939" i="5"/>
  <c r="M939" i="5"/>
  <c r="N939" i="5"/>
  <c r="Q939" i="5"/>
  <c r="L940" i="5"/>
  <c r="M940" i="5"/>
  <c r="N940" i="5"/>
  <c r="Q940" i="5"/>
  <c r="L941" i="5"/>
  <c r="M941" i="5"/>
  <c r="N941" i="5"/>
  <c r="Q941" i="5"/>
  <c r="L942" i="5"/>
  <c r="M942" i="5"/>
  <c r="N942" i="5"/>
  <c r="Q942" i="5"/>
  <c r="L943" i="5"/>
  <c r="M943" i="5"/>
  <c r="N943" i="5"/>
  <c r="Q943" i="5"/>
  <c r="L944" i="5"/>
  <c r="M944" i="5"/>
  <c r="N944" i="5"/>
  <c r="Q944" i="5"/>
  <c r="L945" i="5"/>
  <c r="M945" i="5"/>
  <c r="N945" i="5"/>
  <c r="Q945" i="5"/>
  <c r="L946" i="5"/>
  <c r="M946" i="5"/>
  <c r="N946" i="5"/>
  <c r="Q946" i="5"/>
  <c r="L947" i="5"/>
  <c r="M947" i="5"/>
  <c r="N947" i="5"/>
  <c r="Q947" i="5"/>
  <c r="L948" i="5"/>
  <c r="M948" i="5"/>
  <c r="N948" i="5"/>
  <c r="Q948" i="5"/>
  <c r="L949" i="5"/>
  <c r="M949" i="5"/>
  <c r="N949" i="5"/>
  <c r="Q949" i="5"/>
  <c r="L950" i="5"/>
  <c r="M950" i="5"/>
  <c r="N950" i="5"/>
  <c r="Q950" i="5"/>
  <c r="L951" i="5"/>
  <c r="M951" i="5"/>
  <c r="N951" i="5"/>
  <c r="Q951" i="5"/>
  <c r="L952" i="5"/>
  <c r="M952" i="5"/>
  <c r="N952" i="5"/>
  <c r="Q952" i="5"/>
  <c r="L953" i="5"/>
  <c r="M953" i="5"/>
  <c r="N953" i="5"/>
  <c r="Q953" i="5"/>
  <c r="L954" i="5"/>
  <c r="M954" i="5"/>
  <c r="N954" i="5"/>
  <c r="Q954" i="5"/>
  <c r="L955" i="5"/>
  <c r="M955" i="5"/>
  <c r="N955" i="5"/>
  <c r="Q955" i="5"/>
  <c r="L956" i="5"/>
  <c r="M956" i="5"/>
  <c r="N956" i="5"/>
  <c r="Q956" i="5"/>
  <c r="L957" i="5"/>
  <c r="M957" i="5"/>
  <c r="N957" i="5"/>
  <c r="Q957" i="5"/>
  <c r="L958" i="5"/>
  <c r="M958" i="5"/>
  <c r="N958" i="5"/>
  <c r="Q958" i="5"/>
  <c r="L959" i="5"/>
  <c r="M959" i="5"/>
  <c r="N959" i="5"/>
  <c r="Q959" i="5"/>
  <c r="L960" i="5"/>
  <c r="M960" i="5"/>
  <c r="N960" i="5"/>
  <c r="Q960" i="5"/>
  <c r="L961" i="5"/>
  <c r="M961" i="5"/>
  <c r="N961" i="5"/>
  <c r="Q961" i="5"/>
  <c r="L962" i="5"/>
  <c r="M962" i="5"/>
  <c r="N962" i="5"/>
  <c r="Q962" i="5"/>
  <c r="L963" i="5"/>
  <c r="M963" i="5"/>
  <c r="N963" i="5"/>
  <c r="Q963" i="5"/>
  <c r="L964" i="5"/>
  <c r="M964" i="5"/>
  <c r="N964" i="5"/>
  <c r="Q964" i="5"/>
  <c r="L965" i="5"/>
  <c r="M965" i="5"/>
  <c r="N965" i="5"/>
  <c r="Q965" i="5"/>
  <c r="L966" i="5"/>
  <c r="M966" i="5"/>
  <c r="N966" i="5"/>
  <c r="Q966" i="5"/>
  <c r="L967" i="5"/>
  <c r="M967" i="5"/>
  <c r="N967" i="5"/>
  <c r="Q967" i="5"/>
  <c r="L968" i="5"/>
  <c r="M968" i="5"/>
  <c r="N968" i="5"/>
  <c r="Q968" i="5"/>
  <c r="L969" i="5"/>
  <c r="M969" i="5"/>
  <c r="N969" i="5"/>
  <c r="Q969" i="5"/>
  <c r="L970" i="5"/>
  <c r="M970" i="5"/>
  <c r="N970" i="5"/>
  <c r="Q970" i="5"/>
  <c r="L971" i="5"/>
  <c r="M971" i="5"/>
  <c r="N971" i="5"/>
  <c r="Q971" i="5"/>
  <c r="L972" i="5"/>
  <c r="M972" i="5"/>
  <c r="N972" i="5"/>
  <c r="Q972" i="5"/>
  <c r="L973" i="5"/>
  <c r="M973" i="5"/>
  <c r="N973" i="5"/>
  <c r="Q973" i="5"/>
  <c r="L974" i="5"/>
  <c r="M974" i="5"/>
  <c r="N974" i="5"/>
  <c r="Q974" i="5"/>
  <c r="L975" i="5"/>
  <c r="M975" i="5"/>
  <c r="N975" i="5"/>
  <c r="Q975" i="5"/>
  <c r="L976" i="5"/>
  <c r="M976" i="5"/>
  <c r="N976" i="5"/>
  <c r="Q976" i="5"/>
  <c r="L977" i="5"/>
  <c r="M977" i="5"/>
  <c r="N977" i="5"/>
  <c r="Q977" i="5"/>
  <c r="L978" i="5"/>
  <c r="M978" i="5"/>
  <c r="N978" i="5"/>
  <c r="Q978" i="5"/>
  <c r="L979" i="5"/>
  <c r="M979" i="5"/>
  <c r="N979" i="5"/>
  <c r="Q979" i="5"/>
  <c r="L980" i="5"/>
  <c r="M980" i="5"/>
  <c r="N980" i="5"/>
  <c r="Q980" i="5"/>
  <c r="L981" i="5"/>
  <c r="M981" i="5"/>
  <c r="N981" i="5"/>
  <c r="Q981" i="5"/>
  <c r="L982" i="5"/>
  <c r="M982" i="5"/>
  <c r="N982" i="5"/>
  <c r="Q982" i="5"/>
  <c r="L983" i="5"/>
  <c r="M983" i="5"/>
  <c r="N983" i="5"/>
  <c r="Q983" i="5"/>
  <c r="L984" i="5"/>
  <c r="M984" i="5"/>
  <c r="N984" i="5"/>
  <c r="Q984" i="5"/>
  <c r="L985" i="5"/>
  <c r="M985" i="5"/>
  <c r="N985" i="5"/>
  <c r="Q985" i="5"/>
  <c r="L986" i="5"/>
  <c r="M986" i="5"/>
  <c r="N986" i="5"/>
  <c r="Q986" i="5"/>
  <c r="L987" i="5"/>
  <c r="M987" i="5"/>
  <c r="N987" i="5"/>
  <c r="Q987" i="5"/>
  <c r="L988" i="5"/>
  <c r="M988" i="5"/>
  <c r="N988" i="5"/>
  <c r="Q988" i="5"/>
  <c r="L989" i="5"/>
  <c r="M989" i="5"/>
  <c r="N989" i="5"/>
  <c r="Q989" i="5"/>
  <c r="L990" i="5"/>
  <c r="M990" i="5"/>
  <c r="N990" i="5"/>
  <c r="Q990" i="5"/>
  <c r="L991" i="5"/>
  <c r="M991" i="5"/>
  <c r="N991" i="5"/>
  <c r="Q991" i="5"/>
  <c r="L992" i="5"/>
  <c r="M992" i="5"/>
  <c r="N992" i="5"/>
  <c r="Q992" i="5"/>
  <c r="L993" i="5"/>
  <c r="M993" i="5"/>
  <c r="N993" i="5"/>
  <c r="Q993" i="5"/>
  <c r="L994" i="5"/>
  <c r="M994" i="5"/>
  <c r="N994" i="5"/>
  <c r="Q994" i="5"/>
  <c r="L995" i="5"/>
  <c r="M995" i="5"/>
  <c r="N995" i="5"/>
  <c r="Q995" i="5"/>
  <c r="L996" i="5"/>
  <c r="M996" i="5"/>
  <c r="N996" i="5"/>
  <c r="Q996" i="5"/>
  <c r="L997" i="5"/>
  <c r="M997" i="5"/>
  <c r="N997" i="5"/>
  <c r="Q997" i="5"/>
  <c r="L998" i="5"/>
  <c r="M998" i="5"/>
  <c r="N998" i="5"/>
  <c r="Q998" i="5"/>
  <c r="L999" i="5"/>
  <c r="M999" i="5"/>
  <c r="N999" i="5"/>
  <c r="Q999" i="5"/>
  <c r="L1000" i="5"/>
  <c r="M1000" i="5"/>
  <c r="N1000" i="5"/>
  <c r="Q1000" i="5"/>
  <c r="L1001" i="5"/>
  <c r="M1001" i="5"/>
  <c r="N1001" i="5"/>
  <c r="Q1001" i="5"/>
  <c r="L1002" i="5"/>
  <c r="M1002" i="5"/>
  <c r="N1002" i="5"/>
  <c r="Q1002" i="5"/>
  <c r="L1003" i="5"/>
  <c r="M1003" i="5"/>
  <c r="N1003" i="5"/>
  <c r="Q1003" i="5"/>
  <c r="L1004" i="5"/>
  <c r="M1004" i="5"/>
  <c r="N1004" i="5"/>
  <c r="Q1004" i="5"/>
  <c r="L1005" i="5"/>
  <c r="M1005" i="5"/>
  <c r="N1005" i="5"/>
  <c r="Q1005" i="5"/>
  <c r="L1006" i="5"/>
  <c r="M1006" i="5"/>
  <c r="N1006" i="5"/>
  <c r="Q1006" i="5"/>
  <c r="L1007" i="5"/>
  <c r="M1007" i="5"/>
  <c r="N1007" i="5"/>
  <c r="Q1007" i="5"/>
  <c r="L1008" i="5"/>
  <c r="M1008" i="5"/>
  <c r="N1008" i="5"/>
  <c r="Q1008" i="5"/>
  <c r="L1009" i="5"/>
  <c r="M1009" i="5"/>
  <c r="N1009" i="5"/>
  <c r="Q1009" i="5"/>
  <c r="L1010" i="5"/>
  <c r="M1010" i="5"/>
  <c r="N1010" i="5"/>
  <c r="Q1010" i="5"/>
  <c r="L1011" i="5"/>
  <c r="M1011" i="5"/>
  <c r="N1011" i="5"/>
  <c r="Q1011" i="5"/>
  <c r="L1012" i="5"/>
  <c r="M1012" i="5"/>
  <c r="N1012" i="5"/>
  <c r="Q1012" i="5"/>
  <c r="L1013" i="5"/>
  <c r="M1013" i="5"/>
  <c r="N1013" i="5"/>
  <c r="Q1013" i="5"/>
  <c r="L1014" i="5"/>
  <c r="M1014" i="5"/>
  <c r="N1014" i="5"/>
  <c r="Q1014" i="5"/>
  <c r="L1015" i="5"/>
  <c r="M1015" i="5"/>
  <c r="N1015" i="5"/>
  <c r="Q1015" i="5"/>
  <c r="L1016" i="5"/>
  <c r="M1016" i="5"/>
  <c r="N1016" i="5"/>
  <c r="Q1016" i="5"/>
  <c r="L1017" i="5"/>
  <c r="M1017" i="5"/>
  <c r="N1017" i="5"/>
  <c r="Q1017" i="5"/>
  <c r="L1018" i="5"/>
  <c r="M1018" i="5"/>
  <c r="N1018" i="5"/>
  <c r="Q1018" i="5"/>
  <c r="L1019" i="5"/>
  <c r="M1019" i="5"/>
  <c r="N1019" i="5"/>
  <c r="Q1019" i="5"/>
  <c r="L1020" i="5"/>
  <c r="M1020" i="5"/>
  <c r="N1020" i="5"/>
  <c r="Q1020" i="5"/>
  <c r="L1021" i="5"/>
  <c r="M1021" i="5"/>
  <c r="N1021" i="5"/>
  <c r="Q1021" i="5"/>
  <c r="L1022" i="5"/>
  <c r="M1022" i="5"/>
  <c r="N1022" i="5"/>
  <c r="Q1022" i="5"/>
  <c r="L1023" i="5"/>
  <c r="M1023" i="5"/>
  <c r="N1023" i="5"/>
  <c r="Q1023" i="5"/>
  <c r="L1024" i="5"/>
  <c r="M1024" i="5"/>
  <c r="N1024" i="5"/>
  <c r="Q1024" i="5"/>
  <c r="L1025" i="5"/>
  <c r="M1025" i="5"/>
  <c r="N1025" i="5"/>
  <c r="Q1025" i="5"/>
  <c r="L1026" i="5"/>
  <c r="M1026" i="5"/>
  <c r="N1026" i="5"/>
  <c r="Q1026" i="5"/>
  <c r="L1027" i="5"/>
  <c r="M1027" i="5"/>
  <c r="N1027" i="5"/>
  <c r="Q1027" i="5"/>
  <c r="L1028" i="5"/>
  <c r="M1028" i="5"/>
  <c r="N1028" i="5"/>
  <c r="Q1028" i="5"/>
  <c r="L1029" i="5"/>
  <c r="M1029" i="5"/>
  <c r="N1029" i="5"/>
  <c r="Q1029" i="5"/>
  <c r="L1030" i="5"/>
  <c r="M1030" i="5"/>
  <c r="N1030" i="5"/>
  <c r="Q1030" i="5"/>
  <c r="L1031" i="5"/>
  <c r="M1031" i="5"/>
  <c r="N1031" i="5"/>
  <c r="Q1031" i="5"/>
  <c r="L1032" i="5"/>
  <c r="M1032" i="5"/>
  <c r="N1032" i="5"/>
  <c r="Q1032" i="5"/>
  <c r="L1033" i="5"/>
  <c r="M1033" i="5"/>
  <c r="N1033" i="5"/>
  <c r="Q1033" i="5"/>
  <c r="L1034" i="5"/>
  <c r="M1034" i="5"/>
  <c r="N1034" i="5"/>
  <c r="Q1034" i="5"/>
  <c r="L1035" i="5"/>
  <c r="M1035" i="5"/>
  <c r="N1035" i="5"/>
  <c r="Q1035" i="5"/>
  <c r="L1036" i="5"/>
  <c r="M1036" i="5"/>
  <c r="N1036" i="5"/>
  <c r="Q1036" i="5"/>
  <c r="L1037" i="5"/>
  <c r="M1037" i="5"/>
  <c r="N1037" i="5"/>
  <c r="Q1037" i="5"/>
  <c r="L1038" i="5"/>
  <c r="M1038" i="5"/>
  <c r="N1038" i="5"/>
  <c r="Q1038" i="5"/>
  <c r="L1039" i="5"/>
  <c r="M1039" i="5"/>
  <c r="N1039" i="5"/>
  <c r="Q1039" i="5"/>
  <c r="L1040" i="5"/>
  <c r="M1040" i="5"/>
  <c r="N1040" i="5"/>
  <c r="Q1040" i="5"/>
  <c r="L1041" i="5"/>
  <c r="M1041" i="5"/>
  <c r="N1041" i="5"/>
  <c r="Q1041" i="5"/>
  <c r="L1042" i="5"/>
  <c r="M1042" i="5"/>
  <c r="N1042" i="5"/>
  <c r="Q1042" i="5"/>
  <c r="L1043" i="5"/>
  <c r="M1043" i="5"/>
  <c r="N1043" i="5"/>
  <c r="Q1043" i="5"/>
  <c r="L1044" i="5"/>
  <c r="M1044" i="5"/>
  <c r="N1044" i="5"/>
  <c r="Q1044" i="5"/>
  <c r="L1045" i="5"/>
  <c r="M1045" i="5"/>
  <c r="N1045" i="5"/>
  <c r="Q1045" i="5"/>
  <c r="L1046" i="5"/>
  <c r="M1046" i="5"/>
  <c r="N1046" i="5"/>
  <c r="Q1046" i="5"/>
  <c r="L1047" i="5"/>
  <c r="M1047" i="5"/>
  <c r="N1047" i="5"/>
  <c r="Q1047" i="5"/>
  <c r="L1048" i="5"/>
  <c r="M1048" i="5"/>
  <c r="N1048" i="5"/>
  <c r="Q1048" i="5"/>
  <c r="L1049" i="5"/>
  <c r="M1049" i="5"/>
  <c r="N1049" i="5"/>
  <c r="Q1049" i="5"/>
  <c r="L1050" i="5"/>
  <c r="M1050" i="5"/>
  <c r="N1050" i="5"/>
  <c r="Q1050" i="5"/>
  <c r="L1051" i="5"/>
  <c r="M1051" i="5"/>
  <c r="N1051" i="5"/>
  <c r="Q1051" i="5"/>
  <c r="L1052" i="5"/>
  <c r="M1052" i="5"/>
  <c r="N1052" i="5"/>
  <c r="Q1052" i="5"/>
  <c r="L1053" i="5"/>
  <c r="M1053" i="5"/>
  <c r="N1053" i="5"/>
  <c r="Q1053" i="5"/>
  <c r="L1054" i="5"/>
  <c r="M1054" i="5"/>
  <c r="N1054" i="5"/>
  <c r="Q1054" i="5"/>
  <c r="L1055" i="5"/>
  <c r="M1055" i="5"/>
  <c r="N1055" i="5"/>
  <c r="Q1055" i="5"/>
  <c r="L1056" i="5"/>
  <c r="M1056" i="5"/>
  <c r="N1056" i="5"/>
  <c r="Q1056" i="5"/>
  <c r="L1057" i="5"/>
  <c r="M1057" i="5"/>
  <c r="N1057" i="5"/>
  <c r="Q1057" i="5"/>
  <c r="L1058" i="5"/>
  <c r="M1058" i="5"/>
  <c r="N1058" i="5"/>
  <c r="Q1058" i="5"/>
  <c r="L1059" i="5"/>
  <c r="M1059" i="5"/>
  <c r="N1059" i="5"/>
  <c r="Q1059" i="5"/>
  <c r="L1060" i="5"/>
  <c r="M1060" i="5"/>
  <c r="N1060" i="5"/>
  <c r="Q1060" i="5"/>
  <c r="L1061" i="5"/>
  <c r="M1061" i="5"/>
  <c r="N1061" i="5"/>
  <c r="Q1061" i="5"/>
  <c r="L1062" i="5"/>
  <c r="M1062" i="5"/>
  <c r="N1062" i="5"/>
  <c r="Q1062" i="5"/>
  <c r="L1063" i="5"/>
  <c r="M1063" i="5"/>
  <c r="N1063" i="5"/>
  <c r="Q1063" i="5"/>
  <c r="L1064" i="5"/>
  <c r="M1064" i="5"/>
  <c r="N1064" i="5"/>
  <c r="Q1064" i="5"/>
  <c r="L1065" i="5"/>
  <c r="M1065" i="5"/>
  <c r="N1065" i="5"/>
  <c r="Q1065" i="5"/>
  <c r="L1066" i="5"/>
  <c r="M1066" i="5"/>
  <c r="N1066" i="5"/>
  <c r="Q1066" i="5"/>
  <c r="L1067" i="5"/>
  <c r="M1067" i="5"/>
  <c r="N1067" i="5"/>
  <c r="Q1067" i="5"/>
  <c r="L1068" i="5"/>
  <c r="M1068" i="5"/>
  <c r="N1068" i="5"/>
  <c r="Q1068" i="5"/>
  <c r="L1069" i="5"/>
  <c r="M1069" i="5"/>
  <c r="N1069" i="5"/>
  <c r="Q1069" i="5"/>
  <c r="L1070" i="5"/>
  <c r="M1070" i="5"/>
  <c r="N1070" i="5"/>
  <c r="Q1070" i="5"/>
  <c r="L1071" i="5"/>
  <c r="M1071" i="5"/>
  <c r="N1071" i="5"/>
  <c r="Q1071" i="5"/>
  <c r="L1072" i="5"/>
  <c r="M1072" i="5"/>
  <c r="N1072" i="5"/>
  <c r="Q1072" i="5"/>
  <c r="L1073" i="5"/>
  <c r="M1073" i="5"/>
  <c r="N1073" i="5"/>
  <c r="Q1073" i="5"/>
  <c r="L1074" i="5"/>
  <c r="M1074" i="5"/>
  <c r="N1074" i="5"/>
  <c r="Q1074" i="5"/>
  <c r="L1075" i="5"/>
  <c r="M1075" i="5"/>
  <c r="N1075" i="5"/>
  <c r="Q1075" i="5"/>
  <c r="L1076" i="5"/>
  <c r="M1076" i="5"/>
  <c r="N1076" i="5"/>
  <c r="Q1076" i="5"/>
  <c r="L1077" i="5"/>
  <c r="M1077" i="5"/>
  <c r="N1077" i="5"/>
  <c r="Q1077" i="5"/>
  <c r="L1078" i="5"/>
  <c r="M1078" i="5"/>
  <c r="N1078" i="5"/>
  <c r="Q1078" i="5"/>
  <c r="L1079" i="5"/>
  <c r="M1079" i="5"/>
  <c r="N1079" i="5"/>
  <c r="Q1079" i="5"/>
  <c r="L1080" i="5"/>
  <c r="M1080" i="5"/>
  <c r="N1080" i="5"/>
  <c r="Q1080" i="5"/>
  <c r="L1081" i="5"/>
  <c r="M1081" i="5"/>
  <c r="N1081" i="5"/>
  <c r="Q1081" i="5"/>
  <c r="L1082" i="5"/>
  <c r="M1082" i="5"/>
  <c r="N1082" i="5"/>
  <c r="Q1082" i="5"/>
  <c r="L1083" i="5"/>
  <c r="M1083" i="5"/>
  <c r="N1083" i="5"/>
  <c r="Q1083" i="5"/>
  <c r="S1083" i="5"/>
  <c r="L1084" i="5"/>
  <c r="M1084" i="5"/>
  <c r="N1084" i="5"/>
  <c r="Q1084" i="5"/>
  <c r="S1084" i="5"/>
  <c r="L1085" i="5"/>
  <c r="M1085" i="5"/>
  <c r="N1085" i="5"/>
  <c r="Q1085" i="5"/>
  <c r="S1085" i="5"/>
  <c r="L1086" i="5"/>
  <c r="M1086" i="5"/>
  <c r="N1086" i="5"/>
  <c r="Q1086" i="5"/>
  <c r="S1086" i="5"/>
  <c r="L1087" i="5"/>
  <c r="M1087" i="5"/>
  <c r="N1087" i="5"/>
  <c r="Q1087" i="5"/>
  <c r="S1087" i="5"/>
  <c r="L1088" i="5"/>
  <c r="M1088" i="5"/>
  <c r="N1088" i="5"/>
  <c r="Q1088" i="5"/>
  <c r="S1088" i="5"/>
  <c r="L1089" i="5"/>
  <c r="M1089" i="5"/>
  <c r="N1089" i="5"/>
  <c r="Q1089" i="5"/>
  <c r="S1089" i="5"/>
  <c r="L1090" i="5"/>
  <c r="M1090" i="5"/>
  <c r="N1090" i="5"/>
  <c r="Q1090" i="5"/>
  <c r="S1090" i="5"/>
  <c r="L1091" i="5"/>
  <c r="M1091" i="5"/>
  <c r="N1091" i="5"/>
  <c r="Q1091" i="5"/>
  <c r="S1091" i="5"/>
  <c r="L1092" i="5"/>
  <c r="M1092" i="5"/>
  <c r="N1092" i="5"/>
  <c r="Q1092" i="5"/>
  <c r="S1092" i="5"/>
  <c r="L1093" i="5"/>
  <c r="M1093" i="5"/>
  <c r="N1093" i="5"/>
  <c r="Q1093" i="5"/>
  <c r="S1093" i="5"/>
  <c r="L1094" i="5"/>
  <c r="M1094" i="5"/>
  <c r="N1094" i="5"/>
  <c r="Q1094" i="5"/>
  <c r="S1094" i="5"/>
  <c r="L1095" i="5"/>
  <c r="M1095" i="5"/>
  <c r="N1095" i="5"/>
  <c r="Q1095" i="5"/>
  <c r="S1095" i="5"/>
  <c r="L1096" i="5"/>
  <c r="M1096" i="5"/>
  <c r="N1096" i="5"/>
  <c r="Q1096" i="5"/>
  <c r="S1096" i="5"/>
  <c r="L1097" i="5"/>
  <c r="M1097" i="5"/>
  <c r="N1097" i="5"/>
  <c r="Q1097" i="5"/>
  <c r="S1097" i="5"/>
  <c r="L1098" i="5"/>
  <c r="M1098" i="5"/>
  <c r="N1098" i="5"/>
  <c r="Q1098" i="5"/>
  <c r="S1098" i="5"/>
  <c r="L1099" i="5"/>
  <c r="M1099" i="5"/>
  <c r="N1099" i="5"/>
  <c r="Q1099" i="5"/>
  <c r="S1099" i="5"/>
  <c r="L1100" i="5"/>
  <c r="M1100" i="5"/>
  <c r="N1100" i="5"/>
  <c r="Q1100" i="5"/>
  <c r="S1100" i="5"/>
  <c r="L1101" i="5"/>
  <c r="M1101" i="5"/>
  <c r="N1101" i="5"/>
  <c r="Q1101" i="5"/>
  <c r="S1101" i="5"/>
  <c r="L1102" i="5"/>
  <c r="M1102" i="5"/>
  <c r="N1102" i="5"/>
  <c r="Q1102" i="5"/>
  <c r="S1102" i="5"/>
  <c r="L1103" i="5"/>
  <c r="M1103" i="5"/>
  <c r="N1103" i="5"/>
  <c r="Q1103" i="5"/>
  <c r="S1103" i="5"/>
  <c r="L1104" i="5"/>
  <c r="M1104" i="5"/>
  <c r="N1104" i="5"/>
  <c r="Q1104" i="5"/>
  <c r="S1104" i="5"/>
  <c r="L1105" i="5"/>
  <c r="M1105" i="5"/>
  <c r="N1105" i="5"/>
  <c r="Q1105" i="5"/>
  <c r="S1105" i="5"/>
  <c r="L1106" i="5"/>
  <c r="M1106" i="5"/>
  <c r="N1106" i="5"/>
  <c r="Q1106" i="5"/>
  <c r="S1106" i="5"/>
  <c r="L1107" i="5"/>
  <c r="M1107" i="5"/>
  <c r="N1107" i="5"/>
  <c r="Q1107" i="5"/>
  <c r="S1107" i="5"/>
  <c r="L1108" i="5"/>
  <c r="M1108" i="5"/>
  <c r="N1108" i="5"/>
  <c r="Q1108" i="5"/>
  <c r="S1108" i="5"/>
  <c r="L1109" i="5"/>
  <c r="M1109" i="5"/>
  <c r="N1109" i="5"/>
  <c r="Q1109" i="5"/>
  <c r="S1109" i="5"/>
  <c r="L1110" i="5"/>
  <c r="M1110" i="5"/>
  <c r="N1110" i="5"/>
  <c r="Q1110" i="5"/>
  <c r="S1110" i="5"/>
  <c r="L1111" i="5"/>
  <c r="M1111" i="5"/>
  <c r="N1111" i="5"/>
  <c r="Q1111" i="5"/>
  <c r="S1111" i="5"/>
  <c r="L1112" i="5"/>
  <c r="M1112" i="5"/>
  <c r="N1112" i="5"/>
  <c r="Q1112" i="5"/>
  <c r="S1112" i="5"/>
  <c r="L1113" i="5"/>
  <c r="M1113" i="5"/>
  <c r="N1113" i="5"/>
  <c r="Q1113" i="5"/>
  <c r="S1113" i="5"/>
  <c r="L1114" i="5"/>
  <c r="M1114" i="5"/>
  <c r="N1114" i="5"/>
  <c r="Q1114" i="5"/>
  <c r="S1114" i="5"/>
  <c r="L1115" i="5"/>
  <c r="M1115" i="5"/>
  <c r="N1115" i="5"/>
  <c r="Q1115" i="5"/>
  <c r="S1115" i="5"/>
  <c r="L1116" i="5"/>
  <c r="M1116" i="5"/>
  <c r="N1116" i="5"/>
  <c r="Q1116" i="5"/>
  <c r="S1116" i="5"/>
  <c r="L1117" i="5"/>
  <c r="M1117" i="5"/>
  <c r="N1117" i="5"/>
  <c r="Q1117" i="5"/>
  <c r="S1117" i="5"/>
  <c r="L1118" i="5"/>
  <c r="M1118" i="5"/>
  <c r="N1118" i="5"/>
  <c r="Q1118" i="5"/>
  <c r="S1118" i="5"/>
  <c r="L1119" i="5"/>
  <c r="M1119" i="5"/>
  <c r="N1119" i="5"/>
  <c r="Q1119" i="5"/>
  <c r="S1119" i="5"/>
  <c r="L1120" i="5"/>
  <c r="M1120" i="5"/>
  <c r="N1120" i="5"/>
  <c r="Q1120" i="5"/>
  <c r="S1120" i="5"/>
  <c r="L1121" i="5"/>
  <c r="M1121" i="5"/>
  <c r="N1121" i="5"/>
  <c r="Q1121" i="5"/>
  <c r="S1121" i="5"/>
  <c r="L1122" i="5"/>
  <c r="M1122" i="5"/>
  <c r="N1122" i="5"/>
  <c r="Q1122" i="5"/>
  <c r="S1122" i="5"/>
  <c r="L1123" i="5"/>
  <c r="M1123" i="5"/>
  <c r="N1123" i="5"/>
  <c r="Q1123" i="5"/>
  <c r="S1123" i="5"/>
  <c r="L1124" i="5"/>
  <c r="M1124" i="5"/>
  <c r="N1124" i="5"/>
  <c r="Q1124" i="5"/>
  <c r="S1124" i="5"/>
  <c r="L1125" i="5"/>
  <c r="M1125" i="5"/>
  <c r="N1125" i="5"/>
  <c r="Q1125" i="5"/>
  <c r="S1125" i="5"/>
  <c r="L1126" i="5"/>
  <c r="M1126" i="5"/>
  <c r="N1126" i="5"/>
  <c r="Q1126" i="5"/>
  <c r="S1126" i="5"/>
  <c r="L1127" i="5"/>
  <c r="M1127" i="5"/>
  <c r="N1127" i="5"/>
  <c r="Q1127" i="5"/>
  <c r="S1127" i="5"/>
  <c r="L1128" i="5"/>
  <c r="M1128" i="5"/>
  <c r="N1128" i="5"/>
  <c r="Q1128" i="5"/>
  <c r="S1128" i="5"/>
  <c r="L1129" i="5"/>
  <c r="M1129" i="5"/>
  <c r="N1129" i="5"/>
  <c r="Q1129" i="5"/>
  <c r="S1129" i="5"/>
  <c r="L1130" i="5"/>
  <c r="M1130" i="5"/>
  <c r="N1130" i="5"/>
  <c r="Q1130" i="5"/>
  <c r="S1130" i="5"/>
  <c r="L1131" i="5"/>
  <c r="M1131" i="5"/>
  <c r="N1131" i="5"/>
  <c r="Q1131" i="5"/>
  <c r="S1131" i="5"/>
  <c r="L1132" i="5"/>
  <c r="M1132" i="5"/>
  <c r="N1132" i="5"/>
  <c r="Q1132" i="5"/>
  <c r="S1132" i="5"/>
  <c r="L1133" i="5"/>
  <c r="M1133" i="5"/>
  <c r="N1133" i="5"/>
  <c r="Q1133" i="5"/>
  <c r="S1133" i="5"/>
  <c r="L1134" i="5"/>
  <c r="M1134" i="5"/>
  <c r="N1134" i="5"/>
  <c r="Q1134" i="5"/>
  <c r="S1134" i="5"/>
  <c r="L1135" i="5"/>
  <c r="M1135" i="5"/>
  <c r="N1135" i="5"/>
  <c r="Q1135" i="5"/>
  <c r="S1135" i="5"/>
  <c r="L1136" i="5"/>
  <c r="M1136" i="5"/>
  <c r="N1136" i="5"/>
  <c r="Q1136" i="5"/>
  <c r="S1136" i="5"/>
  <c r="L1137" i="5"/>
  <c r="M1137" i="5"/>
  <c r="N1137" i="5"/>
  <c r="Q1137" i="5"/>
  <c r="S1137" i="5"/>
  <c r="L1138" i="5"/>
  <c r="M1138" i="5"/>
  <c r="N1138" i="5"/>
  <c r="Q1138" i="5"/>
  <c r="S1138" i="5"/>
  <c r="L1139" i="5"/>
  <c r="M1139" i="5"/>
  <c r="N1139" i="5"/>
  <c r="Q1139" i="5"/>
  <c r="R1139" i="5"/>
  <c r="W11" i="5" s="1"/>
  <c r="S1139" i="5"/>
  <c r="L1140" i="5"/>
  <c r="M1140" i="5"/>
  <c r="N1140" i="5"/>
  <c r="Q1140" i="5"/>
  <c r="R1140" i="5"/>
  <c r="S1140" i="5"/>
  <c r="L1141" i="5"/>
  <c r="M1141" i="5"/>
  <c r="N1141" i="5"/>
  <c r="Q1141" i="5"/>
  <c r="R1141" i="5"/>
  <c r="S1141" i="5"/>
  <c r="L1142" i="5"/>
  <c r="M1142" i="5"/>
  <c r="N1142" i="5"/>
  <c r="Q1142" i="5"/>
  <c r="R1142" i="5"/>
  <c r="S1142" i="5"/>
  <c r="L1143" i="5"/>
  <c r="M1143" i="5"/>
  <c r="N1143" i="5"/>
  <c r="Q1143" i="5"/>
  <c r="R1143" i="5"/>
  <c r="S1143" i="5"/>
  <c r="L1144" i="5"/>
  <c r="M1144" i="5"/>
  <c r="N1144" i="5"/>
  <c r="Q1144" i="5"/>
  <c r="R1144" i="5"/>
  <c r="S1144" i="5"/>
  <c r="L1145" i="5"/>
  <c r="M1145" i="5"/>
  <c r="N1145" i="5"/>
  <c r="Q1145" i="5"/>
  <c r="R1145" i="5"/>
  <c r="S1145" i="5"/>
  <c r="L1146" i="5"/>
  <c r="M1146" i="5"/>
  <c r="N1146" i="5"/>
  <c r="Q1146" i="5"/>
  <c r="R1146" i="5"/>
  <c r="S1146" i="5"/>
  <c r="L1147" i="5"/>
  <c r="M1147" i="5"/>
  <c r="N1147" i="5"/>
  <c r="Q1147" i="5"/>
  <c r="R1147" i="5"/>
  <c r="S1147" i="5"/>
  <c r="L1148" i="5"/>
  <c r="M1148" i="5"/>
  <c r="N1148" i="5"/>
  <c r="Q1148" i="5"/>
  <c r="R1148" i="5"/>
  <c r="S1148" i="5"/>
  <c r="L1149" i="5"/>
  <c r="M1149" i="5"/>
  <c r="N1149" i="5"/>
  <c r="Q1149" i="5"/>
  <c r="R1149" i="5"/>
  <c r="S1149" i="5"/>
  <c r="L1150" i="5"/>
  <c r="M1150" i="5"/>
  <c r="N1150" i="5"/>
  <c r="Q1150" i="5"/>
  <c r="R1150" i="5"/>
  <c r="S1150" i="5"/>
  <c r="L1151" i="5"/>
  <c r="M1151" i="5"/>
  <c r="N1151" i="5"/>
  <c r="Q1151" i="5"/>
  <c r="R1151" i="5"/>
  <c r="S1151" i="5"/>
  <c r="L1152" i="5"/>
  <c r="M1152" i="5"/>
  <c r="N1152" i="5"/>
  <c r="Q1152" i="5"/>
  <c r="R1152" i="5"/>
  <c r="S1152" i="5"/>
  <c r="L1153" i="5"/>
  <c r="M1153" i="5"/>
  <c r="N1153" i="5"/>
  <c r="Q1153" i="5"/>
  <c r="R1153" i="5"/>
  <c r="S1153" i="5"/>
  <c r="L1154" i="5"/>
  <c r="M1154" i="5"/>
  <c r="N1154" i="5"/>
  <c r="Q1154" i="5"/>
  <c r="R1154" i="5"/>
  <c r="S1154" i="5"/>
  <c r="L1155" i="5"/>
  <c r="M1155" i="5"/>
  <c r="N1155" i="5"/>
  <c r="Q1155" i="5"/>
  <c r="R1155" i="5"/>
  <c r="S1155" i="5"/>
  <c r="L1156" i="5"/>
  <c r="M1156" i="5"/>
  <c r="N1156" i="5"/>
  <c r="Q1156" i="5"/>
  <c r="R1156" i="5"/>
  <c r="S1156" i="5"/>
  <c r="L1157" i="5"/>
  <c r="M1157" i="5"/>
  <c r="N1157" i="5"/>
  <c r="Q1157" i="5"/>
  <c r="R1157" i="5"/>
  <c r="S1157" i="5"/>
  <c r="L1158" i="5"/>
  <c r="M1158" i="5"/>
  <c r="N1158" i="5"/>
  <c r="Q1158" i="5"/>
  <c r="R1158" i="5"/>
  <c r="S1158" i="5"/>
  <c r="L1159" i="5"/>
  <c r="M1159" i="5"/>
  <c r="N1159" i="5"/>
  <c r="Q1159" i="5"/>
  <c r="R1159" i="5"/>
  <c r="S1159" i="5"/>
  <c r="L1160" i="5"/>
  <c r="M1160" i="5"/>
  <c r="N1160" i="5"/>
  <c r="Q1160" i="5"/>
  <c r="R1160" i="5"/>
  <c r="S1160" i="5"/>
  <c r="L1161" i="5"/>
  <c r="M1161" i="5"/>
  <c r="N1161" i="5"/>
  <c r="Q1161" i="5"/>
  <c r="R1161" i="5"/>
  <c r="S1161" i="5"/>
  <c r="L1162" i="5"/>
  <c r="M1162" i="5"/>
  <c r="N1162" i="5"/>
  <c r="Q1162" i="5"/>
  <c r="R1162" i="5"/>
  <c r="S1162" i="5"/>
  <c r="L1163" i="5"/>
  <c r="M1163" i="5"/>
  <c r="N1163" i="5"/>
  <c r="Q1163" i="5"/>
  <c r="R1163" i="5"/>
  <c r="S1163" i="5"/>
  <c r="L1164" i="5"/>
  <c r="M1164" i="5"/>
  <c r="N1164" i="5"/>
  <c r="Q1164" i="5"/>
  <c r="R1164" i="5"/>
  <c r="S1164" i="5"/>
  <c r="L1165" i="5"/>
  <c r="M1165" i="5"/>
  <c r="N1165" i="5"/>
  <c r="Q1165" i="5"/>
  <c r="R1165" i="5"/>
  <c r="S1165" i="5"/>
  <c r="L1166" i="5"/>
  <c r="M1166" i="5"/>
  <c r="N1166" i="5"/>
  <c r="Q1166" i="5"/>
  <c r="R1166" i="5"/>
  <c r="S1166" i="5"/>
  <c r="L1167" i="5"/>
  <c r="M1167" i="5"/>
  <c r="N1167" i="5"/>
  <c r="Q1167" i="5"/>
  <c r="R1167" i="5"/>
  <c r="S1167" i="5"/>
  <c r="L1168" i="5"/>
  <c r="M1168" i="5"/>
  <c r="N1168" i="5"/>
  <c r="Q1168" i="5"/>
  <c r="R1168" i="5"/>
  <c r="S1168" i="5"/>
  <c r="L1169" i="5"/>
  <c r="M1169" i="5"/>
  <c r="N1169" i="5"/>
  <c r="Q1169" i="5"/>
  <c r="R1169" i="5"/>
  <c r="S1169" i="5"/>
  <c r="L1170" i="5"/>
  <c r="M1170" i="5"/>
  <c r="N1170" i="5"/>
  <c r="Q1170" i="5"/>
  <c r="R1170" i="5"/>
  <c r="S1170" i="5"/>
  <c r="L1171" i="5"/>
  <c r="M1171" i="5"/>
  <c r="N1171" i="5"/>
  <c r="Q1171" i="5"/>
  <c r="R1171" i="5"/>
  <c r="S1171" i="5"/>
  <c r="L1172" i="5"/>
  <c r="M1172" i="5"/>
  <c r="N1172" i="5"/>
  <c r="Q1172" i="5"/>
  <c r="R1172" i="5"/>
  <c r="S1172" i="5"/>
  <c r="L1173" i="5"/>
  <c r="M1173" i="5"/>
  <c r="N1173" i="5"/>
  <c r="Q1173" i="5"/>
  <c r="R1173" i="5"/>
  <c r="S1173" i="5"/>
  <c r="L1174" i="5"/>
  <c r="M1174" i="5"/>
  <c r="N1174" i="5"/>
  <c r="Q1174" i="5"/>
  <c r="R1174" i="5"/>
  <c r="S1174" i="5"/>
  <c r="L1175" i="5"/>
  <c r="M1175" i="5"/>
  <c r="N1175" i="5"/>
  <c r="Q1175" i="5"/>
  <c r="R1175" i="5"/>
  <c r="S1175" i="5"/>
  <c r="L1176" i="5"/>
  <c r="M1176" i="5"/>
  <c r="N1176" i="5"/>
  <c r="Q1176" i="5"/>
  <c r="R1176" i="5"/>
  <c r="S1176" i="5"/>
  <c r="L1177" i="5"/>
  <c r="M1177" i="5"/>
  <c r="N1177" i="5"/>
  <c r="Q1177" i="5"/>
  <c r="R1177" i="5"/>
  <c r="S1177" i="5"/>
  <c r="L1178" i="5"/>
  <c r="M1178" i="5"/>
  <c r="N1178" i="5"/>
  <c r="Q1178" i="5"/>
  <c r="R1178" i="5"/>
  <c r="S1178" i="5"/>
  <c r="L1179" i="5"/>
  <c r="M1179" i="5"/>
  <c r="N1179" i="5"/>
  <c r="Q1179" i="5"/>
  <c r="R1179" i="5"/>
  <c r="S1179" i="5"/>
  <c r="L1180" i="5"/>
  <c r="M1180" i="5"/>
  <c r="N1180" i="5"/>
  <c r="Q1180" i="5"/>
  <c r="R1180" i="5"/>
  <c r="S1180" i="5"/>
  <c r="L1181" i="5"/>
  <c r="M1181" i="5"/>
  <c r="N1181" i="5"/>
  <c r="Q1181" i="5"/>
  <c r="R1181" i="5"/>
  <c r="S1181" i="5"/>
  <c r="L1182" i="5"/>
  <c r="M1182" i="5"/>
  <c r="N1182" i="5"/>
  <c r="Q1182" i="5"/>
  <c r="R1182" i="5"/>
  <c r="S1182" i="5"/>
  <c r="L1183" i="5"/>
  <c r="M1183" i="5"/>
  <c r="N1183" i="5"/>
  <c r="Q1183" i="5"/>
  <c r="R1183" i="5"/>
  <c r="S1183" i="5"/>
  <c r="L1184" i="5"/>
  <c r="M1184" i="5"/>
  <c r="N1184" i="5"/>
  <c r="Q1184" i="5"/>
  <c r="R1184" i="5"/>
  <c r="S1184" i="5"/>
  <c r="L1185" i="5"/>
  <c r="M1185" i="5"/>
  <c r="N1185" i="5"/>
  <c r="Q1185" i="5"/>
  <c r="R1185" i="5"/>
  <c r="S1185" i="5"/>
  <c r="L1186" i="5"/>
  <c r="M1186" i="5"/>
  <c r="N1186" i="5"/>
  <c r="Q1186" i="5"/>
  <c r="R1186" i="5"/>
  <c r="S1186" i="5"/>
  <c r="L1187" i="5"/>
  <c r="M1187" i="5"/>
  <c r="N1187" i="5"/>
  <c r="Q1187" i="5"/>
  <c r="R1187" i="5"/>
  <c r="S1187" i="5"/>
  <c r="L1188" i="5"/>
  <c r="M1188" i="5"/>
  <c r="N1188" i="5"/>
  <c r="Q1188" i="5"/>
  <c r="R1188" i="5"/>
  <c r="S1188" i="5"/>
  <c r="L1189" i="5"/>
  <c r="M1189" i="5"/>
  <c r="N1189" i="5"/>
  <c r="Q1189" i="5"/>
  <c r="R1189" i="5"/>
  <c r="S1189" i="5"/>
  <c r="L1190" i="5"/>
  <c r="M1190" i="5"/>
  <c r="N1190" i="5"/>
  <c r="Q1190" i="5"/>
  <c r="R1190" i="5"/>
  <c r="S1190" i="5"/>
  <c r="L1191" i="5"/>
  <c r="M1191" i="5"/>
  <c r="N1191" i="5"/>
  <c r="Q1191" i="5"/>
  <c r="R1191" i="5"/>
  <c r="S1191" i="5"/>
  <c r="L1192" i="5"/>
  <c r="M1192" i="5"/>
  <c r="N1192" i="5"/>
  <c r="Q1192" i="5"/>
  <c r="R1192" i="5"/>
  <c r="S1192" i="5"/>
  <c r="L1193" i="5"/>
  <c r="M1193" i="5"/>
  <c r="N1193" i="5"/>
  <c r="Q1193" i="5"/>
  <c r="R1193" i="5"/>
  <c r="S1193" i="5"/>
  <c r="L1194" i="5"/>
  <c r="M1194" i="5"/>
  <c r="N1194" i="5"/>
  <c r="Q1194" i="5"/>
  <c r="R1194" i="5"/>
  <c r="S1194" i="5"/>
  <c r="L1195" i="5"/>
  <c r="M1195" i="5"/>
  <c r="N1195" i="5"/>
  <c r="Q1195" i="5"/>
  <c r="R1195" i="5"/>
  <c r="S1195" i="5"/>
  <c r="L1196" i="5"/>
  <c r="M1196" i="5"/>
  <c r="N1196" i="5"/>
  <c r="Q1196" i="5"/>
  <c r="R1196" i="5"/>
  <c r="S1196" i="5"/>
  <c r="L1197" i="5"/>
  <c r="M1197" i="5"/>
  <c r="N1197" i="5"/>
  <c r="Q1197" i="5"/>
  <c r="R1197" i="5"/>
  <c r="S1197" i="5"/>
  <c r="L1198" i="5"/>
  <c r="M1198" i="5"/>
  <c r="N1198" i="5"/>
  <c r="Q1198" i="5"/>
  <c r="R1198" i="5"/>
  <c r="S1198" i="5"/>
  <c r="L1199" i="5"/>
  <c r="M1199" i="5"/>
  <c r="N1199" i="5"/>
  <c r="Q1199" i="5"/>
  <c r="R1199" i="5"/>
  <c r="S1199" i="5"/>
  <c r="L1200" i="5"/>
  <c r="M1200" i="5"/>
  <c r="N1200" i="5"/>
  <c r="Q1200" i="5"/>
  <c r="R1200" i="5"/>
  <c r="S1200" i="5"/>
  <c r="L1201" i="5"/>
  <c r="M1201" i="5"/>
  <c r="N1201" i="5"/>
  <c r="Q1201" i="5"/>
  <c r="R1201" i="5"/>
  <c r="S1201" i="5"/>
  <c r="L1202" i="5"/>
  <c r="M1202" i="5"/>
  <c r="N1202" i="5"/>
  <c r="Q1202" i="5"/>
  <c r="R1202" i="5"/>
  <c r="S1202" i="5"/>
  <c r="L1203" i="5"/>
  <c r="M1203" i="5"/>
  <c r="N1203" i="5"/>
  <c r="Q1203" i="5"/>
  <c r="R1203" i="5"/>
  <c r="S1203" i="5"/>
  <c r="L1204" i="5"/>
  <c r="M1204" i="5"/>
  <c r="N1204" i="5"/>
  <c r="Q1204" i="5"/>
  <c r="R1204" i="5"/>
  <c r="S1204" i="5"/>
  <c r="L1205" i="5"/>
  <c r="M1205" i="5"/>
  <c r="N1205" i="5"/>
  <c r="Q1205" i="5"/>
  <c r="R1205" i="5"/>
  <c r="S1205" i="5"/>
  <c r="L1206" i="5"/>
  <c r="M1206" i="5"/>
  <c r="N1206" i="5"/>
  <c r="Q1206" i="5"/>
  <c r="R1206" i="5"/>
  <c r="S1206" i="5"/>
  <c r="L1207" i="5"/>
  <c r="M1207" i="5"/>
  <c r="N1207" i="5"/>
  <c r="Q1207" i="5"/>
  <c r="R1207" i="5"/>
  <c r="S1207" i="5"/>
  <c r="L1208" i="5"/>
  <c r="M1208" i="5"/>
  <c r="N1208" i="5"/>
  <c r="Q1208" i="5"/>
  <c r="R1208" i="5"/>
  <c r="S1208" i="5"/>
  <c r="L1209" i="5"/>
  <c r="M1209" i="5"/>
  <c r="N1209" i="5"/>
  <c r="Q1209" i="5"/>
  <c r="R1209" i="5"/>
  <c r="S1209" i="5"/>
  <c r="L1210" i="5"/>
  <c r="M1210" i="5"/>
  <c r="N1210" i="5"/>
  <c r="Q1210" i="5"/>
  <c r="R1210" i="5"/>
  <c r="S1210" i="5"/>
  <c r="L1211" i="5"/>
  <c r="M1211" i="5"/>
  <c r="N1211" i="5"/>
  <c r="Q1211" i="5"/>
  <c r="R1211" i="5"/>
  <c r="S1211" i="5"/>
  <c r="L1212" i="5"/>
  <c r="M1212" i="5"/>
  <c r="N1212" i="5"/>
  <c r="Q1212" i="5"/>
  <c r="R1212" i="5"/>
  <c r="S1212" i="5"/>
  <c r="L1213" i="5"/>
  <c r="M1213" i="5"/>
  <c r="N1213" i="5"/>
  <c r="Q1213" i="5"/>
  <c r="R1213" i="5"/>
  <c r="S1213" i="5"/>
  <c r="L1214" i="5"/>
  <c r="M1214" i="5"/>
  <c r="N1214" i="5"/>
  <c r="Q1214" i="5"/>
  <c r="R1214" i="5"/>
  <c r="S1214" i="5"/>
  <c r="L1215" i="5"/>
  <c r="M1215" i="5"/>
  <c r="N1215" i="5"/>
  <c r="Q1215" i="5"/>
  <c r="R1215" i="5"/>
  <c r="S1215" i="5"/>
  <c r="L1216" i="5"/>
  <c r="M1216" i="5"/>
  <c r="N1216" i="5"/>
  <c r="Q1216" i="5"/>
  <c r="R1216" i="5"/>
  <c r="S1216" i="5"/>
  <c r="L1217" i="5"/>
  <c r="M1217" i="5"/>
  <c r="N1217" i="5"/>
  <c r="Q1217" i="5"/>
  <c r="R1217" i="5"/>
  <c r="S1217" i="5"/>
  <c r="L1218" i="5"/>
  <c r="M1218" i="5"/>
  <c r="N1218" i="5"/>
  <c r="Q1218" i="5"/>
  <c r="R1218" i="5"/>
  <c r="S1218" i="5"/>
  <c r="L1219" i="5"/>
  <c r="M1219" i="5"/>
  <c r="N1219" i="5"/>
  <c r="Q1219" i="5"/>
  <c r="R1219" i="5"/>
  <c r="S1219" i="5"/>
  <c r="L1220" i="5"/>
  <c r="M1220" i="5"/>
  <c r="N1220" i="5"/>
  <c r="Q1220" i="5"/>
  <c r="R1220" i="5"/>
  <c r="S1220" i="5"/>
  <c r="L1221" i="5"/>
  <c r="M1221" i="5"/>
  <c r="N1221" i="5"/>
  <c r="Q1221" i="5"/>
  <c r="R1221" i="5"/>
  <c r="S1221" i="5"/>
  <c r="L1222" i="5"/>
  <c r="M1222" i="5"/>
  <c r="N1222" i="5"/>
  <c r="Q1222" i="5"/>
  <c r="R1222" i="5"/>
  <c r="S1222" i="5"/>
  <c r="L1223" i="5"/>
  <c r="M1223" i="5"/>
  <c r="N1223" i="5"/>
  <c r="Q1223" i="5"/>
  <c r="R1223" i="5"/>
  <c r="S1223" i="5"/>
  <c r="L1224" i="5"/>
  <c r="M1224" i="5"/>
  <c r="N1224" i="5"/>
  <c r="Q1224" i="5"/>
  <c r="R1224" i="5"/>
  <c r="S1224" i="5"/>
  <c r="L1225" i="5"/>
  <c r="M1225" i="5"/>
  <c r="N1225" i="5"/>
  <c r="Q1225" i="5"/>
  <c r="R1225" i="5"/>
  <c r="S1225" i="5"/>
  <c r="L1226" i="5"/>
  <c r="M1226" i="5"/>
  <c r="N1226" i="5"/>
  <c r="Q1226" i="5"/>
  <c r="R1226" i="5"/>
  <c r="S1226" i="5"/>
  <c r="L1227" i="5"/>
  <c r="M1227" i="5"/>
  <c r="N1227" i="5"/>
  <c r="Q1227" i="5"/>
  <c r="R1227" i="5"/>
  <c r="S1227" i="5"/>
  <c r="L1228" i="5"/>
  <c r="M1228" i="5"/>
  <c r="N1228" i="5"/>
  <c r="Q1228" i="5"/>
  <c r="R1228" i="5"/>
  <c r="S1228" i="5"/>
  <c r="L1229" i="5"/>
  <c r="M1229" i="5"/>
  <c r="N1229" i="5"/>
  <c r="Q1229" i="5"/>
  <c r="R1229" i="5"/>
  <c r="S1229" i="5"/>
  <c r="L1230" i="5"/>
  <c r="M1230" i="5"/>
  <c r="N1230" i="5"/>
  <c r="Q1230" i="5"/>
  <c r="R1230" i="5"/>
  <c r="S1230" i="5"/>
  <c r="L1231" i="5"/>
  <c r="M1231" i="5"/>
  <c r="N1231" i="5"/>
  <c r="Q1231" i="5"/>
  <c r="R1231" i="5"/>
  <c r="S1231" i="5"/>
  <c r="L1232" i="5"/>
  <c r="M1232" i="5"/>
  <c r="N1232" i="5"/>
  <c r="Q1232" i="5"/>
  <c r="R1232" i="5"/>
  <c r="S1232" i="5"/>
  <c r="L1233" i="5"/>
  <c r="M1233" i="5"/>
  <c r="N1233" i="5"/>
  <c r="Q1233" i="5"/>
  <c r="R1233" i="5"/>
  <c r="S1233" i="5"/>
  <c r="L1234" i="5"/>
  <c r="M1234" i="5"/>
  <c r="N1234" i="5"/>
  <c r="Q1234" i="5"/>
  <c r="R1234" i="5"/>
  <c r="S1234" i="5"/>
  <c r="L1235" i="5"/>
  <c r="M1235" i="5"/>
  <c r="N1235" i="5"/>
  <c r="Q1235" i="5"/>
  <c r="R1235" i="5"/>
  <c r="S1235" i="5"/>
  <c r="L1236" i="5"/>
  <c r="M1236" i="5"/>
  <c r="N1236" i="5"/>
  <c r="Q1236" i="5"/>
  <c r="R1236" i="5"/>
  <c r="S1236" i="5"/>
  <c r="L1237" i="5"/>
  <c r="M1237" i="5"/>
  <c r="N1237" i="5"/>
  <c r="Q1237" i="5"/>
  <c r="R1237" i="5"/>
  <c r="S1237" i="5"/>
  <c r="L1238" i="5"/>
  <c r="M1238" i="5"/>
  <c r="N1238" i="5"/>
  <c r="Q1238" i="5"/>
  <c r="R1238" i="5"/>
  <c r="S1238" i="5"/>
  <c r="L1239" i="5"/>
  <c r="M1239" i="5"/>
  <c r="N1239" i="5"/>
  <c r="Q1239" i="5"/>
  <c r="R1239" i="5"/>
  <c r="S1239" i="5"/>
  <c r="L1240" i="5"/>
  <c r="M1240" i="5"/>
  <c r="N1240" i="5"/>
  <c r="Q1240" i="5"/>
  <c r="R1240" i="5"/>
  <c r="S1240" i="5"/>
  <c r="L1241" i="5"/>
  <c r="M1241" i="5"/>
  <c r="N1241" i="5"/>
  <c r="Q1241" i="5"/>
  <c r="R1241" i="5"/>
  <c r="S1241" i="5"/>
  <c r="L1242" i="5"/>
  <c r="M1242" i="5"/>
  <c r="N1242" i="5"/>
  <c r="Q1242" i="5"/>
  <c r="R1242" i="5"/>
  <c r="S1242" i="5"/>
  <c r="L1243" i="5"/>
  <c r="M1243" i="5"/>
  <c r="N1243" i="5"/>
  <c r="Q1243" i="5"/>
  <c r="R1243" i="5"/>
  <c r="S1243" i="5"/>
  <c r="L1244" i="5"/>
  <c r="M1244" i="5"/>
  <c r="N1244" i="5"/>
  <c r="Q1244" i="5"/>
  <c r="R1244" i="5"/>
  <c r="S1244" i="5"/>
  <c r="L1245" i="5"/>
  <c r="M1245" i="5"/>
  <c r="N1245" i="5"/>
  <c r="Q1245" i="5"/>
  <c r="R1245" i="5"/>
  <c r="S1245" i="5"/>
  <c r="L1246" i="5"/>
  <c r="M1246" i="5"/>
  <c r="N1246" i="5"/>
  <c r="Q1246" i="5"/>
  <c r="R1246" i="5"/>
  <c r="S1246" i="5"/>
  <c r="L1247" i="5"/>
  <c r="M1247" i="5"/>
  <c r="N1247" i="5"/>
  <c r="Q1247" i="5"/>
  <c r="R1247" i="5"/>
  <c r="S1247" i="5"/>
  <c r="L1248" i="5"/>
  <c r="M1248" i="5"/>
  <c r="N1248" i="5"/>
  <c r="Q1248" i="5"/>
  <c r="R1248" i="5"/>
  <c r="S1248" i="5"/>
  <c r="L1249" i="5"/>
  <c r="M1249" i="5"/>
  <c r="N1249" i="5"/>
  <c r="Q1249" i="5"/>
  <c r="R1249" i="5"/>
  <c r="S1249" i="5"/>
  <c r="L1250" i="5"/>
  <c r="M1250" i="5"/>
  <c r="N1250" i="5"/>
  <c r="Q1250" i="5"/>
  <c r="R1250" i="5"/>
  <c r="S1250" i="5"/>
  <c r="L1251" i="5"/>
  <c r="M1251" i="5"/>
  <c r="N1251" i="5"/>
  <c r="Q1251" i="5"/>
  <c r="R1251" i="5"/>
  <c r="S1251" i="5"/>
  <c r="L1252" i="5"/>
  <c r="M1252" i="5"/>
  <c r="N1252" i="5"/>
  <c r="Q1252" i="5"/>
  <c r="R1252" i="5"/>
  <c r="S1252" i="5"/>
  <c r="L1253" i="5"/>
  <c r="M1253" i="5"/>
  <c r="N1253" i="5"/>
  <c r="Q1253" i="5"/>
  <c r="R1253" i="5"/>
  <c r="S1253" i="5"/>
  <c r="L1254" i="5"/>
  <c r="M1254" i="5"/>
  <c r="N1254" i="5"/>
  <c r="Q1254" i="5"/>
  <c r="R1254" i="5"/>
  <c r="S1254" i="5"/>
  <c r="L1255" i="5"/>
  <c r="M1255" i="5"/>
  <c r="N1255" i="5"/>
  <c r="Q1255" i="5"/>
  <c r="R1255" i="5"/>
  <c r="S1255" i="5"/>
  <c r="L1256" i="5"/>
  <c r="M1256" i="5"/>
  <c r="N1256" i="5"/>
  <c r="Q1256" i="5"/>
  <c r="R1256" i="5"/>
  <c r="S1256" i="5"/>
  <c r="L1257" i="5"/>
  <c r="M1257" i="5"/>
  <c r="N1257" i="5"/>
  <c r="Q1257" i="5"/>
  <c r="R1257" i="5"/>
  <c r="S1257" i="5"/>
  <c r="L1258" i="5"/>
  <c r="M1258" i="5"/>
  <c r="N1258" i="5"/>
  <c r="Q1258" i="5"/>
  <c r="R1258" i="5"/>
  <c r="S1258" i="5"/>
  <c r="L1259" i="5"/>
  <c r="M1259" i="5"/>
  <c r="N1259" i="5"/>
  <c r="Q1259" i="5"/>
  <c r="R1259" i="5"/>
  <c r="S1259" i="5"/>
  <c r="L1260" i="5"/>
  <c r="M1260" i="5"/>
  <c r="N1260" i="5"/>
  <c r="Q1260" i="5"/>
  <c r="R1260" i="5"/>
  <c r="S1260" i="5"/>
  <c r="L1261" i="5"/>
  <c r="M1261" i="5"/>
  <c r="N1261" i="5"/>
  <c r="Q1261" i="5"/>
  <c r="R1261" i="5"/>
  <c r="S1261" i="5"/>
  <c r="L1262" i="5"/>
  <c r="M1262" i="5"/>
  <c r="N1262" i="5"/>
  <c r="Q1262" i="5"/>
  <c r="R1262" i="5"/>
  <c r="S1262" i="5"/>
  <c r="L1263" i="5"/>
  <c r="M1263" i="5"/>
  <c r="N1263" i="5"/>
  <c r="Q1263" i="5"/>
  <c r="R1263" i="5"/>
  <c r="S1263" i="5"/>
  <c r="L1264" i="5"/>
  <c r="M1264" i="5"/>
  <c r="N1264" i="5"/>
  <c r="Q1264" i="5"/>
  <c r="R1264" i="5"/>
  <c r="S1264" i="5"/>
  <c r="L1265" i="5"/>
  <c r="M1265" i="5"/>
  <c r="N1265" i="5"/>
  <c r="Q1265" i="5"/>
  <c r="R1265" i="5"/>
  <c r="S1265" i="5"/>
  <c r="L1266" i="5"/>
  <c r="M1266" i="5"/>
  <c r="N1266" i="5"/>
  <c r="Q1266" i="5"/>
  <c r="R1266" i="5"/>
  <c r="S1266" i="5"/>
  <c r="L1267" i="5"/>
  <c r="M1267" i="5"/>
  <c r="N1267" i="5"/>
  <c r="Q1267" i="5"/>
  <c r="R1267" i="5"/>
  <c r="S1267" i="5"/>
  <c r="L1268" i="5"/>
  <c r="M1268" i="5"/>
  <c r="N1268" i="5"/>
  <c r="Q1268" i="5"/>
  <c r="R1268" i="5"/>
  <c r="S1268" i="5"/>
  <c r="L1269" i="5"/>
  <c r="M1269" i="5"/>
  <c r="N1269" i="5"/>
  <c r="Q1269" i="5"/>
  <c r="R1269" i="5"/>
  <c r="S1269" i="5"/>
  <c r="L1270" i="5"/>
  <c r="M1270" i="5"/>
  <c r="N1270" i="5"/>
  <c r="Q1270" i="5"/>
  <c r="R1270" i="5"/>
  <c r="S1270" i="5"/>
  <c r="L1271" i="5"/>
  <c r="M1271" i="5"/>
  <c r="N1271" i="5"/>
  <c r="Q1271" i="5"/>
  <c r="R1271" i="5"/>
  <c r="S1271" i="5"/>
  <c r="L1272" i="5"/>
  <c r="M1272" i="5"/>
  <c r="N1272" i="5"/>
  <c r="Q1272" i="5"/>
  <c r="R1272" i="5"/>
  <c r="S1272" i="5"/>
  <c r="L1273" i="5"/>
  <c r="M1273" i="5"/>
  <c r="N1273" i="5"/>
  <c r="Q1273" i="5"/>
  <c r="R1273" i="5"/>
  <c r="S1273" i="5"/>
  <c r="L1274" i="5"/>
  <c r="M1274" i="5"/>
  <c r="N1274" i="5"/>
  <c r="Q1274" i="5"/>
  <c r="R1274" i="5"/>
  <c r="S1274" i="5"/>
  <c r="L1275" i="5"/>
  <c r="M1275" i="5"/>
  <c r="N1275" i="5"/>
  <c r="Q1275" i="5"/>
  <c r="R1275" i="5"/>
  <c r="S1275" i="5"/>
  <c r="L1276" i="5"/>
  <c r="M1276" i="5"/>
  <c r="N1276" i="5"/>
  <c r="Q1276" i="5"/>
  <c r="R1276" i="5"/>
  <c r="S1276" i="5"/>
  <c r="L1277" i="5"/>
  <c r="M1277" i="5"/>
  <c r="N1277" i="5"/>
  <c r="Q1277" i="5"/>
  <c r="R1277" i="5"/>
  <c r="S1277" i="5"/>
  <c r="L1278" i="5"/>
  <c r="M1278" i="5"/>
  <c r="N1278" i="5"/>
  <c r="Q1278" i="5"/>
  <c r="R1278" i="5"/>
  <c r="S1278" i="5"/>
  <c r="L1279" i="5"/>
  <c r="M1279" i="5"/>
  <c r="N1279" i="5"/>
  <c r="Q1279" i="5"/>
  <c r="R1279" i="5"/>
  <c r="S1279" i="5"/>
  <c r="L1280" i="5"/>
  <c r="M1280" i="5"/>
  <c r="N1280" i="5"/>
  <c r="Q1280" i="5"/>
  <c r="R1280" i="5"/>
  <c r="S1280" i="5"/>
  <c r="L1281" i="5"/>
  <c r="M1281" i="5"/>
  <c r="N1281" i="5"/>
  <c r="Q1281" i="5"/>
  <c r="R1281" i="5"/>
  <c r="S1281" i="5"/>
  <c r="L1282" i="5"/>
  <c r="M1282" i="5"/>
  <c r="N1282" i="5"/>
  <c r="Q1282" i="5"/>
  <c r="R1282" i="5"/>
  <c r="S1282" i="5"/>
  <c r="L1283" i="5"/>
  <c r="M1283" i="5"/>
  <c r="N1283" i="5"/>
  <c r="Q1283" i="5"/>
  <c r="R1283" i="5"/>
  <c r="S1283" i="5"/>
  <c r="L1284" i="5"/>
  <c r="M1284" i="5"/>
  <c r="N1284" i="5"/>
  <c r="Q1284" i="5"/>
  <c r="R1284" i="5"/>
  <c r="S1284" i="5"/>
  <c r="L1285" i="5"/>
  <c r="M1285" i="5"/>
  <c r="N1285" i="5"/>
  <c r="Q1285" i="5"/>
  <c r="R1285" i="5"/>
  <c r="S1285" i="5"/>
  <c r="L1286" i="5"/>
  <c r="M1286" i="5"/>
  <c r="N1286" i="5"/>
  <c r="Q1286" i="5"/>
  <c r="R1286" i="5"/>
  <c r="S1286" i="5"/>
  <c r="L1287" i="5"/>
  <c r="M1287" i="5"/>
  <c r="N1287" i="5"/>
  <c r="Q1287" i="5"/>
  <c r="R1287" i="5"/>
  <c r="S1287" i="5"/>
  <c r="L1288" i="5"/>
  <c r="M1288" i="5"/>
  <c r="N1288" i="5"/>
  <c r="Q1288" i="5"/>
  <c r="R1288" i="5"/>
  <c r="S1288" i="5"/>
  <c r="L1289" i="5"/>
  <c r="M1289" i="5"/>
  <c r="N1289" i="5"/>
  <c r="Q1289" i="5"/>
  <c r="R1289" i="5"/>
  <c r="S1289" i="5"/>
  <c r="L1290" i="5"/>
  <c r="M1290" i="5"/>
  <c r="N1290" i="5"/>
  <c r="Q1290" i="5"/>
  <c r="R1290" i="5"/>
  <c r="S1290" i="5"/>
  <c r="L1291" i="5"/>
  <c r="M1291" i="5"/>
  <c r="N1291" i="5"/>
  <c r="Q1291" i="5"/>
  <c r="R1291" i="5"/>
  <c r="S1291" i="5"/>
  <c r="L1292" i="5"/>
  <c r="M1292" i="5"/>
  <c r="N1292" i="5"/>
  <c r="Q1292" i="5"/>
  <c r="R1292" i="5"/>
  <c r="S1292" i="5"/>
  <c r="L1293" i="5"/>
  <c r="M1293" i="5"/>
  <c r="N1293" i="5"/>
  <c r="Q1293" i="5"/>
  <c r="R1293" i="5"/>
  <c r="S1293" i="5"/>
  <c r="L1294" i="5"/>
  <c r="M1294" i="5"/>
  <c r="N1294" i="5"/>
  <c r="Q1294" i="5"/>
  <c r="R1294" i="5"/>
  <c r="S1294" i="5"/>
  <c r="L1295" i="5"/>
  <c r="M1295" i="5"/>
  <c r="N1295" i="5"/>
  <c r="Q1295" i="5"/>
  <c r="R1295" i="5"/>
  <c r="S1295" i="5"/>
  <c r="L1296" i="5"/>
  <c r="M1296" i="5"/>
  <c r="N1296" i="5"/>
  <c r="Q1296" i="5"/>
  <c r="R1296" i="5"/>
  <c r="S1296" i="5"/>
  <c r="L1297" i="5"/>
  <c r="M1297" i="5"/>
  <c r="N1297" i="5"/>
  <c r="Q1297" i="5"/>
  <c r="R1297" i="5"/>
  <c r="S1297" i="5"/>
  <c r="L1298" i="5"/>
  <c r="M1298" i="5"/>
  <c r="N1298" i="5"/>
  <c r="Q1298" i="5"/>
  <c r="R1298" i="5"/>
  <c r="S1298" i="5"/>
  <c r="L1299" i="5"/>
  <c r="M1299" i="5"/>
  <c r="N1299" i="5"/>
  <c r="Q1299" i="5"/>
  <c r="R1299" i="5"/>
  <c r="S1299" i="5"/>
  <c r="L1300" i="5"/>
  <c r="M1300" i="5"/>
  <c r="N1300" i="5"/>
  <c r="Q1300" i="5"/>
  <c r="R1300" i="5"/>
  <c r="S1300" i="5"/>
  <c r="L1301" i="5"/>
  <c r="M1301" i="5"/>
  <c r="N1301" i="5"/>
  <c r="Q1301" i="5"/>
  <c r="R1301" i="5"/>
  <c r="S1301" i="5"/>
  <c r="L1302" i="5"/>
  <c r="M1302" i="5"/>
  <c r="N1302" i="5"/>
  <c r="Q1302" i="5"/>
  <c r="R1302" i="5"/>
  <c r="S1302" i="5"/>
  <c r="L1303" i="5"/>
  <c r="M1303" i="5"/>
  <c r="N1303" i="5"/>
  <c r="Q1303" i="5"/>
  <c r="R1303" i="5"/>
  <c r="S1303" i="5"/>
  <c r="L1304" i="5"/>
  <c r="M1304" i="5"/>
  <c r="N1304" i="5"/>
  <c r="Q1304" i="5"/>
  <c r="R1304" i="5"/>
  <c r="S1304" i="5"/>
  <c r="L1305" i="5"/>
  <c r="M1305" i="5"/>
  <c r="N1305" i="5"/>
  <c r="Q1305" i="5"/>
  <c r="R1305" i="5"/>
  <c r="S1305" i="5"/>
  <c r="L1306" i="5"/>
  <c r="M1306" i="5"/>
  <c r="N1306" i="5"/>
  <c r="Q1306" i="5"/>
  <c r="R1306" i="5"/>
  <c r="S1306" i="5"/>
  <c r="L1307" i="5"/>
  <c r="M1307" i="5"/>
  <c r="N1307" i="5"/>
  <c r="Q1307" i="5"/>
  <c r="R1307" i="5"/>
  <c r="S1307" i="5"/>
  <c r="L1308" i="5"/>
  <c r="M1308" i="5"/>
  <c r="N1308" i="5"/>
  <c r="Q1308" i="5"/>
  <c r="R1308" i="5"/>
  <c r="S1308" i="5"/>
  <c r="L1309" i="5"/>
  <c r="M1309" i="5"/>
  <c r="N1309" i="5"/>
  <c r="Q1309" i="5"/>
  <c r="R1309" i="5"/>
  <c r="S1309" i="5"/>
  <c r="L1310" i="5"/>
  <c r="M1310" i="5"/>
  <c r="N1310" i="5"/>
  <c r="Q1310" i="5"/>
  <c r="R1310" i="5"/>
  <c r="S1310" i="5"/>
  <c r="L1311" i="5"/>
  <c r="M1311" i="5"/>
  <c r="N1311" i="5"/>
  <c r="Q1311" i="5"/>
  <c r="R1311" i="5"/>
  <c r="S1311" i="5"/>
  <c r="L1312" i="5"/>
  <c r="M1312" i="5"/>
  <c r="N1312" i="5"/>
  <c r="Q1312" i="5"/>
  <c r="R1312" i="5"/>
  <c r="S1312" i="5"/>
  <c r="L1313" i="5"/>
  <c r="M1313" i="5"/>
  <c r="N1313" i="5"/>
  <c r="Q1313" i="5"/>
  <c r="R1313" i="5"/>
  <c r="S1313" i="5"/>
  <c r="L1314" i="5"/>
  <c r="M1314" i="5"/>
  <c r="N1314" i="5"/>
  <c r="Q1314" i="5"/>
  <c r="R1314" i="5"/>
  <c r="S1314" i="5"/>
  <c r="L1315" i="5"/>
  <c r="M1315" i="5"/>
  <c r="N1315" i="5"/>
  <c r="Q1315" i="5"/>
  <c r="R1315" i="5"/>
  <c r="S1315" i="5"/>
  <c r="L1316" i="5"/>
  <c r="M1316" i="5"/>
  <c r="N1316" i="5"/>
  <c r="Q1316" i="5"/>
  <c r="R1316" i="5"/>
  <c r="S1316" i="5"/>
  <c r="L1317" i="5"/>
  <c r="M1317" i="5"/>
  <c r="N1317" i="5"/>
  <c r="Q1317" i="5"/>
  <c r="R1317" i="5"/>
  <c r="S1317" i="5"/>
  <c r="L1318" i="5"/>
  <c r="M1318" i="5"/>
  <c r="N1318" i="5"/>
  <c r="Q1318" i="5"/>
  <c r="R1318" i="5"/>
  <c r="S1318" i="5"/>
  <c r="L1319" i="5"/>
  <c r="M1319" i="5"/>
  <c r="N1319" i="5"/>
  <c r="Q1319" i="5"/>
  <c r="R1319" i="5"/>
  <c r="S1319" i="5"/>
  <c r="L1320" i="5"/>
  <c r="M1320" i="5"/>
  <c r="N1320" i="5"/>
  <c r="Q1320" i="5"/>
  <c r="R1320" i="5"/>
  <c r="S1320" i="5"/>
  <c r="L1321" i="5"/>
  <c r="M1321" i="5"/>
  <c r="N1321" i="5"/>
  <c r="Q1321" i="5"/>
  <c r="R1321" i="5"/>
  <c r="S1321" i="5"/>
  <c r="L1322" i="5"/>
  <c r="M1322" i="5"/>
  <c r="N1322" i="5"/>
  <c r="Q1322" i="5"/>
  <c r="R1322" i="5"/>
  <c r="S1322" i="5"/>
  <c r="L1323" i="5"/>
  <c r="M1323" i="5"/>
  <c r="N1323" i="5"/>
  <c r="Q1323" i="5"/>
  <c r="R1323" i="5"/>
  <c r="S1323" i="5"/>
  <c r="L1324" i="5"/>
  <c r="M1324" i="5"/>
  <c r="N1324" i="5"/>
  <c r="Q1324" i="5"/>
  <c r="R1324" i="5"/>
  <c r="S1324" i="5"/>
  <c r="L1325" i="5"/>
  <c r="M1325" i="5"/>
  <c r="N1325" i="5"/>
  <c r="Q1325" i="5"/>
  <c r="R1325" i="5"/>
  <c r="S1325" i="5"/>
  <c r="L1326" i="5"/>
  <c r="M1326" i="5"/>
  <c r="N1326" i="5"/>
  <c r="Q1326" i="5"/>
  <c r="R1326" i="5"/>
  <c r="S1326" i="5"/>
  <c r="L1327" i="5"/>
  <c r="M1327" i="5"/>
  <c r="N1327" i="5"/>
  <c r="Q1327" i="5"/>
  <c r="R1327" i="5"/>
  <c r="S1327" i="5"/>
  <c r="L1328" i="5"/>
  <c r="M1328" i="5"/>
  <c r="N1328" i="5"/>
  <c r="Q1328" i="5"/>
  <c r="R1328" i="5"/>
  <c r="S1328" i="5"/>
  <c r="L1329" i="5"/>
  <c r="M1329" i="5"/>
  <c r="N1329" i="5"/>
  <c r="Q1329" i="5"/>
  <c r="R1329" i="5"/>
  <c r="S1329" i="5"/>
  <c r="L1330" i="5"/>
  <c r="M1330" i="5"/>
  <c r="N1330" i="5"/>
  <c r="Q1330" i="5"/>
  <c r="R1330" i="5"/>
  <c r="S1330" i="5"/>
  <c r="L1331" i="5"/>
  <c r="M1331" i="5"/>
  <c r="N1331" i="5"/>
  <c r="Q1331" i="5"/>
  <c r="R1331" i="5"/>
  <c r="S1331" i="5"/>
  <c r="L1332" i="5"/>
  <c r="M1332" i="5"/>
  <c r="N1332" i="5"/>
  <c r="Q1332" i="5"/>
  <c r="R1332" i="5"/>
  <c r="S1332" i="5"/>
  <c r="L1333" i="5"/>
  <c r="M1333" i="5"/>
  <c r="N1333" i="5"/>
  <c r="Q1333" i="5"/>
  <c r="R1333" i="5"/>
  <c r="S1333" i="5"/>
  <c r="L1334" i="5"/>
  <c r="M1334" i="5"/>
  <c r="N1334" i="5"/>
  <c r="Q1334" i="5"/>
  <c r="R1334" i="5"/>
  <c r="S1334" i="5"/>
  <c r="L1335" i="5"/>
  <c r="M1335" i="5"/>
  <c r="N1335" i="5"/>
  <c r="Q1335" i="5"/>
  <c r="R1335" i="5"/>
  <c r="S1335" i="5"/>
  <c r="L1336" i="5"/>
  <c r="M1336" i="5"/>
  <c r="N1336" i="5"/>
  <c r="Q1336" i="5"/>
  <c r="R1336" i="5"/>
  <c r="S1336" i="5"/>
  <c r="L1337" i="5"/>
  <c r="M1337" i="5"/>
  <c r="N1337" i="5"/>
  <c r="Q1337" i="5"/>
  <c r="R1337" i="5"/>
  <c r="S1337" i="5"/>
  <c r="L1338" i="5"/>
  <c r="M1338" i="5"/>
  <c r="N1338" i="5"/>
  <c r="Q1338" i="5"/>
  <c r="R1338" i="5"/>
  <c r="S1338" i="5"/>
  <c r="L1339" i="5"/>
  <c r="M1339" i="5"/>
  <c r="N1339" i="5"/>
  <c r="Q1339" i="5"/>
  <c r="R1339" i="5"/>
  <c r="S1339" i="5"/>
  <c r="L1340" i="5"/>
  <c r="M1340" i="5"/>
  <c r="N1340" i="5"/>
  <c r="Q1340" i="5"/>
  <c r="R1340" i="5"/>
  <c r="S1340" i="5"/>
  <c r="L1341" i="5"/>
  <c r="M1341" i="5"/>
  <c r="N1341" i="5"/>
  <c r="Q1341" i="5"/>
  <c r="R1341" i="5"/>
  <c r="S1341" i="5"/>
  <c r="L1342" i="5"/>
  <c r="M1342" i="5"/>
  <c r="N1342" i="5"/>
  <c r="Q1342" i="5"/>
  <c r="R1342" i="5"/>
  <c r="S1342" i="5"/>
  <c r="L1343" i="5"/>
  <c r="M1343" i="5"/>
  <c r="N1343" i="5"/>
  <c r="Q1343" i="5"/>
  <c r="R1343" i="5"/>
  <c r="S1343" i="5"/>
  <c r="L1344" i="5"/>
  <c r="M1344" i="5"/>
  <c r="N1344" i="5"/>
  <c r="Q1344" i="5"/>
  <c r="R1344" i="5"/>
  <c r="S1344" i="5"/>
  <c r="L1345" i="5"/>
  <c r="M1345" i="5"/>
  <c r="N1345" i="5"/>
  <c r="Q1345" i="5"/>
  <c r="R1345" i="5"/>
  <c r="S1345" i="5"/>
  <c r="L1346" i="5"/>
  <c r="M1346" i="5"/>
  <c r="N1346" i="5"/>
  <c r="Q1346" i="5"/>
  <c r="R1346" i="5"/>
  <c r="S1346" i="5"/>
  <c r="L1347" i="5"/>
  <c r="M1347" i="5"/>
  <c r="N1347" i="5"/>
  <c r="Q1347" i="5"/>
  <c r="R1347" i="5"/>
  <c r="S1347" i="5"/>
  <c r="L1348" i="5"/>
  <c r="M1348" i="5"/>
  <c r="N1348" i="5"/>
  <c r="Q1348" i="5"/>
  <c r="R1348" i="5"/>
  <c r="S1348" i="5"/>
  <c r="L1349" i="5"/>
  <c r="M1349" i="5"/>
  <c r="N1349" i="5"/>
  <c r="Q1349" i="5"/>
  <c r="R1349" i="5"/>
  <c r="S1349" i="5"/>
  <c r="L1350" i="5"/>
  <c r="M1350" i="5"/>
  <c r="N1350" i="5"/>
  <c r="Q1350" i="5"/>
  <c r="R1350" i="5"/>
  <c r="S1350" i="5"/>
  <c r="L1351" i="5"/>
  <c r="M1351" i="5"/>
  <c r="N1351" i="5"/>
  <c r="Q1351" i="5"/>
  <c r="R1351" i="5"/>
  <c r="S1351" i="5"/>
  <c r="L1352" i="5"/>
  <c r="M1352" i="5"/>
  <c r="N1352" i="5"/>
  <c r="Q1352" i="5"/>
  <c r="R1352" i="5"/>
  <c r="S1352" i="5"/>
  <c r="L1353" i="5"/>
  <c r="M1353" i="5"/>
  <c r="N1353" i="5"/>
  <c r="Q1353" i="5"/>
  <c r="R1353" i="5"/>
  <c r="S1353" i="5"/>
  <c r="L1354" i="5"/>
  <c r="M1354" i="5"/>
  <c r="N1354" i="5"/>
  <c r="Q1354" i="5"/>
  <c r="R1354" i="5"/>
  <c r="S1354" i="5"/>
  <c r="L1355" i="5"/>
  <c r="M1355" i="5"/>
  <c r="N1355" i="5"/>
  <c r="Q1355" i="5"/>
  <c r="R1355" i="5"/>
  <c r="S1355" i="5"/>
  <c r="L1356" i="5"/>
  <c r="M1356" i="5"/>
  <c r="N1356" i="5"/>
  <c r="Q1356" i="5"/>
  <c r="R1356" i="5"/>
  <c r="S1356" i="5"/>
  <c r="L1357" i="5"/>
  <c r="M1357" i="5"/>
  <c r="N1357" i="5"/>
  <c r="Q1357" i="5"/>
  <c r="R1357" i="5"/>
  <c r="S1357" i="5"/>
  <c r="L1358" i="5"/>
  <c r="M1358" i="5"/>
  <c r="N1358" i="5"/>
  <c r="Q1358" i="5"/>
  <c r="R1358" i="5"/>
  <c r="S1358" i="5"/>
  <c r="L1359" i="5"/>
  <c r="M1359" i="5"/>
  <c r="N1359" i="5"/>
  <c r="Q1359" i="5"/>
  <c r="R1359" i="5"/>
  <c r="S1359" i="5"/>
  <c r="L1360" i="5"/>
  <c r="M1360" i="5"/>
  <c r="N1360" i="5"/>
  <c r="Q1360" i="5"/>
  <c r="R1360" i="5"/>
  <c r="S1360" i="5"/>
  <c r="L1361" i="5"/>
  <c r="M1361" i="5"/>
  <c r="N1361" i="5"/>
  <c r="Q1361" i="5"/>
  <c r="R1361" i="5"/>
  <c r="S1361" i="5"/>
  <c r="L1362" i="5"/>
  <c r="M1362" i="5"/>
  <c r="N1362" i="5"/>
  <c r="Q1362" i="5"/>
  <c r="R1362" i="5"/>
  <c r="S1362" i="5"/>
  <c r="L1363" i="5"/>
  <c r="M1363" i="5"/>
  <c r="N1363" i="5"/>
  <c r="Q1363" i="5"/>
  <c r="R1363" i="5"/>
  <c r="S1363" i="5"/>
  <c r="L1364" i="5"/>
  <c r="M1364" i="5"/>
  <c r="N1364" i="5"/>
  <c r="Q1364" i="5"/>
  <c r="R1364" i="5"/>
  <c r="S1364" i="5"/>
  <c r="L1365" i="5"/>
  <c r="M1365" i="5"/>
  <c r="N1365" i="5"/>
  <c r="Q1365" i="5"/>
  <c r="R1365" i="5"/>
  <c r="S1365" i="5"/>
  <c r="L1366" i="5"/>
  <c r="M1366" i="5"/>
  <c r="N1366" i="5"/>
  <c r="Q1366" i="5"/>
  <c r="R1366" i="5"/>
  <c r="S1366" i="5"/>
  <c r="L1367" i="5"/>
  <c r="M1367" i="5"/>
  <c r="N1367" i="5"/>
  <c r="Q1367" i="5"/>
  <c r="R1367" i="5"/>
  <c r="S1367" i="5"/>
  <c r="L1368" i="5"/>
  <c r="M1368" i="5"/>
  <c r="N1368" i="5"/>
  <c r="Q1368" i="5"/>
  <c r="R1368" i="5"/>
  <c r="S1368" i="5"/>
  <c r="L1369" i="5"/>
  <c r="M1369" i="5"/>
  <c r="N1369" i="5"/>
  <c r="Q1369" i="5"/>
  <c r="R1369" i="5"/>
  <c r="S1369" i="5"/>
  <c r="L1370" i="5"/>
  <c r="M1370" i="5"/>
  <c r="N1370" i="5"/>
  <c r="Q1370" i="5"/>
  <c r="R1370" i="5"/>
  <c r="S1370" i="5"/>
  <c r="L1371" i="5"/>
  <c r="M1371" i="5"/>
  <c r="N1371" i="5"/>
  <c r="Q1371" i="5"/>
  <c r="R1371" i="5"/>
  <c r="S1371" i="5"/>
  <c r="L1372" i="5"/>
  <c r="M1372" i="5"/>
  <c r="N1372" i="5"/>
  <c r="Q1372" i="5"/>
  <c r="R1372" i="5"/>
  <c r="S1372" i="5"/>
  <c r="L1373" i="5"/>
  <c r="M1373" i="5"/>
  <c r="N1373" i="5"/>
  <c r="Q1373" i="5"/>
  <c r="R1373" i="5"/>
  <c r="S1373" i="5"/>
  <c r="L1374" i="5"/>
  <c r="M1374" i="5"/>
  <c r="N1374" i="5"/>
  <c r="Q1374" i="5"/>
  <c r="R1374" i="5"/>
  <c r="S1374" i="5"/>
  <c r="L1375" i="5"/>
  <c r="M1375" i="5"/>
  <c r="N1375" i="5"/>
  <c r="Q1375" i="5"/>
  <c r="R1375" i="5"/>
  <c r="S1375" i="5"/>
  <c r="L1376" i="5"/>
  <c r="M1376" i="5"/>
  <c r="N1376" i="5"/>
  <c r="Q1376" i="5"/>
  <c r="R1376" i="5"/>
  <c r="S1376" i="5"/>
  <c r="L1377" i="5"/>
  <c r="M1377" i="5"/>
  <c r="N1377" i="5"/>
  <c r="Q1377" i="5"/>
  <c r="R1377" i="5"/>
  <c r="S1377" i="5"/>
  <c r="L1378" i="5"/>
  <c r="M1378" i="5"/>
  <c r="N1378" i="5"/>
  <c r="Q1378" i="5"/>
  <c r="R1378" i="5"/>
  <c r="S1378" i="5"/>
  <c r="L1379" i="5"/>
  <c r="M1379" i="5"/>
  <c r="N1379" i="5"/>
  <c r="Q1379" i="5"/>
  <c r="R1379" i="5"/>
  <c r="S1379" i="5"/>
  <c r="L1380" i="5"/>
  <c r="M1380" i="5"/>
  <c r="N1380" i="5"/>
  <c r="Q1380" i="5"/>
  <c r="R1380" i="5"/>
  <c r="S1380" i="5"/>
  <c r="L1381" i="5"/>
  <c r="M1381" i="5"/>
  <c r="N1381" i="5"/>
  <c r="Q1381" i="5"/>
  <c r="R1381" i="5"/>
  <c r="S1381" i="5"/>
  <c r="L1382" i="5"/>
  <c r="M1382" i="5"/>
  <c r="N1382" i="5"/>
  <c r="Q1382" i="5"/>
  <c r="R1382" i="5"/>
  <c r="S1382" i="5"/>
  <c r="L1383" i="5"/>
  <c r="M1383" i="5"/>
  <c r="N1383" i="5"/>
  <c r="Q1383" i="5"/>
  <c r="R1383" i="5"/>
  <c r="S1383" i="5"/>
  <c r="L1384" i="5"/>
  <c r="M1384" i="5"/>
  <c r="N1384" i="5"/>
  <c r="Q1384" i="5"/>
  <c r="R1384" i="5"/>
  <c r="S1384" i="5"/>
  <c r="L1385" i="5"/>
  <c r="M1385" i="5"/>
  <c r="N1385" i="5"/>
  <c r="Q1385" i="5"/>
  <c r="R1385" i="5"/>
  <c r="S1385" i="5"/>
  <c r="L1386" i="5"/>
  <c r="M1386" i="5"/>
  <c r="N1386" i="5"/>
  <c r="Q1386" i="5"/>
  <c r="R1386" i="5"/>
  <c r="S1386" i="5"/>
  <c r="L1387" i="5"/>
  <c r="M1387" i="5"/>
  <c r="N1387" i="5"/>
  <c r="Q1387" i="5"/>
  <c r="R1387" i="5"/>
  <c r="S1387" i="5"/>
  <c r="L1388" i="5"/>
  <c r="M1388" i="5"/>
  <c r="N1388" i="5"/>
  <c r="Q1388" i="5"/>
  <c r="R1388" i="5"/>
  <c r="S1388" i="5"/>
  <c r="L1389" i="5"/>
  <c r="M1389" i="5"/>
  <c r="N1389" i="5"/>
  <c r="Q1389" i="5"/>
  <c r="R1389" i="5"/>
  <c r="S1389" i="5"/>
  <c r="L1390" i="5"/>
  <c r="M1390" i="5"/>
  <c r="N1390" i="5"/>
  <c r="Q1390" i="5"/>
  <c r="R1390" i="5"/>
  <c r="S1390" i="5"/>
  <c r="L1391" i="5"/>
  <c r="M1391" i="5"/>
  <c r="N1391" i="5"/>
  <c r="Q1391" i="5"/>
  <c r="R1391" i="5"/>
  <c r="S1391" i="5"/>
  <c r="L1392" i="5"/>
  <c r="M1392" i="5"/>
  <c r="N1392" i="5"/>
  <c r="Q1392" i="5"/>
  <c r="R1392" i="5"/>
  <c r="S1392" i="5"/>
  <c r="L1393" i="5"/>
  <c r="M1393" i="5"/>
  <c r="N1393" i="5"/>
  <c r="Q1393" i="5"/>
  <c r="R1393" i="5"/>
  <c r="S1393" i="5"/>
  <c r="L1394" i="5"/>
  <c r="M1394" i="5"/>
  <c r="N1394" i="5"/>
  <c r="Q1394" i="5"/>
  <c r="R1394" i="5"/>
  <c r="S1394" i="5"/>
  <c r="L1395" i="5"/>
  <c r="M1395" i="5"/>
  <c r="N1395" i="5"/>
  <c r="Q1395" i="5"/>
  <c r="R1395" i="5"/>
  <c r="S1395" i="5"/>
  <c r="L1396" i="5"/>
  <c r="M1396" i="5"/>
  <c r="N1396" i="5"/>
  <c r="Q1396" i="5"/>
  <c r="R1396" i="5"/>
  <c r="S1396" i="5"/>
  <c r="L1397" i="5"/>
  <c r="M1397" i="5"/>
  <c r="N1397" i="5"/>
  <c r="Q1397" i="5"/>
  <c r="R1397" i="5"/>
  <c r="S1397" i="5"/>
  <c r="L1398" i="5"/>
  <c r="M1398" i="5"/>
  <c r="N1398" i="5"/>
  <c r="Q1398" i="5"/>
  <c r="R1398" i="5"/>
  <c r="S1398" i="5"/>
  <c r="L1399" i="5"/>
  <c r="M1399" i="5"/>
  <c r="N1399" i="5"/>
  <c r="Q1399" i="5"/>
  <c r="R1399" i="5"/>
  <c r="S1399" i="5"/>
  <c r="L1400" i="5"/>
  <c r="M1400" i="5"/>
  <c r="N1400" i="5"/>
  <c r="Q1400" i="5"/>
  <c r="R1400" i="5"/>
  <c r="S1400" i="5"/>
  <c r="L1401" i="5"/>
  <c r="M1401" i="5"/>
  <c r="N1401" i="5"/>
  <c r="Q1401" i="5"/>
  <c r="R1401" i="5"/>
  <c r="S1401" i="5"/>
  <c r="L1402" i="5"/>
  <c r="M1402" i="5"/>
  <c r="N1402" i="5"/>
  <c r="Q1402" i="5"/>
  <c r="R1402" i="5"/>
  <c r="S1402" i="5"/>
  <c r="L1403" i="5"/>
  <c r="M1403" i="5"/>
  <c r="N1403" i="5"/>
  <c r="Q1403" i="5"/>
  <c r="R1403" i="5"/>
  <c r="S1403" i="5"/>
  <c r="L1404" i="5"/>
  <c r="M1404" i="5"/>
  <c r="N1404" i="5"/>
  <c r="Q1404" i="5"/>
  <c r="R1404" i="5"/>
  <c r="S1404" i="5"/>
  <c r="L1405" i="5"/>
  <c r="M1405" i="5"/>
  <c r="N1405" i="5"/>
  <c r="Q1405" i="5"/>
  <c r="R1405" i="5"/>
  <c r="S1405" i="5"/>
  <c r="L1406" i="5"/>
  <c r="M1406" i="5"/>
  <c r="N1406" i="5"/>
  <c r="Q1406" i="5"/>
  <c r="R1406" i="5"/>
  <c r="S1406" i="5"/>
  <c r="L1407" i="5"/>
  <c r="M1407" i="5"/>
  <c r="N1407" i="5"/>
  <c r="Q1407" i="5"/>
  <c r="R1407" i="5"/>
  <c r="S1407" i="5"/>
  <c r="L1408" i="5"/>
  <c r="M1408" i="5"/>
  <c r="N1408" i="5"/>
  <c r="Q1408" i="5"/>
  <c r="R1408" i="5"/>
  <c r="S1408" i="5"/>
  <c r="L1409" i="5"/>
  <c r="M1409" i="5"/>
  <c r="N1409" i="5"/>
  <c r="Q1409" i="5"/>
  <c r="R1409" i="5"/>
  <c r="S1409" i="5"/>
  <c r="L1410" i="5"/>
  <c r="M1410" i="5"/>
  <c r="N1410" i="5"/>
  <c r="Q1410" i="5"/>
  <c r="R1410" i="5"/>
  <c r="S1410" i="5"/>
  <c r="L1411" i="5"/>
  <c r="M1411" i="5"/>
  <c r="N1411" i="5"/>
  <c r="Q1411" i="5"/>
  <c r="R1411" i="5"/>
  <c r="S1411" i="5"/>
  <c r="L1412" i="5"/>
  <c r="M1412" i="5"/>
  <c r="N1412" i="5"/>
  <c r="Q1412" i="5"/>
  <c r="R1412" i="5"/>
  <c r="S1412" i="5"/>
  <c r="L1413" i="5"/>
  <c r="M1413" i="5"/>
  <c r="N1413" i="5"/>
  <c r="Q1413" i="5"/>
  <c r="R1413" i="5"/>
  <c r="S1413" i="5"/>
  <c r="L1414" i="5"/>
  <c r="M1414" i="5"/>
  <c r="N1414" i="5"/>
  <c r="Q1414" i="5"/>
  <c r="R1414" i="5"/>
  <c r="S1414" i="5"/>
  <c r="L1415" i="5"/>
  <c r="M1415" i="5"/>
  <c r="N1415" i="5"/>
  <c r="Q1415" i="5"/>
  <c r="R1415" i="5"/>
  <c r="S1415" i="5"/>
  <c r="L1416" i="5"/>
  <c r="M1416" i="5"/>
  <c r="N1416" i="5"/>
  <c r="Q1416" i="5"/>
  <c r="R1416" i="5"/>
  <c r="S1416" i="5"/>
  <c r="L1417" i="5"/>
  <c r="M1417" i="5"/>
  <c r="N1417" i="5"/>
  <c r="Q1417" i="5"/>
  <c r="R1417" i="5"/>
  <c r="S1417" i="5"/>
  <c r="L1418" i="5"/>
  <c r="M1418" i="5"/>
  <c r="N1418" i="5"/>
  <c r="Q1418" i="5"/>
  <c r="R1418" i="5"/>
  <c r="S1418" i="5"/>
  <c r="L1419" i="5"/>
  <c r="M1419" i="5"/>
  <c r="N1419" i="5"/>
  <c r="Q1419" i="5"/>
  <c r="R1419" i="5"/>
  <c r="S1419" i="5"/>
  <c r="L1420" i="5"/>
  <c r="M1420" i="5"/>
  <c r="N1420" i="5"/>
  <c r="Q1420" i="5"/>
  <c r="R1420" i="5"/>
  <c r="S1420" i="5"/>
  <c r="L1421" i="5"/>
  <c r="M1421" i="5"/>
  <c r="N1421" i="5"/>
  <c r="Q1421" i="5"/>
  <c r="R1421" i="5"/>
  <c r="S1421" i="5"/>
  <c r="L1422" i="5"/>
  <c r="M1422" i="5"/>
  <c r="N1422" i="5"/>
  <c r="Q1422" i="5"/>
  <c r="R1422" i="5"/>
  <c r="S1422" i="5"/>
  <c r="L1423" i="5"/>
  <c r="M1423" i="5"/>
  <c r="N1423" i="5"/>
  <c r="Q1423" i="5"/>
  <c r="R1423" i="5"/>
  <c r="S1423" i="5"/>
  <c r="L1424" i="5"/>
  <c r="M1424" i="5"/>
  <c r="N1424" i="5"/>
  <c r="Q1424" i="5"/>
  <c r="R1424" i="5"/>
  <c r="S1424" i="5"/>
  <c r="L1425" i="5"/>
  <c r="M1425" i="5"/>
  <c r="N1425" i="5"/>
  <c r="Q1425" i="5"/>
  <c r="R1425" i="5"/>
  <c r="S1425" i="5"/>
  <c r="L1426" i="5"/>
  <c r="M1426" i="5"/>
  <c r="N1426" i="5"/>
  <c r="Q1426" i="5"/>
  <c r="R1426" i="5"/>
  <c r="S1426" i="5"/>
  <c r="L1427" i="5"/>
  <c r="M1427" i="5"/>
  <c r="N1427" i="5"/>
  <c r="Q1427" i="5"/>
  <c r="R1427" i="5"/>
  <c r="S1427" i="5"/>
  <c r="L1428" i="5"/>
  <c r="M1428" i="5"/>
  <c r="N1428" i="5"/>
  <c r="Q1428" i="5"/>
  <c r="R1428" i="5"/>
  <c r="S1428" i="5"/>
  <c r="L1429" i="5"/>
  <c r="M1429" i="5"/>
  <c r="N1429" i="5"/>
  <c r="Q1429" i="5"/>
  <c r="R1429" i="5"/>
  <c r="S1429" i="5"/>
  <c r="L1430" i="5"/>
  <c r="M1430" i="5"/>
  <c r="N1430" i="5"/>
  <c r="Q1430" i="5"/>
  <c r="R1430" i="5"/>
  <c r="S1430" i="5"/>
  <c r="L1431" i="5"/>
  <c r="M1431" i="5"/>
  <c r="N1431" i="5"/>
  <c r="Q1431" i="5"/>
  <c r="R1431" i="5"/>
  <c r="S1431" i="5"/>
  <c r="L1432" i="5"/>
  <c r="M1432" i="5"/>
  <c r="N1432" i="5"/>
  <c r="Q1432" i="5"/>
  <c r="R1432" i="5"/>
  <c r="S1432" i="5"/>
  <c r="L1433" i="5"/>
  <c r="M1433" i="5"/>
  <c r="N1433" i="5"/>
  <c r="Q1433" i="5"/>
  <c r="R1433" i="5"/>
  <c r="S1433" i="5"/>
  <c r="L1434" i="5"/>
  <c r="M1434" i="5"/>
  <c r="N1434" i="5"/>
  <c r="Q1434" i="5"/>
  <c r="R1434" i="5"/>
  <c r="S1434" i="5"/>
  <c r="L1435" i="5"/>
  <c r="M1435" i="5"/>
  <c r="N1435" i="5"/>
  <c r="Q1435" i="5"/>
  <c r="R1435" i="5"/>
  <c r="S1435" i="5"/>
  <c r="L1436" i="5"/>
  <c r="M1436" i="5"/>
  <c r="N1436" i="5"/>
  <c r="Q1436" i="5"/>
  <c r="R1436" i="5"/>
  <c r="S1436" i="5"/>
  <c r="L1437" i="5"/>
  <c r="M1437" i="5"/>
  <c r="N1437" i="5"/>
  <c r="Q1437" i="5"/>
  <c r="R1437" i="5"/>
  <c r="S1437" i="5"/>
  <c r="L1438" i="5"/>
  <c r="M1438" i="5"/>
  <c r="N1438" i="5"/>
  <c r="Q1438" i="5"/>
  <c r="R1438" i="5"/>
  <c r="S1438" i="5"/>
  <c r="L1439" i="5"/>
  <c r="M1439" i="5"/>
  <c r="N1439" i="5"/>
  <c r="Q1439" i="5"/>
  <c r="R1439" i="5"/>
  <c r="S1439" i="5"/>
  <c r="L1440" i="5"/>
  <c r="M1440" i="5"/>
  <c r="N1440" i="5"/>
  <c r="Q1440" i="5"/>
  <c r="R1440" i="5"/>
  <c r="S1440" i="5"/>
  <c r="L1441" i="5"/>
  <c r="M1441" i="5"/>
  <c r="N1441" i="5"/>
  <c r="Q1441" i="5"/>
  <c r="R1441" i="5"/>
  <c r="S1441" i="5"/>
  <c r="L1442" i="5"/>
  <c r="M1442" i="5"/>
  <c r="N1442" i="5"/>
  <c r="Q1442" i="5"/>
  <c r="R1442" i="5"/>
  <c r="S1442" i="5"/>
  <c r="L1443" i="5"/>
  <c r="M1443" i="5"/>
  <c r="N1443" i="5"/>
  <c r="Q1443" i="5"/>
  <c r="R1443" i="5"/>
  <c r="S1443" i="5"/>
  <c r="L1444" i="5"/>
  <c r="M1444" i="5"/>
  <c r="N1444" i="5"/>
  <c r="Q1444" i="5"/>
  <c r="R1444" i="5"/>
  <c r="S1444" i="5"/>
  <c r="L1445" i="5"/>
  <c r="M1445" i="5"/>
  <c r="N1445" i="5"/>
  <c r="Q1445" i="5"/>
  <c r="R1445" i="5"/>
  <c r="L7" i="5"/>
  <c r="M7" i="5"/>
  <c r="N7" i="5"/>
  <c r="Q7" i="5"/>
  <c r="L8" i="5"/>
  <c r="M8" i="5"/>
  <c r="N8" i="5"/>
  <c r="Q8" i="5"/>
  <c r="L9" i="5"/>
  <c r="M9" i="5"/>
  <c r="N9" i="5"/>
  <c r="Q9" i="5"/>
  <c r="L10" i="5"/>
  <c r="M10" i="5"/>
  <c r="N10" i="5"/>
  <c r="Q10" i="5"/>
  <c r="L11" i="5"/>
  <c r="M11" i="5"/>
  <c r="N11" i="5"/>
  <c r="Q11" i="5"/>
  <c r="L12" i="5"/>
  <c r="M12" i="5"/>
  <c r="N12" i="5"/>
  <c r="Q12" i="5"/>
  <c r="L13" i="5"/>
  <c r="M13" i="5"/>
  <c r="N13" i="5"/>
  <c r="Q13" i="5"/>
  <c r="L14" i="5"/>
  <c r="M14" i="5"/>
  <c r="N14" i="5"/>
  <c r="Q14" i="5"/>
  <c r="L15" i="5"/>
  <c r="M15" i="5"/>
  <c r="N15" i="5"/>
  <c r="Q15" i="5"/>
  <c r="L16" i="5"/>
  <c r="M16" i="5"/>
  <c r="N16" i="5"/>
  <c r="Q16" i="5"/>
  <c r="L17" i="5"/>
  <c r="M17" i="5"/>
  <c r="N17" i="5"/>
  <c r="Q17" i="5"/>
  <c r="L18" i="5"/>
  <c r="M18" i="5"/>
  <c r="N18" i="5"/>
  <c r="Q18" i="5"/>
  <c r="M6" i="5"/>
  <c r="N6" i="5"/>
  <c r="Q6" i="5"/>
  <c r="L6"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09" i="5"/>
  <c r="B13" i="3"/>
  <c r="L1446" i="5" l="1"/>
  <c r="C5" i="16" s="1"/>
  <c r="L4" i="16" s="1"/>
  <c r="G7" i="3"/>
  <c r="G12" i="3" s="1"/>
  <c r="F7" i="3"/>
  <c r="F12" i="3" s="1"/>
  <c r="J7" i="3"/>
  <c r="D7" i="3"/>
  <c r="E7" i="3"/>
  <c r="E12" i="3" s="1"/>
  <c r="H7" i="3"/>
  <c r="H12" i="3" s="1"/>
  <c r="P10" i="10"/>
  <c r="AL10" i="10" s="1"/>
  <c r="P11" i="10"/>
  <c r="AL11" i="10" s="1"/>
  <c r="P6" i="10"/>
  <c r="AL6" i="10" s="1"/>
  <c r="I131" i="10"/>
  <c r="P8" i="10"/>
  <c r="AL8" i="10" s="1"/>
  <c r="J130" i="10"/>
  <c r="I130" i="10"/>
  <c r="J129" i="10"/>
  <c r="J131" i="10"/>
  <c r="O22" i="10"/>
  <c r="P22" i="10"/>
  <c r="R22" i="10"/>
  <c r="P5" i="10"/>
  <c r="AL5" i="10" s="1"/>
  <c r="P7" i="10"/>
  <c r="AL7" i="10" s="1"/>
  <c r="F134" i="10"/>
  <c r="F131" i="10"/>
  <c r="E130" i="10"/>
  <c r="E129" i="10"/>
  <c r="E186" i="10" s="1"/>
  <c r="E131" i="10"/>
  <c r="Q22" i="10"/>
  <c r="G130" i="10"/>
  <c r="F129" i="10"/>
  <c r="F166" i="10" s="1"/>
  <c r="N22" i="10"/>
  <c r="D131" i="10"/>
  <c r="D130" i="10"/>
  <c r="D129" i="10"/>
  <c r="H131" i="10"/>
  <c r="H130" i="10"/>
  <c r="H129" i="10"/>
  <c r="H140" i="10" s="1"/>
  <c r="F136" i="10"/>
  <c r="E139" i="10"/>
  <c r="H154" i="10"/>
  <c r="H158" i="10"/>
  <c r="H190" i="10"/>
  <c r="F130" i="10"/>
  <c r="F178" i="10"/>
  <c r="F182" i="10"/>
  <c r="H184" i="10"/>
  <c r="E185" i="10"/>
  <c r="F186" i="10"/>
  <c r="H188" i="10"/>
  <c r="F190" i="10"/>
  <c r="H192" i="10"/>
  <c r="C131" i="10"/>
  <c r="C129" i="10"/>
  <c r="G131" i="10"/>
  <c r="G129" i="10"/>
  <c r="G147" i="10" s="1"/>
  <c r="H135" i="10"/>
  <c r="E136" i="10"/>
  <c r="H139" i="10"/>
  <c r="H143" i="10"/>
  <c r="H147" i="10"/>
  <c r="D151" i="10"/>
  <c r="H151" i="10"/>
  <c r="H155" i="10"/>
  <c r="H159" i="10"/>
  <c r="H163" i="10"/>
  <c r="D167" i="10"/>
  <c r="E180" i="10"/>
  <c r="C130" i="10"/>
  <c r="F140" i="10"/>
  <c r="F144" i="10"/>
  <c r="D146" i="10"/>
  <c r="F148" i="10"/>
  <c r="F152" i="10"/>
  <c r="F156" i="10"/>
  <c r="F160" i="10"/>
  <c r="D162" i="10"/>
  <c r="F164" i="10"/>
  <c r="E167" i="10"/>
  <c r="F168" i="10"/>
  <c r="F172" i="10"/>
  <c r="E175" i="10"/>
  <c r="F176" i="10"/>
  <c r="D178" i="10"/>
  <c r="F180" i="10"/>
  <c r="F184" i="10"/>
  <c r="F188" i="10"/>
  <c r="D190" i="10"/>
  <c r="F192" i="10"/>
  <c r="H167" i="10"/>
  <c r="D171" i="10"/>
  <c r="H171" i="10"/>
  <c r="D175" i="10"/>
  <c r="H175" i="10"/>
  <c r="H179" i="10"/>
  <c r="D183" i="10"/>
  <c r="H183" i="10"/>
  <c r="H187" i="10"/>
  <c r="H191" i="10"/>
  <c r="N9" i="8"/>
  <c r="AG9" i="8" s="1"/>
  <c r="J12" i="3" l="1"/>
  <c r="O18" i="10" a="1"/>
  <c r="O18" i="10" s="1"/>
  <c r="AL15" i="10" a="1"/>
  <c r="AL15" i="10" s="1"/>
  <c r="O15" i="10" a="1"/>
  <c r="O15" i="10" s="1"/>
  <c r="J22" i="16"/>
  <c r="K22" i="16"/>
  <c r="L22" i="16"/>
  <c r="N22" i="16"/>
  <c r="I22" i="16"/>
  <c r="H22" i="16"/>
  <c r="F22" i="16"/>
  <c r="E22" i="16"/>
  <c r="G22" i="16"/>
  <c r="M22" i="16"/>
  <c r="AL4" i="10"/>
  <c r="C140" i="10"/>
  <c r="I134" i="10"/>
  <c r="I136" i="10"/>
  <c r="I138" i="10"/>
  <c r="I140" i="10"/>
  <c r="I142" i="10"/>
  <c r="I146" i="10"/>
  <c r="I148" i="10"/>
  <c r="I150" i="10"/>
  <c r="I152" i="10"/>
  <c r="I156" i="10"/>
  <c r="I158" i="10"/>
  <c r="I162" i="10"/>
  <c r="I168" i="10"/>
  <c r="I172" i="10"/>
  <c r="I176" i="10"/>
  <c r="I180" i="10"/>
  <c r="I184" i="10"/>
  <c r="I188" i="10"/>
  <c r="I192" i="10"/>
  <c r="I135" i="10"/>
  <c r="I137" i="10"/>
  <c r="I139" i="10"/>
  <c r="I141" i="10"/>
  <c r="I143" i="10"/>
  <c r="I145" i="10"/>
  <c r="I147" i="10"/>
  <c r="I149" i="10"/>
  <c r="I151" i="10"/>
  <c r="I153" i="10"/>
  <c r="I155" i="10"/>
  <c r="I157" i="10"/>
  <c r="I159" i="10"/>
  <c r="I161" i="10"/>
  <c r="I163" i="10"/>
  <c r="I165" i="10"/>
  <c r="I167" i="10"/>
  <c r="I169" i="10"/>
  <c r="I171" i="10"/>
  <c r="I173" i="10"/>
  <c r="I175" i="10"/>
  <c r="I177" i="10"/>
  <c r="I179" i="10"/>
  <c r="I181" i="10"/>
  <c r="I183" i="10"/>
  <c r="I185" i="10"/>
  <c r="I187" i="10"/>
  <c r="I189" i="10"/>
  <c r="I191" i="10"/>
  <c r="I193" i="10"/>
  <c r="I144" i="10"/>
  <c r="I154" i="10"/>
  <c r="I160" i="10"/>
  <c r="I164" i="10"/>
  <c r="I166" i="10"/>
  <c r="I170" i="10"/>
  <c r="I174" i="10"/>
  <c r="I178" i="10"/>
  <c r="I182" i="10"/>
  <c r="I186" i="10"/>
  <c r="I190" i="10"/>
  <c r="E144" i="10"/>
  <c r="E190" i="10"/>
  <c r="E146" i="10"/>
  <c r="C174" i="10"/>
  <c r="E187" i="10"/>
  <c r="E159" i="10"/>
  <c r="E176" i="10"/>
  <c r="E189" i="10"/>
  <c r="E182" i="10"/>
  <c r="C178" i="10"/>
  <c r="E191" i="10"/>
  <c r="E172" i="10"/>
  <c r="E148" i="10"/>
  <c r="E193" i="10"/>
  <c r="E143" i="10"/>
  <c r="E135" i="10"/>
  <c r="D144" i="10"/>
  <c r="J136" i="10"/>
  <c r="J138" i="10"/>
  <c r="J140" i="10"/>
  <c r="J142" i="10"/>
  <c r="J144" i="10"/>
  <c r="J146" i="10"/>
  <c r="J148" i="10"/>
  <c r="J150" i="10"/>
  <c r="J152" i="10"/>
  <c r="J154" i="10"/>
  <c r="J156" i="10"/>
  <c r="J158" i="10"/>
  <c r="J160" i="10"/>
  <c r="J162" i="10"/>
  <c r="J164" i="10"/>
  <c r="J166" i="10"/>
  <c r="J168" i="10"/>
  <c r="J170" i="10"/>
  <c r="J172" i="10"/>
  <c r="J174" i="10"/>
  <c r="J176" i="10"/>
  <c r="J178" i="10"/>
  <c r="J180" i="10"/>
  <c r="J182" i="10"/>
  <c r="J184" i="10"/>
  <c r="J186" i="10"/>
  <c r="J188" i="10"/>
  <c r="J190" i="10"/>
  <c r="J192" i="10"/>
  <c r="J135" i="10"/>
  <c r="J137" i="10"/>
  <c r="J139" i="10"/>
  <c r="J141" i="10"/>
  <c r="J143" i="10"/>
  <c r="J145" i="10"/>
  <c r="J147" i="10"/>
  <c r="J149" i="10"/>
  <c r="J151" i="10"/>
  <c r="J153" i="10"/>
  <c r="J155" i="10"/>
  <c r="J157" i="10"/>
  <c r="J159" i="10"/>
  <c r="J161" i="10"/>
  <c r="J163" i="10"/>
  <c r="J165" i="10"/>
  <c r="J167" i="10"/>
  <c r="J169" i="10"/>
  <c r="J171" i="10"/>
  <c r="J173" i="10"/>
  <c r="J175" i="10"/>
  <c r="J177" i="10"/>
  <c r="J179" i="10"/>
  <c r="J181" i="10"/>
  <c r="J183" i="10"/>
  <c r="J185" i="10"/>
  <c r="J187" i="10"/>
  <c r="J189" i="10"/>
  <c r="J191" i="10"/>
  <c r="J193" i="10"/>
  <c r="E174" i="10"/>
  <c r="E134" i="10"/>
  <c r="C190" i="10"/>
  <c r="E179" i="10"/>
  <c r="E151" i="10"/>
  <c r="E192" i="10"/>
  <c r="E164" i="10"/>
  <c r="E156" i="10"/>
  <c r="E140" i="10"/>
  <c r="E171" i="10"/>
  <c r="E163" i="10"/>
  <c r="E188" i="10"/>
  <c r="E183" i="10"/>
  <c r="E155" i="10"/>
  <c r="E147" i="10"/>
  <c r="C134" i="10"/>
  <c r="E184" i="10"/>
  <c r="E168" i="10"/>
  <c r="E160" i="10"/>
  <c r="E152" i="10"/>
  <c r="D139" i="10"/>
  <c r="E181" i="10"/>
  <c r="C161" i="10"/>
  <c r="D142" i="10"/>
  <c r="E142" i="10"/>
  <c r="E157" i="10"/>
  <c r="J134" i="10"/>
  <c r="D189" i="10"/>
  <c r="D187" i="10"/>
  <c r="D179" i="10"/>
  <c r="D182" i="10"/>
  <c r="D166" i="10"/>
  <c r="D150" i="10"/>
  <c r="D155" i="10"/>
  <c r="D143" i="10"/>
  <c r="H185" i="10"/>
  <c r="F163" i="10"/>
  <c r="F139" i="10"/>
  <c r="C175" i="10"/>
  <c r="H148" i="10"/>
  <c r="D191" i="10"/>
  <c r="D186" i="10"/>
  <c r="D170" i="10"/>
  <c r="D154" i="10"/>
  <c r="D159" i="10"/>
  <c r="H180" i="10"/>
  <c r="H174" i="10"/>
  <c r="H146" i="10"/>
  <c r="D138" i="10"/>
  <c r="F145" i="10"/>
  <c r="H153" i="10"/>
  <c r="D172" i="10"/>
  <c r="F146" i="10"/>
  <c r="D174" i="10"/>
  <c r="D158" i="10"/>
  <c r="D163" i="10"/>
  <c r="D147" i="10"/>
  <c r="D135" i="10"/>
  <c r="D177" i="10"/>
  <c r="F151" i="10"/>
  <c r="H160" i="10"/>
  <c r="E178" i="10"/>
  <c r="C160" i="10"/>
  <c r="C182" i="10"/>
  <c r="C141" i="10"/>
  <c r="C166" i="10"/>
  <c r="C162" i="10"/>
  <c r="C158" i="10"/>
  <c r="C154" i="10"/>
  <c r="C150" i="10"/>
  <c r="C146" i="10"/>
  <c r="C138" i="10"/>
  <c r="C192" i="10"/>
  <c r="F183" i="10"/>
  <c r="C172" i="10"/>
  <c r="E158" i="10"/>
  <c r="E150" i="10"/>
  <c r="E138" i="10"/>
  <c r="D188" i="10"/>
  <c r="E169" i="10"/>
  <c r="C155" i="10"/>
  <c r="C143" i="10"/>
  <c r="C177" i="10"/>
  <c r="C145" i="10"/>
  <c r="C186" i="10"/>
  <c r="C170" i="10"/>
  <c r="C169" i="10"/>
  <c r="H150" i="10"/>
  <c r="H142" i="10"/>
  <c r="C137" i="10"/>
  <c r="H134" i="10"/>
  <c r="H165" i="10"/>
  <c r="D157" i="10"/>
  <c r="D145" i="10"/>
  <c r="E177" i="10"/>
  <c r="D152" i="10"/>
  <c r="D136" i="10"/>
  <c r="G180" i="10"/>
  <c r="G179" i="10"/>
  <c r="G163" i="10"/>
  <c r="G159" i="10"/>
  <c r="G193" i="10"/>
  <c r="G189" i="10"/>
  <c r="G181" i="10"/>
  <c r="G173" i="10"/>
  <c r="G169" i="10"/>
  <c r="G161" i="10"/>
  <c r="G157" i="10"/>
  <c r="G153" i="10"/>
  <c r="G149" i="10"/>
  <c r="G145" i="10"/>
  <c r="G166" i="10"/>
  <c r="G150" i="10"/>
  <c r="F193" i="10"/>
  <c r="F185" i="10"/>
  <c r="F177" i="10"/>
  <c r="F169" i="10"/>
  <c r="F189" i="10"/>
  <c r="F181" i="10"/>
  <c r="F173" i="10"/>
  <c r="F165" i="10"/>
  <c r="F157" i="10"/>
  <c r="F149" i="10"/>
  <c r="F137" i="10"/>
  <c r="H193" i="10"/>
  <c r="F191" i="10"/>
  <c r="G188" i="10"/>
  <c r="D185" i="10"/>
  <c r="C180" i="10"/>
  <c r="G176" i="10"/>
  <c r="H173" i="10"/>
  <c r="F171" i="10"/>
  <c r="C168" i="10"/>
  <c r="D165" i="10"/>
  <c r="H161" i="10"/>
  <c r="F159" i="10"/>
  <c r="G156" i="10"/>
  <c r="D153" i="10"/>
  <c r="C148" i="10"/>
  <c r="G144" i="10"/>
  <c r="H141" i="10"/>
  <c r="F135" i="10"/>
  <c r="G187" i="10"/>
  <c r="F174" i="10"/>
  <c r="G171" i="10"/>
  <c r="H168" i="10"/>
  <c r="E165" i="10"/>
  <c r="C163" i="10"/>
  <c r="D160" i="10"/>
  <c r="H156" i="10"/>
  <c r="F154" i="10"/>
  <c r="C151" i="10"/>
  <c r="D148" i="10"/>
  <c r="E145" i="10"/>
  <c r="F142" i="10"/>
  <c r="C139" i="10"/>
  <c r="G135" i="10"/>
  <c r="G151" i="10"/>
  <c r="E170" i="10"/>
  <c r="G154" i="10"/>
  <c r="G148" i="10"/>
  <c r="G136" i="10"/>
  <c r="G139" i="10"/>
  <c r="G185" i="10"/>
  <c r="G177" i="10"/>
  <c r="G165" i="10"/>
  <c r="G190" i="10"/>
  <c r="G186" i="10"/>
  <c r="G182" i="10"/>
  <c r="G178" i="10"/>
  <c r="G174" i="10"/>
  <c r="G170" i="10"/>
  <c r="G137" i="10"/>
  <c r="G162" i="10"/>
  <c r="G146" i="10"/>
  <c r="C193" i="10"/>
  <c r="C185" i="10"/>
  <c r="C173" i="10"/>
  <c r="C165" i="10"/>
  <c r="C181" i="10"/>
  <c r="C149" i="10"/>
  <c r="C189" i="10"/>
  <c r="C157" i="10"/>
  <c r="C191" i="10"/>
  <c r="C187" i="10"/>
  <c r="C183" i="10"/>
  <c r="C179" i="10"/>
  <c r="H182" i="10"/>
  <c r="H166" i="10"/>
  <c r="C153" i="10"/>
  <c r="H138" i="10"/>
  <c r="D134" i="10"/>
  <c r="F161" i="10"/>
  <c r="C142" i="10"/>
  <c r="D193" i="10"/>
  <c r="C188" i="10"/>
  <c r="G184" i="10"/>
  <c r="H181" i="10"/>
  <c r="F179" i="10"/>
  <c r="C176" i="10"/>
  <c r="D173" i="10"/>
  <c r="H169" i="10"/>
  <c r="F167" i="10"/>
  <c r="G164" i="10"/>
  <c r="D161" i="10"/>
  <c r="C156" i="10"/>
  <c r="G152" i="10"/>
  <c r="H149" i="10"/>
  <c r="F147" i="10"/>
  <c r="C144" i="10"/>
  <c r="D141" i="10"/>
  <c r="H137" i="10"/>
  <c r="D184" i="10"/>
  <c r="H176" i="10"/>
  <c r="E173" i="10"/>
  <c r="C171" i="10"/>
  <c r="D168" i="10"/>
  <c r="H164" i="10"/>
  <c r="F162" i="10"/>
  <c r="C159" i="10"/>
  <c r="D156" i="10"/>
  <c r="E153" i="10"/>
  <c r="F150" i="10"/>
  <c r="H144" i="10"/>
  <c r="F138" i="10"/>
  <c r="C135" i="10"/>
  <c r="E141" i="10"/>
  <c r="E162" i="10"/>
  <c r="C136" i="10"/>
  <c r="G183" i="10"/>
  <c r="G142" i="10"/>
  <c r="G191" i="10"/>
  <c r="G175" i="10"/>
  <c r="G138" i="10"/>
  <c r="G134" i="10"/>
  <c r="G168" i="10"/>
  <c r="G141" i="10"/>
  <c r="G158" i="10"/>
  <c r="H186" i="10"/>
  <c r="H178" i="10"/>
  <c r="H170" i="10"/>
  <c r="H162" i="10"/>
  <c r="F153" i="10"/>
  <c r="F141" i="10"/>
  <c r="G192" i="10"/>
  <c r="H189" i="10"/>
  <c r="F187" i="10"/>
  <c r="C184" i="10"/>
  <c r="D181" i="10"/>
  <c r="H177" i="10"/>
  <c r="F175" i="10"/>
  <c r="G172" i="10"/>
  <c r="D169" i="10"/>
  <c r="E166" i="10"/>
  <c r="C164" i="10"/>
  <c r="G160" i="10"/>
  <c r="H157" i="10"/>
  <c r="F155" i="10"/>
  <c r="C152" i="10"/>
  <c r="D149" i="10"/>
  <c r="H145" i="10"/>
  <c r="F143" i="10"/>
  <c r="G140" i="10"/>
  <c r="D137" i="10"/>
  <c r="D192" i="10"/>
  <c r="D180" i="10"/>
  <c r="D176" i="10"/>
  <c r="H172" i="10"/>
  <c r="F170" i="10"/>
  <c r="C167" i="10"/>
  <c r="D164" i="10"/>
  <c r="E161" i="10"/>
  <c r="F158" i="10"/>
  <c r="G155" i="10"/>
  <c r="H152" i="10"/>
  <c r="E149" i="10"/>
  <c r="C147" i="10"/>
  <c r="G143" i="10"/>
  <c r="D140" i="10"/>
  <c r="H136" i="10"/>
  <c r="G167" i="10"/>
  <c r="E137" i="10"/>
  <c r="E154" i="10"/>
  <c r="D134" i="8"/>
  <c r="H129" i="8"/>
  <c r="G129" i="8"/>
  <c r="F129" i="8"/>
  <c r="E129" i="8"/>
  <c r="D129" i="8"/>
  <c r="AC6" i="9"/>
  <c r="AC5" i="9"/>
  <c r="AC4" i="9"/>
  <c r="M6" i="9"/>
  <c r="M5" i="9"/>
  <c r="M1789" i="9"/>
  <c r="M1788" i="9"/>
  <c r="M1787" i="9"/>
  <c r="M1786" i="9"/>
  <c r="M1785" i="9"/>
  <c r="M1784" i="9"/>
  <c r="M1783" i="9"/>
  <c r="M1782" i="9"/>
  <c r="M1781" i="9"/>
  <c r="M1780" i="9"/>
  <c r="M1779" i="9"/>
  <c r="M1778" i="9"/>
  <c r="M1777" i="9"/>
  <c r="M1776" i="9"/>
  <c r="M1775" i="9"/>
  <c r="M1774" i="9"/>
  <c r="M1773" i="9"/>
  <c r="M1772" i="9"/>
  <c r="M1771" i="9"/>
  <c r="M1770" i="9"/>
  <c r="M1769" i="9"/>
  <c r="M1768" i="9"/>
  <c r="M1767" i="9"/>
  <c r="M1766" i="9"/>
  <c r="M1765" i="9"/>
  <c r="M1764" i="9"/>
  <c r="M1763" i="9"/>
  <c r="M1762" i="9"/>
  <c r="M1761" i="9"/>
  <c r="M1760" i="9"/>
  <c r="M1759" i="9"/>
  <c r="M1758" i="9"/>
  <c r="M1757" i="9"/>
  <c r="M1756" i="9"/>
  <c r="M1755" i="9"/>
  <c r="M1754" i="9"/>
  <c r="M1753" i="9"/>
  <c r="M1752" i="9"/>
  <c r="M1751" i="9"/>
  <c r="M1750" i="9"/>
  <c r="M1749" i="9"/>
  <c r="M1748" i="9"/>
  <c r="M1747" i="9"/>
  <c r="M1746" i="9"/>
  <c r="M1745" i="9"/>
  <c r="M1744" i="9"/>
  <c r="M1743" i="9"/>
  <c r="M1742" i="9"/>
  <c r="M1741" i="9"/>
  <c r="M1740" i="9"/>
  <c r="M1739" i="9"/>
  <c r="M1738" i="9"/>
  <c r="M1737" i="9"/>
  <c r="M1736" i="9"/>
  <c r="M1735" i="9"/>
  <c r="M1734" i="9"/>
  <c r="M1733" i="9"/>
  <c r="M1732" i="9"/>
  <c r="M1731" i="9"/>
  <c r="M1730" i="9"/>
  <c r="M1729" i="9"/>
  <c r="M1728" i="9"/>
  <c r="M1727" i="9"/>
  <c r="M1726" i="9"/>
  <c r="M1725" i="9"/>
  <c r="M1724" i="9"/>
  <c r="M1723" i="9"/>
  <c r="M1722" i="9"/>
  <c r="M1721" i="9"/>
  <c r="M1720" i="9"/>
  <c r="M1719" i="9"/>
  <c r="M1718" i="9"/>
  <c r="M1717" i="9"/>
  <c r="M1716" i="9"/>
  <c r="M1715" i="9"/>
  <c r="M1714" i="9"/>
  <c r="M1713" i="9"/>
  <c r="M1712" i="9"/>
  <c r="M1711" i="9"/>
  <c r="M1710" i="9"/>
  <c r="M1709" i="9"/>
  <c r="M1708" i="9"/>
  <c r="M1707" i="9"/>
  <c r="M1706" i="9"/>
  <c r="M1705" i="9"/>
  <c r="M1704" i="9"/>
  <c r="M1703" i="9"/>
  <c r="M1702" i="9"/>
  <c r="M1701" i="9"/>
  <c r="M1700" i="9"/>
  <c r="M1699" i="9"/>
  <c r="M1698" i="9"/>
  <c r="M1697" i="9"/>
  <c r="M1696" i="9"/>
  <c r="M1695" i="9"/>
  <c r="M1694" i="9"/>
  <c r="M1693" i="9"/>
  <c r="M1692" i="9"/>
  <c r="M1691" i="9"/>
  <c r="M1690" i="9"/>
  <c r="M1689" i="9"/>
  <c r="M1688" i="9"/>
  <c r="M1687" i="9"/>
  <c r="M1686" i="9"/>
  <c r="M1685" i="9"/>
  <c r="M1684" i="9"/>
  <c r="M1683" i="9"/>
  <c r="M1682" i="9"/>
  <c r="M1681" i="9"/>
  <c r="M1680" i="9"/>
  <c r="M1679" i="9"/>
  <c r="M1678" i="9"/>
  <c r="M1677" i="9"/>
  <c r="M1676" i="9"/>
  <c r="M1675" i="9"/>
  <c r="M1674" i="9"/>
  <c r="M1673" i="9"/>
  <c r="M1672" i="9"/>
  <c r="M1671" i="9"/>
  <c r="M1670" i="9"/>
  <c r="M1669" i="9"/>
  <c r="M1668" i="9"/>
  <c r="M1667" i="9"/>
  <c r="M1666" i="9"/>
  <c r="M1665" i="9"/>
  <c r="M1664" i="9"/>
  <c r="M1663" i="9"/>
  <c r="M1662" i="9"/>
  <c r="M1661" i="9"/>
  <c r="M1660" i="9"/>
  <c r="M1659" i="9"/>
  <c r="M1658" i="9"/>
  <c r="M1657" i="9"/>
  <c r="M1656" i="9"/>
  <c r="M1655" i="9"/>
  <c r="M1654" i="9"/>
  <c r="M1653" i="9"/>
  <c r="M1652" i="9"/>
  <c r="M1651" i="9"/>
  <c r="M1650" i="9"/>
  <c r="M1649" i="9"/>
  <c r="M1648" i="9"/>
  <c r="M1647" i="9"/>
  <c r="M1646" i="9"/>
  <c r="M1645" i="9"/>
  <c r="M1644" i="9"/>
  <c r="M1643" i="9"/>
  <c r="M1642" i="9"/>
  <c r="M1641" i="9"/>
  <c r="M1640" i="9"/>
  <c r="M1639" i="9"/>
  <c r="M1638" i="9"/>
  <c r="M1637" i="9"/>
  <c r="M1636" i="9"/>
  <c r="M1635" i="9"/>
  <c r="M1634" i="9"/>
  <c r="M1633" i="9"/>
  <c r="M1632" i="9"/>
  <c r="M1631" i="9"/>
  <c r="M1630" i="9"/>
  <c r="M1629" i="9"/>
  <c r="M1628" i="9"/>
  <c r="M1627" i="9"/>
  <c r="M1626" i="9"/>
  <c r="M1625" i="9"/>
  <c r="M1624" i="9"/>
  <c r="M1623" i="9"/>
  <c r="M1622" i="9"/>
  <c r="M1621" i="9"/>
  <c r="M1620" i="9"/>
  <c r="M1619" i="9"/>
  <c r="M1618" i="9"/>
  <c r="M1617" i="9"/>
  <c r="M1616" i="9"/>
  <c r="M1615" i="9"/>
  <c r="M1614" i="9"/>
  <c r="M1613" i="9"/>
  <c r="M1612" i="9"/>
  <c r="M1611" i="9"/>
  <c r="M1610" i="9"/>
  <c r="M1609" i="9"/>
  <c r="M1608" i="9"/>
  <c r="M1607" i="9"/>
  <c r="M1606" i="9"/>
  <c r="M1605" i="9"/>
  <c r="M1604" i="9"/>
  <c r="M1603" i="9"/>
  <c r="M1602" i="9"/>
  <c r="M1601" i="9"/>
  <c r="M1600" i="9"/>
  <c r="M1599" i="9"/>
  <c r="M1598" i="9"/>
  <c r="M1597" i="9"/>
  <c r="M1596" i="9"/>
  <c r="M1595" i="9"/>
  <c r="M1594" i="9"/>
  <c r="M1593" i="9"/>
  <c r="M1592" i="9"/>
  <c r="M1591" i="9"/>
  <c r="M1590" i="9"/>
  <c r="M1589" i="9"/>
  <c r="M1588" i="9"/>
  <c r="M1587" i="9"/>
  <c r="M1586" i="9"/>
  <c r="M1585" i="9"/>
  <c r="M1584" i="9"/>
  <c r="M1583" i="9"/>
  <c r="M1582" i="9"/>
  <c r="M1581" i="9"/>
  <c r="M1580" i="9"/>
  <c r="M1579" i="9"/>
  <c r="M1578" i="9"/>
  <c r="M1577" i="9"/>
  <c r="M1576" i="9"/>
  <c r="M1575" i="9"/>
  <c r="M1574" i="9"/>
  <c r="M1573" i="9"/>
  <c r="M1572" i="9"/>
  <c r="M1571" i="9"/>
  <c r="M1570" i="9"/>
  <c r="M1569" i="9"/>
  <c r="M1568" i="9"/>
  <c r="M1567" i="9"/>
  <c r="M1566" i="9"/>
  <c r="M1565" i="9"/>
  <c r="M1564" i="9"/>
  <c r="M1563" i="9"/>
  <c r="M1562" i="9"/>
  <c r="M1561" i="9"/>
  <c r="M1560" i="9"/>
  <c r="M1559" i="9"/>
  <c r="M1558" i="9"/>
  <c r="M1557" i="9"/>
  <c r="M1556" i="9"/>
  <c r="M1555" i="9"/>
  <c r="M1554" i="9"/>
  <c r="M1553" i="9"/>
  <c r="M1552" i="9"/>
  <c r="M1551" i="9"/>
  <c r="M1550" i="9"/>
  <c r="M1549" i="9"/>
  <c r="M1548" i="9"/>
  <c r="M1547" i="9"/>
  <c r="M1546" i="9"/>
  <c r="M1545" i="9"/>
  <c r="M1544" i="9"/>
  <c r="M1543" i="9"/>
  <c r="M1542" i="9"/>
  <c r="M1541" i="9"/>
  <c r="M1540" i="9"/>
  <c r="M1539" i="9"/>
  <c r="M1538" i="9"/>
  <c r="M1537" i="9"/>
  <c r="M1536" i="9"/>
  <c r="M1535" i="9"/>
  <c r="M1534" i="9"/>
  <c r="M1533" i="9"/>
  <c r="M1532" i="9"/>
  <c r="M1531" i="9"/>
  <c r="M1530" i="9"/>
  <c r="M1529" i="9"/>
  <c r="M1528" i="9"/>
  <c r="M1527" i="9"/>
  <c r="M1526" i="9"/>
  <c r="M1525" i="9"/>
  <c r="M1524" i="9"/>
  <c r="M1523" i="9"/>
  <c r="M1522" i="9"/>
  <c r="M1521" i="9"/>
  <c r="M1520" i="9"/>
  <c r="M1519" i="9"/>
  <c r="M1518" i="9"/>
  <c r="M1517" i="9"/>
  <c r="M1516" i="9"/>
  <c r="M1515" i="9"/>
  <c r="M1514" i="9"/>
  <c r="M1513" i="9"/>
  <c r="M1512" i="9"/>
  <c r="M1511" i="9"/>
  <c r="M1510" i="9"/>
  <c r="M1509" i="9"/>
  <c r="M1508" i="9"/>
  <c r="M1507" i="9"/>
  <c r="M1506" i="9"/>
  <c r="M1505" i="9"/>
  <c r="M1504" i="9"/>
  <c r="M1503" i="9"/>
  <c r="M1502" i="9"/>
  <c r="M1501" i="9"/>
  <c r="M1500" i="9"/>
  <c r="M1499" i="9"/>
  <c r="M1498" i="9"/>
  <c r="M1497" i="9"/>
  <c r="M1496" i="9"/>
  <c r="M1495" i="9"/>
  <c r="M1494" i="9"/>
  <c r="M1493" i="9"/>
  <c r="M1492" i="9"/>
  <c r="M1491" i="9"/>
  <c r="M1490" i="9"/>
  <c r="M1489" i="9"/>
  <c r="M1488" i="9"/>
  <c r="M1487" i="9"/>
  <c r="M1486" i="9"/>
  <c r="M1485" i="9"/>
  <c r="M1484" i="9"/>
  <c r="M1483" i="9"/>
  <c r="M1482" i="9"/>
  <c r="M1481" i="9"/>
  <c r="M1480" i="9"/>
  <c r="M1479" i="9"/>
  <c r="M1478" i="9"/>
  <c r="M1477" i="9"/>
  <c r="M1476" i="9"/>
  <c r="M1475" i="9"/>
  <c r="M1474" i="9"/>
  <c r="M1473" i="9"/>
  <c r="M1472" i="9"/>
  <c r="M1471" i="9"/>
  <c r="M1470" i="9"/>
  <c r="M1469" i="9"/>
  <c r="M1468" i="9"/>
  <c r="M1467" i="9"/>
  <c r="M1466" i="9"/>
  <c r="M1465" i="9"/>
  <c r="M1464" i="9"/>
  <c r="M1463" i="9"/>
  <c r="M1462" i="9"/>
  <c r="M1461" i="9"/>
  <c r="M1460" i="9"/>
  <c r="M1459" i="9"/>
  <c r="M1458" i="9"/>
  <c r="M1457" i="9"/>
  <c r="M1456" i="9"/>
  <c r="M1455" i="9"/>
  <c r="M1454" i="9"/>
  <c r="M1453" i="9"/>
  <c r="M1452" i="9"/>
  <c r="M1451" i="9"/>
  <c r="M1450" i="9"/>
  <c r="M1449" i="9"/>
  <c r="M1448" i="9"/>
  <c r="M1447" i="9"/>
  <c r="M1446" i="9"/>
  <c r="M1445" i="9"/>
  <c r="M1444" i="9"/>
  <c r="M1443" i="9"/>
  <c r="M1442" i="9"/>
  <c r="M1441" i="9"/>
  <c r="M1440" i="9"/>
  <c r="M1439" i="9"/>
  <c r="M1438" i="9"/>
  <c r="M1437" i="9"/>
  <c r="M1436" i="9"/>
  <c r="M1435" i="9"/>
  <c r="M1434" i="9"/>
  <c r="M1433" i="9"/>
  <c r="M1432" i="9"/>
  <c r="M1431" i="9"/>
  <c r="M1430" i="9"/>
  <c r="M1429" i="9"/>
  <c r="M1428" i="9"/>
  <c r="M1427" i="9"/>
  <c r="M1426" i="9"/>
  <c r="M1425" i="9"/>
  <c r="M1424" i="9"/>
  <c r="M1423" i="9"/>
  <c r="M1422" i="9"/>
  <c r="M1421" i="9"/>
  <c r="M1420" i="9"/>
  <c r="M1419" i="9"/>
  <c r="M1418" i="9"/>
  <c r="M1417" i="9"/>
  <c r="M1416" i="9"/>
  <c r="M1415" i="9"/>
  <c r="M1414" i="9"/>
  <c r="M1413" i="9"/>
  <c r="M1412" i="9"/>
  <c r="M1411" i="9"/>
  <c r="M1410" i="9"/>
  <c r="M1409" i="9"/>
  <c r="M1408" i="9"/>
  <c r="M1407" i="9"/>
  <c r="M1406" i="9"/>
  <c r="M1405" i="9"/>
  <c r="M1404" i="9"/>
  <c r="M1403" i="9"/>
  <c r="M1402" i="9"/>
  <c r="M1401" i="9"/>
  <c r="M1400" i="9"/>
  <c r="M1399" i="9"/>
  <c r="M1398" i="9"/>
  <c r="M1397" i="9"/>
  <c r="M1396" i="9"/>
  <c r="M1395" i="9"/>
  <c r="M1394" i="9"/>
  <c r="M1393" i="9"/>
  <c r="M1392" i="9"/>
  <c r="M1391" i="9"/>
  <c r="M1390" i="9"/>
  <c r="M1389" i="9"/>
  <c r="M1388" i="9"/>
  <c r="M1387" i="9"/>
  <c r="M1386" i="9"/>
  <c r="M1385" i="9"/>
  <c r="M1384" i="9"/>
  <c r="M1383" i="9"/>
  <c r="M1382" i="9"/>
  <c r="M1381" i="9"/>
  <c r="M1380" i="9"/>
  <c r="M1379" i="9"/>
  <c r="M1378" i="9"/>
  <c r="M1377" i="9"/>
  <c r="M1376" i="9"/>
  <c r="M1375" i="9"/>
  <c r="M1374" i="9"/>
  <c r="M1373" i="9"/>
  <c r="M1372" i="9"/>
  <c r="M1371" i="9"/>
  <c r="M1370" i="9"/>
  <c r="M1369" i="9"/>
  <c r="M1368" i="9"/>
  <c r="M1367" i="9"/>
  <c r="M1366" i="9"/>
  <c r="M1365" i="9"/>
  <c r="M1364" i="9"/>
  <c r="M1363" i="9"/>
  <c r="M1362" i="9"/>
  <c r="M1361" i="9"/>
  <c r="M1360" i="9"/>
  <c r="M1359" i="9"/>
  <c r="M1358" i="9"/>
  <c r="M1357" i="9"/>
  <c r="M1356" i="9"/>
  <c r="M1355" i="9"/>
  <c r="M1354" i="9"/>
  <c r="M1353" i="9"/>
  <c r="M1352" i="9"/>
  <c r="M1351" i="9"/>
  <c r="M1350" i="9"/>
  <c r="M1349" i="9"/>
  <c r="M1348" i="9"/>
  <c r="M1347" i="9"/>
  <c r="M1346" i="9"/>
  <c r="M1345" i="9"/>
  <c r="M1344" i="9"/>
  <c r="M1343" i="9"/>
  <c r="M1342" i="9"/>
  <c r="M1341" i="9"/>
  <c r="M1340" i="9"/>
  <c r="M1339" i="9"/>
  <c r="M1338" i="9"/>
  <c r="M1337" i="9"/>
  <c r="M1336" i="9"/>
  <c r="M1335" i="9"/>
  <c r="M1334" i="9"/>
  <c r="M1333" i="9"/>
  <c r="M1332" i="9"/>
  <c r="M1331" i="9"/>
  <c r="M1330" i="9"/>
  <c r="M1329" i="9"/>
  <c r="M1328" i="9"/>
  <c r="M1327" i="9"/>
  <c r="M1326" i="9"/>
  <c r="M1325" i="9"/>
  <c r="M1324" i="9"/>
  <c r="M1323" i="9"/>
  <c r="M1322" i="9"/>
  <c r="M1321" i="9"/>
  <c r="M1320" i="9"/>
  <c r="M1319" i="9"/>
  <c r="M1318" i="9"/>
  <c r="M1317" i="9"/>
  <c r="M1316" i="9"/>
  <c r="M1315" i="9"/>
  <c r="M1314" i="9"/>
  <c r="M1313" i="9"/>
  <c r="M1312" i="9"/>
  <c r="M1311" i="9"/>
  <c r="M1310" i="9"/>
  <c r="M1309" i="9"/>
  <c r="M1308" i="9"/>
  <c r="M1307" i="9"/>
  <c r="M1306" i="9"/>
  <c r="M1305" i="9"/>
  <c r="M1304" i="9"/>
  <c r="M1303" i="9"/>
  <c r="M1302" i="9"/>
  <c r="M1301" i="9"/>
  <c r="M1300" i="9"/>
  <c r="M1299" i="9"/>
  <c r="M1298" i="9"/>
  <c r="M1297" i="9"/>
  <c r="M1296" i="9"/>
  <c r="M1295" i="9"/>
  <c r="M1294" i="9"/>
  <c r="M1293" i="9"/>
  <c r="M1292" i="9"/>
  <c r="M1291" i="9"/>
  <c r="M1290" i="9"/>
  <c r="M1289" i="9"/>
  <c r="M1288" i="9"/>
  <c r="M1287" i="9"/>
  <c r="M1286" i="9"/>
  <c r="M1285" i="9"/>
  <c r="M1284" i="9"/>
  <c r="M1283" i="9"/>
  <c r="M1282" i="9"/>
  <c r="M1281" i="9"/>
  <c r="M1280" i="9"/>
  <c r="M1279" i="9"/>
  <c r="M1278" i="9"/>
  <c r="M1277" i="9"/>
  <c r="M1276" i="9"/>
  <c r="M1275" i="9"/>
  <c r="M1274" i="9"/>
  <c r="M1273" i="9"/>
  <c r="M1272" i="9"/>
  <c r="M1271" i="9"/>
  <c r="M1270" i="9"/>
  <c r="M1269" i="9"/>
  <c r="M1268" i="9"/>
  <c r="M1267" i="9"/>
  <c r="M1266" i="9"/>
  <c r="M1265" i="9"/>
  <c r="M1264" i="9"/>
  <c r="M1263" i="9"/>
  <c r="M1262" i="9"/>
  <c r="M1261" i="9"/>
  <c r="M1260" i="9"/>
  <c r="M1259" i="9"/>
  <c r="M1258" i="9"/>
  <c r="M1257" i="9"/>
  <c r="M1256" i="9"/>
  <c r="M1255" i="9"/>
  <c r="M1254" i="9"/>
  <c r="M1253" i="9"/>
  <c r="M1252" i="9"/>
  <c r="M1251" i="9"/>
  <c r="M1250" i="9"/>
  <c r="M1249" i="9"/>
  <c r="M1248" i="9"/>
  <c r="M1247" i="9"/>
  <c r="M1246" i="9"/>
  <c r="M1245" i="9"/>
  <c r="M1244" i="9"/>
  <c r="M1243" i="9"/>
  <c r="M1242" i="9"/>
  <c r="M1241" i="9"/>
  <c r="M1240" i="9"/>
  <c r="M1239" i="9"/>
  <c r="M1238" i="9"/>
  <c r="M1237" i="9"/>
  <c r="M1236" i="9"/>
  <c r="M1235" i="9"/>
  <c r="M1234" i="9"/>
  <c r="M1233" i="9"/>
  <c r="M1232" i="9"/>
  <c r="M1231" i="9"/>
  <c r="M1230" i="9"/>
  <c r="M1229" i="9"/>
  <c r="M1228" i="9"/>
  <c r="M1227" i="9"/>
  <c r="M1226" i="9"/>
  <c r="M1225" i="9"/>
  <c r="M1224" i="9"/>
  <c r="M1223" i="9"/>
  <c r="M1222" i="9"/>
  <c r="M1221" i="9"/>
  <c r="M1220" i="9"/>
  <c r="M1219" i="9"/>
  <c r="M1218" i="9"/>
  <c r="M1217" i="9"/>
  <c r="M1216" i="9"/>
  <c r="M1215" i="9"/>
  <c r="M1214" i="9"/>
  <c r="M1213" i="9"/>
  <c r="M1212" i="9"/>
  <c r="M1211" i="9"/>
  <c r="M1210" i="9"/>
  <c r="M1209" i="9"/>
  <c r="M1208" i="9"/>
  <c r="M1207" i="9"/>
  <c r="M1206" i="9"/>
  <c r="M1205" i="9"/>
  <c r="M1204" i="9"/>
  <c r="M1203" i="9"/>
  <c r="M1202" i="9"/>
  <c r="M1201" i="9"/>
  <c r="M1200" i="9"/>
  <c r="M1199" i="9"/>
  <c r="M1198" i="9"/>
  <c r="M1197" i="9"/>
  <c r="M1196" i="9"/>
  <c r="M1195" i="9"/>
  <c r="M1194" i="9"/>
  <c r="M1193" i="9"/>
  <c r="M1192" i="9"/>
  <c r="M1191" i="9"/>
  <c r="M1190" i="9"/>
  <c r="M1189" i="9"/>
  <c r="M1188" i="9"/>
  <c r="M1187" i="9"/>
  <c r="M1186" i="9"/>
  <c r="M1185" i="9"/>
  <c r="M1184" i="9"/>
  <c r="M1183" i="9"/>
  <c r="M1182" i="9"/>
  <c r="M1181" i="9"/>
  <c r="M1180" i="9"/>
  <c r="M1179" i="9"/>
  <c r="M1178" i="9"/>
  <c r="M1177" i="9"/>
  <c r="M1176" i="9"/>
  <c r="M1175" i="9"/>
  <c r="M1174" i="9"/>
  <c r="M1173" i="9"/>
  <c r="M1172" i="9"/>
  <c r="M1171" i="9"/>
  <c r="M1170" i="9"/>
  <c r="M1169" i="9"/>
  <c r="M1168" i="9"/>
  <c r="M1167" i="9"/>
  <c r="M1166" i="9"/>
  <c r="M1165" i="9"/>
  <c r="M1164" i="9"/>
  <c r="M1163" i="9"/>
  <c r="M1162" i="9"/>
  <c r="M1161" i="9"/>
  <c r="M1160" i="9"/>
  <c r="M1159" i="9"/>
  <c r="M1158" i="9"/>
  <c r="M1157" i="9"/>
  <c r="M1156" i="9"/>
  <c r="M1155" i="9"/>
  <c r="M1154" i="9"/>
  <c r="M1153" i="9"/>
  <c r="M1152" i="9"/>
  <c r="M1151" i="9"/>
  <c r="M1150" i="9"/>
  <c r="M1149" i="9"/>
  <c r="M1148" i="9"/>
  <c r="M1147" i="9"/>
  <c r="M1146" i="9"/>
  <c r="M1145" i="9"/>
  <c r="M1144" i="9"/>
  <c r="M1143" i="9"/>
  <c r="M1142" i="9"/>
  <c r="M1141" i="9"/>
  <c r="M1140" i="9"/>
  <c r="M1139" i="9"/>
  <c r="M1138" i="9"/>
  <c r="M1137" i="9"/>
  <c r="M1136" i="9"/>
  <c r="M1135" i="9"/>
  <c r="M1134" i="9"/>
  <c r="M1133" i="9"/>
  <c r="M1132" i="9"/>
  <c r="M1131" i="9"/>
  <c r="M1130" i="9"/>
  <c r="M1129" i="9"/>
  <c r="M1128" i="9"/>
  <c r="M1127" i="9"/>
  <c r="M1126" i="9"/>
  <c r="M1125" i="9"/>
  <c r="M1124" i="9"/>
  <c r="M1123" i="9"/>
  <c r="M1122" i="9"/>
  <c r="M1121" i="9"/>
  <c r="M1120" i="9"/>
  <c r="M1119" i="9"/>
  <c r="M1118" i="9"/>
  <c r="M1117" i="9"/>
  <c r="M1116" i="9"/>
  <c r="M1115" i="9"/>
  <c r="M1114" i="9"/>
  <c r="M1113" i="9"/>
  <c r="M1112" i="9"/>
  <c r="M1111" i="9"/>
  <c r="M1110" i="9"/>
  <c r="M1109" i="9"/>
  <c r="M1108" i="9"/>
  <c r="M1107" i="9"/>
  <c r="M1106" i="9"/>
  <c r="M1105" i="9"/>
  <c r="M1104" i="9"/>
  <c r="M1103" i="9"/>
  <c r="M1102" i="9"/>
  <c r="M1101" i="9"/>
  <c r="M1100" i="9"/>
  <c r="M1099" i="9"/>
  <c r="M1098" i="9"/>
  <c r="M1097" i="9"/>
  <c r="M1096" i="9"/>
  <c r="M1095" i="9"/>
  <c r="M1094" i="9"/>
  <c r="M1093" i="9"/>
  <c r="M1092" i="9"/>
  <c r="M1091" i="9"/>
  <c r="M1090" i="9"/>
  <c r="M1089" i="9"/>
  <c r="M1088" i="9"/>
  <c r="M1087" i="9"/>
  <c r="M1086" i="9"/>
  <c r="M1085" i="9"/>
  <c r="M1084" i="9"/>
  <c r="M1083" i="9"/>
  <c r="M1082" i="9"/>
  <c r="M1081" i="9"/>
  <c r="M1080" i="9"/>
  <c r="M1079" i="9"/>
  <c r="M1078" i="9"/>
  <c r="M1077" i="9"/>
  <c r="M1076" i="9"/>
  <c r="M1075" i="9"/>
  <c r="M1074" i="9"/>
  <c r="M1073" i="9"/>
  <c r="M1072" i="9"/>
  <c r="M1071" i="9"/>
  <c r="M1070" i="9"/>
  <c r="M1069" i="9"/>
  <c r="M1068" i="9"/>
  <c r="M1067" i="9"/>
  <c r="M1066" i="9"/>
  <c r="M1065" i="9"/>
  <c r="M1064" i="9"/>
  <c r="M1063" i="9"/>
  <c r="M1062" i="9"/>
  <c r="M1061" i="9"/>
  <c r="M1060" i="9"/>
  <c r="M1059" i="9"/>
  <c r="M1058" i="9"/>
  <c r="M1057" i="9"/>
  <c r="M1056" i="9"/>
  <c r="M1055" i="9"/>
  <c r="M1054" i="9"/>
  <c r="M1053" i="9"/>
  <c r="M1052" i="9"/>
  <c r="M1051" i="9"/>
  <c r="M1050" i="9"/>
  <c r="M1049" i="9"/>
  <c r="M1048" i="9"/>
  <c r="M1047" i="9"/>
  <c r="M1046" i="9"/>
  <c r="M1045" i="9"/>
  <c r="M1044" i="9"/>
  <c r="M1043" i="9"/>
  <c r="M1042" i="9"/>
  <c r="M1041" i="9"/>
  <c r="M1040" i="9"/>
  <c r="M1039" i="9"/>
  <c r="M1038" i="9"/>
  <c r="M1037" i="9"/>
  <c r="M1036" i="9"/>
  <c r="M1035" i="9"/>
  <c r="M1034" i="9"/>
  <c r="M1033" i="9"/>
  <c r="M1032" i="9"/>
  <c r="M1031" i="9"/>
  <c r="M1030" i="9"/>
  <c r="M1029" i="9"/>
  <c r="M1028" i="9"/>
  <c r="M1027" i="9"/>
  <c r="M1026" i="9"/>
  <c r="M1025" i="9"/>
  <c r="M1024" i="9"/>
  <c r="M1023" i="9"/>
  <c r="M1022" i="9"/>
  <c r="M1021" i="9"/>
  <c r="M1020" i="9"/>
  <c r="M1019" i="9"/>
  <c r="M1018" i="9"/>
  <c r="M1017" i="9"/>
  <c r="M1016" i="9"/>
  <c r="M1015" i="9"/>
  <c r="M1014" i="9"/>
  <c r="M1013" i="9"/>
  <c r="M1012" i="9"/>
  <c r="M1011" i="9"/>
  <c r="M1010" i="9"/>
  <c r="M1009" i="9"/>
  <c r="M1008" i="9"/>
  <c r="M1007" i="9"/>
  <c r="M1006" i="9"/>
  <c r="M1005" i="9"/>
  <c r="M1004" i="9"/>
  <c r="M1003" i="9"/>
  <c r="M1002" i="9"/>
  <c r="M1001" i="9"/>
  <c r="M1000" i="9"/>
  <c r="M999" i="9"/>
  <c r="M998" i="9"/>
  <c r="M997" i="9"/>
  <c r="M996" i="9"/>
  <c r="M995" i="9"/>
  <c r="M994" i="9"/>
  <c r="M993" i="9"/>
  <c r="M992" i="9"/>
  <c r="M991" i="9"/>
  <c r="M990" i="9"/>
  <c r="M989" i="9"/>
  <c r="M988" i="9"/>
  <c r="M987" i="9"/>
  <c r="M986" i="9"/>
  <c r="M985" i="9"/>
  <c r="M984" i="9"/>
  <c r="M983" i="9"/>
  <c r="M982" i="9"/>
  <c r="M981" i="9"/>
  <c r="M980" i="9"/>
  <c r="M979" i="9"/>
  <c r="M978" i="9"/>
  <c r="M977" i="9"/>
  <c r="M976" i="9"/>
  <c r="M975" i="9"/>
  <c r="M974" i="9"/>
  <c r="M973" i="9"/>
  <c r="M972" i="9"/>
  <c r="M971" i="9"/>
  <c r="M970" i="9"/>
  <c r="M969" i="9"/>
  <c r="M968" i="9"/>
  <c r="M967" i="9"/>
  <c r="M966" i="9"/>
  <c r="M965" i="9"/>
  <c r="M964" i="9"/>
  <c r="M963" i="9"/>
  <c r="M962" i="9"/>
  <c r="M961" i="9"/>
  <c r="M960" i="9"/>
  <c r="M959" i="9"/>
  <c r="M958" i="9"/>
  <c r="M957" i="9"/>
  <c r="M956" i="9"/>
  <c r="M955" i="9"/>
  <c r="M954" i="9"/>
  <c r="M953" i="9"/>
  <c r="M952" i="9"/>
  <c r="M951" i="9"/>
  <c r="M950" i="9"/>
  <c r="M949" i="9"/>
  <c r="M948" i="9"/>
  <c r="M947" i="9"/>
  <c r="M946" i="9"/>
  <c r="M945" i="9"/>
  <c r="M944" i="9"/>
  <c r="M943" i="9"/>
  <c r="M942" i="9"/>
  <c r="M941" i="9"/>
  <c r="M940" i="9"/>
  <c r="M939" i="9"/>
  <c r="M938" i="9"/>
  <c r="M937" i="9"/>
  <c r="M936" i="9"/>
  <c r="M935" i="9"/>
  <c r="M934" i="9"/>
  <c r="M933" i="9"/>
  <c r="M932" i="9"/>
  <c r="M931" i="9"/>
  <c r="M930" i="9"/>
  <c r="M929" i="9"/>
  <c r="M928" i="9"/>
  <c r="M927" i="9"/>
  <c r="M926" i="9"/>
  <c r="M925" i="9"/>
  <c r="M924" i="9"/>
  <c r="M923" i="9"/>
  <c r="M922" i="9"/>
  <c r="M921" i="9"/>
  <c r="M920" i="9"/>
  <c r="M919" i="9"/>
  <c r="M918" i="9"/>
  <c r="M917" i="9"/>
  <c r="M916" i="9"/>
  <c r="M915" i="9"/>
  <c r="M914" i="9"/>
  <c r="M913" i="9"/>
  <c r="M912" i="9"/>
  <c r="M911" i="9"/>
  <c r="M910" i="9"/>
  <c r="M909" i="9"/>
  <c r="M908" i="9"/>
  <c r="M907" i="9"/>
  <c r="M906" i="9"/>
  <c r="M905" i="9"/>
  <c r="M904" i="9"/>
  <c r="M903" i="9"/>
  <c r="M902" i="9"/>
  <c r="M901" i="9"/>
  <c r="M900" i="9"/>
  <c r="M899" i="9"/>
  <c r="M898" i="9"/>
  <c r="M897" i="9"/>
  <c r="M896" i="9"/>
  <c r="M895" i="9"/>
  <c r="M894" i="9"/>
  <c r="M893" i="9"/>
  <c r="M892" i="9"/>
  <c r="M891" i="9"/>
  <c r="M890" i="9"/>
  <c r="M889" i="9"/>
  <c r="M888" i="9"/>
  <c r="M887" i="9"/>
  <c r="M886" i="9"/>
  <c r="M885" i="9"/>
  <c r="M884" i="9"/>
  <c r="M883" i="9"/>
  <c r="M882" i="9"/>
  <c r="M881" i="9"/>
  <c r="M880" i="9"/>
  <c r="M879" i="9"/>
  <c r="M878" i="9"/>
  <c r="M877" i="9"/>
  <c r="M876" i="9"/>
  <c r="M875" i="9"/>
  <c r="M874" i="9"/>
  <c r="M873" i="9"/>
  <c r="M872" i="9"/>
  <c r="M871" i="9"/>
  <c r="M870" i="9"/>
  <c r="M869" i="9"/>
  <c r="M868" i="9"/>
  <c r="M867" i="9"/>
  <c r="M866" i="9"/>
  <c r="M865" i="9"/>
  <c r="M864" i="9"/>
  <c r="M863" i="9"/>
  <c r="M862" i="9"/>
  <c r="M861" i="9"/>
  <c r="M860" i="9"/>
  <c r="M859" i="9"/>
  <c r="M858" i="9"/>
  <c r="M857" i="9"/>
  <c r="M856" i="9"/>
  <c r="M855" i="9"/>
  <c r="M854" i="9"/>
  <c r="M853" i="9"/>
  <c r="M852" i="9"/>
  <c r="M851" i="9"/>
  <c r="M850" i="9"/>
  <c r="M849" i="9"/>
  <c r="M848" i="9"/>
  <c r="M847" i="9"/>
  <c r="M846" i="9"/>
  <c r="M845" i="9"/>
  <c r="M844" i="9"/>
  <c r="M843" i="9"/>
  <c r="M842" i="9"/>
  <c r="M841" i="9"/>
  <c r="M840" i="9"/>
  <c r="M839" i="9"/>
  <c r="M838" i="9"/>
  <c r="M837" i="9"/>
  <c r="M836" i="9"/>
  <c r="M835" i="9"/>
  <c r="M834" i="9"/>
  <c r="M833" i="9"/>
  <c r="M832" i="9"/>
  <c r="M831" i="9"/>
  <c r="M830" i="9"/>
  <c r="M829" i="9"/>
  <c r="M828" i="9"/>
  <c r="M827" i="9"/>
  <c r="M826" i="9"/>
  <c r="M825" i="9"/>
  <c r="M824" i="9"/>
  <c r="M823" i="9"/>
  <c r="M822" i="9"/>
  <c r="M821" i="9"/>
  <c r="M820" i="9"/>
  <c r="M819" i="9"/>
  <c r="M818" i="9"/>
  <c r="M817" i="9"/>
  <c r="M816" i="9"/>
  <c r="M815" i="9"/>
  <c r="M814" i="9"/>
  <c r="M813" i="9"/>
  <c r="M812" i="9"/>
  <c r="M811" i="9"/>
  <c r="M810" i="9"/>
  <c r="M809" i="9"/>
  <c r="M808" i="9"/>
  <c r="M807" i="9"/>
  <c r="M806" i="9"/>
  <c r="M805" i="9"/>
  <c r="M804" i="9"/>
  <c r="M803" i="9"/>
  <c r="M802" i="9"/>
  <c r="M801" i="9"/>
  <c r="M800" i="9"/>
  <c r="M799" i="9"/>
  <c r="M798" i="9"/>
  <c r="M797" i="9"/>
  <c r="M796" i="9"/>
  <c r="M795" i="9"/>
  <c r="M794" i="9"/>
  <c r="M793" i="9"/>
  <c r="M792" i="9"/>
  <c r="M791" i="9"/>
  <c r="M790" i="9"/>
  <c r="M789" i="9"/>
  <c r="M788" i="9"/>
  <c r="M787" i="9"/>
  <c r="M786" i="9"/>
  <c r="M785" i="9"/>
  <c r="M784" i="9"/>
  <c r="M783" i="9"/>
  <c r="M782" i="9"/>
  <c r="M781" i="9"/>
  <c r="M780" i="9"/>
  <c r="M779" i="9"/>
  <c r="M778" i="9"/>
  <c r="M777" i="9"/>
  <c r="M776" i="9"/>
  <c r="M775" i="9"/>
  <c r="M774" i="9"/>
  <c r="M773" i="9"/>
  <c r="M772" i="9"/>
  <c r="M771" i="9"/>
  <c r="M770" i="9"/>
  <c r="M769" i="9"/>
  <c r="M768" i="9"/>
  <c r="M767" i="9"/>
  <c r="M766" i="9"/>
  <c r="M765" i="9"/>
  <c r="M764" i="9"/>
  <c r="M763" i="9"/>
  <c r="M762" i="9"/>
  <c r="M761" i="9"/>
  <c r="M760" i="9"/>
  <c r="M759" i="9"/>
  <c r="M758" i="9"/>
  <c r="M757" i="9"/>
  <c r="M756" i="9"/>
  <c r="M755" i="9"/>
  <c r="M754" i="9"/>
  <c r="M753" i="9"/>
  <c r="M752" i="9"/>
  <c r="M751" i="9"/>
  <c r="M750" i="9"/>
  <c r="M749" i="9"/>
  <c r="M748" i="9"/>
  <c r="M747" i="9"/>
  <c r="M746" i="9"/>
  <c r="M745" i="9"/>
  <c r="M744" i="9"/>
  <c r="M743" i="9"/>
  <c r="M742" i="9"/>
  <c r="M741" i="9"/>
  <c r="M740" i="9"/>
  <c r="M739" i="9"/>
  <c r="M738" i="9"/>
  <c r="M737" i="9"/>
  <c r="M736" i="9"/>
  <c r="M735" i="9"/>
  <c r="M734" i="9"/>
  <c r="M733" i="9"/>
  <c r="M732" i="9"/>
  <c r="M731" i="9"/>
  <c r="M730" i="9"/>
  <c r="M729" i="9"/>
  <c r="M728" i="9"/>
  <c r="M727" i="9"/>
  <c r="M726" i="9"/>
  <c r="M725" i="9"/>
  <c r="M724" i="9"/>
  <c r="M723" i="9"/>
  <c r="M722" i="9"/>
  <c r="M721" i="9"/>
  <c r="M720" i="9"/>
  <c r="M719" i="9"/>
  <c r="M718" i="9"/>
  <c r="M717" i="9"/>
  <c r="M716" i="9"/>
  <c r="M715" i="9"/>
  <c r="M714" i="9"/>
  <c r="M713" i="9"/>
  <c r="M712" i="9"/>
  <c r="M711" i="9"/>
  <c r="M710" i="9"/>
  <c r="M709" i="9"/>
  <c r="M708" i="9"/>
  <c r="M707" i="9"/>
  <c r="M706" i="9"/>
  <c r="M705" i="9"/>
  <c r="M704" i="9"/>
  <c r="M703" i="9"/>
  <c r="M702" i="9"/>
  <c r="M701" i="9"/>
  <c r="M700" i="9"/>
  <c r="M699" i="9"/>
  <c r="M698" i="9"/>
  <c r="M697" i="9"/>
  <c r="M696" i="9"/>
  <c r="M695" i="9"/>
  <c r="M694" i="9"/>
  <c r="M693" i="9"/>
  <c r="M692" i="9"/>
  <c r="M691" i="9"/>
  <c r="M690" i="9"/>
  <c r="M689" i="9"/>
  <c r="M688" i="9"/>
  <c r="M687" i="9"/>
  <c r="M686" i="9"/>
  <c r="M685" i="9"/>
  <c r="M684" i="9"/>
  <c r="M683" i="9"/>
  <c r="M682" i="9"/>
  <c r="M681" i="9"/>
  <c r="M680" i="9"/>
  <c r="M679" i="9"/>
  <c r="M678" i="9"/>
  <c r="M677" i="9"/>
  <c r="M676" i="9"/>
  <c r="M675" i="9"/>
  <c r="M674" i="9"/>
  <c r="M673" i="9"/>
  <c r="M672" i="9"/>
  <c r="M671" i="9"/>
  <c r="M670" i="9"/>
  <c r="M669" i="9"/>
  <c r="M668" i="9"/>
  <c r="M667" i="9"/>
  <c r="M666" i="9"/>
  <c r="M665" i="9"/>
  <c r="M664" i="9"/>
  <c r="M663" i="9"/>
  <c r="M662" i="9"/>
  <c r="M661" i="9"/>
  <c r="M660" i="9"/>
  <c r="M659" i="9"/>
  <c r="M658" i="9"/>
  <c r="M657" i="9"/>
  <c r="M656" i="9"/>
  <c r="M655" i="9"/>
  <c r="M654" i="9"/>
  <c r="M653" i="9"/>
  <c r="M652" i="9"/>
  <c r="M651" i="9"/>
  <c r="M650" i="9"/>
  <c r="M649" i="9"/>
  <c r="M648" i="9"/>
  <c r="M647" i="9"/>
  <c r="M646" i="9"/>
  <c r="M645" i="9"/>
  <c r="M644" i="9"/>
  <c r="M643" i="9"/>
  <c r="M642" i="9"/>
  <c r="M641" i="9"/>
  <c r="M640" i="9"/>
  <c r="M639" i="9"/>
  <c r="M638" i="9"/>
  <c r="M637" i="9"/>
  <c r="M636" i="9"/>
  <c r="M635" i="9"/>
  <c r="M634" i="9"/>
  <c r="M633" i="9"/>
  <c r="M632" i="9"/>
  <c r="M631" i="9"/>
  <c r="M630" i="9"/>
  <c r="M629" i="9"/>
  <c r="M628" i="9"/>
  <c r="M627" i="9"/>
  <c r="M626" i="9"/>
  <c r="M625" i="9"/>
  <c r="M624" i="9"/>
  <c r="M623" i="9"/>
  <c r="M622" i="9"/>
  <c r="M621" i="9"/>
  <c r="M620" i="9"/>
  <c r="M619" i="9"/>
  <c r="M618" i="9"/>
  <c r="M617" i="9"/>
  <c r="M616" i="9"/>
  <c r="M615" i="9"/>
  <c r="M614" i="9"/>
  <c r="M613" i="9"/>
  <c r="M612" i="9"/>
  <c r="M611" i="9"/>
  <c r="M610" i="9"/>
  <c r="M609" i="9"/>
  <c r="M608" i="9"/>
  <c r="M607" i="9"/>
  <c r="M606" i="9"/>
  <c r="M605" i="9"/>
  <c r="M604" i="9"/>
  <c r="M603" i="9"/>
  <c r="M602" i="9"/>
  <c r="M601" i="9"/>
  <c r="M600" i="9"/>
  <c r="M599" i="9"/>
  <c r="M598" i="9"/>
  <c r="M597" i="9"/>
  <c r="M596" i="9"/>
  <c r="M595" i="9"/>
  <c r="M594" i="9"/>
  <c r="M593" i="9"/>
  <c r="M592" i="9"/>
  <c r="M591" i="9"/>
  <c r="M590" i="9"/>
  <c r="M589" i="9"/>
  <c r="M588" i="9"/>
  <c r="M587" i="9"/>
  <c r="M586" i="9"/>
  <c r="M585" i="9"/>
  <c r="M584" i="9"/>
  <c r="M583" i="9"/>
  <c r="M582" i="9"/>
  <c r="M581" i="9"/>
  <c r="M580" i="9"/>
  <c r="M579" i="9"/>
  <c r="M578" i="9"/>
  <c r="M577" i="9"/>
  <c r="M576" i="9"/>
  <c r="M575" i="9"/>
  <c r="M574" i="9"/>
  <c r="M573" i="9"/>
  <c r="M572" i="9"/>
  <c r="M571" i="9"/>
  <c r="M570" i="9"/>
  <c r="M569" i="9"/>
  <c r="M568" i="9"/>
  <c r="M567" i="9"/>
  <c r="M566" i="9"/>
  <c r="M565" i="9"/>
  <c r="M564" i="9"/>
  <c r="M563" i="9"/>
  <c r="M562" i="9"/>
  <c r="M561" i="9"/>
  <c r="M560" i="9"/>
  <c r="M559" i="9"/>
  <c r="M558" i="9"/>
  <c r="M557" i="9"/>
  <c r="M556" i="9"/>
  <c r="M555" i="9"/>
  <c r="M554" i="9"/>
  <c r="M553" i="9"/>
  <c r="M552" i="9"/>
  <c r="M551" i="9"/>
  <c r="M550" i="9"/>
  <c r="M549" i="9"/>
  <c r="M548" i="9"/>
  <c r="M547" i="9"/>
  <c r="M546" i="9"/>
  <c r="M545" i="9"/>
  <c r="M544" i="9"/>
  <c r="M543" i="9"/>
  <c r="M542" i="9"/>
  <c r="M541" i="9"/>
  <c r="M540" i="9"/>
  <c r="M539" i="9"/>
  <c r="M538" i="9"/>
  <c r="M537" i="9"/>
  <c r="M536" i="9"/>
  <c r="M535" i="9"/>
  <c r="M534" i="9"/>
  <c r="M533" i="9"/>
  <c r="M532" i="9"/>
  <c r="M531" i="9"/>
  <c r="M530" i="9"/>
  <c r="M529" i="9"/>
  <c r="M528" i="9"/>
  <c r="M527" i="9"/>
  <c r="M526" i="9"/>
  <c r="M525" i="9"/>
  <c r="M524" i="9"/>
  <c r="M523" i="9"/>
  <c r="M522" i="9"/>
  <c r="M521" i="9"/>
  <c r="M520" i="9"/>
  <c r="M519" i="9"/>
  <c r="M518" i="9"/>
  <c r="M517" i="9"/>
  <c r="M516" i="9"/>
  <c r="M515" i="9"/>
  <c r="M514" i="9"/>
  <c r="M513" i="9"/>
  <c r="M512" i="9"/>
  <c r="M511" i="9"/>
  <c r="M510" i="9"/>
  <c r="M509" i="9"/>
  <c r="M508" i="9"/>
  <c r="M507" i="9"/>
  <c r="M506" i="9"/>
  <c r="M505" i="9"/>
  <c r="M504" i="9"/>
  <c r="M503" i="9"/>
  <c r="M502" i="9"/>
  <c r="M501" i="9"/>
  <c r="M500" i="9"/>
  <c r="M499" i="9"/>
  <c r="M498" i="9"/>
  <c r="M497" i="9"/>
  <c r="M496" i="9"/>
  <c r="M495" i="9"/>
  <c r="M494" i="9"/>
  <c r="M493" i="9"/>
  <c r="M492" i="9"/>
  <c r="M491" i="9"/>
  <c r="M490" i="9"/>
  <c r="M489" i="9"/>
  <c r="M488" i="9"/>
  <c r="M487" i="9"/>
  <c r="M486" i="9"/>
  <c r="M485" i="9"/>
  <c r="M484" i="9"/>
  <c r="M483" i="9"/>
  <c r="M482" i="9"/>
  <c r="M481" i="9"/>
  <c r="M480" i="9"/>
  <c r="M479" i="9"/>
  <c r="M478" i="9"/>
  <c r="M477" i="9"/>
  <c r="M476" i="9"/>
  <c r="M475" i="9"/>
  <c r="M474" i="9"/>
  <c r="M473" i="9"/>
  <c r="M472" i="9"/>
  <c r="M471" i="9"/>
  <c r="M470" i="9"/>
  <c r="M469" i="9"/>
  <c r="M468" i="9"/>
  <c r="M467" i="9"/>
  <c r="M466" i="9"/>
  <c r="M465" i="9"/>
  <c r="M464" i="9"/>
  <c r="M463" i="9"/>
  <c r="M462" i="9"/>
  <c r="M461" i="9"/>
  <c r="M460" i="9"/>
  <c r="M459" i="9"/>
  <c r="M458" i="9"/>
  <c r="M457" i="9"/>
  <c r="M456" i="9"/>
  <c r="M455" i="9"/>
  <c r="M454" i="9"/>
  <c r="M453" i="9"/>
  <c r="M452" i="9"/>
  <c r="M451" i="9"/>
  <c r="M450" i="9"/>
  <c r="M449" i="9"/>
  <c r="M448" i="9"/>
  <c r="M447" i="9"/>
  <c r="M446" i="9"/>
  <c r="M445" i="9"/>
  <c r="M444" i="9"/>
  <c r="M443" i="9"/>
  <c r="M442" i="9"/>
  <c r="M441" i="9"/>
  <c r="M440" i="9"/>
  <c r="M439" i="9"/>
  <c r="M438" i="9"/>
  <c r="M437" i="9"/>
  <c r="M436" i="9"/>
  <c r="M435" i="9"/>
  <c r="M434" i="9"/>
  <c r="M433" i="9"/>
  <c r="M432" i="9"/>
  <c r="M431" i="9"/>
  <c r="M430" i="9"/>
  <c r="M429" i="9"/>
  <c r="M428" i="9"/>
  <c r="M427" i="9"/>
  <c r="M426" i="9"/>
  <c r="M425" i="9"/>
  <c r="M424" i="9"/>
  <c r="M423" i="9"/>
  <c r="M422" i="9"/>
  <c r="M421" i="9"/>
  <c r="M420" i="9"/>
  <c r="M419" i="9"/>
  <c r="M418" i="9"/>
  <c r="M417" i="9"/>
  <c r="M416" i="9"/>
  <c r="M415" i="9"/>
  <c r="M414" i="9"/>
  <c r="M413" i="9"/>
  <c r="M412" i="9"/>
  <c r="M411" i="9"/>
  <c r="M410" i="9"/>
  <c r="M409" i="9"/>
  <c r="M408" i="9"/>
  <c r="M407" i="9"/>
  <c r="M406" i="9"/>
  <c r="M405" i="9"/>
  <c r="M404" i="9"/>
  <c r="M403" i="9"/>
  <c r="M402" i="9"/>
  <c r="M401" i="9"/>
  <c r="M400" i="9"/>
  <c r="M399" i="9"/>
  <c r="M398" i="9"/>
  <c r="M397" i="9"/>
  <c r="M396" i="9"/>
  <c r="M395" i="9"/>
  <c r="M394" i="9"/>
  <c r="M393" i="9"/>
  <c r="M392" i="9"/>
  <c r="M391" i="9"/>
  <c r="M390" i="9"/>
  <c r="M389" i="9"/>
  <c r="M388" i="9"/>
  <c r="M387" i="9"/>
  <c r="M386" i="9"/>
  <c r="M385" i="9"/>
  <c r="M384" i="9"/>
  <c r="M383" i="9"/>
  <c r="M382" i="9"/>
  <c r="M381" i="9"/>
  <c r="M380" i="9"/>
  <c r="M379" i="9"/>
  <c r="M378" i="9"/>
  <c r="M377" i="9"/>
  <c r="M376" i="9"/>
  <c r="M375" i="9"/>
  <c r="M374" i="9"/>
  <c r="M373" i="9"/>
  <c r="M372" i="9"/>
  <c r="M371" i="9"/>
  <c r="M370" i="9"/>
  <c r="M369" i="9"/>
  <c r="M368" i="9"/>
  <c r="M367" i="9"/>
  <c r="M366" i="9"/>
  <c r="M365" i="9"/>
  <c r="M364" i="9"/>
  <c r="M363" i="9"/>
  <c r="M362" i="9"/>
  <c r="M361" i="9"/>
  <c r="M360" i="9"/>
  <c r="M359" i="9"/>
  <c r="M358" i="9"/>
  <c r="M357" i="9"/>
  <c r="M356" i="9"/>
  <c r="M355" i="9"/>
  <c r="M354" i="9"/>
  <c r="M353" i="9"/>
  <c r="M352" i="9"/>
  <c r="M351" i="9"/>
  <c r="M350" i="9"/>
  <c r="M349" i="9"/>
  <c r="M348" i="9"/>
  <c r="M347" i="9"/>
  <c r="M346" i="9"/>
  <c r="M345" i="9"/>
  <c r="M344" i="9"/>
  <c r="M343" i="9"/>
  <c r="M342" i="9"/>
  <c r="M341" i="9"/>
  <c r="M340" i="9"/>
  <c r="M339" i="9"/>
  <c r="M338" i="9"/>
  <c r="M337" i="9"/>
  <c r="M336" i="9"/>
  <c r="M335" i="9"/>
  <c r="M334" i="9"/>
  <c r="M333" i="9"/>
  <c r="M332" i="9"/>
  <c r="M331" i="9"/>
  <c r="M330" i="9"/>
  <c r="M329" i="9"/>
  <c r="M328" i="9"/>
  <c r="M327" i="9"/>
  <c r="M326" i="9"/>
  <c r="M325" i="9"/>
  <c r="M324" i="9"/>
  <c r="M323" i="9"/>
  <c r="M322" i="9"/>
  <c r="M321" i="9"/>
  <c r="M320" i="9"/>
  <c r="M319" i="9"/>
  <c r="M318" i="9"/>
  <c r="M317" i="9"/>
  <c r="M316" i="9"/>
  <c r="M315" i="9"/>
  <c r="M314" i="9"/>
  <c r="M313" i="9"/>
  <c r="M312" i="9"/>
  <c r="M311" i="9"/>
  <c r="M310" i="9"/>
  <c r="M309" i="9"/>
  <c r="M308" i="9"/>
  <c r="M307" i="9"/>
  <c r="M306" i="9"/>
  <c r="M305" i="9"/>
  <c r="M304" i="9"/>
  <c r="M303" i="9"/>
  <c r="M302" i="9"/>
  <c r="M301" i="9"/>
  <c r="M300" i="9"/>
  <c r="M299" i="9"/>
  <c r="M298" i="9"/>
  <c r="M297" i="9"/>
  <c r="M296" i="9"/>
  <c r="M295" i="9"/>
  <c r="M294" i="9"/>
  <c r="M293" i="9"/>
  <c r="M292" i="9"/>
  <c r="M291" i="9"/>
  <c r="M290" i="9"/>
  <c r="M289" i="9"/>
  <c r="M288" i="9"/>
  <c r="M287" i="9"/>
  <c r="M286" i="9"/>
  <c r="M285" i="9"/>
  <c r="M284" i="9"/>
  <c r="M283" i="9"/>
  <c r="M282" i="9"/>
  <c r="M281" i="9"/>
  <c r="M280" i="9"/>
  <c r="M279" i="9"/>
  <c r="M278" i="9"/>
  <c r="M277" i="9"/>
  <c r="M276" i="9"/>
  <c r="M275" i="9"/>
  <c r="M274" i="9"/>
  <c r="M273" i="9"/>
  <c r="M272" i="9"/>
  <c r="M271" i="9"/>
  <c r="M270" i="9"/>
  <c r="M269" i="9"/>
  <c r="M268" i="9"/>
  <c r="M267" i="9"/>
  <c r="M266" i="9"/>
  <c r="M265" i="9"/>
  <c r="M264" i="9"/>
  <c r="M263" i="9"/>
  <c r="M262" i="9"/>
  <c r="M261" i="9"/>
  <c r="M260" i="9"/>
  <c r="M259" i="9"/>
  <c r="M258" i="9"/>
  <c r="M257" i="9"/>
  <c r="M256" i="9"/>
  <c r="M255" i="9"/>
  <c r="M254" i="9"/>
  <c r="M253" i="9"/>
  <c r="M252" i="9"/>
  <c r="M251" i="9"/>
  <c r="M250" i="9"/>
  <c r="M249" i="9"/>
  <c r="M248" i="9"/>
  <c r="M247" i="9"/>
  <c r="M246" i="9"/>
  <c r="M245" i="9"/>
  <c r="M244" i="9"/>
  <c r="M243" i="9"/>
  <c r="M242" i="9"/>
  <c r="M241" i="9"/>
  <c r="M240" i="9"/>
  <c r="M239" i="9"/>
  <c r="M238" i="9"/>
  <c r="M237" i="9"/>
  <c r="M236" i="9"/>
  <c r="M235" i="9"/>
  <c r="M234" i="9"/>
  <c r="M233" i="9"/>
  <c r="M232" i="9"/>
  <c r="M231" i="9"/>
  <c r="M230" i="9"/>
  <c r="M229" i="9"/>
  <c r="M228" i="9"/>
  <c r="M227" i="9"/>
  <c r="M226" i="9"/>
  <c r="M225" i="9"/>
  <c r="M224" i="9"/>
  <c r="M223" i="9"/>
  <c r="M222" i="9"/>
  <c r="M221" i="9"/>
  <c r="M220" i="9"/>
  <c r="M219" i="9"/>
  <c r="M218" i="9"/>
  <c r="M217" i="9"/>
  <c r="M216" i="9"/>
  <c r="M215" i="9"/>
  <c r="M214" i="9"/>
  <c r="M213" i="9"/>
  <c r="M212" i="9"/>
  <c r="M211" i="9"/>
  <c r="M210" i="9"/>
  <c r="M209" i="9"/>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M8" i="9"/>
  <c r="M7" i="9"/>
  <c r="F1746" i="9"/>
  <c r="F1745" i="9"/>
  <c r="F1744" i="9"/>
  <c r="F1743" i="9"/>
  <c r="F1742" i="9"/>
  <c r="F1741" i="9"/>
  <c r="F1740" i="9"/>
  <c r="F1739" i="9"/>
  <c r="F1738" i="9"/>
  <c r="F1737" i="9"/>
  <c r="F1736" i="9"/>
  <c r="F1735" i="9"/>
  <c r="F1734" i="9"/>
  <c r="F1733" i="9"/>
  <c r="F1732" i="9"/>
  <c r="F1731" i="9"/>
  <c r="F1730" i="9"/>
  <c r="F1729" i="9"/>
  <c r="F1728" i="9"/>
  <c r="F1727" i="9"/>
  <c r="F1726" i="9"/>
  <c r="F1725" i="9"/>
  <c r="F1724" i="9"/>
  <c r="F1723" i="9"/>
  <c r="F1722" i="9"/>
  <c r="F1721" i="9"/>
  <c r="F1720" i="9"/>
  <c r="F1719" i="9"/>
  <c r="F1718" i="9"/>
  <c r="F1717" i="9"/>
  <c r="F1716" i="9"/>
  <c r="F1715" i="9"/>
  <c r="F1714" i="9"/>
  <c r="F1713" i="9"/>
  <c r="F1712" i="9"/>
  <c r="F1711" i="9"/>
  <c r="F1710" i="9"/>
  <c r="F1709" i="9"/>
  <c r="F1708" i="9"/>
  <c r="F1707" i="9"/>
  <c r="F1706" i="9"/>
  <c r="F1705" i="9"/>
  <c r="F1704" i="9"/>
  <c r="F1703" i="9"/>
  <c r="F1702" i="9"/>
  <c r="F1701" i="9"/>
  <c r="F1700" i="9"/>
  <c r="F1699" i="9"/>
  <c r="F1698" i="9"/>
  <c r="F1697" i="9"/>
  <c r="F1696" i="9"/>
  <c r="F1695" i="9"/>
  <c r="F1694" i="9"/>
  <c r="F1693" i="9"/>
  <c r="F1692" i="9"/>
  <c r="F1691" i="9"/>
  <c r="F1690" i="9"/>
  <c r="F1689" i="9"/>
  <c r="F1688" i="9"/>
  <c r="F1687" i="9"/>
  <c r="F1686" i="9"/>
  <c r="F1685" i="9"/>
  <c r="F1684" i="9"/>
  <c r="F1683" i="9"/>
  <c r="F1682" i="9"/>
  <c r="F1681" i="9"/>
  <c r="F1680" i="9"/>
  <c r="F1679" i="9"/>
  <c r="F1678" i="9"/>
  <c r="F1677" i="9"/>
  <c r="F1676" i="9"/>
  <c r="F1675" i="9"/>
  <c r="F1674" i="9"/>
  <c r="F1673" i="9"/>
  <c r="F1672" i="9"/>
  <c r="F1671" i="9"/>
  <c r="F1670" i="9"/>
  <c r="F1669" i="9"/>
  <c r="F1668" i="9"/>
  <c r="F1667" i="9"/>
  <c r="F1666" i="9"/>
  <c r="F1665" i="9"/>
  <c r="F1664" i="9"/>
  <c r="F1663" i="9"/>
  <c r="F1662" i="9"/>
  <c r="F1661" i="9"/>
  <c r="F1660" i="9"/>
  <c r="F1659" i="9"/>
  <c r="F1658" i="9"/>
  <c r="F1657" i="9"/>
  <c r="F1656" i="9"/>
  <c r="F1655" i="9"/>
  <c r="F1654" i="9"/>
  <c r="F1653" i="9"/>
  <c r="F1652" i="9"/>
  <c r="F1651" i="9"/>
  <c r="F1650" i="9"/>
  <c r="F1649" i="9"/>
  <c r="F1648" i="9"/>
  <c r="F1647" i="9"/>
  <c r="F1646" i="9"/>
  <c r="F1645" i="9"/>
  <c r="F1644" i="9"/>
  <c r="F1643" i="9"/>
  <c r="F1642" i="9"/>
  <c r="F1641" i="9"/>
  <c r="F1640" i="9"/>
  <c r="F1639" i="9"/>
  <c r="F1638" i="9"/>
  <c r="F1637" i="9"/>
  <c r="F1636" i="9"/>
  <c r="F1635" i="9"/>
  <c r="F1634" i="9"/>
  <c r="F1633" i="9"/>
  <c r="F1632" i="9"/>
  <c r="F1631" i="9"/>
  <c r="F1630" i="9"/>
  <c r="F1629" i="9"/>
  <c r="F1628" i="9"/>
  <c r="F1627" i="9"/>
  <c r="F1626" i="9"/>
  <c r="F1625" i="9"/>
  <c r="F1624" i="9"/>
  <c r="F1623" i="9"/>
  <c r="F1622" i="9"/>
  <c r="F1621" i="9"/>
  <c r="F1620" i="9"/>
  <c r="F1619" i="9"/>
  <c r="F1618" i="9"/>
  <c r="F1617" i="9"/>
  <c r="F1616" i="9"/>
  <c r="F1615" i="9"/>
  <c r="F1614" i="9"/>
  <c r="F1613" i="9"/>
  <c r="F1612" i="9"/>
  <c r="F1611" i="9"/>
  <c r="F1610" i="9"/>
  <c r="F1609" i="9"/>
  <c r="F1608" i="9"/>
  <c r="F1607" i="9"/>
  <c r="F1606" i="9"/>
  <c r="F1605" i="9"/>
  <c r="F1604" i="9"/>
  <c r="F1603" i="9"/>
  <c r="F1602" i="9"/>
  <c r="F1601" i="9"/>
  <c r="F1600" i="9"/>
  <c r="F1599" i="9"/>
  <c r="F1598" i="9"/>
  <c r="F1597" i="9"/>
  <c r="F1596" i="9"/>
  <c r="F1595" i="9"/>
  <c r="F1594" i="9"/>
  <c r="F1593" i="9"/>
  <c r="F1592" i="9"/>
  <c r="F1591" i="9"/>
  <c r="F1590" i="9"/>
  <c r="F1589" i="9"/>
  <c r="F1588" i="9"/>
  <c r="F1587" i="9"/>
  <c r="F1586" i="9"/>
  <c r="F1585" i="9"/>
  <c r="F1584" i="9"/>
  <c r="F1583" i="9"/>
  <c r="F1582" i="9"/>
  <c r="F1581" i="9"/>
  <c r="F1580" i="9"/>
  <c r="F1579" i="9"/>
  <c r="F1578" i="9"/>
  <c r="F1577" i="9"/>
  <c r="F1576" i="9"/>
  <c r="F1575" i="9"/>
  <c r="F1574" i="9"/>
  <c r="F1573" i="9"/>
  <c r="F1572" i="9"/>
  <c r="F1571" i="9"/>
  <c r="F1570" i="9"/>
  <c r="F1569" i="9"/>
  <c r="F1568" i="9"/>
  <c r="F1567" i="9"/>
  <c r="F1566" i="9"/>
  <c r="F1565" i="9"/>
  <c r="F1564" i="9"/>
  <c r="F1563" i="9"/>
  <c r="F1562" i="9"/>
  <c r="F1561" i="9"/>
  <c r="F1560" i="9"/>
  <c r="F1559" i="9"/>
  <c r="F1558" i="9"/>
  <c r="F1557" i="9"/>
  <c r="F1556" i="9"/>
  <c r="F1555" i="9"/>
  <c r="F1554" i="9"/>
  <c r="F1553" i="9"/>
  <c r="F1552" i="9"/>
  <c r="F1551" i="9"/>
  <c r="F1550" i="9"/>
  <c r="F1549" i="9"/>
  <c r="F1548" i="9"/>
  <c r="F1547" i="9"/>
  <c r="F1546" i="9"/>
  <c r="F1545" i="9"/>
  <c r="F1544" i="9"/>
  <c r="F1543" i="9"/>
  <c r="F1542" i="9"/>
  <c r="F1541" i="9"/>
  <c r="F1540" i="9"/>
  <c r="F1539" i="9"/>
  <c r="F1538" i="9"/>
  <c r="F1537" i="9"/>
  <c r="F1536" i="9"/>
  <c r="F1535" i="9"/>
  <c r="F1534" i="9"/>
  <c r="F1533" i="9"/>
  <c r="F1532" i="9"/>
  <c r="F1531" i="9"/>
  <c r="F1530" i="9"/>
  <c r="F1529" i="9"/>
  <c r="F1528" i="9"/>
  <c r="F1527" i="9"/>
  <c r="F1526" i="9"/>
  <c r="F1525" i="9"/>
  <c r="F1524" i="9"/>
  <c r="F1523" i="9"/>
  <c r="F1522" i="9"/>
  <c r="F1521" i="9"/>
  <c r="F1520" i="9"/>
  <c r="F1519" i="9"/>
  <c r="F1518" i="9"/>
  <c r="F1517" i="9"/>
  <c r="F1516" i="9"/>
  <c r="F1515" i="9"/>
  <c r="F1514" i="9"/>
  <c r="F1513" i="9"/>
  <c r="F1512" i="9"/>
  <c r="F1511" i="9"/>
  <c r="F1510" i="9"/>
  <c r="F1509" i="9"/>
  <c r="F1508" i="9"/>
  <c r="F1507" i="9"/>
  <c r="F1506" i="9"/>
  <c r="F1505" i="9"/>
  <c r="F1504" i="9"/>
  <c r="F1503" i="9"/>
  <c r="F1502" i="9"/>
  <c r="F1501" i="9"/>
  <c r="F1500" i="9"/>
  <c r="F1499" i="9"/>
  <c r="F1498" i="9"/>
  <c r="F1497" i="9"/>
  <c r="F1496" i="9"/>
  <c r="F1495" i="9"/>
  <c r="F1494" i="9"/>
  <c r="F1493" i="9"/>
  <c r="F1492" i="9"/>
  <c r="F1491" i="9"/>
  <c r="F1490" i="9"/>
  <c r="F1489" i="9"/>
  <c r="F1488" i="9"/>
  <c r="F1487" i="9"/>
  <c r="F1486" i="9"/>
  <c r="F1485" i="9"/>
  <c r="F1484" i="9"/>
  <c r="F1483" i="9"/>
  <c r="F1482" i="9"/>
  <c r="F1481" i="9"/>
  <c r="F1480" i="9"/>
  <c r="F1479" i="9"/>
  <c r="F1478" i="9"/>
  <c r="F1477" i="9"/>
  <c r="F1476" i="9"/>
  <c r="F1475" i="9"/>
  <c r="F1474" i="9"/>
  <c r="F1473" i="9"/>
  <c r="F1472" i="9"/>
  <c r="F1471" i="9"/>
  <c r="F1470" i="9"/>
  <c r="F1469" i="9"/>
  <c r="F1468" i="9"/>
  <c r="F1467" i="9"/>
  <c r="F1466" i="9"/>
  <c r="F1465" i="9"/>
  <c r="F1464" i="9"/>
  <c r="F1463" i="9"/>
  <c r="F1462" i="9"/>
  <c r="F1461" i="9"/>
  <c r="F1460" i="9"/>
  <c r="F1459" i="9"/>
  <c r="F1458" i="9"/>
  <c r="F1457" i="9"/>
  <c r="F1456" i="9"/>
  <c r="F1455" i="9"/>
  <c r="F1454" i="9"/>
  <c r="F1453" i="9"/>
  <c r="F1452" i="9"/>
  <c r="F1451" i="9"/>
  <c r="F1450" i="9"/>
  <c r="F1449" i="9"/>
  <c r="F1448" i="9"/>
  <c r="F1447" i="9"/>
  <c r="F1446" i="9"/>
  <c r="F1445" i="9"/>
  <c r="F1444" i="9"/>
  <c r="F1443" i="9"/>
  <c r="F1442" i="9"/>
  <c r="F1441" i="9"/>
  <c r="F1440" i="9"/>
  <c r="F1439" i="9"/>
  <c r="F1438" i="9"/>
  <c r="F1437" i="9"/>
  <c r="F1436" i="9"/>
  <c r="F1435" i="9"/>
  <c r="F1434" i="9"/>
  <c r="F1433" i="9"/>
  <c r="F1432" i="9"/>
  <c r="F1431" i="9"/>
  <c r="F1430" i="9"/>
  <c r="F1429" i="9"/>
  <c r="F1428" i="9"/>
  <c r="F1427" i="9"/>
  <c r="F1426" i="9"/>
  <c r="F1425" i="9"/>
  <c r="F1424" i="9"/>
  <c r="F1423" i="9"/>
  <c r="F1422" i="9"/>
  <c r="F1421" i="9"/>
  <c r="F1420" i="9"/>
  <c r="F1419" i="9"/>
  <c r="F1418" i="9"/>
  <c r="F1417" i="9"/>
  <c r="F1416" i="9"/>
  <c r="F1415" i="9"/>
  <c r="F1414" i="9"/>
  <c r="F1413" i="9"/>
  <c r="F1412" i="9"/>
  <c r="F1411" i="9"/>
  <c r="F1410" i="9"/>
  <c r="F1409" i="9"/>
  <c r="F1408" i="9"/>
  <c r="F1407" i="9"/>
  <c r="F1406" i="9"/>
  <c r="F1405" i="9"/>
  <c r="F1404" i="9"/>
  <c r="F1403" i="9"/>
  <c r="F1402" i="9"/>
  <c r="F1401" i="9"/>
  <c r="F1400" i="9"/>
  <c r="F1399" i="9"/>
  <c r="F1398" i="9"/>
  <c r="F1397" i="9"/>
  <c r="F1396" i="9"/>
  <c r="F1395" i="9"/>
  <c r="F1394" i="9"/>
  <c r="F1393" i="9"/>
  <c r="F1392" i="9"/>
  <c r="F1391" i="9"/>
  <c r="F1390" i="9"/>
  <c r="F1389" i="9"/>
  <c r="F1388" i="9"/>
  <c r="F1387" i="9"/>
  <c r="F1386" i="9"/>
  <c r="F1385" i="9"/>
  <c r="F1384" i="9"/>
  <c r="F1383" i="9"/>
  <c r="F1382" i="9"/>
  <c r="F1381" i="9"/>
  <c r="F1380" i="9"/>
  <c r="F1379" i="9"/>
  <c r="F1378" i="9"/>
  <c r="F1377" i="9"/>
  <c r="F1376" i="9"/>
  <c r="F1375" i="9"/>
  <c r="F1374" i="9"/>
  <c r="F1373" i="9"/>
  <c r="F1372" i="9"/>
  <c r="F1371" i="9"/>
  <c r="F1370" i="9"/>
  <c r="F1369" i="9"/>
  <c r="F1368" i="9"/>
  <c r="F1367" i="9"/>
  <c r="F1366" i="9"/>
  <c r="F1365" i="9"/>
  <c r="F1364" i="9"/>
  <c r="F1363" i="9"/>
  <c r="F1362" i="9"/>
  <c r="F1361" i="9"/>
  <c r="F1360" i="9"/>
  <c r="F1359" i="9"/>
  <c r="F1358" i="9"/>
  <c r="F1357" i="9"/>
  <c r="F1356" i="9"/>
  <c r="F1355" i="9"/>
  <c r="F1354" i="9"/>
  <c r="F1353" i="9"/>
  <c r="F1352" i="9"/>
  <c r="F1351" i="9"/>
  <c r="F1350" i="9"/>
  <c r="F1349" i="9"/>
  <c r="F1348" i="9"/>
  <c r="F1347" i="9"/>
  <c r="F1346" i="9"/>
  <c r="F1345" i="9"/>
  <c r="F1344" i="9"/>
  <c r="F1343" i="9"/>
  <c r="F1342" i="9"/>
  <c r="F1341" i="9"/>
  <c r="F1340" i="9"/>
  <c r="F1339" i="9"/>
  <c r="F1338" i="9"/>
  <c r="F1337" i="9"/>
  <c r="F1336" i="9"/>
  <c r="F1335" i="9"/>
  <c r="F1334" i="9"/>
  <c r="F1333" i="9"/>
  <c r="F1332" i="9"/>
  <c r="F1331" i="9"/>
  <c r="F1330" i="9"/>
  <c r="F1329" i="9"/>
  <c r="F1328" i="9"/>
  <c r="F1327" i="9"/>
  <c r="F1326" i="9"/>
  <c r="F1325" i="9"/>
  <c r="F1324" i="9"/>
  <c r="F1323" i="9"/>
  <c r="F1322" i="9"/>
  <c r="F1321" i="9"/>
  <c r="F1320" i="9"/>
  <c r="F1319" i="9"/>
  <c r="F1318" i="9"/>
  <c r="F1317" i="9"/>
  <c r="F1316" i="9"/>
  <c r="F1315" i="9"/>
  <c r="F1314" i="9"/>
  <c r="F1313" i="9"/>
  <c r="F1312" i="9"/>
  <c r="F1311" i="9"/>
  <c r="F1310" i="9"/>
  <c r="F1309" i="9"/>
  <c r="F1308" i="9"/>
  <c r="F1307" i="9"/>
  <c r="F1306" i="9"/>
  <c r="F1305" i="9"/>
  <c r="F1304" i="9"/>
  <c r="F1303" i="9"/>
  <c r="F1302" i="9"/>
  <c r="F1301" i="9"/>
  <c r="F1300" i="9"/>
  <c r="F1299" i="9"/>
  <c r="F1298" i="9"/>
  <c r="F1297" i="9"/>
  <c r="F1296" i="9"/>
  <c r="F1295" i="9"/>
  <c r="F1294" i="9"/>
  <c r="F1293" i="9"/>
  <c r="F1292" i="9"/>
  <c r="F1291" i="9"/>
  <c r="F1290" i="9"/>
  <c r="F1289" i="9"/>
  <c r="F1288" i="9"/>
  <c r="F1287" i="9"/>
  <c r="F1286" i="9"/>
  <c r="F1285" i="9"/>
  <c r="F1284" i="9"/>
  <c r="F1283" i="9"/>
  <c r="F1282" i="9"/>
  <c r="F1281" i="9"/>
  <c r="F1280" i="9"/>
  <c r="F1279" i="9"/>
  <c r="F1278" i="9"/>
  <c r="F1277" i="9"/>
  <c r="F1276" i="9"/>
  <c r="F1275" i="9"/>
  <c r="F1274" i="9"/>
  <c r="F1273" i="9"/>
  <c r="F1272" i="9"/>
  <c r="F1271" i="9"/>
  <c r="F1270" i="9"/>
  <c r="F1269" i="9"/>
  <c r="F1268" i="9"/>
  <c r="F1267" i="9"/>
  <c r="F1266" i="9"/>
  <c r="F1265" i="9"/>
  <c r="F1264" i="9"/>
  <c r="F1263" i="9"/>
  <c r="F1262" i="9"/>
  <c r="F1261" i="9"/>
  <c r="F1260" i="9"/>
  <c r="F1259" i="9"/>
  <c r="F1258" i="9"/>
  <c r="F1257" i="9"/>
  <c r="F1256" i="9"/>
  <c r="F1255" i="9"/>
  <c r="F1254" i="9"/>
  <c r="F1253" i="9"/>
  <c r="F1252" i="9"/>
  <c r="F1251" i="9"/>
  <c r="F1250" i="9"/>
  <c r="F1249" i="9"/>
  <c r="F1248" i="9"/>
  <c r="F1247" i="9"/>
  <c r="F1246" i="9"/>
  <c r="F1245" i="9"/>
  <c r="F1244" i="9"/>
  <c r="F1243" i="9"/>
  <c r="F1242" i="9"/>
  <c r="F1241" i="9"/>
  <c r="F1240" i="9"/>
  <c r="F1239" i="9"/>
  <c r="F1238" i="9"/>
  <c r="F1237" i="9"/>
  <c r="F1236" i="9"/>
  <c r="F1235" i="9"/>
  <c r="F1234" i="9"/>
  <c r="F1233" i="9"/>
  <c r="F1232" i="9"/>
  <c r="F1231" i="9"/>
  <c r="F1230" i="9"/>
  <c r="F1229" i="9"/>
  <c r="F1228" i="9"/>
  <c r="F1227" i="9"/>
  <c r="F1226" i="9"/>
  <c r="F1225" i="9"/>
  <c r="F1224" i="9"/>
  <c r="F1223" i="9"/>
  <c r="F1222" i="9"/>
  <c r="F1221" i="9"/>
  <c r="F1220" i="9"/>
  <c r="F1219" i="9"/>
  <c r="F1218" i="9"/>
  <c r="F1217" i="9"/>
  <c r="F1216" i="9"/>
  <c r="F1215" i="9"/>
  <c r="F1214" i="9"/>
  <c r="F1213" i="9"/>
  <c r="F1212" i="9"/>
  <c r="F1211" i="9"/>
  <c r="F1210" i="9"/>
  <c r="F1209" i="9"/>
  <c r="F1208" i="9"/>
  <c r="F1207" i="9"/>
  <c r="F1206" i="9"/>
  <c r="F1205" i="9"/>
  <c r="F1204" i="9"/>
  <c r="F1203" i="9"/>
  <c r="F1202" i="9"/>
  <c r="F1201" i="9"/>
  <c r="F1200" i="9"/>
  <c r="F1199" i="9"/>
  <c r="F1198" i="9"/>
  <c r="F1197" i="9"/>
  <c r="F1196" i="9"/>
  <c r="F1195" i="9"/>
  <c r="F1194" i="9"/>
  <c r="F1193" i="9"/>
  <c r="F1192" i="9"/>
  <c r="F1191" i="9"/>
  <c r="F1190" i="9"/>
  <c r="F1189" i="9"/>
  <c r="F1188" i="9"/>
  <c r="F1187" i="9"/>
  <c r="F1186" i="9"/>
  <c r="F1185" i="9"/>
  <c r="F1184" i="9"/>
  <c r="F1183" i="9"/>
  <c r="F1182" i="9"/>
  <c r="F1181" i="9"/>
  <c r="F1180" i="9"/>
  <c r="F1179" i="9"/>
  <c r="F1178" i="9"/>
  <c r="F1177" i="9"/>
  <c r="F1176" i="9"/>
  <c r="F1175" i="9"/>
  <c r="F1174" i="9"/>
  <c r="F1173" i="9"/>
  <c r="F1172" i="9"/>
  <c r="F1171" i="9"/>
  <c r="F1170" i="9"/>
  <c r="F1169" i="9"/>
  <c r="F1168" i="9"/>
  <c r="F1167" i="9"/>
  <c r="F1166" i="9"/>
  <c r="F1165" i="9"/>
  <c r="F1164" i="9"/>
  <c r="F1163" i="9"/>
  <c r="F1162" i="9"/>
  <c r="F1161" i="9"/>
  <c r="F1160" i="9"/>
  <c r="F1159" i="9"/>
  <c r="F1158" i="9"/>
  <c r="F1157" i="9"/>
  <c r="F1156" i="9"/>
  <c r="F1155" i="9"/>
  <c r="F1154" i="9"/>
  <c r="F1153" i="9"/>
  <c r="F1152" i="9"/>
  <c r="F1151" i="9"/>
  <c r="F1150" i="9"/>
  <c r="F1149" i="9"/>
  <c r="F1148" i="9"/>
  <c r="F1147" i="9"/>
  <c r="F1146" i="9"/>
  <c r="F1145" i="9"/>
  <c r="F1144" i="9"/>
  <c r="F1143" i="9"/>
  <c r="F1142" i="9"/>
  <c r="F1141" i="9"/>
  <c r="F1140" i="9"/>
  <c r="F1139" i="9"/>
  <c r="F1138" i="9"/>
  <c r="F1137" i="9"/>
  <c r="F1136" i="9"/>
  <c r="F1135" i="9"/>
  <c r="F1134" i="9"/>
  <c r="F1133" i="9"/>
  <c r="F1132" i="9"/>
  <c r="F1131" i="9"/>
  <c r="F1130" i="9"/>
  <c r="F1129" i="9"/>
  <c r="F1128" i="9"/>
  <c r="F1127" i="9"/>
  <c r="F1126" i="9"/>
  <c r="F1125" i="9"/>
  <c r="F1124" i="9"/>
  <c r="F1123" i="9"/>
  <c r="F1122" i="9"/>
  <c r="F1121" i="9"/>
  <c r="F1120" i="9"/>
  <c r="F1119" i="9"/>
  <c r="F1118" i="9"/>
  <c r="F1117" i="9"/>
  <c r="F1116" i="9"/>
  <c r="F1115" i="9"/>
  <c r="F1114" i="9"/>
  <c r="F1113" i="9"/>
  <c r="F1112" i="9"/>
  <c r="F1111" i="9"/>
  <c r="F1110" i="9"/>
  <c r="F1109" i="9"/>
  <c r="F1108" i="9"/>
  <c r="F1107" i="9"/>
  <c r="F1106" i="9"/>
  <c r="F1105" i="9"/>
  <c r="F1104" i="9"/>
  <c r="F1103" i="9"/>
  <c r="F1102" i="9"/>
  <c r="F1101" i="9"/>
  <c r="F1100" i="9"/>
  <c r="F1099" i="9"/>
  <c r="F1098" i="9"/>
  <c r="F1097" i="9"/>
  <c r="F1096" i="9"/>
  <c r="F1095" i="9"/>
  <c r="F1094" i="9"/>
  <c r="F1093" i="9"/>
  <c r="F1092" i="9"/>
  <c r="F1091" i="9"/>
  <c r="F1090" i="9"/>
  <c r="F1089" i="9"/>
  <c r="F1088" i="9"/>
  <c r="F1087" i="9"/>
  <c r="F1086" i="9"/>
  <c r="F1085" i="9"/>
  <c r="F1084" i="9"/>
  <c r="F1083" i="9"/>
  <c r="F1082" i="9"/>
  <c r="F1081" i="9"/>
  <c r="F1080" i="9"/>
  <c r="F1079" i="9"/>
  <c r="F1078" i="9"/>
  <c r="F1077" i="9"/>
  <c r="F1076" i="9"/>
  <c r="F1075" i="9"/>
  <c r="F1074" i="9"/>
  <c r="F1073" i="9"/>
  <c r="F1072" i="9"/>
  <c r="F1071" i="9"/>
  <c r="F1070" i="9"/>
  <c r="F1069" i="9"/>
  <c r="F1068" i="9"/>
  <c r="F1067" i="9"/>
  <c r="F1066" i="9"/>
  <c r="F1065" i="9"/>
  <c r="F1064" i="9"/>
  <c r="F1063" i="9"/>
  <c r="F1062" i="9"/>
  <c r="F1061" i="9"/>
  <c r="F1060" i="9"/>
  <c r="F1059" i="9"/>
  <c r="F1058" i="9"/>
  <c r="F1057" i="9"/>
  <c r="F1056" i="9"/>
  <c r="F1055" i="9"/>
  <c r="F1054" i="9"/>
  <c r="F1053" i="9"/>
  <c r="F1052" i="9"/>
  <c r="F1051" i="9"/>
  <c r="F1050" i="9"/>
  <c r="F1049" i="9"/>
  <c r="F1048" i="9"/>
  <c r="F1047" i="9"/>
  <c r="F1046" i="9"/>
  <c r="F1045" i="9"/>
  <c r="F1044" i="9"/>
  <c r="F1043" i="9"/>
  <c r="F1042" i="9"/>
  <c r="F1041" i="9"/>
  <c r="F1040" i="9"/>
  <c r="F1039" i="9"/>
  <c r="F1038" i="9"/>
  <c r="F1037" i="9"/>
  <c r="F1036" i="9"/>
  <c r="F1035" i="9"/>
  <c r="F1034" i="9"/>
  <c r="F1033" i="9"/>
  <c r="F1032" i="9"/>
  <c r="F1031" i="9"/>
  <c r="F1030" i="9"/>
  <c r="F1029" i="9"/>
  <c r="F1028" i="9"/>
  <c r="F1027" i="9"/>
  <c r="F1026" i="9"/>
  <c r="F1025" i="9"/>
  <c r="F1024" i="9"/>
  <c r="F1023" i="9"/>
  <c r="F1022" i="9"/>
  <c r="F1021" i="9"/>
  <c r="F1020" i="9"/>
  <c r="F1019" i="9"/>
  <c r="F1018" i="9"/>
  <c r="F1017" i="9"/>
  <c r="F1016" i="9"/>
  <c r="F1015" i="9"/>
  <c r="F1014" i="9"/>
  <c r="F1013" i="9"/>
  <c r="F1012" i="9"/>
  <c r="F1011" i="9"/>
  <c r="F1010" i="9"/>
  <c r="F1009" i="9"/>
  <c r="F1008" i="9"/>
  <c r="F1007" i="9"/>
  <c r="F1006" i="9"/>
  <c r="F1005" i="9"/>
  <c r="F1004" i="9"/>
  <c r="F1003" i="9"/>
  <c r="F1002" i="9"/>
  <c r="F1001" i="9"/>
  <c r="F1000" i="9"/>
  <c r="F999" i="9"/>
  <c r="F998" i="9"/>
  <c r="F997" i="9"/>
  <c r="F996" i="9"/>
  <c r="F995" i="9"/>
  <c r="F994" i="9"/>
  <c r="F993" i="9"/>
  <c r="F992" i="9"/>
  <c r="F991" i="9"/>
  <c r="F990" i="9"/>
  <c r="F989" i="9"/>
  <c r="F988" i="9"/>
  <c r="F987" i="9"/>
  <c r="F986" i="9"/>
  <c r="F985" i="9"/>
  <c r="F984" i="9"/>
  <c r="F983" i="9"/>
  <c r="F982" i="9"/>
  <c r="F981" i="9"/>
  <c r="F980" i="9"/>
  <c r="F979" i="9"/>
  <c r="F978" i="9"/>
  <c r="F977" i="9"/>
  <c r="F976" i="9"/>
  <c r="F975" i="9"/>
  <c r="F974" i="9"/>
  <c r="F973" i="9"/>
  <c r="F972" i="9"/>
  <c r="F971" i="9"/>
  <c r="F970" i="9"/>
  <c r="F969" i="9"/>
  <c r="F968" i="9"/>
  <c r="F967" i="9"/>
  <c r="F966" i="9"/>
  <c r="F965" i="9"/>
  <c r="F964" i="9"/>
  <c r="F963" i="9"/>
  <c r="F962" i="9"/>
  <c r="F961" i="9"/>
  <c r="F960" i="9"/>
  <c r="F959" i="9"/>
  <c r="F958" i="9"/>
  <c r="F957" i="9"/>
  <c r="F956" i="9"/>
  <c r="F955" i="9"/>
  <c r="F954" i="9"/>
  <c r="F953" i="9"/>
  <c r="F952" i="9"/>
  <c r="F951" i="9"/>
  <c r="F950" i="9"/>
  <c r="F949" i="9"/>
  <c r="F948" i="9"/>
  <c r="F947" i="9"/>
  <c r="F946" i="9"/>
  <c r="F945" i="9"/>
  <c r="F944" i="9"/>
  <c r="F943" i="9"/>
  <c r="F942" i="9"/>
  <c r="F941" i="9"/>
  <c r="F940" i="9"/>
  <c r="F939" i="9"/>
  <c r="F938" i="9"/>
  <c r="F937" i="9"/>
  <c r="F936" i="9"/>
  <c r="F935" i="9"/>
  <c r="F934" i="9"/>
  <c r="F933" i="9"/>
  <c r="F932" i="9"/>
  <c r="F931" i="9"/>
  <c r="F930" i="9"/>
  <c r="F929" i="9"/>
  <c r="F928" i="9"/>
  <c r="F927" i="9"/>
  <c r="F926" i="9"/>
  <c r="F925" i="9"/>
  <c r="F924" i="9"/>
  <c r="F923" i="9"/>
  <c r="F922" i="9"/>
  <c r="F921" i="9"/>
  <c r="F920" i="9"/>
  <c r="F919" i="9"/>
  <c r="F918" i="9"/>
  <c r="F917" i="9"/>
  <c r="F916" i="9"/>
  <c r="F915" i="9"/>
  <c r="F914" i="9"/>
  <c r="F913" i="9"/>
  <c r="F912" i="9"/>
  <c r="F911" i="9"/>
  <c r="F910" i="9"/>
  <c r="F909" i="9"/>
  <c r="F908" i="9"/>
  <c r="F907" i="9"/>
  <c r="F906" i="9"/>
  <c r="F905" i="9"/>
  <c r="F904" i="9"/>
  <c r="F903" i="9"/>
  <c r="F902" i="9"/>
  <c r="F901" i="9"/>
  <c r="F900" i="9"/>
  <c r="F899" i="9"/>
  <c r="F898" i="9"/>
  <c r="F897" i="9"/>
  <c r="F896" i="9"/>
  <c r="F895" i="9"/>
  <c r="F894" i="9"/>
  <c r="F893" i="9"/>
  <c r="F892" i="9"/>
  <c r="F891" i="9"/>
  <c r="F890" i="9"/>
  <c r="F889" i="9"/>
  <c r="F888" i="9"/>
  <c r="F887" i="9"/>
  <c r="F886" i="9"/>
  <c r="F885" i="9"/>
  <c r="F884" i="9"/>
  <c r="F883" i="9"/>
  <c r="F882" i="9"/>
  <c r="F881" i="9"/>
  <c r="F880" i="9"/>
  <c r="F879" i="9"/>
  <c r="F878" i="9"/>
  <c r="F877" i="9"/>
  <c r="F876" i="9"/>
  <c r="F875" i="9"/>
  <c r="F874" i="9"/>
  <c r="F873" i="9"/>
  <c r="F872" i="9"/>
  <c r="F871" i="9"/>
  <c r="F870" i="9"/>
  <c r="F869" i="9"/>
  <c r="F868" i="9"/>
  <c r="F867" i="9"/>
  <c r="F866" i="9"/>
  <c r="F865" i="9"/>
  <c r="F864" i="9"/>
  <c r="F863" i="9"/>
  <c r="F862" i="9"/>
  <c r="F861" i="9"/>
  <c r="F860" i="9"/>
  <c r="F859" i="9"/>
  <c r="F858" i="9"/>
  <c r="F857" i="9"/>
  <c r="F856" i="9"/>
  <c r="F855" i="9"/>
  <c r="F854" i="9"/>
  <c r="F853" i="9"/>
  <c r="F852" i="9"/>
  <c r="F851" i="9"/>
  <c r="F850" i="9"/>
  <c r="F849" i="9"/>
  <c r="F848" i="9"/>
  <c r="F847" i="9"/>
  <c r="F846" i="9"/>
  <c r="F845" i="9"/>
  <c r="F844" i="9"/>
  <c r="F843" i="9"/>
  <c r="F842" i="9"/>
  <c r="F841" i="9"/>
  <c r="F840" i="9"/>
  <c r="F839" i="9"/>
  <c r="F838" i="9"/>
  <c r="F837" i="9"/>
  <c r="F836" i="9"/>
  <c r="F835" i="9"/>
  <c r="F834" i="9"/>
  <c r="F833" i="9"/>
  <c r="F832" i="9"/>
  <c r="F831" i="9"/>
  <c r="F830" i="9"/>
  <c r="F829" i="9"/>
  <c r="F828" i="9"/>
  <c r="F827" i="9"/>
  <c r="F826" i="9"/>
  <c r="F825" i="9"/>
  <c r="F824" i="9"/>
  <c r="F823" i="9"/>
  <c r="F822" i="9"/>
  <c r="F821" i="9"/>
  <c r="F820" i="9"/>
  <c r="F819" i="9"/>
  <c r="F818" i="9"/>
  <c r="F817" i="9"/>
  <c r="F816" i="9"/>
  <c r="F815" i="9"/>
  <c r="F814" i="9"/>
  <c r="F813" i="9"/>
  <c r="F812" i="9"/>
  <c r="F811" i="9"/>
  <c r="F810" i="9"/>
  <c r="F809" i="9"/>
  <c r="F808" i="9"/>
  <c r="F807" i="9"/>
  <c r="F806" i="9"/>
  <c r="F805" i="9"/>
  <c r="F804" i="9"/>
  <c r="F803" i="9"/>
  <c r="F802" i="9"/>
  <c r="F801" i="9"/>
  <c r="F800" i="9"/>
  <c r="F799" i="9"/>
  <c r="F798" i="9"/>
  <c r="F797" i="9"/>
  <c r="F796" i="9"/>
  <c r="F795" i="9"/>
  <c r="F794" i="9"/>
  <c r="F793" i="9"/>
  <c r="F792" i="9"/>
  <c r="F791" i="9"/>
  <c r="F790" i="9"/>
  <c r="F789" i="9"/>
  <c r="F788" i="9"/>
  <c r="F787" i="9"/>
  <c r="F786" i="9"/>
  <c r="F785" i="9"/>
  <c r="F784" i="9"/>
  <c r="F783" i="9"/>
  <c r="F782" i="9"/>
  <c r="F781" i="9"/>
  <c r="F780" i="9"/>
  <c r="F779" i="9"/>
  <c r="F778" i="9"/>
  <c r="F777" i="9"/>
  <c r="F776" i="9"/>
  <c r="F775" i="9"/>
  <c r="F774" i="9"/>
  <c r="F773" i="9"/>
  <c r="F772" i="9"/>
  <c r="F771" i="9"/>
  <c r="F770" i="9"/>
  <c r="F769" i="9"/>
  <c r="F768" i="9"/>
  <c r="F767" i="9"/>
  <c r="F766" i="9"/>
  <c r="F765" i="9"/>
  <c r="F764" i="9"/>
  <c r="F763" i="9"/>
  <c r="F762" i="9"/>
  <c r="F761" i="9"/>
  <c r="F760" i="9"/>
  <c r="F759" i="9"/>
  <c r="F758" i="9"/>
  <c r="F757" i="9"/>
  <c r="F756" i="9"/>
  <c r="F755" i="9"/>
  <c r="F754" i="9"/>
  <c r="F753" i="9"/>
  <c r="F752" i="9"/>
  <c r="F751" i="9"/>
  <c r="F750" i="9"/>
  <c r="F749" i="9"/>
  <c r="F748" i="9"/>
  <c r="F747" i="9"/>
  <c r="F746" i="9"/>
  <c r="F745" i="9"/>
  <c r="F744" i="9"/>
  <c r="F743" i="9"/>
  <c r="F742" i="9"/>
  <c r="F741" i="9"/>
  <c r="F740" i="9"/>
  <c r="F739" i="9"/>
  <c r="F738" i="9"/>
  <c r="F737" i="9"/>
  <c r="F736" i="9"/>
  <c r="F735" i="9"/>
  <c r="F734" i="9"/>
  <c r="F733" i="9"/>
  <c r="F732" i="9"/>
  <c r="F731" i="9"/>
  <c r="F730" i="9"/>
  <c r="F729" i="9"/>
  <c r="F728" i="9"/>
  <c r="F727" i="9"/>
  <c r="F726" i="9"/>
  <c r="F725" i="9"/>
  <c r="F724" i="9"/>
  <c r="F723" i="9"/>
  <c r="F722" i="9"/>
  <c r="F721" i="9"/>
  <c r="F720" i="9"/>
  <c r="F719" i="9"/>
  <c r="F718" i="9"/>
  <c r="F717" i="9"/>
  <c r="F716" i="9"/>
  <c r="F715" i="9"/>
  <c r="F714" i="9"/>
  <c r="F713" i="9"/>
  <c r="F712" i="9"/>
  <c r="F711" i="9"/>
  <c r="F710" i="9"/>
  <c r="F709" i="9"/>
  <c r="F708" i="9"/>
  <c r="F707" i="9"/>
  <c r="F706" i="9"/>
  <c r="F705" i="9"/>
  <c r="F704" i="9"/>
  <c r="F703" i="9"/>
  <c r="F702" i="9"/>
  <c r="F701" i="9"/>
  <c r="F700" i="9"/>
  <c r="F699" i="9"/>
  <c r="F698" i="9"/>
  <c r="F697" i="9"/>
  <c r="F696" i="9"/>
  <c r="F695" i="9"/>
  <c r="F694" i="9"/>
  <c r="F693" i="9"/>
  <c r="F692" i="9"/>
  <c r="F691" i="9"/>
  <c r="F690" i="9"/>
  <c r="F689" i="9"/>
  <c r="F688" i="9"/>
  <c r="F687" i="9"/>
  <c r="F686" i="9"/>
  <c r="F685" i="9"/>
  <c r="F684" i="9"/>
  <c r="F683" i="9"/>
  <c r="F682" i="9"/>
  <c r="F681" i="9"/>
  <c r="F680" i="9"/>
  <c r="F679" i="9"/>
  <c r="F678" i="9"/>
  <c r="F677" i="9"/>
  <c r="F676" i="9"/>
  <c r="F675" i="9"/>
  <c r="F674" i="9"/>
  <c r="F673" i="9"/>
  <c r="F672" i="9"/>
  <c r="F671" i="9"/>
  <c r="F670" i="9"/>
  <c r="F669" i="9"/>
  <c r="F668" i="9"/>
  <c r="F667" i="9"/>
  <c r="F666" i="9"/>
  <c r="F665" i="9"/>
  <c r="F664" i="9"/>
  <c r="F663" i="9"/>
  <c r="F662" i="9"/>
  <c r="F661" i="9"/>
  <c r="F660" i="9"/>
  <c r="F659" i="9"/>
  <c r="F658" i="9"/>
  <c r="F657" i="9"/>
  <c r="F656" i="9"/>
  <c r="F655" i="9"/>
  <c r="F654" i="9"/>
  <c r="F653" i="9"/>
  <c r="F652" i="9"/>
  <c r="F651" i="9"/>
  <c r="F650" i="9"/>
  <c r="F649" i="9"/>
  <c r="F648" i="9"/>
  <c r="F647" i="9"/>
  <c r="F646" i="9"/>
  <c r="F645" i="9"/>
  <c r="F644" i="9"/>
  <c r="F643" i="9"/>
  <c r="F642" i="9"/>
  <c r="F641" i="9"/>
  <c r="F640" i="9"/>
  <c r="F639" i="9"/>
  <c r="F638" i="9"/>
  <c r="F637" i="9"/>
  <c r="F636" i="9"/>
  <c r="F635" i="9"/>
  <c r="F634" i="9"/>
  <c r="F633" i="9"/>
  <c r="F632" i="9"/>
  <c r="F631" i="9"/>
  <c r="F630" i="9"/>
  <c r="F629" i="9"/>
  <c r="F628" i="9"/>
  <c r="F627" i="9"/>
  <c r="F626" i="9"/>
  <c r="F625" i="9"/>
  <c r="F624" i="9"/>
  <c r="F623" i="9"/>
  <c r="F622" i="9"/>
  <c r="F621" i="9"/>
  <c r="F620" i="9"/>
  <c r="F619" i="9"/>
  <c r="F618" i="9"/>
  <c r="F617" i="9"/>
  <c r="F616" i="9"/>
  <c r="F615" i="9"/>
  <c r="F614" i="9"/>
  <c r="F613" i="9"/>
  <c r="F612" i="9"/>
  <c r="F611" i="9"/>
  <c r="F610" i="9"/>
  <c r="F609" i="9"/>
  <c r="F608" i="9"/>
  <c r="F607" i="9"/>
  <c r="F606" i="9"/>
  <c r="F605" i="9"/>
  <c r="F604" i="9"/>
  <c r="F603" i="9"/>
  <c r="F602" i="9"/>
  <c r="F601" i="9"/>
  <c r="F600" i="9"/>
  <c r="F599" i="9"/>
  <c r="F598" i="9"/>
  <c r="F597" i="9"/>
  <c r="F596" i="9"/>
  <c r="F595" i="9"/>
  <c r="F594" i="9"/>
  <c r="F593" i="9"/>
  <c r="F592" i="9"/>
  <c r="F591" i="9"/>
  <c r="F590" i="9"/>
  <c r="F589" i="9"/>
  <c r="F588" i="9"/>
  <c r="F587" i="9"/>
  <c r="F586" i="9"/>
  <c r="F585" i="9"/>
  <c r="F584" i="9"/>
  <c r="F583" i="9"/>
  <c r="F582" i="9"/>
  <c r="F581" i="9"/>
  <c r="F580" i="9"/>
  <c r="F579" i="9"/>
  <c r="F578" i="9"/>
  <c r="F577" i="9"/>
  <c r="F576" i="9"/>
  <c r="F575" i="9"/>
  <c r="F574" i="9"/>
  <c r="F573" i="9"/>
  <c r="F572" i="9"/>
  <c r="F571" i="9"/>
  <c r="F570" i="9"/>
  <c r="F569" i="9"/>
  <c r="F568" i="9"/>
  <c r="F567" i="9"/>
  <c r="F566" i="9"/>
  <c r="F565" i="9"/>
  <c r="F564" i="9"/>
  <c r="F563" i="9"/>
  <c r="F562" i="9"/>
  <c r="F561" i="9"/>
  <c r="F560" i="9"/>
  <c r="F559" i="9"/>
  <c r="F558" i="9"/>
  <c r="F557" i="9"/>
  <c r="F556" i="9"/>
  <c r="F555" i="9"/>
  <c r="F554" i="9"/>
  <c r="F553" i="9"/>
  <c r="F552" i="9"/>
  <c r="F551" i="9"/>
  <c r="F550" i="9"/>
  <c r="F549" i="9"/>
  <c r="F548" i="9"/>
  <c r="F547" i="9"/>
  <c r="F546" i="9"/>
  <c r="F545" i="9"/>
  <c r="F544" i="9"/>
  <c r="F543" i="9"/>
  <c r="F542" i="9"/>
  <c r="F541" i="9"/>
  <c r="F540" i="9"/>
  <c r="F539" i="9"/>
  <c r="F538" i="9"/>
  <c r="F537" i="9"/>
  <c r="F536" i="9"/>
  <c r="F535" i="9"/>
  <c r="F534" i="9"/>
  <c r="F533" i="9"/>
  <c r="F532" i="9"/>
  <c r="F531" i="9"/>
  <c r="F530" i="9"/>
  <c r="F529" i="9"/>
  <c r="F528" i="9"/>
  <c r="F527" i="9"/>
  <c r="F526" i="9"/>
  <c r="F525" i="9"/>
  <c r="F524" i="9"/>
  <c r="F523" i="9"/>
  <c r="F522" i="9"/>
  <c r="F521" i="9"/>
  <c r="F520" i="9"/>
  <c r="F519" i="9"/>
  <c r="F518" i="9"/>
  <c r="F517" i="9"/>
  <c r="F516" i="9"/>
  <c r="F515" i="9"/>
  <c r="F514" i="9"/>
  <c r="F513" i="9"/>
  <c r="F512" i="9"/>
  <c r="F511" i="9"/>
  <c r="F510" i="9"/>
  <c r="F509" i="9"/>
  <c r="F508" i="9"/>
  <c r="F507" i="9"/>
  <c r="F506" i="9"/>
  <c r="F505" i="9"/>
  <c r="F504" i="9"/>
  <c r="F503" i="9"/>
  <c r="F502" i="9"/>
  <c r="F501" i="9"/>
  <c r="F500" i="9"/>
  <c r="F499" i="9"/>
  <c r="F498" i="9"/>
  <c r="F497" i="9"/>
  <c r="F496" i="9"/>
  <c r="F495" i="9"/>
  <c r="F494" i="9"/>
  <c r="F493" i="9"/>
  <c r="F492" i="9"/>
  <c r="F491" i="9"/>
  <c r="F490" i="9"/>
  <c r="F489" i="9"/>
  <c r="F488" i="9"/>
  <c r="F487" i="9"/>
  <c r="F486" i="9"/>
  <c r="F485" i="9"/>
  <c r="F484" i="9"/>
  <c r="F483" i="9"/>
  <c r="F482" i="9"/>
  <c r="F481" i="9"/>
  <c r="F480" i="9"/>
  <c r="F479" i="9"/>
  <c r="F478" i="9"/>
  <c r="F477" i="9"/>
  <c r="F476" i="9"/>
  <c r="F475" i="9"/>
  <c r="F474" i="9"/>
  <c r="F473" i="9"/>
  <c r="F472" i="9"/>
  <c r="F471" i="9"/>
  <c r="F470" i="9"/>
  <c r="F469" i="9"/>
  <c r="F468" i="9"/>
  <c r="F467" i="9"/>
  <c r="F466" i="9"/>
  <c r="F465" i="9"/>
  <c r="F464" i="9"/>
  <c r="F463" i="9"/>
  <c r="F462" i="9"/>
  <c r="F461" i="9"/>
  <c r="F460" i="9"/>
  <c r="F459" i="9"/>
  <c r="F458" i="9"/>
  <c r="F457" i="9"/>
  <c r="F456" i="9"/>
  <c r="F455" i="9"/>
  <c r="F454" i="9"/>
  <c r="F453" i="9"/>
  <c r="F452" i="9"/>
  <c r="F451" i="9"/>
  <c r="F450" i="9"/>
  <c r="F449" i="9"/>
  <c r="F448" i="9"/>
  <c r="F447" i="9"/>
  <c r="F446" i="9"/>
  <c r="F445" i="9"/>
  <c r="F444" i="9"/>
  <c r="F443" i="9"/>
  <c r="F442" i="9"/>
  <c r="F441" i="9"/>
  <c r="F440" i="9"/>
  <c r="F439" i="9"/>
  <c r="F438" i="9"/>
  <c r="F437" i="9"/>
  <c r="F436" i="9"/>
  <c r="F435" i="9"/>
  <c r="F434" i="9"/>
  <c r="F433" i="9"/>
  <c r="F432" i="9"/>
  <c r="F431" i="9"/>
  <c r="F430" i="9"/>
  <c r="F429" i="9"/>
  <c r="F428" i="9"/>
  <c r="F427" i="9"/>
  <c r="F426" i="9"/>
  <c r="F425" i="9"/>
  <c r="F424" i="9"/>
  <c r="F423" i="9"/>
  <c r="F422" i="9"/>
  <c r="F421" i="9"/>
  <c r="F420" i="9"/>
  <c r="F419" i="9"/>
  <c r="F418" i="9"/>
  <c r="F417" i="9"/>
  <c r="F416" i="9"/>
  <c r="F415" i="9"/>
  <c r="F414" i="9"/>
  <c r="F413" i="9"/>
  <c r="F412" i="9"/>
  <c r="F411" i="9"/>
  <c r="F410" i="9"/>
  <c r="F409" i="9"/>
  <c r="F408" i="9"/>
  <c r="F407" i="9"/>
  <c r="F406" i="9"/>
  <c r="F405" i="9"/>
  <c r="F404" i="9"/>
  <c r="F403" i="9"/>
  <c r="F402" i="9"/>
  <c r="F401" i="9"/>
  <c r="F400" i="9"/>
  <c r="F399" i="9"/>
  <c r="F398" i="9"/>
  <c r="F397" i="9"/>
  <c r="F396" i="9"/>
  <c r="F395" i="9"/>
  <c r="F394" i="9"/>
  <c r="F393" i="9"/>
  <c r="F392" i="9"/>
  <c r="F391" i="9"/>
  <c r="F390" i="9"/>
  <c r="F389" i="9"/>
  <c r="F388" i="9"/>
  <c r="F387" i="9"/>
  <c r="F386" i="9"/>
  <c r="F385" i="9"/>
  <c r="F384" i="9"/>
  <c r="F383" i="9"/>
  <c r="F382" i="9"/>
  <c r="F381" i="9"/>
  <c r="F380" i="9"/>
  <c r="F379" i="9"/>
  <c r="F378" i="9"/>
  <c r="F377" i="9"/>
  <c r="F376" i="9"/>
  <c r="F375" i="9"/>
  <c r="F374" i="9"/>
  <c r="F373" i="9"/>
  <c r="F372" i="9"/>
  <c r="F371" i="9"/>
  <c r="F370" i="9"/>
  <c r="F369" i="9"/>
  <c r="F368" i="9"/>
  <c r="F367" i="9"/>
  <c r="F366" i="9"/>
  <c r="F365" i="9"/>
  <c r="F364" i="9"/>
  <c r="F363" i="9"/>
  <c r="F362" i="9"/>
  <c r="F361" i="9"/>
  <c r="F360" i="9"/>
  <c r="F359" i="9"/>
  <c r="F358" i="9"/>
  <c r="F357" i="9"/>
  <c r="F356" i="9"/>
  <c r="F355" i="9"/>
  <c r="F354" i="9"/>
  <c r="F353" i="9"/>
  <c r="F352" i="9"/>
  <c r="F351" i="9"/>
  <c r="F350" i="9"/>
  <c r="F349" i="9"/>
  <c r="F348" i="9"/>
  <c r="F347" i="9"/>
  <c r="F346" i="9"/>
  <c r="F345" i="9"/>
  <c r="F344" i="9"/>
  <c r="F343" i="9"/>
  <c r="F342" i="9"/>
  <c r="F341" i="9"/>
  <c r="F340" i="9"/>
  <c r="F339" i="9"/>
  <c r="F338" i="9"/>
  <c r="F337" i="9"/>
  <c r="F336" i="9"/>
  <c r="F335" i="9"/>
  <c r="F334" i="9"/>
  <c r="F333" i="9"/>
  <c r="F332" i="9"/>
  <c r="F331" i="9"/>
  <c r="F330" i="9"/>
  <c r="F329" i="9"/>
  <c r="F328" i="9"/>
  <c r="F327" i="9"/>
  <c r="F326" i="9"/>
  <c r="F325" i="9"/>
  <c r="F324" i="9"/>
  <c r="F323" i="9"/>
  <c r="F322" i="9"/>
  <c r="F321" i="9"/>
  <c r="F320" i="9"/>
  <c r="F319" i="9"/>
  <c r="F318" i="9"/>
  <c r="F317" i="9"/>
  <c r="F316" i="9"/>
  <c r="F315" i="9"/>
  <c r="F314" i="9"/>
  <c r="F313" i="9"/>
  <c r="F312" i="9"/>
  <c r="F311" i="9"/>
  <c r="F310" i="9"/>
  <c r="F309" i="9"/>
  <c r="F308" i="9"/>
  <c r="F307" i="9"/>
  <c r="F306" i="9"/>
  <c r="F305" i="9"/>
  <c r="F304" i="9"/>
  <c r="F303" i="9"/>
  <c r="F302" i="9"/>
  <c r="F301" i="9"/>
  <c r="F300" i="9"/>
  <c r="F299" i="9"/>
  <c r="F298" i="9"/>
  <c r="F297" i="9"/>
  <c r="F296" i="9"/>
  <c r="F295" i="9"/>
  <c r="F294" i="9"/>
  <c r="F293" i="9"/>
  <c r="F292" i="9"/>
  <c r="F291" i="9"/>
  <c r="F290" i="9"/>
  <c r="F289" i="9"/>
  <c r="F288" i="9"/>
  <c r="F287" i="9"/>
  <c r="F286" i="9"/>
  <c r="F285" i="9"/>
  <c r="F284" i="9"/>
  <c r="F283" i="9"/>
  <c r="F282" i="9"/>
  <c r="F281" i="9"/>
  <c r="F280" i="9"/>
  <c r="F279" i="9"/>
  <c r="F278" i="9"/>
  <c r="F277" i="9"/>
  <c r="F276" i="9"/>
  <c r="F275" i="9"/>
  <c r="F274" i="9"/>
  <c r="F273" i="9"/>
  <c r="F272" i="9"/>
  <c r="F271" i="9"/>
  <c r="F270" i="9"/>
  <c r="F269" i="9"/>
  <c r="F268" i="9"/>
  <c r="F267" i="9"/>
  <c r="F266" i="9"/>
  <c r="F265" i="9"/>
  <c r="F264" i="9"/>
  <c r="F263" i="9"/>
  <c r="F262" i="9"/>
  <c r="F261" i="9"/>
  <c r="F260" i="9"/>
  <c r="F259" i="9"/>
  <c r="F258" i="9"/>
  <c r="F257" i="9"/>
  <c r="F256" i="9"/>
  <c r="F255" i="9"/>
  <c r="F254" i="9"/>
  <c r="F253" i="9"/>
  <c r="F252" i="9"/>
  <c r="F251" i="9"/>
  <c r="F250" i="9"/>
  <c r="F249" i="9"/>
  <c r="F248" i="9"/>
  <c r="F247" i="9"/>
  <c r="F246" i="9"/>
  <c r="F245" i="9"/>
  <c r="F244" i="9"/>
  <c r="F243" i="9"/>
  <c r="F242" i="9"/>
  <c r="F241" i="9"/>
  <c r="F240" i="9"/>
  <c r="F239" i="9"/>
  <c r="F238" i="9"/>
  <c r="F237" i="9"/>
  <c r="F236" i="9"/>
  <c r="F235" i="9"/>
  <c r="F234" i="9"/>
  <c r="F233" i="9"/>
  <c r="F232" i="9"/>
  <c r="F231" i="9"/>
  <c r="F230" i="9"/>
  <c r="F229" i="9"/>
  <c r="F228" i="9"/>
  <c r="F227" i="9"/>
  <c r="F226" i="9"/>
  <c r="F225" i="9"/>
  <c r="F224" i="9"/>
  <c r="F223" i="9"/>
  <c r="F222" i="9"/>
  <c r="F221" i="9"/>
  <c r="F220" i="9"/>
  <c r="F219" i="9"/>
  <c r="F218" i="9"/>
  <c r="F217" i="9"/>
  <c r="F216" i="9"/>
  <c r="F215" i="9"/>
  <c r="F214" i="9"/>
  <c r="F213" i="9"/>
  <c r="F212" i="9"/>
  <c r="F211" i="9"/>
  <c r="F210" i="9"/>
  <c r="F209" i="9"/>
  <c r="F208" i="9"/>
  <c r="F207" i="9"/>
  <c r="F206" i="9"/>
  <c r="F205" i="9"/>
  <c r="F204" i="9"/>
  <c r="F203" i="9"/>
  <c r="F202" i="9"/>
  <c r="F201" i="9"/>
  <c r="F200" i="9"/>
  <c r="F199" i="9"/>
  <c r="F198" i="9"/>
  <c r="F197" i="9"/>
  <c r="F196" i="9"/>
  <c r="F195" i="9"/>
  <c r="F194" i="9"/>
  <c r="F193" i="9"/>
  <c r="F192" i="9"/>
  <c r="F191" i="9"/>
  <c r="F190" i="9"/>
  <c r="F189" i="9"/>
  <c r="F188" i="9"/>
  <c r="F187" i="9"/>
  <c r="F186" i="9"/>
  <c r="F185" i="9"/>
  <c r="F184" i="9"/>
  <c r="F183" i="9"/>
  <c r="F182" i="9"/>
  <c r="F181" i="9"/>
  <c r="F180" i="9"/>
  <c r="F179" i="9"/>
  <c r="F178" i="9"/>
  <c r="F177" i="9"/>
  <c r="F176" i="9"/>
  <c r="F175" i="9"/>
  <c r="F174" i="9"/>
  <c r="F173" i="9"/>
  <c r="F172" i="9"/>
  <c r="F171" i="9"/>
  <c r="F170" i="9"/>
  <c r="F169" i="9"/>
  <c r="F168" i="9"/>
  <c r="F167" i="9"/>
  <c r="F166" i="9"/>
  <c r="F165" i="9"/>
  <c r="F164" i="9"/>
  <c r="F163" i="9"/>
  <c r="F162" i="9"/>
  <c r="F161" i="9"/>
  <c r="F160" i="9"/>
  <c r="F159" i="9"/>
  <c r="F158" i="9"/>
  <c r="F157" i="9"/>
  <c r="F156" i="9"/>
  <c r="F155" i="9"/>
  <c r="F154" i="9"/>
  <c r="F153" i="9"/>
  <c r="F152" i="9"/>
  <c r="F151" i="9"/>
  <c r="F150" i="9"/>
  <c r="F149" i="9"/>
  <c r="F148" i="9"/>
  <c r="F147" i="9"/>
  <c r="F146" i="9"/>
  <c r="F145" i="9"/>
  <c r="F144" i="9"/>
  <c r="F143" i="9"/>
  <c r="F142" i="9"/>
  <c r="F141" i="9"/>
  <c r="F140" i="9"/>
  <c r="F139" i="9"/>
  <c r="F138" i="9"/>
  <c r="F137" i="9"/>
  <c r="F136" i="9"/>
  <c r="F135" i="9"/>
  <c r="F134" i="9"/>
  <c r="F133" i="9"/>
  <c r="F132" i="9"/>
  <c r="F131" i="9"/>
  <c r="F130" i="9"/>
  <c r="F129" i="9"/>
  <c r="F128" i="9"/>
  <c r="F127" i="9"/>
  <c r="F126" i="9"/>
  <c r="F125" i="9"/>
  <c r="F124" i="9"/>
  <c r="F123" i="9"/>
  <c r="F122" i="9"/>
  <c r="F121" i="9"/>
  <c r="F120" i="9"/>
  <c r="F119" i="9"/>
  <c r="F118" i="9"/>
  <c r="F117" i="9"/>
  <c r="F116" i="9"/>
  <c r="F115" i="9"/>
  <c r="F114" i="9"/>
  <c r="F113" i="9"/>
  <c r="F112" i="9"/>
  <c r="F111" i="9"/>
  <c r="F110" i="9"/>
  <c r="F109" i="9"/>
  <c r="F108" i="9"/>
  <c r="F107" i="9"/>
  <c r="F106" i="9"/>
  <c r="F105" i="9"/>
  <c r="F104" i="9"/>
  <c r="F103" i="9"/>
  <c r="F102" i="9"/>
  <c r="F101" i="9"/>
  <c r="F100" i="9"/>
  <c r="F99" i="9"/>
  <c r="F98" i="9"/>
  <c r="F97" i="9"/>
  <c r="F96" i="9"/>
  <c r="F95" i="9"/>
  <c r="F94" i="9"/>
  <c r="F93" i="9"/>
  <c r="F92" i="9"/>
  <c r="F91" i="9"/>
  <c r="F90" i="9"/>
  <c r="F89" i="9"/>
  <c r="F88" i="9"/>
  <c r="F87" i="9"/>
  <c r="F86" i="9"/>
  <c r="F85" i="9"/>
  <c r="F84" i="9"/>
  <c r="F83" i="9"/>
  <c r="F82" i="9"/>
  <c r="F81" i="9"/>
  <c r="F80" i="9"/>
  <c r="F79" i="9"/>
  <c r="F78" i="9"/>
  <c r="F77" i="9"/>
  <c r="F76" i="9"/>
  <c r="F75" i="9"/>
  <c r="F74" i="9"/>
  <c r="F73"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F5" i="9"/>
  <c r="D6" i="6"/>
  <c r="D7" i="6"/>
  <c r="D8" i="6"/>
  <c r="D9" i="6"/>
  <c r="D10" i="6"/>
  <c r="D11" i="6"/>
  <c r="D12" i="6"/>
  <c r="D13" i="6"/>
  <c r="D14"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5" i="6"/>
  <c r="J195" i="10" l="1"/>
  <c r="C197" i="10" a="1"/>
  <c r="U1442" i="6"/>
  <c r="U1441" i="6"/>
  <c r="U1440" i="6"/>
  <c r="U1439" i="6"/>
  <c r="U1438" i="6"/>
  <c r="U1437" i="6"/>
  <c r="U1436" i="6"/>
  <c r="U1435" i="6"/>
  <c r="U1434" i="6"/>
  <c r="U1433" i="6"/>
  <c r="U1432" i="6"/>
  <c r="U1431" i="6"/>
  <c r="U1430" i="6"/>
  <c r="U1429" i="6"/>
  <c r="U1428" i="6"/>
  <c r="U1427" i="6"/>
  <c r="U1426" i="6"/>
  <c r="U1425" i="6"/>
  <c r="U1424" i="6"/>
  <c r="U1423" i="6"/>
  <c r="U1422" i="6"/>
  <c r="U1421" i="6"/>
  <c r="U1420" i="6"/>
  <c r="U1419" i="6"/>
  <c r="U1418" i="6"/>
  <c r="U1417" i="6"/>
  <c r="U1416" i="6"/>
  <c r="U1415" i="6"/>
  <c r="U1414" i="6"/>
  <c r="U1413" i="6"/>
  <c r="U1412" i="6"/>
  <c r="U1411" i="6"/>
  <c r="U1410" i="6"/>
  <c r="U1409" i="6"/>
  <c r="U1408" i="6"/>
  <c r="U1407" i="6"/>
  <c r="U1406" i="6"/>
  <c r="U1405" i="6"/>
  <c r="U1404" i="6"/>
  <c r="U1403" i="6"/>
  <c r="U1402" i="6"/>
  <c r="U1401" i="6"/>
  <c r="U1400" i="6"/>
  <c r="U1399" i="6"/>
  <c r="U1398" i="6"/>
  <c r="U1397" i="6"/>
  <c r="U1396" i="6"/>
  <c r="U1395" i="6"/>
  <c r="U1394" i="6"/>
  <c r="U1393" i="6"/>
  <c r="U1392" i="6"/>
  <c r="U1391" i="6"/>
  <c r="U1390" i="6"/>
  <c r="U1389" i="6"/>
  <c r="U1388" i="6"/>
  <c r="U1387" i="6"/>
  <c r="U1386" i="6"/>
  <c r="U1385" i="6"/>
  <c r="U1384" i="6"/>
  <c r="U1383" i="6"/>
  <c r="U1382" i="6"/>
  <c r="U1381" i="6"/>
  <c r="U1380" i="6"/>
  <c r="U1379" i="6"/>
  <c r="U1378" i="6"/>
  <c r="U1377" i="6"/>
  <c r="U1376" i="6"/>
  <c r="U1375" i="6"/>
  <c r="U1374" i="6"/>
  <c r="U1373" i="6"/>
  <c r="U1372" i="6"/>
  <c r="U1371" i="6"/>
  <c r="U1370" i="6"/>
  <c r="U1369" i="6"/>
  <c r="U1368" i="6"/>
  <c r="U1367" i="6"/>
  <c r="U1366" i="6"/>
  <c r="U1365" i="6"/>
  <c r="U1364" i="6"/>
  <c r="U1363" i="6"/>
  <c r="U1362" i="6"/>
  <c r="U1361" i="6"/>
  <c r="U1360" i="6"/>
  <c r="U1359" i="6"/>
  <c r="U1358" i="6"/>
  <c r="U1357" i="6"/>
  <c r="U1356" i="6"/>
  <c r="U1355" i="6"/>
  <c r="U1354" i="6"/>
  <c r="U1353" i="6"/>
  <c r="U1352" i="6"/>
  <c r="U1351" i="6"/>
  <c r="U1350" i="6"/>
  <c r="U1349" i="6"/>
  <c r="U1348" i="6"/>
  <c r="U1347" i="6"/>
  <c r="U1346" i="6"/>
  <c r="U1345" i="6"/>
  <c r="U1344" i="6"/>
  <c r="U1343" i="6"/>
  <c r="U1342" i="6"/>
  <c r="U1341" i="6"/>
  <c r="U1340" i="6"/>
  <c r="U1339" i="6"/>
  <c r="U1338" i="6"/>
  <c r="U1337" i="6"/>
  <c r="U1336" i="6"/>
  <c r="U1335" i="6"/>
  <c r="U1334" i="6"/>
  <c r="U1333" i="6"/>
  <c r="U1332" i="6"/>
  <c r="U1331" i="6"/>
  <c r="U1330" i="6"/>
  <c r="U1329" i="6"/>
  <c r="U1328" i="6"/>
  <c r="U1327" i="6"/>
  <c r="U1326" i="6"/>
  <c r="U1325" i="6"/>
  <c r="U1324" i="6"/>
  <c r="U1323" i="6"/>
  <c r="U1322" i="6"/>
  <c r="U1321" i="6"/>
  <c r="U1320" i="6"/>
  <c r="U1319" i="6"/>
  <c r="U1318" i="6"/>
  <c r="U1317" i="6"/>
  <c r="U1316" i="6"/>
  <c r="U1315" i="6"/>
  <c r="U1314" i="6"/>
  <c r="U1313" i="6"/>
  <c r="U1312" i="6"/>
  <c r="U1311" i="6"/>
  <c r="U1310" i="6"/>
  <c r="U1309" i="6"/>
  <c r="U1308" i="6"/>
  <c r="U1307" i="6"/>
  <c r="U1306" i="6"/>
  <c r="U1305" i="6"/>
  <c r="U1304" i="6"/>
  <c r="U1303" i="6"/>
  <c r="U1302" i="6"/>
  <c r="U1301" i="6"/>
  <c r="U1300" i="6"/>
  <c r="U1299" i="6"/>
  <c r="U1298" i="6"/>
  <c r="U1297" i="6"/>
  <c r="U1296" i="6"/>
  <c r="U1295" i="6"/>
  <c r="U1294" i="6"/>
  <c r="U1293" i="6"/>
  <c r="U1292" i="6"/>
  <c r="U1291" i="6"/>
  <c r="U1290" i="6"/>
  <c r="U1289" i="6"/>
  <c r="U1288" i="6"/>
  <c r="U1287" i="6"/>
  <c r="U1286" i="6"/>
  <c r="U1285" i="6"/>
  <c r="U1284" i="6"/>
  <c r="U1283" i="6"/>
  <c r="U1282" i="6"/>
  <c r="U1281" i="6"/>
  <c r="U1280" i="6"/>
  <c r="U1279" i="6"/>
  <c r="U1278" i="6"/>
  <c r="U1277" i="6"/>
  <c r="U1276" i="6"/>
  <c r="U1275" i="6"/>
  <c r="U1274" i="6"/>
  <c r="U1273" i="6"/>
  <c r="U1272" i="6"/>
  <c r="U1271" i="6"/>
  <c r="U1270" i="6"/>
  <c r="U1269" i="6"/>
  <c r="U1268" i="6"/>
  <c r="U1267" i="6"/>
  <c r="U1266" i="6"/>
  <c r="U1265" i="6"/>
  <c r="U1264" i="6"/>
  <c r="U1263" i="6"/>
  <c r="U1262" i="6"/>
  <c r="U1261" i="6"/>
  <c r="U1260" i="6"/>
  <c r="U1259" i="6"/>
  <c r="U1258" i="6"/>
  <c r="U1257" i="6"/>
  <c r="U1256" i="6"/>
  <c r="U1255" i="6"/>
  <c r="U1254" i="6"/>
  <c r="U1253" i="6"/>
  <c r="U1252" i="6"/>
  <c r="U1251" i="6"/>
  <c r="U1250" i="6"/>
  <c r="U1249" i="6"/>
  <c r="U1248" i="6"/>
  <c r="U1247" i="6"/>
  <c r="U1246" i="6"/>
  <c r="U1245" i="6"/>
  <c r="U1244" i="6"/>
  <c r="U1243" i="6"/>
  <c r="U1242" i="6"/>
  <c r="U1241" i="6"/>
  <c r="U1240" i="6"/>
  <c r="U1239" i="6"/>
  <c r="U1238" i="6"/>
  <c r="U1237" i="6"/>
  <c r="U1236" i="6"/>
  <c r="U1235" i="6"/>
  <c r="U1234" i="6"/>
  <c r="U1233" i="6"/>
  <c r="U1232" i="6"/>
  <c r="U1231" i="6"/>
  <c r="U1230" i="6"/>
  <c r="U1229" i="6"/>
  <c r="U1228" i="6"/>
  <c r="U1227" i="6"/>
  <c r="U1226" i="6"/>
  <c r="U1225" i="6"/>
  <c r="U1224" i="6"/>
  <c r="U1223" i="6"/>
  <c r="U1222" i="6"/>
  <c r="U1221" i="6"/>
  <c r="U1220" i="6"/>
  <c r="U1219" i="6"/>
  <c r="U1218" i="6"/>
  <c r="U1217" i="6"/>
  <c r="U1216" i="6"/>
  <c r="U1215" i="6"/>
  <c r="U1214" i="6"/>
  <c r="U1213" i="6"/>
  <c r="U1212" i="6"/>
  <c r="U1211" i="6"/>
  <c r="U1210" i="6"/>
  <c r="U1209" i="6"/>
  <c r="U1208" i="6"/>
  <c r="U1207" i="6"/>
  <c r="U1206" i="6"/>
  <c r="U1205" i="6"/>
  <c r="U1204" i="6"/>
  <c r="U1203" i="6"/>
  <c r="U1202" i="6"/>
  <c r="U1201" i="6"/>
  <c r="U1200" i="6"/>
  <c r="U1199" i="6"/>
  <c r="U1198" i="6"/>
  <c r="U1197" i="6"/>
  <c r="U1196" i="6"/>
  <c r="U1195" i="6"/>
  <c r="U1194" i="6"/>
  <c r="U1193" i="6"/>
  <c r="U1192" i="6"/>
  <c r="U1191" i="6"/>
  <c r="U1190" i="6"/>
  <c r="U1189" i="6"/>
  <c r="U1188" i="6"/>
  <c r="U1187" i="6"/>
  <c r="U1186" i="6"/>
  <c r="U1185" i="6"/>
  <c r="U1184" i="6"/>
  <c r="U1183" i="6"/>
  <c r="U1182" i="6"/>
  <c r="U1181" i="6"/>
  <c r="U1180" i="6"/>
  <c r="U1179" i="6"/>
  <c r="U1178" i="6"/>
  <c r="U1177" i="6"/>
  <c r="U1176" i="6"/>
  <c r="U1175" i="6"/>
  <c r="U1174" i="6"/>
  <c r="U1173" i="6"/>
  <c r="U1172" i="6"/>
  <c r="U1171" i="6"/>
  <c r="U1170" i="6"/>
  <c r="U1169" i="6"/>
  <c r="U1168" i="6"/>
  <c r="U1167" i="6"/>
  <c r="U1166" i="6"/>
  <c r="U1165" i="6"/>
  <c r="U1164" i="6"/>
  <c r="U1163" i="6"/>
  <c r="U1162" i="6"/>
  <c r="U1161" i="6"/>
  <c r="U1160" i="6"/>
  <c r="U1159" i="6"/>
  <c r="U1158" i="6"/>
  <c r="U1157" i="6"/>
  <c r="U1156" i="6"/>
  <c r="U1155" i="6"/>
  <c r="U1154" i="6"/>
  <c r="U1153" i="6"/>
  <c r="U1152" i="6"/>
  <c r="U1151" i="6"/>
  <c r="U1150" i="6"/>
  <c r="U1149" i="6"/>
  <c r="U1148" i="6"/>
  <c r="U1147" i="6"/>
  <c r="U1146" i="6"/>
  <c r="U1145" i="6"/>
  <c r="U1144" i="6"/>
  <c r="U1143" i="6"/>
  <c r="U1142" i="6"/>
  <c r="U1141" i="6"/>
  <c r="U1140" i="6"/>
  <c r="U1139" i="6"/>
  <c r="U1138" i="6"/>
  <c r="U1137" i="6"/>
  <c r="U1136" i="6"/>
  <c r="U1135" i="6"/>
  <c r="U1134" i="6"/>
  <c r="U1133" i="6"/>
  <c r="U1132" i="6"/>
  <c r="U1131" i="6"/>
  <c r="U1130" i="6"/>
  <c r="U1129" i="6"/>
  <c r="U1128" i="6"/>
  <c r="U1127" i="6"/>
  <c r="U1126" i="6"/>
  <c r="U1125" i="6"/>
  <c r="U1124" i="6"/>
  <c r="U1123" i="6"/>
  <c r="U1122" i="6"/>
  <c r="U1121" i="6"/>
  <c r="U1120" i="6"/>
  <c r="U1119" i="6"/>
  <c r="U1118" i="6"/>
  <c r="U1117" i="6"/>
  <c r="U1116" i="6"/>
  <c r="U1115" i="6"/>
  <c r="U1114" i="6"/>
  <c r="U1113" i="6"/>
  <c r="U1112" i="6"/>
  <c r="U1111" i="6"/>
  <c r="U1110" i="6"/>
  <c r="U1109" i="6"/>
  <c r="U1108" i="6"/>
  <c r="U1107" i="6"/>
  <c r="U1106" i="6"/>
  <c r="U1105" i="6"/>
  <c r="U1104" i="6"/>
  <c r="U1103" i="6"/>
  <c r="U1102" i="6"/>
  <c r="U1101" i="6"/>
  <c r="U1100" i="6"/>
  <c r="U1099" i="6"/>
  <c r="U1098" i="6"/>
  <c r="U1097" i="6"/>
  <c r="U1096" i="6"/>
  <c r="U1095" i="6"/>
  <c r="U1094" i="6"/>
  <c r="U1093" i="6"/>
  <c r="U1092" i="6"/>
  <c r="U1091" i="6"/>
  <c r="U1090" i="6"/>
  <c r="U1089" i="6"/>
  <c r="U1088" i="6"/>
  <c r="U1087" i="6"/>
  <c r="U1086" i="6"/>
  <c r="U1085" i="6"/>
  <c r="U1084" i="6"/>
  <c r="U1083" i="6"/>
  <c r="U1082" i="6"/>
  <c r="U1081" i="6"/>
  <c r="U1080" i="6"/>
  <c r="U1079" i="6"/>
  <c r="U1078" i="6"/>
  <c r="U1077" i="6"/>
  <c r="U1076" i="6"/>
  <c r="U1075" i="6"/>
  <c r="U1074" i="6"/>
  <c r="U1073" i="6"/>
  <c r="U1072" i="6"/>
  <c r="U1071" i="6"/>
  <c r="U1070" i="6"/>
  <c r="U1069" i="6"/>
  <c r="U1068" i="6"/>
  <c r="U1067" i="6"/>
  <c r="U1066" i="6"/>
  <c r="U1065" i="6"/>
  <c r="U1064" i="6"/>
  <c r="U1063" i="6"/>
  <c r="U1062" i="6"/>
  <c r="U1061" i="6"/>
  <c r="U1060" i="6"/>
  <c r="U1059" i="6"/>
  <c r="U1058" i="6"/>
  <c r="U1057" i="6"/>
  <c r="U1056" i="6"/>
  <c r="U1055" i="6"/>
  <c r="U1054" i="6"/>
  <c r="U1053" i="6"/>
  <c r="U1052" i="6"/>
  <c r="U1051" i="6"/>
  <c r="U1050" i="6"/>
  <c r="U1049" i="6"/>
  <c r="U1048" i="6"/>
  <c r="U1047" i="6"/>
  <c r="U1046" i="6"/>
  <c r="U1045" i="6"/>
  <c r="U1044" i="6"/>
  <c r="U1043" i="6"/>
  <c r="U1042" i="6"/>
  <c r="U1041" i="6"/>
  <c r="U1040" i="6"/>
  <c r="U1039" i="6"/>
  <c r="U1038" i="6"/>
  <c r="U1037" i="6"/>
  <c r="U1036" i="6"/>
  <c r="U1035" i="6"/>
  <c r="U1034" i="6"/>
  <c r="U1033" i="6"/>
  <c r="U1032" i="6"/>
  <c r="U1031" i="6"/>
  <c r="U1030" i="6"/>
  <c r="U1029" i="6"/>
  <c r="U1028" i="6"/>
  <c r="U1027" i="6"/>
  <c r="U1026" i="6"/>
  <c r="U1025" i="6"/>
  <c r="U1024" i="6"/>
  <c r="U1023" i="6"/>
  <c r="U1022" i="6"/>
  <c r="U1021" i="6"/>
  <c r="U1020" i="6"/>
  <c r="U1019" i="6"/>
  <c r="U1018" i="6"/>
  <c r="U1017" i="6"/>
  <c r="U1016" i="6"/>
  <c r="U1015" i="6"/>
  <c r="U1014" i="6"/>
  <c r="U1013" i="6"/>
  <c r="U1012" i="6"/>
  <c r="U1011" i="6"/>
  <c r="U1010" i="6"/>
  <c r="U1009" i="6"/>
  <c r="U1008" i="6"/>
  <c r="U1007" i="6"/>
  <c r="U1006" i="6"/>
  <c r="U1005" i="6"/>
  <c r="U1004" i="6"/>
  <c r="U1003" i="6"/>
  <c r="U1002" i="6"/>
  <c r="U1001" i="6"/>
  <c r="U1000" i="6"/>
  <c r="U999" i="6"/>
  <c r="U998" i="6"/>
  <c r="U997" i="6"/>
  <c r="U996" i="6"/>
  <c r="U995" i="6"/>
  <c r="U994" i="6"/>
  <c r="U993" i="6"/>
  <c r="U992" i="6"/>
  <c r="U991" i="6"/>
  <c r="U990" i="6"/>
  <c r="U989" i="6"/>
  <c r="U988" i="6"/>
  <c r="U987" i="6"/>
  <c r="U986" i="6"/>
  <c r="U985" i="6"/>
  <c r="U984" i="6"/>
  <c r="U983" i="6"/>
  <c r="U982" i="6"/>
  <c r="U981" i="6"/>
  <c r="U980" i="6"/>
  <c r="U979" i="6"/>
  <c r="U978" i="6"/>
  <c r="U977" i="6"/>
  <c r="U976" i="6"/>
  <c r="U975" i="6"/>
  <c r="U974" i="6"/>
  <c r="U973" i="6"/>
  <c r="U972" i="6"/>
  <c r="U971" i="6"/>
  <c r="U970" i="6"/>
  <c r="U969" i="6"/>
  <c r="U968" i="6"/>
  <c r="U967" i="6"/>
  <c r="U966" i="6"/>
  <c r="U965" i="6"/>
  <c r="U964" i="6"/>
  <c r="U963" i="6"/>
  <c r="U962" i="6"/>
  <c r="U961" i="6"/>
  <c r="U960" i="6"/>
  <c r="U959" i="6"/>
  <c r="U958" i="6"/>
  <c r="U957" i="6"/>
  <c r="U956" i="6"/>
  <c r="U955" i="6"/>
  <c r="U954" i="6"/>
  <c r="U953" i="6"/>
  <c r="U952" i="6"/>
  <c r="U951" i="6"/>
  <c r="U950" i="6"/>
  <c r="U949" i="6"/>
  <c r="U948" i="6"/>
  <c r="U947" i="6"/>
  <c r="U946" i="6"/>
  <c r="U945" i="6"/>
  <c r="U944" i="6"/>
  <c r="U943" i="6"/>
  <c r="U942" i="6"/>
  <c r="U941" i="6"/>
  <c r="U940" i="6"/>
  <c r="U939" i="6"/>
  <c r="U938" i="6"/>
  <c r="U937" i="6"/>
  <c r="U936" i="6"/>
  <c r="U935" i="6"/>
  <c r="U934" i="6"/>
  <c r="U933" i="6"/>
  <c r="U932" i="6"/>
  <c r="U931" i="6"/>
  <c r="U930" i="6"/>
  <c r="U929" i="6"/>
  <c r="U928" i="6"/>
  <c r="U927" i="6"/>
  <c r="U926" i="6"/>
  <c r="U925" i="6"/>
  <c r="U924" i="6"/>
  <c r="U923" i="6"/>
  <c r="U922" i="6"/>
  <c r="U921" i="6"/>
  <c r="U920" i="6"/>
  <c r="U919" i="6"/>
  <c r="U918" i="6"/>
  <c r="U917" i="6"/>
  <c r="U916" i="6"/>
  <c r="U915" i="6"/>
  <c r="U914" i="6"/>
  <c r="U913" i="6"/>
  <c r="U912" i="6"/>
  <c r="U911" i="6"/>
  <c r="U910" i="6"/>
  <c r="U909" i="6"/>
  <c r="U908" i="6"/>
  <c r="U907" i="6"/>
  <c r="U906" i="6"/>
  <c r="U905" i="6"/>
  <c r="U904" i="6"/>
  <c r="U903" i="6"/>
  <c r="U902" i="6"/>
  <c r="U901" i="6"/>
  <c r="U900" i="6"/>
  <c r="U899" i="6"/>
  <c r="U898" i="6"/>
  <c r="U897" i="6"/>
  <c r="U896" i="6"/>
  <c r="U895" i="6"/>
  <c r="U894" i="6"/>
  <c r="U893" i="6"/>
  <c r="U892" i="6"/>
  <c r="U891" i="6"/>
  <c r="U890" i="6"/>
  <c r="U889" i="6"/>
  <c r="U888" i="6"/>
  <c r="U887" i="6"/>
  <c r="U886" i="6"/>
  <c r="U885" i="6"/>
  <c r="U884" i="6"/>
  <c r="U883" i="6"/>
  <c r="U882" i="6"/>
  <c r="U881" i="6"/>
  <c r="U880" i="6"/>
  <c r="U879" i="6"/>
  <c r="U878" i="6"/>
  <c r="U877" i="6"/>
  <c r="U876" i="6"/>
  <c r="U875" i="6"/>
  <c r="U874" i="6"/>
  <c r="U873" i="6"/>
  <c r="U872" i="6"/>
  <c r="U871" i="6"/>
  <c r="U870" i="6"/>
  <c r="U869" i="6"/>
  <c r="U868" i="6"/>
  <c r="U867" i="6"/>
  <c r="U866" i="6"/>
  <c r="U865" i="6"/>
  <c r="U864" i="6"/>
  <c r="U863" i="6"/>
  <c r="U862" i="6"/>
  <c r="U861" i="6"/>
  <c r="U860" i="6"/>
  <c r="U859" i="6"/>
  <c r="U858" i="6"/>
  <c r="U857" i="6"/>
  <c r="U856" i="6"/>
  <c r="U855" i="6"/>
  <c r="U854" i="6"/>
  <c r="U853" i="6"/>
  <c r="U852" i="6"/>
  <c r="U851" i="6"/>
  <c r="U850" i="6"/>
  <c r="U849" i="6"/>
  <c r="U848" i="6"/>
  <c r="U847" i="6"/>
  <c r="U846" i="6"/>
  <c r="U845" i="6"/>
  <c r="U844" i="6"/>
  <c r="U843" i="6"/>
  <c r="U842" i="6"/>
  <c r="U841" i="6"/>
  <c r="U840" i="6"/>
  <c r="U839" i="6"/>
  <c r="U838" i="6"/>
  <c r="U837" i="6"/>
  <c r="U836" i="6"/>
  <c r="U835" i="6"/>
  <c r="U834" i="6"/>
  <c r="U833" i="6"/>
  <c r="U832" i="6"/>
  <c r="U831" i="6"/>
  <c r="U830" i="6"/>
  <c r="U829" i="6"/>
  <c r="U828" i="6"/>
  <c r="U827" i="6"/>
  <c r="U826" i="6"/>
  <c r="U825" i="6"/>
  <c r="U824" i="6"/>
  <c r="U823" i="6"/>
  <c r="U822" i="6"/>
  <c r="U821" i="6"/>
  <c r="U820" i="6"/>
  <c r="U819" i="6"/>
  <c r="U818" i="6"/>
  <c r="U817" i="6"/>
  <c r="U816" i="6"/>
  <c r="U815" i="6"/>
  <c r="U814" i="6"/>
  <c r="U813" i="6"/>
  <c r="U812" i="6"/>
  <c r="U811" i="6"/>
  <c r="U810" i="6"/>
  <c r="U809" i="6"/>
  <c r="U808" i="6"/>
  <c r="U807" i="6"/>
  <c r="U806" i="6"/>
  <c r="U805" i="6"/>
  <c r="U804" i="6"/>
  <c r="U803" i="6"/>
  <c r="U802" i="6"/>
  <c r="U801" i="6"/>
  <c r="U800" i="6"/>
  <c r="U799" i="6"/>
  <c r="U798" i="6"/>
  <c r="U797" i="6"/>
  <c r="U796" i="6"/>
  <c r="U795" i="6"/>
  <c r="U794" i="6"/>
  <c r="U793" i="6"/>
  <c r="U792" i="6"/>
  <c r="U791" i="6"/>
  <c r="U790" i="6"/>
  <c r="U789" i="6"/>
  <c r="U788" i="6"/>
  <c r="U787" i="6"/>
  <c r="U786" i="6"/>
  <c r="U785" i="6"/>
  <c r="U784" i="6"/>
  <c r="U783" i="6"/>
  <c r="U782" i="6"/>
  <c r="U781" i="6"/>
  <c r="U780" i="6"/>
  <c r="U779" i="6"/>
  <c r="U778" i="6"/>
  <c r="U777" i="6"/>
  <c r="U776" i="6"/>
  <c r="U775" i="6"/>
  <c r="U774" i="6"/>
  <c r="U773" i="6"/>
  <c r="U772" i="6"/>
  <c r="U771" i="6"/>
  <c r="U770" i="6"/>
  <c r="U769" i="6"/>
  <c r="U768" i="6"/>
  <c r="U767" i="6"/>
  <c r="U766" i="6"/>
  <c r="U765" i="6"/>
  <c r="U764" i="6"/>
  <c r="U763" i="6"/>
  <c r="U762" i="6"/>
  <c r="U761" i="6"/>
  <c r="U760" i="6"/>
  <c r="U759" i="6"/>
  <c r="U758" i="6"/>
  <c r="U757" i="6"/>
  <c r="U756" i="6"/>
  <c r="U755" i="6"/>
  <c r="U754" i="6"/>
  <c r="U753" i="6"/>
  <c r="U752" i="6"/>
  <c r="U751" i="6"/>
  <c r="U750" i="6"/>
  <c r="U749" i="6"/>
  <c r="U748" i="6"/>
  <c r="U747" i="6"/>
  <c r="U746" i="6"/>
  <c r="U745" i="6"/>
  <c r="U744" i="6"/>
  <c r="U743" i="6"/>
  <c r="U742" i="6"/>
  <c r="U741" i="6"/>
  <c r="U740" i="6"/>
  <c r="U739" i="6"/>
  <c r="U738" i="6"/>
  <c r="U737" i="6"/>
  <c r="U736" i="6"/>
  <c r="U735" i="6"/>
  <c r="U734" i="6"/>
  <c r="U733" i="6"/>
  <c r="U732" i="6"/>
  <c r="U731" i="6"/>
  <c r="U730" i="6"/>
  <c r="U729" i="6"/>
  <c r="U728" i="6"/>
  <c r="U727" i="6"/>
  <c r="U726" i="6"/>
  <c r="U725" i="6"/>
  <c r="U724" i="6"/>
  <c r="U723" i="6"/>
  <c r="U722" i="6"/>
  <c r="U721" i="6"/>
  <c r="U720" i="6"/>
  <c r="U719" i="6"/>
  <c r="U718" i="6"/>
  <c r="U717" i="6"/>
  <c r="U716" i="6"/>
  <c r="U715" i="6"/>
  <c r="U714" i="6"/>
  <c r="U713" i="6"/>
  <c r="U712" i="6"/>
  <c r="U711" i="6"/>
  <c r="U710" i="6"/>
  <c r="U709" i="6"/>
  <c r="U708" i="6"/>
  <c r="U707" i="6"/>
  <c r="U706" i="6"/>
  <c r="U705" i="6"/>
  <c r="U704" i="6"/>
  <c r="U703" i="6"/>
  <c r="U702" i="6"/>
  <c r="U701" i="6"/>
  <c r="U700" i="6"/>
  <c r="U699" i="6"/>
  <c r="U698" i="6"/>
  <c r="U697" i="6"/>
  <c r="U696" i="6"/>
  <c r="U695" i="6"/>
  <c r="U694" i="6"/>
  <c r="U693" i="6"/>
  <c r="U692" i="6"/>
  <c r="U691" i="6"/>
  <c r="U690" i="6"/>
  <c r="U689" i="6"/>
  <c r="U688" i="6"/>
  <c r="U687" i="6"/>
  <c r="U686" i="6"/>
  <c r="U685" i="6"/>
  <c r="U684" i="6"/>
  <c r="U683" i="6"/>
  <c r="U682" i="6"/>
  <c r="U681" i="6"/>
  <c r="U680" i="6"/>
  <c r="U679" i="6"/>
  <c r="U678" i="6"/>
  <c r="U677" i="6"/>
  <c r="U676" i="6"/>
  <c r="U675" i="6"/>
  <c r="U674" i="6"/>
  <c r="U673" i="6"/>
  <c r="U672" i="6"/>
  <c r="U671" i="6"/>
  <c r="U670" i="6"/>
  <c r="U669" i="6"/>
  <c r="U668" i="6"/>
  <c r="U667" i="6"/>
  <c r="U666" i="6"/>
  <c r="U665" i="6"/>
  <c r="U664" i="6"/>
  <c r="U663" i="6"/>
  <c r="U662" i="6"/>
  <c r="U661" i="6"/>
  <c r="U660" i="6"/>
  <c r="U659" i="6"/>
  <c r="U658" i="6"/>
  <c r="U657" i="6"/>
  <c r="U656" i="6"/>
  <c r="U655" i="6"/>
  <c r="U654" i="6"/>
  <c r="U653" i="6"/>
  <c r="U652" i="6"/>
  <c r="U651" i="6"/>
  <c r="U650" i="6"/>
  <c r="U649" i="6"/>
  <c r="U648" i="6"/>
  <c r="U647" i="6"/>
  <c r="U646" i="6"/>
  <c r="U645" i="6"/>
  <c r="U644" i="6"/>
  <c r="U643" i="6"/>
  <c r="U642" i="6"/>
  <c r="U641" i="6"/>
  <c r="U640" i="6"/>
  <c r="U639" i="6"/>
  <c r="U638" i="6"/>
  <c r="U637" i="6"/>
  <c r="U636" i="6"/>
  <c r="U635" i="6"/>
  <c r="U634" i="6"/>
  <c r="U633" i="6"/>
  <c r="U632" i="6"/>
  <c r="U631" i="6"/>
  <c r="U630" i="6"/>
  <c r="U629" i="6"/>
  <c r="U628" i="6"/>
  <c r="U627" i="6"/>
  <c r="U626" i="6"/>
  <c r="U625" i="6"/>
  <c r="U624" i="6"/>
  <c r="U623" i="6"/>
  <c r="U622" i="6"/>
  <c r="U621" i="6"/>
  <c r="U620" i="6"/>
  <c r="U619" i="6"/>
  <c r="U618" i="6"/>
  <c r="U617" i="6"/>
  <c r="U616" i="6"/>
  <c r="U615" i="6"/>
  <c r="U614" i="6"/>
  <c r="U613" i="6"/>
  <c r="U612" i="6"/>
  <c r="U611" i="6"/>
  <c r="U610" i="6"/>
  <c r="U609" i="6"/>
  <c r="U608" i="6"/>
  <c r="U607" i="6"/>
  <c r="U606" i="6"/>
  <c r="U605" i="6"/>
  <c r="U604" i="6"/>
  <c r="U603" i="6"/>
  <c r="U602" i="6"/>
  <c r="U601" i="6"/>
  <c r="U600" i="6"/>
  <c r="U599" i="6"/>
  <c r="U598" i="6"/>
  <c r="U597" i="6"/>
  <c r="U596" i="6"/>
  <c r="U595" i="6"/>
  <c r="U594" i="6"/>
  <c r="U593" i="6"/>
  <c r="U592" i="6"/>
  <c r="U591" i="6"/>
  <c r="U590" i="6"/>
  <c r="U589" i="6"/>
  <c r="U588" i="6"/>
  <c r="U587" i="6"/>
  <c r="U586" i="6"/>
  <c r="U585" i="6"/>
  <c r="U584" i="6"/>
  <c r="U583" i="6"/>
  <c r="U582" i="6"/>
  <c r="U581" i="6"/>
  <c r="U580" i="6"/>
  <c r="U579" i="6"/>
  <c r="U578" i="6"/>
  <c r="U577" i="6"/>
  <c r="U576" i="6"/>
  <c r="U575" i="6"/>
  <c r="U574" i="6"/>
  <c r="U573" i="6"/>
  <c r="U572" i="6"/>
  <c r="U571" i="6"/>
  <c r="U570" i="6"/>
  <c r="U569" i="6"/>
  <c r="U568" i="6"/>
  <c r="U567" i="6"/>
  <c r="U566" i="6"/>
  <c r="U565" i="6"/>
  <c r="U564" i="6"/>
  <c r="U563" i="6"/>
  <c r="U562" i="6"/>
  <c r="U561" i="6"/>
  <c r="U560" i="6"/>
  <c r="U559" i="6"/>
  <c r="U558" i="6"/>
  <c r="U557" i="6"/>
  <c r="U556" i="6"/>
  <c r="U555" i="6"/>
  <c r="U554" i="6"/>
  <c r="U553" i="6"/>
  <c r="U552" i="6"/>
  <c r="U551" i="6"/>
  <c r="U550" i="6"/>
  <c r="U549" i="6"/>
  <c r="U548" i="6"/>
  <c r="U547" i="6"/>
  <c r="U546" i="6"/>
  <c r="U545" i="6"/>
  <c r="U544" i="6"/>
  <c r="U543" i="6"/>
  <c r="U542" i="6"/>
  <c r="U541" i="6"/>
  <c r="U540" i="6"/>
  <c r="U539" i="6"/>
  <c r="U538" i="6"/>
  <c r="U537" i="6"/>
  <c r="U536" i="6"/>
  <c r="U535" i="6"/>
  <c r="U534" i="6"/>
  <c r="U533" i="6"/>
  <c r="U532" i="6"/>
  <c r="U531" i="6"/>
  <c r="U530" i="6"/>
  <c r="U529" i="6"/>
  <c r="U528" i="6"/>
  <c r="U527" i="6"/>
  <c r="U526" i="6"/>
  <c r="U525" i="6"/>
  <c r="U524" i="6"/>
  <c r="U523" i="6"/>
  <c r="U522" i="6"/>
  <c r="U521" i="6"/>
  <c r="U520" i="6"/>
  <c r="U519" i="6"/>
  <c r="U518" i="6"/>
  <c r="U517" i="6"/>
  <c r="U516" i="6"/>
  <c r="U515" i="6"/>
  <c r="U514" i="6"/>
  <c r="U513" i="6"/>
  <c r="U512" i="6"/>
  <c r="U511" i="6"/>
  <c r="U510" i="6"/>
  <c r="U509" i="6"/>
  <c r="U508" i="6"/>
  <c r="U507" i="6"/>
  <c r="U506" i="6"/>
  <c r="U505" i="6"/>
  <c r="U504" i="6"/>
  <c r="U503" i="6"/>
  <c r="U502" i="6"/>
  <c r="U501" i="6"/>
  <c r="U500" i="6"/>
  <c r="U499" i="6"/>
  <c r="U498" i="6"/>
  <c r="U497" i="6"/>
  <c r="U496" i="6"/>
  <c r="U495" i="6"/>
  <c r="U494" i="6"/>
  <c r="U493" i="6"/>
  <c r="U492" i="6"/>
  <c r="U491" i="6"/>
  <c r="U490" i="6"/>
  <c r="U489" i="6"/>
  <c r="U488" i="6"/>
  <c r="U487" i="6"/>
  <c r="U486" i="6"/>
  <c r="U485" i="6"/>
  <c r="U484" i="6"/>
  <c r="U483" i="6"/>
  <c r="U482" i="6"/>
  <c r="U481" i="6"/>
  <c r="U480" i="6"/>
  <c r="U479" i="6"/>
  <c r="U478" i="6"/>
  <c r="U477" i="6"/>
  <c r="U476" i="6"/>
  <c r="U475" i="6"/>
  <c r="U474" i="6"/>
  <c r="U473" i="6"/>
  <c r="U472" i="6"/>
  <c r="U471" i="6"/>
  <c r="U470" i="6"/>
  <c r="U469" i="6"/>
  <c r="U468" i="6"/>
  <c r="U467" i="6"/>
  <c r="U466" i="6"/>
  <c r="U465" i="6"/>
  <c r="U464" i="6"/>
  <c r="U463" i="6"/>
  <c r="U462" i="6"/>
  <c r="U461" i="6"/>
  <c r="U460" i="6"/>
  <c r="U459" i="6"/>
  <c r="U458" i="6"/>
  <c r="U457" i="6"/>
  <c r="U456" i="6"/>
  <c r="U455" i="6"/>
  <c r="U454" i="6"/>
  <c r="U453" i="6"/>
  <c r="U452" i="6"/>
  <c r="U451" i="6"/>
  <c r="U450" i="6"/>
  <c r="U449" i="6"/>
  <c r="U448" i="6"/>
  <c r="U447" i="6"/>
  <c r="U446" i="6"/>
  <c r="U445" i="6"/>
  <c r="U444" i="6"/>
  <c r="U443" i="6"/>
  <c r="U442" i="6"/>
  <c r="U441" i="6"/>
  <c r="U440" i="6"/>
  <c r="U439" i="6"/>
  <c r="U438" i="6"/>
  <c r="U437" i="6"/>
  <c r="U436" i="6"/>
  <c r="U435" i="6"/>
  <c r="U434" i="6"/>
  <c r="U433" i="6"/>
  <c r="U432" i="6"/>
  <c r="U431" i="6"/>
  <c r="U430" i="6"/>
  <c r="U429" i="6"/>
  <c r="U428" i="6"/>
  <c r="U427" i="6"/>
  <c r="U426" i="6"/>
  <c r="U425" i="6"/>
  <c r="U424" i="6"/>
  <c r="U423" i="6"/>
  <c r="U422" i="6"/>
  <c r="U421" i="6"/>
  <c r="U420" i="6"/>
  <c r="U419" i="6"/>
  <c r="U418" i="6"/>
  <c r="U417" i="6"/>
  <c r="U416" i="6"/>
  <c r="U415" i="6"/>
  <c r="U414" i="6"/>
  <c r="U413" i="6"/>
  <c r="U412" i="6"/>
  <c r="U411" i="6"/>
  <c r="U410" i="6"/>
  <c r="U409" i="6"/>
  <c r="U408" i="6"/>
  <c r="U407" i="6"/>
  <c r="U406" i="6"/>
  <c r="U405" i="6"/>
  <c r="U404" i="6"/>
  <c r="U403" i="6"/>
  <c r="U402" i="6"/>
  <c r="U401" i="6"/>
  <c r="U400" i="6"/>
  <c r="U399" i="6"/>
  <c r="U398" i="6"/>
  <c r="U397" i="6"/>
  <c r="U396" i="6"/>
  <c r="U395" i="6"/>
  <c r="U394" i="6"/>
  <c r="U393" i="6"/>
  <c r="U392" i="6"/>
  <c r="U391" i="6"/>
  <c r="U390" i="6"/>
  <c r="U389" i="6"/>
  <c r="U388" i="6"/>
  <c r="U387" i="6"/>
  <c r="U386" i="6"/>
  <c r="U385" i="6"/>
  <c r="U384" i="6"/>
  <c r="U383" i="6"/>
  <c r="U382" i="6"/>
  <c r="U381" i="6"/>
  <c r="U380" i="6"/>
  <c r="U379" i="6"/>
  <c r="U378" i="6"/>
  <c r="U377" i="6"/>
  <c r="U376" i="6"/>
  <c r="U375" i="6"/>
  <c r="U374" i="6"/>
  <c r="U373" i="6"/>
  <c r="U372" i="6"/>
  <c r="U371" i="6"/>
  <c r="U370" i="6"/>
  <c r="U369" i="6"/>
  <c r="U368" i="6"/>
  <c r="U367" i="6"/>
  <c r="U366" i="6"/>
  <c r="U365" i="6"/>
  <c r="U364" i="6"/>
  <c r="U363" i="6"/>
  <c r="U362" i="6"/>
  <c r="U361" i="6"/>
  <c r="U360" i="6"/>
  <c r="U359" i="6"/>
  <c r="U358" i="6"/>
  <c r="U357" i="6"/>
  <c r="U356" i="6"/>
  <c r="U355" i="6"/>
  <c r="U354" i="6"/>
  <c r="U353" i="6"/>
  <c r="U352" i="6"/>
  <c r="U351" i="6"/>
  <c r="U350" i="6"/>
  <c r="U349" i="6"/>
  <c r="U348" i="6"/>
  <c r="U347" i="6"/>
  <c r="U346" i="6"/>
  <c r="U345" i="6"/>
  <c r="U344" i="6"/>
  <c r="U343" i="6"/>
  <c r="U342" i="6"/>
  <c r="U341" i="6"/>
  <c r="U340" i="6"/>
  <c r="U339" i="6"/>
  <c r="U338" i="6"/>
  <c r="U337" i="6"/>
  <c r="U336" i="6"/>
  <c r="U335" i="6"/>
  <c r="U334" i="6"/>
  <c r="U333" i="6"/>
  <c r="U332" i="6"/>
  <c r="U331" i="6"/>
  <c r="U330" i="6"/>
  <c r="U329" i="6"/>
  <c r="U328" i="6"/>
  <c r="U327" i="6"/>
  <c r="U326" i="6"/>
  <c r="U325" i="6"/>
  <c r="U324" i="6"/>
  <c r="U323" i="6"/>
  <c r="U322" i="6"/>
  <c r="U321" i="6"/>
  <c r="U320" i="6"/>
  <c r="U319" i="6"/>
  <c r="U318" i="6"/>
  <c r="U317" i="6"/>
  <c r="U316" i="6"/>
  <c r="U315" i="6"/>
  <c r="U314" i="6"/>
  <c r="U313" i="6"/>
  <c r="U312" i="6"/>
  <c r="U311" i="6"/>
  <c r="U310" i="6"/>
  <c r="U309" i="6"/>
  <c r="U308" i="6"/>
  <c r="U307" i="6"/>
  <c r="U306" i="6"/>
  <c r="U305" i="6"/>
  <c r="U304" i="6"/>
  <c r="U303" i="6"/>
  <c r="U302" i="6"/>
  <c r="U301" i="6"/>
  <c r="U300" i="6"/>
  <c r="U299" i="6"/>
  <c r="U298" i="6"/>
  <c r="U297" i="6"/>
  <c r="U296" i="6"/>
  <c r="U295" i="6"/>
  <c r="U294" i="6"/>
  <c r="U293" i="6"/>
  <c r="U292" i="6"/>
  <c r="U291" i="6"/>
  <c r="U290" i="6"/>
  <c r="U289" i="6"/>
  <c r="U288" i="6"/>
  <c r="U287" i="6"/>
  <c r="U286" i="6"/>
  <c r="U285" i="6"/>
  <c r="U284" i="6"/>
  <c r="U283" i="6"/>
  <c r="U282" i="6"/>
  <c r="U281" i="6"/>
  <c r="U280" i="6"/>
  <c r="U279" i="6"/>
  <c r="U278" i="6"/>
  <c r="U277" i="6"/>
  <c r="U276" i="6"/>
  <c r="U275" i="6"/>
  <c r="U274" i="6"/>
  <c r="U273" i="6"/>
  <c r="U272" i="6"/>
  <c r="U271" i="6"/>
  <c r="U270" i="6"/>
  <c r="U269" i="6"/>
  <c r="U268" i="6"/>
  <c r="U267" i="6"/>
  <c r="U266" i="6"/>
  <c r="U265" i="6"/>
  <c r="U264" i="6"/>
  <c r="U263" i="6"/>
  <c r="U262" i="6"/>
  <c r="U261" i="6"/>
  <c r="U260" i="6"/>
  <c r="U259" i="6"/>
  <c r="U258" i="6"/>
  <c r="U257" i="6"/>
  <c r="U256" i="6"/>
  <c r="U255" i="6"/>
  <c r="U254" i="6"/>
  <c r="U253" i="6"/>
  <c r="U252" i="6"/>
  <c r="U251" i="6"/>
  <c r="U250" i="6"/>
  <c r="U249" i="6"/>
  <c r="U248" i="6"/>
  <c r="U247" i="6"/>
  <c r="U246" i="6"/>
  <c r="U245" i="6"/>
  <c r="U244" i="6"/>
  <c r="U243" i="6"/>
  <c r="U242" i="6"/>
  <c r="U241" i="6"/>
  <c r="U240" i="6"/>
  <c r="U239" i="6"/>
  <c r="U238" i="6"/>
  <c r="U237" i="6"/>
  <c r="U236" i="6"/>
  <c r="U235" i="6"/>
  <c r="U234" i="6"/>
  <c r="U233" i="6"/>
  <c r="U232" i="6"/>
  <c r="U231" i="6"/>
  <c r="U230" i="6"/>
  <c r="U229" i="6"/>
  <c r="U228" i="6"/>
  <c r="U227" i="6"/>
  <c r="U226" i="6"/>
  <c r="U225" i="6"/>
  <c r="U224" i="6"/>
  <c r="U223" i="6"/>
  <c r="U222" i="6"/>
  <c r="U221" i="6"/>
  <c r="U220" i="6"/>
  <c r="U219" i="6"/>
  <c r="U218" i="6"/>
  <c r="U217" i="6"/>
  <c r="U216" i="6"/>
  <c r="U215" i="6"/>
  <c r="U214" i="6"/>
  <c r="U213" i="6"/>
  <c r="U212" i="6"/>
  <c r="U211" i="6"/>
  <c r="U210" i="6"/>
  <c r="U209" i="6"/>
  <c r="U208" i="6"/>
  <c r="U207" i="6"/>
  <c r="U206" i="6"/>
  <c r="U205" i="6"/>
  <c r="U204" i="6"/>
  <c r="U203" i="6"/>
  <c r="U202" i="6"/>
  <c r="U201" i="6"/>
  <c r="U200" i="6"/>
  <c r="U199" i="6"/>
  <c r="U198" i="6"/>
  <c r="U197" i="6"/>
  <c r="U196" i="6"/>
  <c r="U195" i="6"/>
  <c r="U194" i="6"/>
  <c r="U193" i="6"/>
  <c r="U192" i="6"/>
  <c r="U191" i="6"/>
  <c r="U190" i="6"/>
  <c r="U189" i="6"/>
  <c r="U188" i="6"/>
  <c r="U187" i="6"/>
  <c r="U186" i="6"/>
  <c r="U185" i="6"/>
  <c r="U184" i="6"/>
  <c r="U183" i="6"/>
  <c r="U182" i="6"/>
  <c r="U181" i="6"/>
  <c r="U180" i="6"/>
  <c r="U179" i="6"/>
  <c r="U178" i="6"/>
  <c r="U177" i="6"/>
  <c r="U176" i="6"/>
  <c r="U175" i="6"/>
  <c r="U174" i="6"/>
  <c r="U173" i="6"/>
  <c r="U172" i="6"/>
  <c r="U171" i="6"/>
  <c r="U170" i="6"/>
  <c r="U169" i="6"/>
  <c r="U168" i="6"/>
  <c r="U167" i="6"/>
  <c r="U166" i="6"/>
  <c r="U165" i="6"/>
  <c r="U164" i="6"/>
  <c r="U163" i="6"/>
  <c r="U162" i="6"/>
  <c r="U161" i="6"/>
  <c r="U160" i="6"/>
  <c r="U159" i="6"/>
  <c r="U158" i="6"/>
  <c r="U157" i="6"/>
  <c r="U156" i="6"/>
  <c r="U155" i="6"/>
  <c r="U154" i="6"/>
  <c r="U153" i="6"/>
  <c r="U152" i="6"/>
  <c r="U151" i="6"/>
  <c r="U150" i="6"/>
  <c r="U149" i="6"/>
  <c r="U148" i="6"/>
  <c r="U147" i="6"/>
  <c r="U146" i="6"/>
  <c r="U145" i="6"/>
  <c r="U144" i="6"/>
  <c r="U143" i="6"/>
  <c r="U142" i="6"/>
  <c r="U141" i="6"/>
  <c r="U140" i="6"/>
  <c r="U139" i="6"/>
  <c r="U138" i="6"/>
  <c r="U137" i="6"/>
  <c r="U136" i="6"/>
  <c r="U135" i="6"/>
  <c r="U134" i="6"/>
  <c r="U133" i="6"/>
  <c r="U132" i="6"/>
  <c r="U131" i="6"/>
  <c r="U130" i="6"/>
  <c r="U129" i="6"/>
  <c r="U128" i="6"/>
  <c r="U127" i="6"/>
  <c r="U126" i="6"/>
  <c r="U125" i="6"/>
  <c r="U124" i="6"/>
  <c r="U123" i="6"/>
  <c r="U122" i="6"/>
  <c r="U121" i="6"/>
  <c r="U120" i="6"/>
  <c r="U119" i="6"/>
  <c r="U118" i="6"/>
  <c r="U117" i="6"/>
  <c r="U116" i="6"/>
  <c r="U115" i="6"/>
  <c r="U114" i="6"/>
  <c r="U113" i="6"/>
  <c r="U112" i="6"/>
  <c r="U111" i="6"/>
  <c r="U110" i="6"/>
  <c r="U109" i="6"/>
  <c r="U108" i="6"/>
  <c r="U107" i="6"/>
  <c r="U106" i="6"/>
  <c r="U105" i="6"/>
  <c r="U104" i="6"/>
  <c r="U103" i="6"/>
  <c r="U102" i="6"/>
  <c r="U101" i="6"/>
  <c r="U100" i="6"/>
  <c r="U99" i="6"/>
  <c r="U98" i="6"/>
  <c r="U97" i="6"/>
  <c r="U96" i="6"/>
  <c r="U95" i="6"/>
  <c r="U94" i="6"/>
  <c r="U93" i="6"/>
  <c r="U92" i="6"/>
  <c r="U91" i="6"/>
  <c r="U90" i="6"/>
  <c r="U89" i="6"/>
  <c r="U88" i="6"/>
  <c r="U87" i="6"/>
  <c r="U86" i="6"/>
  <c r="U85" i="6"/>
  <c r="U84" i="6"/>
  <c r="U83" i="6"/>
  <c r="U82" i="6"/>
  <c r="U81" i="6"/>
  <c r="U80" i="6"/>
  <c r="U79" i="6"/>
  <c r="U78" i="6"/>
  <c r="U77" i="6"/>
  <c r="U76" i="6"/>
  <c r="U75" i="6"/>
  <c r="U74" i="6"/>
  <c r="U73" i="6"/>
  <c r="U72" i="6"/>
  <c r="U71" i="6"/>
  <c r="U70" i="6"/>
  <c r="U69" i="6"/>
  <c r="U68" i="6"/>
  <c r="U67" i="6"/>
  <c r="U66" i="6"/>
  <c r="U65" i="6"/>
  <c r="U64" i="6"/>
  <c r="U63" i="6"/>
  <c r="U62" i="6"/>
  <c r="U61" i="6"/>
  <c r="U60" i="6"/>
  <c r="U59" i="6"/>
  <c r="U58" i="6"/>
  <c r="U57" i="6"/>
  <c r="U56" i="6"/>
  <c r="U55" i="6"/>
  <c r="U54" i="6"/>
  <c r="U53" i="6"/>
  <c r="U52" i="6"/>
  <c r="U51" i="6"/>
  <c r="U50" i="6"/>
  <c r="U49" i="6"/>
  <c r="U48" i="6"/>
  <c r="U47" i="6"/>
  <c r="U46" i="6"/>
  <c r="U45" i="6"/>
  <c r="U44" i="6"/>
  <c r="U43" i="6"/>
  <c r="U42" i="6"/>
  <c r="U41" i="6"/>
  <c r="U40" i="6"/>
  <c r="U39" i="6"/>
  <c r="U38" i="6"/>
  <c r="U37" i="6"/>
  <c r="U36" i="6"/>
  <c r="U35" i="6"/>
  <c r="U34" i="6"/>
  <c r="U33" i="6"/>
  <c r="U32" i="6"/>
  <c r="U31" i="6"/>
  <c r="U30" i="6"/>
  <c r="U29" i="6"/>
  <c r="U28" i="6"/>
  <c r="U27" i="6"/>
  <c r="U26" i="6"/>
  <c r="U25" i="6"/>
  <c r="U24" i="6"/>
  <c r="U23" i="6"/>
  <c r="U22" i="6"/>
  <c r="U21" i="6"/>
  <c r="U20" i="6"/>
  <c r="U19" i="6"/>
  <c r="U18" i="6"/>
  <c r="U17" i="6"/>
  <c r="U16" i="6"/>
  <c r="U15" i="6"/>
  <c r="U14" i="6"/>
  <c r="U13" i="6"/>
  <c r="U12" i="6"/>
  <c r="U11" i="6"/>
  <c r="U10" i="6"/>
  <c r="U9" i="6"/>
  <c r="U8" i="6"/>
  <c r="U7" i="6"/>
  <c r="U6" i="6"/>
  <c r="U4" i="6"/>
  <c r="U3" i="6"/>
  <c r="N7" i="8"/>
  <c r="AG7" i="8" s="1"/>
  <c r="I126" i="8"/>
  <c r="H126" i="8"/>
  <c r="G126" i="8"/>
  <c r="F126" i="8"/>
  <c r="E126" i="8"/>
  <c r="D126" i="8"/>
  <c r="C126" i="8"/>
  <c r="I125" i="8"/>
  <c r="H125" i="8"/>
  <c r="G125" i="8"/>
  <c r="F125" i="8"/>
  <c r="E125" i="8"/>
  <c r="D125" i="8"/>
  <c r="C125" i="8"/>
  <c r="I124" i="8"/>
  <c r="H124" i="8"/>
  <c r="G124" i="8"/>
  <c r="F124" i="8"/>
  <c r="E124" i="8"/>
  <c r="D124" i="8"/>
  <c r="C124" i="8"/>
  <c r="I123" i="8"/>
  <c r="H123" i="8"/>
  <c r="G123" i="8"/>
  <c r="F123" i="8"/>
  <c r="E123" i="8"/>
  <c r="D123" i="8"/>
  <c r="C123" i="8"/>
  <c r="I122" i="8"/>
  <c r="H122" i="8"/>
  <c r="G122" i="8"/>
  <c r="F122" i="8"/>
  <c r="E122" i="8"/>
  <c r="D122" i="8"/>
  <c r="C122" i="8"/>
  <c r="I121" i="8"/>
  <c r="H121" i="8"/>
  <c r="G121" i="8"/>
  <c r="F121" i="8"/>
  <c r="E121" i="8"/>
  <c r="D121" i="8"/>
  <c r="C121" i="8"/>
  <c r="I120" i="8"/>
  <c r="H120" i="8"/>
  <c r="G120" i="8"/>
  <c r="F120" i="8"/>
  <c r="E120" i="8"/>
  <c r="D120" i="8"/>
  <c r="C120" i="8"/>
  <c r="I119" i="8"/>
  <c r="H119" i="8"/>
  <c r="G119" i="8"/>
  <c r="F119" i="8"/>
  <c r="E119" i="8"/>
  <c r="D119" i="8"/>
  <c r="C119" i="8"/>
  <c r="I118" i="8"/>
  <c r="H118" i="8"/>
  <c r="G118" i="8"/>
  <c r="F118" i="8"/>
  <c r="E118" i="8"/>
  <c r="D118" i="8"/>
  <c r="C118" i="8"/>
  <c r="I117" i="8"/>
  <c r="H117" i="8"/>
  <c r="G117" i="8"/>
  <c r="F117" i="8"/>
  <c r="E117" i="8"/>
  <c r="D117" i="8"/>
  <c r="C117" i="8"/>
  <c r="I116" i="8"/>
  <c r="H116" i="8"/>
  <c r="G116" i="8"/>
  <c r="F116" i="8"/>
  <c r="E116" i="8"/>
  <c r="D116" i="8"/>
  <c r="C116" i="8"/>
  <c r="I115" i="8"/>
  <c r="H115" i="8"/>
  <c r="G115" i="8"/>
  <c r="F115" i="8"/>
  <c r="E115" i="8"/>
  <c r="D115" i="8"/>
  <c r="C115" i="8"/>
  <c r="I114" i="8"/>
  <c r="H114" i="8"/>
  <c r="G114" i="8"/>
  <c r="F114" i="8"/>
  <c r="E114" i="8"/>
  <c r="D114" i="8"/>
  <c r="C114" i="8"/>
  <c r="I113" i="8"/>
  <c r="H113" i="8"/>
  <c r="G113" i="8"/>
  <c r="F113" i="8"/>
  <c r="E113" i="8"/>
  <c r="D113" i="8"/>
  <c r="C113" i="8"/>
  <c r="I112" i="8"/>
  <c r="H112" i="8"/>
  <c r="G112" i="8"/>
  <c r="F112" i="8"/>
  <c r="E112" i="8"/>
  <c r="D112" i="8"/>
  <c r="C112" i="8"/>
  <c r="I111" i="8"/>
  <c r="H111" i="8"/>
  <c r="G111" i="8"/>
  <c r="F111" i="8"/>
  <c r="E111" i="8"/>
  <c r="D111" i="8"/>
  <c r="C111" i="8"/>
  <c r="I110" i="8"/>
  <c r="H110" i="8"/>
  <c r="G110" i="8"/>
  <c r="F110" i="8"/>
  <c r="E110" i="8"/>
  <c r="D110" i="8"/>
  <c r="C110" i="8"/>
  <c r="I109" i="8"/>
  <c r="H109" i="8"/>
  <c r="G109" i="8"/>
  <c r="F109" i="8"/>
  <c r="E109" i="8"/>
  <c r="D109" i="8"/>
  <c r="C109" i="8"/>
  <c r="I108" i="8"/>
  <c r="H108" i="8"/>
  <c r="G108" i="8"/>
  <c r="F108" i="8"/>
  <c r="E108" i="8"/>
  <c r="D108" i="8"/>
  <c r="C108" i="8"/>
  <c r="I107" i="8"/>
  <c r="H107" i="8"/>
  <c r="G107" i="8"/>
  <c r="F107" i="8"/>
  <c r="E107" i="8"/>
  <c r="D107" i="8"/>
  <c r="C107" i="8"/>
  <c r="I106" i="8"/>
  <c r="H106" i="8"/>
  <c r="G106" i="8"/>
  <c r="F106" i="8"/>
  <c r="E106" i="8"/>
  <c r="D106" i="8"/>
  <c r="C106" i="8"/>
  <c r="I105" i="8"/>
  <c r="H105" i="8"/>
  <c r="G105" i="8"/>
  <c r="F105" i="8"/>
  <c r="E105" i="8"/>
  <c r="D105" i="8"/>
  <c r="C105" i="8"/>
  <c r="I104" i="8"/>
  <c r="H104" i="8"/>
  <c r="G104" i="8"/>
  <c r="F104" i="8"/>
  <c r="E104" i="8"/>
  <c r="D104" i="8"/>
  <c r="C104" i="8"/>
  <c r="I103" i="8"/>
  <c r="H103" i="8"/>
  <c r="G103" i="8"/>
  <c r="F103" i="8"/>
  <c r="E103" i="8"/>
  <c r="D103" i="8"/>
  <c r="C103" i="8"/>
  <c r="I102" i="8"/>
  <c r="H102" i="8"/>
  <c r="G102" i="8"/>
  <c r="F102" i="8"/>
  <c r="E102" i="8"/>
  <c r="D102" i="8"/>
  <c r="C102" i="8"/>
  <c r="I101" i="8"/>
  <c r="H101" i="8"/>
  <c r="G101" i="8"/>
  <c r="F101" i="8"/>
  <c r="E101" i="8"/>
  <c r="D101" i="8"/>
  <c r="C101" i="8"/>
  <c r="I100" i="8"/>
  <c r="H100" i="8"/>
  <c r="G100" i="8"/>
  <c r="F100" i="8"/>
  <c r="E100" i="8"/>
  <c r="D100" i="8"/>
  <c r="C100" i="8"/>
  <c r="I99" i="8"/>
  <c r="H99" i="8"/>
  <c r="G99" i="8"/>
  <c r="F99" i="8"/>
  <c r="E99" i="8"/>
  <c r="D99" i="8"/>
  <c r="C99" i="8"/>
  <c r="I98" i="8"/>
  <c r="H98" i="8"/>
  <c r="G98" i="8"/>
  <c r="F98" i="8"/>
  <c r="E98" i="8"/>
  <c r="D98" i="8"/>
  <c r="C98" i="8"/>
  <c r="I97" i="8"/>
  <c r="H97" i="8"/>
  <c r="G97" i="8"/>
  <c r="F97" i="8"/>
  <c r="E97" i="8"/>
  <c r="D97" i="8"/>
  <c r="C97" i="8"/>
  <c r="I96" i="8"/>
  <c r="H96" i="8"/>
  <c r="G96" i="8"/>
  <c r="F96" i="8"/>
  <c r="E96" i="8"/>
  <c r="D96" i="8"/>
  <c r="C96" i="8"/>
  <c r="I95" i="8"/>
  <c r="H95" i="8"/>
  <c r="G95" i="8"/>
  <c r="F95" i="8"/>
  <c r="E95" i="8"/>
  <c r="D95" i="8"/>
  <c r="C95" i="8"/>
  <c r="I94" i="8"/>
  <c r="H94" i="8"/>
  <c r="G94" i="8"/>
  <c r="F94" i="8"/>
  <c r="E94" i="8"/>
  <c r="D94" i="8"/>
  <c r="C94" i="8"/>
  <c r="I93" i="8"/>
  <c r="H93" i="8"/>
  <c r="G93" i="8"/>
  <c r="F93" i="8"/>
  <c r="E93" i="8"/>
  <c r="D93" i="8"/>
  <c r="C93" i="8"/>
  <c r="I92" i="8"/>
  <c r="H92" i="8"/>
  <c r="G92" i="8"/>
  <c r="F92" i="8"/>
  <c r="E92" i="8"/>
  <c r="D92" i="8"/>
  <c r="C92" i="8"/>
  <c r="I91" i="8"/>
  <c r="H91" i="8"/>
  <c r="G91" i="8"/>
  <c r="F91" i="8"/>
  <c r="E91" i="8"/>
  <c r="D91" i="8"/>
  <c r="C91" i="8"/>
  <c r="I90" i="8"/>
  <c r="H90" i="8"/>
  <c r="G90" i="8"/>
  <c r="F90" i="8"/>
  <c r="E90" i="8"/>
  <c r="D90" i="8"/>
  <c r="C90" i="8"/>
  <c r="I89" i="8"/>
  <c r="H89" i="8"/>
  <c r="G89" i="8"/>
  <c r="F89" i="8"/>
  <c r="E89" i="8"/>
  <c r="D89" i="8"/>
  <c r="C89" i="8"/>
  <c r="I88" i="8"/>
  <c r="H88" i="8"/>
  <c r="G88" i="8"/>
  <c r="F88" i="8"/>
  <c r="E88" i="8"/>
  <c r="D88" i="8"/>
  <c r="C88" i="8"/>
  <c r="I87" i="8"/>
  <c r="H87" i="8"/>
  <c r="G87" i="8"/>
  <c r="F87" i="8"/>
  <c r="E87" i="8"/>
  <c r="D87" i="8"/>
  <c r="C87" i="8"/>
  <c r="I86" i="8"/>
  <c r="H86" i="8"/>
  <c r="G86" i="8"/>
  <c r="F86" i="8"/>
  <c r="E86" i="8"/>
  <c r="D86" i="8"/>
  <c r="C86" i="8"/>
  <c r="I85" i="8"/>
  <c r="H85" i="8"/>
  <c r="G85" i="8"/>
  <c r="F85" i="8"/>
  <c r="E85" i="8"/>
  <c r="D85" i="8"/>
  <c r="C85" i="8"/>
  <c r="I84" i="8"/>
  <c r="H84" i="8"/>
  <c r="G84" i="8"/>
  <c r="F84" i="8"/>
  <c r="E84" i="8"/>
  <c r="D84" i="8"/>
  <c r="C84" i="8"/>
  <c r="I83" i="8"/>
  <c r="H83" i="8"/>
  <c r="G83" i="8"/>
  <c r="F83" i="8"/>
  <c r="E83" i="8"/>
  <c r="D83" i="8"/>
  <c r="C83" i="8"/>
  <c r="I82" i="8"/>
  <c r="H82" i="8"/>
  <c r="G82" i="8"/>
  <c r="F82" i="8"/>
  <c r="E82" i="8"/>
  <c r="D82" i="8"/>
  <c r="C82" i="8"/>
  <c r="I81" i="8"/>
  <c r="H81" i="8"/>
  <c r="G81" i="8"/>
  <c r="F81" i="8"/>
  <c r="E81" i="8"/>
  <c r="D81" i="8"/>
  <c r="C81" i="8"/>
  <c r="I80" i="8"/>
  <c r="H80" i="8"/>
  <c r="G80" i="8"/>
  <c r="F80" i="8"/>
  <c r="E80" i="8"/>
  <c r="D80" i="8"/>
  <c r="C80" i="8"/>
  <c r="I79" i="8"/>
  <c r="H79" i="8"/>
  <c r="G79" i="8"/>
  <c r="F79" i="8"/>
  <c r="E79" i="8"/>
  <c r="D79" i="8"/>
  <c r="C79" i="8"/>
  <c r="I78" i="8"/>
  <c r="H78" i="8"/>
  <c r="G78" i="8"/>
  <c r="F78" i="8"/>
  <c r="E78" i="8"/>
  <c r="D78" i="8"/>
  <c r="C78" i="8"/>
  <c r="I77" i="8"/>
  <c r="H77" i="8"/>
  <c r="G77" i="8"/>
  <c r="F77" i="8"/>
  <c r="E77" i="8"/>
  <c r="D77" i="8"/>
  <c r="C77" i="8"/>
  <c r="I76" i="8"/>
  <c r="H76" i="8"/>
  <c r="G76" i="8"/>
  <c r="F76" i="8"/>
  <c r="E76" i="8"/>
  <c r="D76" i="8"/>
  <c r="C76" i="8"/>
  <c r="I75" i="8"/>
  <c r="H75" i="8"/>
  <c r="G75" i="8"/>
  <c r="F75" i="8"/>
  <c r="E75" i="8"/>
  <c r="D75" i="8"/>
  <c r="C75" i="8"/>
  <c r="I74" i="8"/>
  <c r="H74" i="8"/>
  <c r="G74" i="8"/>
  <c r="F74" i="8"/>
  <c r="E74" i="8"/>
  <c r="D74" i="8"/>
  <c r="C74" i="8"/>
  <c r="I73" i="8"/>
  <c r="H73" i="8"/>
  <c r="G73" i="8"/>
  <c r="F73" i="8"/>
  <c r="E73" i="8"/>
  <c r="D73" i="8"/>
  <c r="C73" i="8"/>
  <c r="I72" i="8"/>
  <c r="H72" i="8"/>
  <c r="G72" i="8"/>
  <c r="F72" i="8"/>
  <c r="E72" i="8"/>
  <c r="D72" i="8"/>
  <c r="C72" i="8"/>
  <c r="I71" i="8"/>
  <c r="H71" i="8"/>
  <c r="G71" i="8"/>
  <c r="F71" i="8"/>
  <c r="E71" i="8"/>
  <c r="D71" i="8"/>
  <c r="C71" i="8"/>
  <c r="I70" i="8"/>
  <c r="H70" i="8"/>
  <c r="G70" i="8"/>
  <c r="F70" i="8"/>
  <c r="E70" i="8"/>
  <c r="D70" i="8"/>
  <c r="C70" i="8"/>
  <c r="I69" i="8"/>
  <c r="H69" i="8"/>
  <c r="G69" i="8"/>
  <c r="F69" i="8"/>
  <c r="E69" i="8"/>
  <c r="D69" i="8"/>
  <c r="C69" i="8"/>
  <c r="I68" i="8"/>
  <c r="H68" i="8"/>
  <c r="G68" i="8"/>
  <c r="F68" i="8"/>
  <c r="E68" i="8"/>
  <c r="D68" i="8"/>
  <c r="C68" i="8"/>
  <c r="I67" i="8"/>
  <c r="H67" i="8"/>
  <c r="G67" i="8"/>
  <c r="F67" i="8"/>
  <c r="E67" i="8"/>
  <c r="D67" i="8"/>
  <c r="C67" i="8"/>
  <c r="N8" i="8"/>
  <c r="AG8" i="8" s="1"/>
  <c r="N6" i="8"/>
  <c r="AG6" i="8" s="1"/>
  <c r="N5" i="8"/>
  <c r="AG5" i="8" s="1"/>
  <c r="AG11" i="8" s="1"/>
  <c r="C129" i="8" l="1"/>
  <c r="C134" i="8" s="1"/>
  <c r="C197" i="10"/>
  <c r="J198" i="10"/>
  <c r="J200" i="10"/>
  <c r="J202" i="10"/>
  <c r="J204" i="10"/>
  <c r="H200" i="10"/>
  <c r="H202" i="10"/>
  <c r="H204" i="10"/>
  <c r="H197" i="10"/>
  <c r="H199" i="10"/>
  <c r="H201" i="10"/>
  <c r="H203" i="10"/>
  <c r="J197" i="10"/>
  <c r="J199" i="10"/>
  <c r="J201" i="10"/>
  <c r="J203" i="10"/>
  <c r="H198" i="10"/>
  <c r="F204" i="10"/>
  <c r="F200" i="10"/>
  <c r="D204" i="10"/>
  <c r="D200" i="10"/>
  <c r="I204" i="10"/>
  <c r="I202" i="10"/>
  <c r="I200" i="10"/>
  <c r="I198" i="10"/>
  <c r="G204" i="10"/>
  <c r="G202" i="10"/>
  <c r="G200" i="10"/>
  <c r="G198" i="10"/>
  <c r="I201" i="10"/>
  <c r="G201" i="10"/>
  <c r="F201" i="10"/>
  <c r="F197" i="10"/>
  <c r="D201" i="10"/>
  <c r="D197" i="10"/>
  <c r="E203" i="10"/>
  <c r="E201" i="10"/>
  <c r="E199" i="10"/>
  <c r="E197" i="10"/>
  <c r="C203" i="10"/>
  <c r="C201" i="10"/>
  <c r="C199" i="10"/>
  <c r="F203" i="10"/>
  <c r="F199" i="10"/>
  <c r="D203" i="10"/>
  <c r="D199" i="10"/>
  <c r="E204" i="10"/>
  <c r="E202" i="10"/>
  <c r="E200" i="10"/>
  <c r="E198" i="10"/>
  <c r="C204" i="10"/>
  <c r="C202" i="10"/>
  <c r="C200" i="10"/>
  <c r="C198" i="10"/>
  <c r="F202" i="10"/>
  <c r="F198" i="10"/>
  <c r="D202" i="10"/>
  <c r="D198" i="10"/>
  <c r="I203" i="10"/>
  <c r="I199" i="10"/>
  <c r="I197" i="10"/>
  <c r="G203" i="10"/>
  <c r="G199" i="10"/>
  <c r="G197" i="10"/>
  <c r="O20" i="8"/>
  <c r="L20" i="8"/>
  <c r="Q20" i="8"/>
  <c r="P20" i="8"/>
  <c r="N20" i="8"/>
  <c r="M20" i="8"/>
  <c r="C130" i="8"/>
  <c r="C131" i="8"/>
  <c r="G130" i="8"/>
  <c r="G131" i="8"/>
  <c r="G134" i="8"/>
  <c r="G142" i="8"/>
  <c r="G146" i="8"/>
  <c r="G154" i="8"/>
  <c r="G158" i="8"/>
  <c r="G162" i="8"/>
  <c r="G170" i="8"/>
  <c r="G174" i="8"/>
  <c r="D131" i="8"/>
  <c r="D139" i="8"/>
  <c r="D130" i="8"/>
  <c r="H131" i="8"/>
  <c r="H134" i="8"/>
  <c r="H130" i="8"/>
  <c r="G137" i="8"/>
  <c r="G141" i="8"/>
  <c r="H142" i="8"/>
  <c r="G145" i="8"/>
  <c r="G149" i="8"/>
  <c r="G153" i="8"/>
  <c r="G157" i="8"/>
  <c r="H158" i="8"/>
  <c r="G161" i="8"/>
  <c r="G165" i="8"/>
  <c r="H166" i="8"/>
  <c r="G169" i="8"/>
  <c r="G177" i="8"/>
  <c r="G181" i="8"/>
  <c r="G189" i="8"/>
  <c r="G193" i="8"/>
  <c r="E131" i="8"/>
  <c r="E136" i="8"/>
  <c r="E130" i="8"/>
  <c r="G136" i="8"/>
  <c r="H137" i="8"/>
  <c r="G140" i="8"/>
  <c r="G144" i="8"/>
  <c r="H149" i="8"/>
  <c r="G152" i="8"/>
  <c r="H153" i="8"/>
  <c r="E154" i="8"/>
  <c r="G156" i="8"/>
  <c r="G160" i="8"/>
  <c r="H161" i="8"/>
  <c r="E166" i="8"/>
  <c r="G168" i="8"/>
  <c r="H169" i="8"/>
  <c r="G172" i="8"/>
  <c r="G176" i="8"/>
  <c r="E190" i="8"/>
  <c r="F130" i="8"/>
  <c r="F131" i="8"/>
  <c r="F183" i="8"/>
  <c r="G135" i="8"/>
  <c r="H136" i="8"/>
  <c r="G139" i="8"/>
  <c r="H140" i="8"/>
  <c r="G143" i="8"/>
  <c r="G147" i="8"/>
  <c r="H148" i="8"/>
  <c r="F150" i="8"/>
  <c r="G151" i="8"/>
  <c r="H152" i="8"/>
  <c r="H156" i="8"/>
  <c r="F158" i="8"/>
  <c r="G163" i="8"/>
  <c r="H164" i="8"/>
  <c r="G167" i="8"/>
  <c r="H168" i="8"/>
  <c r="G171" i="8"/>
  <c r="H172" i="8"/>
  <c r="E173" i="8"/>
  <c r="F174" i="8"/>
  <c r="G175" i="8"/>
  <c r="H176" i="8"/>
  <c r="G183" i="8"/>
  <c r="H184" i="8"/>
  <c r="H188" i="8"/>
  <c r="G191" i="8"/>
  <c r="H192" i="8"/>
  <c r="F182" i="8"/>
  <c r="F190" i="8"/>
  <c r="E193" i="8"/>
  <c r="G178" i="8"/>
  <c r="H179" i="8"/>
  <c r="G182" i="8"/>
  <c r="G186" i="8"/>
  <c r="H187" i="8"/>
  <c r="G190" i="8"/>
  <c r="F176" i="8"/>
  <c r="F180" i="8"/>
  <c r="E183" i="8"/>
  <c r="E191" i="8"/>
  <c r="F192" i="8"/>
  <c r="H177" i="8"/>
  <c r="G180" i="8"/>
  <c r="H181" i="8"/>
  <c r="G184" i="8"/>
  <c r="H185" i="8"/>
  <c r="G188" i="8"/>
  <c r="H189" i="8"/>
  <c r="G192" i="8"/>
  <c r="H193" i="8"/>
  <c r="O16" i="10" l="1" a="1"/>
  <c r="O16" i="10" s="1"/>
  <c r="O17" i="10" s="1"/>
  <c r="AL16" i="10" a="1"/>
  <c r="AL16" i="10" s="1"/>
  <c r="AL17" i="10" s="1"/>
  <c r="M16" i="8"/>
  <c r="F166" i="8"/>
  <c r="H165" i="8"/>
  <c r="H145" i="8"/>
  <c r="H174" i="8"/>
  <c r="H150" i="8"/>
  <c r="F142" i="8"/>
  <c r="F188" i="8"/>
  <c r="H191" i="8"/>
  <c r="H183" i="8"/>
  <c r="H180" i="8"/>
  <c r="H160" i="8"/>
  <c r="H144" i="8"/>
  <c r="H173" i="8"/>
  <c r="H157" i="8"/>
  <c r="H141" i="8"/>
  <c r="H170" i="8"/>
  <c r="H162" i="8"/>
  <c r="H154" i="8"/>
  <c r="H146" i="8"/>
  <c r="H138" i="8"/>
  <c r="F134" i="8"/>
  <c r="F184" i="8"/>
  <c r="F175" i="8"/>
  <c r="E181" i="8"/>
  <c r="E157" i="8"/>
  <c r="E137" i="8"/>
  <c r="E186" i="8"/>
  <c r="E170" i="8"/>
  <c r="E158" i="8"/>
  <c r="E146" i="8"/>
  <c r="E187" i="8"/>
  <c r="E179" i="8"/>
  <c r="E189" i="8"/>
  <c r="E177" i="8"/>
  <c r="E161" i="8"/>
  <c r="E145" i="8"/>
  <c r="E141" i="8"/>
  <c r="E182" i="8"/>
  <c r="E174" i="8"/>
  <c r="E162" i="8"/>
  <c r="E142" i="8"/>
  <c r="E185" i="8"/>
  <c r="E169" i="8"/>
  <c r="E165" i="8"/>
  <c r="E153" i="8"/>
  <c r="E149" i="8"/>
  <c r="E178" i="8"/>
  <c r="E150" i="8"/>
  <c r="E138" i="8"/>
  <c r="E134" i="8"/>
  <c r="E171" i="8"/>
  <c r="G187" i="8"/>
  <c r="G179" i="8"/>
  <c r="G159" i="8"/>
  <c r="G155" i="8"/>
  <c r="G164" i="8"/>
  <c r="G148" i="8"/>
  <c r="G185" i="8"/>
  <c r="G173" i="8"/>
  <c r="G166" i="8"/>
  <c r="G150" i="8"/>
  <c r="E163" i="8"/>
  <c r="E155" i="8"/>
  <c r="E147" i="8"/>
  <c r="C172" i="8"/>
  <c r="C191" i="8"/>
  <c r="C168" i="8"/>
  <c r="C164" i="8"/>
  <c r="C160" i="8"/>
  <c r="C156" i="8"/>
  <c r="C152" i="8"/>
  <c r="C186" i="8"/>
  <c r="C175" i="8"/>
  <c r="C180" i="8"/>
  <c r="C147" i="8"/>
  <c r="C143" i="8"/>
  <c r="C144" i="8"/>
  <c r="C136" i="8"/>
  <c r="C181" i="8"/>
  <c r="C165" i="8"/>
  <c r="C137" i="8"/>
  <c r="C171" i="8"/>
  <c r="C148" i="8"/>
  <c r="C140" i="8"/>
  <c r="C189" i="8"/>
  <c r="C161" i="8"/>
  <c r="C142" i="8"/>
  <c r="C184" i="8"/>
  <c r="C179" i="8"/>
  <c r="C135" i="8"/>
  <c r="C145" i="8"/>
  <c r="C190" i="8"/>
  <c r="C167" i="8"/>
  <c r="C139" i="8"/>
  <c r="C173" i="8"/>
  <c r="C169" i="8"/>
  <c r="C141" i="8"/>
  <c r="C188" i="8"/>
  <c r="C178" i="8"/>
  <c r="C183" i="8"/>
  <c r="C163" i="8"/>
  <c r="C159" i="8"/>
  <c r="C193" i="8"/>
  <c r="C185" i="8"/>
  <c r="C177" i="8"/>
  <c r="C149" i="8"/>
  <c r="C192" i="8"/>
  <c r="C182" i="8"/>
  <c r="C187" i="8"/>
  <c r="C155" i="8"/>
  <c r="C151" i="8"/>
  <c r="C176" i="8"/>
  <c r="C157" i="8"/>
  <c r="C153" i="8"/>
  <c r="I12" i="3"/>
  <c r="D152" i="8"/>
  <c r="D187" i="8"/>
  <c r="D183" i="8"/>
  <c r="D179" i="8"/>
  <c r="D137" i="8"/>
  <c r="D164" i="8"/>
  <c r="D169" i="8"/>
  <c r="D191" i="8"/>
  <c r="D153" i="8"/>
  <c r="D186" i="8"/>
  <c r="D145" i="8"/>
  <c r="D178" i="8"/>
  <c r="D174" i="8"/>
  <c r="D166" i="8"/>
  <c r="D158" i="8"/>
  <c r="D150" i="8"/>
  <c r="D142" i="8"/>
  <c r="D172" i="8"/>
  <c r="D160" i="8"/>
  <c r="D140" i="8"/>
  <c r="D177" i="8"/>
  <c r="D165" i="8"/>
  <c r="D149" i="8"/>
  <c r="D190" i="8"/>
  <c r="D193" i="8"/>
  <c r="D189" i="8"/>
  <c r="D185" i="8"/>
  <c r="D181" i="8"/>
  <c r="D168" i="8"/>
  <c r="D148" i="8"/>
  <c r="D136" i="8"/>
  <c r="D161" i="8"/>
  <c r="D192" i="8"/>
  <c r="D188" i="8"/>
  <c r="D184" i="8"/>
  <c r="D180" i="8"/>
  <c r="D176" i="8"/>
  <c r="D156" i="8"/>
  <c r="D144" i="8"/>
  <c r="D173" i="8"/>
  <c r="D157" i="8"/>
  <c r="D141" i="8"/>
  <c r="D182" i="8"/>
  <c r="C174" i="8"/>
  <c r="C158" i="8"/>
  <c r="C150" i="8"/>
  <c r="C166" i="8"/>
  <c r="M13" i="8"/>
  <c r="F171" i="8"/>
  <c r="F163" i="8"/>
  <c r="F155" i="8"/>
  <c r="F147" i="8"/>
  <c r="F139" i="8"/>
  <c r="F168" i="8"/>
  <c r="F160" i="8"/>
  <c r="F152" i="8"/>
  <c r="F144" i="8"/>
  <c r="F136" i="8"/>
  <c r="F189" i="8"/>
  <c r="F181" i="8"/>
  <c r="H175" i="8"/>
  <c r="F173" i="8"/>
  <c r="H167" i="8"/>
  <c r="F165" i="8"/>
  <c r="H159" i="8"/>
  <c r="F157" i="8"/>
  <c r="H151" i="8"/>
  <c r="F149" i="8"/>
  <c r="H143" i="8"/>
  <c r="F141" i="8"/>
  <c r="G138" i="8"/>
  <c r="H135" i="8"/>
  <c r="F186" i="8"/>
  <c r="F178" i="8"/>
  <c r="F170" i="8"/>
  <c r="F162" i="8"/>
  <c r="F154" i="8"/>
  <c r="F146" i="8"/>
  <c r="F138" i="8"/>
  <c r="F187" i="8"/>
  <c r="F179" i="8"/>
  <c r="H190" i="8"/>
  <c r="H186" i="8"/>
  <c r="H182" i="8"/>
  <c r="H178" i="8"/>
  <c r="E175" i="8"/>
  <c r="D170" i="8"/>
  <c r="E167" i="8"/>
  <c r="D162" i="8"/>
  <c r="E159" i="8"/>
  <c r="D154" i="8"/>
  <c r="E151" i="8"/>
  <c r="D146" i="8"/>
  <c r="E143" i="8"/>
  <c r="D138" i="8"/>
  <c r="E135" i="8"/>
  <c r="E188" i="8"/>
  <c r="E180" i="8"/>
  <c r="D175" i="8"/>
  <c r="E172" i="8"/>
  <c r="C170" i="8"/>
  <c r="D167" i="8"/>
  <c r="E164" i="8"/>
  <c r="C162" i="8"/>
  <c r="D159" i="8"/>
  <c r="E156" i="8"/>
  <c r="C154" i="8"/>
  <c r="D151" i="8"/>
  <c r="E148" i="8"/>
  <c r="C146" i="8"/>
  <c r="D143" i="8"/>
  <c r="E140" i="8"/>
  <c r="C138" i="8"/>
  <c r="D135" i="8"/>
  <c r="F167" i="8"/>
  <c r="F159" i="8"/>
  <c r="F151" i="8"/>
  <c r="F143" i="8"/>
  <c r="F135" i="8"/>
  <c r="F172" i="8"/>
  <c r="F164" i="8"/>
  <c r="F156" i="8"/>
  <c r="F148" i="8"/>
  <c r="F140" i="8"/>
  <c r="F193" i="8"/>
  <c r="F185" i="8"/>
  <c r="F177" i="8"/>
  <c r="H171" i="8"/>
  <c r="F169" i="8"/>
  <c r="H163" i="8"/>
  <c r="F161" i="8"/>
  <c r="H155" i="8"/>
  <c r="F153" i="8"/>
  <c r="H147" i="8"/>
  <c r="F145" i="8"/>
  <c r="H139" i="8"/>
  <c r="F137" i="8"/>
  <c r="AG13" i="8" a="1"/>
  <c r="AG13" i="8" s="1"/>
  <c r="F191" i="8"/>
  <c r="E139" i="8"/>
  <c r="E192" i="8"/>
  <c r="E184" i="8"/>
  <c r="E176" i="8"/>
  <c r="D171" i="8"/>
  <c r="E168" i="8"/>
  <c r="D163" i="8"/>
  <c r="E160" i="8"/>
  <c r="D155" i="8"/>
  <c r="E152" i="8"/>
  <c r="D147" i="8"/>
  <c r="E144" i="8"/>
  <c r="H196" i="8" l="1"/>
  <c r="C198" i="8" a="1"/>
  <c r="F199" i="8" s="1"/>
  <c r="G202" i="8" l="1"/>
  <c r="D202" i="8"/>
  <c r="G201" i="8"/>
  <c r="D201" i="8"/>
  <c r="C198" i="8"/>
  <c r="E199" i="8"/>
  <c r="E203" i="8"/>
  <c r="D200" i="8"/>
  <c r="H202" i="8"/>
  <c r="G199" i="8"/>
  <c r="E202" i="8"/>
  <c r="D199" i="8"/>
  <c r="H201" i="8"/>
  <c r="G200" i="8"/>
  <c r="C202" i="8"/>
  <c r="D198" i="8"/>
  <c r="H200" i="8"/>
  <c r="F203" i="8"/>
  <c r="E200" i="8"/>
  <c r="C203" i="8"/>
  <c r="H199" i="8"/>
  <c r="F202" i="8"/>
  <c r="G198" i="8"/>
  <c r="C200" i="8"/>
  <c r="H198" i="8"/>
  <c r="F201" i="8"/>
  <c r="E198" i="8"/>
  <c r="C201" i="8"/>
  <c r="G203" i="8"/>
  <c r="F200" i="8"/>
  <c r="D203" i="8"/>
  <c r="E201" i="8"/>
  <c r="C199" i="8"/>
  <c r="F198" i="8"/>
  <c r="H203" i="8"/>
  <c r="AG14" i="8" a="1"/>
  <c r="AG14" i="8" s="1"/>
  <c r="AG15" i="8" s="1"/>
  <c r="M14" i="8" l="1" a="1"/>
  <c r="M14" i="8" s="1"/>
  <c r="M15" i="8" s="1"/>
  <c r="T6" i="5"/>
  <c r="T8" i="5"/>
  <c r="T7" i="5"/>
  <c r="T108" i="5" l="1"/>
  <c r="T107" i="5"/>
  <c r="T106" i="5"/>
  <c r="T105" i="5"/>
  <c r="T104" i="5"/>
  <c r="T103" i="5"/>
  <c r="T102" i="5"/>
  <c r="T101" i="5"/>
  <c r="T100" i="5"/>
  <c r="T99" i="5"/>
  <c r="T98" i="5"/>
  <c r="T97" i="5"/>
  <c r="T96" i="5"/>
  <c r="T95" i="5"/>
  <c r="T94" i="5"/>
  <c r="T93" i="5"/>
  <c r="T92" i="5"/>
  <c r="T91" i="5"/>
  <c r="T90" i="5"/>
  <c r="T89" i="5"/>
  <c r="T88" i="5"/>
  <c r="T87" i="5"/>
  <c r="T86" i="5"/>
  <c r="T85" i="5"/>
  <c r="T84" i="5"/>
  <c r="T83" i="5"/>
  <c r="T82" i="5"/>
  <c r="T81" i="5"/>
  <c r="T80" i="5"/>
  <c r="T79" i="5"/>
  <c r="T78" i="5"/>
  <c r="T77" i="5"/>
  <c r="T76" i="5"/>
  <c r="T75" i="5"/>
  <c r="T74" i="5"/>
  <c r="T73" i="5"/>
  <c r="T72" i="5"/>
  <c r="T71" i="5"/>
  <c r="T70" i="5"/>
  <c r="T69" i="5"/>
  <c r="T68" i="5"/>
  <c r="T67" i="5"/>
  <c r="T66" i="5"/>
  <c r="T65" i="5"/>
  <c r="T64" i="5"/>
  <c r="T63" i="5"/>
  <c r="T62" i="5"/>
  <c r="T61" i="5"/>
  <c r="T60" i="5"/>
  <c r="T59" i="5"/>
  <c r="T58" i="5"/>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T10" i="5"/>
  <c r="T9" i="5"/>
  <c r="W9" i="5" l="1"/>
  <c r="W12" i="5"/>
  <c r="W21" i="5" s="1"/>
  <c r="W10" i="5"/>
  <c r="W5" i="5"/>
  <c r="C8" i="3" s="1"/>
  <c r="C12" i="3" s="1"/>
</calcChain>
</file>

<file path=xl/comments1.xml><?xml version="1.0" encoding="utf-8"?>
<comments xmlns="http://schemas.openxmlformats.org/spreadsheetml/2006/main">
  <authors>
    <author>Navid Afshari</author>
  </authors>
  <commentList>
    <comment ref="H3" authorId="0" shapeId="0">
      <text>
        <r>
          <rPr>
            <b/>
            <sz val="9"/>
            <color indexed="81"/>
            <rFont val="Tahoma"/>
            <family val="2"/>
          </rPr>
          <t>Navid Afshari:</t>
        </r>
        <r>
          <rPr>
            <sz val="9"/>
            <color indexed="81"/>
            <rFont val="Tahoma"/>
            <family val="2"/>
          </rPr>
          <t xml:space="preserve">
قیمت تعدیل شده</t>
        </r>
      </text>
    </comment>
  </commentList>
</comments>
</file>

<file path=xl/comments2.xml><?xml version="1.0" encoding="utf-8"?>
<comments xmlns="http://schemas.openxmlformats.org/spreadsheetml/2006/main">
  <authors>
    <author>Navid Afshari</author>
  </authors>
  <commentList>
    <comment ref="H3" authorId="0" shapeId="0">
      <text>
        <r>
          <rPr>
            <b/>
            <sz val="9"/>
            <color indexed="81"/>
            <rFont val="Tahoma"/>
            <family val="2"/>
          </rPr>
          <t>Navid Afshari:</t>
        </r>
        <r>
          <rPr>
            <sz val="9"/>
            <color indexed="81"/>
            <rFont val="Tahoma"/>
            <family val="2"/>
          </rPr>
          <t xml:space="preserve">
قیمت تعدیل شده</t>
        </r>
      </text>
    </comment>
  </commentList>
</comments>
</file>

<file path=xl/sharedStrings.xml><?xml version="1.0" encoding="utf-8"?>
<sst xmlns="http://schemas.openxmlformats.org/spreadsheetml/2006/main" count="25547" uniqueCount="12947">
  <si>
    <t>CAPM</t>
  </si>
  <si>
    <t>Capital Asset Pricing Model (CAPM)</t>
  </si>
  <si>
    <t xml:space="preserve"> </t>
  </si>
  <si>
    <t>محاسبه بتا</t>
  </si>
  <si>
    <t>بازدهی بازار</t>
  </si>
  <si>
    <t>روش CAPM</t>
  </si>
  <si>
    <t>فهرست</t>
  </si>
  <si>
    <t>بازدهی شاخص (1395-1400)</t>
  </si>
  <si>
    <t>تاریخ</t>
  </si>
  <si>
    <t>شاخص</t>
  </si>
  <si>
    <t>بازدهی</t>
  </si>
  <si>
    <t>نتیجه</t>
  </si>
  <si>
    <t>Price Data</t>
  </si>
  <si>
    <t>تنوين</t>
  </si>
  <si>
    <t xml:space="preserve">ومعادن </t>
  </si>
  <si>
    <t>فولاد</t>
  </si>
  <si>
    <t>فملي</t>
  </si>
  <si>
    <t xml:space="preserve">شتران </t>
  </si>
  <si>
    <t>كچاد</t>
  </si>
  <si>
    <t>شاخص بورس ایران</t>
  </si>
  <si>
    <t>Portfolio Weights</t>
  </si>
  <si>
    <t>Beta</t>
  </si>
  <si>
    <t>1399-10-01</t>
  </si>
  <si>
    <t>1399-10-02</t>
  </si>
  <si>
    <t>1399-10-03</t>
  </si>
  <si>
    <t>1399-10-06</t>
  </si>
  <si>
    <t>Portfolio Beta</t>
  </si>
  <si>
    <t>1399-10-07</t>
  </si>
  <si>
    <t>1399-10-08</t>
  </si>
  <si>
    <t>1399-10-09</t>
  </si>
  <si>
    <t>1399-10-10</t>
  </si>
  <si>
    <t>1399-10-13</t>
  </si>
  <si>
    <t>1399-10-14</t>
  </si>
  <si>
    <t>Expected Return P</t>
  </si>
  <si>
    <t>1399-10-15</t>
  </si>
  <si>
    <t>Variance</t>
  </si>
  <si>
    <t>1399-10-16</t>
  </si>
  <si>
    <t>Standard Deviation</t>
  </si>
  <si>
    <t>1399-10-17</t>
  </si>
  <si>
    <t>1399-10-20</t>
  </si>
  <si>
    <t>1399-10-21</t>
  </si>
  <si>
    <t>1399-10-22</t>
  </si>
  <si>
    <t>1399-10-23</t>
  </si>
  <si>
    <t>1399-10-24</t>
  </si>
  <si>
    <t>1399-10-27</t>
  </si>
  <si>
    <t>1399-10-29</t>
  </si>
  <si>
    <t>1399-10-30</t>
  </si>
  <si>
    <t>1399-11-01</t>
  </si>
  <si>
    <t>1399-11-04</t>
  </si>
  <si>
    <t>1399-11-05</t>
  </si>
  <si>
    <t>1399-11-06</t>
  </si>
  <si>
    <t>1399-11-07</t>
  </si>
  <si>
    <t>1399-11-08</t>
  </si>
  <si>
    <t>1399-11-11</t>
  </si>
  <si>
    <t>1399-11-12</t>
  </si>
  <si>
    <t>1399-11-13</t>
  </si>
  <si>
    <t>1399-11-14</t>
  </si>
  <si>
    <t>1399-11-15</t>
  </si>
  <si>
    <t>1399-11-18</t>
  </si>
  <si>
    <t>1399-11-19</t>
  </si>
  <si>
    <t>1399-11-20</t>
  </si>
  <si>
    <t>1399-11-21</t>
  </si>
  <si>
    <t>1399-11-25</t>
  </si>
  <si>
    <t>1399-11-26</t>
  </si>
  <si>
    <t>1399-11-27</t>
  </si>
  <si>
    <t>1399-11-28</t>
  </si>
  <si>
    <t>1399-11-29</t>
  </si>
  <si>
    <t>1399-12-02</t>
  </si>
  <si>
    <t>1399-12-03</t>
  </si>
  <si>
    <t>1399-12-04</t>
  </si>
  <si>
    <t>1399-12-05</t>
  </si>
  <si>
    <t>1399-12-06</t>
  </si>
  <si>
    <t>1399-12-09</t>
  </si>
  <si>
    <t>1399-12-10</t>
  </si>
  <si>
    <t>1399-12-11</t>
  </si>
  <si>
    <t>1399-12-12</t>
  </si>
  <si>
    <t>1399-12-13</t>
  </si>
  <si>
    <t>1399-12-16</t>
  </si>
  <si>
    <t>1399-12-17</t>
  </si>
  <si>
    <t>1399-12-18</t>
  </si>
  <si>
    <t>1399-12-19</t>
  </si>
  <si>
    <t>1399-12-20</t>
  </si>
  <si>
    <t>1399-12-23</t>
  </si>
  <si>
    <t>1399-12-24</t>
  </si>
  <si>
    <t>1399-12-25</t>
  </si>
  <si>
    <t>1399-12-26</t>
  </si>
  <si>
    <t>1399-12-27</t>
  </si>
  <si>
    <t>Return Data</t>
  </si>
  <si>
    <t>Excess Returns</t>
  </si>
  <si>
    <t>variance - covariance matrix</t>
  </si>
  <si>
    <t>Number</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</si>
  <si>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</si>
  <si>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</si>
  <si>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</si>
  <si>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</si>
  <si>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</si>
  <si>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</si>
  <si>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</si>
  <si>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</si>
  <si>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</si>
  <si>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</si>
  <si>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</si>
  <si>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</si>
  <si>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</si>
  <si>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</si>
  <si>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</si>
  <si>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</si>
  <si>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</si>
  <si>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</si>
  <si>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</si>
  <si>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</si>
  <si>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</si>
  <si>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</si>
  <si>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</si>
  <si>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</si>
  <si>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</si>
  <si>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</si>
  <si>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</si>
  <si>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</si>
  <si>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</si>
  <si>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</si>
  <si>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</si>
  <si>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</si>
  <si>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</si>
  <si>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</si>
  <si>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</si>
  <si>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</si>
  <si>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1398/01</t>
  </si>
  <si>
    <t>1398/02</t>
  </si>
  <si>
    <t>1398/03</t>
  </si>
  <si>
    <t>1398/04</t>
  </si>
  <si>
    <t>1398/05</t>
  </si>
  <si>
    <t>1398/06</t>
  </si>
  <si>
    <t>1398/07</t>
  </si>
  <si>
    <t>1398/08</t>
  </si>
  <si>
    <t>1398/09</t>
  </si>
  <si>
    <t>1398/10</t>
  </si>
  <si>
    <t>1398/11</t>
  </si>
  <si>
    <t>1398/12</t>
  </si>
  <si>
    <t>1399/01</t>
  </si>
  <si>
    <t>1399/02</t>
  </si>
  <si>
    <t>1399/03</t>
  </si>
  <si>
    <t>1399/04</t>
  </si>
  <si>
    <t>1399/05</t>
  </si>
  <si>
    <t>1399/06</t>
  </si>
  <si>
    <t>1399/07</t>
  </si>
  <si>
    <t>1399/08</t>
  </si>
  <si>
    <t>1399/09</t>
  </si>
  <si>
    <t>1399/10</t>
  </si>
  <si>
    <t>1399/11</t>
  </si>
  <si>
    <t>1399/12</t>
  </si>
  <si>
    <t>1400/01</t>
  </si>
  <si>
    <t>1400/02</t>
  </si>
  <si>
    <t>1400/03</t>
  </si>
  <si>
    <t>1400/04</t>
  </si>
  <si>
    <t>1400/05</t>
  </si>
  <si>
    <t>1400/06</t>
  </si>
  <si>
    <t>1400/07</t>
  </si>
  <si>
    <t>1400/08</t>
  </si>
  <si>
    <t>1400/09</t>
  </si>
  <si>
    <t>1400/10</t>
  </si>
  <si>
    <t>1400/11</t>
  </si>
  <si>
    <t>1400/12</t>
  </si>
  <si>
    <t>ماه</t>
  </si>
  <si>
    <t>روز</t>
  </si>
  <si>
    <t>مقدار</t>
  </si>
  <si>
    <t>سال</t>
  </si>
  <si>
    <t>میانگین بازدهی</t>
  </si>
  <si>
    <t>بازدهی شاخص 1395</t>
  </si>
  <si>
    <t>بازدهی شاخص 1396</t>
  </si>
  <si>
    <t>بازدهی شاخص 1397</t>
  </si>
  <si>
    <t>بازدهی شاخص 1398</t>
  </si>
  <si>
    <t>بازدهی شاخص 1399</t>
  </si>
  <si>
    <t>بازدهی شاخص 1400</t>
  </si>
  <si>
    <t>تاریخ میلادی</t>
  </si>
  <si>
    <t>2016-03-24</t>
  </si>
  <si>
    <t>2016-03-26</t>
  </si>
  <si>
    <t>2016-03-27</t>
  </si>
  <si>
    <t>2016-03-28</t>
  </si>
  <si>
    <t>2016-03-29</t>
  </si>
  <si>
    <t>2016-03-30</t>
  </si>
  <si>
    <t>2016-04-02</t>
  </si>
  <si>
    <t>2016-04-03</t>
  </si>
  <si>
    <t>2016-04-04</t>
  </si>
  <si>
    <t>2016-04-05</t>
  </si>
  <si>
    <t>2016-04-06</t>
  </si>
  <si>
    <t>2016-04-07</t>
  </si>
  <si>
    <t>2016-04-09</t>
  </si>
  <si>
    <t>2016-04-10</t>
  </si>
  <si>
    <t>2016-04-11</t>
  </si>
  <si>
    <t>2016-04-12</t>
  </si>
  <si>
    <t>2016-04-13</t>
  </si>
  <si>
    <t>2016-04-14</t>
  </si>
  <si>
    <t>2016-04-16</t>
  </si>
  <si>
    <t>2016-04-17</t>
  </si>
  <si>
    <t>2016-04-18</t>
  </si>
  <si>
    <t>2016-04-19</t>
  </si>
  <si>
    <t>2016-04-20</t>
  </si>
  <si>
    <t>2016-04-23</t>
  </si>
  <si>
    <t>2016-04-24</t>
  </si>
  <si>
    <t>2016-04-25</t>
  </si>
  <si>
    <t>2016-04-26</t>
  </si>
  <si>
    <t>2016-04-27</t>
  </si>
  <si>
    <t>2016-04-28</t>
  </si>
  <si>
    <t>2016-04-30</t>
  </si>
  <si>
    <t>2016-05-01</t>
  </si>
  <si>
    <t>2016-05-02</t>
  </si>
  <si>
    <t>2016-05-03</t>
  </si>
  <si>
    <t>2016-05-04</t>
  </si>
  <si>
    <t>2016-05-07</t>
  </si>
  <si>
    <t>2016-05-08</t>
  </si>
  <si>
    <t>2016-05-09</t>
  </si>
  <si>
    <t>2016-05-10</t>
  </si>
  <si>
    <t>2016-05-11</t>
  </si>
  <si>
    <t>2016-05-12</t>
  </si>
  <si>
    <t>2016-05-14</t>
  </si>
  <si>
    <t>2016-05-15</t>
  </si>
  <si>
    <t>2016-05-16</t>
  </si>
  <si>
    <t>2016-05-17</t>
  </si>
  <si>
    <t>2016-05-18</t>
  </si>
  <si>
    <t>2016-05-19</t>
  </si>
  <si>
    <t>2016-05-21</t>
  </si>
  <si>
    <t>2016-05-23</t>
  </si>
  <si>
    <t>2016-05-24</t>
  </si>
  <si>
    <t>2016-05-25</t>
  </si>
  <si>
    <t>2016-05-26</t>
  </si>
  <si>
    <t>2016-05-28</t>
  </si>
  <si>
    <t>2016-05-29</t>
  </si>
  <si>
    <t>2016-05-30</t>
  </si>
  <si>
    <t>2016-05-31</t>
  </si>
  <si>
    <t>2016-06-01</t>
  </si>
  <si>
    <t>2016-06-02</t>
  </si>
  <si>
    <t>2016-06-05</t>
  </si>
  <si>
    <t>2016-06-06</t>
  </si>
  <si>
    <t>2016-06-07</t>
  </si>
  <si>
    <t>2016-06-08</t>
  </si>
  <si>
    <t>2016-06-09</t>
  </si>
  <si>
    <t>2016-06-11</t>
  </si>
  <si>
    <t>2016-06-12</t>
  </si>
  <si>
    <t>2016-06-13</t>
  </si>
  <si>
    <t>2016-06-14</t>
  </si>
  <si>
    <t>2016-06-15</t>
  </si>
  <si>
    <t>2016-06-16</t>
  </si>
  <si>
    <t>2016-06-18</t>
  </si>
  <si>
    <t>2016-06-19</t>
  </si>
  <si>
    <t>2016-06-20</t>
  </si>
  <si>
    <t>2016-06-21</t>
  </si>
  <si>
    <t>2016-06-22</t>
  </si>
  <si>
    <t>2016-06-23</t>
  </si>
  <si>
    <t>2016-06-25</t>
  </si>
  <si>
    <t>2016-06-26</t>
  </si>
  <si>
    <t>2016-06-28</t>
  </si>
  <si>
    <t>2016-06-29</t>
  </si>
  <si>
    <t>2016-06-30</t>
  </si>
  <si>
    <t>2016-07-02</t>
  </si>
  <si>
    <t>2016-07-03</t>
  </si>
  <si>
    <t>2016-07-04</t>
  </si>
  <si>
    <t>2016-07-05</t>
  </si>
  <si>
    <t>2016-07-09</t>
  </si>
  <si>
    <t>2016-07-10</t>
  </si>
  <si>
    <t>2016-07-11</t>
  </si>
  <si>
    <t>2016-07-12</t>
  </si>
  <si>
    <t>2016-07-13</t>
  </si>
  <si>
    <t>2016-07-14</t>
  </si>
  <si>
    <t>2016-07-16</t>
  </si>
  <si>
    <t>2016-07-17</t>
  </si>
  <si>
    <t>2016-07-18</t>
  </si>
  <si>
    <t>2016-07-19</t>
  </si>
  <si>
    <t>2016-07-20</t>
  </si>
  <si>
    <t>2016-07-21</t>
  </si>
  <si>
    <t>2016-07-23</t>
  </si>
  <si>
    <t>2016-07-24</t>
  </si>
  <si>
    <t>2016-07-25</t>
  </si>
  <si>
    <t>2016-07-26</t>
  </si>
  <si>
    <t>2016-07-27</t>
  </si>
  <si>
    <t>2016-07-28</t>
  </si>
  <si>
    <t>2016-07-31</t>
  </si>
  <si>
    <t>2016-08-01</t>
  </si>
  <si>
    <t>2016-08-02</t>
  </si>
  <si>
    <t>2016-08-03</t>
  </si>
  <si>
    <t>2016-08-04</t>
  </si>
  <si>
    <t>2016-08-06</t>
  </si>
  <si>
    <t>2016-08-07</t>
  </si>
  <si>
    <t>2016-08-08</t>
  </si>
  <si>
    <t>2016-08-09</t>
  </si>
  <si>
    <t>2016-08-10</t>
  </si>
  <si>
    <t>2016-08-11</t>
  </si>
  <si>
    <t>2016-08-13</t>
  </si>
  <si>
    <t>2016-08-14</t>
  </si>
  <si>
    <t>2016-08-15</t>
  </si>
  <si>
    <t>2016-08-16</t>
  </si>
  <si>
    <t>2016-08-17</t>
  </si>
  <si>
    <t>2016-08-18</t>
  </si>
  <si>
    <t>2016-08-20</t>
  </si>
  <si>
    <t>2016-08-21</t>
  </si>
  <si>
    <t>2016-08-22</t>
  </si>
  <si>
    <t>2016-08-23</t>
  </si>
  <si>
    <t>2016-08-24</t>
  </si>
  <si>
    <t>2016-08-25</t>
  </si>
  <si>
    <t>2016-08-27</t>
  </si>
  <si>
    <t>2016-08-28</t>
  </si>
  <si>
    <t>2016-08-29</t>
  </si>
  <si>
    <t>2016-08-30</t>
  </si>
  <si>
    <t>2016-08-31</t>
  </si>
  <si>
    <t>2016-09-01</t>
  </si>
  <si>
    <t>2016-09-03</t>
  </si>
  <si>
    <t>2016-09-04</t>
  </si>
  <si>
    <t>2016-09-05</t>
  </si>
  <si>
    <t>2016-09-06</t>
  </si>
  <si>
    <t>2016-09-07</t>
  </si>
  <si>
    <t>2016-09-08</t>
  </si>
  <si>
    <t>2016-09-10</t>
  </si>
  <si>
    <t>2016-09-11</t>
  </si>
  <si>
    <t>2016-09-13</t>
  </si>
  <si>
    <t>2016-09-14</t>
  </si>
  <si>
    <t>2016-09-15</t>
  </si>
  <si>
    <t>2016-09-17</t>
  </si>
  <si>
    <t>2016-09-18</t>
  </si>
  <si>
    <t>2016-09-19</t>
  </si>
  <si>
    <t>2016-09-21</t>
  </si>
  <si>
    <t>2016-09-22</t>
  </si>
  <si>
    <t>2016-09-24</t>
  </si>
  <si>
    <t>2016-09-25</t>
  </si>
  <si>
    <t>2016-09-26</t>
  </si>
  <si>
    <t>2016-09-27</t>
  </si>
  <si>
    <t>2016-09-28</t>
  </si>
  <si>
    <t>2016-09-29</t>
  </si>
  <si>
    <t>2016-10-01</t>
  </si>
  <si>
    <t>2016-10-02</t>
  </si>
  <si>
    <t>2016-10-03</t>
  </si>
  <si>
    <t>2016-10-04</t>
  </si>
  <si>
    <t>2016-10-05</t>
  </si>
  <si>
    <t>2016-10-06</t>
  </si>
  <si>
    <t>2016-10-08</t>
  </si>
  <si>
    <t>2016-10-09</t>
  </si>
  <si>
    <t>2016-10-10</t>
  </si>
  <si>
    <t>2016-10-13</t>
  </si>
  <si>
    <t>2016-10-15</t>
  </si>
  <si>
    <t>2016-10-16</t>
  </si>
  <si>
    <t>2016-10-17</t>
  </si>
  <si>
    <t>2016-10-18</t>
  </si>
  <si>
    <t>2016-10-19</t>
  </si>
  <si>
    <t>2016-10-20</t>
  </si>
  <si>
    <t>2016-10-22</t>
  </si>
  <si>
    <t>2016-10-23</t>
  </si>
  <si>
    <t>2016-10-24</t>
  </si>
  <si>
    <t>2016-10-25</t>
  </si>
  <si>
    <t>2016-10-26</t>
  </si>
  <si>
    <t>2016-10-27</t>
  </si>
  <si>
    <t>2016-10-29</t>
  </si>
  <si>
    <t>2016-10-30</t>
  </si>
  <si>
    <t>2016-10-31</t>
  </si>
  <si>
    <t>2016-11-01</t>
  </si>
  <si>
    <t>2016-11-02</t>
  </si>
  <si>
    <t>2016-11-03</t>
  </si>
  <si>
    <t>2016-11-05</t>
  </si>
  <si>
    <t>2016-11-06</t>
  </si>
  <si>
    <t>2016-11-07</t>
  </si>
  <si>
    <t>2016-11-08</t>
  </si>
  <si>
    <t>2016-11-09</t>
  </si>
  <si>
    <t>2016-11-10</t>
  </si>
  <si>
    <t>2016-11-12</t>
  </si>
  <si>
    <t>2016-11-13</t>
  </si>
  <si>
    <t>2016-11-14</t>
  </si>
  <si>
    <t>2016-11-15</t>
  </si>
  <si>
    <t>2016-11-16</t>
  </si>
  <si>
    <t>2016-11-17</t>
  </si>
  <si>
    <t>2016-11-19</t>
  </si>
  <si>
    <t>2016-11-21</t>
  </si>
  <si>
    <t>2016-11-22</t>
  </si>
  <si>
    <t>2016-11-23</t>
  </si>
  <si>
    <t>2016-11-24</t>
  </si>
  <si>
    <t>2016-11-26</t>
  </si>
  <si>
    <t>2016-11-27</t>
  </si>
  <si>
    <t>2016-11-29</t>
  </si>
  <si>
    <t>2016-12-01</t>
  </si>
  <si>
    <t>2016-12-03</t>
  </si>
  <si>
    <t>2016-12-04</t>
  </si>
  <si>
    <t>2016-12-05</t>
  </si>
  <si>
    <t>2016-12-06</t>
  </si>
  <si>
    <t>2016-12-07</t>
  </si>
  <si>
    <t>2016-12-08</t>
  </si>
  <si>
    <t>2016-12-10</t>
  </si>
  <si>
    <t>2016-12-11</t>
  </si>
  <si>
    <t>2016-12-12</t>
  </si>
  <si>
    <t>2016-12-13</t>
  </si>
  <si>
    <t>2016-12-14</t>
  </si>
  <si>
    <t>2016-12-15</t>
  </si>
  <si>
    <t>2016-12-18</t>
  </si>
  <si>
    <t>2016-12-19</t>
  </si>
  <si>
    <t>2016-12-20</t>
  </si>
  <si>
    <t>2016-12-21</t>
  </si>
  <si>
    <t>2016-12-22</t>
  </si>
  <si>
    <t>2016-12-24</t>
  </si>
  <si>
    <t>2016-12-25</t>
  </si>
  <si>
    <t>2016-12-26</t>
  </si>
  <si>
    <t>2016-12-27</t>
  </si>
  <si>
    <t>2016-12-28</t>
  </si>
  <si>
    <t>2016-12-29</t>
  </si>
  <si>
    <t>2016-12-31</t>
  </si>
  <si>
    <t>2017-01-01</t>
  </si>
  <si>
    <t>2017-01-02</t>
  </si>
  <si>
    <t>2017-01-03</t>
  </si>
  <si>
    <t>2017-01-04</t>
  </si>
  <si>
    <t>2017-01-05</t>
  </si>
  <si>
    <t>2017-01-07</t>
  </si>
  <si>
    <t>2017-01-08</t>
  </si>
  <si>
    <t>2017-01-09</t>
  </si>
  <si>
    <t>2017-01-11</t>
  </si>
  <si>
    <t>2017-01-12</t>
  </si>
  <si>
    <t>2017-01-14</t>
  </si>
  <si>
    <t>2017-01-15</t>
  </si>
  <si>
    <t>2017-01-16</t>
  </si>
  <si>
    <t>2017-01-17</t>
  </si>
  <si>
    <t>2017-01-18</t>
  </si>
  <si>
    <t>2017-01-19</t>
  </si>
  <si>
    <t>2017-01-21</t>
  </si>
  <si>
    <t>2017-01-22</t>
  </si>
  <si>
    <t>2017-01-23</t>
  </si>
  <si>
    <t>2017-01-24</t>
  </si>
  <si>
    <t>2017-01-25</t>
  </si>
  <si>
    <t>2017-01-26</t>
  </si>
  <si>
    <t>2017-01-28</t>
  </si>
  <si>
    <t>2017-01-29</t>
  </si>
  <si>
    <t>2017-01-30</t>
  </si>
  <si>
    <t>2017-01-31</t>
  </si>
  <si>
    <t>2017-02-01</t>
  </si>
  <si>
    <t>2017-02-02</t>
  </si>
  <si>
    <t>2017-02-04</t>
  </si>
  <si>
    <t>2017-02-05</t>
  </si>
  <si>
    <t>2017-02-06</t>
  </si>
  <si>
    <t>2017-02-07</t>
  </si>
  <si>
    <t>2017-02-08</t>
  </si>
  <si>
    <t>2017-02-09</t>
  </si>
  <si>
    <t>2017-02-11</t>
  </si>
  <si>
    <t>2017-02-12</t>
  </si>
  <si>
    <t>2017-02-13</t>
  </si>
  <si>
    <t>2017-02-14</t>
  </si>
  <si>
    <t>2017-02-15</t>
  </si>
  <si>
    <t>2017-02-16</t>
  </si>
  <si>
    <t>2017-02-18</t>
  </si>
  <si>
    <t>2017-02-19</t>
  </si>
  <si>
    <t>2017-02-20</t>
  </si>
  <si>
    <t>2017-02-21</t>
  </si>
  <si>
    <t>2017-02-22</t>
  </si>
  <si>
    <t>2017-02-23</t>
  </si>
  <si>
    <t>2017-02-25</t>
  </si>
  <si>
    <t>2017-02-26</t>
  </si>
  <si>
    <t>2017-02-27</t>
  </si>
  <si>
    <t>2017-02-28</t>
  </si>
  <si>
    <t>2017-03-01</t>
  </si>
  <si>
    <t>2017-03-04</t>
  </si>
  <si>
    <t>2017-03-05</t>
  </si>
  <si>
    <t>2017-03-06</t>
  </si>
  <si>
    <t>2017-03-07</t>
  </si>
  <si>
    <t>2017-03-08</t>
  </si>
  <si>
    <t>2017-03-09</t>
  </si>
  <si>
    <t>2017-03-11</t>
  </si>
  <si>
    <t>2017-03-12</t>
  </si>
  <si>
    <t>2017-03-13</t>
  </si>
  <si>
    <t>2017-03-14</t>
  </si>
  <si>
    <t>2017-03-15</t>
  </si>
  <si>
    <t>2017-03-16</t>
  </si>
  <si>
    <t>2017-03-18</t>
  </si>
  <si>
    <t>2017-03-25</t>
  </si>
  <si>
    <t>2017-03-26</t>
  </si>
  <si>
    <t>2017-03-27</t>
  </si>
  <si>
    <t>2017-03-28</t>
  </si>
  <si>
    <t>2017-03-29</t>
  </si>
  <si>
    <t>2017-03-30</t>
  </si>
  <si>
    <t>2017-04-03</t>
  </si>
  <si>
    <t>2017-04-04</t>
  </si>
  <si>
    <t>2017-04-05</t>
  </si>
  <si>
    <t>2017-04-06</t>
  </si>
  <si>
    <t>2017-04-08</t>
  </si>
  <si>
    <t>2017-04-09</t>
  </si>
  <si>
    <t>2017-04-10</t>
  </si>
  <si>
    <t>2017-04-12</t>
  </si>
  <si>
    <t>2017-04-13</t>
  </si>
  <si>
    <t>2017-04-15</t>
  </si>
  <si>
    <t>2017-04-16</t>
  </si>
  <si>
    <t>2017-04-17</t>
  </si>
  <si>
    <t>2017-04-18</t>
  </si>
  <si>
    <t>2017-04-19</t>
  </si>
  <si>
    <t>2017-04-20</t>
  </si>
  <si>
    <t>2017-04-22</t>
  </si>
  <si>
    <t>2017-04-23</t>
  </si>
  <si>
    <t>2017-04-24</t>
  </si>
  <si>
    <t>2017-04-26</t>
  </si>
  <si>
    <t>2017-04-27</t>
  </si>
  <si>
    <t>2017-04-29</t>
  </si>
  <si>
    <t>2017-04-30</t>
  </si>
  <si>
    <t>2017-05-01</t>
  </si>
  <si>
    <t>2017-05-02</t>
  </si>
  <si>
    <t>2017-05-03</t>
  </si>
  <si>
    <t>2017-05-04</t>
  </si>
  <si>
    <t>2017-05-06</t>
  </si>
  <si>
    <t>2017-05-07</t>
  </si>
  <si>
    <t>2017-05-08</t>
  </si>
  <si>
    <t>2017-05-09</t>
  </si>
  <si>
    <t>2017-05-10</t>
  </si>
  <si>
    <t>2017-05-11</t>
  </si>
  <si>
    <t>2017-05-13</t>
  </si>
  <si>
    <t>2017-05-14</t>
  </si>
  <si>
    <t>2017-05-15</t>
  </si>
  <si>
    <t>2017-05-16</t>
  </si>
  <si>
    <t>2017-05-17</t>
  </si>
  <si>
    <t>2017-05-18</t>
  </si>
  <si>
    <t>2017-05-20</t>
  </si>
  <si>
    <t>2017-05-21</t>
  </si>
  <si>
    <t>2017-05-22</t>
  </si>
  <si>
    <t>2017-05-23</t>
  </si>
  <si>
    <t>2017-05-24</t>
  </si>
  <si>
    <t>2017-05-25</t>
  </si>
  <si>
    <t>2017-05-27</t>
  </si>
  <si>
    <t>2017-05-28</t>
  </si>
  <si>
    <t>2017-05-29</t>
  </si>
  <si>
    <t>2017-05-30</t>
  </si>
  <si>
    <t>2017-05-31</t>
  </si>
  <si>
    <t>2017-06-01</t>
  </si>
  <si>
    <t>2017-06-03</t>
  </si>
  <si>
    <t>2017-06-06</t>
  </si>
  <si>
    <t>2017-06-07</t>
  </si>
  <si>
    <t>2017-06-08</t>
  </si>
  <si>
    <t>2017-06-10</t>
  </si>
  <si>
    <t>2017-06-11</t>
  </si>
  <si>
    <t>2017-06-12</t>
  </si>
  <si>
    <t>2017-06-13</t>
  </si>
  <si>
    <t>2017-06-14</t>
  </si>
  <si>
    <t>2017-06-17</t>
  </si>
  <si>
    <t>2017-06-18</t>
  </si>
  <si>
    <t>2017-06-19</t>
  </si>
  <si>
    <t>2017-06-20</t>
  </si>
  <si>
    <t>2017-06-21</t>
  </si>
  <si>
    <t>2017-06-22</t>
  </si>
  <si>
    <t>2017-06-24</t>
  </si>
  <si>
    <t>2017-06-25</t>
  </si>
  <si>
    <t>2017-06-28</t>
  </si>
  <si>
    <t>2017-06-29</t>
  </si>
  <si>
    <t>2017-07-01</t>
  </si>
  <si>
    <t>2017-07-02</t>
  </si>
  <si>
    <t>2017-07-03</t>
  </si>
  <si>
    <t>2017-07-04</t>
  </si>
  <si>
    <t>2017-07-05</t>
  </si>
  <si>
    <t>2017-07-06</t>
  </si>
  <si>
    <t>2017-07-08</t>
  </si>
  <si>
    <t>2017-07-09</t>
  </si>
  <si>
    <t>2017-07-10</t>
  </si>
  <si>
    <t>2017-07-11</t>
  </si>
  <si>
    <t>2017-07-12</t>
  </si>
  <si>
    <t>2017-07-13</t>
  </si>
  <si>
    <t>2017-07-15</t>
  </si>
  <si>
    <t>2017-07-16</t>
  </si>
  <si>
    <t>2017-07-17</t>
  </si>
  <si>
    <t>2017-07-18</t>
  </si>
  <si>
    <t>2017-07-19</t>
  </si>
  <si>
    <t>2017-07-22</t>
  </si>
  <si>
    <t>2017-07-23</t>
  </si>
  <si>
    <t>2017-07-24</t>
  </si>
  <si>
    <t>2017-07-25</t>
  </si>
  <si>
    <t>2017-07-26</t>
  </si>
  <si>
    <t>2017-07-27</t>
  </si>
  <si>
    <t>2017-07-29</t>
  </si>
  <si>
    <t>2017-07-30</t>
  </si>
  <si>
    <t>2017-07-31</t>
  </si>
  <si>
    <t>2017-08-01</t>
  </si>
  <si>
    <t>2017-08-02</t>
  </si>
  <si>
    <t>2017-08-03</t>
  </si>
  <si>
    <t>2017-08-05</t>
  </si>
  <si>
    <t>2017-08-06</t>
  </si>
  <si>
    <t>2017-08-07</t>
  </si>
  <si>
    <t>2017-08-08</t>
  </si>
  <si>
    <t>2017-08-09</t>
  </si>
  <si>
    <t>2017-08-10</t>
  </si>
  <si>
    <t>2017-08-12</t>
  </si>
  <si>
    <t>2017-08-13</t>
  </si>
  <si>
    <t>2017-08-14</t>
  </si>
  <si>
    <t>2017-08-15</t>
  </si>
  <si>
    <t>2017-08-16</t>
  </si>
  <si>
    <t>2017-08-17</t>
  </si>
  <si>
    <t>2017-08-19</t>
  </si>
  <si>
    <t>2017-08-20</t>
  </si>
  <si>
    <t>2017-08-21</t>
  </si>
  <si>
    <t>2017-08-22</t>
  </si>
  <si>
    <t>2017-08-23</t>
  </si>
  <si>
    <t>2017-08-24</t>
  </si>
  <si>
    <t>2017-08-26</t>
  </si>
  <si>
    <t>2017-08-27</t>
  </si>
  <si>
    <t>2017-08-28</t>
  </si>
  <si>
    <t>2017-08-29</t>
  </si>
  <si>
    <t>2017-08-30</t>
  </si>
  <si>
    <t>2017-08-31</t>
  </si>
  <si>
    <t>2017-09-02</t>
  </si>
  <si>
    <t>2017-09-03</t>
  </si>
  <si>
    <t>2017-09-04</t>
  </si>
  <si>
    <t>2017-09-05</t>
  </si>
  <si>
    <t>2017-09-06</t>
  </si>
  <si>
    <t>2017-09-07</t>
  </si>
  <si>
    <t>2017-09-10</t>
  </si>
  <si>
    <t>2017-09-11</t>
  </si>
  <si>
    <t>2017-09-12</t>
  </si>
  <si>
    <t>2017-09-13</t>
  </si>
  <si>
    <t>2017-09-14</t>
  </si>
  <si>
    <t>2017-09-16</t>
  </si>
  <si>
    <t>2017-09-17</t>
  </si>
  <si>
    <t>2017-09-18</t>
  </si>
  <si>
    <t>2017-09-19</t>
  </si>
  <si>
    <t>2017-09-20</t>
  </si>
  <si>
    <t>2017-09-21</t>
  </si>
  <si>
    <t>2017-09-23</t>
  </si>
  <si>
    <t>2017-09-24</t>
  </si>
  <si>
    <t>2017-09-25</t>
  </si>
  <si>
    <t>2017-09-26</t>
  </si>
  <si>
    <t>2017-09-27</t>
  </si>
  <si>
    <t>2017-09-28</t>
  </si>
  <si>
    <t>2017-10-02</t>
  </si>
  <si>
    <t>2017-10-03</t>
  </si>
  <si>
    <t>2017-10-04</t>
  </si>
  <si>
    <t>2017-10-05</t>
  </si>
  <si>
    <t>2017-10-07</t>
  </si>
  <si>
    <t>2017-10-08</t>
  </si>
  <si>
    <t>2017-10-09</t>
  </si>
  <si>
    <t>2017-10-10</t>
  </si>
  <si>
    <t>2017-10-11</t>
  </si>
  <si>
    <t>2017-10-12</t>
  </si>
  <si>
    <t>2017-10-14</t>
  </si>
  <si>
    <t>2017-10-15</t>
  </si>
  <si>
    <t>2017-10-16</t>
  </si>
  <si>
    <t>2017-10-17</t>
  </si>
  <si>
    <t>2017-10-18</t>
  </si>
  <si>
    <t>2017-10-19</t>
  </si>
  <si>
    <t>2017-10-21</t>
  </si>
  <si>
    <t>2017-10-22</t>
  </si>
  <si>
    <t>2017-10-23</t>
  </si>
  <si>
    <t>2017-10-24</t>
  </si>
  <si>
    <t>2017-10-25</t>
  </si>
  <si>
    <t>2017-10-26</t>
  </si>
  <si>
    <t>2017-10-28</t>
  </si>
  <si>
    <t>2017-10-29</t>
  </si>
  <si>
    <t>2017-10-30</t>
  </si>
  <si>
    <t>2017-10-31</t>
  </si>
  <si>
    <t>2017-11-01</t>
  </si>
  <si>
    <t>2017-11-02</t>
  </si>
  <si>
    <t>2017-11-04</t>
  </si>
  <si>
    <t>2017-11-05</t>
  </si>
  <si>
    <t>2017-11-06</t>
  </si>
  <si>
    <t>2017-11-07</t>
  </si>
  <si>
    <t>2017-11-08</t>
  </si>
  <si>
    <t>2017-11-11</t>
  </si>
  <si>
    <t>2017-11-12</t>
  </si>
  <si>
    <t>2017-11-13</t>
  </si>
  <si>
    <t>2017-11-14</t>
  </si>
  <si>
    <t>2017-11-15</t>
  </si>
  <si>
    <t>2017-11-16</t>
  </si>
  <si>
    <t>2017-11-18</t>
  </si>
  <si>
    <t>2017-11-20</t>
  </si>
  <si>
    <t>2017-11-21</t>
  </si>
  <si>
    <t>2017-11-22</t>
  </si>
  <si>
    <t>2017-11-23</t>
  </si>
  <si>
    <t>2017-11-25</t>
  </si>
  <si>
    <t>2017-11-26</t>
  </si>
  <si>
    <t>2017-11-28</t>
  </si>
  <si>
    <t>2017-11-29</t>
  </si>
  <si>
    <t>2017-11-30</t>
  </si>
  <si>
    <t>2017-12-02</t>
  </si>
  <si>
    <t>2017-12-03</t>
  </si>
  <si>
    <t>2017-12-04</t>
  </si>
  <si>
    <t>2017-12-05</t>
  </si>
  <si>
    <t>2017-12-07</t>
  </si>
  <si>
    <t>2017-12-09</t>
  </si>
  <si>
    <t>2017-12-10</t>
  </si>
  <si>
    <t>2017-12-11</t>
  </si>
  <si>
    <t>2017-12-12</t>
  </si>
  <si>
    <t>2017-12-13</t>
  </si>
  <si>
    <t>2017-12-14</t>
  </si>
  <si>
    <t>2017-12-16</t>
  </si>
  <si>
    <t>2017-12-17</t>
  </si>
  <si>
    <t>2017-12-18</t>
  </si>
  <si>
    <t>2017-12-19</t>
  </si>
  <si>
    <t>2017-12-20</t>
  </si>
  <si>
    <t>2017-12-21</t>
  </si>
  <si>
    <t>2017-12-23</t>
  </si>
  <si>
    <t>2017-12-24</t>
  </si>
  <si>
    <t>2017-12-25</t>
  </si>
  <si>
    <t>2017-12-26</t>
  </si>
  <si>
    <t>2017-12-27</t>
  </si>
  <si>
    <t>2017-12-28</t>
  </si>
  <si>
    <t>2017-12-30</t>
  </si>
  <si>
    <t>2017-12-31</t>
  </si>
  <si>
    <t>2018-01-01</t>
  </si>
  <si>
    <t>2018-01-02</t>
  </si>
  <si>
    <t>2018-01-03</t>
  </si>
  <si>
    <t>2018-01-04</t>
  </si>
  <si>
    <t>2018-01-06</t>
  </si>
  <si>
    <t>2018-01-07</t>
  </si>
  <si>
    <t>2018-01-08</t>
  </si>
  <si>
    <t>2018-01-09</t>
  </si>
  <si>
    <t>2018-01-10</t>
  </si>
  <si>
    <t>2018-01-11</t>
  </si>
  <si>
    <t>2018-01-13</t>
  </si>
  <si>
    <t>2018-01-14</t>
  </si>
  <si>
    <t>2018-01-15</t>
  </si>
  <si>
    <t>2018-01-16</t>
  </si>
  <si>
    <t>2018-01-17</t>
  </si>
  <si>
    <t>2018-01-18</t>
  </si>
  <si>
    <t>2018-01-20</t>
  </si>
  <si>
    <t>2018-01-21</t>
  </si>
  <si>
    <t>2018-01-22</t>
  </si>
  <si>
    <t>2018-01-23</t>
  </si>
  <si>
    <t>2018-01-24</t>
  </si>
  <si>
    <t>2018-01-25</t>
  </si>
  <si>
    <t>2018-01-27</t>
  </si>
  <si>
    <t>2018-01-28</t>
  </si>
  <si>
    <t>2018-01-29</t>
  </si>
  <si>
    <t>2018-01-30</t>
  </si>
  <si>
    <t>2018-01-31</t>
  </si>
  <si>
    <t>2018-02-01</t>
  </si>
  <si>
    <t>2018-02-03</t>
  </si>
  <si>
    <t>2018-02-04</t>
  </si>
  <si>
    <t>2018-02-05</t>
  </si>
  <si>
    <t>2018-02-06</t>
  </si>
  <si>
    <t>2018-02-07</t>
  </si>
  <si>
    <t>2018-02-08</t>
  </si>
  <si>
    <t>2018-02-10</t>
  </si>
  <si>
    <t>2018-02-12</t>
  </si>
  <si>
    <t>2018-02-13</t>
  </si>
  <si>
    <t>2018-02-14</t>
  </si>
  <si>
    <t>2018-02-15</t>
  </si>
  <si>
    <t>2018-02-17</t>
  </si>
  <si>
    <t>2018-02-18</t>
  </si>
  <si>
    <t>2018-02-19</t>
  </si>
  <si>
    <t>2018-02-21</t>
  </si>
  <si>
    <t>2018-02-22</t>
  </si>
  <si>
    <t>2018-02-24</t>
  </si>
  <si>
    <t>2018-02-25</t>
  </si>
  <si>
    <t>2018-02-26</t>
  </si>
  <si>
    <t>2018-02-27</t>
  </si>
  <si>
    <t>2018-02-28</t>
  </si>
  <si>
    <t>2018-03-01</t>
  </si>
  <si>
    <t>2018-03-03</t>
  </si>
  <si>
    <t>2018-03-04</t>
  </si>
  <si>
    <t>2018-03-05</t>
  </si>
  <si>
    <t>2018-03-06</t>
  </si>
  <si>
    <t>2018-03-07</t>
  </si>
  <si>
    <t>2018-03-08</t>
  </si>
  <si>
    <t>2018-03-10</t>
  </si>
  <si>
    <t>2018-03-11</t>
  </si>
  <si>
    <t>2018-03-12</t>
  </si>
  <si>
    <t>2018-03-13</t>
  </si>
  <si>
    <t>2018-03-14</t>
  </si>
  <si>
    <t>2018-03-15</t>
  </si>
  <si>
    <t>2018-03-17</t>
  </si>
  <si>
    <t>2018-03-18</t>
  </si>
  <si>
    <t>2018-03-19</t>
  </si>
  <si>
    <t>2018-03-25</t>
  </si>
  <si>
    <t>2018-03-26</t>
  </si>
  <si>
    <t>2018-03-27</t>
  </si>
  <si>
    <t>2018-03-28</t>
  </si>
  <si>
    <t>2018-03-29</t>
  </si>
  <si>
    <t>2018-04-03</t>
  </si>
  <si>
    <t>2018-04-04</t>
  </si>
  <si>
    <t>2018-04-05</t>
  </si>
  <si>
    <t>2018-04-07</t>
  </si>
  <si>
    <t>2018-04-08</t>
  </si>
  <si>
    <t>2018-04-09</t>
  </si>
  <si>
    <t>2018-04-10</t>
  </si>
  <si>
    <t>2018-04-11</t>
  </si>
  <si>
    <t>2018-04-12</t>
  </si>
  <si>
    <t>2018-04-14</t>
  </si>
  <si>
    <t>2018-04-15</t>
  </si>
  <si>
    <t>2018-04-16</t>
  </si>
  <si>
    <t>2018-04-17</t>
  </si>
  <si>
    <t>2018-04-18</t>
  </si>
  <si>
    <t>2018-04-19</t>
  </si>
  <si>
    <t>2018-04-21</t>
  </si>
  <si>
    <t>2018-04-22</t>
  </si>
  <si>
    <t>2018-04-23</t>
  </si>
  <si>
    <t>2018-04-24</t>
  </si>
  <si>
    <t>2018-04-25</t>
  </si>
  <si>
    <t>2018-04-26</t>
  </si>
  <si>
    <t>2018-04-28</t>
  </si>
  <si>
    <t>2018-04-29</t>
  </si>
  <si>
    <t>2018-04-30</t>
  </si>
  <si>
    <t>2018-05-01</t>
  </si>
  <si>
    <t>2018-05-02</t>
  </si>
  <si>
    <t>2018-05-03</t>
  </si>
  <si>
    <t>2018-05-05</t>
  </si>
  <si>
    <t>2018-05-06</t>
  </si>
  <si>
    <t>2018-05-07</t>
  </si>
  <si>
    <t>2018-05-08</t>
  </si>
  <si>
    <t>2018-05-09</t>
  </si>
  <si>
    <t>2018-05-10</t>
  </si>
  <si>
    <t>2018-05-12</t>
  </si>
  <si>
    <t>2018-05-13</t>
  </si>
  <si>
    <t>2018-05-14</t>
  </si>
  <si>
    <t>2018-05-15</t>
  </si>
  <si>
    <t>2018-05-16</t>
  </si>
  <si>
    <t>2018-05-17</t>
  </si>
  <si>
    <t>2018-05-19</t>
  </si>
  <si>
    <t>2018-05-20</t>
  </si>
  <si>
    <t>2018-05-21</t>
  </si>
  <si>
    <t>2018-05-22</t>
  </si>
  <si>
    <t>2018-05-23</t>
  </si>
  <si>
    <t>2018-05-24</t>
  </si>
  <si>
    <t>2018-05-26</t>
  </si>
  <si>
    <t>2018-05-27</t>
  </si>
  <si>
    <t>2018-05-28</t>
  </si>
  <si>
    <t>2018-05-29</t>
  </si>
  <si>
    <t>2018-05-30</t>
  </si>
  <si>
    <t>2018-05-31</t>
  </si>
  <si>
    <t>2018-06-02</t>
  </si>
  <si>
    <t>2018-06-03</t>
  </si>
  <si>
    <t>2018-06-04</t>
  </si>
  <si>
    <t>2018-06-05</t>
  </si>
  <si>
    <t>2018-06-06</t>
  </si>
  <si>
    <t>2018-06-07</t>
  </si>
  <si>
    <t>2018-06-09</t>
  </si>
  <si>
    <t>2018-06-10</t>
  </si>
  <si>
    <t>2018-06-11</t>
  </si>
  <si>
    <t>2018-06-12</t>
  </si>
  <si>
    <t>2018-06-13</t>
  </si>
  <si>
    <t>2018-06-14</t>
  </si>
  <si>
    <t>2018-06-16</t>
  </si>
  <si>
    <t>2018-06-17</t>
  </si>
  <si>
    <t>2018-06-18</t>
  </si>
  <si>
    <t>2018-06-19</t>
  </si>
  <si>
    <t>2018-06-20</t>
  </si>
  <si>
    <t>2018-06-21</t>
  </si>
  <si>
    <t>2018-06-23</t>
  </si>
  <si>
    <t>2018-06-24</t>
  </si>
  <si>
    <t>2018-06-25</t>
  </si>
  <si>
    <t>2018-06-26</t>
  </si>
  <si>
    <t>2018-06-27</t>
  </si>
  <si>
    <t>2018-06-28</t>
  </si>
  <si>
    <t>2018-06-30</t>
  </si>
  <si>
    <t>2018-07-01</t>
  </si>
  <si>
    <t>2018-07-02</t>
  </si>
  <si>
    <t>2018-07-03</t>
  </si>
  <si>
    <t>2018-07-04</t>
  </si>
  <si>
    <t>2018-07-05</t>
  </si>
  <si>
    <t>2018-07-07</t>
  </si>
  <si>
    <t>2018-07-08</t>
  </si>
  <si>
    <t>2018-07-09</t>
  </si>
  <si>
    <t>2018-07-10</t>
  </si>
  <si>
    <t>2018-07-11</t>
  </si>
  <si>
    <t>2018-07-12</t>
  </si>
  <si>
    <t>2018-07-14</t>
  </si>
  <si>
    <t>2018-07-15</t>
  </si>
  <si>
    <t>2018-07-16</t>
  </si>
  <si>
    <t>2018-07-17</t>
  </si>
  <si>
    <t>2018-07-18</t>
  </si>
  <si>
    <t>2018-07-19</t>
  </si>
  <si>
    <t>2018-07-21</t>
  </si>
  <si>
    <t>2018-07-22</t>
  </si>
  <si>
    <t>2018-07-23</t>
  </si>
  <si>
    <t>2018-07-24</t>
  </si>
  <si>
    <t>2018-07-25</t>
  </si>
  <si>
    <t>2018-07-26</t>
  </si>
  <si>
    <t>2018-07-27</t>
  </si>
  <si>
    <t>2018-07-28</t>
  </si>
  <si>
    <t>2018-07-29</t>
  </si>
  <si>
    <t>2018-07-30</t>
  </si>
  <si>
    <t>2018-07-31</t>
  </si>
  <si>
    <t>2018-08-01</t>
  </si>
  <si>
    <t>2018-08-02</t>
  </si>
  <si>
    <t>2018-08-03</t>
  </si>
  <si>
    <t>2018-08-04</t>
  </si>
  <si>
    <t>2018-08-05</t>
  </si>
  <si>
    <t>2018-08-06</t>
  </si>
  <si>
    <t>2018-08-07</t>
  </si>
  <si>
    <t>2018-08-08</t>
  </si>
  <si>
    <t>2018-08-09</t>
  </si>
  <si>
    <t>2018-08-10</t>
  </si>
  <si>
    <t>2018-08-11</t>
  </si>
  <si>
    <t>2018-08-12</t>
  </si>
  <si>
    <t>2018-08-13</t>
  </si>
  <si>
    <t>2018-08-14</t>
  </si>
  <si>
    <t>2018-08-15</t>
  </si>
  <si>
    <t>2018-08-16</t>
  </si>
  <si>
    <t>2018-08-17</t>
  </si>
  <si>
    <t>2018-08-18</t>
  </si>
  <si>
    <t>2018-08-19</t>
  </si>
  <si>
    <t>2018-08-20</t>
  </si>
  <si>
    <t>2018-08-21</t>
  </si>
  <si>
    <t>2018-08-22</t>
  </si>
  <si>
    <t>2018-08-23</t>
  </si>
  <si>
    <t>2018-08-24</t>
  </si>
  <si>
    <t>2018-08-25</t>
  </si>
  <si>
    <t>2018-08-26</t>
  </si>
  <si>
    <t>2018-08-27</t>
  </si>
  <si>
    <t>2018-08-28</t>
  </si>
  <si>
    <t>2018-08-29</t>
  </si>
  <si>
    <t>2018-08-30</t>
  </si>
  <si>
    <t>2018-08-31</t>
  </si>
  <si>
    <t>2018-09-01</t>
  </si>
  <si>
    <t>2018-09-02</t>
  </si>
  <si>
    <t>2018-09-03</t>
  </si>
  <si>
    <t>2018-09-04</t>
  </si>
  <si>
    <t>2018-09-05</t>
  </si>
  <si>
    <t>2018-09-06</t>
  </si>
  <si>
    <t>2018-09-08</t>
  </si>
  <si>
    <t>2018-09-09</t>
  </si>
  <si>
    <t>2018-09-10</t>
  </si>
  <si>
    <t>2018-09-11</t>
  </si>
  <si>
    <t>2018-09-12</t>
  </si>
  <si>
    <t>2018-09-13</t>
  </si>
  <si>
    <t>2018-09-15</t>
  </si>
  <si>
    <t>2018-09-16</t>
  </si>
  <si>
    <t>2018-09-17</t>
  </si>
  <si>
    <t>2018-09-18</t>
  </si>
  <si>
    <t>2018-09-22</t>
  </si>
  <si>
    <t>2018-09-23</t>
  </si>
  <si>
    <t>2018-09-24</t>
  </si>
  <si>
    <t>2018-09-25</t>
  </si>
  <si>
    <t>2018-09-26</t>
  </si>
  <si>
    <t>2018-09-27</t>
  </si>
  <si>
    <t>2018-09-29</t>
  </si>
  <si>
    <t>2018-09-30</t>
  </si>
  <si>
    <t>2018-10-01</t>
  </si>
  <si>
    <t>2018-10-02</t>
  </si>
  <si>
    <t>2018-10-03</t>
  </si>
  <si>
    <t>2018-10-04</t>
  </si>
  <si>
    <t>2018-10-06</t>
  </si>
  <si>
    <t>2018-10-07</t>
  </si>
  <si>
    <t>2018-10-08</t>
  </si>
  <si>
    <t>2018-10-09</t>
  </si>
  <si>
    <t>2018-10-10</t>
  </si>
  <si>
    <t>2018-10-11</t>
  </si>
  <si>
    <t>2018-10-13</t>
  </si>
  <si>
    <t>2018-10-14</t>
  </si>
  <si>
    <t>2018-10-15</t>
  </si>
  <si>
    <t>2018-10-16</t>
  </si>
  <si>
    <t>2018-10-17</t>
  </si>
  <si>
    <t>2018-10-18</t>
  </si>
  <si>
    <t>2018-10-20</t>
  </si>
  <si>
    <t>2018-10-21</t>
  </si>
  <si>
    <t>2018-10-22</t>
  </si>
  <si>
    <t>2018-10-23</t>
  </si>
  <si>
    <t>2018-10-24</t>
  </si>
  <si>
    <t>2018-10-25</t>
  </si>
  <si>
    <t>2018-10-26</t>
  </si>
  <si>
    <t>2018-10-27</t>
  </si>
  <si>
    <t>2018-10-28</t>
  </si>
  <si>
    <t>2018-10-29</t>
  </si>
  <si>
    <t>2018-10-31</t>
  </si>
  <si>
    <t>2018-11-01</t>
  </si>
  <si>
    <t>2018-11-02</t>
  </si>
  <si>
    <t>2018-11-03</t>
  </si>
  <si>
    <t>2018-11-04</t>
  </si>
  <si>
    <t>2018-11-05</t>
  </si>
  <si>
    <t>2018-11-06</t>
  </si>
  <si>
    <t>2018-11-09</t>
  </si>
  <si>
    <t>2018-11-10</t>
  </si>
  <si>
    <t>2018-11-11</t>
  </si>
  <si>
    <t>2018-11-12</t>
  </si>
  <si>
    <t>2018-11-13</t>
  </si>
  <si>
    <t>2018-11-14</t>
  </si>
  <si>
    <t>2018-11-15</t>
  </si>
  <si>
    <t>2018-11-16</t>
  </si>
  <si>
    <t>2018-11-17</t>
  </si>
  <si>
    <t>2018-11-18</t>
  </si>
  <si>
    <t>2018-11-19</t>
  </si>
  <si>
    <t>2018-11-20</t>
  </si>
  <si>
    <t>2018-11-21</t>
  </si>
  <si>
    <t>2018-11-22</t>
  </si>
  <si>
    <t>2018-11-23</t>
  </si>
  <si>
    <t>2018-11-24</t>
  </si>
  <si>
    <t>2018-11-25</t>
  </si>
  <si>
    <t>2018-11-26</t>
  </si>
  <si>
    <t>2018-11-27</t>
  </si>
  <si>
    <t>2018-11-28</t>
  </si>
  <si>
    <t>2018-11-29</t>
  </si>
  <si>
    <t>2018-11-30</t>
  </si>
  <si>
    <t>2018-12-01</t>
  </si>
  <si>
    <t>2018-12-02</t>
  </si>
  <si>
    <t>2018-12-03</t>
  </si>
  <si>
    <t>2018-12-04</t>
  </si>
  <si>
    <t>2018-12-05</t>
  </si>
  <si>
    <t>2018-12-06</t>
  </si>
  <si>
    <t>2018-12-07</t>
  </si>
  <si>
    <t>2018-12-08</t>
  </si>
  <si>
    <t>2018-12-09</t>
  </si>
  <si>
    <t>2018-12-10</t>
  </si>
  <si>
    <t>2018-12-11</t>
  </si>
  <si>
    <t>2018-12-12</t>
  </si>
  <si>
    <t>2018-12-13</t>
  </si>
  <si>
    <t>2018-12-14</t>
  </si>
  <si>
    <t>2018-12-15</t>
  </si>
  <si>
    <t>2018-12-16</t>
  </si>
  <si>
    <t>2018-12-17</t>
  </si>
  <si>
    <t>2018-12-18</t>
  </si>
  <si>
    <t>2018-12-19</t>
  </si>
  <si>
    <t>2018-12-20</t>
  </si>
  <si>
    <t>2018-12-21</t>
  </si>
  <si>
    <t>2018-12-22</t>
  </si>
  <si>
    <t>2018-12-23</t>
  </si>
  <si>
    <t>2018-12-24</t>
  </si>
  <si>
    <t>2018-12-25</t>
  </si>
  <si>
    <t>2018-12-26</t>
  </si>
  <si>
    <t>2018-12-27</t>
  </si>
  <si>
    <t>2018-12-28</t>
  </si>
  <si>
    <t>2018-12-29</t>
  </si>
  <si>
    <t>2018-12-30</t>
  </si>
  <si>
    <t>2018-12-31</t>
  </si>
  <si>
    <t>2019-01-01</t>
  </si>
  <si>
    <t>2019-01-02</t>
  </si>
  <si>
    <t>2019-01-03</t>
  </si>
  <si>
    <t>2019-01-05</t>
  </si>
  <si>
    <t>2019-01-06</t>
  </si>
  <si>
    <t>2019-01-07</t>
  </si>
  <si>
    <t>2019-01-08</t>
  </si>
  <si>
    <t>2019-01-09</t>
  </si>
  <si>
    <t>2019-01-10</t>
  </si>
  <si>
    <t>2019-01-12</t>
  </si>
  <si>
    <t>2019-01-13</t>
  </si>
  <si>
    <t>2019-01-14</t>
  </si>
  <si>
    <t>2019-01-15</t>
  </si>
  <si>
    <t>2019-01-16</t>
  </si>
  <si>
    <t>2019-01-17</t>
  </si>
  <si>
    <t>2019-01-19</t>
  </si>
  <si>
    <t>2019-01-20</t>
  </si>
  <si>
    <t>2019-01-21</t>
  </si>
  <si>
    <t>2019-01-22</t>
  </si>
  <si>
    <t>2019-01-23</t>
  </si>
  <si>
    <t>2019-01-24</t>
  </si>
  <si>
    <t>2019-01-26</t>
  </si>
  <si>
    <t>2019-01-27</t>
  </si>
  <si>
    <t>2019-01-28</t>
  </si>
  <si>
    <t>2019-01-29</t>
  </si>
  <si>
    <t>2019-01-30</t>
  </si>
  <si>
    <t>2019-01-31</t>
  </si>
  <si>
    <t>2019-02-02</t>
  </si>
  <si>
    <t>2019-02-03</t>
  </si>
  <si>
    <t>2019-02-04</t>
  </si>
  <si>
    <t>2019-02-05</t>
  </si>
  <si>
    <t>2019-02-06</t>
  </si>
  <si>
    <t>2019-02-07</t>
  </si>
  <si>
    <t>2019-02-10</t>
  </si>
  <si>
    <t>2019-02-12</t>
  </si>
  <si>
    <t>2019-02-13</t>
  </si>
  <si>
    <t>2019-02-16</t>
  </si>
  <si>
    <t>2019-02-17</t>
  </si>
  <si>
    <t>2019-02-18</t>
  </si>
  <si>
    <t>2019-02-19</t>
  </si>
  <si>
    <t>2019-02-20</t>
  </si>
  <si>
    <t>2019-02-21</t>
  </si>
  <si>
    <t>2019-02-23</t>
  </si>
  <si>
    <t>2019-02-24</t>
  </si>
  <si>
    <t>2019-02-25</t>
  </si>
  <si>
    <t>2019-02-26</t>
  </si>
  <si>
    <t>2019-02-27</t>
  </si>
  <si>
    <t>2019-02-28</t>
  </si>
  <si>
    <t>2019-03-02</t>
  </si>
  <si>
    <t>2019-03-03</t>
  </si>
  <si>
    <t>2019-03-04</t>
  </si>
  <si>
    <t>2019-03-05</t>
  </si>
  <si>
    <t>2019-03-06</t>
  </si>
  <si>
    <t>2019-03-07</t>
  </si>
  <si>
    <t>2019-03-09</t>
  </si>
  <si>
    <t>2019-03-10</t>
  </si>
  <si>
    <t>2019-03-11</t>
  </si>
  <si>
    <t>2019-03-12</t>
  </si>
  <si>
    <t>2019-03-13</t>
  </si>
  <si>
    <t>2019-03-14</t>
  </si>
  <si>
    <t>2019-03-16</t>
  </si>
  <si>
    <t>2019-03-17</t>
  </si>
  <si>
    <t>2019-03-18</t>
  </si>
  <si>
    <t>2019-03-19</t>
  </si>
  <si>
    <t>2019-03-25</t>
  </si>
  <si>
    <t>2019-03-26</t>
  </si>
  <si>
    <t>2019-03-27</t>
  </si>
  <si>
    <t>2019-03-30</t>
  </si>
  <si>
    <t>2019-03-31</t>
  </si>
  <si>
    <t>2019-04-03</t>
  </si>
  <si>
    <t>2019-04-06</t>
  </si>
  <si>
    <t>2019-04-07</t>
  </si>
  <si>
    <t>2019-04-08</t>
  </si>
  <si>
    <t>2019-04-09</t>
  </si>
  <si>
    <t>2019-04-10</t>
  </si>
  <si>
    <t>2019-04-13</t>
  </si>
  <si>
    <t>2019-04-14</t>
  </si>
  <si>
    <t>2019-04-15</t>
  </si>
  <si>
    <t>2019-04-16</t>
  </si>
  <si>
    <t>2019-04-17</t>
  </si>
  <si>
    <t>2019-04-20</t>
  </si>
  <si>
    <t>2019-04-21</t>
  </si>
  <si>
    <t>2019-04-22</t>
  </si>
  <si>
    <t>2019-04-23</t>
  </si>
  <si>
    <t>2019-04-24</t>
  </si>
  <si>
    <t>2019-04-27</t>
  </si>
  <si>
    <t>2019-04-28</t>
  </si>
  <si>
    <t>2019-04-29</t>
  </si>
  <si>
    <t>2019-04-30</t>
  </si>
  <si>
    <t>2019-05-01</t>
  </si>
  <si>
    <t>2019-05-02</t>
  </si>
  <si>
    <t>2019-05-04</t>
  </si>
  <si>
    <t>2019-05-05</t>
  </si>
  <si>
    <t>2019-05-06</t>
  </si>
  <si>
    <t>2019-05-07</t>
  </si>
  <si>
    <t>2019-05-08</t>
  </si>
  <si>
    <t>2019-05-09</t>
  </si>
  <si>
    <t>2019-05-11</t>
  </si>
  <si>
    <t>2019-05-12</t>
  </si>
  <si>
    <t>2019-05-13</t>
  </si>
  <si>
    <t>2019-05-14</t>
  </si>
  <si>
    <t>2019-05-15</t>
  </si>
  <si>
    <t>2019-05-16</t>
  </si>
  <si>
    <t>2019-05-18</t>
  </si>
  <si>
    <t>2019-05-19</t>
  </si>
  <si>
    <t>2019-05-20</t>
  </si>
  <si>
    <t>2019-05-21</t>
  </si>
  <si>
    <t>2019-05-22</t>
  </si>
  <si>
    <t>2019-05-23</t>
  </si>
  <si>
    <t>2019-05-25</t>
  </si>
  <si>
    <t>2019-05-26</t>
  </si>
  <si>
    <t>2019-05-28</t>
  </si>
  <si>
    <t>2019-05-29</t>
  </si>
  <si>
    <t>2019-05-30</t>
  </si>
  <si>
    <t>2019-06-01</t>
  </si>
  <si>
    <t>2019-06-02</t>
  </si>
  <si>
    <t>2019-06-03</t>
  </si>
  <si>
    <t>2019-06-08</t>
  </si>
  <si>
    <t>2019-06-09</t>
  </si>
  <si>
    <t>2019-06-10</t>
  </si>
  <si>
    <t>2019-06-11</t>
  </si>
  <si>
    <t>2019-06-12</t>
  </si>
  <si>
    <t>2019-06-13</t>
  </si>
  <si>
    <t>2019-06-15</t>
  </si>
  <si>
    <t>2019-06-16</t>
  </si>
  <si>
    <t>2019-06-17</t>
  </si>
  <si>
    <t>2019-06-18</t>
  </si>
  <si>
    <t>2019-06-19</t>
  </si>
  <si>
    <t>2019-06-20</t>
  </si>
  <si>
    <t>2019-06-22</t>
  </si>
  <si>
    <t>2019-06-23</t>
  </si>
  <si>
    <t>2019-06-24</t>
  </si>
  <si>
    <t>2019-06-25</t>
  </si>
  <si>
    <t>2019-06-26</t>
  </si>
  <si>
    <t>2019-06-27</t>
  </si>
  <si>
    <t>2019-06-30</t>
  </si>
  <si>
    <t>2019-07-01</t>
  </si>
  <si>
    <t>2019-07-02</t>
  </si>
  <si>
    <t>2019-07-03</t>
  </si>
  <si>
    <t>2019-07-04</t>
  </si>
  <si>
    <t>2019-07-06</t>
  </si>
  <si>
    <t>2019-07-07</t>
  </si>
  <si>
    <t>2019-07-08</t>
  </si>
  <si>
    <t>2019-07-09</t>
  </si>
  <si>
    <t>2019-07-10</t>
  </si>
  <si>
    <t>2019-07-11</t>
  </si>
  <si>
    <t>2019-07-13</t>
  </si>
  <si>
    <t>2019-07-14</t>
  </si>
  <si>
    <t>2019-07-15</t>
  </si>
  <si>
    <t>2019-07-16</t>
  </si>
  <si>
    <t>2019-07-17</t>
  </si>
  <si>
    <t>2019-07-18</t>
  </si>
  <si>
    <t>2019-07-20</t>
  </si>
  <si>
    <t>2019-07-21</t>
  </si>
  <si>
    <t>2019-07-22</t>
  </si>
  <si>
    <t>2019-07-23</t>
  </si>
  <si>
    <t>2019-07-24</t>
  </si>
  <si>
    <t>2019-07-25</t>
  </si>
  <si>
    <t>2019-07-27</t>
  </si>
  <si>
    <t>2019-07-28</t>
  </si>
  <si>
    <t>2019-07-29</t>
  </si>
  <si>
    <t>2019-07-30</t>
  </si>
  <si>
    <t>2019-07-31</t>
  </si>
  <si>
    <t>2019-08-01</t>
  </si>
  <si>
    <t>2019-08-03</t>
  </si>
  <si>
    <t>2019-08-04</t>
  </si>
  <si>
    <t>2019-08-05</t>
  </si>
  <si>
    <t>2019-08-06</t>
  </si>
  <si>
    <t>2019-08-07</t>
  </si>
  <si>
    <t>2019-08-08</t>
  </si>
  <si>
    <t>2019-08-10</t>
  </si>
  <si>
    <t>2019-08-11</t>
  </si>
  <si>
    <t>2019-08-13</t>
  </si>
  <si>
    <t>2019-08-14</t>
  </si>
  <si>
    <t>2019-08-15</t>
  </si>
  <si>
    <t>2019-08-17</t>
  </si>
  <si>
    <t>2019-08-18</t>
  </si>
  <si>
    <t>2019-08-19</t>
  </si>
  <si>
    <t>2019-08-21</t>
  </si>
  <si>
    <t>2019-08-22</t>
  </si>
  <si>
    <t>2019-08-24</t>
  </si>
  <si>
    <t>2019-08-25</t>
  </si>
  <si>
    <t>2019-08-26</t>
  </si>
  <si>
    <t>2019-08-27</t>
  </si>
  <si>
    <t>2019-08-28</t>
  </si>
  <si>
    <t>2019-08-29</t>
  </si>
  <si>
    <t>2019-08-31</t>
  </si>
  <si>
    <t>2019-09-01</t>
  </si>
  <si>
    <t>2019-09-02</t>
  </si>
  <si>
    <t>2019-09-03</t>
  </si>
  <si>
    <t>2019-09-04</t>
  </si>
  <si>
    <t>2019-09-05</t>
  </si>
  <si>
    <t>2019-09-07</t>
  </si>
  <si>
    <t>2019-09-08</t>
  </si>
  <si>
    <t>2019-09-11</t>
  </si>
  <si>
    <t>2019-09-12</t>
  </si>
  <si>
    <t>2019-09-14</t>
  </si>
  <si>
    <t>2019-09-15</t>
  </si>
  <si>
    <t>2019-09-16</t>
  </si>
  <si>
    <t>2019-09-17</t>
  </si>
  <si>
    <t>2019-09-18</t>
  </si>
  <si>
    <t>2019-09-19</t>
  </si>
  <si>
    <t>2019-09-21</t>
  </si>
  <si>
    <t>2019-09-22</t>
  </si>
  <si>
    <t>2019-09-23</t>
  </si>
  <si>
    <t>2019-09-24</t>
  </si>
  <si>
    <t>2019-09-25</t>
  </si>
  <si>
    <t>2019-09-26</t>
  </si>
  <si>
    <t>2019-09-28</t>
  </si>
  <si>
    <t>2019-09-29</t>
  </si>
  <si>
    <t>2019-09-30</t>
  </si>
  <si>
    <t>2019-10-01</t>
  </si>
  <si>
    <t>2019-10-02</t>
  </si>
  <si>
    <t>2019-10-03</t>
  </si>
  <si>
    <t>2019-10-05</t>
  </si>
  <si>
    <t>2019-10-06</t>
  </si>
  <si>
    <t>2019-10-07</t>
  </si>
  <si>
    <t>2019-10-08</t>
  </si>
  <si>
    <t>2019-10-09</t>
  </si>
  <si>
    <t>2019-10-10</t>
  </si>
  <si>
    <t>2019-10-12</t>
  </si>
  <si>
    <t>2019-10-13</t>
  </si>
  <si>
    <t>2019-10-14</t>
  </si>
  <si>
    <t>2019-10-15</t>
  </si>
  <si>
    <t>2019-10-16</t>
  </si>
  <si>
    <t>2019-10-17</t>
  </si>
  <si>
    <t>2019-10-20</t>
  </si>
  <si>
    <t>2019-10-21</t>
  </si>
  <si>
    <t>2019-10-22</t>
  </si>
  <si>
    <t>2019-10-23</t>
  </si>
  <si>
    <t>2019-10-24</t>
  </si>
  <si>
    <t>2019-10-26</t>
  </si>
  <si>
    <t>2019-10-28</t>
  </si>
  <si>
    <t>2019-10-30</t>
  </si>
  <si>
    <t>2019-10-31</t>
  </si>
  <si>
    <t>2019-11-02</t>
  </si>
  <si>
    <t>2019-11-03</t>
  </si>
  <si>
    <t>2019-11-04</t>
  </si>
  <si>
    <t>2019-11-05</t>
  </si>
  <si>
    <t>2019-11-07</t>
  </si>
  <si>
    <t>2019-11-09</t>
  </si>
  <si>
    <t>2019-11-10</t>
  </si>
  <si>
    <t>2019-11-11</t>
  </si>
  <si>
    <t>2019-11-12</t>
  </si>
  <si>
    <t>2019-11-13</t>
  </si>
  <si>
    <t>2019-11-14</t>
  </si>
  <si>
    <t>2019-11-16</t>
  </si>
  <si>
    <t>2019-11-17</t>
  </si>
  <si>
    <t>2019-11-18</t>
  </si>
  <si>
    <t>2019-11-19</t>
  </si>
  <si>
    <t>2019-11-20</t>
  </si>
  <si>
    <t>2019-11-21</t>
  </si>
  <si>
    <t>2019-11-23</t>
  </si>
  <si>
    <t>2019-11-24</t>
  </si>
  <si>
    <t>2019-11-25</t>
  </si>
  <si>
    <t>2019-11-26</t>
  </si>
  <si>
    <t>2019-11-27</t>
  </si>
  <si>
    <t>2019-11-28</t>
  </si>
  <si>
    <t>2019-11-30</t>
  </si>
  <si>
    <t>2019-12-01</t>
  </si>
  <si>
    <t>2019-12-02</t>
  </si>
  <si>
    <t>2019-12-03</t>
  </si>
  <si>
    <t>2019-12-04</t>
  </si>
  <si>
    <t>2019-12-05</t>
  </si>
  <si>
    <t>2019-12-07</t>
  </si>
  <si>
    <t>2019-12-08</t>
  </si>
  <si>
    <t>2019-12-09</t>
  </si>
  <si>
    <t>2019-12-10</t>
  </si>
  <si>
    <t>2019-12-11</t>
  </si>
  <si>
    <t>2019-12-12</t>
  </si>
  <si>
    <t>2019-12-14</t>
  </si>
  <si>
    <t>2019-12-15</t>
  </si>
  <si>
    <t>2019-12-16</t>
  </si>
  <si>
    <t>2019-12-17</t>
  </si>
  <si>
    <t>2019-12-18</t>
  </si>
  <si>
    <t>2019-12-19</t>
  </si>
  <si>
    <t>2019-12-21</t>
  </si>
  <si>
    <t>2019-12-22</t>
  </si>
  <si>
    <t>2019-12-23</t>
  </si>
  <si>
    <t>2019-12-24</t>
  </si>
  <si>
    <t>2019-12-25</t>
  </si>
  <si>
    <t>2019-12-26</t>
  </si>
  <si>
    <t>2019-12-28</t>
  </si>
  <si>
    <t>2019-12-29</t>
  </si>
  <si>
    <t>2019-12-30</t>
  </si>
  <si>
    <t>2019-12-31</t>
  </si>
  <si>
    <t>2020-01-01</t>
  </si>
  <si>
    <t>2020-01-02</t>
  </si>
  <si>
    <t>2020-01-04</t>
  </si>
  <si>
    <t>2020-01-05</t>
  </si>
  <si>
    <t>2020-01-06</t>
  </si>
  <si>
    <t>2020-01-07</t>
  </si>
  <si>
    <t>2020-01-08</t>
  </si>
  <si>
    <t>2020-01-09</t>
  </si>
  <si>
    <t>2020-01-11</t>
  </si>
  <si>
    <t>2020-01-12</t>
  </si>
  <si>
    <t>2020-01-13</t>
  </si>
  <si>
    <t>2020-01-14</t>
  </si>
  <si>
    <t>2020-01-15</t>
  </si>
  <si>
    <t>2020-01-16</t>
  </si>
  <si>
    <t>2020-01-18</t>
  </si>
  <si>
    <t>2020-01-19</t>
  </si>
  <si>
    <t>2020-01-20</t>
  </si>
  <si>
    <t>2020-01-21</t>
  </si>
  <si>
    <t>2020-01-22</t>
  </si>
  <si>
    <t>2020-01-23</t>
  </si>
  <si>
    <t>2020-01-25</t>
  </si>
  <si>
    <t>2020-01-26</t>
  </si>
  <si>
    <t>2020-01-27</t>
  </si>
  <si>
    <t>2020-01-28</t>
  </si>
  <si>
    <t>2020-01-30</t>
  </si>
  <si>
    <t>2020-02-01</t>
  </si>
  <si>
    <t>2020-02-02</t>
  </si>
  <si>
    <t>2020-02-03</t>
  </si>
  <si>
    <t>2020-02-04</t>
  </si>
  <si>
    <t>2020-02-05</t>
  </si>
  <si>
    <t>2020-02-06</t>
  </si>
  <si>
    <t>2020-02-08</t>
  </si>
  <si>
    <t>2020-02-09</t>
  </si>
  <si>
    <t>2020-02-10</t>
  </si>
  <si>
    <t>2020-02-12</t>
  </si>
  <si>
    <t>2020-02-13</t>
  </si>
  <si>
    <t>2020-02-15</t>
  </si>
  <si>
    <t>2020-02-16</t>
  </si>
  <si>
    <t>2020-02-17</t>
  </si>
  <si>
    <t>2020-02-18</t>
  </si>
  <si>
    <t>2020-02-19</t>
  </si>
  <si>
    <t>2020-02-20</t>
  </si>
  <si>
    <t>2020-02-22</t>
  </si>
  <si>
    <t>2020-02-23</t>
  </si>
  <si>
    <t>2020-02-24</t>
  </si>
  <si>
    <t>2020-02-25</t>
  </si>
  <si>
    <t>2020-02-26</t>
  </si>
  <si>
    <t>2020-02-27</t>
  </si>
  <si>
    <t>2020-02-29</t>
  </si>
  <si>
    <t>2020-03-01</t>
  </si>
  <si>
    <t>2020-03-02</t>
  </si>
  <si>
    <t>2020-03-03</t>
  </si>
  <si>
    <t>2020-03-04</t>
  </si>
  <si>
    <t>2020-03-05</t>
  </si>
  <si>
    <t>2020-03-07</t>
  </si>
  <si>
    <t>2020-03-09</t>
  </si>
  <si>
    <t>2020-03-10</t>
  </si>
  <si>
    <t>2020-03-11</t>
  </si>
  <si>
    <t>2020-03-12</t>
  </si>
  <si>
    <t>2020-03-14</t>
  </si>
  <si>
    <t>2020-03-15</t>
  </si>
  <si>
    <t>2020-03-16</t>
  </si>
  <si>
    <t>2020-03-17</t>
  </si>
  <si>
    <t>2020-03-18</t>
  </si>
  <si>
    <t>2020-03-24</t>
  </si>
  <si>
    <t>2020-03-25</t>
  </si>
  <si>
    <t>2020-03-28</t>
  </si>
  <si>
    <t>2020-03-29</t>
  </si>
  <si>
    <t>2020-03-30</t>
  </si>
  <si>
    <t>2020-04-02</t>
  </si>
  <si>
    <t>2020-04-04</t>
  </si>
  <si>
    <t>2020-04-05</t>
  </si>
  <si>
    <t>2020-04-06</t>
  </si>
  <si>
    <t>2020-04-07</t>
  </si>
  <si>
    <t>2020-04-08</t>
  </si>
  <si>
    <t>2020-04-11</t>
  </si>
  <si>
    <t>2020-04-12</t>
  </si>
  <si>
    <t>2020-04-13</t>
  </si>
  <si>
    <t>2020-04-14</t>
  </si>
  <si>
    <t>2020-04-15</t>
  </si>
  <si>
    <t>2020-04-18</t>
  </si>
  <si>
    <t>2020-04-19</t>
  </si>
  <si>
    <t>2020-04-20</t>
  </si>
  <si>
    <t>2020-04-21</t>
  </si>
  <si>
    <t>2020-04-22</t>
  </si>
  <si>
    <t>2020-04-23</t>
  </si>
  <si>
    <t>2020-04-25</t>
  </si>
  <si>
    <t>2020-04-26</t>
  </si>
  <si>
    <t>2020-04-27</t>
  </si>
  <si>
    <t>2020-04-28</t>
  </si>
  <si>
    <t>2020-04-29</t>
  </si>
  <si>
    <t>2020-04-30</t>
  </si>
  <si>
    <t>2020-05-02</t>
  </si>
  <si>
    <t>2020-05-03</t>
  </si>
  <si>
    <t>2020-05-04</t>
  </si>
  <si>
    <t>2020-05-05</t>
  </si>
  <si>
    <t>2020-05-06</t>
  </si>
  <si>
    <t>2020-05-07</t>
  </si>
  <si>
    <t>2020-05-09</t>
  </si>
  <si>
    <t>2020-05-10</t>
  </si>
  <si>
    <t>2020-05-11</t>
  </si>
  <si>
    <t>2020-05-12</t>
  </si>
  <si>
    <t>2020-05-13</t>
  </si>
  <si>
    <t>2020-05-14</t>
  </si>
  <si>
    <t>2020-05-16</t>
  </si>
  <si>
    <t>2020-05-17</t>
  </si>
  <si>
    <t>2020-05-18</t>
  </si>
  <si>
    <t>2020-05-19</t>
  </si>
  <si>
    <t>2020-05-20</t>
  </si>
  <si>
    <t>2020-05-21</t>
  </si>
  <si>
    <t>2020-05-23</t>
  </si>
  <si>
    <t>2020-05-26</t>
  </si>
  <si>
    <t>2020-05-27</t>
  </si>
  <si>
    <t>2020-05-28</t>
  </si>
  <si>
    <t>2020-05-30</t>
  </si>
  <si>
    <t>2020-05-31</t>
  </si>
  <si>
    <t>2020-06-01</t>
  </si>
  <si>
    <t>2020-06-02</t>
  </si>
  <si>
    <t>2020-06-06</t>
  </si>
  <si>
    <t>2020-06-07</t>
  </si>
  <si>
    <t>2020-06-08</t>
  </si>
  <si>
    <t>2020-06-09</t>
  </si>
  <si>
    <t>2020-06-10</t>
  </si>
  <si>
    <t>2020-06-11</t>
  </si>
  <si>
    <t>2020-06-13</t>
  </si>
  <si>
    <t>2020-06-14</t>
  </si>
  <si>
    <t>2020-06-15</t>
  </si>
  <si>
    <t>2020-06-16</t>
  </si>
  <si>
    <t>2020-06-18</t>
  </si>
  <si>
    <t>2020-06-20</t>
  </si>
  <si>
    <t>2020-06-21</t>
  </si>
  <si>
    <t>2020-06-22</t>
  </si>
  <si>
    <t>2020-06-23</t>
  </si>
  <si>
    <t>2020-06-24</t>
  </si>
  <si>
    <t>2020-06-25</t>
  </si>
  <si>
    <t>2020-06-27</t>
  </si>
  <si>
    <t>2020-06-28</t>
  </si>
  <si>
    <t>2020-06-29</t>
  </si>
  <si>
    <t>2020-06-30</t>
  </si>
  <si>
    <t>2020-07-01</t>
  </si>
  <si>
    <t>2020-07-02</t>
  </si>
  <si>
    <t>2020-07-04</t>
  </si>
  <si>
    <t>2020-07-05</t>
  </si>
  <si>
    <t>2020-07-06</t>
  </si>
  <si>
    <t>2020-07-07</t>
  </si>
  <si>
    <t>2020-07-08</t>
  </si>
  <si>
    <t>2020-07-09</t>
  </si>
  <si>
    <t>2020-07-11</t>
  </si>
  <si>
    <t>2020-07-12</t>
  </si>
  <si>
    <t>2020-07-13</t>
  </si>
  <si>
    <t>2020-07-14</t>
  </si>
  <si>
    <t>2020-07-15</t>
  </si>
  <si>
    <t>2020-07-16</t>
  </si>
  <si>
    <t>2020-07-18</t>
  </si>
  <si>
    <t>2020-07-19</t>
  </si>
  <si>
    <t>2020-07-20</t>
  </si>
  <si>
    <t>2020-07-21</t>
  </si>
  <si>
    <t>2020-07-22</t>
  </si>
  <si>
    <t>2020-07-23</t>
  </si>
  <si>
    <t>2020-07-25</t>
  </si>
  <si>
    <t>2020-07-26</t>
  </si>
  <si>
    <t>2020-07-27</t>
  </si>
  <si>
    <t>2020-07-28</t>
  </si>
  <si>
    <t>2020-07-29</t>
  </si>
  <si>
    <t>2020-07-30</t>
  </si>
  <si>
    <t>2020-08-01</t>
  </si>
  <si>
    <t>2020-08-02</t>
  </si>
  <si>
    <t>2020-08-03</t>
  </si>
  <si>
    <t>2020-08-04</t>
  </si>
  <si>
    <t>2020-08-05</t>
  </si>
  <si>
    <t>2020-08-06</t>
  </si>
  <si>
    <t>2020-08-09</t>
  </si>
  <si>
    <t>2020-08-10</t>
  </si>
  <si>
    <t>2020-08-11</t>
  </si>
  <si>
    <t>2020-08-12</t>
  </si>
  <si>
    <t>2020-08-13</t>
  </si>
  <si>
    <t>2020-08-15</t>
  </si>
  <si>
    <t>2020-08-16</t>
  </si>
  <si>
    <t>2020-08-17</t>
  </si>
  <si>
    <t>2020-08-18</t>
  </si>
  <si>
    <t>2020-08-19</t>
  </si>
  <si>
    <t>2020-08-20</t>
  </si>
  <si>
    <t>2020-08-22</t>
  </si>
  <si>
    <t>2020-08-23</t>
  </si>
  <si>
    <t>2020-08-24</t>
  </si>
  <si>
    <t>2020-08-25</t>
  </si>
  <si>
    <t>2020-08-26</t>
  </si>
  <si>
    <t>2020-08-27</t>
  </si>
  <si>
    <t>2020-08-31</t>
  </si>
  <si>
    <t>2020-09-01</t>
  </si>
  <si>
    <t>2020-09-02</t>
  </si>
  <si>
    <t>2020-09-03</t>
  </si>
  <si>
    <t>2020-09-05</t>
  </si>
  <si>
    <t>2020-09-06</t>
  </si>
  <si>
    <t>2020-09-07</t>
  </si>
  <si>
    <t>2020-09-08</t>
  </si>
  <si>
    <t>2020-09-09</t>
  </si>
  <si>
    <t>2020-09-10</t>
  </si>
  <si>
    <t>2020-09-12</t>
  </si>
  <si>
    <t>2020-09-13</t>
  </si>
  <si>
    <t>2020-09-14</t>
  </si>
  <si>
    <t>2020-09-15</t>
  </si>
  <si>
    <t>2020-09-16</t>
  </si>
  <si>
    <t>2020-09-17</t>
  </si>
  <si>
    <t>2020-09-19</t>
  </si>
  <si>
    <t>2020-09-20</t>
  </si>
  <si>
    <t>2020-09-21</t>
  </si>
  <si>
    <t>2020-09-22</t>
  </si>
  <si>
    <t>2020-09-23</t>
  </si>
  <si>
    <t>2020-09-24</t>
  </si>
  <si>
    <t>2020-09-26</t>
  </si>
  <si>
    <t>2020-09-27</t>
  </si>
  <si>
    <t>2020-09-28</t>
  </si>
  <si>
    <t>2020-09-29</t>
  </si>
  <si>
    <t>2020-09-30</t>
  </si>
  <si>
    <t>2020-10-01</t>
  </si>
  <si>
    <t>2020-10-03</t>
  </si>
  <si>
    <t>2020-10-04</t>
  </si>
  <si>
    <t>2020-10-05</t>
  </si>
  <si>
    <t>2020-10-06</t>
  </si>
  <si>
    <t>2020-10-07</t>
  </si>
  <si>
    <t>2020-10-10</t>
  </si>
  <si>
    <t>2020-10-11</t>
  </si>
  <si>
    <t>2020-10-12</t>
  </si>
  <si>
    <t>2020-10-13</t>
  </si>
  <si>
    <t>2020-10-14</t>
  </si>
  <si>
    <t>2020-10-15</t>
  </si>
  <si>
    <t>2020-10-18</t>
  </si>
  <si>
    <t>2020-10-19</t>
  </si>
  <si>
    <t>2020-10-20</t>
  </si>
  <si>
    <t>2020-10-21</t>
  </si>
  <si>
    <t>2020-10-22</t>
  </si>
  <si>
    <t>2020-10-24</t>
  </si>
  <si>
    <t>2020-10-26</t>
  </si>
  <si>
    <t>2020-10-27</t>
  </si>
  <si>
    <t>2020-10-28</t>
  </si>
  <si>
    <t>2020-10-29</t>
  </si>
  <si>
    <t>2020-10-31</t>
  </si>
  <si>
    <t>2020-11-01</t>
  </si>
  <si>
    <t>2020-11-02</t>
  </si>
  <si>
    <t>2020-11-04</t>
  </si>
  <si>
    <t>2020-11-05</t>
  </si>
  <si>
    <t>2020-11-07</t>
  </si>
  <si>
    <t>2020-11-08</t>
  </si>
  <si>
    <t>2020-11-09</t>
  </si>
  <si>
    <t>2020-11-10</t>
  </si>
  <si>
    <t>2020-11-11</t>
  </si>
  <si>
    <t>2020-11-12</t>
  </si>
  <si>
    <t>2020-11-14</t>
  </si>
  <si>
    <t>2020-11-15</t>
  </si>
  <si>
    <t>2020-11-16</t>
  </si>
  <si>
    <t>2020-11-17</t>
  </si>
  <si>
    <t>2020-11-18</t>
  </si>
  <si>
    <t>2020-11-19</t>
  </si>
  <si>
    <t>2020-11-21</t>
  </si>
  <si>
    <t>2020-11-22</t>
  </si>
  <si>
    <t>2020-11-23</t>
  </si>
  <si>
    <t>2020-11-24</t>
  </si>
  <si>
    <t>2020-11-25</t>
  </si>
  <si>
    <t>2020-11-28</t>
  </si>
  <si>
    <t>2020-11-29</t>
  </si>
  <si>
    <t>2020-11-30</t>
  </si>
  <si>
    <t>2020-12-01</t>
  </si>
  <si>
    <t>2020-12-02</t>
  </si>
  <si>
    <t>2020-12-03</t>
  </si>
  <si>
    <t>2020-12-05</t>
  </si>
  <si>
    <t>2020-12-06</t>
  </si>
  <si>
    <t>2020-12-07</t>
  </si>
  <si>
    <t>2020-12-08</t>
  </si>
  <si>
    <t>2020-12-09</t>
  </si>
  <si>
    <t>2020-12-10</t>
  </si>
  <si>
    <t>2020-12-11</t>
  </si>
  <si>
    <t>2020-12-12</t>
  </si>
  <si>
    <t>2020-12-13</t>
  </si>
  <si>
    <t>2020-12-14</t>
  </si>
  <si>
    <t>2020-12-15</t>
  </si>
  <si>
    <t>2020-12-16</t>
  </si>
  <si>
    <t>2020-12-17</t>
  </si>
  <si>
    <t>2020-12-19</t>
  </si>
  <si>
    <t>2020-12-20</t>
  </si>
  <si>
    <t>2020-12-21</t>
  </si>
  <si>
    <t>2020-12-22</t>
  </si>
  <si>
    <t>2020-12-23</t>
  </si>
  <si>
    <t>2020-12-24</t>
  </si>
  <si>
    <t>2020-12-26</t>
  </si>
  <si>
    <t>2020-12-27</t>
  </si>
  <si>
    <t>2020-12-28</t>
  </si>
  <si>
    <t>2020-12-29</t>
  </si>
  <si>
    <t>2020-12-30</t>
  </si>
  <si>
    <t>2020-12-31</t>
  </si>
  <si>
    <t>2021-01-01</t>
  </si>
  <si>
    <t>2021-01-02</t>
  </si>
  <si>
    <t>2021-01-03</t>
  </si>
  <si>
    <t>2021-01-04</t>
  </si>
  <si>
    <t>2021-01-05</t>
  </si>
  <si>
    <t>2021-01-06</t>
  </si>
  <si>
    <t>2021-01-07</t>
  </si>
  <si>
    <t>2021-01-09</t>
  </si>
  <si>
    <t>2021-01-10</t>
  </si>
  <si>
    <t>2021-01-11</t>
  </si>
  <si>
    <t>2021-01-12</t>
  </si>
  <si>
    <t>2021-01-13</t>
  </si>
  <si>
    <t>2021-01-14</t>
  </si>
  <si>
    <t>2021-01-16</t>
  </si>
  <si>
    <t>2021-01-18</t>
  </si>
  <si>
    <t>2021-01-19</t>
  </si>
  <si>
    <t>2021-01-20</t>
  </si>
  <si>
    <t>2021-01-21</t>
  </si>
  <si>
    <t>2021-01-23</t>
  </si>
  <si>
    <t>2021-01-24</t>
  </si>
  <si>
    <t>2021-01-25</t>
  </si>
  <si>
    <t>2021-01-26</t>
  </si>
  <si>
    <t>2021-01-27</t>
  </si>
  <si>
    <t>2021-01-28</t>
  </si>
  <si>
    <t>2021-01-30</t>
  </si>
  <si>
    <t>2021-01-31</t>
  </si>
  <si>
    <t>2021-02-01</t>
  </si>
  <si>
    <t>2021-02-02</t>
  </si>
  <si>
    <t>2021-02-03</t>
  </si>
  <si>
    <t>2021-02-04</t>
  </si>
  <si>
    <t>2021-02-06</t>
  </si>
  <si>
    <t>2021-02-07</t>
  </si>
  <si>
    <t>2021-02-08</t>
  </si>
  <si>
    <t>2021-02-09</t>
  </si>
  <si>
    <t>2021-02-11</t>
  </si>
  <si>
    <t>2021-02-13</t>
  </si>
  <si>
    <t>2021-02-14</t>
  </si>
  <si>
    <t>2021-02-15</t>
  </si>
  <si>
    <t>2021-02-16</t>
  </si>
  <si>
    <t>2021-02-17</t>
  </si>
  <si>
    <t>2021-02-18</t>
  </si>
  <si>
    <t>2021-02-20</t>
  </si>
  <si>
    <t>2021-02-21</t>
  </si>
  <si>
    <t>2021-02-22</t>
  </si>
  <si>
    <t>2021-02-23</t>
  </si>
  <si>
    <t>2021-02-24</t>
  </si>
  <si>
    <t>2021-02-25</t>
  </si>
  <si>
    <t>2021-02-27</t>
  </si>
  <si>
    <t>2021-02-28</t>
  </si>
  <si>
    <t>2021-03-01</t>
  </si>
  <si>
    <t>2021-03-02</t>
  </si>
  <si>
    <t>2021-03-03</t>
  </si>
  <si>
    <t>2021-03-04</t>
  </si>
  <si>
    <t>2021-03-06</t>
  </si>
  <si>
    <t>2021-03-07</t>
  </si>
  <si>
    <t>2021-03-08</t>
  </si>
  <si>
    <t>2021-03-09</t>
  </si>
  <si>
    <t>2021-03-10</t>
  </si>
  <si>
    <t>2021-03-11</t>
  </si>
  <si>
    <t>2021-03-13</t>
  </si>
  <si>
    <t>2021-03-14</t>
  </si>
  <si>
    <t>2021-03-15</t>
  </si>
  <si>
    <t>2021-03-16</t>
  </si>
  <si>
    <t>2021-03-17</t>
  </si>
  <si>
    <t>2021-03-18</t>
  </si>
  <si>
    <t>2021-03-27</t>
  </si>
  <si>
    <t>2021-03-28</t>
  </si>
  <si>
    <t>2021-03-30</t>
  </si>
  <si>
    <t>2021-03-31</t>
  </si>
  <si>
    <t>2021-04-01</t>
  </si>
  <si>
    <t>2021-04-03</t>
  </si>
  <si>
    <t>2021-04-04</t>
  </si>
  <si>
    <t>2021-04-05</t>
  </si>
  <si>
    <t>2021-04-06</t>
  </si>
  <si>
    <t>2021-04-07</t>
  </si>
  <si>
    <t>2021-04-08</t>
  </si>
  <si>
    <t>2021-04-10</t>
  </si>
  <si>
    <t>2021-04-11</t>
  </si>
  <si>
    <t>2021-04-12</t>
  </si>
  <si>
    <t>2021-04-13</t>
  </si>
  <si>
    <t>2021-04-14</t>
  </si>
  <si>
    <t>2021-04-15</t>
  </si>
  <si>
    <t>2021-04-17</t>
  </si>
  <si>
    <t>2021-04-18</t>
  </si>
  <si>
    <t>2021-04-19</t>
  </si>
  <si>
    <t>2021-04-20</t>
  </si>
  <si>
    <t>2021-04-21</t>
  </si>
  <si>
    <t>2021-04-22</t>
  </si>
  <si>
    <t>2021-04-24</t>
  </si>
  <si>
    <t>2021-04-25</t>
  </si>
  <si>
    <t>2021-04-26</t>
  </si>
  <si>
    <t>2021-04-27</t>
  </si>
  <si>
    <t>2021-04-28</t>
  </si>
  <si>
    <t>2021-04-29</t>
  </si>
  <si>
    <t>2021-05-01</t>
  </si>
  <si>
    <t>2021-05-02</t>
  </si>
  <si>
    <t>2021-05-03</t>
  </si>
  <si>
    <t>2021-05-05</t>
  </si>
  <si>
    <t>2021-05-06</t>
  </si>
  <si>
    <t>2021-05-08</t>
  </si>
  <si>
    <t>2021-05-09</t>
  </si>
  <si>
    <t>2021-05-10</t>
  </si>
  <si>
    <t>2021-05-11</t>
  </si>
  <si>
    <t>2021-05-12</t>
  </si>
  <si>
    <t>2021-05-13</t>
  </si>
  <si>
    <t>2021-05-15</t>
  </si>
  <si>
    <t>2021-05-16</t>
  </si>
  <si>
    <t>2021-05-17</t>
  </si>
  <si>
    <t>2021-05-18</t>
  </si>
  <si>
    <t>2021-05-19</t>
  </si>
  <si>
    <t>2021-05-20</t>
  </si>
  <si>
    <t>2021-05-22</t>
  </si>
  <si>
    <t>2021-05-23</t>
  </si>
  <si>
    <t>2021-05-24</t>
  </si>
  <si>
    <t>2021-05-25</t>
  </si>
  <si>
    <t>2021-05-26</t>
  </si>
  <si>
    <t>2021-05-27</t>
  </si>
  <si>
    <t>2021-05-29</t>
  </si>
  <si>
    <t>2021-05-30</t>
  </si>
  <si>
    <t>2021-05-31</t>
  </si>
  <si>
    <t>2021-06-01</t>
  </si>
  <si>
    <t>2021-06-02</t>
  </si>
  <si>
    <t>2021-06-03</t>
  </si>
  <si>
    <t>2021-06-07</t>
  </si>
  <si>
    <t>2021-06-08</t>
  </si>
  <si>
    <t>2021-06-09</t>
  </si>
  <si>
    <t>2021-06-10</t>
  </si>
  <si>
    <t>2021-06-12</t>
  </si>
  <si>
    <t>2021-06-13</t>
  </si>
  <si>
    <t>2021-06-14</t>
  </si>
  <si>
    <t>2021-06-15</t>
  </si>
  <si>
    <t>2021-06-16</t>
  </si>
  <si>
    <t>2021-06-17</t>
  </si>
  <si>
    <t>2021-06-19</t>
  </si>
  <si>
    <t>2021-06-20</t>
  </si>
  <si>
    <t>2021-06-21</t>
  </si>
  <si>
    <t>2021-06-22</t>
  </si>
  <si>
    <t>2021-06-23</t>
  </si>
  <si>
    <t>2021-06-24</t>
  </si>
  <si>
    <t>2021-06-26</t>
  </si>
  <si>
    <t>2021-06-27</t>
  </si>
  <si>
    <t>2021-06-28</t>
  </si>
  <si>
    <t>2021-06-29</t>
  </si>
  <si>
    <t>2021-06-30</t>
  </si>
  <si>
    <t>2021-07-01</t>
  </si>
  <si>
    <t>2021-07-03</t>
  </si>
  <si>
    <t>2021-07-04</t>
  </si>
  <si>
    <t>2021-07-05</t>
  </si>
  <si>
    <t>2021-07-06</t>
  </si>
  <si>
    <t>2021-07-07</t>
  </si>
  <si>
    <t>2021-07-08</t>
  </si>
  <si>
    <t>2021-07-10</t>
  </si>
  <si>
    <t>2021-07-11</t>
  </si>
  <si>
    <t>2021-07-12</t>
  </si>
  <si>
    <t>2021-07-13</t>
  </si>
  <si>
    <t>2021-07-14</t>
  </si>
  <si>
    <t>2021-07-15</t>
  </si>
  <si>
    <t>2021-07-17</t>
  </si>
  <si>
    <t>2021-07-18</t>
  </si>
  <si>
    <t>2021-07-19</t>
  </si>
  <si>
    <t>2021-07-22</t>
  </si>
  <si>
    <t>2021-07-26</t>
  </si>
  <si>
    <t>2021-07-27</t>
  </si>
  <si>
    <t>2021-07-28</t>
  </si>
  <si>
    <t>2021-07-29</t>
  </si>
  <si>
    <t>2021-07-31</t>
  </si>
  <si>
    <t>2021-08-01</t>
  </si>
  <si>
    <t>2021-08-02</t>
  </si>
  <si>
    <t>2021-08-03</t>
  </si>
  <si>
    <t>2021-08-04</t>
  </si>
  <si>
    <t>2021-08-05</t>
  </si>
  <si>
    <t>2021-08-07</t>
  </si>
  <si>
    <t>2021-08-08</t>
  </si>
  <si>
    <t>2021-08-09</t>
  </si>
  <si>
    <t>2021-08-10</t>
  </si>
  <si>
    <t>2021-08-11</t>
  </si>
  <si>
    <t>2021-08-12</t>
  </si>
  <si>
    <t>2021-08-14</t>
  </si>
  <si>
    <t>2021-08-15</t>
  </si>
  <si>
    <t>2021-08-19</t>
  </si>
  <si>
    <t>2021-08-22</t>
  </si>
  <si>
    <t>2021-08-23</t>
  </si>
  <si>
    <t>2021-08-24</t>
  </si>
  <si>
    <t>2021-08-25</t>
  </si>
  <si>
    <t>2021-08-26</t>
  </si>
  <si>
    <t>2021-08-28</t>
  </si>
  <si>
    <t>2021-08-29</t>
  </si>
  <si>
    <t>2021-08-30</t>
  </si>
  <si>
    <t>2021-08-31</t>
  </si>
  <si>
    <t>2021-09-01</t>
  </si>
  <si>
    <t>2021-09-02</t>
  </si>
  <si>
    <t>2021-09-04</t>
  </si>
  <si>
    <t>2021-09-05</t>
  </si>
  <si>
    <t>2021-09-06</t>
  </si>
  <si>
    <t>2021-09-07</t>
  </si>
  <si>
    <t>2021-09-08</t>
  </si>
  <si>
    <t>2021-09-09</t>
  </si>
  <si>
    <t>2021-09-11</t>
  </si>
  <si>
    <t>2021-09-12</t>
  </si>
  <si>
    <t>2021-09-13</t>
  </si>
  <si>
    <t>2021-09-14</t>
  </si>
  <si>
    <t>2021-09-15</t>
  </si>
  <si>
    <t>2021-09-16</t>
  </si>
  <si>
    <t>2021-09-18</t>
  </si>
  <si>
    <t>2021-09-19</t>
  </si>
  <si>
    <t>2021-09-20</t>
  </si>
  <si>
    <t>2021-09-21</t>
  </si>
  <si>
    <t>2021-09-22</t>
  </si>
  <si>
    <t>2021-09-23</t>
  </si>
  <si>
    <t>2021-09-25</t>
  </si>
  <si>
    <t>2021-09-26</t>
  </si>
  <si>
    <t>2021-09-28</t>
  </si>
  <si>
    <t>2021-09-29</t>
  </si>
  <si>
    <t>2021-09-30</t>
  </si>
  <si>
    <t>2021-10-02</t>
  </si>
  <si>
    <t>2021-10-03</t>
  </si>
  <si>
    <t>2021-10-04</t>
  </si>
  <si>
    <t>2021-10-06</t>
  </si>
  <si>
    <t>2021-10-07</t>
  </si>
  <si>
    <t>2021-10-09</t>
  </si>
  <si>
    <t>2021-10-10</t>
  </si>
  <si>
    <t>2021-10-11</t>
  </si>
  <si>
    <t>2021-10-12</t>
  </si>
  <si>
    <t>2021-10-13</t>
  </si>
  <si>
    <t>2021-10-14</t>
  </si>
  <si>
    <t>2021-10-16</t>
  </si>
  <si>
    <t>2021-10-17</t>
  </si>
  <si>
    <t>2021-10-18</t>
  </si>
  <si>
    <t>2021-10-19</t>
  </si>
  <si>
    <t>2021-10-20</t>
  </si>
  <si>
    <t>2021-10-21</t>
  </si>
  <si>
    <t>2021-10-23</t>
  </si>
  <si>
    <t>2021-10-25</t>
  </si>
  <si>
    <t>2021-10-26</t>
  </si>
  <si>
    <t>2021-10-27</t>
  </si>
  <si>
    <t>2021-10-28</t>
  </si>
  <si>
    <t>2021-10-30</t>
  </si>
  <si>
    <t>2021-10-31</t>
  </si>
  <si>
    <t>2021-11-01</t>
  </si>
  <si>
    <t>2021-11-02</t>
  </si>
  <si>
    <t>2021-11-03</t>
  </si>
  <si>
    <t>2021-11-04</t>
  </si>
  <si>
    <t>2021-11-06</t>
  </si>
  <si>
    <t>2021-11-07</t>
  </si>
  <si>
    <t>2021-11-08</t>
  </si>
  <si>
    <t>2021-11-09</t>
  </si>
  <si>
    <t>2021-11-10</t>
  </si>
  <si>
    <t>2021-11-11</t>
  </si>
  <si>
    <t>2021-11-13</t>
  </si>
  <si>
    <t>2021-11-14</t>
  </si>
  <si>
    <t>2021-11-15</t>
  </si>
  <si>
    <t>2021-11-16</t>
  </si>
  <si>
    <t>2021-11-17</t>
  </si>
  <si>
    <t>2021-11-18</t>
  </si>
  <si>
    <t>2021-11-20</t>
  </si>
  <si>
    <t>2021-11-21</t>
  </si>
  <si>
    <t>2021-11-22</t>
  </si>
  <si>
    <t>2021-11-23</t>
  </si>
  <si>
    <t>2021-11-24</t>
  </si>
  <si>
    <t>2021-11-25</t>
  </si>
  <si>
    <t>2021-11-27</t>
  </si>
  <si>
    <t>2021-11-28</t>
  </si>
  <si>
    <t>2021-11-29</t>
  </si>
  <si>
    <t>2021-11-30</t>
  </si>
  <si>
    <t>2021-12-01</t>
  </si>
  <si>
    <t>2021-12-02</t>
  </si>
  <si>
    <t>2021-12-04</t>
  </si>
  <si>
    <t>2021-12-05</t>
  </si>
  <si>
    <t>2021-12-06</t>
  </si>
  <si>
    <t>2021-12-07</t>
  </si>
  <si>
    <t>2021-12-08</t>
  </si>
  <si>
    <t>2021-12-09</t>
  </si>
  <si>
    <t>2021-12-11</t>
  </si>
  <si>
    <t>2021-12-12</t>
  </si>
  <si>
    <t>2021-12-13</t>
  </si>
  <si>
    <t>2021-12-14</t>
  </si>
  <si>
    <t>2021-12-15</t>
  </si>
  <si>
    <t>2021-12-16</t>
  </si>
  <si>
    <t>2021-12-18</t>
  </si>
  <si>
    <t>2021-12-19</t>
  </si>
  <si>
    <t>2021-12-20</t>
  </si>
  <si>
    <t>2021-12-21</t>
  </si>
  <si>
    <t>2021-12-22</t>
  </si>
  <si>
    <t>2021-12-23</t>
  </si>
  <si>
    <t>2021-12-25</t>
  </si>
  <si>
    <t>2021-12-26</t>
  </si>
  <si>
    <t>2021-12-27</t>
  </si>
  <si>
    <t>2021-12-28</t>
  </si>
  <si>
    <t>2021-12-29</t>
  </si>
  <si>
    <t>2021-12-30</t>
  </si>
  <si>
    <t>2022-01-01</t>
  </si>
  <si>
    <t>2022-01-02</t>
  </si>
  <si>
    <t>2022-01-03</t>
  </si>
  <si>
    <t>2022-01-04</t>
  </si>
  <si>
    <t>2022-01-05</t>
  </si>
  <si>
    <t>2022-01-06</t>
  </si>
  <si>
    <t>2022-01-08</t>
  </si>
  <si>
    <t>2022-01-09</t>
  </si>
  <si>
    <t>2022-01-10</t>
  </si>
  <si>
    <t>2022-01-11</t>
  </si>
  <si>
    <t>2022-01-12</t>
  </si>
  <si>
    <t>2022-01-13</t>
  </si>
  <si>
    <t>2022-01-15</t>
  </si>
  <si>
    <t>2022-01-16</t>
  </si>
  <si>
    <t>2022-01-17</t>
  </si>
  <si>
    <t>2022-01-18</t>
  </si>
  <si>
    <t>2022-01-19</t>
  </si>
  <si>
    <t>2022-01-20</t>
  </si>
  <si>
    <t>2022-01-22</t>
  </si>
  <si>
    <t>2022-01-23</t>
  </si>
  <si>
    <t>2022-01-24</t>
  </si>
  <si>
    <t>2022-01-25</t>
  </si>
  <si>
    <t>2022-01-26</t>
  </si>
  <si>
    <t>2022-01-27</t>
  </si>
  <si>
    <t>2022-01-29</t>
  </si>
  <si>
    <t>2022-01-30</t>
  </si>
  <si>
    <t>2022-01-31</t>
  </si>
  <si>
    <t>2022-02-01</t>
  </si>
  <si>
    <t>2022-02-02</t>
  </si>
  <si>
    <t>2022-02-03</t>
  </si>
  <si>
    <t>2022-02-05</t>
  </si>
  <si>
    <t>2022-02-06</t>
  </si>
  <si>
    <t>2022-02-07</t>
  </si>
  <si>
    <t>2022-02-08</t>
  </si>
  <si>
    <t>2022-02-09</t>
  </si>
  <si>
    <t>2022-02-10</t>
  </si>
  <si>
    <t>2022-02-12</t>
  </si>
  <si>
    <t>2022-02-13</t>
  </si>
  <si>
    <t>2022-02-14</t>
  </si>
  <si>
    <t>2022-02-16</t>
  </si>
  <si>
    <t>2022-02-26</t>
  </si>
  <si>
    <t>2022-03-07</t>
  </si>
  <si>
    <t>2022-03-08</t>
  </si>
  <si>
    <t>2022-03-09</t>
  </si>
  <si>
    <t>2022-03-12</t>
  </si>
  <si>
    <t>2022-03-14</t>
  </si>
  <si>
    <t>2022-03-15</t>
  </si>
  <si>
    <t>2022-03-16</t>
  </si>
  <si>
    <t>دلار نیمایی</t>
  </si>
  <si>
    <t>2016-03-31</t>
  </si>
  <si>
    <t>2016-04-08</t>
  </si>
  <si>
    <t>2016-06-03</t>
  </si>
  <si>
    <t>2016-06-04</t>
  </si>
  <si>
    <t>2016-08-12</t>
  </si>
  <si>
    <t>2017-03-02</t>
  </si>
  <si>
    <t>2017-03-21</t>
  </si>
  <si>
    <t>2017-03-23</t>
  </si>
  <si>
    <t>2017-06-04</t>
  </si>
  <si>
    <t>2017-06-15</t>
  </si>
  <si>
    <t>2017-06-27</t>
  </si>
  <si>
    <t>2017-07-20</t>
  </si>
  <si>
    <t>2017-11-27</t>
  </si>
  <si>
    <t>2018-02-11</t>
  </si>
  <si>
    <t>2018-03-02</t>
  </si>
  <si>
    <t>2018-03-09</t>
  </si>
  <si>
    <t>2018-03-16</t>
  </si>
  <si>
    <t>2018-03-20</t>
  </si>
  <si>
    <t>2018-03-24</t>
  </si>
  <si>
    <t>2018-03-30</t>
  </si>
  <si>
    <t>2018-03-31</t>
  </si>
  <si>
    <t>2018-04-01</t>
  </si>
  <si>
    <t>2018-04-02</t>
  </si>
  <si>
    <t>2018-04-20</t>
  </si>
  <si>
    <t>2018-05-04</t>
  </si>
  <si>
    <t>2018-05-11</t>
  </si>
  <si>
    <t>2018-05-18</t>
  </si>
  <si>
    <t>2018-05-25</t>
  </si>
  <si>
    <t>2018-06-01</t>
  </si>
  <si>
    <t>2018-06-08</t>
  </si>
  <si>
    <t>2018-06-15</t>
  </si>
  <si>
    <t>2018-06-29</t>
  </si>
  <si>
    <t>2018-07-06</t>
  </si>
  <si>
    <t>2018-07-13</t>
  </si>
  <si>
    <t>2018-07-20</t>
  </si>
  <si>
    <t>2019-02-14</t>
  </si>
  <si>
    <t>2019-03-28</t>
  </si>
  <si>
    <t>2019-04-04</t>
  </si>
  <si>
    <t>2019-04-11</t>
  </si>
  <si>
    <t>2019-04-18</t>
  </si>
  <si>
    <t>2019-04-25</t>
  </si>
  <si>
    <t>2019-08-12</t>
  </si>
  <si>
    <t>2020-04-16</t>
  </si>
  <si>
    <t>2022-01-21</t>
  </si>
  <si>
    <t>2022-02-15</t>
  </si>
  <si>
    <t>2022-02-17</t>
  </si>
  <si>
    <t>2022-02-19</t>
  </si>
  <si>
    <t>2022-02-20</t>
  </si>
  <si>
    <t>2022-02-21</t>
  </si>
  <si>
    <t>2022-02-22</t>
  </si>
  <si>
    <t>2022-02-23</t>
  </si>
  <si>
    <t>2022-02-24</t>
  </si>
  <si>
    <t>2022-02-27</t>
  </si>
  <si>
    <t>2022-02-28</t>
  </si>
  <si>
    <t>2022-03-01</t>
  </si>
  <si>
    <t>2022-03-02</t>
  </si>
  <si>
    <t>2022-03-03</t>
  </si>
  <si>
    <t>2022-03-05</t>
  </si>
  <si>
    <t>2022-03-06</t>
  </si>
  <si>
    <t>2022-03-10</t>
  </si>
  <si>
    <t>2022-03-13</t>
  </si>
  <si>
    <t>دلار آزاد</t>
  </si>
  <si>
    <t>بازدهی دلار نیمایی</t>
  </si>
  <si>
    <t>بازدهی دلار آزاد</t>
  </si>
  <si>
    <t xml:space="preserve"> بازدهی دلار نیمایی</t>
  </si>
  <si>
    <t xml:space="preserve"> بازدهی دلار آزاد</t>
  </si>
  <si>
    <t>روند دلار نیمایی و آزاد</t>
  </si>
  <si>
    <t>رشد بازدهی شاخص بورس</t>
  </si>
  <si>
    <t>رشد بازدهی دلار نیمایی</t>
  </si>
  <si>
    <t>رشد بازدهی دلار آزاد</t>
  </si>
  <si>
    <t>بازدهی ها براساس اولین و آخرین داده محاسبه شده اند</t>
  </si>
  <si>
    <t>نماد</t>
  </si>
  <si>
    <t>مجموع</t>
  </si>
  <si>
    <t>Average (Expected Return)</t>
  </si>
  <si>
    <t>1400-09-29</t>
  </si>
  <si>
    <t>1400-09-30</t>
  </si>
  <si>
    <t>1400-10-01</t>
  </si>
  <si>
    <t>1400-10-04</t>
  </si>
  <si>
    <t>1400-10-05</t>
  </si>
  <si>
    <t>1400-10-06</t>
  </si>
  <si>
    <t>1400-10-07</t>
  </si>
  <si>
    <t>1400-10-08</t>
  </si>
  <si>
    <t>1400-10-11</t>
  </si>
  <si>
    <t>1400-10-12</t>
  </si>
  <si>
    <t>1400-10-13</t>
  </si>
  <si>
    <t>1400-10-14</t>
  </si>
  <si>
    <t>1400-10-15</t>
  </si>
  <si>
    <t>1400-10-18</t>
  </si>
  <si>
    <t>1400-10-19</t>
  </si>
  <si>
    <t>1400-10-20</t>
  </si>
  <si>
    <t>1400-10-21</t>
  </si>
  <si>
    <t>1400-10-22</t>
  </si>
  <si>
    <t>1400-10-25</t>
  </si>
  <si>
    <t>1400-10-26</t>
  </si>
  <si>
    <t>1400-10-27</t>
  </si>
  <si>
    <t>1400-10-28</t>
  </si>
  <si>
    <t>1400-10-29</t>
  </si>
  <si>
    <t>1400-11-02</t>
  </si>
  <si>
    <t>1400-11-03</t>
  </si>
  <si>
    <t>1400-11-04</t>
  </si>
  <si>
    <t>1400-11-05</t>
  </si>
  <si>
    <t>1400-11-06</t>
  </si>
  <si>
    <t>1400-11-09</t>
  </si>
  <si>
    <t>1400-11-10</t>
  </si>
  <si>
    <t>1400-11-11</t>
  </si>
  <si>
    <t>1400-11-12</t>
  </si>
  <si>
    <t>1400-11-13</t>
  </si>
  <si>
    <t>1400-11-16</t>
  </si>
  <si>
    <t>1400-11-17</t>
  </si>
  <si>
    <t>1400-11-18</t>
  </si>
  <si>
    <t>1400-11-19</t>
  </si>
  <si>
    <t>1400-11-20</t>
  </si>
  <si>
    <t>1400-11-23</t>
  </si>
  <si>
    <t>1400-11-24</t>
  </si>
  <si>
    <t>1400-11-25</t>
  </si>
  <si>
    <t>1400-11-27</t>
  </si>
  <si>
    <t>1400-11-30</t>
  </si>
  <si>
    <t>1400-12-01</t>
  </si>
  <si>
    <t>1400-12-02</t>
  </si>
  <si>
    <t>1400-12-03</t>
  </si>
  <si>
    <t>1400-12-04</t>
  </si>
  <si>
    <t>1400-12-07</t>
  </si>
  <si>
    <t>1400-12-08</t>
  </si>
  <si>
    <t>1400-12-09</t>
  </si>
  <si>
    <t>1400-12-11</t>
  </si>
  <si>
    <t>1400-12-14</t>
  </si>
  <si>
    <t>1400-12-15</t>
  </si>
  <si>
    <t>1400-12-16</t>
  </si>
  <si>
    <t>1400-12-17</t>
  </si>
  <si>
    <t>1400-12-18</t>
  </si>
  <si>
    <t>1400-12-21</t>
  </si>
  <si>
    <t>1400-12-22</t>
  </si>
  <si>
    <t>1400-12-23</t>
  </si>
  <si>
    <t>1400-12-24</t>
  </si>
  <si>
    <t>1400-12-25</t>
  </si>
  <si>
    <t>حجم پرتفوی</t>
  </si>
  <si>
    <t>1395-01-07</t>
  </si>
  <si>
    <t>1395-01-08</t>
  </si>
  <si>
    <t>1395-01-09</t>
  </si>
  <si>
    <t>1395-01-10</t>
  </si>
  <si>
    <t>1395-01-11</t>
  </si>
  <si>
    <t>1395-01-14</t>
  </si>
  <si>
    <t>1395-01-15</t>
  </si>
  <si>
    <t>1395-01-16</t>
  </si>
  <si>
    <t>1395-01-17</t>
  </si>
  <si>
    <t>1395-01-18</t>
  </si>
  <si>
    <t>1395-01-21</t>
  </si>
  <si>
    <t>1395-01-22</t>
  </si>
  <si>
    <t>1395-01-23</t>
  </si>
  <si>
    <t>1395-01-24</t>
  </si>
  <si>
    <t>1395-01-25</t>
  </si>
  <si>
    <t>1395-01-28</t>
  </si>
  <si>
    <t>1395-01-29</t>
  </si>
  <si>
    <t>1395-01-30</t>
  </si>
  <si>
    <t>1395-01-31</t>
  </si>
  <si>
    <t>1395-02-01</t>
  </si>
  <si>
    <t>1395-02-04</t>
  </si>
  <si>
    <t>1395-02-05</t>
  </si>
  <si>
    <t>1395-02-06</t>
  </si>
  <si>
    <t>1395-02-07</t>
  </si>
  <si>
    <t>1395-02-08</t>
  </si>
  <si>
    <t>1395-02-11</t>
  </si>
  <si>
    <t>1395-02-12</t>
  </si>
  <si>
    <t>1395-02-13</t>
  </si>
  <si>
    <t>1395-02-14</t>
  </si>
  <si>
    <t>1395-02-15</t>
  </si>
  <si>
    <t>1395-02-18</t>
  </si>
  <si>
    <t>1395-02-19</t>
  </si>
  <si>
    <t>1395-02-20</t>
  </si>
  <si>
    <t>1395-02-21</t>
  </si>
  <si>
    <t>1395-02-22</t>
  </si>
  <si>
    <t>1395-02-25</t>
  </si>
  <si>
    <t>1395-02-26</t>
  </si>
  <si>
    <t>1395-02-27</t>
  </si>
  <si>
    <t>1395-02-28</t>
  </si>
  <si>
    <t>1395-02-29</t>
  </si>
  <si>
    <t>1395-03-01</t>
  </si>
  <si>
    <t>1395-03-03</t>
  </si>
  <si>
    <t>1395-03-04</t>
  </si>
  <si>
    <t>1395-03-05</t>
  </si>
  <si>
    <t>1395-03-08</t>
  </si>
  <si>
    <t>1395-03-09</t>
  </si>
  <si>
    <t>1395-03-10</t>
  </si>
  <si>
    <t>1395-03-11</t>
  </si>
  <si>
    <t>1395-03-12</t>
  </si>
  <si>
    <t>1395-03-16</t>
  </si>
  <si>
    <t>1395-03-17</t>
  </si>
  <si>
    <t>1395-03-18</t>
  </si>
  <si>
    <t>1395-03-19</t>
  </si>
  <si>
    <t>1395-03-22</t>
  </si>
  <si>
    <t>1395-03-23</t>
  </si>
  <si>
    <t>1395-03-24</t>
  </si>
  <si>
    <t>1395-03-25</t>
  </si>
  <si>
    <t>1395-03-26</t>
  </si>
  <si>
    <t>1395-03-29</t>
  </si>
  <si>
    <t>1395-03-30</t>
  </si>
  <si>
    <t>1395-03-31</t>
  </si>
  <si>
    <t>1395-04-01</t>
  </si>
  <si>
    <t>1395-04-02</t>
  </si>
  <si>
    <t>1395-04-05</t>
  </si>
  <si>
    <t>1395-04-06</t>
  </si>
  <si>
    <t>1395-04-08</t>
  </si>
  <si>
    <t>1395-04-09</t>
  </si>
  <si>
    <t>1395-04-12</t>
  </si>
  <si>
    <t>1395-04-13</t>
  </si>
  <si>
    <t>1395-04-14</t>
  </si>
  <si>
    <t>1395-04-15</t>
  </si>
  <si>
    <t>1395-04-19</t>
  </si>
  <si>
    <t>1395-04-20</t>
  </si>
  <si>
    <t>1395-04-21</t>
  </si>
  <si>
    <t>1395-04-22</t>
  </si>
  <si>
    <t>1395-04-23</t>
  </si>
  <si>
    <t>1395-04-26</t>
  </si>
  <si>
    <t>1395-04-27</t>
  </si>
  <si>
    <t>1395-04-28</t>
  </si>
  <si>
    <t>1395-04-29</t>
  </si>
  <si>
    <t>1395-04-30</t>
  </si>
  <si>
    <t>1395-05-02</t>
  </si>
  <si>
    <t>1395-05-03</t>
  </si>
  <si>
    <t>1395-05-04</t>
  </si>
  <si>
    <t>1395-05-05</t>
  </si>
  <si>
    <t>1395-05-06</t>
  </si>
  <si>
    <t>1395-05-10</t>
  </si>
  <si>
    <t>1395-05-11</t>
  </si>
  <si>
    <t>1395-05-12</t>
  </si>
  <si>
    <t>1395-05-13</t>
  </si>
  <si>
    <t>1395-05-16</t>
  </si>
  <si>
    <t>1395-05-17</t>
  </si>
  <si>
    <t>1395-05-18</t>
  </si>
  <si>
    <t>1395-05-19</t>
  </si>
  <si>
    <t>1395-05-20</t>
  </si>
  <si>
    <t>1395-05-23</t>
  </si>
  <si>
    <t>1395-05-24</t>
  </si>
  <si>
    <t>1395-05-25</t>
  </si>
  <si>
    <t>1395-05-26</t>
  </si>
  <si>
    <t>1395-05-27</t>
  </si>
  <si>
    <t>1395-05-30</t>
  </si>
  <si>
    <t>1395-05-31</t>
  </si>
  <si>
    <t>1395-06-01</t>
  </si>
  <si>
    <t>1395-06-02</t>
  </si>
  <si>
    <t>1395-06-03</t>
  </si>
  <si>
    <t>1395-06-06</t>
  </si>
  <si>
    <t>1395-06-07</t>
  </si>
  <si>
    <t>1395-06-08</t>
  </si>
  <si>
    <t>1395-06-09</t>
  </si>
  <si>
    <t>1395-06-10</t>
  </si>
  <si>
    <t>1395-06-13</t>
  </si>
  <si>
    <t>1395-06-14</t>
  </si>
  <si>
    <t>1395-06-15</t>
  </si>
  <si>
    <t>1395-06-16</t>
  </si>
  <si>
    <t>1395-06-17</t>
  </si>
  <si>
    <t>1395-06-20</t>
  </si>
  <si>
    <t>1395-06-21</t>
  </si>
  <si>
    <t>1395-06-23</t>
  </si>
  <si>
    <t>1395-06-24</t>
  </si>
  <si>
    <t>1395-06-27</t>
  </si>
  <si>
    <t>1395-06-28</t>
  </si>
  <si>
    <t>1395-06-29</t>
  </si>
  <si>
    <t>1395-06-31</t>
  </si>
  <si>
    <t>1395-07-03</t>
  </si>
  <si>
    <t>1395-07-04</t>
  </si>
  <si>
    <t>1395-07-05</t>
  </si>
  <si>
    <t>1395-07-06</t>
  </si>
  <si>
    <t>1395-07-07</t>
  </si>
  <si>
    <t>1395-07-10</t>
  </si>
  <si>
    <t>1395-07-11</t>
  </si>
  <si>
    <t>1395-07-12</t>
  </si>
  <si>
    <t>1395-07-13</t>
  </si>
  <si>
    <t>1395-07-14</t>
  </si>
  <si>
    <t>1395-07-17</t>
  </si>
  <si>
    <t>1395-07-18</t>
  </si>
  <si>
    <t>1395-07-19</t>
  </si>
  <si>
    <t>1395-07-24</t>
  </si>
  <si>
    <t>1395-07-25</t>
  </si>
  <si>
    <t>1395-07-26</t>
  </si>
  <si>
    <t>1395-07-27</t>
  </si>
  <si>
    <t>1395-07-28</t>
  </si>
  <si>
    <t>1395-08-01</t>
  </si>
  <si>
    <t>1395-08-02</t>
  </si>
  <si>
    <t>1395-08-03</t>
  </si>
  <si>
    <t>1395-08-04</t>
  </si>
  <si>
    <t>1395-08-05</t>
  </si>
  <si>
    <t>1395-08-08</t>
  </si>
  <si>
    <t>1395-08-09</t>
  </si>
  <si>
    <t>1395-08-10</t>
  </si>
  <si>
    <t>1395-08-11</t>
  </si>
  <si>
    <t>1395-08-12</t>
  </si>
  <si>
    <t>1395-08-15</t>
  </si>
  <si>
    <t>1395-08-16</t>
  </si>
  <si>
    <t>1395-08-17</t>
  </si>
  <si>
    <t>1395-08-18</t>
  </si>
  <si>
    <t>1395-08-19</t>
  </si>
  <si>
    <t>1395-08-22</t>
  </si>
  <si>
    <t>1395-08-23</t>
  </si>
  <si>
    <t>1395-08-24</t>
  </si>
  <si>
    <t>1395-08-25</t>
  </si>
  <si>
    <t>1395-08-26</t>
  </si>
  <si>
    <t>1395-08-29</t>
  </si>
  <si>
    <t>1395-09-01</t>
  </si>
  <si>
    <t>1395-09-02</t>
  </si>
  <si>
    <t>1395-09-03</t>
  </si>
  <si>
    <t>1395-09-06</t>
  </si>
  <si>
    <t>1395-09-07</t>
  </si>
  <si>
    <t>1395-09-09</t>
  </si>
  <si>
    <t>1395-09-13</t>
  </si>
  <si>
    <t>1395-09-14</t>
  </si>
  <si>
    <t>1395-09-15</t>
  </si>
  <si>
    <t>1395-09-16</t>
  </si>
  <si>
    <t>1395-09-17</t>
  </si>
  <si>
    <t>1395-09-20</t>
  </si>
  <si>
    <t>1395-09-21</t>
  </si>
  <si>
    <t>1395-09-22</t>
  </si>
  <si>
    <t>1395-09-23</t>
  </si>
  <si>
    <t>1395-09-24</t>
  </si>
  <si>
    <t>1395-09-28</t>
  </si>
  <si>
    <t>1395-09-29</t>
  </si>
  <si>
    <t>1395-09-30</t>
  </si>
  <si>
    <t>1395-10-01</t>
  </si>
  <si>
    <t>1395-10-04</t>
  </si>
  <si>
    <t>1395-10-05</t>
  </si>
  <si>
    <t>1395-10-06</t>
  </si>
  <si>
    <t>1395-10-07</t>
  </si>
  <si>
    <t>1395-10-08</t>
  </si>
  <si>
    <t>1395-10-11</t>
  </si>
  <si>
    <t>1395-10-12</t>
  </si>
  <si>
    <t>1395-10-13</t>
  </si>
  <si>
    <t>1395-10-14</t>
  </si>
  <si>
    <t>1395-10-15</t>
  </si>
  <si>
    <t>1395-10-18</t>
  </si>
  <si>
    <t>1395-10-19</t>
  </si>
  <si>
    <t>1395-10-20</t>
  </si>
  <si>
    <t>1395-10-22</t>
  </si>
  <si>
    <t>1395-10-25</t>
  </si>
  <si>
    <t>1395-10-26</t>
  </si>
  <si>
    <t>1395-10-27</t>
  </si>
  <si>
    <t>1395-10-28</t>
  </si>
  <si>
    <t>1395-10-29</t>
  </si>
  <si>
    <t>1395-11-02</t>
  </si>
  <si>
    <t>1395-11-03</t>
  </si>
  <si>
    <t>1395-11-04</t>
  </si>
  <si>
    <t>1395-11-05</t>
  </si>
  <si>
    <t>1395-11-06</t>
  </si>
  <si>
    <t>1395-11-09</t>
  </si>
  <si>
    <t>1395-11-10</t>
  </si>
  <si>
    <t>1395-11-11</t>
  </si>
  <si>
    <t>1395-11-12</t>
  </si>
  <si>
    <t>1395-11-13</t>
  </si>
  <si>
    <t>1395-11-16</t>
  </si>
  <si>
    <t>1395-11-17</t>
  </si>
  <si>
    <t>1395-11-18</t>
  </si>
  <si>
    <t>1395-11-19</t>
  </si>
  <si>
    <t>1395-11-20</t>
  </si>
  <si>
    <t>1395-11-23</t>
  </si>
  <si>
    <t>1395-11-24</t>
  </si>
  <si>
    <t>1395-11-25</t>
  </si>
  <si>
    <t>1395-11-26</t>
  </si>
  <si>
    <t>1395-11-27</t>
  </si>
  <si>
    <t>1395-11-30</t>
  </si>
  <si>
    <t>1395-12-01</t>
  </si>
  <si>
    <t>1395-12-02</t>
  </si>
  <si>
    <t>1395-12-03</t>
  </si>
  <si>
    <t>1395-12-04</t>
  </si>
  <si>
    <t>1395-12-07</t>
  </si>
  <si>
    <t>1395-12-08</t>
  </si>
  <si>
    <t>1395-12-09</t>
  </si>
  <si>
    <t>1395-12-10</t>
  </si>
  <si>
    <t>1395-12-11</t>
  </si>
  <si>
    <t>1395-12-14</t>
  </si>
  <si>
    <t>1395-12-15</t>
  </si>
  <si>
    <t>1395-12-16</t>
  </si>
  <si>
    <t>1395-12-17</t>
  </si>
  <si>
    <t>1395-12-18</t>
  </si>
  <si>
    <t>1395-12-21</t>
  </si>
  <si>
    <t>1395-12-22</t>
  </si>
  <si>
    <t>1395-12-23</t>
  </si>
  <si>
    <t>1395-12-24</t>
  </si>
  <si>
    <t>1395-12-25</t>
  </si>
  <si>
    <t>1395-12-28</t>
  </si>
  <si>
    <t>1396-01-05</t>
  </si>
  <si>
    <t>1396-01-06</t>
  </si>
  <si>
    <t>1396-01-07</t>
  </si>
  <si>
    <t>1396-01-08</t>
  </si>
  <si>
    <t>1396-01-09</t>
  </si>
  <si>
    <t>1396-01-14</t>
  </si>
  <si>
    <t>1396-01-15</t>
  </si>
  <si>
    <t>1396-01-16</t>
  </si>
  <si>
    <t>1396-01-19</t>
  </si>
  <si>
    <t>1396-01-20</t>
  </si>
  <si>
    <t>1396-01-21</t>
  </si>
  <si>
    <t>1396-01-23</t>
  </si>
  <si>
    <t>1396-01-26</t>
  </si>
  <si>
    <t>1396-01-27</t>
  </si>
  <si>
    <t>1396-01-28</t>
  </si>
  <si>
    <t>1396-01-29</t>
  </si>
  <si>
    <t>1396-01-30</t>
  </si>
  <si>
    <t>1396-02-02</t>
  </si>
  <si>
    <t>1396-02-03</t>
  </si>
  <si>
    <t>1396-02-04</t>
  </si>
  <si>
    <t>1396-02-06</t>
  </si>
  <si>
    <t>1396-02-09</t>
  </si>
  <si>
    <t>1396-02-10</t>
  </si>
  <si>
    <t>1396-02-11</t>
  </si>
  <si>
    <t>1396-02-12</t>
  </si>
  <si>
    <t>1396-02-13</t>
  </si>
  <si>
    <t>1396-02-16</t>
  </si>
  <si>
    <t>1396-02-17</t>
  </si>
  <si>
    <t>1396-02-18</t>
  </si>
  <si>
    <t>1396-02-19</t>
  </si>
  <si>
    <t>1396-02-20</t>
  </si>
  <si>
    <t>1396-02-23</t>
  </si>
  <si>
    <t>1396-02-24</t>
  </si>
  <si>
    <t>1396-02-25</t>
  </si>
  <si>
    <t>1396-02-26</t>
  </si>
  <si>
    <t>1396-02-27</t>
  </si>
  <si>
    <t>1396-02-30</t>
  </si>
  <si>
    <t>1396-02-31</t>
  </si>
  <si>
    <t>1396-03-01</t>
  </si>
  <si>
    <t>1396-03-02</t>
  </si>
  <si>
    <t>1396-03-03</t>
  </si>
  <si>
    <t>1396-03-06</t>
  </si>
  <si>
    <t>1396-03-07</t>
  </si>
  <si>
    <t>1396-03-08</t>
  </si>
  <si>
    <t>1396-03-09</t>
  </si>
  <si>
    <t>1396-03-10</t>
  </si>
  <si>
    <t>1396-03-13</t>
  </si>
  <si>
    <t>1396-03-16</t>
  </si>
  <si>
    <t>1396-03-17</t>
  </si>
  <si>
    <t>1396-03-20</t>
  </si>
  <si>
    <t>1396-03-21</t>
  </si>
  <si>
    <t>1396-03-22</t>
  </si>
  <si>
    <t>1396-03-23</t>
  </si>
  <si>
    <t>1396-03-24</t>
  </si>
  <si>
    <t>1396-03-27</t>
  </si>
  <si>
    <t>1396-03-28</t>
  </si>
  <si>
    <t>1396-03-29</t>
  </si>
  <si>
    <t>1396-03-30</t>
  </si>
  <si>
    <t>1396-03-31</t>
  </si>
  <si>
    <t>1396-04-03</t>
  </si>
  <si>
    <t>1396-04-04</t>
  </si>
  <si>
    <t>1396-04-07</t>
  </si>
  <si>
    <t>1396-04-10</t>
  </si>
  <si>
    <t>1396-04-11</t>
  </si>
  <si>
    <t>1396-04-12</t>
  </si>
  <si>
    <t>1396-04-13</t>
  </si>
  <si>
    <t>1396-04-14</t>
  </si>
  <si>
    <t>1396-04-17</t>
  </si>
  <si>
    <t>1396-04-18</t>
  </si>
  <si>
    <t>1396-04-19</t>
  </si>
  <si>
    <t>1396-04-20</t>
  </si>
  <si>
    <t>1396-04-21</t>
  </si>
  <si>
    <t>1396-04-24</t>
  </si>
  <si>
    <t>1396-04-25</t>
  </si>
  <si>
    <t>1396-04-26</t>
  </si>
  <si>
    <t>1396-04-27</t>
  </si>
  <si>
    <t>1396-04-31</t>
  </si>
  <si>
    <t>1396-05-01</t>
  </si>
  <si>
    <t>1396-05-02</t>
  </si>
  <si>
    <t>1396-05-03</t>
  </si>
  <si>
    <t>1396-05-04</t>
  </si>
  <si>
    <t>1396-05-07</t>
  </si>
  <si>
    <t>1396-05-08</t>
  </si>
  <si>
    <t>1396-05-09</t>
  </si>
  <si>
    <t>1396-05-10</t>
  </si>
  <si>
    <t>1396-05-11</t>
  </si>
  <si>
    <t>1396-05-15</t>
  </si>
  <si>
    <t>1396-05-16</t>
  </si>
  <si>
    <t>1396-05-17</t>
  </si>
  <si>
    <t>1396-05-18</t>
  </si>
  <si>
    <t>1396-05-21</t>
  </si>
  <si>
    <t>1396-05-22</t>
  </si>
  <si>
    <t>1396-05-23</t>
  </si>
  <si>
    <t>1396-05-24</t>
  </si>
  <si>
    <t>1396-05-25</t>
  </si>
  <si>
    <t>1396-05-28</t>
  </si>
  <si>
    <t>1396-05-29</t>
  </si>
  <si>
    <t>1396-05-30</t>
  </si>
  <si>
    <t>1396-05-31</t>
  </si>
  <si>
    <t>1396-06-01</t>
  </si>
  <si>
    <t>1396-06-04</t>
  </si>
  <si>
    <t>1396-06-05</t>
  </si>
  <si>
    <t>1396-06-06</t>
  </si>
  <si>
    <t>1396-06-07</t>
  </si>
  <si>
    <t>1396-06-08</t>
  </si>
  <si>
    <t>1396-06-11</t>
  </si>
  <si>
    <t>1396-06-12</t>
  </si>
  <si>
    <t>1396-06-13</t>
  </si>
  <si>
    <t>1396-06-14</t>
  </si>
  <si>
    <t>1396-06-15</t>
  </si>
  <si>
    <t>1396-06-19</t>
  </si>
  <si>
    <t>1396-06-20</t>
  </si>
  <si>
    <t>1396-06-21</t>
  </si>
  <si>
    <t>1396-06-22</t>
  </si>
  <si>
    <t>1396-06-25</t>
  </si>
  <si>
    <t>1396-06-26</t>
  </si>
  <si>
    <t>1396-06-27</t>
  </si>
  <si>
    <t>1396-06-28</t>
  </si>
  <si>
    <t>1396-06-29</t>
  </si>
  <si>
    <t>1396-07-01</t>
  </si>
  <si>
    <t>1396-07-02</t>
  </si>
  <si>
    <t>1396-07-03</t>
  </si>
  <si>
    <t>1396-07-04</t>
  </si>
  <si>
    <t>1396-07-05</t>
  </si>
  <si>
    <t>1396-07-10</t>
  </si>
  <si>
    <t>1396-07-11</t>
  </si>
  <si>
    <t>1396-07-12</t>
  </si>
  <si>
    <t>1396-07-15</t>
  </si>
  <si>
    <t>1396-07-16</t>
  </si>
  <si>
    <t>1396-07-17</t>
  </si>
  <si>
    <t>1396-07-18</t>
  </si>
  <si>
    <t>1396-07-19</t>
  </si>
  <si>
    <t>1396-07-22</t>
  </si>
  <si>
    <t>1396-07-23</t>
  </si>
  <si>
    <t>1396-07-24</t>
  </si>
  <si>
    <t>1396-07-25</t>
  </si>
  <si>
    <t>1396-07-26</t>
  </si>
  <si>
    <t>1396-07-29</t>
  </si>
  <si>
    <t>1396-07-30</t>
  </si>
  <si>
    <t>1396-08-01</t>
  </si>
  <si>
    <t>1396-08-02</t>
  </si>
  <si>
    <t>1396-08-03</t>
  </si>
  <si>
    <t>1396-08-06</t>
  </si>
  <si>
    <t>1396-08-07</t>
  </si>
  <si>
    <t>1396-08-08</t>
  </si>
  <si>
    <t>1396-08-09</t>
  </si>
  <si>
    <t>1396-08-10</t>
  </si>
  <si>
    <t>1396-08-13</t>
  </si>
  <si>
    <t>1396-08-14</t>
  </si>
  <si>
    <t>1396-08-15</t>
  </si>
  <si>
    <t>1396-08-16</t>
  </si>
  <si>
    <t>1396-08-17</t>
  </si>
  <si>
    <t>1396-08-20</t>
  </si>
  <si>
    <t>1396-08-21</t>
  </si>
  <si>
    <t>1396-08-22</t>
  </si>
  <si>
    <t>1396-08-23</t>
  </si>
  <si>
    <t>1396-08-24</t>
  </si>
  <si>
    <t>1396-08-27</t>
  </si>
  <si>
    <t>1396-08-29</t>
  </si>
  <si>
    <t>1396-08-30</t>
  </si>
  <si>
    <t>1396-09-01</t>
  </si>
  <si>
    <t>1396-09-04</t>
  </si>
  <si>
    <t>1396-09-05</t>
  </si>
  <si>
    <t>1396-09-07</t>
  </si>
  <si>
    <t>1396-09-08</t>
  </si>
  <si>
    <t>1396-09-11</t>
  </si>
  <si>
    <t>1396-09-12</t>
  </si>
  <si>
    <t>1396-09-13</t>
  </si>
  <si>
    <t>1396-09-14</t>
  </si>
  <si>
    <t>1396-09-18</t>
  </si>
  <si>
    <t>1396-09-19</t>
  </si>
  <si>
    <t>1396-09-20</t>
  </si>
  <si>
    <t>1396-09-21</t>
  </si>
  <si>
    <t>1396-09-22</t>
  </si>
  <si>
    <t>1396-09-25</t>
  </si>
  <si>
    <t>1396-09-26</t>
  </si>
  <si>
    <t>1396-09-27</t>
  </si>
  <si>
    <t>1396-09-28</t>
  </si>
  <si>
    <t>1396-09-29</t>
  </si>
  <si>
    <t>1396-10-02</t>
  </si>
  <si>
    <t>1396-10-03</t>
  </si>
  <si>
    <t>1396-10-04</t>
  </si>
  <si>
    <t>1396-10-05</t>
  </si>
  <si>
    <t>1396-10-06</t>
  </si>
  <si>
    <t>1396-10-09</t>
  </si>
  <si>
    <t>1396-10-10</t>
  </si>
  <si>
    <t>1396-10-11</t>
  </si>
  <si>
    <t>1396-10-12</t>
  </si>
  <si>
    <t>1396-10-13</t>
  </si>
  <si>
    <t>1396-10-16</t>
  </si>
  <si>
    <t>1396-10-17</t>
  </si>
  <si>
    <t>1396-10-18</t>
  </si>
  <si>
    <t>1396-10-19</t>
  </si>
  <si>
    <t>1396-10-20</t>
  </si>
  <si>
    <t>1396-10-23</t>
  </si>
  <si>
    <t>1396-10-24</t>
  </si>
  <si>
    <t>1396-10-25</t>
  </si>
  <si>
    <t>1396-10-26</t>
  </si>
  <si>
    <t>1396-10-27</t>
  </si>
  <si>
    <t>1396-10-30</t>
  </si>
  <si>
    <t>1396-11-01</t>
  </si>
  <si>
    <t>1396-11-02</t>
  </si>
  <si>
    <t>1396-11-03</t>
  </si>
  <si>
    <t>1396-11-04</t>
  </si>
  <si>
    <t>1396-11-07</t>
  </si>
  <si>
    <t>1396-11-08</t>
  </si>
  <si>
    <t>1396-11-09</t>
  </si>
  <si>
    <t>1396-11-10</t>
  </si>
  <si>
    <t>1396-11-11</t>
  </si>
  <si>
    <t>1396-11-14</t>
  </si>
  <si>
    <t>1396-11-15</t>
  </si>
  <si>
    <t>1396-11-16</t>
  </si>
  <si>
    <t>1396-11-17</t>
  </si>
  <si>
    <t>1396-11-18</t>
  </si>
  <si>
    <t>1396-11-21</t>
  </si>
  <si>
    <t>1396-11-23</t>
  </si>
  <si>
    <t>1396-11-24</t>
  </si>
  <si>
    <t>1396-11-25</t>
  </si>
  <si>
    <t>1396-11-28</t>
  </si>
  <si>
    <t>1396-11-29</t>
  </si>
  <si>
    <t>1396-11-30</t>
  </si>
  <si>
    <t>1396-12-02</t>
  </si>
  <si>
    <t>1396-12-05</t>
  </si>
  <si>
    <t>1396-12-06</t>
  </si>
  <si>
    <t>1396-12-07</t>
  </si>
  <si>
    <t>1396-12-08</t>
  </si>
  <si>
    <t>1396-12-09</t>
  </si>
  <si>
    <t>1396-12-12</t>
  </si>
  <si>
    <t>1396-12-13</t>
  </si>
  <si>
    <t>1396-12-14</t>
  </si>
  <si>
    <t>1396-12-15</t>
  </si>
  <si>
    <t>1396-12-16</t>
  </si>
  <si>
    <t>1396-12-19</t>
  </si>
  <si>
    <t>1396-12-20</t>
  </si>
  <si>
    <t>1396-12-21</t>
  </si>
  <si>
    <t>1396-12-22</t>
  </si>
  <si>
    <t>1396-12-23</t>
  </si>
  <si>
    <t>1396-12-26</t>
  </si>
  <si>
    <t>1396-12-27</t>
  </si>
  <si>
    <t>1396-12-28</t>
  </si>
  <si>
    <t>1397-01-05</t>
  </si>
  <si>
    <t>1397-01-06</t>
  </si>
  <si>
    <t>1397-01-07</t>
  </si>
  <si>
    <t>1397-01-08</t>
  </si>
  <si>
    <t>1397-01-14</t>
  </si>
  <si>
    <t>1397-01-15</t>
  </si>
  <si>
    <t>1397-01-18</t>
  </si>
  <si>
    <t>1397-01-19</t>
  </si>
  <si>
    <t>1397-01-20</t>
  </si>
  <si>
    <t>1397-01-21</t>
  </si>
  <si>
    <t>1397-01-22</t>
  </si>
  <si>
    <t>1397-01-26</t>
  </si>
  <si>
    <t>1397-01-27</t>
  </si>
  <si>
    <t>1397-01-28</t>
  </si>
  <si>
    <t>1397-01-29</t>
  </si>
  <si>
    <t>1397-02-01</t>
  </si>
  <si>
    <t>1397-02-02</t>
  </si>
  <si>
    <t>1397-02-03</t>
  </si>
  <si>
    <t>1397-02-04</t>
  </si>
  <si>
    <t>1397-02-05</t>
  </si>
  <si>
    <t>1397-02-08</t>
  </si>
  <si>
    <t>1397-02-09</t>
  </si>
  <si>
    <t>1397-02-10</t>
  </si>
  <si>
    <t>1397-02-11</t>
  </si>
  <si>
    <t>1397-02-15</t>
  </si>
  <si>
    <t>1397-02-16</t>
  </si>
  <si>
    <t>1397-02-17</t>
  </si>
  <si>
    <t>1397-02-18</t>
  </si>
  <si>
    <t>1397-02-19</t>
  </si>
  <si>
    <t>1397-02-22</t>
  </si>
  <si>
    <t>1397-02-23</t>
  </si>
  <si>
    <t>1397-02-24</t>
  </si>
  <si>
    <t>1397-02-25</t>
  </si>
  <si>
    <t>1397-02-26</t>
  </si>
  <si>
    <t>1397-02-29</t>
  </si>
  <si>
    <t>1397-02-30</t>
  </si>
  <si>
    <t>1397-02-31</t>
  </si>
  <si>
    <t>1397-03-01</t>
  </si>
  <si>
    <t>1397-03-02</t>
  </si>
  <si>
    <t>1397-03-05</t>
  </si>
  <si>
    <t>1397-03-06</t>
  </si>
  <si>
    <t>1397-03-07</t>
  </si>
  <si>
    <t>1397-03-08</t>
  </si>
  <si>
    <t>1397-03-09</t>
  </si>
  <si>
    <t>1397-03-12</t>
  </si>
  <si>
    <t>1397-03-13</t>
  </si>
  <si>
    <t>1397-03-19</t>
  </si>
  <si>
    <t>1397-03-20</t>
  </si>
  <si>
    <t>1397-03-21</t>
  </si>
  <si>
    <t>1397-03-22</t>
  </si>
  <si>
    <t>1397-03-23</t>
  </si>
  <si>
    <t>1397-03-27</t>
  </si>
  <si>
    <t>1397-03-28</t>
  </si>
  <si>
    <t>1397-03-29</t>
  </si>
  <si>
    <t>1397-03-30</t>
  </si>
  <si>
    <t>1397-04-02</t>
  </si>
  <si>
    <t>1397-04-03</t>
  </si>
  <si>
    <t>1397-04-04</t>
  </si>
  <si>
    <t>1397-04-05</t>
  </si>
  <si>
    <t>1397-04-06</t>
  </si>
  <si>
    <t>1397-04-09</t>
  </si>
  <si>
    <t>1397-04-10</t>
  </si>
  <si>
    <t>1397-04-11</t>
  </si>
  <si>
    <t>1397-04-12</t>
  </si>
  <si>
    <t>1397-04-13</t>
  </si>
  <si>
    <t>1397-04-16</t>
  </si>
  <si>
    <t>1397-04-17</t>
  </si>
  <si>
    <t>1397-04-19</t>
  </si>
  <si>
    <t>1397-04-20</t>
  </si>
  <si>
    <t>1397-04-23</t>
  </si>
  <si>
    <t>1397-04-24</t>
  </si>
  <si>
    <t>1397-04-25</t>
  </si>
  <si>
    <t>1397-04-26</t>
  </si>
  <si>
    <t>1397-04-27</t>
  </si>
  <si>
    <t>1397-04-30</t>
  </si>
  <si>
    <t>1397-04-31</t>
  </si>
  <si>
    <t>1397-05-01</t>
  </si>
  <si>
    <t>1397-05-02</t>
  </si>
  <si>
    <t>1397-05-03</t>
  </si>
  <si>
    <t>1397-05-06</t>
  </si>
  <si>
    <t>1397-05-07</t>
  </si>
  <si>
    <t>1397-05-08</t>
  </si>
  <si>
    <t>1397-05-09</t>
  </si>
  <si>
    <t>1397-05-10</t>
  </si>
  <si>
    <t>1397-05-13</t>
  </si>
  <si>
    <t>1397-05-14</t>
  </si>
  <si>
    <t>1397-05-15</t>
  </si>
  <si>
    <t>1397-05-16</t>
  </si>
  <si>
    <t>1397-05-17</t>
  </si>
  <si>
    <t>1397-05-20</t>
  </si>
  <si>
    <t>1397-05-21</t>
  </si>
  <si>
    <t>1397-05-22</t>
  </si>
  <si>
    <t>1397-05-23</t>
  </si>
  <si>
    <t>1397-05-24</t>
  </si>
  <si>
    <t>1397-05-27</t>
  </si>
  <si>
    <t>1397-05-28</t>
  </si>
  <si>
    <t>1397-05-29</t>
  </si>
  <si>
    <t>1397-05-30</t>
  </si>
  <si>
    <t>1397-06-03</t>
  </si>
  <si>
    <t>1397-06-04</t>
  </si>
  <si>
    <t>1397-06-05</t>
  </si>
  <si>
    <t>1397-06-06</t>
  </si>
  <si>
    <t>1397-06-07</t>
  </si>
  <si>
    <t>1397-06-10</t>
  </si>
  <si>
    <t>1397-06-11</t>
  </si>
  <si>
    <t>1397-06-12</t>
  </si>
  <si>
    <t>1397-06-13</t>
  </si>
  <si>
    <t>1397-06-14</t>
  </si>
  <si>
    <t>1397-06-17</t>
  </si>
  <si>
    <t>1397-06-18</t>
  </si>
  <si>
    <t>1397-06-19</t>
  </si>
  <si>
    <t>1397-06-20</t>
  </si>
  <si>
    <t>1397-06-21</t>
  </si>
  <si>
    <t>1397-06-24</t>
  </si>
  <si>
    <t>1397-06-25</t>
  </si>
  <si>
    <t>1397-06-26</t>
  </si>
  <si>
    <t>1397-06-27</t>
  </si>
  <si>
    <t>1397-06-31</t>
  </si>
  <si>
    <t>1397-07-01</t>
  </si>
  <si>
    <t>1397-07-02</t>
  </si>
  <si>
    <t>1397-07-03</t>
  </si>
  <si>
    <t>1397-07-04</t>
  </si>
  <si>
    <t>1397-07-07</t>
  </si>
  <si>
    <t>1397-07-08</t>
  </si>
  <si>
    <t>1397-07-09</t>
  </si>
  <si>
    <t>1397-07-10</t>
  </si>
  <si>
    <t>1397-07-11</t>
  </si>
  <si>
    <t>1397-07-14</t>
  </si>
  <si>
    <t>1397-07-15</t>
  </si>
  <si>
    <t>1397-07-16</t>
  </si>
  <si>
    <t>1397-07-17</t>
  </si>
  <si>
    <t>1397-07-18</t>
  </si>
  <si>
    <t>1397-07-21</t>
  </si>
  <si>
    <t>1397-07-22</t>
  </si>
  <si>
    <t>1397-07-23</t>
  </si>
  <si>
    <t>1397-07-24</t>
  </si>
  <si>
    <t>1397-07-25</t>
  </si>
  <si>
    <t>1397-07-28</t>
  </si>
  <si>
    <t>1397-07-29</t>
  </si>
  <si>
    <t>1397-07-30</t>
  </si>
  <si>
    <t>1397-08-01</t>
  </si>
  <si>
    <t>1397-08-02</t>
  </si>
  <si>
    <t>1397-08-05</t>
  </si>
  <si>
    <t>1397-08-06</t>
  </si>
  <si>
    <t>1397-08-07</t>
  </si>
  <si>
    <t>1397-08-09</t>
  </si>
  <si>
    <t>1397-08-12</t>
  </si>
  <si>
    <t>1397-08-13</t>
  </si>
  <si>
    <t>1397-08-14</t>
  </si>
  <si>
    <t>1397-08-15</t>
  </si>
  <si>
    <t>1397-08-19</t>
  </si>
  <si>
    <t>1397-08-20</t>
  </si>
  <si>
    <t>1397-08-21</t>
  </si>
  <si>
    <t>1397-08-22</t>
  </si>
  <si>
    <t>1397-08-23</t>
  </si>
  <si>
    <t>1397-08-26</t>
  </si>
  <si>
    <t>1397-08-27</t>
  </si>
  <si>
    <t>1397-08-28</t>
  </si>
  <si>
    <t>1397-08-29</t>
  </si>
  <si>
    <t>1397-08-30</t>
  </si>
  <si>
    <t>1397-09-03</t>
  </si>
  <si>
    <t>1397-09-05</t>
  </si>
  <si>
    <t>1397-09-06</t>
  </si>
  <si>
    <t>1397-09-07</t>
  </si>
  <si>
    <t>1397-09-10</t>
  </si>
  <si>
    <t>1397-09-11</t>
  </si>
  <si>
    <t>1397-09-12</t>
  </si>
  <si>
    <t>1397-09-13</t>
  </si>
  <si>
    <t>1397-09-14</t>
  </si>
  <si>
    <t>1397-09-17</t>
  </si>
  <si>
    <t>1397-09-18</t>
  </si>
  <si>
    <t>1397-09-19</t>
  </si>
  <si>
    <t>1397-09-20</t>
  </si>
  <si>
    <t>1397-09-21</t>
  </si>
  <si>
    <t>1397-09-24</t>
  </si>
  <si>
    <t>1397-09-25</t>
  </si>
  <si>
    <t>1397-09-26</t>
  </si>
  <si>
    <t>1397-09-27</t>
  </si>
  <si>
    <t>1397-09-28</t>
  </si>
  <si>
    <t>1397-10-01</t>
  </si>
  <si>
    <t>1397-10-02</t>
  </si>
  <si>
    <t>1397-10-03</t>
  </si>
  <si>
    <t>1397-10-04</t>
  </si>
  <si>
    <t>1397-10-05</t>
  </si>
  <si>
    <t>1397-10-08</t>
  </si>
  <si>
    <t>1397-10-09</t>
  </si>
  <si>
    <t>1397-10-10</t>
  </si>
  <si>
    <t>1397-10-11</t>
  </si>
  <si>
    <t>1397-10-12</t>
  </si>
  <si>
    <t>1397-10-15</t>
  </si>
  <si>
    <t>1397-10-16</t>
  </si>
  <si>
    <t>1397-10-17</t>
  </si>
  <si>
    <t>1397-10-18</t>
  </si>
  <si>
    <t>1397-10-19</t>
  </si>
  <si>
    <t>1397-10-22</t>
  </si>
  <si>
    <t>1397-10-23</t>
  </si>
  <si>
    <t>1397-10-24</t>
  </si>
  <si>
    <t>1397-10-25</t>
  </si>
  <si>
    <t>1397-10-26</t>
  </si>
  <si>
    <t>1397-10-29</t>
  </si>
  <si>
    <t>1397-10-30</t>
  </si>
  <si>
    <t>1397-11-01</t>
  </si>
  <si>
    <t>1397-11-02</t>
  </si>
  <si>
    <t>1397-11-03</t>
  </si>
  <si>
    <t>1397-11-06</t>
  </si>
  <si>
    <t>1397-11-07</t>
  </si>
  <si>
    <t>1397-11-08</t>
  </si>
  <si>
    <t>1397-11-09</t>
  </si>
  <si>
    <t>1397-11-10</t>
  </si>
  <si>
    <t>1397-11-13</t>
  </si>
  <si>
    <t>1397-11-14</t>
  </si>
  <si>
    <t>1397-11-15</t>
  </si>
  <si>
    <t>1397-11-16</t>
  </si>
  <si>
    <t>1397-11-17</t>
  </si>
  <si>
    <t>1397-11-21</t>
  </si>
  <si>
    <t>1397-11-23</t>
  </si>
  <si>
    <t>1397-11-24</t>
  </si>
  <si>
    <t>1397-11-27</t>
  </si>
  <si>
    <t>1397-11-28</t>
  </si>
  <si>
    <t>1397-11-29</t>
  </si>
  <si>
    <t>1397-11-30</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</si>
  <si>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</si>
  <si>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</si>
  <si>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</si>
  <si>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</si>
  <si>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</si>
  <si>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</si>
  <si>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</si>
  <si>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</si>
  <si>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</si>
  <si>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</si>
  <si>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</si>
  <si>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</si>
  <si>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</si>
  <si>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</si>
  <si>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</si>
  <si>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</si>
  <si>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</si>
  <si>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</si>
  <si>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</si>
  <si>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1397-12-28</t>
  </si>
  <si>
    <t>1398-01-05</t>
  </si>
  <si>
    <t>1398-01-06</t>
  </si>
  <si>
    <t>1398-01-07</t>
  </si>
  <si>
    <t>1398-01-10</t>
  </si>
  <si>
    <t>1398-01-11</t>
  </si>
  <si>
    <t>1398-01-17</t>
  </si>
  <si>
    <t>1398-01-18</t>
  </si>
  <si>
    <t>1398-01-19</t>
  </si>
  <si>
    <t>1398-01-20</t>
  </si>
  <si>
    <t>1398-01-21</t>
  </si>
  <si>
    <t>1398-01-24</t>
  </si>
  <si>
    <t>1398-01-25</t>
  </si>
  <si>
    <t>1398-01-26</t>
  </si>
  <si>
    <t>1398-01-27</t>
  </si>
  <si>
    <t>1398-01-28</t>
  </si>
  <si>
    <t>1398-01-31</t>
  </si>
  <si>
    <t>1398-02-02</t>
  </si>
  <si>
    <t>1398-02-03</t>
  </si>
  <si>
    <t>1398-02-04</t>
  </si>
  <si>
    <t>1398-02-07</t>
  </si>
  <si>
    <t>1398-02-08</t>
  </si>
  <si>
    <t>1398-02-09</t>
  </si>
  <si>
    <t>1398-02-10</t>
  </si>
  <si>
    <t>1398-02-11</t>
  </si>
  <si>
    <t>1398-02-14</t>
  </si>
  <si>
    <t>1398-02-15</t>
  </si>
  <si>
    <t>1398-02-16</t>
  </si>
  <si>
    <t>1398-02-17</t>
  </si>
  <si>
    <t>1398-02-18</t>
  </si>
  <si>
    <t>1398-02-21</t>
  </si>
  <si>
    <t>1398-02-22</t>
  </si>
  <si>
    <t>1398-02-23</t>
  </si>
  <si>
    <t>1398-02-24</t>
  </si>
  <si>
    <t>1398-02-25</t>
  </si>
  <si>
    <t>1398-02-28</t>
  </si>
  <si>
    <t>1398-02-29</t>
  </si>
  <si>
    <t>1398-02-30</t>
  </si>
  <si>
    <t>1398-02-31</t>
  </si>
  <si>
    <t>1398-03-01</t>
  </si>
  <si>
    <t>1398-03-04</t>
  </si>
  <si>
    <t>1398-03-05</t>
  </si>
  <si>
    <t>1398-03-07</t>
  </si>
  <si>
    <t>1398-03-08</t>
  </si>
  <si>
    <t>1398-03-11</t>
  </si>
  <si>
    <t>1398-03-12</t>
  </si>
  <si>
    <t>1398-03-13</t>
  </si>
  <si>
    <t>1398-03-18</t>
  </si>
  <si>
    <t>1398-03-19</t>
  </si>
  <si>
    <t>1398-03-20</t>
  </si>
  <si>
    <t>1398-03-21</t>
  </si>
  <si>
    <t>1398-03-22</t>
  </si>
  <si>
    <t>1398-03-25</t>
  </si>
  <si>
    <t>1398-03-26</t>
  </si>
  <si>
    <t>1398-03-27</t>
  </si>
  <si>
    <t>1398-03-28</t>
  </si>
  <si>
    <t>1398-03-29</t>
  </si>
  <si>
    <t>1398-04-01</t>
  </si>
  <si>
    <t>1398-04-02</t>
  </si>
  <si>
    <t>1398-04-03</t>
  </si>
  <si>
    <t>1398-04-04</t>
  </si>
  <si>
    <t>1398-04-05</t>
  </si>
  <si>
    <t>1398-04-09</t>
  </si>
  <si>
    <t>1398-04-10</t>
  </si>
  <si>
    <t>1398-04-11</t>
  </si>
  <si>
    <t>1398-04-12</t>
  </si>
  <si>
    <t>1398-04-15</t>
  </si>
  <si>
    <t>1398-04-16</t>
  </si>
  <si>
    <t>1398-04-17</t>
  </si>
  <si>
    <t>1398-04-18</t>
  </si>
  <si>
    <t>1398-04-19</t>
  </si>
  <si>
    <t>1398-04-22</t>
  </si>
  <si>
    <t>1398-04-23</t>
  </si>
  <si>
    <t>1398-04-24</t>
  </si>
  <si>
    <t>1398-04-25</t>
  </si>
  <si>
    <t>1398-04-26</t>
  </si>
  <si>
    <t>1398-04-29</t>
  </si>
  <si>
    <t>1398-04-30</t>
  </si>
  <si>
    <t>1398-04-31</t>
  </si>
  <si>
    <t>1398-05-01</t>
  </si>
  <si>
    <t>1398-05-02</t>
  </si>
  <si>
    <t>1398-05-05</t>
  </si>
  <si>
    <t>1398-05-06</t>
  </si>
  <si>
    <t>1398-05-07</t>
  </si>
  <si>
    <t>1398-05-08</t>
  </si>
  <si>
    <t>1398-05-09</t>
  </si>
  <si>
    <t>1398-05-12</t>
  </si>
  <si>
    <t>1398-05-13</t>
  </si>
  <si>
    <t>1398-05-14</t>
  </si>
  <si>
    <t>1398-05-15</t>
  </si>
  <si>
    <t>1398-05-16</t>
  </si>
  <si>
    <t>1398-05-19</t>
  </si>
  <si>
    <t>1398-05-20</t>
  </si>
  <si>
    <t>1398-05-22</t>
  </si>
  <si>
    <t>1398-05-23</t>
  </si>
  <si>
    <t>1398-05-26</t>
  </si>
  <si>
    <t>1398-05-27</t>
  </si>
  <si>
    <t>1398-05-28</t>
  </si>
  <si>
    <t>1398-05-30</t>
  </si>
  <si>
    <t>1398-06-02</t>
  </si>
  <si>
    <t>1398-06-03</t>
  </si>
  <si>
    <t>1398-06-04</t>
  </si>
  <si>
    <t>1398-06-05</t>
  </si>
  <si>
    <t>1398-06-06</t>
  </si>
  <si>
    <t>1398-06-09</t>
  </si>
  <si>
    <t>1398-06-10</t>
  </si>
  <si>
    <t>1398-06-11</t>
  </si>
  <si>
    <t>1398-06-12</t>
  </si>
  <si>
    <t>1398-06-13</t>
  </si>
  <si>
    <t>1398-06-16</t>
  </si>
  <si>
    <t>1398-06-17</t>
  </si>
  <si>
    <t>1398-06-20</t>
  </si>
  <si>
    <t>1398-06-23</t>
  </si>
  <si>
    <t>1398-06-24</t>
  </si>
  <si>
    <t>1398-06-25</t>
  </si>
  <si>
    <t>1398-06-26</t>
  </si>
  <si>
    <t>1398-06-27</t>
  </si>
  <si>
    <t>1398-06-30</t>
  </si>
  <si>
    <t>1398-06-31</t>
  </si>
  <si>
    <t>1398-07-01</t>
  </si>
  <si>
    <t>1398-07-02</t>
  </si>
  <si>
    <t>1398-07-03</t>
  </si>
  <si>
    <t>1398-07-06</t>
  </si>
  <si>
    <t>1398-07-07</t>
  </si>
  <si>
    <t>1398-07-08</t>
  </si>
  <si>
    <t>1398-07-09</t>
  </si>
  <si>
    <t>1398-07-10</t>
  </si>
  <si>
    <t>1398-07-13</t>
  </si>
  <si>
    <t>1398-07-14</t>
  </si>
  <si>
    <t>1398-07-15</t>
  </si>
  <si>
    <t>1398-07-16</t>
  </si>
  <si>
    <t>1398-07-17</t>
  </si>
  <si>
    <t>1398-07-20</t>
  </si>
  <si>
    <t>1398-07-21</t>
  </si>
  <si>
    <t>1398-07-22</t>
  </si>
  <si>
    <t>1398-07-23</t>
  </si>
  <si>
    <t>1398-07-24</t>
  </si>
  <si>
    <t>1398-07-28</t>
  </si>
  <si>
    <t>1398-07-29</t>
  </si>
  <si>
    <t>1398-07-30</t>
  </si>
  <si>
    <t>1398-08-01</t>
  </si>
  <si>
    <t>1398-08-04</t>
  </si>
  <si>
    <t>1398-08-06</t>
  </si>
  <si>
    <t>1398-08-08</t>
  </si>
  <si>
    <t>1398-08-11</t>
  </si>
  <si>
    <t>1398-08-12</t>
  </si>
  <si>
    <t>1398-08-13</t>
  </si>
  <si>
    <t>1398-08-14</t>
  </si>
  <si>
    <t>1398-08-18</t>
  </si>
  <si>
    <t>1398-08-19</t>
  </si>
  <si>
    <t>1398-08-20</t>
  </si>
  <si>
    <t>1398-08-21</t>
  </si>
  <si>
    <t>1398-08-22</t>
  </si>
  <si>
    <t>1398-08-25</t>
  </si>
  <si>
    <t>1398-08-26</t>
  </si>
  <si>
    <t>1398-08-27</t>
  </si>
  <si>
    <t>1398-08-28</t>
  </si>
  <si>
    <t>1398-08-29</t>
  </si>
  <si>
    <t>1398-09-02</t>
  </si>
  <si>
    <t>1398-09-03</t>
  </si>
  <si>
    <t>1398-09-04</t>
  </si>
  <si>
    <t>1398-09-05</t>
  </si>
  <si>
    <t>1398-09-06</t>
  </si>
  <si>
    <t>1398-09-09</t>
  </si>
  <si>
    <t>1398-09-10</t>
  </si>
  <si>
    <t>1398-09-11</t>
  </si>
  <si>
    <t>1398-09-12</t>
  </si>
  <si>
    <t>1398-09-13</t>
  </si>
  <si>
    <t>1398-09-16</t>
  </si>
  <si>
    <t>1398-09-17</t>
  </si>
  <si>
    <t>1398-09-18</t>
  </si>
  <si>
    <t>1398-09-19</t>
  </si>
  <si>
    <t>1398-09-20</t>
  </si>
  <si>
    <t>1398-09-23</t>
  </si>
  <si>
    <t>1398-09-24</t>
  </si>
  <si>
    <t>1398-09-25</t>
  </si>
  <si>
    <t>1398-09-26</t>
  </si>
  <si>
    <t>1398-09-27</t>
  </si>
  <si>
    <t>1398-09-30</t>
  </si>
  <si>
    <t>1398-10-01</t>
  </si>
  <si>
    <t>1398-10-02</t>
  </si>
  <si>
    <t>1398-10-03</t>
  </si>
  <si>
    <t>1398-10-04</t>
  </si>
  <si>
    <t>1398-10-07</t>
  </si>
  <si>
    <t>1398-10-08</t>
  </si>
  <si>
    <t>1398-10-09</t>
  </si>
  <si>
    <t>1398-10-10</t>
  </si>
  <si>
    <t>1398-10-11</t>
  </si>
  <si>
    <t>1398-10-14</t>
  </si>
  <si>
    <t>1398-10-15</t>
  </si>
  <si>
    <t>1398-10-17</t>
  </si>
  <si>
    <t>1398-10-18</t>
  </si>
  <si>
    <t>1398-10-21</t>
  </si>
  <si>
    <t>1398-10-22</t>
  </si>
  <si>
    <t>1398-10-23</t>
  </si>
  <si>
    <t>1398-10-24</t>
  </si>
  <si>
    <t>1398-10-25</t>
  </si>
  <si>
    <t>1398-10-28</t>
  </si>
  <si>
    <t>1398-10-29</t>
  </si>
  <si>
    <t>1398-10-30</t>
  </si>
  <si>
    <t>1398-11-01</t>
  </si>
  <si>
    <t>1398-11-02</t>
  </si>
  <si>
    <t>1398-11-05</t>
  </si>
  <si>
    <t>1398-11-06</t>
  </si>
  <si>
    <t>1398-11-07</t>
  </si>
  <si>
    <t>1398-11-08</t>
  </si>
  <si>
    <t>1398-11-12</t>
  </si>
  <si>
    <t>1398-11-13</t>
  </si>
  <si>
    <t>1398-11-14</t>
  </si>
  <si>
    <t>1398-11-15</t>
  </si>
  <si>
    <t>1398-11-16</t>
  </si>
  <si>
    <t>1398-11-19</t>
  </si>
  <si>
    <t>1398-11-20</t>
  </si>
  <si>
    <t>1398-11-21</t>
  </si>
  <si>
    <t>1398-11-23</t>
  </si>
  <si>
    <t>1398-11-26</t>
  </si>
  <si>
    <t>1398-11-27</t>
  </si>
  <si>
    <t>1398-11-28</t>
  </si>
  <si>
    <t>1398-11-29</t>
  </si>
  <si>
    <t>1398-11-30</t>
  </si>
  <si>
    <t>1398-12-03</t>
  </si>
  <si>
    <t>1398-12-04</t>
  </si>
  <si>
    <t>1398-12-05</t>
  </si>
  <si>
    <t>1398-12-06</t>
  </si>
  <si>
    <t>1398-12-07</t>
  </si>
  <si>
    <t>1398-12-10</t>
  </si>
  <si>
    <t>1398-12-11</t>
  </si>
  <si>
    <t>1398-12-12</t>
  </si>
  <si>
    <t>1398-12-13</t>
  </si>
  <si>
    <t>1398-12-14</t>
  </si>
  <si>
    <t>1398-12-17</t>
  </si>
  <si>
    <t>1398-12-19</t>
  </si>
  <si>
    <t>1398-12-20</t>
  </si>
  <si>
    <t>1398-12-21</t>
  </si>
  <si>
    <t>1398-12-24</t>
  </si>
  <si>
    <t>1398-12-25</t>
  </si>
  <si>
    <t>1398-12-26</t>
  </si>
  <si>
    <t>1398-12-27</t>
  </si>
  <si>
    <t>1398-12-28</t>
  </si>
  <si>
    <t>1399-01-05</t>
  </si>
  <si>
    <t>1399-01-06</t>
  </si>
  <si>
    <t>1399-01-09</t>
  </si>
  <si>
    <t>1399-01-10</t>
  </si>
  <si>
    <t>1399-01-11</t>
  </si>
  <si>
    <t>1399-01-16</t>
  </si>
  <si>
    <t>1399-01-17</t>
  </si>
  <si>
    <t>1399-01-18</t>
  </si>
  <si>
    <t>1399-01-19</t>
  </si>
  <si>
    <t>1399-01-20</t>
  </si>
  <si>
    <t>1399-01-23</t>
  </si>
  <si>
    <t>1399-01-24</t>
  </si>
  <si>
    <t>1399-01-25</t>
  </si>
  <si>
    <t>1399-01-26</t>
  </si>
  <si>
    <t>1399-01-27</t>
  </si>
  <si>
    <t>1399-01-30</t>
  </si>
  <si>
    <t>1399-01-31</t>
  </si>
  <si>
    <t>1399-02-01</t>
  </si>
  <si>
    <t>1399-02-02</t>
  </si>
  <si>
    <t>1399-02-03</t>
  </si>
  <si>
    <t>1399-02-06</t>
  </si>
  <si>
    <t>1399-02-07</t>
  </si>
  <si>
    <t>1399-02-08</t>
  </si>
  <si>
    <t>1399-02-09</t>
  </si>
  <si>
    <t>1399-02-10</t>
  </si>
  <si>
    <t>1399-02-13</t>
  </si>
  <si>
    <t>1399-02-14</t>
  </si>
  <si>
    <t>1399-02-15</t>
  </si>
  <si>
    <t>1399-02-16</t>
  </si>
  <si>
    <t>1399-02-17</t>
  </si>
  <si>
    <t>1399-02-20</t>
  </si>
  <si>
    <t>1399-02-21</t>
  </si>
  <si>
    <t>1399-02-22</t>
  </si>
  <si>
    <t>1399-02-23</t>
  </si>
  <si>
    <t>1399-02-24</t>
  </si>
  <si>
    <t>1399-02-27</t>
  </si>
  <si>
    <t>1399-02-28</t>
  </si>
  <si>
    <t>1399-02-29</t>
  </si>
  <si>
    <t>1399-02-30</t>
  </si>
  <si>
    <t>1399-02-31</t>
  </si>
  <si>
    <t>1399-03-03</t>
  </si>
  <si>
    <t>1399-03-06</t>
  </si>
  <si>
    <t>1399-03-07</t>
  </si>
  <si>
    <t>1399-03-10</t>
  </si>
  <si>
    <t>1399-03-11</t>
  </si>
  <si>
    <t>1399-03-12</t>
  </si>
  <si>
    <t>1399-03-13</t>
  </si>
  <si>
    <t>1399-03-17</t>
  </si>
  <si>
    <t>1399-03-18</t>
  </si>
  <si>
    <t>1399-03-19</t>
  </si>
  <si>
    <t>1399-03-20</t>
  </si>
  <si>
    <t>1399-03-21</t>
  </si>
  <si>
    <t>1399-03-24</t>
  </si>
  <si>
    <t>1399-03-25</t>
  </si>
  <si>
    <t>1399-03-26</t>
  </si>
  <si>
    <t>1399-03-27</t>
  </si>
  <si>
    <t>1399-03-31</t>
  </si>
  <si>
    <t>1399-04-01</t>
  </si>
  <si>
    <t>1399-04-02</t>
  </si>
  <si>
    <t>1399-04-03</t>
  </si>
  <si>
    <t>1399-04-04</t>
  </si>
  <si>
    <t>1399-04-07</t>
  </si>
  <si>
    <t>1399-04-08</t>
  </si>
  <si>
    <t>1399-04-09</t>
  </si>
  <si>
    <t>1399-04-10</t>
  </si>
  <si>
    <t>1399-04-11</t>
  </si>
  <si>
    <t>1399-04-14</t>
  </si>
  <si>
    <t>1399-04-15</t>
  </si>
  <si>
    <t>1399-04-16</t>
  </si>
  <si>
    <t>1399-04-17</t>
  </si>
  <si>
    <t>1399-04-18</t>
  </si>
  <si>
    <t>1399-04-21</t>
  </si>
  <si>
    <t>1399-04-22</t>
  </si>
  <si>
    <t>1399-04-23</t>
  </si>
  <si>
    <t>1399-04-24</t>
  </si>
  <si>
    <t>1399-04-25</t>
  </si>
  <si>
    <t>1399-04-28</t>
  </si>
  <si>
    <t>1399-04-29</t>
  </si>
  <si>
    <t>1399-04-30</t>
  </si>
  <si>
    <t>1399-04-31</t>
  </si>
  <si>
    <t>1399-05-01</t>
  </si>
  <si>
    <t>1399-05-04</t>
  </si>
  <si>
    <t>1399-05-05</t>
  </si>
  <si>
    <t>1399-05-06</t>
  </si>
  <si>
    <t>1399-05-07</t>
  </si>
  <si>
    <t>1399-05-08</t>
  </si>
  <si>
    <t>1399-05-11</t>
  </si>
  <si>
    <t>1399-05-12</t>
  </si>
  <si>
    <t>1399-05-13</t>
  </si>
  <si>
    <t>1399-05-14</t>
  </si>
  <si>
    <t>1399-05-15</t>
  </si>
  <si>
    <t>1399-05-19</t>
  </si>
  <si>
    <t>1399-05-20</t>
  </si>
  <si>
    <t>1399-05-21</t>
  </si>
  <si>
    <t>1399-05-22</t>
  </si>
  <si>
    <t>1399-05-25</t>
  </si>
  <si>
    <t>1399-05-26</t>
  </si>
  <si>
    <t>1399-05-27</t>
  </si>
  <si>
    <t>1399-05-28</t>
  </si>
  <si>
    <t>1399-05-29</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</si>
  <si>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</si>
  <si>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</si>
  <si>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</si>
  <si>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</si>
  <si>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</si>
  <si>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</si>
  <si>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</si>
  <si>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</si>
  <si>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</si>
  <si>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</si>
  <si>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</si>
  <si>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</si>
  <si>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</si>
  <si>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</si>
  <si>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</si>
  <si>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</si>
  <si>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1399-06-25</t>
  </si>
  <si>
    <t>1399-06-26</t>
  </si>
  <si>
    <t>1399-06-29</t>
  </si>
  <si>
    <t>1399-06-30</t>
  </si>
  <si>
    <t>1399-06-31</t>
  </si>
  <si>
    <t>1399-07-01</t>
  </si>
  <si>
    <t>1399-07-02</t>
  </si>
  <si>
    <t>1399-07-05</t>
  </si>
  <si>
    <t>1399-07-06</t>
  </si>
  <si>
    <t>1399-07-07</t>
  </si>
  <si>
    <t>1399-07-08</t>
  </si>
  <si>
    <t>1399-07-09</t>
  </si>
  <si>
    <t>1399-07-12</t>
  </si>
  <si>
    <t>1399-07-13</t>
  </si>
  <si>
    <t>1399-07-14</t>
  </si>
  <si>
    <t>1399-07-15</t>
  </si>
  <si>
    <t>1399-07-16</t>
  </si>
  <si>
    <t>1399-07-19</t>
  </si>
  <si>
    <t>1399-07-20</t>
  </si>
  <si>
    <t>1399-07-21</t>
  </si>
  <si>
    <t>1399-07-22</t>
  </si>
  <si>
    <t>1399-07-23</t>
  </si>
  <si>
    <t>1399-07-27</t>
  </si>
  <si>
    <t>1399-07-28</t>
  </si>
  <si>
    <t>1399-07-29</t>
  </si>
  <si>
    <t>1399-07-30</t>
  </si>
  <si>
    <t>1399-08-03</t>
  </si>
  <si>
    <t>1399-08-05</t>
  </si>
  <si>
    <t>1399-08-06</t>
  </si>
  <si>
    <t>1399-08-07</t>
  </si>
  <si>
    <t>1399-08-10</t>
  </si>
  <si>
    <t>1399-08-11</t>
  </si>
  <si>
    <t>1399-08-12</t>
  </si>
  <si>
    <t>1399-08-14</t>
  </si>
  <si>
    <t>1399-08-17</t>
  </si>
  <si>
    <t>1399-08-18</t>
  </si>
  <si>
    <t>1399-08-19</t>
  </si>
  <si>
    <t>1399-08-20</t>
  </si>
  <si>
    <t>1399-08-21</t>
  </si>
  <si>
    <t>1399-08-24</t>
  </si>
  <si>
    <t>1399-08-25</t>
  </si>
  <si>
    <t>1399-08-26</t>
  </si>
  <si>
    <t>1399-08-27</t>
  </si>
  <si>
    <t>1399-08-28</t>
  </si>
  <si>
    <t>1399-09-01</t>
  </si>
  <si>
    <t>1399-09-02</t>
  </si>
  <si>
    <t>1399-09-03</t>
  </si>
  <si>
    <t>1399-09-04</t>
  </si>
  <si>
    <t>1399-09-05</t>
  </si>
  <si>
    <t>1399-09-08</t>
  </si>
  <si>
    <t>1399-09-09</t>
  </si>
  <si>
    <t>1399-09-10</t>
  </si>
  <si>
    <t>1399-09-11</t>
  </si>
  <si>
    <t>1399-09-12</t>
  </si>
  <si>
    <t>1399-09-15</t>
  </si>
  <si>
    <t>1399-09-16</t>
  </si>
  <si>
    <t>1399-09-17</t>
  </si>
  <si>
    <t>1399-09-18</t>
  </si>
  <si>
    <t>1399-09-19</t>
  </si>
  <si>
    <t>1399-09-22</t>
  </si>
  <si>
    <t>1399-09-23</t>
  </si>
  <si>
    <t>1399-09-24</t>
  </si>
  <si>
    <t>1399-09-25</t>
  </si>
  <si>
    <t>1399-09-26</t>
  </si>
  <si>
    <t>1399-09-29</t>
  </si>
  <si>
    <t>1399-09-30</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</si>
  <si>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</si>
  <si>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</si>
  <si>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</si>
  <si>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</si>
  <si>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</si>
  <si>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</si>
  <si>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</si>
  <si>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</si>
  <si>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</si>
  <si>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</si>
  <si>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</si>
  <si>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</si>
  <si>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</si>
  <si>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</si>
  <si>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</si>
  <si>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</si>
  <si>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</si>
  <si>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1400-01-31</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</si>
  <si>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</si>
  <si>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</si>
  <si>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</si>
  <si>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</si>
  <si>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</si>
  <si>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</si>
  <si>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</si>
  <si>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</si>
  <si>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</si>
  <si>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</si>
  <si>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</si>
  <si>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</si>
  <si>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</si>
  <si>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</si>
  <si>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</si>
  <si>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</si>
  <si>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</si>
  <si>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</si>
  <si>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</si>
  <si>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</si>
  <si>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1400-03-01</t>
  </si>
  <si>
    <t>1400-03-02</t>
  </si>
  <si>
    <t>1400-03-03</t>
  </si>
  <si>
    <t>1400-03-04</t>
  </si>
  <si>
    <t>1400-03-05</t>
  </si>
  <si>
    <t>1400-03-08</t>
  </si>
  <si>
    <t>1400-03-09</t>
  </si>
  <si>
    <t>1400-03-10</t>
  </si>
  <si>
    <t>1400-03-11</t>
  </si>
  <si>
    <t>1400-03-12</t>
  </si>
  <si>
    <t>1400-03-17</t>
  </si>
  <si>
    <t>1400-03-18</t>
  </si>
  <si>
    <t>1400-03-19</t>
  </si>
  <si>
    <t>1400-03-22</t>
  </si>
  <si>
    <t>1400-03-23</t>
  </si>
  <si>
    <t>1400-03-24</t>
  </si>
  <si>
    <t>1400-03-25</t>
  </si>
  <si>
    <t>1400-03-26</t>
  </si>
  <si>
    <t>1400-03-29</t>
  </si>
  <si>
    <t>1400-03-30</t>
  </si>
  <si>
    <t>1400-03-31</t>
  </si>
  <si>
    <t>1400-04-01</t>
  </si>
  <si>
    <t>1400-04-02</t>
  </si>
  <si>
    <t>1400-04-05</t>
  </si>
  <si>
    <t>1400-04-06</t>
  </si>
  <si>
    <t>1400-04-07</t>
  </si>
  <si>
    <t>1400-04-08</t>
  </si>
  <si>
    <t>1400-04-09</t>
  </si>
  <si>
    <t>1400-04-12</t>
  </si>
  <si>
    <t>1400-04-13</t>
  </si>
  <si>
    <t>1400-04-14</t>
  </si>
  <si>
    <t>1400-04-15</t>
  </si>
  <si>
    <t>1400-04-16</t>
  </si>
  <si>
    <t>1400-04-19</t>
  </si>
  <si>
    <t>1400-04-20</t>
  </si>
  <si>
    <t>1400-04-21</t>
  </si>
  <si>
    <t>1400-04-22</t>
  </si>
  <si>
    <t>1400-04-23</t>
  </si>
  <si>
    <t>1400-04-26</t>
  </si>
  <si>
    <t>1400-04-27</t>
  </si>
  <si>
    <t>1400-04-28</t>
  </si>
  <si>
    <t>1400-05-04</t>
  </si>
  <si>
    <t>1400-05-05</t>
  </si>
  <si>
    <t>1400-05-06</t>
  </si>
  <si>
    <t>1400-05-09</t>
  </si>
  <si>
    <t>1400-05-10</t>
  </si>
  <si>
    <t>1400-05-11</t>
  </si>
  <si>
    <t>1400-05-12</t>
  </si>
  <si>
    <t>1400-05-13</t>
  </si>
  <si>
    <t>1400-05-16</t>
  </si>
  <si>
    <t>1400-05-17</t>
  </si>
  <si>
    <t>1400-05-18</t>
  </si>
  <si>
    <t>1400-05-19</t>
  </si>
  <si>
    <t>1400-05-20</t>
  </si>
  <si>
    <t>1400-05-23</t>
  </si>
  <si>
    <t>1400-05-24</t>
  </si>
  <si>
    <t>1400-05-31</t>
  </si>
  <si>
    <t>1400-06-01</t>
  </si>
  <si>
    <t>1400-06-02</t>
  </si>
  <si>
    <t>1400-06-03</t>
  </si>
  <si>
    <t>1400-06-06</t>
  </si>
  <si>
    <t>1400-06-07</t>
  </si>
  <si>
    <t>1400-06-08</t>
  </si>
  <si>
    <t>1400-06-09</t>
  </si>
  <si>
    <t>1400-06-10</t>
  </si>
  <si>
    <t>1400-06-13</t>
  </si>
  <si>
    <t>1400-06-14</t>
  </si>
  <si>
    <t>1400-06-15</t>
  </si>
  <si>
    <t>1400-06-16</t>
  </si>
  <si>
    <t>1400-06-17</t>
  </si>
  <si>
    <t>1400-06-20</t>
  </si>
  <si>
    <t>1400-06-21</t>
  </si>
  <si>
    <t>1400-06-22</t>
  </si>
  <si>
    <t>1400-06-23</t>
  </si>
  <si>
    <t>1400-06-24</t>
  </si>
  <si>
    <t>1400-06-27</t>
  </si>
  <si>
    <t>1400-06-28</t>
  </si>
  <si>
    <t>1400-06-29</t>
  </si>
  <si>
    <t>1400-06-30</t>
  </si>
  <si>
    <t>1400-06-31</t>
  </si>
  <si>
    <t>1400-07-03</t>
  </si>
  <si>
    <t>1400-07-04</t>
  </si>
  <si>
    <t>1400-07-06</t>
  </si>
  <si>
    <t>1400-07-07</t>
  </si>
  <si>
    <t>1400-07-10</t>
  </si>
  <si>
    <t>1400-07-11</t>
  </si>
  <si>
    <t>1400-07-12</t>
  </si>
  <si>
    <t>1400-07-14</t>
  </si>
  <si>
    <t>1400-07-17</t>
  </si>
  <si>
    <t>1400-07-18</t>
  </si>
  <si>
    <t>1400-07-19</t>
  </si>
  <si>
    <t>1400-07-20</t>
  </si>
  <si>
    <t>1400-07-21</t>
  </si>
  <si>
    <t>1400-07-24</t>
  </si>
  <si>
    <t>1400-07-25</t>
  </si>
  <si>
    <t>1400-07-26</t>
  </si>
  <si>
    <t>1400-07-27</t>
  </si>
  <si>
    <t>1400-07-28</t>
  </si>
  <si>
    <t>1400-08-01</t>
  </si>
  <si>
    <t>1400-08-03</t>
  </si>
  <si>
    <t>1400-08-04</t>
  </si>
  <si>
    <t>1400-08-05</t>
  </si>
  <si>
    <t>1400-08-08</t>
  </si>
  <si>
    <t>1400-08-09</t>
  </si>
  <si>
    <t>1400-08-10</t>
  </si>
  <si>
    <t>1400-08-11</t>
  </si>
  <si>
    <t>1400-08-12</t>
  </si>
  <si>
    <t>1400-08-15</t>
  </si>
  <si>
    <t>1400-08-16</t>
  </si>
  <si>
    <t>1400-08-17</t>
  </si>
  <si>
    <t>1400-08-18</t>
  </si>
  <si>
    <t>1400-08-19</t>
  </si>
  <si>
    <t>1400-08-22</t>
  </si>
  <si>
    <t>1400-08-23</t>
  </si>
  <si>
    <t>1400-08-24</t>
  </si>
  <si>
    <t>1400-08-25</t>
  </si>
  <si>
    <t>1400-08-26</t>
  </si>
  <si>
    <t>1400-08-29</t>
  </si>
  <si>
    <t>1400-08-30</t>
  </si>
  <si>
    <t>1400-09-01</t>
  </si>
  <si>
    <t>1400-09-02</t>
  </si>
  <si>
    <t>1400-09-03</t>
  </si>
  <si>
    <t>1400-09-06</t>
  </si>
  <si>
    <t>1400-09-07</t>
  </si>
  <si>
    <t>1400-09-08</t>
  </si>
  <si>
    <t>1400-09-09</t>
  </si>
  <si>
    <t>1400-09-10</t>
  </si>
  <si>
    <t>1400-09-13</t>
  </si>
  <si>
    <t>1400-09-14</t>
  </si>
  <si>
    <t>1400-09-15</t>
  </si>
  <si>
    <t>1400-09-16</t>
  </si>
  <si>
    <t>1400-09-17</t>
  </si>
  <si>
    <t>1400-09-20</t>
  </si>
  <si>
    <t>1400-09-21</t>
  </si>
  <si>
    <t>1400-09-22</t>
  </si>
  <si>
    <t>1400-09-23</t>
  </si>
  <si>
    <t>1400-09-24</t>
  </si>
  <si>
    <t>1400-09-27</t>
  </si>
  <si>
    <t>1400-09-28</t>
  </si>
  <si>
    <t>اخزا</t>
  </si>
  <si>
    <t>بازدهی شاخص</t>
  </si>
  <si>
    <t>بازدهی تنوین</t>
  </si>
  <si>
    <t>بازدهی ومعادن</t>
  </si>
  <si>
    <t>بازدهی فولاد</t>
  </si>
  <si>
    <t>بازدهی فملی</t>
  </si>
  <si>
    <t>بازدهی شتران</t>
  </si>
  <si>
    <t>بازدهی کجاد</t>
  </si>
  <si>
    <t>واریانس شاخص</t>
  </si>
  <si>
    <t>کوواریانس شاخص و تنوین</t>
  </si>
  <si>
    <t>کوواریانس شاخص و ومعادن</t>
  </si>
  <si>
    <t>کوواریانس شاخص و فولاد</t>
  </si>
  <si>
    <t>کوواریانس شاخص و فملی</t>
  </si>
  <si>
    <t>کوواریانس شاخص و شتران</t>
  </si>
  <si>
    <t>کوواریانس شاخص و کچاد</t>
  </si>
  <si>
    <t>کوواریانس شاخص و اخزا</t>
  </si>
  <si>
    <t>بتای و معادن</t>
  </si>
  <si>
    <t>بتای فولاد</t>
  </si>
  <si>
    <t>بتای فملی</t>
  </si>
  <si>
    <t>بتای شتران</t>
  </si>
  <si>
    <t>بتای کچاد</t>
  </si>
  <si>
    <t>نتایج</t>
  </si>
  <si>
    <t>بتا، واریانس، کوواریانس</t>
  </si>
  <si>
    <t>اخزا 905</t>
  </si>
  <si>
    <t>بتای اخزا 905</t>
  </si>
  <si>
    <t>کوواریانس شاخص و اخزا 905</t>
  </si>
  <si>
    <t>بازدهی اخزا 905</t>
  </si>
  <si>
    <t>بازدهی اخزا 903</t>
  </si>
  <si>
    <t>بتای اخزا 903</t>
  </si>
  <si>
    <t>بتای پرتفوی انتخابی</t>
  </si>
  <si>
    <t>اطلاعات ورودی شرکت</t>
  </si>
  <si>
    <t xml:space="preserve">خروجی </t>
  </si>
  <si>
    <t>شرکت</t>
  </si>
  <si>
    <t>بتای شرکت</t>
  </si>
  <si>
    <t>نرخ بدون ریسک</t>
  </si>
  <si>
    <t>بازده بازار</t>
  </si>
  <si>
    <t>اخزا 903</t>
  </si>
  <si>
    <t>پرتفو بدون اوراق</t>
  </si>
  <si>
    <t>پرتفو با احتساب اوراق</t>
  </si>
  <si>
    <t>محاسبه بتای پرتفو با احتساب اوراق</t>
  </si>
  <si>
    <t>محاسبه بتای پرتفو بدون احتساب اوراق</t>
  </si>
  <si>
    <t>تاریخ شمسی</t>
  </si>
  <si>
    <t>پایانی</t>
  </si>
  <si>
    <t>حجم</t>
  </si>
  <si>
    <t>P/E-ttm</t>
  </si>
  <si>
    <t>P/B</t>
  </si>
  <si>
    <t>P/S</t>
  </si>
  <si>
    <t>-</t>
  </si>
  <si>
    <t>1397-05-05</t>
  </si>
  <si>
    <t>1397-05-04</t>
  </si>
  <si>
    <t>1396-04-28</t>
  </si>
  <si>
    <t>2016-03-16</t>
  </si>
  <si>
    <t>1394-12-26</t>
  </si>
  <si>
    <t>2016-03-15</t>
  </si>
  <si>
    <t>1394-12-25</t>
  </si>
  <si>
    <t>2016-03-14</t>
  </si>
  <si>
    <t>1394-12-24</t>
  </si>
  <si>
    <t>2016-03-12</t>
  </si>
  <si>
    <t>1394-12-22</t>
  </si>
  <si>
    <t>2016-03-09</t>
  </si>
  <si>
    <t>1394-12-19</t>
  </si>
  <si>
    <t>2016-03-08</t>
  </si>
  <si>
    <t>1394-12-18</t>
  </si>
  <si>
    <t>2016-03-07</t>
  </si>
  <si>
    <t>1394-12-17</t>
  </si>
  <si>
    <t>2016-03-06</t>
  </si>
  <si>
    <t>1394-12-16</t>
  </si>
  <si>
    <t>2016-03-05</t>
  </si>
  <si>
    <t>1394-12-15</t>
  </si>
  <si>
    <t>2016-03-02</t>
  </si>
  <si>
    <t>1394-12-12</t>
  </si>
  <si>
    <t>2016-03-01</t>
  </si>
  <si>
    <t>1394-12-11</t>
  </si>
  <si>
    <t>2016-02-29</t>
  </si>
  <si>
    <t>1394-12-10</t>
  </si>
  <si>
    <t>2016-02-28</t>
  </si>
  <si>
    <t>1394-12-09</t>
  </si>
  <si>
    <t>2016-02-27</t>
  </si>
  <si>
    <t>1394-12-08</t>
  </si>
  <si>
    <t>2016-02-24</t>
  </si>
  <si>
    <t>1394-12-05</t>
  </si>
  <si>
    <t>2016-02-23</t>
  </si>
  <si>
    <t>1394-12-04</t>
  </si>
  <si>
    <t>2016-02-22</t>
  </si>
  <si>
    <t>1394-12-03</t>
  </si>
  <si>
    <t>2016-02-21</t>
  </si>
  <si>
    <t>1394-12-02</t>
  </si>
  <si>
    <t>2016-02-20</t>
  </si>
  <si>
    <t>1394-12-01</t>
  </si>
  <si>
    <t>2016-02-17</t>
  </si>
  <si>
    <t>1394-11-28</t>
  </si>
  <si>
    <t>2016-02-16</t>
  </si>
  <si>
    <t>1394-11-27</t>
  </si>
  <si>
    <t>2016-02-15</t>
  </si>
  <si>
    <t>1394-11-26</t>
  </si>
  <si>
    <t>2016-02-14</t>
  </si>
  <si>
    <t>1394-11-25</t>
  </si>
  <si>
    <t>2016-02-13</t>
  </si>
  <si>
    <t>1394-11-24</t>
  </si>
  <si>
    <t>2016-02-10</t>
  </si>
  <si>
    <t>1394-11-21</t>
  </si>
  <si>
    <t>2016-02-09</t>
  </si>
  <si>
    <t>1394-11-20</t>
  </si>
  <si>
    <t>2016-02-08</t>
  </si>
  <si>
    <t>1394-11-19</t>
  </si>
  <si>
    <t>2016-02-07</t>
  </si>
  <si>
    <t>1394-11-18</t>
  </si>
  <si>
    <t>2016-02-06</t>
  </si>
  <si>
    <t>1394-11-17</t>
  </si>
  <si>
    <t>2016-02-03</t>
  </si>
  <si>
    <t>1394-11-14</t>
  </si>
  <si>
    <t>2016-02-02</t>
  </si>
  <si>
    <t>1394-11-13</t>
  </si>
  <si>
    <t>2016-02-01</t>
  </si>
  <si>
    <t>1394-11-12</t>
  </si>
  <si>
    <t>2016-01-31</t>
  </si>
  <si>
    <t>1394-11-11</t>
  </si>
  <si>
    <t>2016-01-30</t>
  </si>
  <si>
    <t>1394-11-10</t>
  </si>
  <si>
    <t>2016-01-27</t>
  </si>
  <si>
    <t>1394-11-07</t>
  </si>
  <si>
    <t>2016-01-26</t>
  </si>
  <si>
    <t>1394-11-06</t>
  </si>
  <si>
    <t>2016-01-25</t>
  </si>
  <si>
    <t>1394-11-05</t>
  </si>
  <si>
    <t>2016-01-24</t>
  </si>
  <si>
    <t>1394-11-04</t>
  </si>
  <si>
    <t>2016-01-23</t>
  </si>
  <si>
    <t>1394-11-03</t>
  </si>
  <si>
    <t>2016-01-20</t>
  </si>
  <si>
    <t>1394-10-30</t>
  </si>
  <si>
    <t>2016-01-19</t>
  </si>
  <si>
    <t>1394-10-29</t>
  </si>
  <si>
    <t>2016-01-18</t>
  </si>
  <si>
    <t>1394-10-28</t>
  </si>
  <si>
    <t>2016-01-17</t>
  </si>
  <si>
    <t>1394-10-27</t>
  </si>
  <si>
    <t>2016-01-16</t>
  </si>
  <si>
    <t>1394-10-26</t>
  </si>
  <si>
    <t>2016-01-13</t>
  </si>
  <si>
    <t>1394-10-23</t>
  </si>
  <si>
    <t>2016-01-12</t>
  </si>
  <si>
    <t>1394-10-22</t>
  </si>
  <si>
    <t>2016-01-11</t>
  </si>
  <si>
    <t>1394-10-21</t>
  </si>
  <si>
    <t>2016-01-10</t>
  </si>
  <si>
    <t>1394-10-20</t>
  </si>
  <si>
    <t>2016-01-09</t>
  </si>
  <si>
    <t>1394-10-19</t>
  </si>
  <si>
    <t>2016-01-06</t>
  </si>
  <si>
    <t>1394-10-16</t>
  </si>
  <si>
    <t>2016-01-05</t>
  </si>
  <si>
    <t>1394-10-15</t>
  </si>
  <si>
    <t>2016-01-04</t>
  </si>
  <si>
    <t>1394-10-14</t>
  </si>
  <si>
    <t>2016-01-03</t>
  </si>
  <si>
    <t>1394-10-13</t>
  </si>
  <si>
    <t>2016-01-02</t>
  </si>
  <si>
    <t>1394-10-12</t>
  </si>
  <si>
    <t>2015-12-30</t>
  </si>
  <si>
    <t>1394-10-09</t>
  </si>
  <si>
    <t>2015-12-28</t>
  </si>
  <si>
    <t>1394-10-07</t>
  </si>
  <si>
    <t>2015-12-27</t>
  </si>
  <si>
    <t>1394-10-06</t>
  </si>
  <si>
    <t>2015-12-26</t>
  </si>
  <si>
    <t>1394-10-05</t>
  </si>
  <si>
    <t>2015-12-23</t>
  </si>
  <si>
    <t>1394-10-02</t>
  </si>
  <si>
    <t>2015-12-22</t>
  </si>
  <si>
    <t>1394-10-01</t>
  </si>
  <si>
    <t>2015-12-21</t>
  </si>
  <si>
    <t>1394-09-30</t>
  </si>
  <si>
    <t>2015-12-20</t>
  </si>
  <si>
    <t>1394-09-29</t>
  </si>
  <si>
    <t>2015-12-19</t>
  </si>
  <si>
    <t>1394-09-28</t>
  </si>
  <si>
    <t>2015-12-16</t>
  </si>
  <si>
    <t>1394-09-25</t>
  </si>
  <si>
    <t>2015-12-15</t>
  </si>
  <si>
    <t>1394-09-24</t>
  </si>
  <si>
    <t>2015-12-14</t>
  </si>
  <si>
    <t>1394-09-23</t>
  </si>
  <si>
    <t>2015-12-13</t>
  </si>
  <si>
    <t>1394-09-22</t>
  </si>
  <si>
    <t>2015-12-09</t>
  </si>
  <si>
    <t>1394-09-18</t>
  </si>
  <si>
    <t>2015-12-08</t>
  </si>
  <si>
    <t>1394-09-17</t>
  </si>
  <si>
    <t>2015-12-07</t>
  </si>
  <si>
    <t>1394-09-16</t>
  </si>
  <si>
    <t>2015-12-06</t>
  </si>
  <si>
    <t>1394-09-15</t>
  </si>
  <si>
    <t>2015-12-05</t>
  </si>
  <si>
    <t>1394-09-14</t>
  </si>
  <si>
    <t>2015-12-01</t>
  </si>
  <si>
    <t>1394-09-10</t>
  </si>
  <si>
    <t>2015-11-30</t>
  </si>
  <si>
    <t>1394-09-09</t>
  </si>
  <si>
    <t>2015-11-29</t>
  </si>
  <si>
    <t>1394-09-08</t>
  </si>
  <si>
    <t>2015-11-28</t>
  </si>
  <si>
    <t>1394-09-07</t>
  </si>
  <si>
    <t>2015-11-25</t>
  </si>
  <si>
    <t>1394-09-04</t>
  </si>
  <si>
    <t>2015-11-24</t>
  </si>
  <si>
    <t>1394-09-03</t>
  </si>
  <si>
    <t>2015-11-23</t>
  </si>
  <si>
    <t>1394-09-02</t>
  </si>
  <si>
    <t>2015-11-22</t>
  </si>
  <si>
    <t>1394-09-01</t>
  </si>
  <si>
    <t>2015-11-21</t>
  </si>
  <si>
    <t>1394-08-30</t>
  </si>
  <si>
    <t>2015-11-18</t>
  </si>
  <si>
    <t>1394-08-27</t>
  </si>
  <si>
    <t>2015-11-17</t>
  </si>
  <si>
    <t>1394-08-26</t>
  </si>
  <si>
    <t>2015-11-16</t>
  </si>
  <si>
    <t>1394-08-25</t>
  </si>
  <si>
    <t>2015-11-15</t>
  </si>
  <si>
    <t>1394-08-24</t>
  </si>
  <si>
    <t>2015-11-14</t>
  </si>
  <si>
    <t>1394-08-23</t>
  </si>
  <si>
    <t>2015-11-11</t>
  </si>
  <si>
    <t>1394-08-20</t>
  </si>
  <si>
    <t>2015-11-10</t>
  </si>
  <si>
    <t>1394-08-19</t>
  </si>
  <si>
    <t>2015-11-09</t>
  </si>
  <si>
    <t>1394-08-18</t>
  </si>
  <si>
    <t>2015-11-08</t>
  </si>
  <si>
    <t>1394-08-17</t>
  </si>
  <si>
    <t>2015-11-07</t>
  </si>
  <si>
    <t>1394-08-16</t>
  </si>
  <si>
    <t>2015-11-04</t>
  </si>
  <si>
    <t>1394-08-13</t>
  </si>
  <si>
    <t>2015-11-03</t>
  </si>
  <si>
    <t>1394-08-12</t>
  </si>
  <si>
    <t>2015-11-02</t>
  </si>
  <si>
    <t>1394-08-11</t>
  </si>
  <si>
    <t>2015-11-01</t>
  </si>
  <si>
    <t>1394-08-10</t>
  </si>
  <si>
    <t>2015-10-31</t>
  </si>
  <si>
    <t>1394-08-09</t>
  </si>
  <si>
    <t>2015-10-28</t>
  </si>
  <si>
    <t>1394-08-06</t>
  </si>
  <si>
    <t>2015-10-27</t>
  </si>
  <si>
    <t>1394-08-05</t>
  </si>
  <si>
    <t>2015-10-26</t>
  </si>
  <si>
    <t>1394-08-04</t>
  </si>
  <si>
    <t>2015-10-25</t>
  </si>
  <si>
    <t>1394-08-03</t>
  </si>
  <si>
    <t>2015-10-21</t>
  </si>
  <si>
    <t>1394-07-29</t>
  </si>
  <si>
    <t>2015-10-20</t>
  </si>
  <si>
    <t>1394-07-28</t>
  </si>
  <si>
    <t>2015-10-19</t>
  </si>
  <si>
    <t>1394-07-27</t>
  </si>
  <si>
    <t>2015-10-18</t>
  </si>
  <si>
    <t>1394-07-26</t>
  </si>
  <si>
    <t>2015-10-17</t>
  </si>
  <si>
    <t>1394-07-25</t>
  </si>
  <si>
    <t>2015-10-14</t>
  </si>
  <si>
    <t>1394-07-22</t>
  </si>
  <si>
    <t>2015-10-13</t>
  </si>
  <si>
    <t>1394-07-21</t>
  </si>
  <si>
    <t>2015-10-12</t>
  </si>
  <si>
    <t>1394-07-20</t>
  </si>
  <si>
    <t>2015-10-11</t>
  </si>
  <si>
    <t>1394-07-19</t>
  </si>
  <si>
    <t>2015-10-10</t>
  </si>
  <si>
    <t>1394-07-18</t>
  </si>
  <si>
    <t>2015-10-07</t>
  </si>
  <si>
    <t>1394-07-15</t>
  </si>
  <si>
    <t>2015-10-06</t>
  </si>
  <si>
    <t>1394-07-14</t>
  </si>
  <si>
    <t>2015-10-05</t>
  </si>
  <si>
    <t>1394-07-13</t>
  </si>
  <si>
    <t>2015-10-04</t>
  </si>
  <si>
    <t>1394-07-12</t>
  </si>
  <si>
    <t>2015-10-03</t>
  </si>
  <si>
    <t>1394-07-11</t>
  </si>
  <si>
    <t>2015-09-30</t>
  </si>
  <si>
    <t>1394-07-08</t>
  </si>
  <si>
    <t>2015-09-29</t>
  </si>
  <si>
    <t>1394-07-07</t>
  </si>
  <si>
    <t>2015-09-28</t>
  </si>
  <si>
    <t>1394-07-06</t>
  </si>
  <si>
    <t>2015-09-27</t>
  </si>
  <si>
    <t>1394-07-05</t>
  </si>
  <si>
    <t>2015-09-26</t>
  </si>
  <si>
    <t>1394-07-04</t>
  </si>
  <si>
    <t>2015-09-23</t>
  </si>
  <si>
    <t>1394-07-01</t>
  </si>
  <si>
    <t>2015-09-22</t>
  </si>
  <si>
    <t>1394-06-31</t>
  </si>
  <si>
    <t>2015-09-21</t>
  </si>
  <si>
    <t>1394-06-30</t>
  </si>
  <si>
    <t>2015-09-20</t>
  </si>
  <si>
    <t>1394-06-29</t>
  </si>
  <si>
    <t>2015-09-19</t>
  </si>
  <si>
    <t>1394-06-28</t>
  </si>
  <si>
    <t>2015-09-16</t>
  </si>
  <si>
    <t>1394-06-25</t>
  </si>
  <si>
    <t>2015-09-15</t>
  </si>
  <si>
    <t>1394-06-24</t>
  </si>
  <si>
    <t>2015-09-14</t>
  </si>
  <si>
    <t>1394-06-23</t>
  </si>
  <si>
    <t>2015-09-13</t>
  </si>
  <si>
    <t>1394-06-22</t>
  </si>
  <si>
    <t>2015-09-12</t>
  </si>
  <si>
    <t>1394-06-21</t>
  </si>
  <si>
    <t>2015-09-09</t>
  </si>
  <si>
    <t>1394-06-18</t>
  </si>
  <si>
    <t>2015-09-08</t>
  </si>
  <si>
    <t>1394-06-17</t>
  </si>
  <si>
    <t>2015-09-07</t>
  </si>
  <si>
    <t>1394-06-16</t>
  </si>
  <si>
    <t>2015-09-06</t>
  </si>
  <si>
    <t>1394-06-15</t>
  </si>
  <si>
    <t>2015-09-05</t>
  </si>
  <si>
    <t>1394-06-14</t>
  </si>
  <si>
    <t>2015-09-02</t>
  </si>
  <si>
    <t>1394-06-11</t>
  </si>
  <si>
    <t>2015-09-01</t>
  </si>
  <si>
    <t>1394-06-10</t>
  </si>
  <si>
    <t>2015-08-31</t>
  </si>
  <si>
    <t>1394-06-09</t>
  </si>
  <si>
    <t>2015-08-30</t>
  </si>
  <si>
    <t>1394-06-08</t>
  </si>
  <si>
    <t>2015-08-29</t>
  </si>
  <si>
    <t>1394-06-07</t>
  </si>
  <si>
    <t>2015-08-26</t>
  </si>
  <si>
    <t>1394-06-04</t>
  </si>
  <si>
    <t>2015-08-25</t>
  </si>
  <si>
    <t>1394-06-03</t>
  </si>
  <si>
    <t>2015-08-24</t>
  </si>
  <si>
    <t>1394-06-02</t>
  </si>
  <si>
    <t>2015-08-23</t>
  </si>
  <si>
    <t>1394-06-01</t>
  </si>
  <si>
    <t>2015-08-22</t>
  </si>
  <si>
    <t>1394-05-31</t>
  </si>
  <si>
    <t>2015-08-19</t>
  </si>
  <si>
    <t>1394-05-28</t>
  </si>
  <si>
    <t>2015-08-18</t>
  </si>
  <si>
    <t>1394-05-27</t>
  </si>
  <si>
    <t>2015-08-17</t>
  </si>
  <si>
    <t>1394-05-26</t>
  </si>
  <si>
    <t>2015-08-16</t>
  </si>
  <si>
    <t>1394-05-25</t>
  </si>
  <si>
    <t>2015-08-15</t>
  </si>
  <si>
    <t>1394-05-24</t>
  </si>
  <si>
    <t>2015-08-12</t>
  </si>
  <si>
    <t>1394-05-21</t>
  </si>
  <si>
    <t>2015-08-10</t>
  </si>
  <si>
    <t>1394-05-19</t>
  </si>
  <si>
    <t>2015-08-09</t>
  </si>
  <si>
    <t>1394-05-18</t>
  </si>
  <si>
    <t>2015-08-08</t>
  </si>
  <si>
    <t>1394-05-17</t>
  </si>
  <si>
    <t>2015-08-05</t>
  </si>
  <si>
    <t>1394-05-14</t>
  </si>
  <si>
    <t>2015-08-04</t>
  </si>
  <si>
    <t>1394-05-13</t>
  </si>
  <si>
    <t>2015-08-03</t>
  </si>
  <si>
    <t>1394-05-12</t>
  </si>
  <si>
    <t>2015-08-02</t>
  </si>
  <si>
    <t>1394-05-11</t>
  </si>
  <si>
    <t>2015-08-01</t>
  </si>
  <si>
    <t>1394-05-10</t>
  </si>
  <si>
    <t>2015-07-29</t>
  </si>
  <si>
    <t>1394-05-07</t>
  </si>
  <si>
    <t>2015-07-28</t>
  </si>
  <si>
    <t>1394-05-06</t>
  </si>
  <si>
    <t>2015-07-27</t>
  </si>
  <si>
    <t>1394-05-05</t>
  </si>
  <si>
    <t>2015-07-26</t>
  </si>
  <si>
    <t>1394-05-04</t>
  </si>
  <si>
    <t>2015-07-25</t>
  </si>
  <si>
    <t>1394-05-03</t>
  </si>
  <si>
    <t>2015-07-22</t>
  </si>
  <si>
    <t>1394-04-31</t>
  </si>
  <si>
    <t>2015-07-21</t>
  </si>
  <si>
    <t>1394-04-30</t>
  </si>
  <si>
    <t>2015-07-20</t>
  </si>
  <si>
    <t>1394-04-29</t>
  </si>
  <si>
    <t>2015-07-15</t>
  </si>
  <si>
    <t>1394-04-24</t>
  </si>
  <si>
    <t>2015-07-14</t>
  </si>
  <si>
    <t>1394-04-23</t>
  </si>
  <si>
    <t>2015-07-13</t>
  </si>
  <si>
    <t>1394-04-22</t>
  </si>
  <si>
    <t>2015-07-12</t>
  </si>
  <si>
    <t>1394-04-21</t>
  </si>
  <si>
    <t>2015-07-11</t>
  </si>
  <si>
    <t>1394-04-20</t>
  </si>
  <si>
    <t>2015-07-07</t>
  </si>
  <si>
    <t>1394-04-16</t>
  </si>
  <si>
    <t>2015-07-06</t>
  </si>
  <si>
    <t>1394-04-15</t>
  </si>
  <si>
    <t>2015-07-05</t>
  </si>
  <si>
    <t>1394-04-14</t>
  </si>
  <si>
    <t>2015-07-04</t>
  </si>
  <si>
    <t>1394-04-13</t>
  </si>
  <si>
    <t>2015-07-01</t>
  </si>
  <si>
    <t>1394-04-10</t>
  </si>
  <si>
    <t>2015-06-30</t>
  </si>
  <si>
    <t>1394-04-09</t>
  </si>
  <si>
    <t>2015-06-29</t>
  </si>
  <si>
    <t>1394-04-08</t>
  </si>
  <si>
    <t>2015-06-28</t>
  </si>
  <si>
    <t>1394-04-07</t>
  </si>
  <si>
    <t>2015-06-27</t>
  </si>
  <si>
    <t>1394-04-06</t>
  </si>
  <si>
    <t>2015-06-24</t>
  </si>
  <si>
    <t>1394-04-03</t>
  </si>
  <si>
    <t>2015-06-23</t>
  </si>
  <si>
    <t>1394-04-02</t>
  </si>
  <si>
    <t>2015-06-22</t>
  </si>
  <si>
    <t>1394-04-01</t>
  </si>
  <si>
    <t>2015-06-21</t>
  </si>
  <si>
    <t>1394-03-31</t>
  </si>
  <si>
    <t>2015-06-20</t>
  </si>
  <si>
    <t>1394-03-30</t>
  </si>
  <si>
    <t>2015-06-17</t>
  </si>
  <si>
    <t>1394-03-27</t>
  </si>
  <si>
    <t>2015-06-16</t>
  </si>
  <si>
    <t>1394-03-26</t>
  </si>
  <si>
    <t>2015-06-15</t>
  </si>
  <si>
    <t>1394-03-25</t>
  </si>
  <si>
    <t>2015-06-14</t>
  </si>
  <si>
    <t>1394-03-24</t>
  </si>
  <si>
    <t>2015-06-13</t>
  </si>
  <si>
    <t>1394-03-23</t>
  </si>
  <si>
    <t>2015-06-10</t>
  </si>
  <si>
    <t>1394-03-20</t>
  </si>
  <si>
    <t>2015-06-09</t>
  </si>
  <si>
    <t>1394-03-19</t>
  </si>
  <si>
    <t>2015-06-08</t>
  </si>
  <si>
    <t>1394-03-18</t>
  </si>
  <si>
    <t>2015-06-07</t>
  </si>
  <si>
    <t>1394-03-17</t>
  </si>
  <si>
    <t>2015-06-06</t>
  </si>
  <si>
    <t>1394-03-16</t>
  </si>
  <si>
    <t>2015-06-02</t>
  </si>
  <si>
    <t>1394-03-12</t>
  </si>
  <si>
    <t>2015-06-01</t>
  </si>
  <si>
    <t>1394-03-11</t>
  </si>
  <si>
    <t>2015-05-31</t>
  </si>
  <si>
    <t>1394-03-10</t>
  </si>
  <si>
    <t>2015-05-30</t>
  </si>
  <si>
    <t>1394-03-09</t>
  </si>
  <si>
    <t>2015-05-27</t>
  </si>
  <si>
    <t>1394-03-06</t>
  </si>
  <si>
    <t>2015-05-26</t>
  </si>
  <si>
    <t>1394-03-05</t>
  </si>
  <si>
    <t>2015-05-25</t>
  </si>
  <si>
    <t>1394-03-04</t>
  </si>
  <si>
    <t>2015-05-24</t>
  </si>
  <si>
    <t>1394-03-03</t>
  </si>
  <si>
    <t>2015-05-23</t>
  </si>
  <si>
    <t>1394-03-02</t>
  </si>
  <si>
    <t>2015-05-20</t>
  </si>
  <si>
    <t>1394-02-30</t>
  </si>
  <si>
    <t>2015-05-19</t>
  </si>
  <si>
    <t>1394-02-29</t>
  </si>
  <si>
    <t>2015-05-18</t>
  </si>
  <si>
    <t>1394-02-28</t>
  </si>
  <si>
    <t>2015-05-17</t>
  </si>
  <si>
    <t>1394-02-27</t>
  </si>
  <si>
    <t>2015-05-13</t>
  </si>
  <si>
    <t>1394-02-23</t>
  </si>
  <si>
    <t>2015-05-12</t>
  </si>
  <si>
    <t>1394-02-22</t>
  </si>
  <si>
    <t>2015-05-11</t>
  </si>
  <si>
    <t>1394-02-21</t>
  </si>
  <si>
    <t>2015-05-10</t>
  </si>
  <si>
    <t>1394-02-20</t>
  </si>
  <si>
    <t>2015-05-09</t>
  </si>
  <si>
    <t>1394-02-19</t>
  </si>
  <si>
    <t>2015-05-06</t>
  </si>
  <si>
    <t>1394-02-16</t>
  </si>
  <si>
    <t>2015-05-05</t>
  </si>
  <si>
    <t>1394-02-15</t>
  </si>
  <si>
    <t>2015-05-04</t>
  </si>
  <si>
    <t>1394-02-14</t>
  </si>
  <si>
    <t>2015-05-03</t>
  </si>
  <si>
    <t>1394-02-13</t>
  </si>
  <si>
    <t>2015-04-29</t>
  </si>
  <si>
    <t>1394-02-09</t>
  </si>
  <si>
    <t>2015-04-28</t>
  </si>
  <si>
    <t>1394-02-08</t>
  </si>
  <si>
    <t>2015-04-27</t>
  </si>
  <si>
    <t>1394-02-07</t>
  </si>
  <si>
    <t>2015-04-26</t>
  </si>
  <si>
    <t>1394-02-06</t>
  </si>
  <si>
    <t>2015-04-25</t>
  </si>
  <si>
    <t>1394-02-05</t>
  </si>
  <si>
    <t>2015-04-22</t>
  </si>
  <si>
    <t>1394-02-02</t>
  </si>
  <si>
    <t>2015-04-21</t>
  </si>
  <si>
    <t>1394-02-01</t>
  </si>
  <si>
    <t>2015-04-20</t>
  </si>
  <si>
    <t>1394-01-31</t>
  </si>
  <si>
    <t>2015-04-19</t>
  </si>
  <si>
    <t>1394-01-30</t>
  </si>
  <si>
    <t>2015-04-18</t>
  </si>
  <si>
    <t>1394-01-29</t>
  </si>
  <si>
    <t>2015-04-15</t>
  </si>
  <si>
    <t>1394-01-26</t>
  </si>
  <si>
    <t>2015-04-14</t>
  </si>
  <si>
    <t>1394-01-25</t>
  </si>
  <si>
    <t>2015-04-13</t>
  </si>
  <si>
    <t>1394-01-24</t>
  </si>
  <si>
    <t>2015-04-12</t>
  </si>
  <si>
    <t>1394-01-23</t>
  </si>
  <si>
    <t>2015-04-11</t>
  </si>
  <si>
    <t>1394-01-22</t>
  </si>
  <si>
    <t>2015-04-08</t>
  </si>
  <si>
    <t>1394-01-19</t>
  </si>
  <si>
    <t>2015-04-07</t>
  </si>
  <si>
    <t>1394-01-18</t>
  </si>
  <si>
    <t>2015-04-06</t>
  </si>
  <si>
    <t>1394-01-17</t>
  </si>
  <si>
    <t>2015-04-05</t>
  </si>
  <si>
    <t>1394-01-16</t>
  </si>
  <si>
    <t>2015-04-04</t>
  </si>
  <si>
    <t>1394-01-15</t>
  </si>
  <si>
    <t>2015-03-31</t>
  </si>
  <si>
    <t>1394-01-11</t>
  </si>
  <si>
    <t>2015-03-30</t>
  </si>
  <si>
    <t>1394-01-10</t>
  </si>
  <si>
    <t>2015-03-29</t>
  </si>
  <si>
    <t>1394-01-09</t>
  </si>
  <si>
    <t>2015-03-28</t>
  </si>
  <si>
    <t>1394-01-08</t>
  </si>
  <si>
    <t>2015-03-25</t>
  </si>
  <si>
    <t>1394-01-05</t>
  </si>
  <si>
    <t>2015-03-18</t>
  </si>
  <si>
    <t>1393-12-27</t>
  </si>
  <si>
    <t>2015-03-17</t>
  </si>
  <si>
    <t>1393-12-26</t>
  </si>
  <si>
    <t>2015-03-16</t>
  </si>
  <si>
    <t>1393-12-25</t>
  </si>
  <si>
    <t>2015-03-15</t>
  </si>
  <si>
    <t>1393-12-24</t>
  </si>
  <si>
    <t>2015-03-14</t>
  </si>
  <si>
    <t>1393-12-23</t>
  </si>
  <si>
    <t>2015-03-11</t>
  </si>
  <si>
    <t>1393-12-20</t>
  </si>
  <si>
    <t>2015-03-10</t>
  </si>
  <si>
    <t>1393-12-19</t>
  </si>
  <si>
    <t>2015-03-09</t>
  </si>
  <si>
    <t>1393-12-18</t>
  </si>
  <si>
    <t>2015-03-08</t>
  </si>
  <si>
    <t>1393-12-17</t>
  </si>
  <si>
    <t>2015-03-07</t>
  </si>
  <si>
    <t>1393-12-16</t>
  </si>
  <si>
    <t>2015-03-04</t>
  </si>
  <si>
    <t>1393-12-13</t>
  </si>
  <si>
    <t>2015-03-03</t>
  </si>
  <si>
    <t>1393-12-12</t>
  </si>
  <si>
    <t>2015-03-02</t>
  </si>
  <si>
    <t>1393-12-11</t>
  </si>
  <si>
    <t>2015-03-01</t>
  </si>
  <si>
    <t>1393-12-10</t>
  </si>
  <si>
    <t>2015-02-28</t>
  </si>
  <si>
    <t>1393-12-09</t>
  </si>
  <si>
    <t>2015-02-25</t>
  </si>
  <si>
    <t>1393-12-06</t>
  </si>
  <si>
    <t>2015-02-24</t>
  </si>
  <si>
    <t>1393-12-05</t>
  </si>
  <si>
    <t>2015-02-23</t>
  </si>
  <si>
    <t>1393-12-04</t>
  </si>
  <si>
    <t>2015-02-22</t>
  </si>
  <si>
    <t>1393-12-03</t>
  </si>
  <si>
    <t>2015-02-21</t>
  </si>
  <si>
    <t>1393-12-02</t>
  </si>
  <si>
    <t>2015-02-18</t>
  </si>
  <si>
    <t>1393-11-29</t>
  </si>
  <si>
    <t>2015-02-17</t>
  </si>
  <si>
    <t>1393-11-28</t>
  </si>
  <si>
    <t>2015-02-16</t>
  </si>
  <si>
    <t>1393-11-27</t>
  </si>
  <si>
    <t>2015-02-15</t>
  </si>
  <si>
    <t>1393-11-26</t>
  </si>
  <si>
    <t>2015-02-14</t>
  </si>
  <si>
    <t>1393-11-25</t>
  </si>
  <si>
    <t>2015-02-10</t>
  </si>
  <si>
    <t>1393-11-21</t>
  </si>
  <si>
    <t>2015-02-09</t>
  </si>
  <si>
    <t>1393-11-20</t>
  </si>
  <si>
    <t>2015-02-08</t>
  </si>
  <si>
    <t>1393-11-19</t>
  </si>
  <si>
    <t>2015-02-07</t>
  </si>
  <si>
    <t>1393-11-18</t>
  </si>
  <si>
    <t>2015-02-04</t>
  </si>
  <si>
    <t>1393-11-15</t>
  </si>
  <si>
    <t>2015-02-03</t>
  </si>
  <si>
    <t>1393-11-14</t>
  </si>
  <si>
    <t>2015-02-02</t>
  </si>
  <si>
    <t>1393-11-13</t>
  </si>
  <si>
    <t>2015-02-01</t>
  </si>
  <si>
    <t>1393-11-12</t>
  </si>
  <si>
    <t>2015-01-31</t>
  </si>
  <si>
    <t>1393-11-11</t>
  </si>
  <si>
    <t>2015-01-28</t>
  </si>
  <si>
    <t>1393-11-08</t>
  </si>
  <si>
    <t>2015-01-27</t>
  </si>
  <si>
    <t>1393-11-07</t>
  </si>
  <si>
    <t>2015-01-26</t>
  </si>
  <si>
    <t>1393-11-06</t>
  </si>
  <si>
    <t>2015-01-25</t>
  </si>
  <si>
    <t>1393-11-05</t>
  </si>
  <si>
    <t>2015-01-24</t>
  </si>
  <si>
    <t>1393-11-04</t>
  </si>
  <si>
    <t>2015-01-21</t>
  </si>
  <si>
    <t>1393-11-01</t>
  </si>
  <si>
    <t>2015-01-20</t>
  </si>
  <si>
    <t>1393-10-30</t>
  </si>
  <si>
    <t>2015-01-19</t>
  </si>
  <si>
    <t>1393-10-29</t>
  </si>
  <si>
    <t>2015-01-18</t>
  </si>
  <si>
    <t>1393-10-28</t>
  </si>
  <si>
    <t>2015-01-17</t>
  </si>
  <si>
    <t>1393-10-27</t>
  </si>
  <si>
    <t>2015-01-14</t>
  </si>
  <si>
    <t>1393-10-24</t>
  </si>
  <si>
    <t>2015-01-13</t>
  </si>
  <si>
    <t>1393-10-23</t>
  </si>
  <si>
    <t>2015-01-12</t>
  </si>
  <si>
    <t>1393-10-22</t>
  </si>
  <si>
    <t>2015-01-11</t>
  </si>
  <si>
    <t>1393-10-21</t>
  </si>
  <si>
    <t>2015-01-10</t>
  </si>
  <si>
    <t>1393-10-20</t>
  </si>
  <si>
    <t>2015-01-07</t>
  </si>
  <si>
    <t>1393-10-17</t>
  </si>
  <si>
    <t>2015-01-06</t>
  </si>
  <si>
    <t>1393-10-16</t>
  </si>
  <si>
    <t>2015-01-05</t>
  </si>
  <si>
    <t>1393-10-15</t>
  </si>
  <si>
    <t>2015-01-04</t>
  </si>
  <si>
    <t>1393-10-14</t>
  </si>
  <si>
    <t>2015-01-03</t>
  </si>
  <si>
    <t>1393-10-13</t>
  </si>
  <si>
    <t>2014-12-31</t>
  </si>
  <si>
    <t>1393-10-10</t>
  </si>
  <si>
    <t>2014-12-30</t>
  </si>
  <si>
    <t>1393-10-09</t>
  </si>
  <si>
    <t>2014-12-29</t>
  </si>
  <si>
    <t>1393-10-08</t>
  </si>
  <si>
    <t>2014-12-28</t>
  </si>
  <si>
    <t>1393-10-07</t>
  </si>
  <si>
    <t>2014-12-27</t>
  </si>
  <si>
    <t>1393-10-06</t>
  </si>
  <si>
    <t>2014-12-24</t>
  </si>
  <si>
    <t>1393-10-03</t>
  </si>
  <si>
    <t>2014-12-22</t>
  </si>
  <si>
    <t>1393-10-01</t>
  </si>
  <si>
    <t>2014-12-20</t>
  </si>
  <si>
    <t>1393-09-29</t>
  </si>
  <si>
    <t>2014-12-17</t>
  </si>
  <si>
    <t>1393-09-26</t>
  </si>
  <si>
    <t>2014-12-16</t>
  </si>
  <si>
    <t>1393-09-25</t>
  </si>
  <si>
    <t>2014-12-15</t>
  </si>
  <si>
    <t>1393-09-24</t>
  </si>
  <si>
    <t>2014-12-14</t>
  </si>
  <si>
    <t>1393-09-23</t>
  </si>
  <si>
    <t>2014-12-10</t>
  </si>
  <si>
    <t>1393-09-19</t>
  </si>
  <si>
    <t>2014-12-09</t>
  </si>
  <si>
    <t>1393-09-18</t>
  </si>
  <si>
    <t>2014-12-08</t>
  </si>
  <si>
    <t>1393-09-17</t>
  </si>
  <si>
    <t>2014-12-07</t>
  </si>
  <si>
    <t>1393-09-16</t>
  </si>
  <si>
    <t>2014-12-06</t>
  </si>
  <si>
    <t>1393-09-15</t>
  </si>
  <si>
    <t>2014-12-03</t>
  </si>
  <si>
    <t>1393-09-12</t>
  </si>
  <si>
    <t>2014-12-02</t>
  </si>
  <si>
    <t>1393-09-11</t>
  </si>
  <si>
    <t>2014-12-01</t>
  </si>
  <si>
    <t>1393-09-10</t>
  </si>
  <si>
    <t>2014-11-30</t>
  </si>
  <si>
    <t>1393-09-09</t>
  </si>
  <si>
    <t>2014-11-29</t>
  </si>
  <si>
    <t>1393-09-08</t>
  </si>
  <si>
    <t>2014-11-26</t>
  </si>
  <si>
    <t>1393-09-05</t>
  </si>
  <si>
    <t>2014-11-25</t>
  </si>
  <si>
    <t>1393-09-04</t>
  </si>
  <si>
    <t>2014-11-24</t>
  </si>
  <si>
    <t>1393-09-03</t>
  </si>
  <si>
    <t>2014-11-23</t>
  </si>
  <si>
    <t>1393-09-02</t>
  </si>
  <si>
    <t>2014-11-22</t>
  </si>
  <si>
    <t>1393-09-01</t>
  </si>
  <si>
    <t>2014-11-19</t>
  </si>
  <si>
    <t>1393-08-28</t>
  </si>
  <si>
    <t>2014-11-18</t>
  </si>
  <si>
    <t>1393-08-27</t>
  </si>
  <si>
    <t>2014-11-17</t>
  </si>
  <si>
    <t>1393-08-26</t>
  </si>
  <si>
    <t>2014-11-16</t>
  </si>
  <si>
    <t>1393-08-25</t>
  </si>
  <si>
    <t>2014-11-15</t>
  </si>
  <si>
    <t>1393-08-24</t>
  </si>
  <si>
    <t>2014-11-12</t>
  </si>
  <si>
    <t>1393-08-21</t>
  </si>
  <si>
    <t>2014-11-11</t>
  </si>
  <si>
    <t>1393-08-20</t>
  </si>
  <si>
    <t>2014-11-10</t>
  </si>
  <si>
    <t>1393-08-19</t>
  </si>
  <si>
    <t>2014-11-09</t>
  </si>
  <si>
    <t>1393-08-18</t>
  </si>
  <si>
    <t>2014-11-08</t>
  </si>
  <si>
    <t>1393-08-17</t>
  </si>
  <si>
    <t>2014-11-05</t>
  </si>
  <si>
    <t>1393-08-14</t>
  </si>
  <si>
    <t>2014-11-02</t>
  </si>
  <si>
    <t>1393-08-11</t>
  </si>
  <si>
    <t>2014-11-01</t>
  </si>
  <si>
    <t>1393-08-10</t>
  </si>
  <si>
    <t>2014-10-29</t>
  </si>
  <si>
    <t>1393-08-07</t>
  </si>
  <si>
    <t>2014-10-28</t>
  </si>
  <si>
    <t>1393-08-06</t>
  </si>
  <si>
    <t>2014-10-27</t>
  </si>
  <si>
    <t>1393-08-05</t>
  </si>
  <si>
    <t>2014-10-26</t>
  </si>
  <si>
    <t>1393-08-04</t>
  </si>
  <si>
    <t>2014-10-25</t>
  </si>
  <si>
    <t>1393-08-03</t>
  </si>
  <si>
    <t>2014-10-22</t>
  </si>
  <si>
    <t>1393-07-30</t>
  </si>
  <si>
    <t>2014-10-21</t>
  </si>
  <si>
    <t>1393-07-29</t>
  </si>
  <si>
    <t>2014-10-20</t>
  </si>
  <si>
    <t>1393-07-28</t>
  </si>
  <si>
    <t>2014-10-19</t>
  </si>
  <si>
    <t>1393-07-27</t>
  </si>
  <si>
    <t>2014-10-18</t>
  </si>
  <si>
    <t>1393-07-26</t>
  </si>
  <si>
    <t>2014-10-15</t>
  </si>
  <si>
    <t>1393-07-23</t>
  </si>
  <si>
    <t>2014-10-14</t>
  </si>
  <si>
    <t>1393-07-22</t>
  </si>
  <si>
    <t>2014-10-12</t>
  </si>
  <si>
    <t>1393-07-20</t>
  </si>
  <si>
    <t>2014-10-11</t>
  </si>
  <si>
    <t>1393-07-19</t>
  </si>
  <si>
    <t>2014-10-08</t>
  </si>
  <si>
    <t>1393-07-16</t>
  </si>
  <si>
    <t>2014-10-07</t>
  </si>
  <si>
    <t>1393-07-15</t>
  </si>
  <si>
    <t>2014-10-06</t>
  </si>
  <si>
    <t>1393-07-14</t>
  </si>
  <si>
    <t>2014-10-04</t>
  </si>
  <si>
    <t>1393-07-12</t>
  </si>
  <si>
    <t>2014-10-01</t>
  </si>
  <si>
    <t>1393-07-09</t>
  </si>
  <si>
    <t>2014-09-30</t>
  </si>
  <si>
    <t>1393-07-08</t>
  </si>
  <si>
    <t>2014-09-29</t>
  </si>
  <si>
    <t>1393-07-07</t>
  </si>
  <si>
    <t>2014-09-28</t>
  </si>
  <si>
    <t>1393-07-06</t>
  </si>
  <si>
    <t>2014-09-27</t>
  </si>
  <si>
    <t>1393-07-05</t>
  </si>
  <si>
    <t>2014-09-24</t>
  </si>
  <si>
    <t>1393-07-02</t>
  </si>
  <si>
    <t>2014-09-23</t>
  </si>
  <si>
    <t>1393-07-01</t>
  </si>
  <si>
    <t>2014-09-22</t>
  </si>
  <si>
    <t>1393-06-31</t>
  </si>
  <si>
    <t>2014-09-21</t>
  </si>
  <si>
    <t>1393-06-30</t>
  </si>
  <si>
    <t>2014-09-20</t>
  </si>
  <si>
    <t>1393-06-29</t>
  </si>
  <si>
    <t>2014-09-17</t>
  </si>
  <si>
    <t>1393-06-26</t>
  </si>
  <si>
    <t>2014-09-16</t>
  </si>
  <si>
    <t>1393-06-25</t>
  </si>
  <si>
    <t>2014-09-15</t>
  </si>
  <si>
    <t>1393-06-24</t>
  </si>
  <si>
    <t>2014-09-14</t>
  </si>
  <si>
    <t>1393-06-23</t>
  </si>
  <si>
    <t>2014-09-13</t>
  </si>
  <si>
    <t>1393-06-22</t>
  </si>
  <si>
    <t>2014-09-10</t>
  </si>
  <si>
    <t>1393-06-19</t>
  </si>
  <si>
    <t>2014-09-09</t>
  </si>
  <si>
    <t>1393-06-18</t>
  </si>
  <si>
    <t>2014-09-08</t>
  </si>
  <si>
    <t>1393-06-17</t>
  </si>
  <si>
    <t>2014-09-07</t>
  </si>
  <si>
    <t>1393-06-16</t>
  </si>
  <si>
    <t>2014-09-06</t>
  </si>
  <si>
    <t>1393-06-15</t>
  </si>
  <si>
    <t>2014-09-03</t>
  </si>
  <si>
    <t>1393-06-12</t>
  </si>
  <si>
    <t>2014-09-02</t>
  </si>
  <si>
    <t>1393-06-11</t>
  </si>
  <si>
    <t>2014-09-01</t>
  </si>
  <si>
    <t>1393-06-10</t>
  </si>
  <si>
    <t>2014-08-31</t>
  </si>
  <si>
    <t>1393-06-09</t>
  </si>
  <si>
    <t>2014-08-30</t>
  </si>
  <si>
    <t>1393-06-08</t>
  </si>
  <si>
    <t>2014-08-27</t>
  </si>
  <si>
    <t>1393-06-05</t>
  </si>
  <si>
    <t>2014-08-26</t>
  </si>
  <si>
    <t>1393-06-04</t>
  </si>
  <si>
    <t>2014-08-25</t>
  </si>
  <si>
    <t>1393-06-03</t>
  </si>
  <si>
    <t>2014-08-24</t>
  </si>
  <si>
    <t>1393-06-02</t>
  </si>
  <si>
    <t>2014-08-23</t>
  </si>
  <si>
    <t>1393-06-01</t>
  </si>
  <si>
    <t>2014-08-20</t>
  </si>
  <si>
    <t>1393-05-29</t>
  </si>
  <si>
    <t>2014-08-19</t>
  </si>
  <si>
    <t>1393-05-28</t>
  </si>
  <si>
    <t>2014-08-18</t>
  </si>
  <si>
    <t>1393-05-27</t>
  </si>
  <si>
    <t>2014-08-17</t>
  </si>
  <si>
    <t>1393-05-26</t>
  </si>
  <si>
    <t>2014-08-16</t>
  </si>
  <si>
    <t>1393-05-25</t>
  </si>
  <si>
    <t>2014-08-13</t>
  </si>
  <si>
    <t>1393-05-22</t>
  </si>
  <si>
    <t>2014-08-12</t>
  </si>
  <si>
    <t>1393-05-21</t>
  </si>
  <si>
    <t>2014-08-11</t>
  </si>
  <si>
    <t>1393-05-20</t>
  </si>
  <si>
    <t>2014-08-10</t>
  </si>
  <si>
    <t>1393-05-19</t>
  </si>
  <si>
    <t>2014-08-09</t>
  </si>
  <si>
    <t>1393-05-18</t>
  </si>
  <si>
    <t>2014-08-06</t>
  </si>
  <si>
    <t>1393-05-15</t>
  </si>
  <si>
    <t>2014-08-05</t>
  </si>
  <si>
    <t>1393-05-14</t>
  </si>
  <si>
    <t>2014-08-04</t>
  </si>
  <si>
    <t>1393-05-13</t>
  </si>
  <si>
    <t>2014-08-03</t>
  </si>
  <si>
    <t>1393-05-12</t>
  </si>
  <si>
    <t>2014-08-02</t>
  </si>
  <si>
    <t>1393-05-11</t>
  </si>
  <si>
    <t>2014-07-28</t>
  </si>
  <si>
    <t>1393-05-06</t>
  </si>
  <si>
    <t>2014-07-27</t>
  </si>
  <si>
    <t>1393-05-05</t>
  </si>
  <si>
    <t>2014-07-26</t>
  </si>
  <si>
    <t>1393-05-04</t>
  </si>
  <si>
    <t>2014-07-23</t>
  </si>
  <si>
    <t>1393-05-01</t>
  </si>
  <si>
    <t>2014-07-22</t>
  </si>
  <si>
    <t>1393-04-31</t>
  </si>
  <si>
    <t>2014-07-21</t>
  </si>
  <si>
    <t>1393-04-30</t>
  </si>
  <si>
    <t>2014-07-20</t>
  </si>
  <si>
    <t>1393-04-29</t>
  </si>
  <si>
    <t>2014-07-16</t>
  </si>
  <si>
    <t>1393-04-25</t>
  </si>
  <si>
    <t>2014-07-15</t>
  </si>
  <si>
    <t>1393-04-24</t>
  </si>
  <si>
    <t>2014-07-14</t>
  </si>
  <si>
    <t>1393-04-23</t>
  </si>
  <si>
    <t>2014-07-13</t>
  </si>
  <si>
    <t>1393-04-22</t>
  </si>
  <si>
    <t>2014-07-12</t>
  </si>
  <si>
    <t>1393-04-21</t>
  </si>
  <si>
    <t>2014-07-09</t>
  </si>
  <si>
    <t>1393-04-18</t>
  </si>
  <si>
    <t>2014-07-08</t>
  </si>
  <si>
    <t>1393-04-17</t>
  </si>
  <si>
    <t>2014-07-07</t>
  </si>
  <si>
    <t>1393-04-16</t>
  </si>
  <si>
    <t>2014-07-06</t>
  </si>
  <si>
    <t>1393-04-15</t>
  </si>
  <si>
    <t>2014-07-05</t>
  </si>
  <si>
    <t>1393-04-14</t>
  </si>
  <si>
    <t>2014-07-02</t>
  </si>
  <si>
    <t>1393-04-11</t>
  </si>
  <si>
    <t>2014-07-01</t>
  </si>
  <si>
    <t>1393-04-10</t>
  </si>
  <si>
    <t>2014-06-30</t>
  </si>
  <si>
    <t>1393-04-09</t>
  </si>
  <si>
    <t>2014-06-29</t>
  </si>
  <si>
    <t>1393-04-08</t>
  </si>
  <si>
    <t>2014-06-28</t>
  </si>
  <si>
    <t>1393-04-07</t>
  </si>
  <si>
    <t>2014-06-25</t>
  </si>
  <si>
    <t>1393-04-04</t>
  </si>
  <si>
    <t>2014-06-24</t>
  </si>
  <si>
    <t>1393-04-03</t>
  </si>
  <si>
    <t>2014-06-23</t>
  </si>
  <si>
    <t>1393-04-02</t>
  </si>
  <si>
    <t>2014-06-22</t>
  </si>
  <si>
    <t>1393-04-01</t>
  </si>
  <si>
    <t>2014-06-21</t>
  </si>
  <si>
    <t>1393-03-31</t>
  </si>
  <si>
    <t>2014-06-18</t>
  </si>
  <si>
    <t>1393-03-28</t>
  </si>
  <si>
    <t>2014-06-17</t>
  </si>
  <si>
    <t>1393-03-27</t>
  </si>
  <si>
    <t>2014-06-16</t>
  </si>
  <si>
    <t>1393-03-26</t>
  </si>
  <si>
    <t>2014-06-15</t>
  </si>
  <si>
    <t>1393-03-25</t>
  </si>
  <si>
    <t>2014-06-14</t>
  </si>
  <si>
    <t>1393-03-24</t>
  </si>
  <si>
    <t>2014-06-11</t>
  </si>
  <si>
    <t>1393-03-21</t>
  </si>
  <si>
    <t>2014-06-10</t>
  </si>
  <si>
    <t>1393-03-20</t>
  </si>
  <si>
    <t>2014-06-09</t>
  </si>
  <si>
    <t>1393-03-19</t>
  </si>
  <si>
    <t>2014-06-08</t>
  </si>
  <si>
    <t>1393-03-18</t>
  </si>
  <si>
    <t>2014-06-07</t>
  </si>
  <si>
    <t>1393-03-17</t>
  </si>
  <si>
    <t>2014-06-03</t>
  </si>
  <si>
    <t>1393-03-13</t>
  </si>
  <si>
    <t>2014-06-02</t>
  </si>
  <si>
    <t>1393-03-12</t>
  </si>
  <si>
    <t>2014-06-01</t>
  </si>
  <si>
    <t>1393-03-11</t>
  </si>
  <si>
    <t>2014-05-31</t>
  </si>
  <si>
    <t>1393-03-10</t>
  </si>
  <si>
    <t>2014-05-28</t>
  </si>
  <si>
    <t>1393-03-07</t>
  </si>
  <si>
    <t>2014-05-26</t>
  </si>
  <si>
    <t>1393-03-05</t>
  </si>
  <si>
    <t>نام کالا</t>
  </si>
  <si>
    <t>تالار</t>
  </si>
  <si>
    <t>تولید کننده</t>
  </si>
  <si>
    <t>نوع قرارداد</t>
  </si>
  <si>
    <t>قیمت پایانی میانگین موزون</t>
  </si>
  <si>
    <t>ارزش معامله (هزارریال)</t>
  </si>
  <si>
    <t>قیمت پایانی</t>
  </si>
  <si>
    <t>عرضه (تن)</t>
  </si>
  <si>
    <t>قیمت پایه عرضه</t>
  </si>
  <si>
    <t>تقاضا (تن)</t>
  </si>
  <si>
    <t>حجم معامله (تن)</t>
  </si>
  <si>
    <t>تاریخ معامله</t>
  </si>
  <si>
    <t>عرضه کننده</t>
  </si>
  <si>
    <t>کارگزار</t>
  </si>
  <si>
    <t>نوع ارز</t>
  </si>
  <si>
    <t>واحد</t>
  </si>
  <si>
    <t>لوب کات سبک</t>
  </si>
  <si>
    <t>THOR-LUBECUTLB-00</t>
  </si>
  <si>
    <t>تالار فرآورده های نفتی</t>
  </si>
  <si>
    <t>پالایش نفت تهران (تندگویان)</t>
  </si>
  <si>
    <t>نقدی</t>
  </si>
  <si>
    <t>1400/12/02</t>
  </si>
  <si>
    <t>پالایش نفت تهران</t>
  </si>
  <si>
    <t>بانک تجارت</t>
  </si>
  <si>
    <t>ریال</t>
  </si>
  <si>
    <t>1000 کیلوگرم</t>
  </si>
  <si>
    <t>ABRO-LUBECUTLB-00</t>
  </si>
  <si>
    <t>پالایش نفت آبادان</t>
  </si>
  <si>
    <t>مفید</t>
  </si>
  <si>
    <t>لوب کات سنگین</t>
  </si>
  <si>
    <t>TORC-LUBECUTHB-00</t>
  </si>
  <si>
    <t>پالایش نفت تبریز</t>
  </si>
  <si>
    <t>آرمون بورس</t>
  </si>
  <si>
    <t>THOR-LUBECUTHB-00</t>
  </si>
  <si>
    <t>سینا</t>
  </si>
  <si>
    <t>TORC-LUBECUTLB-00</t>
  </si>
  <si>
    <t>BORC-LUBECUTHB-00</t>
  </si>
  <si>
    <t>پالایش نفت بندرعباس</t>
  </si>
  <si>
    <t>1400/12/03</t>
  </si>
  <si>
    <t>بانک رفاه کارگران</t>
  </si>
  <si>
    <t>IORC-LUBECUTLB-00</t>
  </si>
  <si>
    <t>پالایش نفت اصفهان</t>
  </si>
  <si>
    <t>اقتصاد بیدار</t>
  </si>
  <si>
    <t>1400/12/04</t>
  </si>
  <si>
    <t>1400/12/07</t>
  </si>
  <si>
    <t>1400/12/08</t>
  </si>
  <si>
    <t>1400/12/09</t>
  </si>
  <si>
    <t>بانک پاسارگاد</t>
  </si>
  <si>
    <t>نقدی (مچینگ)</t>
  </si>
  <si>
    <t>1400/12/11</t>
  </si>
  <si>
    <t>1400/12/14</t>
  </si>
  <si>
    <t>خبرگان سهام</t>
  </si>
  <si>
    <t>1400/12/17</t>
  </si>
  <si>
    <t>1400/12/18</t>
  </si>
  <si>
    <t>1400/12/21</t>
  </si>
  <si>
    <t>1400/12/22</t>
  </si>
  <si>
    <t>کاریزما</t>
  </si>
  <si>
    <t>1400/11/10</t>
  </si>
  <si>
    <t>1400/05/05</t>
  </si>
  <si>
    <t>1400/05/23</t>
  </si>
  <si>
    <t>1400/06/13</t>
  </si>
  <si>
    <t>1400/07/18</t>
  </si>
  <si>
    <t>1400/08/03</t>
  </si>
  <si>
    <t>1400/08/17</t>
  </si>
  <si>
    <t>1400/03/08</t>
  </si>
  <si>
    <t>آگاه</t>
  </si>
  <si>
    <t>1400/03/29</t>
  </si>
  <si>
    <t>1400/04/27</t>
  </si>
  <si>
    <t>1400/09/13</t>
  </si>
  <si>
    <t>1400/11/17</t>
  </si>
  <si>
    <t>1400/05/09</t>
  </si>
  <si>
    <t>1400/05/24</t>
  </si>
  <si>
    <t>1400/06/20</t>
  </si>
  <si>
    <t>1400/07/04</t>
  </si>
  <si>
    <t>1400/08/04</t>
  </si>
  <si>
    <t>1400/03/11</t>
  </si>
  <si>
    <t>1400/04/05</t>
  </si>
  <si>
    <t>1400/08/29</t>
  </si>
  <si>
    <t>1400/11/03</t>
  </si>
  <si>
    <t>1400/11/19</t>
  </si>
  <si>
    <t>1400/05/13</t>
  </si>
  <si>
    <t>1400/06/23</t>
  </si>
  <si>
    <t>1400/07/10</t>
  </si>
  <si>
    <t>1400/07/24</t>
  </si>
  <si>
    <t>1400/08/08</t>
  </si>
  <si>
    <t>1400/08/25</t>
  </si>
  <si>
    <t>1400/03/18</t>
  </si>
  <si>
    <t>1400/04/13</t>
  </si>
  <si>
    <t>1400/11/09</t>
  </si>
  <si>
    <t>1400/11/24</t>
  </si>
  <si>
    <t>1400/05/04</t>
  </si>
  <si>
    <t>1400/05/17</t>
  </si>
  <si>
    <t>1400/06/09</t>
  </si>
  <si>
    <t>1400/07/12</t>
  </si>
  <si>
    <t>1400/07/25</t>
  </si>
  <si>
    <t>1400/03/23</t>
  </si>
  <si>
    <t>1400/04/20</t>
  </si>
  <si>
    <t>1400/09/09</t>
  </si>
  <si>
    <t>1400/09/27</t>
  </si>
  <si>
    <t>1400/11/20</t>
  </si>
  <si>
    <t>1400/06/07</t>
  </si>
  <si>
    <t>1400/08/09</t>
  </si>
  <si>
    <t>1400/03/19</t>
  </si>
  <si>
    <t>1400/09/03</t>
  </si>
  <si>
    <t>1400/06/17</t>
  </si>
  <si>
    <t>1400/03/09</t>
  </si>
  <si>
    <t>1400/04/02</t>
  </si>
  <si>
    <t>1400/05/18</t>
  </si>
  <si>
    <t>1400/03/24</t>
  </si>
  <si>
    <t>1400/04/26</t>
  </si>
  <si>
    <t>1400/11/18</t>
  </si>
  <si>
    <t>1400/05/11</t>
  </si>
  <si>
    <t>1400/06/02</t>
  </si>
  <si>
    <t>1400/06/22</t>
  </si>
  <si>
    <t>1400/07/06</t>
  </si>
  <si>
    <t>1400/07/20</t>
  </si>
  <si>
    <t>1400/08/23</t>
  </si>
  <si>
    <t>1400/04/12</t>
  </si>
  <si>
    <t>1400/04/28</t>
  </si>
  <si>
    <t>1400/11/23</t>
  </si>
  <si>
    <t>1400/05/16</t>
  </si>
  <si>
    <t>1400/06/27</t>
  </si>
  <si>
    <t>1400/04/19</t>
  </si>
  <si>
    <t>1400/09/06</t>
  </si>
  <si>
    <t>1400/11/06</t>
  </si>
  <si>
    <t>1400/09/08</t>
  </si>
  <si>
    <t>1400/09/24</t>
  </si>
  <si>
    <t>1400/10/11</t>
  </si>
  <si>
    <t>1400/05/10</t>
  </si>
  <si>
    <t>1400/06/21</t>
  </si>
  <si>
    <t>1400/07/19</t>
  </si>
  <si>
    <t>1400/04/06</t>
  </si>
  <si>
    <t>1400/09/02</t>
  </si>
  <si>
    <t>1400/09/15</t>
  </si>
  <si>
    <t>1400/10/04</t>
  </si>
  <si>
    <t>1400/10/19</t>
  </si>
  <si>
    <t>1399/12/03</t>
  </si>
  <si>
    <t>1399/12/25</t>
  </si>
  <si>
    <t>1400/02/07</t>
  </si>
  <si>
    <t>1400/03/02</t>
  </si>
  <si>
    <t>1400/10/12</t>
  </si>
  <si>
    <t>1400/10/26</t>
  </si>
  <si>
    <t>1399/12/17</t>
  </si>
  <si>
    <t>1400/01/28</t>
  </si>
  <si>
    <t>1400/02/25</t>
  </si>
  <si>
    <t>1399/12/20</t>
  </si>
  <si>
    <t>1400/02/04</t>
  </si>
  <si>
    <t>1400/10/14</t>
  </si>
  <si>
    <t>1399/12/18</t>
  </si>
  <si>
    <t>1400/09/21</t>
  </si>
  <si>
    <t>1400/10/25</t>
  </si>
  <si>
    <t>1399/12/10</t>
  </si>
  <si>
    <t>1400/01/15</t>
  </si>
  <si>
    <t>1400/01/23</t>
  </si>
  <si>
    <t>1400/02/19</t>
  </si>
  <si>
    <t>1400/10/06</t>
  </si>
  <si>
    <t>1400/10/22</t>
  </si>
  <si>
    <t>1400/01/11</t>
  </si>
  <si>
    <t>1400/01/22</t>
  </si>
  <si>
    <t>1400/09/28</t>
  </si>
  <si>
    <t>1399/12/23</t>
  </si>
  <si>
    <t>1400/02/27</t>
  </si>
  <si>
    <t>1400/09/22</t>
  </si>
  <si>
    <t>1400/07/07</t>
  </si>
  <si>
    <t>1400/10/20</t>
  </si>
  <si>
    <t>1399/12/06</t>
  </si>
  <si>
    <t>1400/01/08</t>
  </si>
  <si>
    <t>1400/01/17</t>
  </si>
  <si>
    <t>1400/02/12</t>
  </si>
  <si>
    <t>1400/11/04</t>
  </si>
  <si>
    <t>1400/06/08</t>
  </si>
  <si>
    <t>1400/03/22</t>
  </si>
  <si>
    <t>1400/02/26</t>
  </si>
  <si>
    <t>1400/01/24</t>
  </si>
  <si>
    <t>1400/02/20</t>
  </si>
  <si>
    <t>1400/10/05</t>
  </si>
  <si>
    <t>1400/01/21</t>
  </si>
  <si>
    <t>1400/03/03</t>
  </si>
  <si>
    <t>1400/08/19</t>
  </si>
  <si>
    <t>نسیه</t>
  </si>
  <si>
    <t>1400/03/10</t>
  </si>
  <si>
    <t>1400/09/14</t>
  </si>
  <si>
    <t>1400/02/06</t>
  </si>
  <si>
    <t>1400/03/12</t>
  </si>
  <si>
    <t>1399/12/04</t>
  </si>
  <si>
    <t>1400/02/11</t>
  </si>
  <si>
    <t xml:space="preserve"> قیمت پایانی</t>
  </si>
  <si>
    <t>خرید اصلی لوبکات شرکت نفت سپاهان از پالایشگاه نفت اصفهان می‌باشد</t>
  </si>
  <si>
    <t>روغن پایه 4-SOC</t>
  </si>
  <si>
    <t>SOC-BOSOC4B-00</t>
  </si>
  <si>
    <t>نفت سپاهان</t>
  </si>
  <si>
    <t>روغن پایه SN500</t>
  </si>
  <si>
    <t>SOC-BOSN500B-00</t>
  </si>
  <si>
    <t>1400/09/07</t>
  </si>
  <si>
    <t>پارافین واکس سنگین 5%</t>
  </si>
  <si>
    <t>SOC-HPW05B-00</t>
  </si>
  <si>
    <t>1399/12/24</t>
  </si>
  <si>
    <t>روغن موتور SC-CC</t>
  </si>
  <si>
    <t>SOC-ALSCCCB-00</t>
  </si>
  <si>
    <t>روغن موتور CF4</t>
  </si>
  <si>
    <t>SOC-NOCF4B-00</t>
  </si>
  <si>
    <t>1400/03/31</t>
  </si>
  <si>
    <t>روغن موتور SJ-CF</t>
  </si>
  <si>
    <t>SOC-ALSJCFB-00</t>
  </si>
  <si>
    <t>1400/04/07</t>
  </si>
  <si>
    <t>1400/04/22</t>
  </si>
  <si>
    <t>روغن پایه SN150</t>
  </si>
  <si>
    <t>SOC-BOSN150B-00</t>
  </si>
  <si>
    <t>1400/06/15</t>
  </si>
  <si>
    <t>1400/08/30</t>
  </si>
  <si>
    <t>1399/12/11</t>
  </si>
  <si>
    <t>اسلاک واکس سنگین ویژه 8%</t>
  </si>
  <si>
    <t>SOC-HSWS008B-00</t>
  </si>
  <si>
    <t>اسلاک واکس سبک 8%</t>
  </si>
  <si>
    <t>SOC-LSW008B-00</t>
  </si>
  <si>
    <t>سلف</t>
  </si>
  <si>
    <t>1400/06/28</t>
  </si>
  <si>
    <t>1400/11/11</t>
  </si>
  <si>
    <t>1400/02/13</t>
  </si>
  <si>
    <t>1400/02/28</t>
  </si>
  <si>
    <t>اسلاک واکس سبک 5%</t>
  </si>
  <si>
    <t>SOC-LSW05B-00</t>
  </si>
  <si>
    <t>پارافین واکس سنگین 2%</t>
  </si>
  <si>
    <t>SOC-HPW02C-605</t>
  </si>
  <si>
    <t>1400/09/01</t>
  </si>
  <si>
    <t>1400/09/29</t>
  </si>
  <si>
    <t>1400/10/27</t>
  </si>
  <si>
    <t>1400/01/16</t>
  </si>
  <si>
    <t>1400/11/02</t>
  </si>
  <si>
    <t>1400/11/25</t>
  </si>
  <si>
    <t>1400/08/16</t>
  </si>
  <si>
    <t>روغن موتور SG-CD</t>
  </si>
  <si>
    <t>SOC-ALSGCDB-00</t>
  </si>
  <si>
    <t>اسلاک واکس سنگین 5%</t>
  </si>
  <si>
    <t>SOC-HSW005B-00</t>
  </si>
  <si>
    <t>1400/06/14</t>
  </si>
  <si>
    <t>1400/07/11</t>
  </si>
  <si>
    <t>1400/01/10</t>
  </si>
  <si>
    <t>1400/02/05</t>
  </si>
  <si>
    <t>روغن موتور SL-CF</t>
  </si>
  <si>
    <t>SOC-ALSLCFB-00</t>
  </si>
  <si>
    <t>روغن موتور CD</t>
  </si>
  <si>
    <t>SOC-ALCDB-00</t>
  </si>
  <si>
    <t>1400/03/26</t>
  </si>
  <si>
    <t>1400/05/06</t>
  </si>
  <si>
    <t>1400/03/25</t>
  </si>
  <si>
    <t>روغن موتور CH4</t>
  </si>
  <si>
    <t>SOC-ALCH4B-00</t>
  </si>
  <si>
    <t>1400/06/01</t>
  </si>
  <si>
    <t>1400/08/24</t>
  </si>
  <si>
    <t>1400/10/13</t>
  </si>
  <si>
    <t>1400/01/29</t>
  </si>
  <si>
    <t>1400/06/29</t>
  </si>
  <si>
    <t>1400/01/30</t>
  </si>
  <si>
    <t>1400/04/14</t>
  </si>
  <si>
    <t>1400/05/20</t>
  </si>
  <si>
    <t>1400/10/28</t>
  </si>
  <si>
    <t>1400/12/01</t>
  </si>
  <si>
    <t>SOC-NOCF4B-089</t>
  </si>
  <si>
    <t>1400/04/21</t>
  </si>
  <si>
    <t>1400/04/01</t>
  </si>
  <si>
    <t>1400/12/16</t>
  </si>
  <si>
    <t>1400/03/30</t>
  </si>
  <si>
    <t>1400/05/31</t>
  </si>
  <si>
    <t>1400/07/26</t>
  </si>
  <si>
    <t>1399/12/09</t>
  </si>
  <si>
    <t>1400/02/15</t>
  </si>
  <si>
    <t>1400/05/12</t>
  </si>
  <si>
    <t>1400/08/10</t>
  </si>
  <si>
    <t>1400/04/08</t>
  </si>
  <si>
    <t>SOC-ALCDB-089</t>
  </si>
  <si>
    <t>1400/04/09</t>
  </si>
  <si>
    <t>SOC-ALSCCCB-089</t>
  </si>
  <si>
    <t>2022-02-18</t>
  </si>
  <si>
    <t>2022-02-11</t>
  </si>
  <si>
    <t>2022-02-04</t>
  </si>
  <si>
    <t>2022-01-28</t>
  </si>
  <si>
    <t>2022-01-14</t>
  </si>
  <si>
    <t>2022-01-07</t>
  </si>
  <si>
    <t>2021-12-31</t>
  </si>
  <si>
    <t>2021-12-24</t>
  </si>
  <si>
    <t>2021-12-17</t>
  </si>
  <si>
    <t>2021-12-10</t>
  </si>
  <si>
    <t>2021-12-03</t>
  </si>
  <si>
    <t>2021-11-26</t>
  </si>
  <si>
    <t>2021-11-19</t>
  </si>
  <si>
    <t>2021-11-12</t>
  </si>
  <si>
    <t>2021-11-05</t>
  </si>
  <si>
    <t>2021-10-29</t>
  </si>
  <si>
    <t>2021-10-22</t>
  </si>
  <si>
    <t>2021-10-15</t>
  </si>
  <si>
    <t>2021-10-08</t>
  </si>
  <si>
    <t>2021-10-05</t>
  </si>
  <si>
    <t>2021-10-01</t>
  </si>
  <si>
    <t>2021-09-27</t>
  </si>
  <si>
    <t>2021-09-24</t>
  </si>
  <si>
    <t>2021-09-17</t>
  </si>
  <si>
    <t>2021-09-10</t>
  </si>
  <si>
    <t>2021-09-03</t>
  </si>
  <si>
    <t>2021-08-27</t>
  </si>
  <si>
    <t>2021-08-20</t>
  </si>
  <si>
    <t>2021-08-18</t>
  </si>
  <si>
    <t>2021-08-17</t>
  </si>
  <si>
    <t>2021-08-16</t>
  </si>
  <si>
    <t>2021-08-13</t>
  </si>
  <si>
    <t>2021-08-06</t>
  </si>
  <si>
    <t>2021-07-30</t>
  </si>
  <si>
    <t>2021-07-23</t>
  </si>
  <si>
    <t>2021-07-21</t>
  </si>
  <si>
    <t>2021-07-20</t>
  </si>
  <si>
    <t>2021-07-16</t>
  </si>
  <si>
    <t>2021-07-09</t>
  </si>
  <si>
    <t>2021-07-02</t>
  </si>
  <si>
    <t>2021-06-25</t>
  </si>
  <si>
    <t>2021-06-18</t>
  </si>
  <si>
    <t>2021-06-11</t>
  </si>
  <si>
    <t>2021-06-04</t>
  </si>
  <si>
    <t>2021-05-28</t>
  </si>
  <si>
    <t>2021-05-21</t>
  </si>
  <si>
    <t>2021-05-14</t>
  </si>
  <si>
    <t>2021-05-07</t>
  </si>
  <si>
    <t>2021-05-04</t>
  </si>
  <si>
    <t>2021-04-30</t>
  </si>
  <si>
    <t>2021-04-23</t>
  </si>
  <si>
    <t>2021-04-16</t>
  </si>
  <si>
    <t>2021-04-09</t>
  </si>
  <si>
    <t>2021-03-29</t>
  </si>
  <si>
    <t>2021-03-26</t>
  </si>
  <si>
    <t>2021-03-25</t>
  </si>
  <si>
    <t>2021-03-24</t>
  </si>
  <si>
    <t>2021-03-23</t>
  </si>
  <si>
    <t>2021-03-22</t>
  </si>
  <si>
    <t>2021-03-19</t>
  </si>
  <si>
    <t>2021-03-12</t>
  </si>
  <si>
    <t>2021-03-05</t>
  </si>
  <si>
    <t>2021-02-26</t>
  </si>
  <si>
    <t>2021-02-19</t>
  </si>
  <si>
    <t>2021-02-12</t>
  </si>
  <si>
    <t>2021-02-10</t>
  </si>
  <si>
    <t>2021-02-05</t>
  </si>
  <si>
    <t>2021-01-29</t>
  </si>
  <si>
    <t>2021-01-22</t>
  </si>
  <si>
    <t>2021-01-15</t>
  </si>
  <si>
    <t>2021-01-08</t>
  </si>
  <si>
    <t>2020-12-18</t>
  </si>
  <si>
    <t>2020-12-04</t>
  </si>
  <si>
    <t>2020-11-27</t>
  </si>
  <si>
    <t>2020-11-26</t>
  </si>
  <si>
    <t>2020-11-20</t>
  </si>
  <si>
    <t>2020-11-13</t>
  </si>
  <si>
    <t>2020-11-06</t>
  </si>
  <si>
    <t>2020-11-03</t>
  </si>
  <si>
    <t>2020-10-30</t>
  </si>
  <si>
    <t>2020-10-23</t>
  </si>
  <si>
    <t>2020-10-16</t>
  </si>
  <si>
    <t>2020-10-09</t>
  </si>
  <si>
    <t>2020-10-08</t>
  </si>
  <si>
    <t>2020-10-02</t>
  </si>
  <si>
    <t>2020-09-25</t>
  </si>
  <si>
    <t>2020-09-18</t>
  </si>
  <si>
    <t>2020-09-11</t>
  </si>
  <si>
    <t>2020-09-04</t>
  </si>
  <si>
    <t>2020-08-28</t>
  </si>
  <si>
    <t>2020-08-21</t>
  </si>
  <si>
    <t>2020-08-14</t>
  </si>
  <si>
    <t>2020-08-07</t>
  </si>
  <si>
    <t>2020-07-31</t>
  </si>
  <si>
    <t>2020-07-24</t>
  </si>
  <si>
    <t>2020-07-17</t>
  </si>
  <si>
    <t>2020-07-10</t>
  </si>
  <si>
    <t>2020-07-03</t>
  </si>
  <si>
    <t>2020-06-26</t>
  </si>
  <si>
    <t>2020-06-19</t>
  </si>
  <si>
    <t>2020-06-17</t>
  </si>
  <si>
    <t>2020-06-12</t>
  </si>
  <si>
    <t>2020-06-05</t>
  </si>
  <si>
    <t>2020-06-04</t>
  </si>
  <si>
    <t>2020-06-03</t>
  </si>
  <si>
    <t>2020-05-29</t>
  </si>
  <si>
    <t>2020-05-22</t>
  </si>
  <si>
    <t>2020-05-15</t>
  </si>
  <si>
    <t>2020-05-08</t>
  </si>
  <si>
    <t>2020-05-01</t>
  </si>
  <si>
    <t>2020-04-24</t>
  </si>
  <si>
    <t>2020-04-17</t>
  </si>
  <si>
    <t>2020-04-09</t>
  </si>
  <si>
    <t>2020-04-03</t>
  </si>
  <si>
    <t>2020-04-01</t>
  </si>
  <si>
    <t>2020-03-31</t>
  </si>
  <si>
    <t>2020-03-27</t>
  </si>
  <si>
    <t>2020-03-26</t>
  </si>
  <si>
    <t>2020-03-23</t>
  </si>
  <si>
    <t>2020-03-20</t>
  </si>
  <si>
    <t>2020-03-19</t>
  </si>
  <si>
    <t>2020-03-13</t>
  </si>
  <si>
    <t>2020-03-06</t>
  </si>
  <si>
    <t>2020-02-28</t>
  </si>
  <si>
    <t>2020-02-21</t>
  </si>
  <si>
    <t>2020-02-14</t>
  </si>
  <si>
    <t>2020-02-11</t>
  </si>
  <si>
    <t>2020-02-07</t>
  </si>
  <si>
    <t>2020-01-31</t>
  </si>
  <si>
    <t>2020-01-29</t>
  </si>
  <si>
    <t>2020-01-24</t>
  </si>
  <si>
    <t>2020-01-17</t>
  </si>
  <si>
    <t>2020-01-10</t>
  </si>
  <si>
    <t>2020-01-03</t>
  </si>
  <si>
    <t>2019-12-27</t>
  </si>
  <si>
    <t>2019-12-20</t>
  </si>
  <si>
    <t>2019-12-13</t>
  </si>
  <si>
    <t>2019-12-06</t>
  </si>
  <si>
    <t>2019-11-29</t>
  </si>
  <si>
    <t>2019-11-22</t>
  </si>
  <si>
    <t>2019-11-15</t>
  </si>
  <si>
    <t>2019-11-08</t>
  </si>
  <si>
    <t>2019-11-06</t>
  </si>
  <si>
    <t>2019-11-01</t>
  </si>
  <si>
    <t>2019-10-29</t>
  </si>
  <si>
    <t>2019-10-25</t>
  </si>
  <si>
    <t>2019-10-18</t>
  </si>
  <si>
    <t>2019-10-11</t>
  </si>
  <si>
    <t>2019-10-04</t>
  </si>
  <si>
    <t>2019-09-27</t>
  </si>
  <si>
    <t>2019-09-20</t>
  </si>
  <si>
    <t>2019-09-13</t>
  </si>
  <si>
    <t>2019-09-10</t>
  </si>
  <si>
    <t>2019-09-09</t>
  </si>
  <si>
    <t>2019-09-06</t>
  </si>
  <si>
    <t>2019-08-30</t>
  </si>
  <si>
    <t>2019-08-23</t>
  </si>
  <si>
    <t>2019-08-20</t>
  </si>
  <si>
    <t>2019-08-16</t>
  </si>
  <si>
    <t>2019-08-09</t>
  </si>
  <si>
    <t>2019-08-02</t>
  </si>
  <si>
    <t>2019-07-26</t>
  </si>
  <si>
    <t>2019-07-19</t>
  </si>
  <si>
    <t>2019-07-12</t>
  </si>
  <si>
    <t>2019-07-05</t>
  </si>
  <si>
    <t>2019-06-28</t>
  </si>
  <si>
    <t>2019-06-21</t>
  </si>
  <si>
    <t>2019-06-14</t>
  </si>
  <si>
    <t>2019-06-07</t>
  </si>
  <si>
    <t>2019-06-06</t>
  </si>
  <si>
    <t>2019-06-05</t>
  </si>
  <si>
    <t>2019-06-04</t>
  </si>
  <si>
    <t>2019-05-31</t>
  </si>
  <si>
    <t>2019-05-27</t>
  </si>
  <si>
    <t>2019-05-24</t>
  </si>
  <si>
    <t>2019-05-17</t>
  </si>
  <si>
    <t>2019-05-10</t>
  </si>
  <si>
    <t>2019-05-03</t>
  </si>
  <si>
    <t>2019-04-26</t>
  </si>
  <si>
    <t>2019-04-12</t>
  </si>
  <si>
    <t>2019-04-05</t>
  </si>
  <si>
    <t>2019-04-02</t>
  </si>
  <si>
    <t>2019-04-01</t>
  </si>
  <si>
    <t>2019-03-29</t>
  </si>
  <si>
    <t>2019-03-22</t>
  </si>
  <si>
    <t>2019-03-21</t>
  </si>
  <si>
    <t>2019-03-20</t>
  </si>
  <si>
    <t>2019-03-15</t>
  </si>
  <si>
    <t>2019-03-08</t>
  </si>
  <si>
    <t>2019-03-01</t>
  </si>
  <si>
    <t>2019-02-22</t>
  </si>
  <si>
    <t>2019-02-15</t>
  </si>
  <si>
    <t>2019-02-11</t>
  </si>
  <si>
    <t>2019-02-08</t>
  </si>
  <si>
    <t>2019-02-01</t>
  </si>
  <si>
    <t>2019-01-25</t>
  </si>
  <si>
    <t>2019-01-18</t>
  </si>
  <si>
    <t>2019-01-11</t>
  </si>
  <si>
    <t>2019-01-04</t>
  </si>
  <si>
    <t>2018-11-08</t>
  </si>
  <si>
    <t>2018-11-07</t>
  </si>
  <si>
    <t>2018-10-30</t>
  </si>
  <si>
    <t>2018-10-19</t>
  </si>
  <si>
    <t>2018-10-12</t>
  </si>
  <si>
    <t>2018-10-05</t>
  </si>
  <si>
    <t>2018-09-28</t>
  </si>
  <si>
    <t>2018-09-21</t>
  </si>
  <si>
    <t>2018-09-20</t>
  </si>
  <si>
    <t>2018-09-19</t>
  </si>
  <si>
    <t>2018-09-14</t>
  </si>
  <si>
    <t>2018-09-07</t>
  </si>
  <si>
    <t>2018-06-22</t>
  </si>
  <si>
    <t>2018-04-27</t>
  </si>
  <si>
    <t>2018-04-13</t>
  </si>
  <si>
    <t>2018-04-06</t>
  </si>
  <si>
    <t>2018-03-23</t>
  </si>
  <si>
    <t>2018-03-22</t>
  </si>
  <si>
    <t>2018-03-21</t>
  </si>
  <si>
    <t>2018-02-23</t>
  </si>
  <si>
    <t>2018-02-20</t>
  </si>
  <si>
    <t>2018-02-16</t>
  </si>
  <si>
    <t>2018-02-09</t>
  </si>
  <si>
    <t>2018-02-02</t>
  </si>
  <si>
    <t>2018-01-26</t>
  </si>
  <si>
    <t>2018-01-19</t>
  </si>
  <si>
    <t>2018-01-12</t>
  </si>
  <si>
    <t>2018-01-05</t>
  </si>
  <si>
    <t>2017-12-29</t>
  </si>
  <si>
    <t>2017-12-22</t>
  </si>
  <si>
    <t>2017-12-15</t>
  </si>
  <si>
    <t>2017-12-08</t>
  </si>
  <si>
    <t>2017-12-06</t>
  </si>
  <si>
    <t>2017-12-01</t>
  </si>
  <si>
    <t>2017-11-24</t>
  </si>
  <si>
    <t>2017-11-17</t>
  </si>
  <si>
    <t>2017-11-10</t>
  </si>
  <si>
    <t>2017-11-09</t>
  </si>
  <si>
    <t>2017-11-03</t>
  </si>
  <si>
    <t>2017-10-27</t>
  </si>
  <si>
    <t>2017-10-20</t>
  </si>
  <si>
    <t>2017-10-13</t>
  </si>
  <si>
    <t>2017-10-06</t>
  </si>
  <si>
    <t>2017-09-29</t>
  </si>
  <si>
    <t>2017-09-22</t>
  </si>
  <si>
    <t>2017-09-15</t>
  </si>
  <si>
    <t>2017-09-08</t>
  </si>
  <si>
    <t>2017-09-01</t>
  </si>
  <si>
    <t>2017-08-25</t>
  </si>
  <si>
    <t>2017-08-18</t>
  </si>
  <si>
    <t>2017-08-11</t>
  </si>
  <si>
    <t>2017-08-04</t>
  </si>
  <si>
    <t>2017-07-28</t>
  </si>
  <si>
    <t>2017-07-21</t>
  </si>
  <si>
    <t>2017-07-14</t>
  </si>
  <si>
    <t>2017-07-07</t>
  </si>
  <si>
    <t>2017-06-30</t>
  </si>
  <si>
    <t>2017-06-26</t>
  </si>
  <si>
    <t>2017-06-23</t>
  </si>
  <si>
    <t>2017-06-16</t>
  </si>
  <si>
    <t>2017-06-09</t>
  </si>
  <si>
    <t>2017-06-05</t>
  </si>
  <si>
    <t>2017-06-02</t>
  </si>
  <si>
    <t>2017-05-26</t>
  </si>
  <si>
    <t>2017-05-19</t>
  </si>
  <si>
    <t>2017-05-12</t>
  </si>
  <si>
    <t>2017-05-05</t>
  </si>
  <si>
    <t>2017-04-28</t>
  </si>
  <si>
    <t>2017-04-25</t>
  </si>
  <si>
    <t>2017-04-21</t>
  </si>
  <si>
    <t>2017-04-11</t>
  </si>
  <si>
    <t>2017-04-07</t>
  </si>
  <si>
    <t>2017-03-31</t>
  </si>
  <si>
    <t>2017-03-24</t>
  </si>
  <si>
    <t>2017-03-22</t>
  </si>
  <si>
    <t>2017-03-20</t>
  </si>
  <si>
    <t>2017-03-17</t>
  </si>
  <si>
    <t>2017-03-10</t>
  </si>
  <si>
    <t>2017-03-03</t>
  </si>
  <si>
    <t>2017-02-24</t>
  </si>
  <si>
    <t>2017-02-17</t>
  </si>
  <si>
    <t>2017-02-10</t>
  </si>
  <si>
    <t>2017-02-03</t>
  </si>
  <si>
    <t>2017-01-27</t>
  </si>
  <si>
    <t>2017-01-20</t>
  </si>
  <si>
    <t>2017-01-13</t>
  </si>
  <si>
    <t>2017-01-10</t>
  </si>
  <si>
    <t>2017-01-06</t>
  </si>
  <si>
    <t>2016-12-30</t>
  </si>
  <si>
    <t>2016-12-23</t>
  </si>
  <si>
    <t>2016-12-16</t>
  </si>
  <si>
    <t>2016-12-09</t>
  </si>
  <si>
    <t>2016-12-02</t>
  </si>
  <si>
    <t>2016-11-30</t>
  </si>
  <si>
    <t>2016-11-28</t>
  </si>
  <si>
    <t>2016-11-25</t>
  </si>
  <si>
    <t>2016-11-18</t>
  </si>
  <si>
    <t>2016-11-11</t>
  </si>
  <si>
    <t>2016-11-04</t>
  </si>
  <si>
    <t>2016-10-28</t>
  </si>
  <si>
    <t>2016-10-21</t>
  </si>
  <si>
    <t>2016-10-14</t>
  </si>
  <si>
    <t>2016-10-12</t>
  </si>
  <si>
    <t>2016-10-11</t>
  </si>
  <si>
    <t>2016-10-07</t>
  </si>
  <si>
    <t>2016-09-30</t>
  </si>
  <si>
    <t>2016-09-23</t>
  </si>
  <si>
    <t>2016-09-20</t>
  </si>
  <si>
    <t>2016-09-16</t>
  </si>
  <si>
    <t>2016-09-12</t>
  </si>
  <si>
    <t>2016-09-09</t>
  </si>
  <si>
    <t>2016-09-02</t>
  </si>
  <si>
    <t>2016-08-26</t>
  </si>
  <si>
    <t>2016-08-19</t>
  </si>
  <si>
    <t>2016-08-05</t>
  </si>
  <si>
    <t>2016-07-29</t>
  </si>
  <si>
    <t>2016-07-22</t>
  </si>
  <si>
    <t>2016-07-15</t>
  </si>
  <si>
    <t>2016-07-08</t>
  </si>
  <si>
    <t>2016-07-07</t>
  </si>
  <si>
    <t>2016-07-06</t>
  </si>
  <si>
    <t>2016-07-01</t>
  </si>
  <si>
    <t>2016-06-27</t>
  </si>
  <si>
    <t>2016-06-24</t>
  </si>
  <si>
    <t>2016-06-17</t>
  </si>
  <si>
    <t>2016-06-10</t>
  </si>
  <si>
    <t>2016-05-27</t>
  </si>
  <si>
    <t>2016-05-20</t>
  </si>
  <si>
    <t>2016-05-13</t>
  </si>
  <si>
    <t>2016-05-06</t>
  </si>
  <si>
    <t>2016-05-05</t>
  </si>
  <si>
    <t>2016-04-29</t>
  </si>
  <si>
    <t>2016-04-22</t>
  </si>
  <si>
    <t>2016-04-21</t>
  </si>
  <si>
    <t>2016-04-15</t>
  </si>
  <si>
    <t>2016-04-01</t>
  </si>
  <si>
    <t>2016-03-25</t>
  </si>
  <si>
    <t>2016-03-23</t>
  </si>
  <si>
    <t>2016-03-22</t>
  </si>
  <si>
    <t>2016-03-21</t>
  </si>
  <si>
    <t>2016-03-18</t>
  </si>
  <si>
    <t>2016-03-17</t>
  </si>
  <si>
    <t>2016-03-11</t>
  </si>
  <si>
    <t>2016-03-10</t>
  </si>
  <si>
    <t>2016-03-04</t>
  </si>
  <si>
    <t>2016-03-03</t>
  </si>
  <si>
    <t>2016-02-26</t>
  </si>
  <si>
    <t>2016-02-25</t>
  </si>
  <si>
    <t>2016-02-19</t>
  </si>
  <si>
    <t>2016-02-18</t>
  </si>
  <si>
    <t>2016-02-12</t>
  </si>
  <si>
    <t>2016-02-11</t>
  </si>
  <si>
    <t>2016-02-05</t>
  </si>
  <si>
    <t>2016-02-04</t>
  </si>
  <si>
    <t>2016-01-29</t>
  </si>
  <si>
    <t>2016-01-28</t>
  </si>
  <si>
    <t>2016-01-22</t>
  </si>
  <si>
    <t>2016-01-21</t>
  </si>
  <si>
    <t>2016-01-15</t>
  </si>
  <si>
    <t>2016-01-14</t>
  </si>
  <si>
    <t>2016-01-08</t>
  </si>
  <si>
    <t>2016-01-07</t>
  </si>
  <si>
    <t>2015-12-31</t>
  </si>
  <si>
    <t>2015-12-29</t>
  </si>
  <si>
    <t>2015-12-24</t>
  </si>
  <si>
    <t>2015-12-18</t>
  </si>
  <si>
    <t>2015-12-17</t>
  </si>
  <si>
    <t>2015-12-11</t>
  </si>
  <si>
    <t>2015-12-10</t>
  </si>
  <si>
    <t>2015-12-04</t>
  </si>
  <si>
    <t>2015-12-03</t>
  </si>
  <si>
    <t>2015-12-02</t>
  </si>
  <si>
    <t>2015-11-27</t>
  </si>
  <si>
    <t>2015-11-26</t>
  </si>
  <si>
    <t>2015-11-20</t>
  </si>
  <si>
    <t>2015-11-19</t>
  </si>
  <si>
    <t>2015-11-13</t>
  </si>
  <si>
    <t>2015-11-12</t>
  </si>
  <si>
    <t>2015-11-06</t>
  </si>
  <si>
    <t>2015-11-05</t>
  </si>
  <si>
    <t>2015-10-30</t>
  </si>
  <si>
    <t>2015-10-29</t>
  </si>
  <si>
    <t>2015-10-23</t>
  </si>
  <si>
    <t>2015-10-22</t>
  </si>
  <si>
    <t>2015-10-16</t>
  </si>
  <si>
    <t>2015-10-15</t>
  </si>
  <si>
    <t>2015-10-09</t>
  </si>
  <si>
    <t>2015-10-08</t>
  </si>
  <si>
    <t>2015-10-02</t>
  </si>
  <si>
    <t>2015-10-01</t>
  </si>
  <si>
    <t>2015-09-25</t>
  </si>
  <si>
    <t>2015-09-24</t>
  </si>
  <si>
    <t>2015-09-18</t>
  </si>
  <si>
    <t>2015-09-17</t>
  </si>
  <si>
    <t>2015-09-11</t>
  </si>
  <si>
    <t>2015-09-10</t>
  </si>
  <si>
    <t>2015-09-04</t>
  </si>
  <si>
    <t>2015-09-03</t>
  </si>
  <si>
    <t>2015-08-28</t>
  </si>
  <si>
    <t>2015-08-27</t>
  </si>
  <si>
    <t>2015-08-21</t>
  </si>
  <si>
    <t>2015-08-20</t>
  </si>
  <si>
    <t>2015-08-14</t>
  </si>
  <si>
    <t>2015-08-13</t>
  </si>
  <si>
    <t>2015-08-11</t>
  </si>
  <si>
    <t>2015-08-07</t>
  </si>
  <si>
    <t>2015-08-06</t>
  </si>
  <si>
    <t>2015-07-31</t>
  </si>
  <si>
    <t>2015-07-30</t>
  </si>
  <si>
    <t>2015-07-24</t>
  </si>
  <si>
    <t>2015-07-23</t>
  </si>
  <si>
    <t>2015-07-17</t>
  </si>
  <si>
    <t>2015-07-16</t>
  </si>
  <si>
    <t>2015-07-10</t>
  </si>
  <si>
    <t>2015-07-09</t>
  </si>
  <si>
    <t>2015-07-08</t>
  </si>
  <si>
    <t>2015-07-03</t>
  </si>
  <si>
    <t>2015-07-02</t>
  </si>
  <si>
    <t>2015-06-26</t>
  </si>
  <si>
    <t>2015-06-25</t>
  </si>
  <si>
    <t>2015-06-19</t>
  </si>
  <si>
    <t>2015-06-18</t>
  </si>
  <si>
    <t>2015-06-12</t>
  </si>
  <si>
    <t>2015-06-11</t>
  </si>
  <si>
    <t>2015-06-05</t>
  </si>
  <si>
    <t>2015-06-04</t>
  </si>
  <si>
    <t>2015-06-03</t>
  </si>
  <si>
    <t>2015-05-29</t>
  </si>
  <si>
    <t>2015-05-28</t>
  </si>
  <si>
    <t>2015-05-22</t>
  </si>
  <si>
    <t>2015-05-21</t>
  </si>
  <si>
    <t>2015-05-15</t>
  </si>
  <si>
    <t>2015-05-14</t>
  </si>
  <si>
    <t>2015-05-08</t>
  </si>
  <si>
    <t>2015-05-07</t>
  </si>
  <si>
    <t>2015-05-01</t>
  </si>
  <si>
    <t>2015-04-30</t>
  </si>
  <si>
    <t>2015-04-24</t>
  </si>
  <si>
    <t>2015-04-23</t>
  </si>
  <si>
    <t>2015-04-17</t>
  </si>
  <si>
    <t>2015-04-16</t>
  </si>
  <si>
    <t>2015-04-10</t>
  </si>
  <si>
    <t>2015-04-09</t>
  </si>
  <si>
    <t>2015-04-02</t>
  </si>
  <si>
    <t>2015-04-01</t>
  </si>
  <si>
    <t>2015-03-27</t>
  </si>
  <si>
    <t>2015-03-26</t>
  </si>
  <si>
    <t>2015-03-24</t>
  </si>
  <si>
    <t>2015-03-23</t>
  </si>
  <si>
    <t>2015-03-20</t>
  </si>
  <si>
    <t>2015-03-19</t>
  </si>
  <si>
    <t>2015-03-13</t>
  </si>
  <si>
    <t>2015-03-12</t>
  </si>
  <si>
    <t>2015-03-06</t>
  </si>
  <si>
    <t>2015-03-05</t>
  </si>
  <si>
    <t>2015-02-27</t>
  </si>
  <si>
    <t>2015-02-26</t>
  </si>
  <si>
    <t>2015-02-20</t>
  </si>
  <si>
    <t>2015-02-19</t>
  </si>
  <si>
    <t>2015-02-13</t>
  </si>
  <si>
    <t>2015-02-12</t>
  </si>
  <si>
    <t>2015-02-11</t>
  </si>
  <si>
    <t>2015-02-06</t>
  </si>
  <si>
    <t>2015-02-05</t>
  </si>
  <si>
    <t>2015-01-30</t>
  </si>
  <si>
    <t>2015-01-29</t>
  </si>
  <si>
    <t>2015-01-23</t>
  </si>
  <si>
    <t>2015-01-22</t>
  </si>
  <si>
    <t>2015-01-16</t>
  </si>
  <si>
    <t>2015-01-15</t>
  </si>
  <si>
    <t>2015-01-09</t>
  </si>
  <si>
    <t>2015-01-08</t>
  </si>
  <si>
    <t>2015-01-02</t>
  </si>
  <si>
    <t>2014-12-23</t>
  </si>
  <si>
    <t>2014-12-19</t>
  </si>
  <si>
    <t>2014-12-18</t>
  </si>
  <si>
    <t>2014-12-12</t>
  </si>
  <si>
    <t>2014-12-11</t>
  </si>
  <si>
    <t>2014-12-05</t>
  </si>
  <si>
    <t>2014-12-04</t>
  </si>
  <si>
    <t>2014-11-28</t>
  </si>
  <si>
    <t>2014-11-27</t>
  </si>
  <si>
    <t>2014-11-21</t>
  </si>
  <si>
    <t>2014-11-20</t>
  </si>
  <si>
    <t>2014-11-14</t>
  </si>
  <si>
    <t>2014-11-13</t>
  </si>
  <si>
    <t>2014-11-07</t>
  </si>
  <si>
    <t>2014-11-06</t>
  </si>
  <si>
    <t>2014-11-04</t>
  </si>
  <si>
    <t>2014-11-03</t>
  </si>
  <si>
    <t>2014-10-31</t>
  </si>
  <si>
    <t>2014-10-30</t>
  </si>
  <si>
    <t>2014-10-24</t>
  </si>
  <si>
    <t>2014-10-23</t>
  </si>
  <si>
    <t>2014-10-17</t>
  </si>
  <si>
    <t>2014-10-16</t>
  </si>
  <si>
    <t>2014-10-13</t>
  </si>
  <si>
    <t>2014-10-10</t>
  </si>
  <si>
    <t>2014-10-09</t>
  </si>
  <si>
    <t>2014-10-03</t>
  </si>
  <si>
    <t>2014-10-02</t>
  </si>
  <si>
    <t>2014-09-26</t>
  </si>
  <si>
    <t>2014-09-25</t>
  </si>
  <si>
    <t>2014-09-19</t>
  </si>
  <si>
    <t>2014-09-18</t>
  </si>
  <si>
    <t>2014-09-12</t>
  </si>
  <si>
    <t>2014-09-11</t>
  </si>
  <si>
    <t>2014-09-05</t>
  </si>
  <si>
    <t>2014-09-04</t>
  </si>
  <si>
    <t>2014-08-29</t>
  </si>
  <si>
    <t>2014-08-28</t>
  </si>
  <si>
    <t>2014-08-22</t>
  </si>
  <si>
    <t>2014-08-21</t>
  </si>
  <si>
    <t>2014-08-15</t>
  </si>
  <si>
    <t>2014-08-14</t>
  </si>
  <si>
    <t>2014-08-08</t>
  </si>
  <si>
    <t>2014-08-07</t>
  </si>
  <si>
    <t>2014-08-01</t>
  </si>
  <si>
    <t>2014-07-31</t>
  </si>
  <si>
    <t>2014-07-30</t>
  </si>
  <si>
    <t>2014-07-29</t>
  </si>
  <si>
    <t>2014-07-25</t>
  </si>
  <si>
    <t>2014-07-24</t>
  </si>
  <si>
    <t>2014-07-18</t>
  </si>
  <si>
    <t>2014-07-17</t>
  </si>
  <si>
    <t>2014-07-11</t>
  </si>
  <si>
    <t>2014-07-10</t>
  </si>
  <si>
    <t>2014-07-04</t>
  </si>
  <si>
    <t>2014-07-03</t>
  </si>
  <si>
    <t>2014-06-27</t>
  </si>
  <si>
    <t>2014-06-26</t>
  </si>
  <si>
    <t>2014-06-20</t>
  </si>
  <si>
    <t>2014-06-19</t>
  </si>
  <si>
    <t>2014-06-13</t>
  </si>
  <si>
    <t>2014-06-12</t>
  </si>
  <si>
    <t>2014-06-06</t>
  </si>
  <si>
    <t>2014-06-05</t>
  </si>
  <si>
    <t>2014-06-04</t>
  </si>
  <si>
    <t>2014-05-30</t>
  </si>
  <si>
    <t>2014-05-29</t>
  </si>
  <si>
    <t>2014-05-27</t>
  </si>
  <si>
    <t>2014-05-23</t>
  </si>
  <si>
    <t>2014-05-22</t>
  </si>
  <si>
    <t>2014-05-21</t>
  </si>
  <si>
    <t>2014-05-20</t>
  </si>
  <si>
    <t>2014-05-19</t>
  </si>
  <si>
    <t>2014-05-16</t>
  </si>
  <si>
    <t>2014-05-15</t>
  </si>
  <si>
    <t>2014-05-14</t>
  </si>
  <si>
    <t>2014-05-13</t>
  </si>
  <si>
    <t>2014-05-12</t>
  </si>
  <si>
    <t>2014-05-09</t>
  </si>
  <si>
    <t>2014-05-08</t>
  </si>
  <si>
    <t>2014-05-07</t>
  </si>
  <si>
    <t>2014-05-06</t>
  </si>
  <si>
    <t>2014-05-05</t>
  </si>
  <si>
    <t>2014-05-02</t>
  </si>
  <si>
    <t>2014-05-01</t>
  </si>
  <si>
    <t>2014-04-30</t>
  </si>
  <si>
    <t>2014-04-29</t>
  </si>
  <si>
    <t>2014-04-28</t>
  </si>
  <si>
    <t>2014-04-25</t>
  </si>
  <si>
    <t>2014-04-24</t>
  </si>
  <si>
    <t>2014-04-23</t>
  </si>
  <si>
    <t>2014-04-22</t>
  </si>
  <si>
    <t>2014-04-21</t>
  </si>
  <si>
    <t>2014-04-17</t>
  </si>
  <si>
    <t>2014-04-16</t>
  </si>
  <si>
    <t>2014-04-15</t>
  </si>
  <si>
    <t>2014-04-14</t>
  </si>
  <si>
    <t>2014-04-11</t>
  </si>
  <si>
    <t>2014-04-10</t>
  </si>
  <si>
    <t>2014-04-09</t>
  </si>
  <si>
    <t>2014-04-08</t>
  </si>
  <si>
    <t>2014-04-07</t>
  </si>
  <si>
    <t>2014-04-04</t>
  </si>
  <si>
    <t>2014-04-03</t>
  </si>
  <si>
    <t>2014-04-02</t>
  </si>
  <si>
    <t>2014-04-01</t>
  </si>
  <si>
    <t>2014-03-31</t>
  </si>
  <si>
    <t>2014-03-28</t>
  </si>
  <si>
    <t>2014-03-27</t>
  </si>
  <si>
    <t>2014-03-26</t>
  </si>
  <si>
    <t>2014-03-25</t>
  </si>
  <si>
    <t>2014-03-24</t>
  </si>
  <si>
    <t>2014-03-21</t>
  </si>
  <si>
    <t>2014-03-20</t>
  </si>
  <si>
    <t>2014-03-19</t>
  </si>
  <si>
    <t>2014-03-18</t>
  </si>
  <si>
    <t>2014-03-17</t>
  </si>
  <si>
    <t>2014-03-14</t>
  </si>
  <si>
    <t>2014-03-13</t>
  </si>
  <si>
    <t>2014-03-12</t>
  </si>
  <si>
    <t>2014-03-11</t>
  </si>
  <si>
    <t>2014-03-10</t>
  </si>
  <si>
    <t>2014-03-07</t>
  </si>
  <si>
    <t>2014-03-06</t>
  </si>
  <si>
    <t>2014-03-05</t>
  </si>
  <si>
    <t>2014-03-04</t>
  </si>
  <si>
    <t>2014-03-03</t>
  </si>
  <si>
    <t>2014-02-28</t>
  </si>
  <si>
    <t>2014-02-27</t>
  </si>
  <si>
    <t>2014-02-26</t>
  </si>
  <si>
    <t>2014-02-25</t>
  </si>
  <si>
    <t>2014-02-24</t>
  </si>
  <si>
    <t>2014-02-21</t>
  </si>
  <si>
    <t>2014-02-20</t>
  </si>
  <si>
    <t>2014-02-19</t>
  </si>
  <si>
    <t>2014-02-18</t>
  </si>
  <si>
    <t>2014-02-17</t>
  </si>
  <si>
    <t>2014-02-14</t>
  </si>
  <si>
    <t>2014-02-13</t>
  </si>
  <si>
    <t>2014-02-12</t>
  </si>
  <si>
    <t>2014-02-11</t>
  </si>
  <si>
    <t>2014-02-10</t>
  </si>
  <si>
    <t>2014-02-07</t>
  </si>
  <si>
    <t>2014-02-06</t>
  </si>
  <si>
    <t>2014-02-05</t>
  </si>
  <si>
    <t>2014-02-04</t>
  </si>
  <si>
    <t>2014-02-03</t>
  </si>
  <si>
    <t>2014-01-31</t>
  </si>
  <si>
    <t>2014-01-30</t>
  </si>
  <si>
    <t>2014-01-29</t>
  </si>
  <si>
    <t>2014-01-28</t>
  </si>
  <si>
    <t>2014-01-27</t>
  </si>
  <si>
    <t>2014-01-24</t>
  </si>
  <si>
    <t>2014-01-23</t>
  </si>
  <si>
    <t>2014-01-22</t>
  </si>
  <si>
    <t>2014-01-21</t>
  </si>
  <si>
    <t>2014-01-20</t>
  </si>
  <si>
    <t>2014-01-17</t>
  </si>
  <si>
    <t>2014-01-16</t>
  </si>
  <si>
    <t>2014-01-15</t>
  </si>
  <si>
    <t>2014-01-14</t>
  </si>
  <si>
    <t>2014-01-13</t>
  </si>
  <si>
    <t>2014-01-10</t>
  </si>
  <si>
    <t>2014-01-09</t>
  </si>
  <si>
    <t>2014-01-08</t>
  </si>
  <si>
    <t>2014-01-07</t>
  </si>
  <si>
    <t>2014-01-06</t>
  </si>
  <si>
    <t>2014-01-03</t>
  </si>
  <si>
    <t>2014-01-02</t>
  </si>
  <si>
    <t>2013-12-31</t>
  </si>
  <si>
    <t>2013-12-30</t>
  </si>
  <si>
    <t>2013-12-27</t>
  </si>
  <si>
    <t>2013-12-24</t>
  </si>
  <si>
    <t>2013-12-23</t>
  </si>
  <si>
    <t>2013-12-20</t>
  </si>
  <si>
    <t>2013-12-19</t>
  </si>
  <si>
    <t>2013-12-18</t>
  </si>
  <si>
    <t>2013-12-17</t>
  </si>
  <si>
    <t>2013-12-16</t>
  </si>
  <si>
    <t>2013-12-13</t>
  </si>
  <si>
    <t>2013-12-12</t>
  </si>
  <si>
    <t>2013-12-11</t>
  </si>
  <si>
    <t>2013-12-10</t>
  </si>
  <si>
    <t>2013-12-09</t>
  </si>
  <si>
    <t>2013-12-06</t>
  </si>
  <si>
    <t>2013-12-05</t>
  </si>
  <si>
    <t>2013-12-04</t>
  </si>
  <si>
    <t>2013-12-03</t>
  </si>
  <si>
    <t>2013-12-02</t>
  </si>
  <si>
    <t>2013-11-29</t>
  </si>
  <si>
    <t>2013-11-28</t>
  </si>
  <si>
    <t>2013-11-27</t>
  </si>
  <si>
    <t>2013-11-26</t>
  </si>
  <si>
    <t>2013-11-25</t>
  </si>
  <si>
    <t>2013-11-22</t>
  </si>
  <si>
    <t>2013-11-21</t>
  </si>
  <si>
    <t>2013-11-20</t>
  </si>
  <si>
    <t>2013-11-19</t>
  </si>
  <si>
    <t>2013-11-18</t>
  </si>
  <si>
    <t>2013-11-15</t>
  </si>
  <si>
    <t>2013-11-14</t>
  </si>
  <si>
    <t>2013-11-13</t>
  </si>
  <si>
    <t>2013-11-12</t>
  </si>
  <si>
    <t>2013-11-11</t>
  </si>
  <si>
    <t>2013-11-08</t>
  </si>
  <si>
    <t>2013-11-07</t>
  </si>
  <si>
    <t>2013-11-06</t>
  </si>
  <si>
    <t>2013-11-05</t>
  </si>
  <si>
    <t>2013-11-04</t>
  </si>
  <si>
    <t>2013-11-01</t>
  </si>
  <si>
    <t>2013-10-31</t>
  </si>
  <si>
    <t>2013-10-30</t>
  </si>
  <si>
    <t>2013-10-29</t>
  </si>
  <si>
    <t>2013-10-28</t>
  </si>
  <si>
    <t>2013-10-25</t>
  </si>
  <si>
    <t>2013-10-24</t>
  </si>
  <si>
    <t>2013-10-23</t>
  </si>
  <si>
    <t>2013-10-22</t>
  </si>
  <si>
    <t>2013-10-21</t>
  </si>
  <si>
    <t>2013-10-18</t>
  </si>
  <si>
    <t>2013-10-17</t>
  </si>
  <si>
    <t>2013-10-16</t>
  </si>
  <si>
    <t>2013-10-15</t>
  </si>
  <si>
    <t>2013-10-14</t>
  </si>
  <si>
    <t>2013-10-11</t>
  </si>
  <si>
    <t>2013-10-10</t>
  </si>
  <si>
    <t>2013-10-09</t>
  </si>
  <si>
    <t>2013-10-08</t>
  </si>
  <si>
    <t>2013-10-07</t>
  </si>
  <si>
    <t>2013-10-04</t>
  </si>
  <si>
    <t>2013-10-03</t>
  </si>
  <si>
    <t>2013-10-02</t>
  </si>
  <si>
    <t>2013-10-01</t>
  </si>
  <si>
    <t>2013-09-30</t>
  </si>
  <si>
    <t>2013-09-27</t>
  </si>
  <si>
    <t>2013-09-26</t>
  </si>
  <si>
    <t>2013-09-25</t>
  </si>
  <si>
    <t>2013-09-24</t>
  </si>
  <si>
    <t>2013-09-23</t>
  </si>
  <si>
    <t>2013-09-20</t>
  </si>
  <si>
    <t>2013-09-19</t>
  </si>
  <si>
    <t>2013-09-18</t>
  </si>
  <si>
    <t>2013-09-17</t>
  </si>
  <si>
    <t>2013-09-16</t>
  </si>
  <si>
    <t>2013-09-13</t>
  </si>
  <si>
    <t>2013-09-12</t>
  </si>
  <si>
    <t>2013-09-11</t>
  </si>
  <si>
    <t>2013-09-10</t>
  </si>
  <si>
    <t>2013-09-09</t>
  </si>
  <si>
    <t>2013-09-06</t>
  </si>
  <si>
    <t>2013-09-05</t>
  </si>
  <si>
    <t>2013-09-04</t>
  </si>
  <si>
    <t>2013-09-03</t>
  </si>
  <si>
    <t>2013-09-02</t>
  </si>
  <si>
    <t>2013-08-30</t>
  </si>
  <si>
    <t>2013-08-29</t>
  </si>
  <si>
    <t>2013-08-28</t>
  </si>
  <si>
    <t>2013-08-27</t>
  </si>
  <si>
    <t>2013-08-26</t>
  </si>
  <si>
    <t>2013-08-23</t>
  </si>
  <si>
    <t>2013-08-22</t>
  </si>
  <si>
    <t>2013-08-21</t>
  </si>
  <si>
    <t>2013-08-20</t>
  </si>
  <si>
    <t>2013-08-19</t>
  </si>
  <si>
    <t>2013-08-16</t>
  </si>
  <si>
    <t>2013-08-15</t>
  </si>
  <si>
    <t>2013-08-14</t>
  </si>
  <si>
    <t>2013-08-13</t>
  </si>
  <si>
    <t>2013-08-12</t>
  </si>
  <si>
    <t>2013-08-09</t>
  </si>
  <si>
    <t>2013-08-08</t>
  </si>
  <si>
    <t>2013-08-07</t>
  </si>
  <si>
    <t>2013-08-06</t>
  </si>
  <si>
    <t>2013-08-05</t>
  </si>
  <si>
    <t>2013-08-02</t>
  </si>
  <si>
    <t>2013-08-01</t>
  </si>
  <si>
    <t>2013-07-31</t>
  </si>
  <si>
    <t>2013-07-30</t>
  </si>
  <si>
    <t>2013-07-29</t>
  </si>
  <si>
    <t>2013-07-26</t>
  </si>
  <si>
    <t>2013-07-25</t>
  </si>
  <si>
    <t>2013-07-24</t>
  </si>
  <si>
    <t>2013-07-23</t>
  </si>
  <si>
    <t>2013-07-22</t>
  </si>
  <si>
    <t>2013-07-19</t>
  </si>
  <si>
    <t>2013-07-18</t>
  </si>
  <si>
    <t>2013-07-17</t>
  </si>
  <si>
    <t>2013-07-16</t>
  </si>
  <si>
    <t>2013-07-15</t>
  </si>
  <si>
    <t>2013-07-12</t>
  </si>
  <si>
    <t>2013-07-11</t>
  </si>
  <si>
    <t>2013-07-10</t>
  </si>
  <si>
    <t>2013-07-09</t>
  </si>
  <si>
    <t>2013-07-08</t>
  </si>
  <si>
    <t>2013-07-05</t>
  </si>
  <si>
    <t>2013-07-04</t>
  </si>
  <si>
    <t>2013-07-03</t>
  </si>
  <si>
    <t>2013-07-02</t>
  </si>
  <si>
    <t>2013-07-01</t>
  </si>
  <si>
    <t>2013-06-28</t>
  </si>
  <si>
    <t>2013-06-27</t>
  </si>
  <si>
    <t>2013-06-26</t>
  </si>
  <si>
    <t>2013-06-25</t>
  </si>
  <si>
    <t>2013-06-24</t>
  </si>
  <si>
    <t>2013-06-21</t>
  </si>
  <si>
    <t>2013-06-20</t>
  </si>
  <si>
    <t>2013-06-19</t>
  </si>
  <si>
    <t>2013-06-18</t>
  </si>
  <si>
    <t>2013-06-17</t>
  </si>
  <si>
    <t>2013-06-14</t>
  </si>
  <si>
    <t>2013-06-13</t>
  </si>
  <si>
    <t>2013-06-12</t>
  </si>
  <si>
    <t>2013-06-11</t>
  </si>
  <si>
    <t>2013-06-10</t>
  </si>
  <si>
    <t>2013-06-07</t>
  </si>
  <si>
    <t>2013-06-06</t>
  </si>
  <si>
    <t>2013-06-05</t>
  </si>
  <si>
    <t>2013-06-04</t>
  </si>
  <si>
    <t>2013-06-03</t>
  </si>
  <si>
    <t>2013-05-31</t>
  </si>
  <si>
    <t>2013-05-30</t>
  </si>
  <si>
    <t>2013-05-29</t>
  </si>
  <si>
    <t>2013-05-28</t>
  </si>
  <si>
    <t>2013-05-27</t>
  </si>
  <si>
    <t>2013-05-24</t>
  </si>
  <si>
    <t>2013-05-23</t>
  </si>
  <si>
    <t>2013-05-22</t>
  </si>
  <si>
    <t>2013-05-21</t>
  </si>
  <si>
    <t>2013-05-20</t>
  </si>
  <si>
    <t>2013-05-17</t>
  </si>
  <si>
    <t>2013-05-16</t>
  </si>
  <si>
    <t>2013-05-15</t>
  </si>
  <si>
    <t>2013-05-14</t>
  </si>
  <si>
    <t>2013-05-13</t>
  </si>
  <si>
    <t>2013-05-10</t>
  </si>
  <si>
    <t>2013-05-09</t>
  </si>
  <si>
    <t>2013-05-08</t>
  </si>
  <si>
    <t>2013-05-07</t>
  </si>
  <si>
    <t>2013-05-06</t>
  </si>
  <si>
    <t>2013-05-03</t>
  </si>
  <si>
    <t>2013-05-02</t>
  </si>
  <si>
    <t>2013-05-01</t>
  </si>
  <si>
    <t>2013-04-30</t>
  </si>
  <si>
    <t>2013-04-29</t>
  </si>
  <si>
    <t>2013-04-26</t>
  </si>
  <si>
    <t>2013-04-25</t>
  </si>
  <si>
    <t>2013-04-24</t>
  </si>
  <si>
    <t>2013-04-23</t>
  </si>
  <si>
    <t>2013-04-22</t>
  </si>
  <si>
    <t>2013-04-19</t>
  </si>
  <si>
    <t>2013-04-18</t>
  </si>
  <si>
    <t>2013-04-17</t>
  </si>
  <si>
    <t>2013-04-16</t>
  </si>
  <si>
    <t>2013-04-15</t>
  </si>
  <si>
    <t>2013-04-12</t>
  </si>
  <si>
    <t>2013-04-11</t>
  </si>
  <si>
    <t>2013-04-10</t>
  </si>
  <si>
    <t>2013-04-09</t>
  </si>
  <si>
    <t>2013-04-08</t>
  </si>
  <si>
    <t>2013-04-05</t>
  </si>
  <si>
    <t>2013-04-04</t>
  </si>
  <si>
    <t>2013-04-03</t>
  </si>
  <si>
    <t>2013-04-02</t>
  </si>
  <si>
    <t>2013-04-01</t>
  </si>
  <si>
    <t>2013-03-28</t>
  </si>
  <si>
    <t>2013-03-27</t>
  </si>
  <si>
    <t>2013-03-26</t>
  </si>
  <si>
    <t>2013-03-25</t>
  </si>
  <si>
    <t>2013-03-22</t>
  </si>
  <si>
    <t>2013-03-21</t>
  </si>
  <si>
    <t>2013-03-20</t>
  </si>
  <si>
    <t>2013-03-19</t>
  </si>
  <si>
    <t>2013-03-18</t>
  </si>
  <si>
    <t>2013-03-15</t>
  </si>
  <si>
    <t>2013-03-14</t>
  </si>
  <si>
    <t>2013-03-13</t>
  </si>
  <si>
    <t>2013-03-12</t>
  </si>
  <si>
    <t>2013-03-11</t>
  </si>
  <si>
    <t>2013-03-08</t>
  </si>
  <si>
    <t>2013-03-07</t>
  </si>
  <si>
    <t>2013-03-06</t>
  </si>
  <si>
    <t>2013-03-05</t>
  </si>
  <si>
    <t>2013-03-04</t>
  </si>
  <si>
    <t>2013-03-01</t>
  </si>
  <si>
    <t>2013-02-28</t>
  </si>
  <si>
    <t>2013-02-27</t>
  </si>
  <si>
    <t>2013-02-26</t>
  </si>
  <si>
    <t>2013-02-25</t>
  </si>
  <si>
    <t>2013-02-22</t>
  </si>
  <si>
    <t>2013-02-21</t>
  </si>
  <si>
    <t>2013-02-20</t>
  </si>
  <si>
    <t>2013-02-19</t>
  </si>
  <si>
    <t>2013-02-18</t>
  </si>
  <si>
    <t>2013-02-15</t>
  </si>
  <si>
    <t>2013-02-14</t>
  </si>
  <si>
    <t>2013-02-13</t>
  </si>
  <si>
    <t>2013-02-12</t>
  </si>
  <si>
    <t>2013-02-11</t>
  </si>
  <si>
    <t>2013-02-08</t>
  </si>
  <si>
    <t>2013-02-07</t>
  </si>
  <si>
    <t>2013-02-06</t>
  </si>
  <si>
    <t>2013-02-05</t>
  </si>
  <si>
    <t>2013-02-04</t>
  </si>
  <si>
    <t>2013-02-01</t>
  </si>
  <si>
    <t>2013-01-31</t>
  </si>
  <si>
    <t>2013-01-30</t>
  </si>
  <si>
    <t>2013-01-29</t>
  </si>
  <si>
    <t>2013-01-28</t>
  </si>
  <si>
    <t>2013-01-25</t>
  </si>
  <si>
    <t>2013-01-24</t>
  </si>
  <si>
    <t>2013-01-23</t>
  </si>
  <si>
    <t>2013-01-22</t>
  </si>
  <si>
    <t>2013-01-21</t>
  </si>
  <si>
    <t>2013-01-18</t>
  </si>
  <si>
    <t>2013-01-17</t>
  </si>
  <si>
    <t>2013-01-16</t>
  </si>
  <si>
    <t>2013-01-15</t>
  </si>
  <si>
    <t>2013-01-14</t>
  </si>
  <si>
    <t>2013-01-11</t>
  </si>
  <si>
    <t>2013-01-10</t>
  </si>
  <si>
    <t>2013-01-09</t>
  </si>
  <si>
    <t>2013-01-08</t>
  </si>
  <si>
    <t>2013-01-07</t>
  </si>
  <si>
    <t>2013-01-04</t>
  </si>
  <si>
    <t>2013-01-03</t>
  </si>
  <si>
    <t>2013-01-02</t>
  </si>
  <si>
    <t>2012-12-31</t>
  </si>
  <si>
    <t>2012-12-28</t>
  </si>
  <si>
    <t>2012-12-27</t>
  </si>
  <si>
    <t>2012-12-26</t>
  </si>
  <si>
    <t>2012-12-24</t>
  </si>
  <si>
    <t>2012-12-21</t>
  </si>
  <si>
    <t>2012-12-20</t>
  </si>
  <si>
    <t>2012-12-19</t>
  </si>
  <si>
    <t>2012-12-18</t>
  </si>
  <si>
    <t>2012-12-17</t>
  </si>
  <si>
    <t>2012-12-14</t>
  </si>
  <si>
    <t>2012-12-13</t>
  </si>
  <si>
    <t>2012-12-12</t>
  </si>
  <si>
    <t>2012-12-11</t>
  </si>
  <si>
    <t>2012-12-10</t>
  </si>
  <si>
    <t>2012-12-07</t>
  </si>
  <si>
    <t>2012-12-06</t>
  </si>
  <si>
    <t>2012-12-05</t>
  </si>
  <si>
    <t>2012-12-04</t>
  </si>
  <si>
    <t>2012-12-03</t>
  </si>
  <si>
    <t>2012-11-30</t>
  </si>
  <si>
    <t>2012-11-29</t>
  </si>
  <si>
    <t>2012-11-28</t>
  </si>
  <si>
    <t>2012-11-27</t>
  </si>
  <si>
    <t>2012-11-26</t>
  </si>
  <si>
    <t>2012-11-23</t>
  </si>
  <si>
    <t>2012-11-22</t>
  </si>
  <si>
    <t>2012-11-21</t>
  </si>
  <si>
    <t>2012-11-20</t>
  </si>
  <si>
    <t>2012-11-19</t>
  </si>
  <si>
    <t>2012-11-16</t>
  </si>
  <si>
    <t>2012-11-15</t>
  </si>
  <si>
    <t>2012-11-14</t>
  </si>
  <si>
    <t>2012-11-13</t>
  </si>
  <si>
    <t>2012-11-12</t>
  </si>
  <si>
    <t>2012-11-09</t>
  </si>
  <si>
    <t>2012-11-08</t>
  </si>
  <si>
    <t>2012-11-07</t>
  </si>
  <si>
    <t>2012-11-06</t>
  </si>
  <si>
    <t>2012-11-05</t>
  </si>
  <si>
    <t>2012-11-02</t>
  </si>
  <si>
    <t>2012-11-01</t>
  </si>
  <si>
    <t>2012-10-31</t>
  </si>
  <si>
    <t>2012-10-30</t>
  </si>
  <si>
    <t>2012-10-29</t>
  </si>
  <si>
    <t>2012-10-26</t>
  </si>
  <si>
    <t>2012-10-25</t>
  </si>
  <si>
    <t>2012-10-24</t>
  </si>
  <si>
    <t>2012-10-23</t>
  </si>
  <si>
    <t>2012-10-22</t>
  </si>
  <si>
    <t>2012-10-19</t>
  </si>
  <si>
    <t>2012-10-18</t>
  </si>
  <si>
    <t>2012-10-17</t>
  </si>
  <si>
    <t>2012-10-16</t>
  </si>
  <si>
    <t>2012-10-15</t>
  </si>
  <si>
    <t>2012-10-12</t>
  </si>
  <si>
    <t>2012-10-11</t>
  </si>
  <si>
    <t>2012-10-10</t>
  </si>
  <si>
    <t>2012-10-09</t>
  </si>
  <si>
    <t>2012-10-08</t>
  </si>
  <si>
    <t>2012-10-05</t>
  </si>
  <si>
    <t>2012-10-04</t>
  </si>
  <si>
    <t>2012-10-03</t>
  </si>
  <si>
    <t>2012-10-02</t>
  </si>
  <si>
    <t>2012-10-01</t>
  </si>
  <si>
    <t>2012-09-28</t>
  </si>
  <si>
    <t>2012-09-27</t>
  </si>
  <si>
    <t>2012-09-26</t>
  </si>
  <si>
    <t>2012-09-25</t>
  </si>
  <si>
    <t>2012-09-24</t>
  </si>
  <si>
    <t>2012-09-21</t>
  </si>
  <si>
    <t>2012-09-20</t>
  </si>
  <si>
    <t>2012-09-19</t>
  </si>
  <si>
    <t>2012-09-18</t>
  </si>
  <si>
    <t>2012-09-17</t>
  </si>
  <si>
    <t>2012-09-14</t>
  </si>
  <si>
    <t>2012-09-13</t>
  </si>
  <si>
    <t>2012-09-12</t>
  </si>
  <si>
    <t>2012-09-11</t>
  </si>
  <si>
    <t>2012-09-10</t>
  </si>
  <si>
    <t>2012-09-07</t>
  </si>
  <si>
    <t>2012-09-06</t>
  </si>
  <si>
    <t>2012-09-05</t>
  </si>
  <si>
    <t>2012-09-04</t>
  </si>
  <si>
    <t>2012-09-03</t>
  </si>
  <si>
    <t>2012-08-31</t>
  </si>
  <si>
    <t>2012-08-30</t>
  </si>
  <si>
    <t>2012-08-29</t>
  </si>
  <si>
    <t>2012-08-28</t>
  </si>
  <si>
    <t>2012-08-27</t>
  </si>
  <si>
    <t>2012-08-24</t>
  </si>
  <si>
    <t>2012-08-23</t>
  </si>
  <si>
    <t>2012-08-22</t>
  </si>
  <si>
    <t>2012-08-21</t>
  </si>
  <si>
    <t>2012-08-20</t>
  </si>
  <si>
    <t>2012-08-17</t>
  </si>
  <si>
    <t>2012-08-16</t>
  </si>
  <si>
    <t>2012-08-15</t>
  </si>
  <si>
    <t>2012-08-14</t>
  </si>
  <si>
    <t>2012-08-13</t>
  </si>
  <si>
    <t>2012-08-10</t>
  </si>
  <si>
    <t>2012-08-09</t>
  </si>
  <si>
    <t>2012-08-08</t>
  </si>
  <si>
    <t>2012-08-07</t>
  </si>
  <si>
    <t>2012-08-06</t>
  </si>
  <si>
    <t>2012-08-03</t>
  </si>
  <si>
    <t>2012-08-02</t>
  </si>
  <si>
    <t>2012-08-01</t>
  </si>
  <si>
    <t>2012-07-31</t>
  </si>
  <si>
    <t>2012-07-30</t>
  </si>
  <si>
    <t>2012-07-27</t>
  </si>
  <si>
    <t>2012-07-26</t>
  </si>
  <si>
    <t>2012-07-25</t>
  </si>
  <si>
    <t>2012-07-24</t>
  </si>
  <si>
    <t>2012-07-23</t>
  </si>
  <si>
    <t>2012-07-20</t>
  </si>
  <si>
    <t>2012-07-19</t>
  </si>
  <si>
    <t>2012-07-18</t>
  </si>
  <si>
    <t>2012-07-17</t>
  </si>
  <si>
    <t>2012-07-16</t>
  </si>
  <si>
    <t>2012-07-13</t>
  </si>
  <si>
    <t>2012-07-12</t>
  </si>
  <si>
    <t>2012-07-11</t>
  </si>
  <si>
    <t>2012-07-10</t>
  </si>
  <si>
    <t>2012-07-09</t>
  </si>
  <si>
    <t>2012-07-06</t>
  </si>
  <si>
    <t>2012-07-05</t>
  </si>
  <si>
    <t>2012-07-04</t>
  </si>
  <si>
    <t>2012-07-03</t>
  </si>
  <si>
    <t>2012-07-02</t>
  </si>
  <si>
    <t>2012-06-29</t>
  </si>
  <si>
    <t>2012-06-28</t>
  </si>
  <si>
    <t>2012-06-27</t>
  </si>
  <si>
    <t>2012-06-26</t>
  </si>
  <si>
    <t>2012-06-25</t>
  </si>
  <si>
    <t>2012-06-22</t>
  </si>
  <si>
    <t>2012-06-21</t>
  </si>
  <si>
    <t>2012-06-20</t>
  </si>
  <si>
    <t>2012-06-19</t>
  </si>
  <si>
    <t>2012-06-18</t>
  </si>
  <si>
    <t>2012-06-15</t>
  </si>
  <si>
    <t>2012-06-14</t>
  </si>
  <si>
    <t>2012-06-13</t>
  </si>
  <si>
    <t>2012-06-12</t>
  </si>
  <si>
    <t>2012-06-11</t>
  </si>
  <si>
    <t>2012-06-08</t>
  </si>
  <si>
    <t>2012-06-07</t>
  </si>
  <si>
    <t>2012-06-06</t>
  </si>
  <si>
    <t>2012-06-05</t>
  </si>
  <si>
    <t>2012-06-04</t>
  </si>
  <si>
    <t>2012-06-01</t>
  </si>
  <si>
    <t>2012-05-31</t>
  </si>
  <si>
    <t>2012-05-30</t>
  </si>
  <si>
    <t>2012-05-29</t>
  </si>
  <si>
    <t>2012-05-28</t>
  </si>
  <si>
    <t>2012-05-25</t>
  </si>
  <si>
    <t>2012-05-24</t>
  </si>
  <si>
    <t>2012-05-23</t>
  </si>
  <si>
    <t>2012-05-22</t>
  </si>
  <si>
    <t>2012-05-21</t>
  </si>
  <si>
    <t>2012-05-18</t>
  </si>
  <si>
    <t>2012-05-17</t>
  </si>
  <si>
    <t>2012-05-16</t>
  </si>
  <si>
    <t>2012-05-15</t>
  </si>
  <si>
    <t>2012-05-14</t>
  </si>
  <si>
    <t>2012-05-11</t>
  </si>
  <si>
    <t>2012-05-10</t>
  </si>
  <si>
    <t>2012-05-09</t>
  </si>
  <si>
    <t>2012-05-08</t>
  </si>
  <si>
    <t>2012-05-07</t>
  </si>
  <si>
    <t>2012-05-04</t>
  </si>
  <si>
    <t>2012-05-03</t>
  </si>
  <si>
    <t>2012-05-02</t>
  </si>
  <si>
    <t>2012-05-01</t>
  </si>
  <si>
    <t>2012-04-30</t>
  </si>
  <si>
    <t>2012-04-27</t>
  </si>
  <si>
    <t>2012-04-26</t>
  </si>
  <si>
    <t>2012-04-25</t>
  </si>
  <si>
    <t>2012-04-24</t>
  </si>
  <si>
    <t>2012-04-23</t>
  </si>
  <si>
    <t>2012-04-20</t>
  </si>
  <si>
    <t>2012-04-19</t>
  </si>
  <si>
    <t>2012-04-18</t>
  </si>
  <si>
    <t>2012-04-17</t>
  </si>
  <si>
    <t>2012-04-16</t>
  </si>
  <si>
    <t>2012-04-13</t>
  </si>
  <si>
    <t>2012-04-12</t>
  </si>
  <si>
    <t>2012-04-11</t>
  </si>
  <si>
    <t>2012-04-10</t>
  </si>
  <si>
    <t>2012-04-09</t>
  </si>
  <si>
    <t>2012-04-05</t>
  </si>
  <si>
    <t>2012-04-04</t>
  </si>
  <si>
    <t>2012-04-03</t>
  </si>
  <si>
    <t>2012-04-02</t>
  </si>
  <si>
    <t>2012-03-30</t>
  </si>
  <si>
    <t>2012-03-29</t>
  </si>
  <si>
    <t>2012-03-28</t>
  </si>
  <si>
    <t>2012-03-27</t>
  </si>
  <si>
    <t>2012-03-26</t>
  </si>
  <si>
    <t>2012-03-23</t>
  </si>
  <si>
    <t>2012-03-22</t>
  </si>
  <si>
    <t>2012-03-21</t>
  </si>
  <si>
    <t>2012-03-20</t>
  </si>
  <si>
    <t>2012-03-19</t>
  </si>
  <si>
    <t>2012-03-16</t>
  </si>
  <si>
    <t>2012-03-15</t>
  </si>
  <si>
    <t>2012-03-14</t>
  </si>
  <si>
    <t>2012-03-13</t>
  </si>
  <si>
    <t>2012-03-12</t>
  </si>
  <si>
    <t>2012-03-09</t>
  </si>
  <si>
    <t>2012-03-08</t>
  </si>
  <si>
    <t>2012-03-07</t>
  </si>
  <si>
    <t>2012-03-06</t>
  </si>
  <si>
    <t>2012-03-05</t>
  </si>
  <si>
    <t>2012-03-02</t>
  </si>
  <si>
    <t>2012-03-01</t>
  </si>
  <si>
    <t>2012-02-29</t>
  </si>
  <si>
    <t>2012-02-28</t>
  </si>
  <si>
    <t>2012-02-27</t>
  </si>
  <si>
    <t>2012-02-24</t>
  </si>
  <si>
    <t>2012-02-23</t>
  </si>
  <si>
    <t>2012-02-22</t>
  </si>
  <si>
    <t>2012-02-21</t>
  </si>
  <si>
    <t>2012-02-20</t>
  </si>
  <si>
    <t>2012-02-17</t>
  </si>
  <si>
    <t>2012-02-16</t>
  </si>
  <si>
    <t>2012-02-15</t>
  </si>
  <si>
    <t>2012-02-14</t>
  </si>
  <si>
    <t>2012-02-13</t>
  </si>
  <si>
    <t>2012-02-10</t>
  </si>
  <si>
    <t>2012-02-09</t>
  </si>
  <si>
    <t>2012-02-08</t>
  </si>
  <si>
    <t>2012-02-07</t>
  </si>
  <si>
    <t>2012-02-06</t>
  </si>
  <si>
    <t>2012-02-03</t>
  </si>
  <si>
    <t>2012-02-02</t>
  </si>
  <si>
    <t>2012-02-01</t>
  </si>
  <si>
    <t>2012-01-31</t>
  </si>
  <si>
    <t>2012-01-30</t>
  </si>
  <si>
    <t>2012-01-27</t>
  </si>
  <si>
    <t>2012-01-26</t>
  </si>
  <si>
    <t>2012-01-25</t>
  </si>
  <si>
    <t>2012-01-24</t>
  </si>
  <si>
    <t>2012-01-23</t>
  </si>
  <si>
    <t>2012-01-20</t>
  </si>
  <si>
    <t>2012-01-19</t>
  </si>
  <si>
    <t>2012-01-18</t>
  </si>
  <si>
    <t>2012-01-17</t>
  </si>
  <si>
    <t>2012-01-16</t>
  </si>
  <si>
    <t>2012-01-13</t>
  </si>
  <si>
    <t>2012-01-12</t>
  </si>
  <si>
    <t>2012-01-11</t>
  </si>
  <si>
    <t>2012-01-10</t>
  </si>
  <si>
    <t>2012-01-09</t>
  </si>
  <si>
    <t>2012-01-06</t>
  </si>
  <si>
    <t>2012-01-05</t>
  </si>
  <si>
    <t>2012-01-04</t>
  </si>
  <si>
    <t>2012-01-03</t>
  </si>
  <si>
    <t>2011-12-30</t>
  </si>
  <si>
    <t>2011-12-29</t>
  </si>
  <si>
    <t>2011-12-28</t>
  </si>
  <si>
    <t>2011-12-27</t>
  </si>
  <si>
    <t>2011-12-23</t>
  </si>
  <si>
    <t>2011-12-22</t>
  </si>
  <si>
    <t>2011-12-21</t>
  </si>
  <si>
    <t>2011-12-20</t>
  </si>
  <si>
    <t>2011-12-19</t>
  </si>
  <si>
    <t>2011-12-16</t>
  </si>
  <si>
    <t>2011-12-15</t>
  </si>
  <si>
    <t>2011-12-14</t>
  </si>
  <si>
    <t>2011-12-13</t>
  </si>
  <si>
    <t>2011-12-12</t>
  </si>
  <si>
    <t>2011-12-09</t>
  </si>
  <si>
    <t>2011-12-08</t>
  </si>
  <si>
    <t>2011-12-07</t>
  </si>
  <si>
    <t>2011-12-06</t>
  </si>
  <si>
    <t>2011-12-05</t>
  </si>
  <si>
    <t>2011-12-02</t>
  </si>
  <si>
    <t>2011-12-01</t>
  </si>
  <si>
    <t>2011-11-30</t>
  </si>
  <si>
    <t>2011-11-29</t>
  </si>
  <si>
    <t>2011-11-28</t>
  </si>
  <si>
    <t>2011-11-25</t>
  </si>
  <si>
    <t>2011-11-24</t>
  </si>
  <si>
    <t>2011-11-23</t>
  </si>
  <si>
    <t>2011-11-22</t>
  </si>
  <si>
    <t>2011-11-21</t>
  </si>
  <si>
    <t>2011-11-18</t>
  </si>
  <si>
    <t>2011-11-17</t>
  </si>
  <si>
    <t>2011-11-16</t>
  </si>
  <si>
    <t>2011-11-15</t>
  </si>
  <si>
    <t>2011-11-14</t>
  </si>
  <si>
    <t>2011-11-11</t>
  </si>
  <si>
    <t>2011-11-10</t>
  </si>
  <si>
    <t>2011-11-09</t>
  </si>
  <si>
    <t>2011-11-08</t>
  </si>
  <si>
    <t>2011-11-07</t>
  </si>
  <si>
    <t>2011-11-04</t>
  </si>
  <si>
    <t>2011-11-03</t>
  </si>
  <si>
    <t>2011-11-02</t>
  </si>
  <si>
    <t>2011-11-01</t>
  </si>
  <si>
    <t>2011-10-31</t>
  </si>
  <si>
    <t>2011-10-28</t>
  </si>
  <si>
    <t>2011-10-27</t>
  </si>
  <si>
    <t>2011-10-26</t>
  </si>
  <si>
    <t>2011-10-25</t>
  </si>
  <si>
    <t>2011-10-24</t>
  </si>
  <si>
    <t>2011-10-21</t>
  </si>
  <si>
    <t>2011-10-20</t>
  </si>
  <si>
    <t>2011-10-19</t>
  </si>
  <si>
    <t>2011-10-18</t>
  </si>
  <si>
    <t>2011-10-17</t>
  </si>
  <si>
    <t>2011-10-14</t>
  </si>
  <si>
    <t>2011-10-13</t>
  </si>
  <si>
    <t>2011-10-12</t>
  </si>
  <si>
    <t>2011-10-11</t>
  </si>
  <si>
    <t>2011-10-10</t>
  </si>
  <si>
    <t>2011-10-07</t>
  </si>
  <si>
    <t>2011-10-06</t>
  </si>
  <si>
    <t>2011-10-05</t>
  </si>
  <si>
    <t>2011-10-04</t>
  </si>
  <si>
    <t>2011-10-03</t>
  </si>
  <si>
    <t>2011-09-30</t>
  </si>
  <si>
    <t>2011-09-29</t>
  </si>
  <si>
    <t>2011-09-28</t>
  </si>
  <si>
    <t>2011-09-27</t>
  </si>
  <si>
    <t>2011-09-26</t>
  </si>
  <si>
    <t>2011-09-23</t>
  </si>
  <si>
    <t>2011-09-22</t>
  </si>
  <si>
    <t>2011-09-21</t>
  </si>
  <si>
    <t>2011-09-20</t>
  </si>
  <si>
    <t>2011-09-19</t>
  </si>
  <si>
    <t>2011-09-16</t>
  </si>
  <si>
    <t>2011-09-15</t>
  </si>
  <si>
    <t>2011-09-14</t>
  </si>
  <si>
    <t>2011-09-13</t>
  </si>
  <si>
    <t>2011-09-12</t>
  </si>
  <si>
    <t>2011-09-09</t>
  </si>
  <si>
    <t>2011-09-08</t>
  </si>
  <si>
    <t>2011-09-07</t>
  </si>
  <si>
    <t>2011-09-06</t>
  </si>
  <si>
    <t>2011-09-05</t>
  </si>
  <si>
    <t>2011-09-02</t>
  </si>
  <si>
    <t>2011-09-01</t>
  </si>
  <si>
    <t>2011-08-31</t>
  </si>
  <si>
    <t>2011-08-30</t>
  </si>
  <si>
    <t>2011-08-29</t>
  </si>
  <si>
    <t>2011-08-26</t>
  </si>
  <si>
    <t>2011-08-25</t>
  </si>
  <si>
    <t>2011-08-24</t>
  </si>
  <si>
    <t>2011-08-23</t>
  </si>
  <si>
    <t>2011-08-22</t>
  </si>
  <si>
    <t>2011-08-19</t>
  </si>
  <si>
    <t>2011-08-18</t>
  </si>
  <si>
    <t>2011-08-17</t>
  </si>
  <si>
    <t>2011-08-16</t>
  </si>
  <si>
    <t>2011-08-15</t>
  </si>
  <si>
    <t>2011-08-12</t>
  </si>
  <si>
    <t>2011-08-11</t>
  </si>
  <si>
    <t>2011-08-10</t>
  </si>
  <si>
    <t>2011-08-09</t>
  </si>
  <si>
    <t>2011-08-08</t>
  </si>
  <si>
    <t>2011-08-05</t>
  </si>
  <si>
    <t>2011-08-04</t>
  </si>
  <si>
    <t>2011-08-03</t>
  </si>
  <si>
    <t>2011-08-02</t>
  </si>
  <si>
    <t>2011-08-01</t>
  </si>
  <si>
    <t>2011-07-29</t>
  </si>
  <si>
    <t>2011-07-28</t>
  </si>
  <si>
    <t>2011-07-27</t>
  </si>
  <si>
    <t>2011-07-26</t>
  </si>
  <si>
    <t>2011-07-25</t>
  </si>
  <si>
    <t>2011-07-22</t>
  </si>
  <si>
    <t>2011-07-21</t>
  </si>
  <si>
    <t>2011-07-20</t>
  </si>
  <si>
    <t>2011-07-19</t>
  </si>
  <si>
    <t>2011-07-18</t>
  </si>
  <si>
    <t>2011-07-15</t>
  </si>
  <si>
    <t>2011-07-14</t>
  </si>
  <si>
    <t>2011-07-13</t>
  </si>
  <si>
    <t>2011-07-12</t>
  </si>
  <si>
    <t>2011-07-11</t>
  </si>
  <si>
    <t>2011-07-08</t>
  </si>
  <si>
    <t>2011-07-07</t>
  </si>
  <si>
    <t>2011-07-06</t>
  </si>
  <si>
    <t>2011-07-05</t>
  </si>
  <si>
    <t>2011-07-04</t>
  </si>
  <si>
    <t>2011-07-01</t>
  </si>
  <si>
    <t>2011-06-30</t>
  </si>
  <si>
    <t>2011-06-29</t>
  </si>
  <si>
    <t>2011-06-28</t>
  </si>
  <si>
    <t>2011-06-27</t>
  </si>
  <si>
    <t>2011-06-24</t>
  </si>
  <si>
    <t>2011-06-23</t>
  </si>
  <si>
    <t>2011-06-22</t>
  </si>
  <si>
    <t>2011-06-21</t>
  </si>
  <si>
    <t>2011-06-20</t>
  </si>
  <si>
    <t>2011-06-17</t>
  </si>
  <si>
    <t>2011-06-16</t>
  </si>
  <si>
    <t>2011-06-15</t>
  </si>
  <si>
    <t>2011-06-14</t>
  </si>
  <si>
    <t>2011-06-13</t>
  </si>
  <si>
    <t>2011-06-10</t>
  </si>
  <si>
    <t>2011-06-09</t>
  </si>
  <si>
    <t>2011-06-08</t>
  </si>
  <si>
    <t>2011-06-07</t>
  </si>
  <si>
    <t>2011-06-06</t>
  </si>
  <si>
    <t>2011-06-03</t>
  </si>
  <si>
    <t>2011-06-02</t>
  </si>
  <si>
    <t>2011-06-01</t>
  </si>
  <si>
    <t>2011-05-31</t>
  </si>
  <si>
    <t>2011-05-30</t>
  </si>
  <si>
    <t>2011-05-27</t>
  </si>
  <si>
    <t>2011-05-26</t>
  </si>
  <si>
    <t>2011-05-25</t>
  </si>
  <si>
    <t>2011-05-24</t>
  </si>
  <si>
    <t>2011-05-23</t>
  </si>
  <si>
    <t>2011-05-20</t>
  </si>
  <si>
    <t>2011-05-19</t>
  </si>
  <si>
    <t>2011-05-18</t>
  </si>
  <si>
    <t>2011-05-17</t>
  </si>
  <si>
    <t>2011-05-16</t>
  </si>
  <si>
    <t>2011-05-13</t>
  </si>
  <si>
    <t>2011-05-12</t>
  </si>
  <si>
    <t>2011-05-11</t>
  </si>
  <si>
    <t>2011-05-10</t>
  </si>
  <si>
    <t>2011-05-09</t>
  </si>
  <si>
    <t>2011-05-06</t>
  </si>
  <si>
    <t>2011-05-05</t>
  </si>
  <si>
    <t>2011-05-04</t>
  </si>
  <si>
    <t>2011-05-03</t>
  </si>
  <si>
    <t>2011-05-02</t>
  </si>
  <si>
    <t>2011-04-29</t>
  </si>
  <si>
    <t>2011-04-28</t>
  </si>
  <si>
    <t>2011-04-27</t>
  </si>
  <si>
    <t>2011-04-26</t>
  </si>
  <si>
    <t>2011-04-25</t>
  </si>
  <si>
    <t>2011-04-21</t>
  </si>
  <si>
    <t>2011-04-20</t>
  </si>
  <si>
    <t>2011-04-19</t>
  </si>
  <si>
    <t>2011-04-18</t>
  </si>
  <si>
    <t>2011-04-15</t>
  </si>
  <si>
    <t>2011-04-14</t>
  </si>
  <si>
    <t>2011-04-13</t>
  </si>
  <si>
    <t>2011-04-12</t>
  </si>
  <si>
    <t>2011-04-11</t>
  </si>
  <si>
    <t>2011-04-08</t>
  </si>
  <si>
    <t>2011-04-07</t>
  </si>
  <si>
    <t>2011-04-06</t>
  </si>
  <si>
    <t>2011-04-05</t>
  </si>
  <si>
    <t>2011-04-04</t>
  </si>
  <si>
    <t>2011-04-01</t>
  </si>
  <si>
    <t>2011-03-31</t>
  </si>
  <si>
    <t>2011-03-30</t>
  </si>
  <si>
    <t>2011-03-29</t>
  </si>
  <si>
    <t>2011-03-28</t>
  </si>
  <si>
    <t>2011-03-25</t>
  </si>
  <si>
    <t>2011-03-24</t>
  </si>
  <si>
    <t>2011-03-23</t>
  </si>
  <si>
    <t>2011-03-22</t>
  </si>
  <si>
    <t>2011-03-21</t>
  </si>
  <si>
    <t>2011-03-18</t>
  </si>
  <si>
    <t>2011-03-17</t>
  </si>
  <si>
    <t>2011-03-16</t>
  </si>
  <si>
    <t>2011-03-15</t>
  </si>
  <si>
    <t>2011-03-14</t>
  </si>
  <si>
    <t>2011-03-11</t>
  </si>
  <si>
    <t>2011-03-10</t>
  </si>
  <si>
    <t>2011-03-09</t>
  </si>
  <si>
    <t>2011-03-08</t>
  </si>
  <si>
    <t>2011-03-07</t>
  </si>
  <si>
    <t>2011-03-04</t>
  </si>
  <si>
    <t>2011-03-03</t>
  </si>
  <si>
    <t>2011-03-02</t>
  </si>
  <si>
    <t>2011-03-01</t>
  </si>
  <si>
    <t>2011-02-28</t>
  </si>
  <si>
    <t>2011-02-25</t>
  </si>
  <si>
    <t>2011-02-24</t>
  </si>
  <si>
    <t>2011-02-23</t>
  </si>
  <si>
    <t>2011-02-22</t>
  </si>
  <si>
    <t>2011-02-21</t>
  </si>
  <si>
    <t>2011-02-18</t>
  </si>
  <si>
    <t>2011-02-17</t>
  </si>
  <si>
    <t>2011-02-16</t>
  </si>
  <si>
    <t>2011-02-15</t>
  </si>
  <si>
    <t>2011-02-14</t>
  </si>
  <si>
    <t>2011-02-11</t>
  </si>
  <si>
    <t>2011-02-10</t>
  </si>
  <si>
    <t>2011-02-09</t>
  </si>
  <si>
    <t>2011-02-08</t>
  </si>
  <si>
    <t>2011-02-07</t>
  </si>
  <si>
    <t>2011-02-04</t>
  </si>
  <si>
    <t>2011-02-03</t>
  </si>
  <si>
    <t>2011-02-02</t>
  </si>
  <si>
    <t>2011-02-01</t>
  </si>
  <si>
    <t>2011-01-31</t>
  </si>
  <si>
    <t>2011-01-28</t>
  </si>
  <si>
    <t>2011-01-27</t>
  </si>
  <si>
    <t>2011-01-26</t>
  </si>
  <si>
    <t>2011-01-25</t>
  </si>
  <si>
    <t>2011-01-24</t>
  </si>
  <si>
    <t>2011-01-21</t>
  </si>
  <si>
    <t>2011-01-20</t>
  </si>
  <si>
    <t>2011-01-19</t>
  </si>
  <si>
    <t>2011-01-18</t>
  </si>
  <si>
    <t>2011-01-17</t>
  </si>
  <si>
    <t>2011-01-14</t>
  </si>
  <si>
    <t>2011-01-13</t>
  </si>
  <si>
    <t>2011-01-12</t>
  </si>
  <si>
    <t>2011-01-11</t>
  </si>
  <si>
    <t>2011-01-10</t>
  </si>
  <si>
    <t>2011-01-07</t>
  </si>
  <si>
    <t>2011-01-06</t>
  </si>
  <si>
    <t>2011-01-05</t>
  </si>
  <si>
    <t>2011-01-04</t>
  </si>
  <si>
    <t>2011-01-03</t>
  </si>
  <si>
    <t>2010-12-31</t>
  </si>
  <si>
    <t>2010-12-30</t>
  </si>
  <si>
    <t>2010-12-29</t>
  </si>
  <si>
    <t>2010-12-28</t>
  </si>
  <si>
    <t>2010-12-27</t>
  </si>
  <si>
    <t>2010-12-24</t>
  </si>
  <si>
    <t>2010-12-23</t>
  </si>
  <si>
    <t>2010-12-22</t>
  </si>
  <si>
    <t>2010-12-21</t>
  </si>
  <si>
    <t>2010-12-20</t>
  </si>
  <si>
    <t>2010-12-17</t>
  </si>
  <si>
    <t>2010-12-16</t>
  </si>
  <si>
    <t>2010-12-15</t>
  </si>
  <si>
    <t>2010-12-14</t>
  </si>
  <si>
    <t>2010-12-13</t>
  </si>
  <si>
    <t>2010-12-10</t>
  </si>
  <si>
    <t>2010-12-09</t>
  </si>
  <si>
    <t>2010-12-08</t>
  </si>
  <si>
    <t>2010-12-07</t>
  </si>
  <si>
    <t>2010-12-06</t>
  </si>
  <si>
    <t>2010-12-03</t>
  </si>
  <si>
    <t>2010-12-02</t>
  </si>
  <si>
    <t>2010-12-01</t>
  </si>
  <si>
    <t>2010-11-30</t>
  </si>
  <si>
    <t>2010-11-29</t>
  </si>
  <si>
    <t>2010-11-26</t>
  </si>
  <si>
    <t>2010-11-25</t>
  </si>
  <si>
    <t>2010-11-24</t>
  </si>
  <si>
    <t>2010-11-23</t>
  </si>
  <si>
    <t>2010-11-22</t>
  </si>
  <si>
    <t>2010-11-19</t>
  </si>
  <si>
    <t>2010-11-18</t>
  </si>
  <si>
    <t>2010-11-17</t>
  </si>
  <si>
    <t>2010-11-16</t>
  </si>
  <si>
    <t>2010-11-15</t>
  </si>
  <si>
    <t>2010-11-12</t>
  </si>
  <si>
    <t>2010-11-11</t>
  </si>
  <si>
    <t>2010-11-10</t>
  </si>
  <si>
    <t>2010-11-09</t>
  </si>
  <si>
    <t>2010-11-08</t>
  </si>
  <si>
    <t>2010-11-05</t>
  </si>
  <si>
    <t>2010-11-04</t>
  </si>
  <si>
    <t>2010-11-03</t>
  </si>
  <si>
    <t>2010-11-02</t>
  </si>
  <si>
    <t>2010-11-01</t>
  </si>
  <si>
    <t>2010-10-29</t>
  </si>
  <si>
    <t>2010-10-28</t>
  </si>
  <si>
    <t>2010-10-27</t>
  </si>
  <si>
    <t>2010-10-26</t>
  </si>
  <si>
    <t>2010-10-25</t>
  </si>
  <si>
    <t>2010-10-22</t>
  </si>
  <si>
    <t>2010-10-21</t>
  </si>
  <si>
    <t>2010-10-20</t>
  </si>
  <si>
    <t>2010-10-19</t>
  </si>
  <si>
    <t>2010-10-18</t>
  </si>
  <si>
    <t>2010-10-15</t>
  </si>
  <si>
    <t>2010-10-14</t>
  </si>
  <si>
    <t>2010-10-13</t>
  </si>
  <si>
    <t>2010-10-12</t>
  </si>
  <si>
    <t>2010-10-11</t>
  </si>
  <si>
    <t>2010-10-08</t>
  </si>
  <si>
    <t>2010-10-07</t>
  </si>
  <si>
    <t>2010-10-06</t>
  </si>
  <si>
    <t>2010-10-05</t>
  </si>
  <si>
    <t>2010-10-04</t>
  </si>
  <si>
    <t>2010-10-01</t>
  </si>
  <si>
    <t>2010-09-30</t>
  </si>
  <si>
    <t>2010-09-29</t>
  </si>
  <si>
    <t>2010-09-28</t>
  </si>
  <si>
    <t>2010-09-27</t>
  </si>
  <si>
    <t>2010-09-24</t>
  </si>
  <si>
    <t>2010-09-23</t>
  </si>
  <si>
    <t>2010-09-22</t>
  </si>
  <si>
    <t>2010-09-21</t>
  </si>
  <si>
    <t>2010-09-20</t>
  </si>
  <si>
    <t>2010-09-17</t>
  </si>
  <si>
    <t>2010-09-16</t>
  </si>
  <si>
    <t>2010-09-15</t>
  </si>
  <si>
    <t>2010-09-14</t>
  </si>
  <si>
    <t>2010-09-13</t>
  </si>
  <si>
    <t>2010-09-10</t>
  </si>
  <si>
    <t>2010-09-09</t>
  </si>
  <si>
    <t>2010-09-08</t>
  </si>
  <si>
    <t>2010-09-07</t>
  </si>
  <si>
    <t>2010-09-06</t>
  </si>
  <si>
    <t>2010-09-03</t>
  </si>
  <si>
    <t>2010-09-02</t>
  </si>
  <si>
    <t>2010-09-01</t>
  </si>
  <si>
    <t>2010-08-31</t>
  </si>
  <si>
    <t>2010-08-30</t>
  </si>
  <si>
    <t>2010-08-27</t>
  </si>
  <si>
    <t>2010-08-26</t>
  </si>
  <si>
    <t>2010-08-25</t>
  </si>
  <si>
    <t>2010-08-24</t>
  </si>
  <si>
    <t>2010-08-23</t>
  </si>
  <si>
    <t>2010-08-20</t>
  </si>
  <si>
    <t>2010-08-19</t>
  </si>
  <si>
    <t>2010-08-18</t>
  </si>
  <si>
    <t>2010-08-17</t>
  </si>
  <si>
    <t>2010-08-16</t>
  </si>
  <si>
    <t>2010-08-13</t>
  </si>
  <si>
    <t>2010-08-12</t>
  </si>
  <si>
    <t>2010-08-11</t>
  </si>
  <si>
    <t>2010-08-10</t>
  </si>
  <si>
    <t>2010-08-09</t>
  </si>
  <si>
    <t>2010-08-06</t>
  </si>
  <si>
    <t>2010-08-05</t>
  </si>
  <si>
    <t>2010-08-04</t>
  </si>
  <si>
    <t>2010-08-03</t>
  </si>
  <si>
    <t>2010-08-02</t>
  </si>
  <si>
    <t>2010-07-30</t>
  </si>
  <si>
    <t>2010-07-29</t>
  </si>
  <si>
    <t>2010-07-28</t>
  </si>
  <si>
    <t>2010-07-27</t>
  </si>
  <si>
    <t>2010-07-26</t>
  </si>
  <si>
    <t>2010-07-23</t>
  </si>
  <si>
    <t>2010-07-22</t>
  </si>
  <si>
    <t>2010-07-21</t>
  </si>
  <si>
    <t>2010-07-20</t>
  </si>
  <si>
    <t>2010-07-19</t>
  </si>
  <si>
    <t>2010-07-16</t>
  </si>
  <si>
    <t>2010-07-15</t>
  </si>
  <si>
    <t>2010-07-14</t>
  </si>
  <si>
    <t>2010-07-13</t>
  </si>
  <si>
    <t>2010-07-12</t>
  </si>
  <si>
    <t>2010-07-09</t>
  </si>
  <si>
    <t>2010-07-08</t>
  </si>
  <si>
    <t>2010-07-07</t>
  </si>
  <si>
    <t>2010-07-06</t>
  </si>
  <si>
    <t>2010-07-05</t>
  </si>
  <si>
    <t>2010-07-02</t>
  </si>
  <si>
    <t>2010-07-01</t>
  </si>
  <si>
    <t>2010-06-30</t>
  </si>
  <si>
    <t>2010-06-29</t>
  </si>
  <si>
    <t>2010-06-28</t>
  </si>
  <si>
    <t>2010-06-25</t>
  </si>
  <si>
    <t>2010-06-24</t>
  </si>
  <si>
    <t>2010-06-23</t>
  </si>
  <si>
    <t>2010-06-22</t>
  </si>
  <si>
    <t>2010-06-21</t>
  </si>
  <si>
    <t>2010-06-18</t>
  </si>
  <si>
    <t>2010-06-17</t>
  </si>
  <si>
    <t>2010-06-16</t>
  </si>
  <si>
    <t>2010-06-15</t>
  </si>
  <si>
    <t>2010-06-14</t>
  </si>
  <si>
    <t>2010-06-11</t>
  </si>
  <si>
    <t>2010-06-10</t>
  </si>
  <si>
    <t>2010-06-09</t>
  </si>
  <si>
    <t>2010-06-08</t>
  </si>
  <si>
    <t>2010-06-07</t>
  </si>
  <si>
    <t>2010-06-04</t>
  </si>
  <si>
    <t>2010-06-03</t>
  </si>
  <si>
    <t>2010-06-02</t>
  </si>
  <si>
    <t>2010-06-01</t>
  </si>
  <si>
    <t>2010-05-31</t>
  </si>
  <si>
    <t>2010-05-28</t>
  </si>
  <si>
    <t>2010-05-27</t>
  </si>
  <si>
    <t>2010-05-26</t>
  </si>
  <si>
    <t>2010-05-25</t>
  </si>
  <si>
    <t>2010-05-24</t>
  </si>
  <si>
    <t>2010-05-21</t>
  </si>
  <si>
    <t>2010-05-20</t>
  </si>
  <si>
    <t>2010-05-19</t>
  </si>
  <si>
    <t>2010-05-18</t>
  </si>
  <si>
    <t>2010-05-17</t>
  </si>
  <si>
    <t>2010-05-14</t>
  </si>
  <si>
    <t>2010-05-13</t>
  </si>
  <si>
    <t>2010-05-12</t>
  </si>
  <si>
    <t>2010-05-11</t>
  </si>
  <si>
    <t>2010-05-10</t>
  </si>
  <si>
    <t>2010-05-07</t>
  </si>
  <si>
    <t>2010-05-06</t>
  </si>
  <si>
    <t>2010-05-05</t>
  </si>
  <si>
    <t>2010-05-04</t>
  </si>
  <si>
    <t>2010-05-03</t>
  </si>
  <si>
    <t>2010-04-30</t>
  </si>
  <si>
    <t>2010-04-29</t>
  </si>
  <si>
    <t>2010-04-28</t>
  </si>
  <si>
    <t>2010-04-27</t>
  </si>
  <si>
    <t>2010-04-26</t>
  </si>
  <si>
    <t>2010-04-23</t>
  </si>
  <si>
    <t>2010-04-22</t>
  </si>
  <si>
    <t>2010-04-21</t>
  </si>
  <si>
    <t>2010-04-20</t>
  </si>
  <si>
    <t>2010-04-19</t>
  </si>
  <si>
    <t>2010-04-16</t>
  </si>
  <si>
    <t>2010-04-15</t>
  </si>
  <si>
    <t>2010-04-14</t>
  </si>
  <si>
    <t>2010-04-13</t>
  </si>
  <si>
    <t>2010-04-12</t>
  </si>
  <si>
    <t>2010-04-09</t>
  </si>
  <si>
    <t>2010-04-08</t>
  </si>
  <si>
    <t>2010-04-07</t>
  </si>
  <si>
    <t>2010-04-06</t>
  </si>
  <si>
    <t>2010-04-05</t>
  </si>
  <si>
    <t>2010-04-01</t>
  </si>
  <si>
    <t>2010-03-31</t>
  </si>
  <si>
    <t>2010-03-30</t>
  </si>
  <si>
    <t>2010-03-29</t>
  </si>
  <si>
    <t>2010-03-26</t>
  </si>
  <si>
    <t>2010-03-25</t>
  </si>
  <si>
    <t>2010-03-24</t>
  </si>
  <si>
    <t>2010-03-23</t>
  </si>
  <si>
    <t>2010-03-22</t>
  </si>
  <si>
    <t>2010-03-19</t>
  </si>
  <si>
    <t>2010-03-18</t>
  </si>
  <si>
    <t>2010-03-17</t>
  </si>
  <si>
    <t>2010-03-16</t>
  </si>
  <si>
    <t>2010-03-15</t>
  </si>
  <si>
    <t>2010-03-12</t>
  </si>
  <si>
    <t>2010-03-11</t>
  </si>
  <si>
    <t>2010-03-10</t>
  </si>
  <si>
    <t>2010-03-09</t>
  </si>
  <si>
    <t>2010-03-08</t>
  </si>
  <si>
    <t>2010-03-05</t>
  </si>
  <si>
    <t>2010-03-04</t>
  </si>
  <si>
    <t>2010-03-03</t>
  </si>
  <si>
    <t>2010-03-02</t>
  </si>
  <si>
    <t>2010-03-01</t>
  </si>
  <si>
    <t>2010-02-26</t>
  </si>
  <si>
    <t>2010-02-25</t>
  </si>
  <si>
    <t>2010-02-24</t>
  </si>
  <si>
    <t>2010-02-23</t>
  </si>
  <si>
    <t>2010-02-22</t>
  </si>
  <si>
    <t>2010-02-19</t>
  </si>
  <si>
    <t>2010-02-18</t>
  </si>
  <si>
    <t>2010-02-17</t>
  </si>
  <si>
    <t>2010-02-16</t>
  </si>
  <si>
    <t>2010-02-15</t>
  </si>
  <si>
    <t>2010-02-12</t>
  </si>
  <si>
    <t>2010-02-11</t>
  </si>
  <si>
    <t>2010-02-10</t>
  </si>
  <si>
    <t>2010-02-09</t>
  </si>
  <si>
    <t>2010-02-08</t>
  </si>
  <si>
    <t>2010-02-05</t>
  </si>
  <si>
    <t>2010-02-04</t>
  </si>
  <si>
    <t>2010-02-03</t>
  </si>
  <si>
    <t>2010-02-02</t>
  </si>
  <si>
    <t>2010-02-01</t>
  </si>
  <si>
    <t>2010-01-29</t>
  </si>
  <si>
    <t>2010-01-28</t>
  </si>
  <si>
    <t>2010-01-27</t>
  </si>
  <si>
    <t>2010-01-26</t>
  </si>
  <si>
    <t>2010-01-25</t>
  </si>
  <si>
    <t>2010-01-22</t>
  </si>
  <si>
    <t>2010-01-21</t>
  </si>
  <si>
    <t>2010-01-20</t>
  </si>
  <si>
    <t>2010-01-19</t>
  </si>
  <si>
    <t>2010-01-18</t>
  </si>
  <si>
    <t>2010-01-15</t>
  </si>
  <si>
    <t>2010-01-14</t>
  </si>
  <si>
    <t>2010-01-13</t>
  </si>
  <si>
    <t>2010-01-12</t>
  </si>
  <si>
    <t>2010-01-11</t>
  </si>
  <si>
    <t>2010-01-08</t>
  </si>
  <si>
    <t>2010-01-07</t>
  </si>
  <si>
    <t>2010-01-06</t>
  </si>
  <si>
    <t>2010-01-05</t>
  </si>
  <si>
    <t>2010-01-04</t>
  </si>
  <si>
    <t>2009-12-31</t>
  </si>
  <si>
    <t>2009-12-30</t>
  </si>
  <si>
    <t>2009-12-29</t>
  </si>
  <si>
    <t>2009-12-28</t>
  </si>
  <si>
    <t>2009-12-24</t>
  </si>
  <si>
    <t>2009-12-23</t>
  </si>
  <si>
    <t>2009-12-22</t>
  </si>
  <si>
    <t>2009-12-21</t>
  </si>
  <si>
    <t>2009-12-18</t>
  </si>
  <si>
    <t>2009-12-17</t>
  </si>
  <si>
    <t>2009-12-16</t>
  </si>
  <si>
    <t>2009-12-15</t>
  </si>
  <si>
    <t>2009-12-14</t>
  </si>
  <si>
    <t>2009-12-11</t>
  </si>
  <si>
    <t>2009-12-10</t>
  </si>
  <si>
    <t>2009-12-09</t>
  </si>
  <si>
    <t>2009-12-08</t>
  </si>
  <si>
    <t>2009-12-07</t>
  </si>
  <si>
    <t>2009-12-04</t>
  </si>
  <si>
    <t>2009-12-03</t>
  </si>
  <si>
    <t>2009-12-02</t>
  </si>
  <si>
    <t>2009-12-01</t>
  </si>
  <si>
    <t>2009-11-30</t>
  </si>
  <si>
    <t>2009-11-27</t>
  </si>
  <si>
    <t>2009-11-26</t>
  </si>
  <si>
    <t>2009-11-25</t>
  </si>
  <si>
    <t>2009-11-24</t>
  </si>
  <si>
    <t>2009-11-23</t>
  </si>
  <si>
    <t>2009-11-20</t>
  </si>
  <si>
    <t>2009-11-19</t>
  </si>
  <si>
    <t>2009-11-18</t>
  </si>
  <si>
    <t>2009-11-17</t>
  </si>
  <si>
    <t>2009-11-16</t>
  </si>
  <si>
    <t>2009-11-13</t>
  </si>
  <si>
    <t>2009-11-12</t>
  </si>
  <si>
    <t>2009-11-11</t>
  </si>
  <si>
    <t>2009-11-10</t>
  </si>
  <si>
    <t>2009-11-09</t>
  </si>
  <si>
    <t>2009-11-06</t>
  </si>
  <si>
    <t>2009-11-05</t>
  </si>
  <si>
    <t>2009-11-04</t>
  </si>
  <si>
    <t>2009-11-03</t>
  </si>
  <si>
    <t>2009-11-02</t>
  </si>
  <si>
    <t>2009-10-30</t>
  </si>
  <si>
    <t>2009-10-29</t>
  </si>
  <si>
    <t>2009-10-28</t>
  </si>
  <si>
    <t>2009-10-27</t>
  </si>
  <si>
    <t>2009-10-26</t>
  </si>
  <si>
    <t>2009-10-23</t>
  </si>
  <si>
    <t>2009-10-22</t>
  </si>
  <si>
    <t>2009-10-21</t>
  </si>
  <si>
    <t>2009-10-20</t>
  </si>
  <si>
    <t>2009-10-19</t>
  </si>
  <si>
    <t>2009-10-16</t>
  </si>
  <si>
    <t>2009-10-15</t>
  </si>
  <si>
    <t>2009-10-14</t>
  </si>
  <si>
    <t>2009-10-13</t>
  </si>
  <si>
    <t>2009-10-12</t>
  </si>
  <si>
    <t>2009-10-09</t>
  </si>
  <si>
    <t>2009-10-08</t>
  </si>
  <si>
    <t>2009-10-07</t>
  </si>
  <si>
    <t>2009-10-06</t>
  </si>
  <si>
    <t>2009-10-05</t>
  </si>
  <si>
    <t>2009-10-02</t>
  </si>
  <si>
    <t>2009-10-01</t>
  </si>
  <si>
    <t>2009-09-30</t>
  </si>
  <si>
    <t>2009-09-29</t>
  </si>
  <si>
    <t>2009-09-28</t>
  </si>
  <si>
    <t>2009-09-25</t>
  </si>
  <si>
    <t>2009-09-24</t>
  </si>
  <si>
    <t>2009-09-23</t>
  </si>
  <si>
    <t>2009-09-22</t>
  </si>
  <si>
    <t>2009-09-21</t>
  </si>
  <si>
    <t>2009-09-18</t>
  </si>
  <si>
    <t>2009-09-17</t>
  </si>
  <si>
    <t>2009-09-16</t>
  </si>
  <si>
    <t>2009-09-15</t>
  </si>
  <si>
    <t>2009-09-14</t>
  </si>
  <si>
    <t>2009-09-11</t>
  </si>
  <si>
    <t>2009-09-10</t>
  </si>
  <si>
    <t>2009-09-09</t>
  </si>
  <si>
    <t>2009-09-08</t>
  </si>
  <si>
    <t>2009-09-07</t>
  </si>
  <si>
    <t>2009-09-04</t>
  </si>
  <si>
    <t>2009-09-03</t>
  </si>
  <si>
    <t>2009-09-02</t>
  </si>
  <si>
    <t>2009-09-01</t>
  </si>
  <si>
    <t>2009-08-31</t>
  </si>
  <si>
    <t>2009-08-28</t>
  </si>
  <si>
    <t>2009-08-27</t>
  </si>
  <si>
    <t>2009-08-26</t>
  </si>
  <si>
    <t>2009-08-25</t>
  </si>
  <si>
    <t>2009-08-24</t>
  </si>
  <si>
    <t>2009-08-21</t>
  </si>
  <si>
    <t>2009-08-20</t>
  </si>
  <si>
    <t>2009-08-19</t>
  </si>
  <si>
    <t>2009-08-18</t>
  </si>
  <si>
    <t>2009-08-17</t>
  </si>
  <si>
    <t>2009-08-14</t>
  </si>
  <si>
    <t>2009-08-13</t>
  </si>
  <si>
    <t>2009-08-12</t>
  </si>
  <si>
    <t>2009-08-11</t>
  </si>
  <si>
    <t>2009-08-10</t>
  </si>
  <si>
    <t>2009-08-07</t>
  </si>
  <si>
    <t>2009-08-06</t>
  </si>
  <si>
    <t>2009-08-05</t>
  </si>
  <si>
    <t>2009-08-04</t>
  </si>
  <si>
    <t>2009-08-03</t>
  </si>
  <si>
    <t>2009-07-31</t>
  </si>
  <si>
    <t>2009-07-30</t>
  </si>
  <si>
    <t>2009-07-29</t>
  </si>
  <si>
    <t>2009-07-28</t>
  </si>
  <si>
    <t>2009-07-27</t>
  </si>
  <si>
    <t>2009-07-24</t>
  </si>
  <si>
    <t>2009-07-23</t>
  </si>
  <si>
    <t>2009-07-22</t>
  </si>
  <si>
    <t>2009-07-21</t>
  </si>
  <si>
    <t>2009-07-20</t>
  </si>
  <si>
    <t>2009-07-17</t>
  </si>
  <si>
    <t>2009-07-16</t>
  </si>
  <si>
    <t>2009-07-15</t>
  </si>
  <si>
    <t>2009-07-14</t>
  </si>
  <si>
    <t>2009-07-13</t>
  </si>
  <si>
    <t>2009-07-10</t>
  </si>
  <si>
    <t>2009-07-09</t>
  </si>
  <si>
    <t>2009-07-08</t>
  </si>
  <si>
    <t>2009-07-07</t>
  </si>
  <si>
    <t>2009-07-06</t>
  </si>
  <si>
    <t>2009-07-03</t>
  </si>
  <si>
    <t>2009-07-02</t>
  </si>
  <si>
    <t>2009-07-01</t>
  </si>
  <si>
    <t>2009-06-30</t>
  </si>
  <si>
    <t>2009-06-29</t>
  </si>
  <si>
    <t>2009-06-26</t>
  </si>
  <si>
    <t>2009-06-25</t>
  </si>
  <si>
    <t>2009-06-24</t>
  </si>
  <si>
    <t>2009-06-23</t>
  </si>
  <si>
    <t>2009-06-22</t>
  </si>
  <si>
    <t>2009-06-19</t>
  </si>
  <si>
    <t>2009-06-18</t>
  </si>
  <si>
    <t>2009-06-17</t>
  </si>
  <si>
    <t>2009-06-16</t>
  </si>
  <si>
    <t>2009-06-15</t>
  </si>
  <si>
    <t>2009-06-12</t>
  </si>
  <si>
    <t>2009-06-11</t>
  </si>
  <si>
    <t>2009-06-10</t>
  </si>
  <si>
    <t>2009-06-09</t>
  </si>
  <si>
    <t>2009-06-08</t>
  </si>
  <si>
    <t>2009-06-05</t>
  </si>
  <si>
    <t>2009-06-04</t>
  </si>
  <si>
    <t>2009-06-03</t>
  </si>
  <si>
    <t>2009-06-02</t>
  </si>
  <si>
    <t>2009-06-01</t>
  </si>
  <si>
    <t>2009-05-29</t>
  </si>
  <si>
    <t>2009-05-28</t>
  </si>
  <si>
    <t>2009-05-27</t>
  </si>
  <si>
    <t>2009-05-26</t>
  </si>
  <si>
    <t>2009-05-25</t>
  </si>
  <si>
    <t>2009-05-22</t>
  </si>
  <si>
    <t>2009-05-21</t>
  </si>
  <si>
    <t>2009-05-20</t>
  </si>
  <si>
    <t>2009-05-19</t>
  </si>
  <si>
    <t>2009-05-18</t>
  </si>
  <si>
    <t>2009-05-15</t>
  </si>
  <si>
    <t>2009-05-14</t>
  </si>
  <si>
    <t>2009-05-13</t>
  </si>
  <si>
    <t>2009-05-12</t>
  </si>
  <si>
    <t>2009-05-11</t>
  </si>
  <si>
    <t>2009-05-08</t>
  </si>
  <si>
    <t>2009-05-07</t>
  </si>
  <si>
    <t>2009-05-06</t>
  </si>
  <si>
    <t>2009-05-05</t>
  </si>
  <si>
    <t>2009-05-04</t>
  </si>
  <si>
    <t>2009-05-01</t>
  </si>
  <si>
    <t>2009-04-30</t>
  </si>
  <si>
    <t>2009-04-29</t>
  </si>
  <si>
    <t>2009-04-28</t>
  </si>
  <si>
    <t>2009-04-27</t>
  </si>
  <si>
    <t>2009-04-24</t>
  </si>
  <si>
    <t>2009-04-23</t>
  </si>
  <si>
    <t>2009-04-22</t>
  </si>
  <si>
    <t>2009-04-21</t>
  </si>
  <si>
    <t>2009-04-20</t>
  </si>
  <si>
    <t>2009-04-17</t>
  </si>
  <si>
    <t>2009-04-16</t>
  </si>
  <si>
    <t>2009-04-15</t>
  </si>
  <si>
    <t>2009-04-14</t>
  </si>
  <si>
    <t>2009-04-13</t>
  </si>
  <si>
    <t>2009-04-09</t>
  </si>
  <si>
    <t>2009-04-08</t>
  </si>
  <si>
    <t>2009-04-07</t>
  </si>
  <si>
    <t>2009-04-06</t>
  </si>
  <si>
    <t>2009-04-03</t>
  </si>
  <si>
    <t>2009-04-02</t>
  </si>
  <si>
    <t>2009-04-01</t>
  </si>
  <si>
    <t>2009-03-31</t>
  </si>
  <si>
    <t>2009-03-30</t>
  </si>
  <si>
    <t>2009-03-27</t>
  </si>
  <si>
    <t>2009-03-26</t>
  </si>
  <si>
    <t>2009-03-25</t>
  </si>
  <si>
    <t>2009-03-24</t>
  </si>
  <si>
    <t>2009-03-23</t>
  </si>
  <si>
    <t>2009-03-20</t>
  </si>
  <si>
    <t>2009-03-19</t>
  </si>
  <si>
    <t>2009-03-18</t>
  </si>
  <si>
    <t>2009-03-17</t>
  </si>
  <si>
    <t>2009-03-16</t>
  </si>
  <si>
    <t>2009-03-13</t>
  </si>
  <si>
    <t>2009-03-12</t>
  </si>
  <si>
    <t>2009-03-11</t>
  </si>
  <si>
    <t>2009-03-10</t>
  </si>
  <si>
    <t>2009-03-09</t>
  </si>
  <si>
    <t>2009-03-06</t>
  </si>
  <si>
    <t>2009-03-05</t>
  </si>
  <si>
    <t>2009-03-04</t>
  </si>
  <si>
    <t>2009-03-03</t>
  </si>
  <si>
    <t>2009-03-02</t>
  </si>
  <si>
    <t>2009-02-27</t>
  </si>
  <si>
    <t>2009-02-26</t>
  </si>
  <si>
    <t>2009-02-25</t>
  </si>
  <si>
    <t>2009-02-24</t>
  </si>
  <si>
    <t>2009-02-23</t>
  </si>
  <si>
    <t>2009-02-20</t>
  </si>
  <si>
    <t>2009-02-19</t>
  </si>
  <si>
    <t>2009-02-18</t>
  </si>
  <si>
    <t>2009-02-17</t>
  </si>
  <si>
    <t>2009-02-16</t>
  </si>
  <si>
    <t>2009-02-13</t>
  </si>
  <si>
    <t>2009-02-12</t>
  </si>
  <si>
    <t>2009-02-11</t>
  </si>
  <si>
    <t>2009-02-10</t>
  </si>
  <si>
    <t>2009-02-09</t>
  </si>
  <si>
    <t>2009-02-06</t>
  </si>
  <si>
    <t>2009-02-05</t>
  </si>
  <si>
    <t>2009-02-04</t>
  </si>
  <si>
    <t>2009-02-03</t>
  </si>
  <si>
    <t>2009-02-02</t>
  </si>
  <si>
    <t>2009-01-30</t>
  </si>
  <si>
    <t>2009-01-29</t>
  </si>
  <si>
    <t>2009-01-28</t>
  </si>
  <si>
    <t>2009-01-27</t>
  </si>
  <si>
    <t>2009-01-26</t>
  </si>
  <si>
    <t>2009-01-23</t>
  </si>
  <si>
    <t>2009-01-22</t>
  </si>
  <si>
    <t>2009-01-21</t>
  </si>
  <si>
    <t>2009-01-20</t>
  </si>
  <si>
    <t>2009-01-19</t>
  </si>
  <si>
    <t>2009-01-16</t>
  </si>
  <si>
    <t>2009-01-15</t>
  </si>
  <si>
    <t>2009-01-14</t>
  </si>
  <si>
    <t>2009-01-13</t>
  </si>
  <si>
    <t>2009-01-12</t>
  </si>
  <si>
    <t>2009-01-09</t>
  </si>
  <si>
    <t>2009-01-08</t>
  </si>
  <si>
    <t>2009-01-07</t>
  </si>
  <si>
    <t>2009-01-06</t>
  </si>
  <si>
    <t>2009-01-05</t>
  </si>
  <si>
    <t>2009-01-02</t>
  </si>
  <si>
    <t>2008-12-31</t>
  </si>
  <si>
    <t>2008-12-30</t>
  </si>
  <si>
    <t>2008-12-29</t>
  </si>
  <si>
    <t>2008-12-24</t>
  </si>
  <si>
    <t>2008-12-23</t>
  </si>
  <si>
    <t>2008-12-22</t>
  </si>
  <si>
    <t>2008-12-19</t>
  </si>
  <si>
    <t>2008-12-18</t>
  </si>
  <si>
    <t>2008-12-17</t>
  </si>
  <si>
    <t>2008-12-16</t>
  </si>
  <si>
    <t>2008-12-15</t>
  </si>
  <si>
    <t>2008-12-12</t>
  </si>
  <si>
    <t>2008-12-11</t>
  </si>
  <si>
    <t>2008-12-10</t>
  </si>
  <si>
    <t>2008-12-09</t>
  </si>
  <si>
    <t>2008-12-08</t>
  </si>
  <si>
    <t>2008-12-05</t>
  </si>
  <si>
    <t>2008-12-04</t>
  </si>
  <si>
    <t>2008-12-03</t>
  </si>
  <si>
    <t>2008-12-02</t>
  </si>
  <si>
    <t>2008-12-01</t>
  </si>
  <si>
    <t>2008-11-28</t>
  </si>
  <si>
    <t>2008-11-27</t>
  </si>
  <si>
    <t>2008-11-26</t>
  </si>
  <si>
    <t>2008-11-25</t>
  </si>
  <si>
    <t>2008-11-24</t>
  </si>
  <si>
    <t>2008-11-21</t>
  </si>
  <si>
    <t>2008-11-20</t>
  </si>
  <si>
    <t>2008-11-19</t>
  </si>
  <si>
    <t>2008-11-18</t>
  </si>
  <si>
    <t>2008-11-17</t>
  </si>
  <si>
    <t>2008-11-14</t>
  </si>
  <si>
    <t>2008-11-13</t>
  </si>
  <si>
    <t>2008-11-12</t>
  </si>
  <si>
    <t>2008-11-11</t>
  </si>
  <si>
    <t>2008-11-10</t>
  </si>
  <si>
    <t>2008-11-07</t>
  </si>
  <si>
    <t>2008-11-06</t>
  </si>
  <si>
    <t>2008-11-05</t>
  </si>
  <si>
    <t>2008-11-04</t>
  </si>
  <si>
    <t>2008-11-03</t>
  </si>
  <si>
    <t>2008-10-31</t>
  </si>
  <si>
    <t>2008-10-30</t>
  </si>
  <si>
    <t>2008-10-29</t>
  </si>
  <si>
    <t>2008-10-28</t>
  </si>
  <si>
    <t>2008-10-27</t>
  </si>
  <si>
    <t>2008-10-24</t>
  </si>
  <si>
    <t>2008-10-23</t>
  </si>
  <si>
    <t>2008-10-22</t>
  </si>
  <si>
    <t>2008-10-21</t>
  </si>
  <si>
    <t>2008-10-20</t>
  </si>
  <si>
    <t>2008-10-17</t>
  </si>
  <si>
    <t>2008-10-16</t>
  </si>
  <si>
    <t>2008-10-15</t>
  </si>
  <si>
    <t>2008-10-14</t>
  </si>
  <si>
    <t>2008-10-13</t>
  </si>
  <si>
    <t>2008-10-10</t>
  </si>
  <si>
    <t>2008-10-09</t>
  </si>
  <si>
    <t>2008-10-08</t>
  </si>
  <si>
    <t>2008-10-07</t>
  </si>
  <si>
    <t>2008-10-06</t>
  </si>
  <si>
    <t>2008-10-03</t>
  </si>
  <si>
    <t>2008-10-02</t>
  </si>
  <si>
    <t>2008-10-01</t>
  </si>
  <si>
    <t>2008-09-30</t>
  </si>
  <si>
    <t>2008-09-29</t>
  </si>
  <si>
    <t>2008-09-26</t>
  </si>
  <si>
    <t>2008-09-25</t>
  </si>
  <si>
    <t>2008-09-24</t>
  </si>
  <si>
    <t>2008-09-23</t>
  </si>
  <si>
    <t>2008-09-22</t>
  </si>
  <si>
    <t>2008-09-19</t>
  </si>
  <si>
    <t>2008-09-18</t>
  </si>
  <si>
    <t>2008-09-17</t>
  </si>
  <si>
    <t>2008-09-16</t>
  </si>
  <si>
    <t>2008-09-15</t>
  </si>
  <si>
    <t>2008-09-12</t>
  </si>
  <si>
    <t>2008-09-11</t>
  </si>
  <si>
    <t>2008-09-10</t>
  </si>
  <si>
    <t>2008-09-09</t>
  </si>
  <si>
    <t>2008-09-08</t>
  </si>
  <si>
    <t>2008-09-05</t>
  </si>
  <si>
    <t>2008-09-04</t>
  </si>
  <si>
    <t>2008-09-03</t>
  </si>
  <si>
    <t>2008-09-02</t>
  </si>
  <si>
    <t>2008-09-01</t>
  </si>
  <si>
    <t>2008-08-29</t>
  </si>
  <si>
    <t>2008-08-28</t>
  </si>
  <si>
    <t>2008-08-27</t>
  </si>
  <si>
    <t>2008-08-26</t>
  </si>
  <si>
    <t>2008-08-25</t>
  </si>
  <si>
    <t>2008-08-22</t>
  </si>
  <si>
    <t>2008-08-21</t>
  </si>
  <si>
    <t>2008-08-20</t>
  </si>
  <si>
    <t>2008-08-19</t>
  </si>
  <si>
    <t>2008-08-18</t>
  </si>
  <si>
    <t>2008-08-15</t>
  </si>
  <si>
    <t>2008-08-14</t>
  </si>
  <si>
    <t>2008-08-13</t>
  </si>
  <si>
    <t>2008-08-12</t>
  </si>
  <si>
    <t>2008-08-11</t>
  </si>
  <si>
    <t>2008-08-08</t>
  </si>
  <si>
    <t>2008-08-07</t>
  </si>
  <si>
    <t>2008-08-06</t>
  </si>
  <si>
    <t>2008-08-05</t>
  </si>
  <si>
    <t>2008-08-04</t>
  </si>
  <si>
    <t>2008-08-01</t>
  </si>
  <si>
    <t>2008-07-31</t>
  </si>
  <si>
    <t>2008-07-30</t>
  </si>
  <si>
    <t>2008-07-29</t>
  </si>
  <si>
    <t>2008-07-28</t>
  </si>
  <si>
    <t>2008-07-25</t>
  </si>
  <si>
    <t>2008-07-24</t>
  </si>
  <si>
    <t>2008-07-23</t>
  </si>
  <si>
    <t>2008-07-22</t>
  </si>
  <si>
    <t>2008-07-21</t>
  </si>
  <si>
    <t>2008-07-18</t>
  </si>
  <si>
    <t>2008-07-17</t>
  </si>
  <si>
    <t>2008-07-16</t>
  </si>
  <si>
    <t>2008-07-15</t>
  </si>
  <si>
    <t>2008-07-14</t>
  </si>
  <si>
    <t>2008-07-11</t>
  </si>
  <si>
    <t>2008-07-10</t>
  </si>
  <si>
    <t>2008-07-09</t>
  </si>
  <si>
    <t>2008-07-08</t>
  </si>
  <si>
    <t>2008-07-07</t>
  </si>
  <si>
    <t>2008-07-04</t>
  </si>
  <si>
    <t>2008-07-03</t>
  </si>
  <si>
    <t>2008-07-02</t>
  </si>
  <si>
    <t>2008-07-01</t>
  </si>
  <si>
    <t>2008-06-30</t>
  </si>
  <si>
    <t>2008-06-27</t>
  </si>
  <si>
    <t>2008-06-26</t>
  </si>
  <si>
    <t>2008-06-25</t>
  </si>
  <si>
    <t>2008-06-24</t>
  </si>
  <si>
    <t>2008-06-23</t>
  </si>
  <si>
    <t>2008-06-20</t>
  </si>
  <si>
    <t>2008-06-19</t>
  </si>
  <si>
    <t>2008-06-18</t>
  </si>
  <si>
    <t>2008-06-17</t>
  </si>
  <si>
    <t>2008-06-16</t>
  </si>
  <si>
    <t>2008-06-13</t>
  </si>
  <si>
    <t>2008-06-12</t>
  </si>
  <si>
    <t>2008-06-11</t>
  </si>
  <si>
    <t>2008-06-10</t>
  </si>
  <si>
    <t>2008-06-09</t>
  </si>
  <si>
    <t>2008-06-06</t>
  </si>
  <si>
    <t>2008-06-05</t>
  </si>
  <si>
    <t>2008-06-04</t>
  </si>
  <si>
    <t>2008-06-03</t>
  </si>
  <si>
    <t>2008-06-02</t>
  </si>
  <si>
    <t>2008-05-30</t>
  </si>
  <si>
    <t>2008-05-29</t>
  </si>
  <si>
    <t>2008-05-28</t>
  </si>
  <si>
    <t>2008-05-27</t>
  </si>
  <si>
    <t>2008-05-26</t>
  </si>
  <si>
    <t>2008-05-23</t>
  </si>
  <si>
    <t>2008-05-22</t>
  </si>
  <si>
    <t>2008-05-21</t>
  </si>
  <si>
    <t>2008-05-20</t>
  </si>
  <si>
    <t>2008-05-19</t>
  </si>
  <si>
    <t>2008-05-16</t>
  </si>
  <si>
    <t>2008-05-15</t>
  </si>
  <si>
    <t>2008-05-14</t>
  </si>
  <si>
    <t>2008-05-13</t>
  </si>
  <si>
    <t>2008-05-12</t>
  </si>
  <si>
    <t>2008-05-09</t>
  </si>
  <si>
    <t>2008-05-08</t>
  </si>
  <si>
    <t>2008-05-07</t>
  </si>
  <si>
    <t>2008-05-06</t>
  </si>
  <si>
    <t>2008-05-05</t>
  </si>
  <si>
    <t>2008-05-02</t>
  </si>
  <si>
    <t>2008-05-01</t>
  </si>
  <si>
    <t>2008-04-30</t>
  </si>
  <si>
    <t>2008-04-29</t>
  </si>
  <si>
    <t>2008-04-28</t>
  </si>
  <si>
    <t>2008-04-25</t>
  </si>
  <si>
    <t>2008-04-24</t>
  </si>
  <si>
    <t>2008-04-23</t>
  </si>
  <si>
    <t>2008-04-22</t>
  </si>
  <si>
    <t>2008-04-21</t>
  </si>
  <si>
    <t>2008-04-18</t>
  </si>
  <si>
    <t>2008-04-17</t>
  </si>
  <si>
    <t>2008-04-16</t>
  </si>
  <si>
    <t>2008-04-15</t>
  </si>
  <si>
    <t>2008-04-14</t>
  </si>
  <si>
    <t>2008-04-11</t>
  </si>
  <si>
    <t>2008-04-10</t>
  </si>
  <si>
    <t>2008-04-09</t>
  </si>
  <si>
    <t>2008-04-08</t>
  </si>
  <si>
    <t>2008-04-07</t>
  </si>
  <si>
    <t>2008-04-04</t>
  </si>
  <si>
    <t>2008-04-03</t>
  </si>
  <si>
    <t>2008-04-02</t>
  </si>
  <si>
    <t>2008-04-01</t>
  </si>
  <si>
    <t>2008-03-31</t>
  </si>
  <si>
    <t>2008-03-28</t>
  </si>
  <si>
    <t>2008-03-27</t>
  </si>
  <si>
    <t>2008-03-26</t>
  </si>
  <si>
    <t>2008-03-25</t>
  </si>
  <si>
    <t>2008-03-24</t>
  </si>
  <si>
    <t>2008-03-20</t>
  </si>
  <si>
    <t>2008-03-19</t>
  </si>
  <si>
    <t>2008-03-18</t>
  </si>
  <si>
    <t>2008-03-17</t>
  </si>
  <si>
    <t>2008-03-14</t>
  </si>
  <si>
    <t>2008-03-13</t>
  </si>
  <si>
    <t>2008-03-12</t>
  </si>
  <si>
    <t>2008-03-11</t>
  </si>
  <si>
    <t>2008-03-10</t>
  </si>
  <si>
    <t>2008-03-07</t>
  </si>
  <si>
    <t>2008-03-06</t>
  </si>
  <si>
    <t>2008-03-05</t>
  </si>
  <si>
    <t>2008-03-04</t>
  </si>
  <si>
    <t>2008-03-03</t>
  </si>
  <si>
    <t>2008-02-29</t>
  </si>
  <si>
    <t>2008-02-28</t>
  </si>
  <si>
    <t>2008-02-27</t>
  </si>
  <si>
    <t>2008-02-26</t>
  </si>
  <si>
    <t>2008-02-25</t>
  </si>
  <si>
    <t>2008-02-22</t>
  </si>
  <si>
    <t>2008-02-21</t>
  </si>
  <si>
    <t>2008-02-20</t>
  </si>
  <si>
    <t>2008-02-19</t>
  </si>
  <si>
    <t>2008-02-18</t>
  </si>
  <si>
    <t>2008-02-15</t>
  </si>
  <si>
    <t>2008-02-14</t>
  </si>
  <si>
    <t>2008-02-13</t>
  </si>
  <si>
    <t>2008-02-12</t>
  </si>
  <si>
    <t>2008-02-11</t>
  </si>
  <si>
    <t>2008-02-08</t>
  </si>
  <si>
    <t>2008-02-07</t>
  </si>
  <si>
    <t>2008-02-06</t>
  </si>
  <si>
    <t>2008-02-05</t>
  </si>
  <si>
    <t>2008-02-04</t>
  </si>
  <si>
    <t>2008-02-01</t>
  </si>
  <si>
    <t>2008-01-31</t>
  </si>
  <si>
    <t>2008-01-30</t>
  </si>
  <si>
    <t>2008-01-29</t>
  </si>
  <si>
    <t>2008-01-28</t>
  </si>
  <si>
    <t>2008-01-25</t>
  </si>
  <si>
    <t>2008-01-24</t>
  </si>
  <si>
    <t>2008-01-23</t>
  </si>
  <si>
    <t>2008-01-22</t>
  </si>
  <si>
    <t>2008-01-21</t>
  </si>
  <si>
    <t>2008-01-18</t>
  </si>
  <si>
    <t>2008-01-17</t>
  </si>
  <si>
    <t>2008-01-16</t>
  </si>
  <si>
    <t>2008-01-15</t>
  </si>
  <si>
    <t>2008-01-14</t>
  </si>
  <si>
    <t>2008-01-11</t>
  </si>
  <si>
    <t>2008-01-10</t>
  </si>
  <si>
    <t>2008-01-09</t>
  </si>
  <si>
    <t>2008-01-08</t>
  </si>
  <si>
    <t>2008-01-07</t>
  </si>
  <si>
    <t>2008-01-04</t>
  </si>
  <si>
    <t>2008-01-03</t>
  </si>
  <si>
    <t>2008-01-02</t>
  </si>
  <si>
    <t>2007-12-31</t>
  </si>
  <si>
    <t>2007-12-28</t>
  </si>
  <si>
    <t>2007-12-27</t>
  </si>
  <si>
    <t>2007-12-26</t>
  </si>
  <si>
    <t>2007-12-24</t>
  </si>
  <si>
    <t>2007-12-21</t>
  </si>
  <si>
    <t>2007-12-20</t>
  </si>
  <si>
    <t>2007-12-19</t>
  </si>
  <si>
    <t>2007-12-18</t>
  </si>
  <si>
    <t>2007-12-17</t>
  </si>
  <si>
    <t>2007-12-14</t>
  </si>
  <si>
    <t>2007-12-13</t>
  </si>
  <si>
    <t>2007-12-12</t>
  </si>
  <si>
    <t>2007-12-11</t>
  </si>
  <si>
    <t>2007-12-10</t>
  </si>
  <si>
    <t>2007-12-07</t>
  </si>
  <si>
    <t>2007-12-06</t>
  </si>
  <si>
    <t>2007-12-05</t>
  </si>
  <si>
    <t>2007-12-04</t>
  </si>
  <si>
    <t>2007-12-03</t>
  </si>
  <si>
    <t>2007-11-30</t>
  </si>
  <si>
    <t>2007-11-29</t>
  </si>
  <si>
    <t>2007-11-28</t>
  </si>
  <si>
    <t>2007-11-27</t>
  </si>
  <si>
    <t>2007-11-26</t>
  </si>
  <si>
    <t>2007-11-23</t>
  </si>
  <si>
    <t>2007-11-22</t>
  </si>
  <si>
    <t>2007-11-21</t>
  </si>
  <si>
    <t>2007-11-20</t>
  </si>
  <si>
    <t>2007-11-19</t>
  </si>
  <si>
    <t>2007-11-16</t>
  </si>
  <si>
    <t>2007-11-15</t>
  </si>
  <si>
    <t>2007-11-14</t>
  </si>
  <si>
    <t>2007-11-13</t>
  </si>
  <si>
    <t>2007-11-12</t>
  </si>
  <si>
    <t>2007-11-09</t>
  </si>
  <si>
    <t>2007-11-08</t>
  </si>
  <si>
    <t>2007-11-07</t>
  </si>
  <si>
    <t>2007-11-06</t>
  </si>
  <si>
    <t>2007-11-05</t>
  </si>
  <si>
    <t>2007-11-02</t>
  </si>
  <si>
    <t>2007-11-01</t>
  </si>
  <si>
    <t>2007-10-31</t>
  </si>
  <si>
    <t>2007-10-30</t>
  </si>
  <si>
    <t>2007-10-29</t>
  </si>
  <si>
    <t>2007-10-26</t>
  </si>
  <si>
    <t>2007-10-25</t>
  </si>
  <si>
    <t>2007-10-24</t>
  </si>
  <si>
    <t>2007-10-23</t>
  </si>
  <si>
    <t>2007-10-22</t>
  </si>
  <si>
    <t>2007-10-19</t>
  </si>
  <si>
    <t>2007-10-18</t>
  </si>
  <si>
    <t>2007-10-17</t>
  </si>
  <si>
    <t>2007-10-16</t>
  </si>
  <si>
    <t>2007-10-15</t>
  </si>
  <si>
    <t>2007-10-12</t>
  </si>
  <si>
    <t>2007-10-11</t>
  </si>
  <si>
    <t>2007-10-10</t>
  </si>
  <si>
    <t>2007-10-09</t>
  </si>
  <si>
    <t>2007-10-08</t>
  </si>
  <si>
    <t>2007-10-05</t>
  </si>
  <si>
    <t>2007-10-04</t>
  </si>
  <si>
    <t>2007-10-03</t>
  </si>
  <si>
    <t>2007-10-02</t>
  </si>
  <si>
    <t>2007-10-01</t>
  </si>
  <si>
    <t>2007-09-28</t>
  </si>
  <si>
    <t>2007-09-27</t>
  </si>
  <si>
    <t>2007-09-26</t>
  </si>
  <si>
    <t>2007-09-25</t>
  </si>
  <si>
    <t>2007-09-24</t>
  </si>
  <si>
    <t>2007-09-21</t>
  </si>
  <si>
    <t>2007-09-20</t>
  </si>
  <si>
    <t>2007-09-19</t>
  </si>
  <si>
    <t>2007-09-18</t>
  </si>
  <si>
    <t>2007-09-17</t>
  </si>
  <si>
    <t>2007-09-14</t>
  </si>
  <si>
    <t>2007-09-13</t>
  </si>
  <si>
    <t>2007-09-12</t>
  </si>
  <si>
    <t>2007-09-11</t>
  </si>
  <si>
    <t>2007-09-10</t>
  </si>
  <si>
    <t>2007-09-07</t>
  </si>
  <si>
    <t>2007-09-06</t>
  </si>
  <si>
    <t>2007-09-05</t>
  </si>
  <si>
    <t>2007-09-04</t>
  </si>
  <si>
    <t>2007-09-03</t>
  </si>
  <si>
    <t>2007-08-31</t>
  </si>
  <si>
    <t>2007-08-30</t>
  </si>
  <si>
    <t>2007-08-29</t>
  </si>
  <si>
    <t>2007-08-28</t>
  </si>
  <si>
    <t>2007-08-27</t>
  </si>
  <si>
    <t>2007-08-24</t>
  </si>
  <si>
    <t>2007-08-23</t>
  </si>
  <si>
    <t>2007-08-22</t>
  </si>
  <si>
    <t>2007-08-21</t>
  </si>
  <si>
    <t>2007-08-20</t>
  </si>
  <si>
    <t>2007-08-17</t>
  </si>
  <si>
    <t>2007-08-16</t>
  </si>
  <si>
    <t>2007-08-15</t>
  </si>
  <si>
    <t>2007-08-14</t>
  </si>
  <si>
    <t>2007-08-13</t>
  </si>
  <si>
    <t>2007-08-10</t>
  </si>
  <si>
    <t>2007-08-09</t>
  </si>
  <si>
    <t>2007-08-08</t>
  </si>
  <si>
    <t>2007-08-07</t>
  </si>
  <si>
    <t>2007-08-06</t>
  </si>
  <si>
    <t>2007-08-03</t>
  </si>
  <si>
    <t>2007-08-02</t>
  </si>
  <si>
    <t>2007-08-01</t>
  </si>
  <si>
    <t>2007-07-31</t>
  </si>
  <si>
    <t>2007-07-30</t>
  </si>
  <si>
    <t>2007-07-27</t>
  </si>
  <si>
    <t>2007-07-26</t>
  </si>
  <si>
    <t>2007-07-25</t>
  </si>
  <si>
    <t>2007-07-24</t>
  </si>
  <si>
    <t>2007-07-23</t>
  </si>
  <si>
    <t>2007-07-20</t>
  </si>
  <si>
    <t>2007-07-19</t>
  </si>
  <si>
    <t>2007-07-18</t>
  </si>
  <si>
    <t>2007-07-17</t>
  </si>
  <si>
    <t>2007-07-16</t>
  </si>
  <si>
    <t>2007-07-13</t>
  </si>
  <si>
    <t>2007-07-12</t>
  </si>
  <si>
    <t>2007-07-11</t>
  </si>
  <si>
    <t>2007-07-10</t>
  </si>
  <si>
    <t>2007-07-09</t>
  </si>
  <si>
    <t>2007-07-06</t>
  </si>
  <si>
    <t>2007-07-05</t>
  </si>
  <si>
    <t>2007-07-04</t>
  </si>
  <si>
    <t>2007-07-03</t>
  </si>
  <si>
    <t>2007-07-02</t>
  </si>
  <si>
    <t>2007-06-29</t>
  </si>
  <si>
    <t>2007-06-28</t>
  </si>
  <si>
    <t>2007-06-27</t>
  </si>
  <si>
    <t>2007-06-26</t>
  </si>
  <si>
    <t>2007-06-25</t>
  </si>
  <si>
    <t>2007-06-22</t>
  </si>
  <si>
    <t>2007-06-21</t>
  </si>
  <si>
    <t>2007-06-20</t>
  </si>
  <si>
    <t>2007-06-19</t>
  </si>
  <si>
    <t>2007-06-18</t>
  </si>
  <si>
    <t>2007-06-15</t>
  </si>
  <si>
    <t>2007-06-14</t>
  </si>
  <si>
    <t>2007-06-13</t>
  </si>
  <si>
    <t>2007-06-12</t>
  </si>
  <si>
    <t>2007-06-11</t>
  </si>
  <si>
    <t>2007-06-08</t>
  </si>
  <si>
    <t>2007-06-07</t>
  </si>
  <si>
    <t>2007-06-06</t>
  </si>
  <si>
    <t>2007-06-05</t>
  </si>
  <si>
    <t>2007-06-04</t>
  </si>
  <si>
    <t>2007-06-01</t>
  </si>
  <si>
    <t>2007-05-31</t>
  </si>
  <si>
    <t>2007-05-30</t>
  </si>
  <si>
    <t>2007-05-29</t>
  </si>
  <si>
    <t>2007-05-28</t>
  </si>
  <si>
    <t>2007-05-25</t>
  </si>
  <si>
    <t>2007-05-24</t>
  </si>
  <si>
    <t>2007-05-23</t>
  </si>
  <si>
    <t>2007-05-22</t>
  </si>
  <si>
    <t>2007-05-21</t>
  </si>
  <si>
    <t>2007-05-18</t>
  </si>
  <si>
    <t>2007-05-17</t>
  </si>
  <si>
    <t>2007-05-16</t>
  </si>
  <si>
    <t>2007-05-15</t>
  </si>
  <si>
    <t>2007-05-14</t>
  </si>
  <si>
    <t>2007-05-11</t>
  </si>
  <si>
    <t>2007-05-10</t>
  </si>
  <si>
    <t>2007-05-09</t>
  </si>
  <si>
    <t>2007-05-08</t>
  </si>
  <si>
    <t>2007-05-07</t>
  </si>
  <si>
    <t>2007-05-04</t>
  </si>
  <si>
    <t>2007-05-03</t>
  </si>
  <si>
    <t>2007-05-02</t>
  </si>
  <si>
    <t>2007-05-01</t>
  </si>
  <si>
    <t>2007-04-30</t>
  </si>
  <si>
    <t>2007-04-27</t>
  </si>
  <si>
    <t>2007-04-26</t>
  </si>
  <si>
    <t>2007-04-25</t>
  </si>
  <si>
    <t>2007-04-24</t>
  </si>
  <si>
    <t>2007-04-23</t>
  </si>
  <si>
    <t>2007-04-20</t>
  </si>
  <si>
    <t>2007-04-19</t>
  </si>
  <si>
    <t>2007-04-18</t>
  </si>
  <si>
    <t>2007-04-17</t>
  </si>
  <si>
    <t>2007-04-16</t>
  </si>
  <si>
    <t>2007-04-13</t>
  </si>
  <si>
    <t>2007-04-12</t>
  </si>
  <si>
    <t>2007-04-11</t>
  </si>
  <si>
    <t>2007-04-10</t>
  </si>
  <si>
    <t>2007-04-09</t>
  </si>
  <si>
    <t>2007-04-05</t>
  </si>
  <si>
    <t>2007-04-04</t>
  </si>
  <si>
    <t>2007-04-03</t>
  </si>
  <si>
    <t>2007-04-02</t>
  </si>
  <si>
    <t>2007-03-30</t>
  </si>
  <si>
    <t>2007-03-29</t>
  </si>
  <si>
    <t>2007-03-28</t>
  </si>
  <si>
    <t>2007-03-27</t>
  </si>
  <si>
    <t>2007-03-26</t>
  </si>
  <si>
    <t>2007-03-23</t>
  </si>
  <si>
    <t>2007-03-22</t>
  </si>
  <si>
    <t>2007-03-21</t>
  </si>
  <si>
    <t>2007-03-20</t>
  </si>
  <si>
    <t>2007-03-19</t>
  </si>
  <si>
    <t>2007-03-16</t>
  </si>
  <si>
    <t>2007-03-15</t>
  </si>
  <si>
    <t>2007-03-14</t>
  </si>
  <si>
    <t>2007-03-13</t>
  </si>
  <si>
    <t>2007-03-12</t>
  </si>
  <si>
    <t>2007-03-09</t>
  </si>
  <si>
    <t>2007-03-08</t>
  </si>
  <si>
    <t>2007-03-07</t>
  </si>
  <si>
    <t>2007-03-06</t>
  </si>
  <si>
    <t>2007-03-05</t>
  </si>
  <si>
    <t>2007-03-02</t>
  </si>
  <si>
    <t>2007-03-01</t>
  </si>
  <si>
    <t>2007-02-28</t>
  </si>
  <si>
    <t>2007-02-27</t>
  </si>
  <si>
    <t>2007-02-26</t>
  </si>
  <si>
    <t>2007-02-23</t>
  </si>
  <si>
    <t>2007-02-22</t>
  </si>
  <si>
    <t>2007-02-21</t>
  </si>
  <si>
    <t>2007-02-20</t>
  </si>
  <si>
    <t>2007-02-19</t>
  </si>
  <si>
    <t>2007-02-16</t>
  </si>
  <si>
    <t>2007-02-15</t>
  </si>
  <si>
    <t>2007-02-14</t>
  </si>
  <si>
    <t>2007-02-13</t>
  </si>
  <si>
    <t>2007-02-12</t>
  </si>
  <si>
    <t>2007-02-09</t>
  </si>
  <si>
    <t>2007-02-08</t>
  </si>
  <si>
    <t>2007-02-07</t>
  </si>
  <si>
    <t>2007-02-06</t>
  </si>
  <si>
    <t>2007-02-05</t>
  </si>
  <si>
    <t>2007-02-02</t>
  </si>
  <si>
    <t>2007-02-01</t>
  </si>
  <si>
    <t>2007-01-31</t>
  </si>
  <si>
    <t>2007-01-30</t>
  </si>
  <si>
    <t>2007-01-29</t>
  </si>
  <si>
    <t>2007-01-26</t>
  </si>
  <si>
    <t>2007-01-25</t>
  </si>
  <si>
    <t>2007-01-24</t>
  </si>
  <si>
    <t>2007-01-23</t>
  </si>
  <si>
    <t>2007-01-22</t>
  </si>
  <si>
    <t>2007-01-19</t>
  </si>
  <si>
    <t>2007-01-18</t>
  </si>
  <si>
    <t>2007-01-17</t>
  </si>
  <si>
    <t>2007-01-16</t>
  </si>
  <si>
    <t>2007-01-15</t>
  </si>
  <si>
    <t>2007-01-12</t>
  </si>
  <si>
    <t>2007-01-11</t>
  </si>
  <si>
    <t>2007-01-10</t>
  </si>
  <si>
    <t>2007-01-09</t>
  </si>
  <si>
    <t>2007-01-08</t>
  </si>
  <si>
    <t>2007-01-05</t>
  </si>
  <si>
    <t>2007-01-04</t>
  </si>
  <si>
    <t>2007-01-03</t>
  </si>
  <si>
    <t>2007-01-02</t>
  </si>
  <si>
    <t>2006-12-29</t>
  </si>
  <si>
    <t>2006-12-28</t>
  </si>
  <si>
    <t>2006-12-27</t>
  </si>
  <si>
    <t>2006-12-26</t>
  </si>
  <si>
    <t>2006-12-22</t>
  </si>
  <si>
    <t>2006-12-21</t>
  </si>
  <si>
    <t>2006-12-20</t>
  </si>
  <si>
    <t>2006-12-19</t>
  </si>
  <si>
    <t>2006-12-18</t>
  </si>
  <si>
    <t>2006-12-15</t>
  </si>
  <si>
    <t>2006-12-14</t>
  </si>
  <si>
    <t>2006-12-13</t>
  </si>
  <si>
    <t>2006-12-12</t>
  </si>
  <si>
    <t>2006-12-11</t>
  </si>
  <si>
    <t>2006-12-08</t>
  </si>
  <si>
    <t>2006-12-07</t>
  </si>
  <si>
    <t>2006-12-06</t>
  </si>
  <si>
    <t>2006-12-05</t>
  </si>
  <si>
    <t>2006-12-04</t>
  </si>
  <si>
    <t>2006-12-01</t>
  </si>
  <si>
    <t>2006-11-30</t>
  </si>
  <si>
    <t>2006-11-29</t>
  </si>
  <si>
    <t>2006-11-28</t>
  </si>
  <si>
    <t>2006-11-27</t>
  </si>
  <si>
    <t>2006-11-24</t>
  </si>
  <si>
    <t>2006-11-23</t>
  </si>
  <si>
    <t>2006-11-22</t>
  </si>
  <si>
    <t>2006-11-21</t>
  </si>
  <si>
    <t>2006-11-20</t>
  </si>
  <si>
    <t>2006-11-17</t>
  </si>
  <si>
    <t>2006-11-16</t>
  </si>
  <si>
    <t>2006-11-15</t>
  </si>
  <si>
    <t>2006-11-14</t>
  </si>
  <si>
    <t>2006-11-13</t>
  </si>
  <si>
    <t>2006-11-10</t>
  </si>
  <si>
    <t>2006-11-09</t>
  </si>
  <si>
    <t>2006-11-08</t>
  </si>
  <si>
    <t>2006-11-07</t>
  </si>
  <si>
    <t>2006-11-06</t>
  </si>
  <si>
    <t>2006-11-03</t>
  </si>
  <si>
    <t>2006-11-02</t>
  </si>
  <si>
    <t>2006-11-01</t>
  </si>
  <si>
    <t>2006-10-31</t>
  </si>
  <si>
    <t>2006-10-30</t>
  </si>
  <si>
    <t>2006-10-27</t>
  </si>
  <si>
    <t>2006-10-26</t>
  </si>
  <si>
    <t>2006-10-25</t>
  </si>
  <si>
    <t>2006-10-24</t>
  </si>
  <si>
    <t>2006-10-23</t>
  </si>
  <si>
    <t>2006-10-20</t>
  </si>
  <si>
    <t>2006-10-19</t>
  </si>
  <si>
    <t>2006-10-18</t>
  </si>
  <si>
    <t>2006-10-17</t>
  </si>
  <si>
    <t>2006-10-16</t>
  </si>
  <si>
    <t>2006-10-13</t>
  </si>
  <si>
    <t>2006-10-12</t>
  </si>
  <si>
    <t>2006-10-11</t>
  </si>
  <si>
    <t>2006-10-10</t>
  </si>
  <si>
    <t>2006-10-09</t>
  </si>
  <si>
    <t>2006-10-06</t>
  </si>
  <si>
    <t>2006-10-05</t>
  </si>
  <si>
    <t>2006-10-04</t>
  </si>
  <si>
    <t>2006-10-03</t>
  </si>
  <si>
    <t>2006-10-02</t>
  </si>
  <si>
    <t>2006-09-29</t>
  </si>
  <si>
    <t>2006-09-28</t>
  </si>
  <si>
    <t>2006-09-27</t>
  </si>
  <si>
    <t>2006-09-26</t>
  </si>
  <si>
    <t>2006-09-25</t>
  </si>
  <si>
    <t>2006-09-22</t>
  </si>
  <si>
    <t>2006-09-21</t>
  </si>
  <si>
    <t>2006-09-20</t>
  </si>
  <si>
    <t>2006-09-19</t>
  </si>
  <si>
    <t>2006-09-18</t>
  </si>
  <si>
    <t>2006-09-15</t>
  </si>
  <si>
    <t>2006-09-14</t>
  </si>
  <si>
    <t>2006-09-13</t>
  </si>
  <si>
    <t>2006-09-12</t>
  </si>
  <si>
    <t>2006-09-11</t>
  </si>
  <si>
    <t>2006-09-08</t>
  </si>
  <si>
    <t>2006-09-07</t>
  </si>
  <si>
    <t>2006-09-06</t>
  </si>
  <si>
    <t>2006-09-05</t>
  </si>
  <si>
    <t>2006-09-04</t>
  </si>
  <si>
    <t>2006-09-01</t>
  </si>
  <si>
    <t>2006-08-31</t>
  </si>
  <si>
    <t>2006-08-30</t>
  </si>
  <si>
    <t>2006-08-29</t>
  </si>
  <si>
    <t>2006-08-28</t>
  </si>
  <si>
    <t>2006-08-25</t>
  </si>
  <si>
    <t>2006-08-24</t>
  </si>
  <si>
    <t>2006-08-23</t>
  </si>
  <si>
    <t>2006-08-22</t>
  </si>
  <si>
    <t>2006-08-21</t>
  </si>
  <si>
    <t>2006-08-18</t>
  </si>
  <si>
    <t>2006-08-17</t>
  </si>
  <si>
    <t>2006-08-16</t>
  </si>
  <si>
    <t>2006-08-15</t>
  </si>
  <si>
    <t>2006-08-14</t>
  </si>
  <si>
    <t>2006-08-11</t>
  </si>
  <si>
    <t>2006-08-10</t>
  </si>
  <si>
    <t>2006-08-09</t>
  </si>
  <si>
    <t>2006-08-08</t>
  </si>
  <si>
    <t>2006-08-07</t>
  </si>
  <si>
    <t>2006-08-04</t>
  </si>
  <si>
    <t>2006-08-03</t>
  </si>
  <si>
    <t>2006-08-02</t>
  </si>
  <si>
    <t>2006-08-01</t>
  </si>
  <si>
    <t>2006-07-31</t>
  </si>
  <si>
    <t>2006-07-28</t>
  </si>
  <si>
    <t>2006-07-27</t>
  </si>
  <si>
    <t>2006-07-26</t>
  </si>
  <si>
    <t>2006-07-25</t>
  </si>
  <si>
    <t>2006-07-24</t>
  </si>
  <si>
    <t>2006-07-21</t>
  </si>
  <si>
    <t>2006-07-20</t>
  </si>
  <si>
    <t>2006-07-19</t>
  </si>
  <si>
    <t>2006-07-18</t>
  </si>
  <si>
    <t>2006-07-17</t>
  </si>
  <si>
    <t>2006-07-14</t>
  </si>
  <si>
    <t>2006-07-13</t>
  </si>
  <si>
    <t>2006-07-12</t>
  </si>
  <si>
    <t>2006-07-11</t>
  </si>
  <si>
    <t>2006-07-10</t>
  </si>
  <si>
    <t>2006-07-07</t>
  </si>
  <si>
    <t>2006-07-06</t>
  </si>
  <si>
    <t>2006-07-05</t>
  </si>
  <si>
    <t>2006-07-04</t>
  </si>
  <si>
    <t>2006-07-03</t>
  </si>
  <si>
    <t>2006-06-30</t>
  </si>
  <si>
    <t>2006-06-29</t>
  </si>
  <si>
    <t>2006-06-28</t>
  </si>
  <si>
    <t>2006-06-27</t>
  </si>
  <si>
    <t>2006-06-26</t>
  </si>
  <si>
    <t>2006-06-23</t>
  </si>
  <si>
    <t>2006-06-22</t>
  </si>
  <si>
    <t>2006-06-21</t>
  </si>
  <si>
    <t>2006-06-20</t>
  </si>
  <si>
    <t>2006-06-19</t>
  </si>
  <si>
    <t>2006-06-16</t>
  </si>
  <si>
    <t>2006-06-15</t>
  </si>
  <si>
    <t>2006-06-14</t>
  </si>
  <si>
    <t>2006-06-13</t>
  </si>
  <si>
    <t>2006-06-12</t>
  </si>
  <si>
    <t>2006-06-09</t>
  </si>
  <si>
    <t>2006-06-08</t>
  </si>
  <si>
    <t>2006-06-07</t>
  </si>
  <si>
    <t>2006-06-06</t>
  </si>
  <si>
    <t>2006-06-05</t>
  </si>
  <si>
    <t>2006-06-02</t>
  </si>
  <si>
    <t>2006-06-01</t>
  </si>
  <si>
    <t>2006-05-31</t>
  </si>
  <si>
    <t>2006-05-30</t>
  </si>
  <si>
    <t>2006-05-29</t>
  </si>
  <si>
    <t>2006-05-26</t>
  </si>
  <si>
    <t>2006-05-25</t>
  </si>
  <si>
    <t>2006-05-24</t>
  </si>
  <si>
    <t>2006-05-23</t>
  </si>
  <si>
    <t>2006-05-22</t>
  </si>
  <si>
    <t>2006-05-19</t>
  </si>
  <si>
    <t>2006-05-18</t>
  </si>
  <si>
    <t>2006-05-17</t>
  </si>
  <si>
    <t>2006-05-16</t>
  </si>
  <si>
    <t>2006-05-15</t>
  </si>
  <si>
    <t>2006-05-12</t>
  </si>
  <si>
    <t>2006-05-11</t>
  </si>
  <si>
    <t>2006-05-10</t>
  </si>
  <si>
    <t>2006-05-09</t>
  </si>
  <si>
    <t>2006-05-08</t>
  </si>
  <si>
    <t>2006-05-05</t>
  </si>
  <si>
    <t>2006-05-04</t>
  </si>
  <si>
    <t>2006-05-03</t>
  </si>
  <si>
    <t>2006-05-02</t>
  </si>
  <si>
    <t>2006-05-01</t>
  </si>
  <si>
    <t>2006-04-28</t>
  </si>
  <si>
    <t>2006-04-27</t>
  </si>
  <si>
    <t>2006-04-26</t>
  </si>
  <si>
    <t>2006-04-25</t>
  </si>
  <si>
    <t>2006-04-24</t>
  </si>
  <si>
    <t>2006-04-21</t>
  </si>
  <si>
    <t>2006-04-20</t>
  </si>
  <si>
    <t>2006-04-19</t>
  </si>
  <si>
    <t>2006-04-18</t>
  </si>
  <si>
    <t>2006-04-17</t>
  </si>
  <si>
    <t>2006-04-13</t>
  </si>
  <si>
    <t>2006-04-12</t>
  </si>
  <si>
    <t>2006-04-11</t>
  </si>
  <si>
    <t>2006-04-10</t>
  </si>
  <si>
    <t>2006-04-07</t>
  </si>
  <si>
    <t>2006-04-06</t>
  </si>
  <si>
    <t>2006-04-05</t>
  </si>
  <si>
    <t>2006-04-04</t>
  </si>
  <si>
    <t>2006-04-03</t>
  </si>
  <si>
    <t>2006-03-31</t>
  </si>
  <si>
    <t>2006-03-30</t>
  </si>
  <si>
    <t>2006-03-29</t>
  </si>
  <si>
    <t>2006-03-28</t>
  </si>
  <si>
    <t>2006-03-27</t>
  </si>
  <si>
    <t>2006-03-24</t>
  </si>
  <si>
    <t>2006-03-23</t>
  </si>
  <si>
    <t>2006-03-22</t>
  </si>
  <si>
    <t>2006-03-21</t>
  </si>
  <si>
    <t>2006-03-20</t>
  </si>
  <si>
    <t>2006-03-17</t>
  </si>
  <si>
    <t>2006-03-16</t>
  </si>
  <si>
    <t>2006-03-15</t>
  </si>
  <si>
    <t>2006-03-14</t>
  </si>
  <si>
    <t>2006-03-13</t>
  </si>
  <si>
    <t>2006-03-10</t>
  </si>
  <si>
    <t>2006-03-09</t>
  </si>
  <si>
    <t>2006-03-08</t>
  </si>
  <si>
    <t>2006-03-07</t>
  </si>
  <si>
    <t>2006-03-06</t>
  </si>
  <si>
    <t>2006-03-03</t>
  </si>
  <si>
    <t>2006-03-02</t>
  </si>
  <si>
    <t>2006-03-01</t>
  </si>
  <si>
    <t>2006-02-28</t>
  </si>
  <si>
    <t>2006-02-27</t>
  </si>
  <si>
    <t>2006-02-24</t>
  </si>
  <si>
    <t>2006-02-23</t>
  </si>
  <si>
    <t>2006-02-22</t>
  </si>
  <si>
    <t>2006-02-21</t>
  </si>
  <si>
    <t>2006-02-20</t>
  </si>
  <si>
    <t>2006-02-17</t>
  </si>
  <si>
    <t>2006-02-16</t>
  </si>
  <si>
    <t>2006-02-15</t>
  </si>
  <si>
    <t>2006-02-14</t>
  </si>
  <si>
    <t>2006-02-13</t>
  </si>
  <si>
    <t>2006-02-10</t>
  </si>
  <si>
    <t>2006-02-09</t>
  </si>
  <si>
    <t>2006-02-08</t>
  </si>
  <si>
    <t>2006-02-07</t>
  </si>
  <si>
    <t>2006-02-06</t>
  </si>
  <si>
    <t>2006-02-03</t>
  </si>
  <si>
    <t>2006-02-02</t>
  </si>
  <si>
    <t>2006-02-01</t>
  </si>
  <si>
    <t>2006-01-31</t>
  </si>
  <si>
    <t>2006-01-30</t>
  </si>
  <si>
    <t>2006-01-27</t>
  </si>
  <si>
    <t>2006-01-26</t>
  </si>
  <si>
    <t>2006-01-25</t>
  </si>
  <si>
    <t>2006-01-24</t>
  </si>
  <si>
    <t>2006-01-23</t>
  </si>
  <si>
    <t>2006-01-20</t>
  </si>
  <si>
    <t>2006-01-19</t>
  </si>
  <si>
    <t>2006-01-18</t>
  </si>
  <si>
    <t>2006-01-17</t>
  </si>
  <si>
    <t>2006-01-16</t>
  </si>
  <si>
    <t>2006-01-13</t>
  </si>
  <si>
    <t>2006-01-12</t>
  </si>
  <si>
    <t>2006-01-11</t>
  </si>
  <si>
    <t>2006-01-10</t>
  </si>
  <si>
    <t>2006-01-09</t>
  </si>
  <si>
    <t>2006-01-06</t>
  </si>
  <si>
    <t>2006-01-05</t>
  </si>
  <si>
    <t>2006-01-04</t>
  </si>
  <si>
    <t>2006-01-03</t>
  </si>
  <si>
    <t>2005-12-30</t>
  </si>
  <si>
    <t>2005-12-29</t>
  </si>
  <si>
    <t>2005-12-28</t>
  </si>
  <si>
    <t>2005-12-27</t>
  </si>
  <si>
    <t>2005-12-23</t>
  </si>
  <si>
    <t>2005-12-22</t>
  </si>
  <si>
    <t>2005-12-21</t>
  </si>
  <si>
    <t>2005-12-20</t>
  </si>
  <si>
    <t>2005-12-19</t>
  </si>
  <si>
    <t>2005-12-16</t>
  </si>
  <si>
    <t>2005-12-15</t>
  </si>
  <si>
    <t>2005-12-14</t>
  </si>
  <si>
    <t>2005-12-13</t>
  </si>
  <si>
    <t>2005-12-12</t>
  </si>
  <si>
    <t>2005-12-09</t>
  </si>
  <si>
    <t>2005-12-08</t>
  </si>
  <si>
    <t>2005-12-07</t>
  </si>
  <si>
    <t>2005-12-06</t>
  </si>
  <si>
    <t>2005-12-05</t>
  </si>
  <si>
    <t>2005-12-02</t>
  </si>
  <si>
    <t>2005-12-01</t>
  </si>
  <si>
    <t>2005-11-30</t>
  </si>
  <si>
    <t>2005-11-29</t>
  </si>
  <si>
    <t>2005-11-28</t>
  </si>
  <si>
    <t>2005-11-25</t>
  </si>
  <si>
    <t>2005-11-24</t>
  </si>
  <si>
    <t>2005-11-23</t>
  </si>
  <si>
    <t>2005-11-22</t>
  </si>
  <si>
    <t>2005-11-21</t>
  </si>
  <si>
    <t>2005-11-18</t>
  </si>
  <si>
    <t>2005-11-17</t>
  </si>
  <si>
    <t>2005-11-16</t>
  </si>
  <si>
    <t>2005-11-15</t>
  </si>
  <si>
    <t>2005-11-14</t>
  </si>
  <si>
    <t>2005-11-11</t>
  </si>
  <si>
    <t>2005-11-10</t>
  </si>
  <si>
    <t>2005-11-09</t>
  </si>
  <si>
    <t>2005-11-08</t>
  </si>
  <si>
    <t>2005-11-07</t>
  </si>
  <si>
    <t>2005-11-04</t>
  </si>
  <si>
    <t>2005-11-03</t>
  </si>
  <si>
    <t>2005-11-02</t>
  </si>
  <si>
    <t>2005-11-01</t>
  </si>
  <si>
    <t>2005-10-31</t>
  </si>
  <si>
    <t>2005-10-28</t>
  </si>
  <si>
    <t>2005-10-27</t>
  </si>
  <si>
    <t>2005-10-26</t>
  </si>
  <si>
    <t>2005-10-25</t>
  </si>
  <si>
    <t>2005-10-24</t>
  </si>
  <si>
    <t>2005-10-21</t>
  </si>
  <si>
    <t>2005-10-20</t>
  </si>
  <si>
    <t>2005-10-19</t>
  </si>
  <si>
    <t>2005-10-18</t>
  </si>
  <si>
    <t>2005-10-17</t>
  </si>
  <si>
    <t>2005-10-14</t>
  </si>
  <si>
    <t>2005-10-13</t>
  </si>
  <si>
    <t>2005-10-12</t>
  </si>
  <si>
    <t>2005-10-11</t>
  </si>
  <si>
    <t>2005-10-10</t>
  </si>
  <si>
    <t>2005-10-07</t>
  </si>
  <si>
    <t>2005-10-06</t>
  </si>
  <si>
    <t>2005-10-05</t>
  </si>
  <si>
    <t>2005-10-04</t>
  </si>
  <si>
    <t>2005-10-03</t>
  </si>
  <si>
    <t>2005-09-30</t>
  </si>
  <si>
    <t>2005-09-29</t>
  </si>
  <si>
    <t>2005-09-28</t>
  </si>
  <si>
    <t>2005-09-27</t>
  </si>
  <si>
    <t>2005-09-26</t>
  </si>
  <si>
    <t>2005-09-23</t>
  </si>
  <si>
    <t>2005-09-22</t>
  </si>
  <si>
    <t>2005-09-21</t>
  </si>
  <si>
    <t>2005-09-20</t>
  </si>
  <si>
    <t>2005-09-19</t>
  </si>
  <si>
    <t>2005-09-16</t>
  </si>
  <si>
    <t>2005-09-15</t>
  </si>
  <si>
    <t>2005-09-14</t>
  </si>
  <si>
    <t>2005-09-13</t>
  </si>
  <si>
    <t>2005-09-12</t>
  </si>
  <si>
    <t>2005-09-09</t>
  </si>
  <si>
    <t>2005-09-08</t>
  </si>
  <si>
    <t>2005-09-07</t>
  </si>
  <si>
    <t>2005-09-06</t>
  </si>
  <si>
    <t>2005-09-05</t>
  </si>
  <si>
    <t>2005-09-02</t>
  </si>
  <si>
    <t>2005-09-01</t>
  </si>
  <si>
    <t>2005-08-31</t>
  </si>
  <si>
    <t>2005-08-30</t>
  </si>
  <si>
    <t>2005-08-29</t>
  </si>
  <si>
    <t>2005-08-26</t>
  </si>
  <si>
    <t>2005-08-25</t>
  </si>
  <si>
    <t>2005-08-24</t>
  </si>
  <si>
    <t>2005-08-23</t>
  </si>
  <si>
    <t>2005-08-22</t>
  </si>
  <si>
    <t>2005-08-19</t>
  </si>
  <si>
    <t>2005-08-18</t>
  </si>
  <si>
    <t>2005-08-17</t>
  </si>
  <si>
    <t>2005-08-16</t>
  </si>
  <si>
    <t>2005-08-15</t>
  </si>
  <si>
    <t>2005-08-12</t>
  </si>
  <si>
    <t>2005-08-11</t>
  </si>
  <si>
    <t>2005-08-10</t>
  </si>
  <si>
    <t>2005-08-09</t>
  </si>
  <si>
    <t>2005-08-08</t>
  </si>
  <si>
    <t>2005-08-05</t>
  </si>
  <si>
    <t>2005-08-04</t>
  </si>
  <si>
    <t>2005-08-03</t>
  </si>
  <si>
    <t>2005-08-02</t>
  </si>
  <si>
    <t>2005-08-01</t>
  </si>
  <si>
    <t>2005-07-29</t>
  </si>
  <si>
    <t>2005-07-28</t>
  </si>
  <si>
    <t>2005-07-27</t>
  </si>
  <si>
    <t>2005-07-26</t>
  </si>
  <si>
    <t>2005-07-25</t>
  </si>
  <si>
    <t>2005-07-22</t>
  </si>
  <si>
    <t>2005-07-21</t>
  </si>
  <si>
    <t>2005-07-20</t>
  </si>
  <si>
    <t>2005-07-19</t>
  </si>
  <si>
    <t>2005-07-18</t>
  </si>
  <si>
    <t>2005-07-15</t>
  </si>
  <si>
    <t>2005-07-14</t>
  </si>
  <si>
    <t>2005-07-13</t>
  </si>
  <si>
    <t>2005-07-12</t>
  </si>
  <si>
    <t>2005-07-11</t>
  </si>
  <si>
    <t>2005-07-08</t>
  </si>
  <si>
    <t>2005-07-07</t>
  </si>
  <si>
    <t>2005-07-06</t>
  </si>
  <si>
    <t>2005-07-05</t>
  </si>
  <si>
    <t>2005-07-04</t>
  </si>
  <si>
    <t>2005-07-01</t>
  </si>
  <si>
    <t>2005-06-30</t>
  </si>
  <si>
    <t>2005-06-29</t>
  </si>
  <si>
    <t>2005-06-28</t>
  </si>
  <si>
    <t>2005-06-27</t>
  </si>
  <si>
    <t>2005-06-24</t>
  </si>
  <si>
    <t>2005-06-23</t>
  </si>
  <si>
    <t>2005-06-22</t>
  </si>
  <si>
    <t>2005-06-21</t>
  </si>
  <si>
    <t>2005-06-20</t>
  </si>
  <si>
    <t>2005-06-17</t>
  </si>
  <si>
    <t>2005-06-16</t>
  </si>
  <si>
    <t>2005-06-15</t>
  </si>
  <si>
    <t>2005-06-14</t>
  </si>
  <si>
    <t>2005-06-13</t>
  </si>
  <si>
    <t>2005-06-10</t>
  </si>
  <si>
    <t>2005-06-09</t>
  </si>
  <si>
    <t>2005-06-08</t>
  </si>
  <si>
    <t>2005-06-07</t>
  </si>
  <si>
    <t>2005-06-06</t>
  </si>
  <si>
    <t>2005-06-03</t>
  </si>
  <si>
    <t>2005-06-02</t>
  </si>
  <si>
    <t>2005-06-01</t>
  </si>
  <si>
    <t>2005-05-31</t>
  </si>
  <si>
    <t>2005-05-30</t>
  </si>
  <si>
    <t>2005-05-27</t>
  </si>
  <si>
    <t>2005-05-26</t>
  </si>
  <si>
    <t>2005-05-25</t>
  </si>
  <si>
    <t>2005-05-24</t>
  </si>
  <si>
    <t>2005-05-23</t>
  </si>
  <si>
    <t>2005-05-20</t>
  </si>
  <si>
    <t>2005-05-19</t>
  </si>
  <si>
    <t>2005-05-18</t>
  </si>
  <si>
    <t>2005-05-17</t>
  </si>
  <si>
    <t>2005-05-16</t>
  </si>
  <si>
    <t>2005-05-13</t>
  </si>
  <si>
    <t>2005-05-12</t>
  </si>
  <si>
    <t>2005-05-11</t>
  </si>
  <si>
    <t>2005-05-10</t>
  </si>
  <si>
    <t>2005-05-09</t>
  </si>
  <si>
    <t>2005-05-06</t>
  </si>
  <si>
    <t>2005-05-05</t>
  </si>
  <si>
    <t>2005-05-04</t>
  </si>
  <si>
    <t>2005-05-03</t>
  </si>
  <si>
    <t>2005-05-02</t>
  </si>
  <si>
    <t>2005-04-29</t>
  </si>
  <si>
    <t>2005-04-28</t>
  </si>
  <si>
    <t>2005-04-27</t>
  </si>
  <si>
    <t>2005-04-26</t>
  </si>
  <si>
    <t>2005-04-25</t>
  </si>
  <si>
    <t>2005-04-22</t>
  </si>
  <si>
    <t>2005-04-21</t>
  </si>
  <si>
    <t>2005-04-20</t>
  </si>
  <si>
    <t>2005-04-19</t>
  </si>
  <si>
    <t>2005-04-18</t>
  </si>
  <si>
    <t>2005-04-15</t>
  </si>
  <si>
    <t>2005-04-14</t>
  </si>
  <si>
    <t>2005-04-13</t>
  </si>
  <si>
    <t>2005-04-12</t>
  </si>
  <si>
    <t>2005-04-11</t>
  </si>
  <si>
    <t>2005-04-08</t>
  </si>
  <si>
    <t>2005-04-07</t>
  </si>
  <si>
    <t>2005-04-06</t>
  </si>
  <si>
    <t>2005-04-05</t>
  </si>
  <si>
    <t>2005-04-04</t>
  </si>
  <si>
    <t>2005-04-01</t>
  </si>
  <si>
    <t>2005-03-31</t>
  </si>
  <si>
    <t>2005-03-30</t>
  </si>
  <si>
    <t>2005-03-29</t>
  </si>
  <si>
    <t>2005-03-28</t>
  </si>
  <si>
    <t>2005-03-24</t>
  </si>
  <si>
    <t>2005-03-23</t>
  </si>
  <si>
    <t>2005-03-22</t>
  </si>
  <si>
    <t>2005-03-21</t>
  </si>
  <si>
    <t>2005-03-18</t>
  </si>
  <si>
    <t>2005-03-17</t>
  </si>
  <si>
    <t>2005-03-16</t>
  </si>
  <si>
    <t>2005-03-15</t>
  </si>
  <si>
    <t>2005-03-14</t>
  </si>
  <si>
    <t>2005-03-11</t>
  </si>
  <si>
    <t>2005-03-10</t>
  </si>
  <si>
    <t>2005-03-09</t>
  </si>
  <si>
    <t>2005-03-08</t>
  </si>
  <si>
    <t>2005-03-07</t>
  </si>
  <si>
    <t>2005-03-04</t>
  </si>
  <si>
    <t>2005-03-03</t>
  </si>
  <si>
    <t>2005-03-02</t>
  </si>
  <si>
    <t>2005-03-01</t>
  </si>
  <si>
    <t>2005-02-28</t>
  </si>
  <si>
    <t>2005-02-25</t>
  </si>
  <si>
    <t>2005-02-24</t>
  </si>
  <si>
    <t>2005-02-23</t>
  </si>
  <si>
    <t>2005-02-22</t>
  </si>
  <si>
    <t>2005-02-21</t>
  </si>
  <si>
    <t>2005-02-18</t>
  </si>
  <si>
    <t>2005-02-17</t>
  </si>
  <si>
    <t>2005-02-16</t>
  </si>
  <si>
    <t>2005-02-15</t>
  </si>
  <si>
    <t>2005-02-14</t>
  </si>
  <si>
    <t>2005-02-11</t>
  </si>
  <si>
    <t>2005-02-10</t>
  </si>
  <si>
    <t>2005-02-09</t>
  </si>
  <si>
    <t>2005-02-08</t>
  </si>
  <si>
    <t>2005-02-07</t>
  </si>
  <si>
    <t>2005-02-04</t>
  </si>
  <si>
    <t>2005-02-03</t>
  </si>
  <si>
    <t>2005-02-02</t>
  </si>
  <si>
    <t>2005-02-01</t>
  </si>
  <si>
    <t>2005-01-31</t>
  </si>
  <si>
    <t>2005-01-28</t>
  </si>
  <si>
    <t>2005-01-27</t>
  </si>
  <si>
    <t>2005-01-26</t>
  </si>
  <si>
    <t>2005-01-25</t>
  </si>
  <si>
    <t>2005-01-24</t>
  </si>
  <si>
    <t>2005-01-21</t>
  </si>
  <si>
    <t>2005-01-20</t>
  </si>
  <si>
    <t>2005-01-19</t>
  </si>
  <si>
    <t>2005-01-18</t>
  </si>
  <si>
    <t>2005-01-17</t>
  </si>
  <si>
    <t>2005-01-14</t>
  </si>
  <si>
    <t>2005-01-13</t>
  </si>
  <si>
    <t>2005-01-12</t>
  </si>
  <si>
    <t>2005-01-11</t>
  </si>
  <si>
    <t>2005-01-10</t>
  </si>
  <si>
    <t>2005-01-07</t>
  </si>
  <si>
    <t>2005-01-06</t>
  </si>
  <si>
    <t>2005-01-05</t>
  </si>
  <si>
    <t>2005-01-04</t>
  </si>
  <si>
    <t>2005-01-03</t>
  </si>
  <si>
    <t>2004-12-31</t>
  </si>
  <si>
    <t>2004-12-30</t>
  </si>
  <si>
    <t>2004-12-29</t>
  </si>
  <si>
    <t>2004-12-28</t>
  </si>
  <si>
    <t>2004-12-27</t>
  </si>
  <si>
    <t>2004-12-24</t>
  </si>
  <si>
    <t>2004-12-23</t>
  </si>
  <si>
    <t>2004-12-22</t>
  </si>
  <si>
    <t>2004-12-21</t>
  </si>
  <si>
    <t>2004-12-20</t>
  </si>
  <si>
    <t>2004-12-17</t>
  </si>
  <si>
    <t>2004-12-16</t>
  </si>
  <si>
    <t>2004-12-15</t>
  </si>
  <si>
    <t>2004-12-14</t>
  </si>
  <si>
    <t>2004-12-13</t>
  </si>
  <si>
    <t>2004-12-10</t>
  </si>
  <si>
    <t>2004-12-09</t>
  </si>
  <si>
    <t>2004-12-08</t>
  </si>
  <si>
    <t>2004-12-07</t>
  </si>
  <si>
    <t>2004-12-06</t>
  </si>
  <si>
    <t>2004-12-03</t>
  </si>
  <si>
    <t>2004-12-02</t>
  </si>
  <si>
    <t>2004-12-01</t>
  </si>
  <si>
    <t>2004-11-30</t>
  </si>
  <si>
    <t>2004-11-29</t>
  </si>
  <si>
    <t>2004-11-26</t>
  </si>
  <si>
    <t>2004-11-25</t>
  </si>
  <si>
    <t>2004-11-24</t>
  </si>
  <si>
    <t>2004-11-23</t>
  </si>
  <si>
    <t>2004-11-22</t>
  </si>
  <si>
    <t>2004-11-19</t>
  </si>
  <si>
    <t>2004-11-18</t>
  </si>
  <si>
    <t>2004-11-17</t>
  </si>
  <si>
    <t>2004-11-16</t>
  </si>
  <si>
    <t>2004-11-15</t>
  </si>
  <si>
    <t>2004-11-12</t>
  </si>
  <si>
    <t>2004-11-11</t>
  </si>
  <si>
    <t>2004-11-10</t>
  </si>
  <si>
    <t>2004-11-09</t>
  </si>
  <si>
    <t>2004-11-08</t>
  </si>
  <si>
    <t>2004-11-05</t>
  </si>
  <si>
    <t>2004-11-04</t>
  </si>
  <si>
    <t>2004-11-03</t>
  </si>
  <si>
    <t>2004-11-02</t>
  </si>
  <si>
    <t>2004-11-01</t>
  </si>
  <si>
    <t>2004-10-29</t>
  </si>
  <si>
    <t>2004-10-28</t>
  </si>
  <si>
    <t>2004-10-27</t>
  </si>
  <si>
    <t>2004-10-26</t>
  </si>
  <si>
    <t>2004-10-25</t>
  </si>
  <si>
    <t>2004-10-22</t>
  </si>
  <si>
    <t>2004-10-21</t>
  </si>
  <si>
    <t>2004-10-20</t>
  </si>
  <si>
    <t>2004-10-19</t>
  </si>
  <si>
    <t>2004-10-18</t>
  </si>
  <si>
    <t>2004-10-15</t>
  </si>
  <si>
    <t>2004-10-14</t>
  </si>
  <si>
    <t>2004-10-13</t>
  </si>
  <si>
    <t>2004-10-12</t>
  </si>
  <si>
    <t>2004-10-11</t>
  </si>
  <si>
    <t>2004-10-08</t>
  </si>
  <si>
    <t>2004-10-07</t>
  </si>
  <si>
    <t>2004-10-06</t>
  </si>
  <si>
    <t>2004-10-05</t>
  </si>
  <si>
    <t>2004-10-04</t>
  </si>
  <si>
    <t>2004-10-01</t>
  </si>
  <si>
    <t>2004-09-30</t>
  </si>
  <si>
    <t>2004-09-29</t>
  </si>
  <si>
    <t>2004-09-28</t>
  </si>
  <si>
    <t>2004-09-27</t>
  </si>
  <si>
    <t>2004-09-24</t>
  </si>
  <si>
    <t>2004-09-23</t>
  </si>
  <si>
    <t>2004-09-22</t>
  </si>
  <si>
    <t>2004-09-21</t>
  </si>
  <si>
    <t>2004-09-20</t>
  </si>
  <si>
    <t>2004-09-17</t>
  </si>
  <si>
    <t>2004-09-16</t>
  </si>
  <si>
    <t>2004-09-15</t>
  </si>
  <si>
    <t>2004-09-14</t>
  </si>
  <si>
    <t>2004-09-13</t>
  </si>
  <si>
    <t>2004-09-10</t>
  </si>
  <si>
    <t>2004-09-09</t>
  </si>
  <si>
    <t>2004-09-08</t>
  </si>
  <si>
    <t>2004-09-07</t>
  </si>
  <si>
    <t>2004-09-06</t>
  </si>
  <si>
    <t>2004-09-03</t>
  </si>
  <si>
    <t>2004-09-02</t>
  </si>
  <si>
    <t>2004-09-01</t>
  </si>
  <si>
    <t>2004-08-31</t>
  </si>
  <si>
    <t>2004-08-30</t>
  </si>
  <si>
    <t>2004-08-27</t>
  </si>
  <si>
    <t>2004-08-26</t>
  </si>
  <si>
    <t>2004-08-25</t>
  </si>
  <si>
    <t>2004-08-24</t>
  </si>
  <si>
    <t>2004-08-23</t>
  </si>
  <si>
    <t>2004-08-20</t>
  </si>
  <si>
    <t>2004-08-19</t>
  </si>
  <si>
    <t>2004-08-18</t>
  </si>
  <si>
    <t>2004-08-17</t>
  </si>
  <si>
    <t>2004-08-16</t>
  </si>
  <si>
    <t>2004-08-13</t>
  </si>
  <si>
    <t>2004-08-12</t>
  </si>
  <si>
    <t>2004-08-11</t>
  </si>
  <si>
    <t>2004-08-10</t>
  </si>
  <si>
    <t>2004-08-09</t>
  </si>
  <si>
    <t>2004-08-06</t>
  </si>
  <si>
    <t>2004-08-05</t>
  </si>
  <si>
    <t>2004-08-04</t>
  </si>
  <si>
    <t>2004-08-03</t>
  </si>
  <si>
    <t>2004-08-02</t>
  </si>
  <si>
    <t>2004-07-30</t>
  </si>
  <si>
    <t>2004-07-29</t>
  </si>
  <si>
    <t>2004-07-28</t>
  </si>
  <si>
    <t>2004-07-27</t>
  </si>
  <si>
    <t>2004-07-26</t>
  </si>
  <si>
    <t>2004-07-23</t>
  </si>
  <si>
    <t>2004-07-22</t>
  </si>
  <si>
    <t>2004-07-21</t>
  </si>
  <si>
    <t>2004-07-20</t>
  </si>
  <si>
    <t>2004-07-19</t>
  </si>
  <si>
    <t>2004-07-16</t>
  </si>
  <si>
    <t>2004-07-15</t>
  </si>
  <si>
    <t>2004-07-14</t>
  </si>
  <si>
    <t>2004-07-13</t>
  </si>
  <si>
    <t>2004-07-12</t>
  </si>
  <si>
    <t>2004-07-09</t>
  </si>
  <si>
    <t>2004-07-08</t>
  </si>
  <si>
    <t>2004-07-07</t>
  </si>
  <si>
    <t>2004-07-06</t>
  </si>
  <si>
    <t>2004-07-05</t>
  </si>
  <si>
    <t>2004-07-02</t>
  </si>
  <si>
    <t>2004-07-01</t>
  </si>
  <si>
    <t>2004-06-30</t>
  </si>
  <si>
    <t>2004-06-29</t>
  </si>
  <si>
    <t>2004-06-28</t>
  </si>
  <si>
    <t>2004-06-25</t>
  </si>
  <si>
    <t>2004-06-24</t>
  </si>
  <si>
    <t>2004-06-23</t>
  </si>
  <si>
    <t>2004-06-22</t>
  </si>
  <si>
    <t>2004-06-21</t>
  </si>
  <si>
    <t>2004-06-18</t>
  </si>
  <si>
    <t>2004-06-17</t>
  </si>
  <si>
    <t>2004-06-16</t>
  </si>
  <si>
    <t>2004-06-15</t>
  </si>
  <si>
    <t>2004-06-14</t>
  </si>
  <si>
    <t>2004-06-11</t>
  </si>
  <si>
    <t>2004-06-10</t>
  </si>
  <si>
    <t>2004-06-09</t>
  </si>
  <si>
    <t>2004-06-08</t>
  </si>
  <si>
    <t>2004-06-07</t>
  </si>
  <si>
    <t>2004-06-04</t>
  </si>
  <si>
    <t>2004-06-03</t>
  </si>
  <si>
    <t>2004-06-02</t>
  </si>
  <si>
    <t>2004-06-01</t>
  </si>
  <si>
    <t>2004-05-31</t>
  </si>
  <si>
    <t>2004-05-28</t>
  </si>
  <si>
    <t>2004-05-27</t>
  </si>
  <si>
    <t>2004-05-26</t>
  </si>
  <si>
    <t>2004-05-25</t>
  </si>
  <si>
    <t>2004-05-24</t>
  </si>
  <si>
    <t>2004-05-21</t>
  </si>
  <si>
    <t>2004-05-20</t>
  </si>
  <si>
    <t>2004-05-19</t>
  </si>
  <si>
    <t>2004-05-18</t>
  </si>
  <si>
    <t>2004-05-17</t>
  </si>
  <si>
    <t>2004-05-14</t>
  </si>
  <si>
    <t>2004-05-13</t>
  </si>
  <si>
    <t>2004-05-12</t>
  </si>
  <si>
    <t>2004-05-11</t>
  </si>
  <si>
    <t>2004-05-10</t>
  </si>
  <si>
    <t>2004-05-07</t>
  </si>
  <si>
    <t>2004-05-06</t>
  </si>
  <si>
    <t>2004-05-05</t>
  </si>
  <si>
    <t>2004-05-04</t>
  </si>
  <si>
    <t>2004-05-03</t>
  </si>
  <si>
    <t>2004-04-30</t>
  </si>
  <si>
    <t>2004-04-29</t>
  </si>
  <si>
    <t>2004-04-28</t>
  </si>
  <si>
    <t>2004-04-27</t>
  </si>
  <si>
    <t>2004-04-26</t>
  </si>
  <si>
    <t>2004-04-23</t>
  </si>
  <si>
    <t>2004-04-22</t>
  </si>
  <si>
    <t>2004-04-21</t>
  </si>
  <si>
    <t>2004-04-20</t>
  </si>
  <si>
    <t>2004-04-19</t>
  </si>
  <si>
    <t>2004-04-16</t>
  </si>
  <si>
    <t>2004-04-15</t>
  </si>
  <si>
    <t>2004-04-14</t>
  </si>
  <si>
    <t>2004-04-13</t>
  </si>
  <si>
    <t>2004-04-12</t>
  </si>
  <si>
    <t>2004-04-08</t>
  </si>
  <si>
    <t>2004-04-07</t>
  </si>
  <si>
    <t>2004-04-06</t>
  </si>
  <si>
    <t>2004-04-05</t>
  </si>
  <si>
    <t>2004-04-02</t>
  </si>
  <si>
    <t>2004-04-01</t>
  </si>
  <si>
    <t>2004-03-31</t>
  </si>
  <si>
    <t>2004-03-30</t>
  </si>
  <si>
    <t>2004-03-29</t>
  </si>
  <si>
    <t>2004-03-26</t>
  </si>
  <si>
    <t>2004-03-25</t>
  </si>
  <si>
    <t>2004-03-24</t>
  </si>
  <si>
    <t>2004-03-23</t>
  </si>
  <si>
    <t>2004-03-22</t>
  </si>
  <si>
    <t>2004-03-19</t>
  </si>
  <si>
    <t>2004-03-18</t>
  </si>
  <si>
    <t>2004-03-17</t>
  </si>
  <si>
    <t>2004-03-16</t>
  </si>
  <si>
    <t>2004-03-15</t>
  </si>
  <si>
    <t>2004-03-12</t>
  </si>
  <si>
    <t>2004-03-11</t>
  </si>
  <si>
    <t>2004-03-10</t>
  </si>
  <si>
    <t>2004-03-09</t>
  </si>
  <si>
    <t>2004-03-08</t>
  </si>
  <si>
    <t>2004-03-05</t>
  </si>
  <si>
    <t>2004-03-04</t>
  </si>
  <si>
    <t>2004-03-03</t>
  </si>
  <si>
    <t>2004-03-02</t>
  </si>
  <si>
    <t>2004-03-01</t>
  </si>
  <si>
    <t>2004-02-27</t>
  </si>
  <si>
    <t>2004-02-26</t>
  </si>
  <si>
    <t>2004-02-25</t>
  </si>
  <si>
    <t>2004-02-24</t>
  </si>
  <si>
    <t>2004-02-23</t>
  </si>
  <si>
    <t>2004-02-20</t>
  </si>
  <si>
    <t>2004-02-19</t>
  </si>
  <si>
    <t>2004-02-18</t>
  </si>
  <si>
    <t>2004-02-17</t>
  </si>
  <si>
    <t>2004-02-16</t>
  </si>
  <si>
    <t>2004-02-13</t>
  </si>
  <si>
    <t>2004-02-12</t>
  </si>
  <si>
    <t>2004-02-11</t>
  </si>
  <si>
    <t>2004-02-10</t>
  </si>
  <si>
    <t>2004-02-09</t>
  </si>
  <si>
    <t>2004-02-06</t>
  </si>
  <si>
    <t>2004-02-05</t>
  </si>
  <si>
    <t>2004-02-04</t>
  </si>
  <si>
    <t>2004-02-03</t>
  </si>
  <si>
    <t>2004-02-02</t>
  </si>
  <si>
    <t>2004-01-30</t>
  </si>
  <si>
    <t>2004-01-29</t>
  </si>
  <si>
    <t>2004-01-28</t>
  </si>
  <si>
    <t>2004-01-27</t>
  </si>
  <si>
    <t>2004-01-26</t>
  </si>
  <si>
    <t>2004-01-23</t>
  </si>
  <si>
    <t>2004-01-22</t>
  </si>
  <si>
    <t>2004-01-21</t>
  </si>
  <si>
    <t>2004-01-20</t>
  </si>
  <si>
    <t>2004-01-19</t>
  </si>
  <si>
    <t>2004-01-16</t>
  </si>
  <si>
    <t>2004-01-15</t>
  </si>
  <si>
    <t>2004-01-14</t>
  </si>
  <si>
    <t>2004-01-13</t>
  </si>
  <si>
    <t>2004-01-12</t>
  </si>
  <si>
    <t>2004-01-09</t>
  </si>
  <si>
    <t>2004-01-08</t>
  </si>
  <si>
    <t>2004-01-07</t>
  </si>
  <si>
    <t>2004-01-06</t>
  </si>
  <si>
    <t>2004-01-05</t>
  </si>
  <si>
    <t>2004-01-02</t>
  </si>
  <si>
    <t>2003-12-31</t>
  </si>
  <si>
    <t>2003-12-30</t>
  </si>
  <si>
    <t>2003-12-29</t>
  </si>
  <si>
    <t>2003-12-24</t>
  </si>
  <si>
    <t>2003-12-23</t>
  </si>
  <si>
    <t>2003-12-22</t>
  </si>
  <si>
    <t>2003-12-19</t>
  </si>
  <si>
    <t>2003-12-18</t>
  </si>
  <si>
    <t>2003-12-17</t>
  </si>
  <si>
    <t>2003-12-16</t>
  </si>
  <si>
    <t>2003-12-15</t>
  </si>
  <si>
    <t>2003-12-12</t>
  </si>
  <si>
    <t>2003-12-11</t>
  </si>
  <si>
    <t>2003-12-10</t>
  </si>
  <si>
    <t>2003-12-09</t>
  </si>
  <si>
    <t>2003-12-08</t>
  </si>
  <si>
    <t>2003-12-05</t>
  </si>
  <si>
    <t>2003-12-04</t>
  </si>
  <si>
    <t>2003-12-03</t>
  </si>
  <si>
    <t>2003-12-02</t>
  </si>
  <si>
    <t>2003-12-01</t>
  </si>
  <si>
    <t>2003-11-28</t>
  </si>
  <si>
    <t>2003-11-27</t>
  </si>
  <si>
    <t>2003-11-26</t>
  </si>
  <si>
    <t>2003-11-25</t>
  </si>
  <si>
    <t>2003-11-24</t>
  </si>
  <si>
    <t>2003-11-21</t>
  </si>
  <si>
    <t>2003-11-20</t>
  </si>
  <si>
    <t>2003-11-19</t>
  </si>
  <si>
    <t>2003-11-18</t>
  </si>
  <si>
    <t>2003-11-17</t>
  </si>
  <si>
    <t>2003-11-14</t>
  </si>
  <si>
    <t>2003-11-13</t>
  </si>
  <si>
    <t>2003-11-12</t>
  </si>
  <si>
    <t>2003-11-11</t>
  </si>
  <si>
    <t>2003-11-10</t>
  </si>
  <si>
    <t>2003-11-07</t>
  </si>
  <si>
    <t>2003-11-06</t>
  </si>
  <si>
    <t>2003-11-05</t>
  </si>
  <si>
    <t>2003-11-04</t>
  </si>
  <si>
    <t>2003-11-03</t>
  </si>
  <si>
    <t>2003-10-31</t>
  </si>
  <si>
    <t>2003-10-30</t>
  </si>
  <si>
    <t>2003-10-29</t>
  </si>
  <si>
    <t>2003-10-28</t>
  </si>
  <si>
    <t>2003-10-27</t>
  </si>
  <si>
    <t>2003-10-24</t>
  </si>
  <si>
    <t>2003-10-23</t>
  </si>
  <si>
    <t>2003-10-22</t>
  </si>
  <si>
    <t>2003-10-21</t>
  </si>
  <si>
    <t>2003-10-20</t>
  </si>
  <si>
    <t>2003-10-17</t>
  </si>
  <si>
    <t>2003-10-16</t>
  </si>
  <si>
    <t>2003-10-15</t>
  </si>
  <si>
    <t>2003-10-14</t>
  </si>
  <si>
    <t>2003-10-13</t>
  </si>
  <si>
    <t>2003-10-10</t>
  </si>
  <si>
    <t>2003-10-09</t>
  </si>
  <si>
    <t>2003-10-08</t>
  </si>
  <si>
    <t>2003-10-07</t>
  </si>
  <si>
    <t>2003-10-06</t>
  </si>
  <si>
    <t>2003-10-03</t>
  </si>
  <si>
    <t>2003-10-02</t>
  </si>
  <si>
    <t>2003-10-01</t>
  </si>
  <si>
    <t>2003-09-30</t>
  </si>
  <si>
    <t>2003-09-29</t>
  </si>
  <si>
    <t>2003-09-26</t>
  </si>
  <si>
    <t>2003-09-25</t>
  </si>
  <si>
    <t>2003-09-24</t>
  </si>
  <si>
    <t>2003-09-23</t>
  </si>
  <si>
    <t>2003-09-22</t>
  </si>
  <si>
    <t>2003-09-19</t>
  </si>
  <si>
    <t>2003-09-18</t>
  </si>
  <si>
    <t>2003-09-17</t>
  </si>
  <si>
    <t>2003-09-16</t>
  </si>
  <si>
    <t>2003-09-15</t>
  </si>
  <si>
    <t>2003-09-12</t>
  </si>
  <si>
    <t>2003-09-11</t>
  </si>
  <si>
    <t>2003-09-10</t>
  </si>
  <si>
    <t>2003-09-09</t>
  </si>
  <si>
    <t>2003-09-08</t>
  </si>
  <si>
    <t>2003-09-05</t>
  </si>
  <si>
    <t>2003-09-04</t>
  </si>
  <si>
    <t>2003-09-03</t>
  </si>
  <si>
    <t>2003-09-02</t>
  </si>
  <si>
    <t>2003-09-01</t>
  </si>
  <si>
    <t>2003-08-29</t>
  </si>
  <si>
    <t>2003-08-28</t>
  </si>
  <si>
    <t>2003-08-27</t>
  </si>
  <si>
    <t>2003-08-26</t>
  </si>
  <si>
    <t>2003-08-25</t>
  </si>
  <si>
    <t>2003-08-22</t>
  </si>
  <si>
    <t>2003-08-21</t>
  </si>
  <si>
    <t>2003-08-20</t>
  </si>
  <si>
    <t>2003-08-19</t>
  </si>
  <si>
    <t>2003-08-18</t>
  </si>
  <si>
    <t>2003-08-15</t>
  </si>
  <si>
    <t>2003-08-14</t>
  </si>
  <si>
    <t>2003-08-13</t>
  </si>
  <si>
    <t>2003-08-12</t>
  </si>
  <si>
    <t>2003-08-11</t>
  </si>
  <si>
    <t>2003-08-08</t>
  </si>
  <si>
    <t>2003-08-07</t>
  </si>
  <si>
    <t>2003-08-06</t>
  </si>
  <si>
    <t>2003-08-05</t>
  </si>
  <si>
    <t>2003-08-04</t>
  </si>
  <si>
    <t>2003-08-01</t>
  </si>
  <si>
    <t>2003-07-31</t>
  </si>
  <si>
    <t>2003-07-30</t>
  </si>
  <si>
    <t>2003-07-29</t>
  </si>
  <si>
    <t>2003-07-28</t>
  </si>
  <si>
    <t>2003-07-25</t>
  </si>
  <si>
    <t>2003-07-24</t>
  </si>
  <si>
    <t>2003-07-23</t>
  </si>
  <si>
    <t>2003-07-22</t>
  </si>
  <si>
    <t>2003-07-21</t>
  </si>
  <si>
    <t>2003-07-18</t>
  </si>
  <si>
    <t>2003-07-17</t>
  </si>
  <si>
    <t>2003-07-16</t>
  </si>
  <si>
    <t>2003-07-15</t>
  </si>
  <si>
    <t>2003-07-14</t>
  </si>
  <si>
    <t>2003-07-11</t>
  </si>
  <si>
    <t>2003-07-10</t>
  </si>
  <si>
    <t>2003-07-09</t>
  </si>
  <si>
    <t>2003-07-08</t>
  </si>
  <si>
    <t>2003-07-07</t>
  </si>
  <si>
    <t>2003-07-04</t>
  </si>
  <si>
    <t>2003-07-03</t>
  </si>
  <si>
    <t>2003-07-02</t>
  </si>
  <si>
    <t>2003-07-01</t>
  </si>
  <si>
    <t>2003-06-30</t>
  </si>
  <si>
    <t>2003-06-27</t>
  </si>
  <si>
    <t>2003-06-26</t>
  </si>
  <si>
    <t>2003-06-25</t>
  </si>
  <si>
    <t>2003-06-24</t>
  </si>
  <si>
    <t>2003-06-23</t>
  </si>
  <si>
    <t>2003-06-20</t>
  </si>
  <si>
    <t>2003-06-19</t>
  </si>
  <si>
    <t>2003-06-18</t>
  </si>
  <si>
    <t>2003-06-17</t>
  </si>
  <si>
    <t>2003-06-16</t>
  </si>
  <si>
    <t>2003-06-13</t>
  </si>
  <si>
    <t>2003-06-12</t>
  </si>
  <si>
    <t>2003-06-11</t>
  </si>
  <si>
    <t>2003-06-10</t>
  </si>
  <si>
    <t>2003-06-09</t>
  </si>
  <si>
    <t>2003-06-06</t>
  </si>
  <si>
    <t>2003-06-05</t>
  </si>
  <si>
    <t>2003-06-04</t>
  </si>
  <si>
    <t>2003-06-03</t>
  </si>
  <si>
    <t>2003-06-02</t>
  </si>
  <si>
    <t>2003-05-30</t>
  </si>
  <si>
    <t>2003-05-29</t>
  </si>
  <si>
    <t>2003-05-28</t>
  </si>
  <si>
    <t>2003-05-27</t>
  </si>
  <si>
    <t>2003-05-26</t>
  </si>
  <si>
    <t>2003-05-23</t>
  </si>
  <si>
    <t>2003-05-22</t>
  </si>
  <si>
    <t>2003-05-21</t>
  </si>
  <si>
    <t>2003-05-20</t>
  </si>
  <si>
    <t>2003-05-19</t>
  </si>
  <si>
    <t>2003-05-16</t>
  </si>
  <si>
    <t>2003-05-15</t>
  </si>
  <si>
    <t>2003-05-14</t>
  </si>
  <si>
    <t>2003-05-13</t>
  </si>
  <si>
    <t>2003-05-12</t>
  </si>
  <si>
    <t>2003-05-09</t>
  </si>
  <si>
    <t>2003-05-08</t>
  </si>
  <si>
    <t>2003-05-07</t>
  </si>
  <si>
    <t>2003-05-06</t>
  </si>
  <si>
    <t>2003-05-05</t>
  </si>
  <si>
    <t>2003-05-02</t>
  </si>
  <si>
    <t>2003-05-01</t>
  </si>
  <si>
    <t>2003-04-30</t>
  </si>
  <si>
    <t>2003-04-29</t>
  </si>
  <si>
    <t>2003-04-28</t>
  </si>
  <si>
    <t>2003-04-25</t>
  </si>
  <si>
    <t>2003-04-24</t>
  </si>
  <si>
    <t>2003-04-23</t>
  </si>
  <si>
    <t>2003-04-22</t>
  </si>
  <si>
    <t>2003-04-21</t>
  </si>
  <si>
    <t>2003-04-17</t>
  </si>
  <si>
    <t>2003-04-16</t>
  </si>
  <si>
    <t>2003-04-15</t>
  </si>
  <si>
    <t>2003-04-14</t>
  </si>
  <si>
    <t>2003-04-11</t>
  </si>
  <si>
    <t>2003-04-10</t>
  </si>
  <si>
    <t>2003-04-09</t>
  </si>
  <si>
    <t>2003-04-08</t>
  </si>
  <si>
    <t>2003-04-07</t>
  </si>
  <si>
    <t>2003-04-04</t>
  </si>
  <si>
    <t>2003-04-03</t>
  </si>
  <si>
    <t>2003-04-02</t>
  </si>
  <si>
    <t>2003-04-01</t>
  </si>
  <si>
    <t>2003-03-31</t>
  </si>
  <si>
    <t>2003-03-28</t>
  </si>
  <si>
    <t>2003-03-27</t>
  </si>
  <si>
    <t>2003-03-26</t>
  </si>
  <si>
    <t>2003-03-25</t>
  </si>
  <si>
    <t>2003-03-24</t>
  </si>
  <si>
    <t>2003-03-21</t>
  </si>
  <si>
    <t>2003-03-20</t>
  </si>
  <si>
    <t>2003-03-19</t>
  </si>
  <si>
    <t>2003-03-18</t>
  </si>
  <si>
    <t>2003-03-17</t>
  </si>
  <si>
    <t>2003-03-14</t>
  </si>
  <si>
    <t>2003-03-13</t>
  </si>
  <si>
    <t>2003-03-12</t>
  </si>
  <si>
    <t>2003-03-11</t>
  </si>
  <si>
    <t>2003-03-10</t>
  </si>
  <si>
    <t>2003-03-07</t>
  </si>
  <si>
    <t>2003-03-06</t>
  </si>
  <si>
    <t>2003-03-05</t>
  </si>
  <si>
    <t>2003-03-04</t>
  </si>
  <si>
    <t>2003-03-03</t>
  </si>
  <si>
    <t>2003-02-28</t>
  </si>
  <si>
    <t>2003-02-27</t>
  </si>
  <si>
    <t>2003-02-26</t>
  </si>
  <si>
    <t>2003-02-25</t>
  </si>
  <si>
    <t>2003-02-24</t>
  </si>
  <si>
    <t>2003-02-21</t>
  </si>
  <si>
    <t>2003-02-20</t>
  </si>
  <si>
    <t>2003-02-19</t>
  </si>
  <si>
    <t>2003-02-18</t>
  </si>
  <si>
    <t>2003-02-17</t>
  </si>
  <si>
    <t>2003-02-14</t>
  </si>
  <si>
    <t>2003-02-13</t>
  </si>
  <si>
    <t>2003-02-12</t>
  </si>
  <si>
    <t>2003-02-11</t>
  </si>
  <si>
    <t>2003-02-10</t>
  </si>
  <si>
    <t>2003-02-07</t>
  </si>
  <si>
    <t>2003-02-06</t>
  </si>
  <si>
    <t>2003-02-05</t>
  </si>
  <si>
    <t>2003-02-04</t>
  </si>
  <si>
    <t>2003-02-03</t>
  </si>
  <si>
    <t>2003-01-31</t>
  </si>
  <si>
    <t>2003-01-30</t>
  </si>
  <si>
    <t>2003-01-29</t>
  </si>
  <si>
    <t>2003-01-28</t>
  </si>
  <si>
    <t>2003-01-27</t>
  </si>
  <si>
    <t>2003-01-24</t>
  </si>
  <si>
    <t>2003-01-23</t>
  </si>
  <si>
    <t>2003-01-22</t>
  </si>
  <si>
    <t>2003-01-21</t>
  </si>
  <si>
    <t>2003-01-20</t>
  </si>
  <si>
    <t>2003-01-17</t>
  </si>
  <si>
    <t>2003-01-16</t>
  </si>
  <si>
    <t>2003-01-15</t>
  </si>
  <si>
    <t>2003-01-14</t>
  </si>
  <si>
    <t>2003-01-13</t>
  </si>
  <si>
    <t>2003-01-10</t>
  </si>
  <si>
    <t>2003-01-09</t>
  </si>
  <si>
    <t>2003-01-08</t>
  </si>
  <si>
    <t>2003-01-07</t>
  </si>
  <si>
    <t>2003-01-06</t>
  </si>
  <si>
    <t>2003-01-03</t>
  </si>
  <si>
    <t>2003-01-02</t>
  </si>
  <si>
    <t>1400/11/29</t>
  </si>
  <si>
    <t>1400/11/28</t>
  </si>
  <si>
    <t>1400/11/27</t>
  </si>
  <si>
    <t>1400/11/26</t>
  </si>
  <si>
    <t>1400/11/22</t>
  </si>
  <si>
    <t>1400/11/21</t>
  </si>
  <si>
    <t>1400/11/15</t>
  </si>
  <si>
    <t>1400/11/14</t>
  </si>
  <si>
    <t>1400/11/13</t>
  </si>
  <si>
    <t>1400/11/12</t>
  </si>
  <si>
    <t>1400/10/30</t>
  </si>
  <si>
    <t>1400/10/29</t>
  </si>
  <si>
    <t>1400/10/24</t>
  </si>
  <si>
    <t>1400/10/23</t>
  </si>
  <si>
    <t>1400/10/21</t>
  </si>
  <si>
    <t>1400/10/17</t>
  </si>
  <si>
    <t>1400/10/16</t>
  </si>
  <si>
    <t>1400/10/15</t>
  </si>
  <si>
    <t>1400/10/10</t>
  </si>
  <si>
    <t>1399/12/29</t>
  </si>
  <si>
    <t>1399/12/28</t>
  </si>
  <si>
    <t>1399/12/27</t>
  </si>
  <si>
    <t>1399/12/26</t>
  </si>
  <si>
    <t>1399/12/22</t>
  </si>
  <si>
    <t>1399/12/21</t>
  </si>
  <si>
    <t>1399/12/19</t>
  </si>
  <si>
    <t>1399/12/15</t>
  </si>
  <si>
    <t>1399/12/14</t>
  </si>
  <si>
    <t>1399/12/13</t>
  </si>
  <si>
    <t>1399/12/12</t>
  </si>
  <si>
    <t>1399/11/30</t>
  </si>
  <si>
    <t>1399/11/29</t>
  </si>
  <si>
    <t>1399/11/28</t>
  </si>
  <si>
    <t>1399/11/27</t>
  </si>
  <si>
    <t>1399/11/24</t>
  </si>
  <si>
    <t>1399/11/23</t>
  </si>
  <si>
    <t>1399/11/22</t>
  </si>
  <si>
    <t>1399/11/21</t>
  </si>
  <si>
    <t>1399/11/20</t>
  </si>
  <si>
    <t>1399/11/17</t>
  </si>
  <si>
    <t>1399/11/16</t>
  </si>
  <si>
    <t>1399/11/15</t>
  </si>
  <si>
    <t>1399/11/14</t>
  </si>
  <si>
    <t>1399/11/13</t>
  </si>
  <si>
    <t>1399/11/10</t>
  </si>
  <si>
    <t>1399/11/9</t>
  </si>
  <si>
    <t>1399/11/8</t>
  </si>
  <si>
    <t>1399/11/7</t>
  </si>
  <si>
    <t>1399/11/6</t>
  </si>
  <si>
    <t>1399/11/3</t>
  </si>
  <si>
    <t>1399/11/2</t>
  </si>
  <si>
    <t>1399/11/1</t>
  </si>
  <si>
    <t>1399/10/30</t>
  </si>
  <si>
    <t>1399/10/29</t>
  </si>
  <si>
    <t>1399/10/26</t>
  </si>
  <si>
    <t>1399/10/25</t>
  </si>
  <si>
    <t>1399/10/24</t>
  </si>
  <si>
    <t>1399/10/23</t>
  </si>
  <si>
    <t>1399/10/22</t>
  </si>
  <si>
    <t>1399/10/19</t>
  </si>
  <si>
    <t>1399/10/18</t>
  </si>
  <si>
    <t>1399/10/17</t>
  </si>
  <si>
    <t>1399/10/16</t>
  </si>
  <si>
    <t>1399/10/15</t>
  </si>
  <si>
    <t>1399/10/11</t>
  </si>
  <si>
    <t>1399/10/10</t>
  </si>
  <si>
    <t>1399/10/4</t>
  </si>
  <si>
    <t>1399/10/3</t>
  </si>
  <si>
    <t>1399/10/2</t>
  </si>
  <si>
    <t>1399/9/28</t>
  </si>
  <si>
    <t>1399/9/27</t>
  </si>
  <si>
    <t>1399/9/26</t>
  </si>
  <si>
    <t>1399/9/25</t>
  </si>
  <si>
    <t>1399/9/24</t>
  </si>
  <si>
    <t>1399/9/21</t>
  </si>
  <si>
    <t>1399/9/20</t>
  </si>
  <si>
    <t>1399/9/19</t>
  </si>
  <si>
    <t>1399/9/18</t>
  </si>
  <si>
    <t>1399/9/17</t>
  </si>
  <si>
    <t>1399/9/14</t>
  </si>
  <si>
    <t>1399/9/13</t>
  </si>
  <si>
    <t>1399/9/12</t>
  </si>
  <si>
    <t>1399/9/11</t>
  </si>
  <si>
    <t>1399/9/10</t>
  </si>
  <si>
    <t>1399/9/7</t>
  </si>
  <si>
    <t>1399/9/6</t>
  </si>
  <si>
    <t>1399/9/5</t>
  </si>
  <si>
    <t>1399/9/4</t>
  </si>
  <si>
    <t>1399/9/3</t>
  </si>
  <si>
    <t>1399/8/30</t>
  </si>
  <si>
    <t>1399/8/29</t>
  </si>
  <si>
    <t>1399/8/28</t>
  </si>
  <si>
    <t>1399/8/27</t>
  </si>
  <si>
    <t>1399/8/26</t>
  </si>
  <si>
    <t>1399/8/23</t>
  </si>
  <si>
    <t>1399/8/22</t>
  </si>
  <si>
    <t>1399/8/21</t>
  </si>
  <si>
    <t>1399/8/20</t>
  </si>
  <si>
    <t>1399/8/19</t>
  </si>
  <si>
    <t>1399/8/16</t>
  </si>
  <si>
    <t>1399/8/15</t>
  </si>
  <si>
    <t>1399/8/14</t>
  </si>
  <si>
    <t>1399/8/13</t>
  </si>
  <si>
    <t>1399/8/12</t>
  </si>
  <si>
    <t>1399/8/9</t>
  </si>
  <si>
    <t>1399/8/8</t>
  </si>
  <si>
    <t>1399/8/7</t>
  </si>
  <si>
    <t>1399/8/6</t>
  </si>
  <si>
    <t>1399/8/5</t>
  </si>
  <si>
    <t>1399/8/2</t>
  </si>
  <si>
    <t>1399/8/1</t>
  </si>
  <si>
    <t>1399/7/30</t>
  </si>
  <si>
    <t>1399/7/29</t>
  </si>
  <si>
    <t>1399/7/28</t>
  </si>
  <si>
    <t>1399/7/25</t>
  </si>
  <si>
    <t>1399/7/24</t>
  </si>
  <si>
    <t>1399/7/23</t>
  </si>
  <si>
    <t>1399/7/22</t>
  </si>
  <si>
    <t>1399/7/21</t>
  </si>
  <si>
    <t>1399/7/18</t>
  </si>
  <si>
    <t>1399/7/17</t>
  </si>
  <si>
    <t>1399/7/16</t>
  </si>
  <si>
    <t>1399/7/15</t>
  </si>
  <si>
    <t>1399/7/14</t>
  </si>
  <si>
    <t>1399/7/11</t>
  </si>
  <si>
    <t>1399/7/10</t>
  </si>
  <si>
    <t>1399/7/9</t>
  </si>
  <si>
    <t>1399/7/8</t>
  </si>
  <si>
    <t>1399/7/7</t>
  </si>
  <si>
    <t>1399/7/4</t>
  </si>
  <si>
    <t>1399/7/3</t>
  </si>
  <si>
    <t>1399/7/2</t>
  </si>
  <si>
    <t>1399/7/1</t>
  </si>
  <si>
    <t>1399/6/31</t>
  </si>
  <si>
    <t>1399/6/28</t>
  </si>
  <si>
    <t>1399/6/27</t>
  </si>
  <si>
    <t>1399/6/26</t>
  </si>
  <si>
    <t>1399/6/25</t>
  </si>
  <si>
    <t>1399/6/24</t>
  </si>
  <si>
    <t>1399/6/21</t>
  </si>
  <si>
    <t>1399/6/20</t>
  </si>
  <si>
    <t>1399/6/19</t>
  </si>
  <si>
    <t>1399/6/18</t>
  </si>
  <si>
    <t>1399/6/17</t>
  </si>
  <si>
    <t>1399/6/14</t>
  </si>
  <si>
    <t>1399/6/13</t>
  </si>
  <si>
    <t>1399/6/12</t>
  </si>
  <si>
    <t>1399/6/11</t>
  </si>
  <si>
    <t>1399/6/10</t>
  </si>
  <si>
    <t>1399/6/7</t>
  </si>
  <si>
    <t>1399/6/6</t>
  </si>
  <si>
    <t>1399/6/5</t>
  </si>
  <si>
    <t>1399/6/4</t>
  </si>
  <si>
    <t>1399/6/3</t>
  </si>
  <si>
    <t>1399/5/31</t>
  </si>
  <si>
    <t>1399/5/30</t>
  </si>
  <si>
    <t>1399/5/29</t>
  </si>
  <si>
    <t>1399/5/28</t>
  </si>
  <si>
    <t>1399/5/27</t>
  </si>
  <si>
    <t>1399/5/24</t>
  </si>
  <si>
    <t>1399/5/23</t>
  </si>
  <si>
    <t>1399/5/22</t>
  </si>
  <si>
    <t>1399/5/21</t>
  </si>
  <si>
    <t>1399/5/20</t>
  </si>
  <si>
    <t>1399/5/17</t>
  </si>
  <si>
    <t>1399/5/16</t>
  </si>
  <si>
    <t>1399/5/15</t>
  </si>
  <si>
    <t>1399/5/14</t>
  </si>
  <si>
    <t>1399/5/13</t>
  </si>
  <si>
    <t>1399/5/10</t>
  </si>
  <si>
    <t>1399/5/9</t>
  </si>
  <si>
    <t>1399/5/8</t>
  </si>
  <si>
    <t>1399/5/7</t>
  </si>
  <si>
    <t>1399/5/6</t>
  </si>
  <si>
    <t>1399/5/3</t>
  </si>
  <si>
    <t>1399/5/2</t>
  </si>
  <si>
    <t>1399/5/1</t>
  </si>
  <si>
    <t>1399/4/31</t>
  </si>
  <si>
    <t>1399/4/30</t>
  </si>
  <si>
    <t>1399/4/27</t>
  </si>
  <si>
    <t>1399/4/26</t>
  </si>
  <si>
    <t>1399/4/25</t>
  </si>
  <si>
    <t>1399/4/24</t>
  </si>
  <si>
    <t>1399/4/23</t>
  </si>
  <si>
    <t>1399/4/20</t>
  </si>
  <si>
    <t>1399/4/19</t>
  </si>
  <si>
    <t>1399/4/18</t>
  </si>
  <si>
    <t>1399/4/17</t>
  </si>
  <si>
    <t>1399/4/16</t>
  </si>
  <si>
    <t>1399/4/13</t>
  </si>
  <si>
    <t>1399/4/12</t>
  </si>
  <si>
    <t>1399/4/11</t>
  </si>
  <si>
    <t>1399/4/10</t>
  </si>
  <si>
    <t>1399/4/9</t>
  </si>
  <si>
    <t>1399/4/6</t>
  </si>
  <si>
    <t>1399/4/5</t>
  </si>
  <si>
    <t>1399/4/4</t>
  </si>
  <si>
    <t>1399/4/3</t>
  </si>
  <si>
    <t>1399/4/2</t>
  </si>
  <si>
    <t>1399/3/30</t>
  </si>
  <si>
    <t>1399/3/29</t>
  </si>
  <si>
    <t>1399/3/28</t>
  </si>
  <si>
    <t>1399/3/27</t>
  </si>
  <si>
    <t>1399/3/26</t>
  </si>
  <si>
    <t>1399/3/23</t>
  </si>
  <si>
    <t>1399/3/22</t>
  </si>
  <si>
    <t>1399/3/21</t>
  </si>
  <si>
    <t>1399/3/20</t>
  </si>
  <si>
    <t>1399/3/19</t>
  </si>
  <si>
    <t>1399/3/16</t>
  </si>
  <si>
    <t>1399/3/15</t>
  </si>
  <si>
    <t>1399/3/14</t>
  </si>
  <si>
    <t>1399/3/13</t>
  </si>
  <si>
    <t>1399/3/12</t>
  </si>
  <si>
    <t>1399/3/9</t>
  </si>
  <si>
    <t>1399/3/8</t>
  </si>
  <si>
    <t>1399/3/7</t>
  </si>
  <si>
    <t>1399/3/6</t>
  </si>
  <si>
    <t>1399/3/2</t>
  </si>
  <si>
    <t>1399/3/1</t>
  </si>
  <si>
    <t>1399/2/31</t>
  </si>
  <si>
    <t>1399/2/30</t>
  </si>
  <si>
    <t>1399/2/29</t>
  </si>
  <si>
    <t>1399/2/26</t>
  </si>
  <si>
    <t>1399/2/25</t>
  </si>
  <si>
    <t>1399/2/24</t>
  </si>
  <si>
    <t>1399/2/23</t>
  </si>
  <si>
    <t>1399/2/22</t>
  </si>
  <si>
    <t>1399/2/19</t>
  </si>
  <si>
    <t>1399/2/18</t>
  </si>
  <si>
    <t>1399/2/17</t>
  </si>
  <si>
    <t>1399/2/16</t>
  </si>
  <si>
    <t>1399/2/15</t>
  </si>
  <si>
    <t>1399/2/12</t>
  </si>
  <si>
    <t>1399/2/11</t>
  </si>
  <si>
    <t>1399/2/10</t>
  </si>
  <si>
    <t>1399/2/9</t>
  </si>
  <si>
    <t>1399/2/8</t>
  </si>
  <si>
    <t>1399/2/5</t>
  </si>
  <si>
    <t>1399/2/4</t>
  </si>
  <si>
    <t>1399/2/3</t>
  </si>
  <si>
    <t>1399/2/2</t>
  </si>
  <si>
    <t>1399/2/1</t>
  </si>
  <si>
    <t>1399/1/29</t>
  </si>
  <si>
    <t>1399/1/28</t>
  </si>
  <si>
    <t>1399/1/27</t>
  </si>
  <si>
    <t>1399/1/26</t>
  </si>
  <si>
    <t>1399/1/25</t>
  </si>
  <si>
    <t>1399/1/21</t>
  </si>
  <si>
    <t>1399/1/20</t>
  </si>
  <si>
    <t>1399/1/19</t>
  </si>
  <si>
    <t>1399/1/18</t>
  </si>
  <si>
    <t>1399/1/15</t>
  </si>
  <si>
    <t>1399/1/14</t>
  </si>
  <si>
    <t>1399/1/13</t>
  </si>
  <si>
    <t>1399/1/12</t>
  </si>
  <si>
    <t>1399/1/11</t>
  </si>
  <si>
    <t>1399/1/8</t>
  </si>
  <si>
    <t>1399/1/7</t>
  </si>
  <si>
    <t>1399/1/6</t>
  </si>
  <si>
    <t>1399/1/5</t>
  </si>
  <si>
    <t>1399/1/4</t>
  </si>
  <si>
    <t>1399/1/1</t>
  </si>
  <si>
    <t>1398/12/29</t>
  </si>
  <si>
    <t>1398/12/28</t>
  </si>
  <si>
    <t>1398/12/27</t>
  </si>
  <si>
    <t>1398/12/26</t>
  </si>
  <si>
    <t>1398/12/23</t>
  </si>
  <si>
    <t>1398/12/22</t>
  </si>
  <si>
    <t>1398/12/21</t>
  </si>
  <si>
    <t>1398/12/20</t>
  </si>
  <si>
    <t>1398/12/19</t>
  </si>
  <si>
    <t>1398/12/16</t>
  </si>
  <si>
    <t>1398/12/15</t>
  </si>
  <si>
    <t>1398/12/14</t>
  </si>
  <si>
    <t>1398/12/13</t>
  </si>
  <si>
    <t>1398/12/12</t>
  </si>
  <si>
    <t>1398/12/9</t>
  </si>
  <si>
    <t>1398/12/8</t>
  </si>
  <si>
    <t>1398/12/7</t>
  </si>
  <si>
    <t>1398/12/6</t>
  </si>
  <si>
    <t>1398/12/5</t>
  </si>
  <si>
    <t>1398/12/2</t>
  </si>
  <si>
    <t>1398/12/1</t>
  </si>
  <si>
    <t>1398/11/30</t>
  </si>
  <si>
    <t>1398/11/29</t>
  </si>
  <si>
    <t>1398/11/28</t>
  </si>
  <si>
    <t>1398/11/25</t>
  </si>
  <si>
    <t>1398/11/24</t>
  </si>
  <si>
    <t>1398/11/23</t>
  </si>
  <si>
    <t>1398/11/22</t>
  </si>
  <si>
    <t>1398/11/21</t>
  </si>
  <si>
    <t>1398/11/18</t>
  </si>
  <si>
    <t>1398/11/17</t>
  </si>
  <si>
    <t>1398/11/16</t>
  </si>
  <si>
    <t>1398/11/15</t>
  </si>
  <si>
    <t>1398/11/14</t>
  </si>
  <si>
    <t>1398/11/11</t>
  </si>
  <si>
    <t>1398/11/10</t>
  </si>
  <si>
    <t>1398/11/9</t>
  </si>
  <si>
    <t>1398/11/8</t>
  </si>
  <si>
    <t>1398/11/7</t>
  </si>
  <si>
    <t>1398/11/4</t>
  </si>
  <si>
    <t>1398/11/3</t>
  </si>
  <si>
    <t>1398/11/2</t>
  </si>
  <si>
    <t>1398/11/1</t>
  </si>
  <si>
    <t>1398/10/30</t>
  </si>
  <si>
    <t>1398/10/27</t>
  </si>
  <si>
    <t>1398/10/26</t>
  </si>
  <si>
    <t>1398/10/25</t>
  </si>
  <si>
    <t>1398/10/24</t>
  </si>
  <si>
    <t>1398/10/23</t>
  </si>
  <si>
    <t>1398/10/20</t>
  </si>
  <si>
    <t>1398/10/19</t>
  </si>
  <si>
    <t>1398/10/18</t>
  </si>
  <si>
    <t>1398/10/17</t>
  </si>
  <si>
    <t>1398/10/16</t>
  </si>
  <si>
    <t>1398/10/13</t>
  </si>
  <si>
    <t>1398/10/12</t>
  </si>
  <si>
    <t>1398/10/10</t>
  </si>
  <si>
    <t>1398/10/9</t>
  </si>
  <si>
    <t>1398/10/6</t>
  </si>
  <si>
    <t>1398/10/5</t>
  </si>
  <si>
    <t>1398/10/3</t>
  </si>
  <si>
    <t>1398/10/2</t>
  </si>
  <si>
    <t>1398/9/29</t>
  </si>
  <si>
    <t>1398/9/28</t>
  </si>
  <si>
    <t>1398/9/27</t>
  </si>
  <si>
    <t>1398/9/26</t>
  </si>
  <si>
    <t>1398/9/25</t>
  </si>
  <si>
    <t>1398/9/22</t>
  </si>
  <si>
    <t>1398/9/21</t>
  </si>
  <si>
    <t>1398/9/20</t>
  </si>
  <si>
    <t>1398/9/19</t>
  </si>
  <si>
    <t>1398/9/18</t>
  </si>
  <si>
    <t>1398/9/15</t>
  </si>
  <si>
    <t>1398/9/14</t>
  </si>
  <si>
    <t>1398/9/13</t>
  </si>
  <si>
    <t>1398/9/12</t>
  </si>
  <si>
    <t>1398/9/11</t>
  </si>
  <si>
    <t>1398/9/8</t>
  </si>
  <si>
    <t>1398/9/7</t>
  </si>
  <si>
    <t>1398/9/6</t>
  </si>
  <si>
    <t>1398/9/5</t>
  </si>
  <si>
    <t>1398/9/4</t>
  </si>
  <si>
    <t>1398/9/1</t>
  </si>
  <si>
    <t>1398/8/30</t>
  </si>
  <si>
    <t>1398/8/29</t>
  </si>
  <si>
    <t>1398/8/28</t>
  </si>
  <si>
    <t>1398/8/27</t>
  </si>
  <si>
    <t>1398/8/24</t>
  </si>
  <si>
    <t>1398/8/23</t>
  </si>
  <si>
    <t>1398/8/22</t>
  </si>
  <si>
    <t>1398/8/21</t>
  </si>
  <si>
    <t>1398/8/20</t>
  </si>
  <si>
    <t>1398/8/17</t>
  </si>
  <si>
    <t>1398/8/16</t>
  </si>
  <si>
    <t>1398/8/15</t>
  </si>
  <si>
    <t>1398/8/14</t>
  </si>
  <si>
    <t>1398/8/13</t>
  </si>
  <si>
    <t>1398/8/10</t>
  </si>
  <si>
    <t>1398/8/9</t>
  </si>
  <si>
    <t>1398/8/8</t>
  </si>
  <si>
    <t>1398/8/7</t>
  </si>
  <si>
    <t>1398/8/6</t>
  </si>
  <si>
    <t>1398/8/3</t>
  </si>
  <si>
    <t>1398/8/2</t>
  </si>
  <si>
    <t>1398/8/1</t>
  </si>
  <si>
    <t>1398/7/30</t>
  </si>
  <si>
    <t>1398/7/29</t>
  </si>
  <si>
    <t>1398/7/26</t>
  </si>
  <si>
    <t>1398/7/25</t>
  </si>
  <si>
    <t>1398/7/24</t>
  </si>
  <si>
    <t>1398/7/23</t>
  </si>
  <si>
    <t>1398/7/22</t>
  </si>
  <si>
    <t>1398/7/19</t>
  </si>
  <si>
    <t>1398/7/18</t>
  </si>
  <si>
    <t>1398/7/17</t>
  </si>
  <si>
    <t>1398/7/16</t>
  </si>
  <si>
    <t>1398/7/15</t>
  </si>
  <si>
    <t>1398/7/12</t>
  </si>
  <si>
    <t>1398/7/11</t>
  </si>
  <si>
    <t>1398/7/10</t>
  </si>
  <si>
    <t>1398/7/9</t>
  </si>
  <si>
    <t>1398/7/8</t>
  </si>
  <si>
    <t>1398/7/5</t>
  </si>
  <si>
    <t>1398/7/4</t>
  </si>
  <si>
    <t>1398/7/3</t>
  </si>
  <si>
    <t>1398/7/2</t>
  </si>
  <si>
    <t>1398/7/1</t>
  </si>
  <si>
    <t>1398/6/29</t>
  </si>
  <si>
    <t>1398/6/28</t>
  </si>
  <si>
    <t>1398/6/27</t>
  </si>
  <si>
    <t>1398/6/26</t>
  </si>
  <si>
    <t>1398/6/25</t>
  </si>
  <si>
    <t>1398/6/22</t>
  </si>
  <si>
    <t>1398/6/21</t>
  </si>
  <si>
    <t>1398/6/20</t>
  </si>
  <si>
    <t>1398/6/19</t>
  </si>
  <si>
    <t>1398/6/18</t>
  </si>
  <si>
    <t>1398/6/15</t>
  </si>
  <si>
    <t>1398/6/14</t>
  </si>
  <si>
    <t>1398/6/13</t>
  </si>
  <si>
    <t>1398/6/12</t>
  </si>
  <si>
    <t>1398/6/11</t>
  </si>
  <si>
    <t>1398/6/8</t>
  </si>
  <si>
    <t>1398/6/7</t>
  </si>
  <si>
    <t>1398/6/6</t>
  </si>
  <si>
    <t>1398/6/5</t>
  </si>
  <si>
    <t>1398/6/4</t>
  </si>
  <si>
    <t>1398/6/1</t>
  </si>
  <si>
    <t>1398/5/31</t>
  </si>
  <si>
    <t>1398/5/30</t>
  </si>
  <si>
    <t>1398/5/29</t>
  </si>
  <si>
    <t>1398/5/28</t>
  </si>
  <si>
    <t>1398/5/25</t>
  </si>
  <si>
    <t>1398/5/24</t>
  </si>
  <si>
    <t>1398/5/23</t>
  </si>
  <si>
    <t>1398/5/22</t>
  </si>
  <si>
    <t>1398/5/21</t>
  </si>
  <si>
    <t>1398/5/18</t>
  </si>
  <si>
    <t>1398/5/17</t>
  </si>
  <si>
    <t>1398/5/16</t>
  </si>
  <si>
    <t>1398/5/15</t>
  </si>
  <si>
    <t>1398/5/14</t>
  </si>
  <si>
    <t>1398/5/11</t>
  </si>
  <si>
    <t>1398/5/10</t>
  </si>
  <si>
    <t>1398/5/9</t>
  </si>
  <si>
    <t>1398/5/8</t>
  </si>
  <si>
    <t>1398/5/7</t>
  </si>
  <si>
    <t>1398/5/4</t>
  </si>
  <si>
    <t>1398/5/3</t>
  </si>
  <si>
    <t>1398/5/2</t>
  </si>
  <si>
    <t>1398/5/1</t>
  </si>
  <si>
    <t>1398/4/31</t>
  </si>
  <si>
    <t>1398/4/28</t>
  </si>
  <si>
    <t>1398/4/27</t>
  </si>
  <si>
    <t>1398/4/26</t>
  </si>
  <si>
    <t>1398/4/25</t>
  </si>
  <si>
    <t>1398/4/24</t>
  </si>
  <si>
    <t>1398/4/21</t>
  </si>
  <si>
    <t>1398/4/20</t>
  </si>
  <si>
    <t>1398/4/19</t>
  </si>
  <si>
    <t>1398/4/18</t>
  </si>
  <si>
    <t>1398/4/17</t>
  </si>
  <si>
    <t>1398/4/14</t>
  </si>
  <si>
    <t>1398/4/13</t>
  </si>
  <si>
    <t>1398/4/12</t>
  </si>
  <si>
    <t>1398/4/11</t>
  </si>
  <si>
    <t>1398/4/10</t>
  </si>
  <si>
    <t>1398/4/7</t>
  </si>
  <si>
    <t>1398/4/6</t>
  </si>
  <si>
    <t>1398/4/5</t>
  </si>
  <si>
    <t>1398/4/4</t>
  </si>
  <si>
    <t>1398/4/3</t>
  </si>
  <si>
    <t>1398/3/31</t>
  </si>
  <si>
    <t>1398/3/30</t>
  </si>
  <si>
    <t>1398/3/29</t>
  </si>
  <si>
    <t>1398/3/28</t>
  </si>
  <si>
    <t>1398/3/27</t>
  </si>
  <si>
    <t>1398/3/24</t>
  </si>
  <si>
    <t>1398/3/23</t>
  </si>
  <si>
    <t>1398/3/22</t>
  </si>
  <si>
    <t>1398/3/21</t>
  </si>
  <si>
    <t>1398/3/20</t>
  </si>
  <si>
    <t>1398/3/17</t>
  </si>
  <si>
    <t>1398/3/16</t>
  </si>
  <si>
    <t>1398/3/15</t>
  </si>
  <si>
    <t>1398/3/14</t>
  </si>
  <si>
    <t>1398/3/13</t>
  </si>
  <si>
    <t>1398/3/10</t>
  </si>
  <si>
    <t>1398/3/9</t>
  </si>
  <si>
    <t>1398/3/8</t>
  </si>
  <si>
    <t>1398/3/7</t>
  </si>
  <si>
    <t>1398/3/6</t>
  </si>
  <si>
    <t>1398/3/3</t>
  </si>
  <si>
    <t>1398/3/2</t>
  </si>
  <si>
    <t>1398/3/1</t>
  </si>
  <si>
    <t>1398/2/31</t>
  </si>
  <si>
    <t>1398/2/30</t>
  </si>
  <si>
    <t>1398/2/27</t>
  </si>
  <si>
    <t>1398/2/26</t>
  </si>
  <si>
    <t>1398/2/25</t>
  </si>
  <si>
    <t>1398/2/24</t>
  </si>
  <si>
    <t>1398/2/23</t>
  </si>
  <si>
    <t>1398/2/20</t>
  </si>
  <si>
    <t>1398/2/19</t>
  </si>
  <si>
    <t>1398/2/18</t>
  </si>
  <si>
    <t>1398/2/17</t>
  </si>
  <si>
    <t>1398/2/16</t>
  </si>
  <si>
    <t>1398/2/13</t>
  </si>
  <si>
    <t>1398/2/12</t>
  </si>
  <si>
    <t>1398/2/11</t>
  </si>
  <si>
    <t>1398/2/10</t>
  </si>
  <si>
    <t>1398/2/9</t>
  </si>
  <si>
    <t>1398/2/6</t>
  </si>
  <si>
    <t>1398/2/5</t>
  </si>
  <si>
    <t>1398/2/4</t>
  </si>
  <si>
    <t>1398/2/3</t>
  </si>
  <si>
    <t>1398/2/2</t>
  </si>
  <si>
    <t>1398/1/29</t>
  </si>
  <si>
    <t>1398/1/28</t>
  </si>
  <si>
    <t>1398/1/27</t>
  </si>
  <si>
    <t>1398/1/26</t>
  </si>
  <si>
    <t>1398/1/23</t>
  </si>
  <si>
    <t>1398/1/22</t>
  </si>
  <si>
    <t>1398/1/21</t>
  </si>
  <si>
    <t>1398/1/20</t>
  </si>
  <si>
    <t>1398/1/19</t>
  </si>
  <si>
    <t>1398/1/16</t>
  </si>
  <si>
    <t>1398/1/15</t>
  </si>
  <si>
    <t>1398/1/14</t>
  </si>
  <si>
    <t>1398/1/13</t>
  </si>
  <si>
    <t>1398/1/12</t>
  </si>
  <si>
    <t>1398/1/9</t>
  </si>
  <si>
    <t>1398/1/8</t>
  </si>
  <si>
    <t>1398/1/7</t>
  </si>
  <si>
    <t>1398/1/6</t>
  </si>
  <si>
    <t>1398/1/5</t>
  </si>
  <si>
    <t>1398/1/2</t>
  </si>
  <si>
    <t>1398/1/1</t>
  </si>
  <si>
    <t>1397/12/29</t>
  </si>
  <si>
    <t>1397/12/28</t>
  </si>
  <si>
    <t>1397/12/27</t>
  </si>
  <si>
    <t>1397/12/24</t>
  </si>
  <si>
    <t>1397/12/23</t>
  </si>
  <si>
    <t>1397/12/22</t>
  </si>
  <si>
    <t>1397/12/21</t>
  </si>
  <si>
    <t>1397/12/20</t>
  </si>
  <si>
    <t>1397/12/17</t>
  </si>
  <si>
    <t>1397/12/16</t>
  </si>
  <si>
    <t>1397/12/15</t>
  </si>
  <si>
    <t>1397/12/14</t>
  </si>
  <si>
    <t>1397/12/13</t>
  </si>
  <si>
    <t>1397/12/10</t>
  </si>
  <si>
    <t>1397/12/9</t>
  </si>
  <si>
    <t>1397/12/8</t>
  </si>
  <si>
    <t>1397/12/7</t>
  </si>
  <si>
    <t>1397/12/6</t>
  </si>
  <si>
    <t>1397/12/3</t>
  </si>
  <si>
    <t>1397/12/2</t>
  </si>
  <si>
    <t>1397/12/1</t>
  </si>
  <si>
    <t>1397/11/30</t>
  </si>
  <si>
    <t>1397/11/29</t>
  </si>
  <si>
    <t>1397/11/26</t>
  </si>
  <si>
    <t>1397/11/25</t>
  </si>
  <si>
    <t>1397/11/24</t>
  </si>
  <si>
    <t>1397/11/23</t>
  </si>
  <si>
    <t>1397/11/22</t>
  </si>
  <si>
    <t>1397/11/19</t>
  </si>
  <si>
    <t>1397/11/18</t>
  </si>
  <si>
    <t>1397/11/17</t>
  </si>
  <si>
    <t>1397/11/16</t>
  </si>
  <si>
    <t>1397/11/15</t>
  </si>
  <si>
    <t>1397/11/12</t>
  </si>
  <si>
    <t>1397/11/11</t>
  </si>
  <si>
    <t>1397/11/10</t>
  </si>
  <si>
    <t>1397/11/9</t>
  </si>
  <si>
    <t>1397/11/8</t>
  </si>
  <si>
    <t>1397/11/5</t>
  </si>
  <si>
    <t>1397/11/4</t>
  </si>
  <si>
    <t>1397/11/3</t>
  </si>
  <si>
    <t>1397/11/2</t>
  </si>
  <si>
    <t>1397/11/1</t>
  </si>
  <si>
    <t>1397/10/28</t>
  </si>
  <si>
    <t>1397/10/27</t>
  </si>
  <si>
    <t>1397/10/26</t>
  </si>
  <si>
    <t>1397/10/25</t>
  </si>
  <si>
    <t>1397/10/24</t>
  </si>
  <si>
    <t>1397/10/21</t>
  </si>
  <si>
    <t>1397/10/20</t>
  </si>
  <si>
    <t>1397/10/19</t>
  </si>
  <si>
    <t>1397/10/18</t>
  </si>
  <si>
    <t>1397/10/17</t>
  </si>
  <si>
    <t>1397/10/14</t>
  </si>
  <si>
    <t>1397/10/13</t>
  </si>
  <si>
    <t>1397/10/12</t>
  </si>
  <si>
    <t>1397/10/7</t>
  </si>
  <si>
    <t>1397/10/6</t>
  </si>
  <si>
    <t>1397/10/5</t>
  </si>
  <si>
    <t>1397/9/30</t>
  </si>
  <si>
    <t>1397/9/29</t>
  </si>
  <si>
    <t>1397/9/28</t>
  </si>
  <si>
    <t>1397/9/27</t>
  </si>
  <si>
    <t>1397/9/26</t>
  </si>
  <si>
    <t>1397/9/23</t>
  </si>
  <si>
    <t>1397/9/22</t>
  </si>
  <si>
    <t>1397/9/21</t>
  </si>
  <si>
    <t>1397/9/20</t>
  </si>
  <si>
    <t>1397/9/19</t>
  </si>
  <si>
    <t>1397/9/16</t>
  </si>
  <si>
    <t>1397/9/15</t>
  </si>
  <si>
    <t>1397/9/14</t>
  </si>
  <si>
    <t>1397/9/13</t>
  </si>
  <si>
    <t>1397/9/12</t>
  </si>
  <si>
    <t>1397/9/9</t>
  </si>
  <si>
    <t>1397/9/8</t>
  </si>
  <si>
    <t>1397/9/7</t>
  </si>
  <si>
    <t>1397/9/6</t>
  </si>
  <si>
    <t>1397/9/5</t>
  </si>
  <si>
    <t>1397/9/2</t>
  </si>
  <si>
    <t>1397/9/1</t>
  </si>
  <si>
    <t>1397/8/30</t>
  </si>
  <si>
    <t>1397/8/29</t>
  </si>
  <si>
    <t>1397/8/28</t>
  </si>
  <si>
    <t>1397/8/25</t>
  </si>
  <si>
    <t>1397/8/24</t>
  </si>
  <si>
    <t>1397/8/23</t>
  </si>
  <si>
    <t>1397/8/22</t>
  </si>
  <si>
    <t>1397/8/21</t>
  </si>
  <si>
    <t>1397/8/18</t>
  </si>
  <si>
    <t>1397/8/17</t>
  </si>
  <si>
    <t>1397/8/16</t>
  </si>
  <si>
    <t>1397/8/15</t>
  </si>
  <si>
    <t>1397/8/14</t>
  </si>
  <si>
    <t>1397/8/11</t>
  </si>
  <si>
    <t>1397/8/10</t>
  </si>
  <si>
    <t>1397/8/9</t>
  </si>
  <si>
    <t>1397/8/8</t>
  </si>
  <si>
    <t>1397/8/7</t>
  </si>
  <si>
    <t>1397/8/4</t>
  </si>
  <si>
    <t>1397/8/3</t>
  </si>
  <si>
    <t>1397/8/2</t>
  </si>
  <si>
    <t>1397/8/1</t>
  </si>
  <si>
    <t>1397/7/30</t>
  </si>
  <si>
    <t>1397/7/27</t>
  </si>
  <si>
    <t>1397/7/26</t>
  </si>
  <si>
    <t>1397/7/25</t>
  </si>
  <si>
    <t>1397/7/24</t>
  </si>
  <si>
    <t>1397/7/23</t>
  </si>
  <si>
    <t>1397/7/20</t>
  </si>
  <si>
    <t>1397/7/19</t>
  </si>
  <si>
    <t>1397/7/18</t>
  </si>
  <si>
    <t>1397/7/17</t>
  </si>
  <si>
    <t>1397/7/16</t>
  </si>
  <si>
    <t>1397/7/13</t>
  </si>
  <si>
    <t>1397/7/12</t>
  </si>
  <si>
    <t>1397/7/11</t>
  </si>
  <si>
    <t>1397/7/10</t>
  </si>
  <si>
    <t>1397/7/9</t>
  </si>
  <si>
    <t>1397/7/6</t>
  </si>
  <si>
    <t>1397/7/5</t>
  </si>
  <si>
    <t>1397/7/4</t>
  </si>
  <si>
    <t>1397/7/3</t>
  </si>
  <si>
    <t>1397/7/2</t>
  </si>
  <si>
    <t>1397/6/30</t>
  </si>
  <si>
    <t>1397/6/29</t>
  </si>
  <si>
    <t>1397/6/28</t>
  </si>
  <si>
    <t>1397/6/27</t>
  </si>
  <si>
    <t>1397/6/26</t>
  </si>
  <si>
    <t>1397/6/23</t>
  </si>
  <si>
    <t>1397/6/22</t>
  </si>
  <si>
    <t>1397/6/21</t>
  </si>
  <si>
    <t>1397/6/20</t>
  </si>
  <si>
    <t>1397/6/19</t>
  </si>
  <si>
    <t>1397/6/16</t>
  </si>
  <si>
    <t>1397/6/15</t>
  </si>
  <si>
    <t>1397/6/14</t>
  </si>
  <si>
    <t>1397/6/13</t>
  </si>
  <si>
    <t>1397/6/12</t>
  </si>
  <si>
    <t>1397/6/9</t>
  </si>
  <si>
    <t>1397/6/8</t>
  </si>
  <si>
    <t>1397/6/7</t>
  </si>
  <si>
    <t>1397/6/6</t>
  </si>
  <si>
    <t>1397/6/5</t>
  </si>
  <si>
    <t>1397/6/2</t>
  </si>
  <si>
    <t>1397/6/1</t>
  </si>
  <si>
    <t>1397/5/31</t>
  </si>
  <si>
    <t>1397/5/30</t>
  </si>
  <si>
    <t>1397/5/29</t>
  </si>
  <si>
    <t>1397/5/26</t>
  </si>
  <si>
    <t>1397/5/25</t>
  </si>
  <si>
    <t>1397/5/24</t>
  </si>
  <si>
    <t>1397/5/23</t>
  </si>
  <si>
    <t>1397/5/22</t>
  </si>
  <si>
    <t>1397/5/19</t>
  </si>
  <si>
    <t>1397/5/18</t>
  </si>
  <si>
    <t>1397/5/17</t>
  </si>
  <si>
    <t>1397/5/16</t>
  </si>
  <si>
    <t>1397/5/15</t>
  </si>
  <si>
    <t>1397/5/12</t>
  </si>
  <si>
    <t>1397/5/11</t>
  </si>
  <si>
    <t>1397/5/10</t>
  </si>
  <si>
    <t>1397/5/9</t>
  </si>
  <si>
    <t>1397/5/8</t>
  </si>
  <si>
    <t>1397/5/5</t>
  </si>
  <si>
    <t>1397/5/4</t>
  </si>
  <si>
    <t>1397/5/3</t>
  </si>
  <si>
    <t>1397/5/2</t>
  </si>
  <si>
    <t>1397/5/1</t>
  </si>
  <si>
    <t>1397/4/29</t>
  </si>
  <si>
    <t>1397/4/28</t>
  </si>
  <si>
    <t>1397/4/27</t>
  </si>
  <si>
    <t>1397/4/26</t>
  </si>
  <si>
    <t>1397/4/25</t>
  </si>
  <si>
    <t>1397/4/22</t>
  </si>
  <si>
    <t>1397/4/21</t>
  </si>
  <si>
    <t>1397/4/20</t>
  </si>
  <si>
    <t>1397/4/19</t>
  </si>
  <si>
    <t>1397/4/18</t>
  </si>
  <si>
    <t>1397/4/15</t>
  </si>
  <si>
    <t>1397/4/14</t>
  </si>
  <si>
    <t>1397/4/13</t>
  </si>
  <si>
    <t>1397/4/12</t>
  </si>
  <si>
    <t>1397/4/11</t>
  </si>
  <si>
    <t>1397/4/8</t>
  </si>
  <si>
    <t>1397/4/7</t>
  </si>
  <si>
    <t>1397/4/6</t>
  </si>
  <si>
    <t>1397/4/5</t>
  </si>
  <si>
    <t>1397/4/4</t>
  </si>
  <si>
    <t>1397/4/1</t>
  </si>
  <si>
    <t>1397/3/31</t>
  </si>
  <si>
    <t>1397/3/30</t>
  </si>
  <si>
    <t>1397/3/29</t>
  </si>
  <si>
    <t>1397/3/28</t>
  </si>
  <si>
    <t>1397/3/25</t>
  </si>
  <si>
    <t>1397/3/24</t>
  </si>
  <si>
    <t>1397/3/23</t>
  </si>
  <si>
    <t>1397/3/22</t>
  </si>
  <si>
    <t>1397/3/21</t>
  </si>
  <si>
    <t>1397/3/18</t>
  </si>
  <si>
    <t>1397/3/17</t>
  </si>
  <si>
    <t>1397/3/16</t>
  </si>
  <si>
    <t>1397/3/15</t>
  </si>
  <si>
    <t>1397/3/14</t>
  </si>
  <si>
    <t>1397/3/11</t>
  </si>
  <si>
    <t>1397/3/10</t>
  </si>
  <si>
    <t>1397/3/9</t>
  </si>
  <si>
    <t>1397/3/8</t>
  </si>
  <si>
    <t>1397/3/7</t>
  </si>
  <si>
    <t>1397/3/4</t>
  </si>
  <si>
    <t>1397/3/3</t>
  </si>
  <si>
    <t>1397/3/2</t>
  </si>
  <si>
    <t>1397/3/1</t>
  </si>
  <si>
    <t>1397/2/31</t>
  </si>
  <si>
    <t>1397/2/28</t>
  </si>
  <si>
    <t>1397/2/27</t>
  </si>
  <si>
    <t>1397/2/26</t>
  </si>
  <si>
    <t>1397/2/25</t>
  </si>
  <si>
    <t>1397/2/24</t>
  </si>
  <si>
    <t>1397/2/21</t>
  </si>
  <si>
    <t>1397/2/20</t>
  </si>
  <si>
    <t>1397/2/19</t>
  </si>
  <si>
    <t>1397/2/18</t>
  </si>
  <si>
    <t>1397/2/17</t>
  </si>
  <si>
    <t>1397/2/14</t>
  </si>
  <si>
    <t>1397/2/13</t>
  </si>
  <si>
    <t>1397/2/12</t>
  </si>
  <si>
    <t>1397/2/11</t>
  </si>
  <si>
    <t>1397/2/10</t>
  </si>
  <si>
    <t>1397/2/7</t>
  </si>
  <si>
    <t>1397/2/6</t>
  </si>
  <si>
    <t>1397/2/5</t>
  </si>
  <si>
    <t>1397/2/4</t>
  </si>
  <si>
    <t>1397/2/3</t>
  </si>
  <si>
    <t>1397/1/31</t>
  </si>
  <si>
    <t>1397/1/30</t>
  </si>
  <si>
    <t>1397/1/29</t>
  </si>
  <si>
    <t>1397/1/28</t>
  </si>
  <si>
    <t>1397/1/27</t>
  </si>
  <si>
    <t>1397/1/24</t>
  </si>
  <si>
    <t>1397/1/23</t>
  </si>
  <si>
    <t>1397/1/22</t>
  </si>
  <si>
    <t>1397/1/21</t>
  </si>
  <si>
    <t>1397/1/20</t>
  </si>
  <si>
    <t>1397/1/17</t>
  </si>
  <si>
    <t>1397/1/16</t>
  </si>
  <si>
    <t>1397/1/15</t>
  </si>
  <si>
    <t>1397/1/14</t>
  </si>
  <si>
    <t>1397/1/13</t>
  </si>
  <si>
    <t>1397/1/9</t>
  </si>
  <si>
    <t>1397/1/8</t>
  </si>
  <si>
    <t>1397/1/7</t>
  </si>
  <si>
    <t>1397/1/6</t>
  </si>
  <si>
    <t>1397/1/3</t>
  </si>
  <si>
    <t>1397/1/2</t>
  </si>
  <si>
    <t>1397/1/1</t>
  </si>
  <si>
    <t>1396/12/29</t>
  </si>
  <si>
    <t>1396/12/28</t>
  </si>
  <si>
    <t>1396/12/25</t>
  </si>
  <si>
    <t>1396/12/24</t>
  </si>
  <si>
    <t>1396/12/23</t>
  </si>
  <si>
    <t>1396/12/22</t>
  </si>
  <si>
    <t>1396/12/21</t>
  </si>
  <si>
    <t>1396/12/18</t>
  </si>
  <si>
    <t>1396/12/17</t>
  </si>
  <si>
    <t>1396/12/16</t>
  </si>
  <si>
    <t>1396/12/15</t>
  </si>
  <si>
    <t>1396/12/14</t>
  </si>
  <si>
    <t>1396/12/11</t>
  </si>
  <si>
    <t>1396/12/10</t>
  </si>
  <si>
    <t>1396/12/9</t>
  </si>
  <si>
    <t>1396/12/8</t>
  </si>
  <si>
    <t>1396/12/7</t>
  </si>
  <si>
    <t>1396/12/4</t>
  </si>
  <si>
    <t>1396/12/3</t>
  </si>
  <si>
    <t>1396/12/2</t>
  </si>
  <si>
    <t>1396/12/1</t>
  </si>
  <si>
    <t>1396/11/30</t>
  </si>
  <si>
    <t>1396/11/27</t>
  </si>
  <si>
    <t>1396/11/26</t>
  </si>
  <si>
    <t>1396/11/25</t>
  </si>
  <si>
    <t>1396/11/24</t>
  </si>
  <si>
    <t>1396/11/23</t>
  </si>
  <si>
    <t>1396/11/20</t>
  </si>
  <si>
    <t>1396/11/19</t>
  </si>
  <si>
    <t>1396/11/18</t>
  </si>
  <si>
    <t>1396/11/17</t>
  </si>
  <si>
    <t>1396/11/16</t>
  </si>
  <si>
    <t>1396/11/13</t>
  </si>
  <si>
    <t>1396/11/12</t>
  </si>
  <si>
    <t>1396/11/11</t>
  </si>
  <si>
    <t>1396/11/10</t>
  </si>
  <si>
    <t>1396/11/9</t>
  </si>
  <si>
    <t>1396/11/6</t>
  </si>
  <si>
    <t>1396/11/5</t>
  </si>
  <si>
    <t>1396/11/4</t>
  </si>
  <si>
    <t>1396/11/3</t>
  </si>
  <si>
    <t>1396/11/2</t>
  </si>
  <si>
    <t>1396/10/29</t>
  </si>
  <si>
    <t>1396/10/28</t>
  </si>
  <si>
    <t>1396/10/27</t>
  </si>
  <si>
    <t>1396/10/26</t>
  </si>
  <si>
    <t>1396/10/25</t>
  </si>
  <si>
    <t>1396/10/22</t>
  </si>
  <si>
    <t>1396/10/21</t>
  </si>
  <si>
    <t>1396/10/20</t>
  </si>
  <si>
    <t>1396/10/19</t>
  </si>
  <si>
    <t>1396/10/18</t>
  </si>
  <si>
    <t>1396/10/15</t>
  </si>
  <si>
    <t>1396/10/14</t>
  </si>
  <si>
    <t>1396/10/13</t>
  </si>
  <si>
    <t>1396/10/12</t>
  </si>
  <si>
    <t>1396/10/8</t>
  </si>
  <si>
    <t>1396/10/7</t>
  </si>
  <si>
    <t>1396/10/6</t>
  </si>
  <si>
    <t>1396/10/5</t>
  </si>
  <si>
    <t>1396/10/1</t>
  </si>
  <si>
    <t>1396/9/30</t>
  </si>
  <si>
    <t>1396/9/29</t>
  </si>
  <si>
    <t>1396/9/28</t>
  </si>
  <si>
    <t>1396/9/27</t>
  </si>
  <si>
    <t>1396/9/24</t>
  </si>
  <si>
    <t>1396/9/23</t>
  </si>
  <si>
    <t>1396/9/22</t>
  </si>
  <si>
    <t>1396/9/21</t>
  </si>
  <si>
    <t>1396/9/20</t>
  </si>
  <si>
    <t>1396/9/17</t>
  </si>
  <si>
    <t>1396/9/16</t>
  </si>
  <si>
    <t>1396/9/15</t>
  </si>
  <si>
    <t>1396/9/14</t>
  </si>
  <si>
    <t>1396/9/13</t>
  </si>
  <si>
    <t>1396/9/10</t>
  </si>
  <si>
    <t>1396/9/9</t>
  </si>
  <si>
    <t>1396/9/8</t>
  </si>
  <si>
    <t>1396/9/7</t>
  </si>
  <si>
    <t>1396/9/6</t>
  </si>
  <si>
    <t>1396/9/3</t>
  </si>
  <si>
    <t>1396/9/2</t>
  </si>
  <si>
    <t>1396/9/1</t>
  </si>
  <si>
    <t>1396/8/30</t>
  </si>
  <si>
    <t>1396/8/29</t>
  </si>
  <si>
    <t>1396/8/26</t>
  </si>
  <si>
    <t>1396/8/25</t>
  </si>
  <si>
    <t>1396/8/24</t>
  </si>
  <si>
    <t>1396/8/23</t>
  </si>
  <si>
    <t>1396/8/22</t>
  </si>
  <si>
    <t>1396/8/19</t>
  </si>
  <si>
    <t>1396/8/18</t>
  </si>
  <si>
    <t>1396/8/17</t>
  </si>
  <si>
    <t>1396/8/16</t>
  </si>
  <si>
    <t>1396/8/15</t>
  </si>
  <si>
    <t>1396/8/12</t>
  </si>
  <si>
    <t>1396/8/11</t>
  </si>
  <si>
    <t>1396/8/10</t>
  </si>
  <si>
    <t>1396/8/9</t>
  </si>
  <si>
    <t>1396/8/8</t>
  </si>
  <si>
    <t>1396/8/5</t>
  </si>
  <si>
    <t>1396/8/4</t>
  </si>
  <si>
    <t>1396/8/3</t>
  </si>
  <si>
    <t>1396/8/2</t>
  </si>
  <si>
    <t>1396/8/1</t>
  </si>
  <si>
    <t>1396/7/28</t>
  </si>
  <si>
    <t>1396/7/27</t>
  </si>
  <si>
    <t>1396/7/26</t>
  </si>
  <si>
    <t>1396/7/25</t>
  </si>
  <si>
    <t>1396/7/24</t>
  </si>
  <si>
    <t>1396/7/21</t>
  </si>
  <si>
    <t>1396/7/20</t>
  </si>
  <si>
    <t>1396/7/19</t>
  </si>
  <si>
    <t>1396/7/18</t>
  </si>
  <si>
    <t>1396/7/17</t>
  </si>
  <si>
    <t>1396/7/14</t>
  </si>
  <si>
    <t>1396/7/13</t>
  </si>
  <si>
    <t>1396/7/12</t>
  </si>
  <si>
    <t>1396/7/11</t>
  </si>
  <si>
    <t>1396/7/10</t>
  </si>
  <si>
    <t>1396/7/7</t>
  </si>
  <si>
    <t>1396/7/6</t>
  </si>
  <si>
    <t>1396/7/5</t>
  </si>
  <si>
    <t>1396/7/4</t>
  </si>
  <si>
    <t>1396/7/3</t>
  </si>
  <si>
    <t>1396/6/31</t>
  </si>
  <si>
    <t>1396/6/30</t>
  </si>
  <si>
    <t>1396/6/29</t>
  </si>
  <si>
    <t>1396/6/28</t>
  </si>
  <si>
    <t>1396/6/27</t>
  </si>
  <si>
    <t>1396/6/24</t>
  </si>
  <si>
    <t>1396/6/23</t>
  </si>
  <si>
    <t>1396/6/22</t>
  </si>
  <si>
    <t>1396/6/21</t>
  </si>
  <si>
    <t>1396/6/20</t>
  </si>
  <si>
    <t>1396/6/17</t>
  </si>
  <si>
    <t>1396/6/16</t>
  </si>
  <si>
    <t>1396/6/15</t>
  </si>
  <si>
    <t>1396/6/14</t>
  </si>
  <si>
    <t>1396/6/13</t>
  </si>
  <si>
    <t>1396/6/10</t>
  </si>
  <si>
    <t>1396/6/9</t>
  </si>
  <si>
    <t>1396/6/8</t>
  </si>
  <si>
    <t>1396/6/7</t>
  </si>
  <si>
    <t>1396/6/6</t>
  </si>
  <si>
    <t>1396/6/3</t>
  </si>
  <si>
    <t>1396/6/2</t>
  </si>
  <si>
    <t>1396/6/1</t>
  </si>
  <si>
    <t>1396/5/31</t>
  </si>
  <si>
    <t>1396/5/30</t>
  </si>
  <si>
    <t>1396/5/27</t>
  </si>
  <si>
    <t>1396/5/26</t>
  </si>
  <si>
    <t>1396/5/25</t>
  </si>
  <si>
    <t>1396/5/24</t>
  </si>
  <si>
    <t>1396/5/23</t>
  </si>
  <si>
    <t>1396/5/20</t>
  </si>
  <si>
    <t>1396/5/19</t>
  </si>
  <si>
    <t>1396/5/18</t>
  </si>
  <si>
    <t>1396/5/17</t>
  </si>
  <si>
    <t>1396/5/16</t>
  </si>
  <si>
    <t>1396/5/13</t>
  </si>
  <si>
    <t>1396/5/12</t>
  </si>
  <si>
    <t>1396/5/11</t>
  </si>
  <si>
    <t>1396/5/10</t>
  </si>
  <si>
    <t>1396/5/9</t>
  </si>
  <si>
    <t>1396/5/6</t>
  </si>
  <si>
    <t>1396/5/5</t>
  </si>
  <si>
    <t>1396/5/4</t>
  </si>
  <si>
    <t>1396/5/3</t>
  </si>
  <si>
    <t>1396/5/2</t>
  </si>
  <si>
    <t>1396/4/30</t>
  </si>
  <si>
    <t>1396/4/29</t>
  </si>
  <si>
    <t>1396/4/28</t>
  </si>
  <si>
    <t>1396/4/27</t>
  </si>
  <si>
    <t>1396/4/26</t>
  </si>
  <si>
    <t>1396/4/23</t>
  </si>
  <si>
    <t>1396/4/22</t>
  </si>
  <si>
    <t>1396/4/21</t>
  </si>
  <si>
    <t>1396/4/20</t>
  </si>
  <si>
    <t>1396/4/19</t>
  </si>
  <si>
    <t>1396/4/16</t>
  </si>
  <si>
    <t>1396/4/15</t>
  </si>
  <si>
    <t>1396/4/14</t>
  </si>
  <si>
    <t>1396/4/13</t>
  </si>
  <si>
    <t>1396/4/12</t>
  </si>
  <si>
    <t>1396/4/9</t>
  </si>
  <si>
    <t>1396/4/8</t>
  </si>
  <si>
    <t>1396/4/7</t>
  </si>
  <si>
    <t>1396/4/6</t>
  </si>
  <si>
    <t>1396/4/5</t>
  </si>
  <si>
    <t>1396/4/2</t>
  </si>
  <si>
    <t>1396/4/1</t>
  </si>
  <si>
    <t>1396/3/31</t>
  </si>
  <si>
    <t>1396/3/30</t>
  </si>
  <si>
    <t>1396/3/29</t>
  </si>
  <si>
    <t>1396/3/26</t>
  </si>
  <si>
    <t>1396/3/25</t>
  </si>
  <si>
    <t>1396/3/24</t>
  </si>
  <si>
    <t>1396/3/23</t>
  </si>
  <si>
    <t>1396/3/22</t>
  </si>
  <si>
    <t>1396/3/19</t>
  </si>
  <si>
    <t>1396/3/18</t>
  </si>
  <si>
    <t>1396/3/17</t>
  </si>
  <si>
    <t>1396/3/16</t>
  </si>
  <si>
    <t>1396/3/15</t>
  </si>
  <si>
    <t>1396/3/12</t>
  </si>
  <si>
    <t>1396/3/11</t>
  </si>
  <si>
    <t>1396/3/10</t>
  </si>
  <si>
    <t>1396/3/9</t>
  </si>
  <si>
    <t>1396/3/8</t>
  </si>
  <si>
    <t>1396/3/5</t>
  </si>
  <si>
    <t>1396/3/4</t>
  </si>
  <si>
    <t>1396/3/3</t>
  </si>
  <si>
    <t>1396/3/2</t>
  </si>
  <si>
    <t>1396/3/1</t>
  </si>
  <si>
    <t>1396/2/29</t>
  </si>
  <si>
    <t>1396/2/28</t>
  </si>
  <si>
    <t>1396/2/27</t>
  </si>
  <si>
    <t>1396/2/26</t>
  </si>
  <si>
    <t>1396/2/25</t>
  </si>
  <si>
    <t>1396/2/22</t>
  </si>
  <si>
    <t>1396/2/21</t>
  </si>
  <si>
    <t>1396/2/20</t>
  </si>
  <si>
    <t>1396/2/19</t>
  </si>
  <si>
    <t>1396/2/18</t>
  </si>
  <si>
    <t>1396/2/15</t>
  </si>
  <si>
    <t>1396/2/14</t>
  </si>
  <si>
    <t>1396/2/13</t>
  </si>
  <si>
    <t>1396/2/12</t>
  </si>
  <si>
    <t>1396/2/11</t>
  </si>
  <si>
    <t>1396/2/8</t>
  </si>
  <si>
    <t>1396/2/7</t>
  </si>
  <si>
    <t>1396/2/6</t>
  </si>
  <si>
    <t>1396/2/5</t>
  </si>
  <si>
    <t>1396/2/4</t>
  </si>
  <si>
    <t>1396/2/1</t>
  </si>
  <si>
    <t>1396/1/31</t>
  </si>
  <si>
    <t>1396/1/30</t>
  </si>
  <si>
    <t>1396/1/29</t>
  </si>
  <si>
    <t>1396/1/28</t>
  </si>
  <si>
    <t>1396/1/24</t>
  </si>
  <si>
    <t>1396/1/23</t>
  </si>
  <si>
    <t>1396/1/22</t>
  </si>
  <si>
    <t>1396/1/21</t>
  </si>
  <si>
    <t>1396/1/18</t>
  </si>
  <si>
    <t>1396/1/17</t>
  </si>
  <si>
    <t>1396/1/16</t>
  </si>
  <si>
    <t>1396/1/15</t>
  </si>
  <si>
    <t>1396/1/14</t>
  </si>
  <si>
    <t>1396/1/11</t>
  </si>
  <si>
    <t>1396/1/10</t>
  </si>
  <si>
    <t>1396/1/9</t>
  </si>
  <si>
    <t>1396/1/8</t>
  </si>
  <si>
    <t>1396/1/7</t>
  </si>
  <si>
    <t>1396/1/4</t>
  </si>
  <si>
    <t>1396/1/3</t>
  </si>
  <si>
    <t>1396/1/2</t>
  </si>
  <si>
    <t>1396/1/1</t>
  </si>
  <si>
    <t>1395/12/30</t>
  </si>
  <si>
    <t>1395/12/27</t>
  </si>
  <si>
    <t>1395/12/26</t>
  </si>
  <si>
    <t>1395/12/25</t>
  </si>
  <si>
    <t>1395/12/24</t>
  </si>
  <si>
    <t>1395/12/23</t>
  </si>
  <si>
    <t>1395/12/20</t>
  </si>
  <si>
    <t>1395/12/19</t>
  </si>
  <si>
    <t>1395/12/18</t>
  </si>
  <si>
    <t>1395/12/17</t>
  </si>
  <si>
    <t>1395/12/16</t>
  </si>
  <si>
    <t>1395/12/13</t>
  </si>
  <si>
    <t>1395/12/12</t>
  </si>
  <si>
    <t>1395/12/11</t>
  </si>
  <si>
    <t>1395/12/10</t>
  </si>
  <si>
    <t>1395/12/9</t>
  </si>
  <si>
    <t>1395/12/6</t>
  </si>
  <si>
    <t>1395/12/5</t>
  </si>
  <si>
    <t>1395/12/4</t>
  </si>
  <si>
    <t>1395/12/3</t>
  </si>
  <si>
    <t>1395/12/2</t>
  </si>
  <si>
    <t>1395/11/29</t>
  </si>
  <si>
    <t>1395/11/28</t>
  </si>
  <si>
    <t>1395/11/27</t>
  </si>
  <si>
    <t>1395/11/26</t>
  </si>
  <si>
    <t>1395/11/25</t>
  </si>
  <si>
    <t>1395/11/22</t>
  </si>
  <si>
    <t>1395/11/21</t>
  </si>
  <si>
    <t>1395/11/20</t>
  </si>
  <si>
    <t>1395/11/19</t>
  </si>
  <si>
    <t>1395/11/18</t>
  </si>
  <si>
    <t>1395/11/15</t>
  </si>
  <si>
    <t>1395/11/14</t>
  </si>
  <si>
    <t>1395/11/13</t>
  </si>
  <si>
    <t>1395/11/12</t>
  </si>
  <si>
    <t>1395/11/11</t>
  </si>
  <si>
    <t>1395/11/8</t>
  </si>
  <si>
    <t>1395/11/7</t>
  </si>
  <si>
    <t>1395/11/6</t>
  </si>
  <si>
    <t>1395/11/5</t>
  </si>
  <si>
    <t>1395/11/4</t>
  </si>
  <si>
    <t>1395/11/1</t>
  </si>
  <si>
    <t>1395/10/30</t>
  </si>
  <si>
    <t>1395/10/29</t>
  </si>
  <si>
    <t>1395/10/28</t>
  </si>
  <si>
    <t>1395/10/27</t>
  </si>
  <si>
    <t>1395/10/24</t>
  </si>
  <si>
    <t>1395/10/23</t>
  </si>
  <si>
    <t>1395/10/22</t>
  </si>
  <si>
    <t>1395/10/21</t>
  </si>
  <si>
    <t>1395/10/20</t>
  </si>
  <si>
    <t>1395/10/17</t>
  </si>
  <si>
    <t>1395/10/16</t>
  </si>
  <si>
    <t>1395/10/15</t>
  </si>
  <si>
    <t>1395/10/14</t>
  </si>
  <si>
    <t>1395/10/10</t>
  </si>
  <si>
    <t>1395/10/9</t>
  </si>
  <si>
    <t>1395/10/8</t>
  </si>
  <si>
    <t>1395/10/7</t>
  </si>
  <si>
    <t>1395/10/3</t>
  </si>
  <si>
    <t>1395/10/2</t>
  </si>
  <si>
    <t>1395/10/1</t>
  </si>
  <si>
    <t>1395/9/30</t>
  </si>
  <si>
    <t>1395/9/29</t>
  </si>
  <si>
    <t>1395/9/26</t>
  </si>
  <si>
    <t>1395/9/25</t>
  </si>
  <si>
    <t>1395/9/24</t>
  </si>
  <si>
    <t>1395/9/23</t>
  </si>
  <si>
    <t>1395/9/22</t>
  </si>
  <si>
    <t>1395/9/19</t>
  </si>
  <si>
    <t>1395/9/18</t>
  </si>
  <si>
    <t>1395/9/17</t>
  </si>
  <si>
    <t>1395/9/16</t>
  </si>
  <si>
    <t>1395/9/15</t>
  </si>
  <si>
    <t>1395/9/12</t>
  </si>
  <si>
    <t>1395/9/11</t>
  </si>
  <si>
    <t>1395/9/10</t>
  </si>
  <si>
    <t>1395/9/9</t>
  </si>
  <si>
    <t>1395/9/8</t>
  </si>
  <si>
    <t>1395/9/5</t>
  </si>
  <si>
    <t>1395/9/4</t>
  </si>
  <si>
    <t>1395/9/3</t>
  </si>
  <si>
    <t>1395/9/2</t>
  </si>
  <si>
    <t>1395/9/1</t>
  </si>
  <si>
    <t>1395/8/28</t>
  </si>
  <si>
    <t>1395/8/27</t>
  </si>
  <si>
    <t>1395/8/26</t>
  </si>
  <si>
    <t>1395/8/25</t>
  </si>
  <si>
    <t>1395/8/24</t>
  </si>
  <si>
    <t>1395/8/21</t>
  </si>
  <si>
    <t>1395/8/20</t>
  </si>
  <si>
    <t>1395/8/19</t>
  </si>
  <si>
    <t>1395/8/18</t>
  </si>
  <si>
    <t>1395/8/17</t>
  </si>
  <si>
    <t>1395/8/14</t>
  </si>
  <si>
    <t>1395/8/13</t>
  </si>
  <si>
    <t>1395/8/12</t>
  </si>
  <si>
    <t>1395/8/11</t>
  </si>
  <si>
    <t>1395/8/10</t>
  </si>
  <si>
    <t>1395/8/7</t>
  </si>
  <si>
    <t>1395/8/6</t>
  </si>
  <si>
    <t>1395/8/5</t>
  </si>
  <si>
    <t>1395/8/4</t>
  </si>
  <si>
    <t>1395/8/3</t>
  </si>
  <si>
    <t>1395/7/30</t>
  </si>
  <si>
    <t>1395/7/29</t>
  </si>
  <si>
    <t>1395/7/28</t>
  </si>
  <si>
    <t>1395/7/27</t>
  </si>
  <si>
    <t>1395/7/26</t>
  </si>
  <si>
    <t>1395/7/23</t>
  </si>
  <si>
    <t>1395/7/22</t>
  </si>
  <si>
    <t>1395/7/21</t>
  </si>
  <si>
    <t>1395/7/20</t>
  </si>
  <si>
    <t>1395/7/19</t>
  </si>
  <si>
    <t>1395/7/16</t>
  </si>
  <si>
    <t>1395/7/15</t>
  </si>
  <si>
    <t>1395/7/14</t>
  </si>
  <si>
    <t>1395/7/13</t>
  </si>
  <si>
    <t>1395/7/12</t>
  </si>
  <si>
    <t>1395/7/9</t>
  </si>
  <si>
    <t>1395/7/8</t>
  </si>
  <si>
    <t>1395/7/7</t>
  </si>
  <si>
    <t>1395/7/6</t>
  </si>
  <si>
    <t>1395/7/5</t>
  </si>
  <si>
    <t>1395/7/2</t>
  </si>
  <si>
    <t>1395/7/1</t>
  </si>
  <si>
    <t>1395/6/31</t>
  </si>
  <si>
    <t>1395/6/30</t>
  </si>
  <si>
    <t>1395/6/29</t>
  </si>
  <si>
    <t>1395/6/26</t>
  </si>
  <si>
    <t>1395/6/25</t>
  </si>
  <si>
    <t>1395/6/24</t>
  </si>
  <si>
    <t>1395/6/23</t>
  </si>
  <si>
    <t>1395/6/22</t>
  </si>
  <si>
    <t>1395/6/19</t>
  </si>
  <si>
    <t>1395/6/18</t>
  </si>
  <si>
    <t>1395/6/17</t>
  </si>
  <si>
    <t>1395/6/16</t>
  </si>
  <si>
    <t>1395/6/15</t>
  </si>
  <si>
    <t>1395/6/12</t>
  </si>
  <si>
    <t>1395/6/11</t>
  </si>
  <si>
    <t>1395/6/10</t>
  </si>
  <si>
    <t>1395/6/9</t>
  </si>
  <si>
    <t>1395/6/8</t>
  </si>
  <si>
    <t>1395/6/5</t>
  </si>
  <si>
    <t>1395/6/4</t>
  </si>
  <si>
    <t>1395/6/3</t>
  </si>
  <si>
    <t>1395/6/2</t>
  </si>
  <si>
    <t>1395/6/1</t>
  </si>
  <si>
    <t>1395/5/29</t>
  </si>
  <si>
    <t>1395/5/28</t>
  </si>
  <si>
    <t>1395/5/27</t>
  </si>
  <si>
    <t>1395/5/26</t>
  </si>
  <si>
    <t>1395/5/25</t>
  </si>
  <si>
    <t>1395/5/22</t>
  </si>
  <si>
    <t>1395/5/21</t>
  </si>
  <si>
    <t>1395/5/20</t>
  </si>
  <si>
    <t>1395/5/19</t>
  </si>
  <si>
    <t>1395/5/18</t>
  </si>
  <si>
    <t>1395/5/15</t>
  </si>
  <si>
    <t>1395/5/14</t>
  </si>
  <si>
    <t>1395/5/13</t>
  </si>
  <si>
    <t>1395/5/12</t>
  </si>
  <si>
    <t>1395/5/11</t>
  </si>
  <si>
    <t>1395/5/8</t>
  </si>
  <si>
    <t>1395/5/7</t>
  </si>
  <si>
    <t>1395/5/6</t>
  </si>
  <si>
    <t>1395/5/5</t>
  </si>
  <si>
    <t>1395/5/4</t>
  </si>
  <si>
    <t>1395/5/1</t>
  </si>
  <si>
    <t>1395/4/31</t>
  </si>
  <si>
    <t>1395/4/30</t>
  </si>
  <si>
    <t>1395/4/29</t>
  </si>
  <si>
    <t>1395/4/28</t>
  </si>
  <si>
    <t>1395/4/25</t>
  </si>
  <si>
    <t>1395/4/24</t>
  </si>
  <si>
    <t>1395/4/23</t>
  </si>
  <si>
    <t>1395/4/22</t>
  </si>
  <si>
    <t>1395/4/21</t>
  </si>
  <si>
    <t>1395/4/18</t>
  </si>
  <si>
    <t>1395/4/17</t>
  </si>
  <si>
    <t>1395/4/16</t>
  </si>
  <si>
    <t>1395/4/15</t>
  </si>
  <si>
    <t>1395/4/14</t>
  </si>
  <si>
    <t>1395/4/11</t>
  </si>
  <si>
    <t>1395/4/10</t>
  </si>
  <si>
    <t>1395/4/9</t>
  </si>
  <si>
    <t>1395/4/8</t>
  </si>
  <si>
    <t>1395/4/7</t>
  </si>
  <si>
    <t>1395/4/4</t>
  </si>
  <si>
    <t>1395/4/3</t>
  </si>
  <si>
    <t>1395/4/2</t>
  </si>
  <si>
    <t>1395/4/1</t>
  </si>
  <si>
    <t>1395/3/31</t>
  </si>
  <si>
    <t>1395/3/28</t>
  </si>
  <si>
    <t>1395/3/27</t>
  </si>
  <si>
    <t>1395/3/26</t>
  </si>
  <si>
    <t>1395/3/25</t>
  </si>
  <si>
    <t>1395/3/24</t>
  </si>
  <si>
    <t>1395/3/21</t>
  </si>
  <si>
    <t>1395/3/20</t>
  </si>
  <si>
    <t>1395/3/19</t>
  </si>
  <si>
    <t>1395/3/18</t>
  </si>
  <si>
    <t>1395/3/17</t>
  </si>
  <si>
    <t>1395/3/14</t>
  </si>
  <si>
    <t>1395/3/13</t>
  </si>
  <si>
    <t>1395/3/12</t>
  </si>
  <si>
    <t>1395/3/11</t>
  </si>
  <si>
    <t>1395/3/10</t>
  </si>
  <si>
    <t>1395/3/7</t>
  </si>
  <si>
    <t>1395/3/6</t>
  </si>
  <si>
    <t>1395/3/5</t>
  </si>
  <si>
    <t>1395/3/4</t>
  </si>
  <si>
    <t>1395/3/3</t>
  </si>
  <si>
    <t>1395/2/31</t>
  </si>
  <si>
    <t>1395/2/30</t>
  </si>
  <si>
    <t>1395/2/29</t>
  </si>
  <si>
    <t>1395/2/28</t>
  </si>
  <si>
    <t>1395/2/27</t>
  </si>
  <si>
    <t>1395/2/24</t>
  </si>
  <si>
    <t>1395/2/23</t>
  </si>
  <si>
    <t>1395/2/22</t>
  </si>
  <si>
    <t>1395/2/21</t>
  </si>
  <si>
    <t>1395/2/20</t>
  </si>
  <si>
    <t>1395/2/17</t>
  </si>
  <si>
    <t>1395/2/16</t>
  </si>
  <si>
    <t>1395/2/15</t>
  </si>
  <si>
    <t>1395/2/14</t>
  </si>
  <si>
    <t>1395/2/13</t>
  </si>
  <si>
    <t>1395/2/10</t>
  </si>
  <si>
    <t>1395/2/9</t>
  </si>
  <si>
    <t>1395/2/8</t>
  </si>
  <si>
    <t>1395/2/7</t>
  </si>
  <si>
    <t>1395/2/6</t>
  </si>
  <si>
    <t>1395/2/3</t>
  </si>
  <si>
    <t>1395/2/2</t>
  </si>
  <si>
    <t>1395/2/1</t>
  </si>
  <si>
    <t>1395/1/31</t>
  </si>
  <si>
    <t>1395/1/30</t>
  </si>
  <si>
    <t>1395/1/27</t>
  </si>
  <si>
    <t>1395/1/26</t>
  </si>
  <si>
    <t>1395/1/25</t>
  </si>
  <si>
    <t>1395/1/24</t>
  </si>
  <si>
    <t>1395/1/23</t>
  </si>
  <si>
    <t>1395/1/20</t>
  </si>
  <si>
    <t>1395/1/19</t>
  </si>
  <si>
    <t>1395/1/18</t>
  </si>
  <si>
    <t>1395/1/17</t>
  </si>
  <si>
    <t>1395/1/16</t>
  </si>
  <si>
    <t>1395/1/13</t>
  </si>
  <si>
    <t>1395/1/12</t>
  </si>
  <si>
    <t>1395/1/11</t>
  </si>
  <si>
    <t>1395/1/10</t>
  </si>
  <si>
    <t>1395/1/9</t>
  </si>
  <si>
    <t>1395/1/6</t>
  </si>
  <si>
    <t>1395/1/5</t>
  </si>
  <si>
    <t>1395/1/4</t>
  </si>
  <si>
    <t>1395/1/3</t>
  </si>
  <si>
    <t>1395/1/2</t>
  </si>
  <si>
    <t>1394/12/28</t>
  </si>
  <si>
    <t>1394/12/27</t>
  </si>
  <si>
    <t>1394/12/26</t>
  </si>
  <si>
    <t>1394/12/25</t>
  </si>
  <si>
    <t>1394/12/24</t>
  </si>
  <si>
    <t>1394/12/21</t>
  </si>
  <si>
    <t>1394/12/20</t>
  </si>
  <si>
    <t>1394/12/19</t>
  </si>
  <si>
    <t>1394/12/18</t>
  </si>
  <si>
    <t>1394/12/17</t>
  </si>
  <si>
    <t>1394/12/14</t>
  </si>
  <si>
    <t>1394/12/13</t>
  </si>
  <si>
    <t>1394/12/12</t>
  </si>
  <si>
    <t>1394/12/11</t>
  </si>
  <si>
    <t>1394/12/10</t>
  </si>
  <si>
    <t>1394/12/7</t>
  </si>
  <si>
    <t>1394/12/6</t>
  </si>
  <si>
    <t>1394/12/5</t>
  </si>
  <si>
    <t>1394/12/4</t>
  </si>
  <si>
    <t>1394/12/3</t>
  </si>
  <si>
    <t>1394/11/30</t>
  </si>
  <si>
    <t>1394/11/29</t>
  </si>
  <si>
    <t>1394/11/28</t>
  </si>
  <si>
    <t>1394/11/27</t>
  </si>
  <si>
    <t>1394/11/26</t>
  </si>
  <si>
    <t>1394/11/23</t>
  </si>
  <si>
    <t>1394/11/22</t>
  </si>
  <si>
    <t>1394/11/21</t>
  </si>
  <si>
    <t>1394/11/20</t>
  </si>
  <si>
    <t>1394/11/19</t>
  </si>
  <si>
    <t>1394/11/16</t>
  </si>
  <si>
    <t>1394/11/15</t>
  </si>
  <si>
    <t>1394/11/14</t>
  </si>
  <si>
    <t>1394/11/13</t>
  </si>
  <si>
    <t>1394/11/12</t>
  </si>
  <si>
    <t>1394/11/9</t>
  </si>
  <si>
    <t>1394/11/8</t>
  </si>
  <si>
    <t>1394/11/7</t>
  </si>
  <si>
    <t>1394/11/6</t>
  </si>
  <si>
    <t>1394/11/5</t>
  </si>
  <si>
    <t>1394/11/2</t>
  </si>
  <si>
    <t>1394/11/1</t>
  </si>
  <si>
    <t>1394/10/30</t>
  </si>
  <si>
    <t>1394/10/29</t>
  </si>
  <si>
    <t>1394/10/28</t>
  </si>
  <si>
    <t>1394/10/25</t>
  </si>
  <si>
    <t>1394/10/24</t>
  </si>
  <si>
    <t>1394/10/23</t>
  </si>
  <si>
    <t>1394/10/22</t>
  </si>
  <si>
    <t>1394/10/21</t>
  </si>
  <si>
    <t>1394/10/18</t>
  </si>
  <si>
    <t>1394/10/17</t>
  </si>
  <si>
    <t>1394/10/16</t>
  </si>
  <si>
    <t>1394/10/15</t>
  </si>
  <si>
    <t>1394/10/14</t>
  </si>
  <si>
    <t>1394/10/10</t>
  </si>
  <si>
    <t>1394/10/9</t>
  </si>
  <si>
    <t>1394/10/8</t>
  </si>
  <si>
    <t>1394/10/7</t>
  </si>
  <si>
    <t>1394/10/3</t>
  </si>
  <si>
    <t>1394/10/2</t>
  </si>
  <si>
    <t>1394/10/1</t>
  </si>
  <si>
    <t>1394/9/30</t>
  </si>
  <si>
    <t>1394/9/27</t>
  </si>
  <si>
    <t>1394/9/26</t>
  </si>
  <si>
    <t>1394/9/25</t>
  </si>
  <si>
    <t>1394/9/24</t>
  </si>
  <si>
    <t>1394/9/23</t>
  </si>
  <si>
    <t>1394/9/20</t>
  </si>
  <si>
    <t>1394/9/19</t>
  </si>
  <si>
    <t>1394/9/18</t>
  </si>
  <si>
    <t>1394/9/17</t>
  </si>
  <si>
    <t>1394/9/16</t>
  </si>
  <si>
    <t>1394/9/13</t>
  </si>
  <si>
    <t>1394/9/12</t>
  </si>
  <si>
    <t>1394/9/11</t>
  </si>
  <si>
    <t>1394/9/10</t>
  </si>
  <si>
    <t>1394/9/9</t>
  </si>
  <si>
    <t>1394/9/6</t>
  </si>
  <si>
    <t>1394/9/5</t>
  </si>
  <si>
    <t>1394/9/4</t>
  </si>
  <si>
    <t>1394/9/3</t>
  </si>
  <si>
    <t>1394/9/2</t>
  </si>
  <si>
    <t>1394/8/29</t>
  </si>
  <si>
    <t>1394/8/28</t>
  </si>
  <si>
    <t>1394/8/27</t>
  </si>
  <si>
    <t>1394/8/26</t>
  </si>
  <si>
    <t>1394/8/25</t>
  </si>
  <si>
    <t>1394/8/22</t>
  </si>
  <si>
    <t>1394/8/21</t>
  </si>
  <si>
    <t>1394/8/20</t>
  </si>
  <si>
    <t>1394/8/19</t>
  </si>
  <si>
    <t>1394/8/18</t>
  </si>
  <si>
    <t>1394/8/15</t>
  </si>
  <si>
    <t>1394/8/14</t>
  </si>
  <si>
    <t>1394/8/13</t>
  </si>
  <si>
    <t>1394/8/12</t>
  </si>
  <si>
    <t>1394/8/11</t>
  </si>
  <si>
    <t>1394/8/8</t>
  </si>
  <si>
    <t>1394/8/7</t>
  </si>
  <si>
    <t>1394/8/6</t>
  </si>
  <si>
    <t>1394/8/5</t>
  </si>
  <si>
    <t>1394/8/4</t>
  </si>
  <si>
    <t>1394/8/1</t>
  </si>
  <si>
    <t>1394/7/30</t>
  </si>
  <si>
    <t>1394/7/29</t>
  </si>
  <si>
    <t>1394/7/28</t>
  </si>
  <si>
    <t>1394/7/27</t>
  </si>
  <si>
    <t>1394/7/24</t>
  </si>
  <si>
    <t>1394/7/23</t>
  </si>
  <si>
    <t>1394/7/22</t>
  </si>
  <si>
    <t>1394/7/21</t>
  </si>
  <si>
    <t>1394/7/20</t>
  </si>
  <si>
    <t>1394/7/17</t>
  </si>
  <si>
    <t>1394/7/16</t>
  </si>
  <si>
    <t>1394/7/15</t>
  </si>
  <si>
    <t>1394/7/14</t>
  </si>
  <si>
    <t>1394/7/13</t>
  </si>
  <si>
    <t>1394/7/10</t>
  </si>
  <si>
    <t>1394/7/9</t>
  </si>
  <si>
    <t>1394/7/8</t>
  </si>
  <si>
    <t>1394/7/7</t>
  </si>
  <si>
    <t>1394/7/6</t>
  </si>
  <si>
    <t>1394/7/3</t>
  </si>
  <si>
    <t>1394/7/2</t>
  </si>
  <si>
    <t>1394/7/1</t>
  </si>
  <si>
    <t>1394/6/31</t>
  </si>
  <si>
    <t>1394/6/30</t>
  </si>
  <si>
    <t>1394/6/27</t>
  </si>
  <si>
    <t>1394/6/26</t>
  </si>
  <si>
    <t>1394/6/25</t>
  </si>
  <si>
    <t>1394/6/24</t>
  </si>
  <si>
    <t>1394/6/23</t>
  </si>
  <si>
    <t>1394/6/20</t>
  </si>
  <si>
    <t>1394/6/19</t>
  </si>
  <si>
    <t>1394/6/18</t>
  </si>
  <si>
    <t>1394/6/17</t>
  </si>
  <si>
    <t>1394/6/16</t>
  </si>
  <si>
    <t>1394/6/13</t>
  </si>
  <si>
    <t>1394/6/12</t>
  </si>
  <si>
    <t>1394/6/11</t>
  </si>
  <si>
    <t>1394/6/10</t>
  </si>
  <si>
    <t>1394/6/9</t>
  </si>
  <si>
    <t>1394/6/6</t>
  </si>
  <si>
    <t>1394/6/5</t>
  </si>
  <si>
    <t>1394/6/4</t>
  </si>
  <si>
    <t>1394/6/3</t>
  </si>
  <si>
    <t>1394/6/2</t>
  </si>
  <si>
    <t>1394/5/30</t>
  </si>
  <si>
    <t>1394/5/29</t>
  </si>
  <si>
    <t>1394/5/28</t>
  </si>
  <si>
    <t>1394/5/27</t>
  </si>
  <si>
    <t>1394/5/26</t>
  </si>
  <si>
    <t>1394/5/23</t>
  </si>
  <si>
    <t>1394/5/22</t>
  </si>
  <si>
    <t>1394/5/21</t>
  </si>
  <si>
    <t>1394/5/20</t>
  </si>
  <si>
    <t>1394/5/19</t>
  </si>
  <si>
    <t>1394/5/16</t>
  </si>
  <si>
    <t>1394/5/15</t>
  </si>
  <si>
    <t>1394/5/14</t>
  </si>
  <si>
    <t>1394/5/13</t>
  </si>
  <si>
    <t>1394/5/12</t>
  </si>
  <si>
    <t>1394/5/9</t>
  </si>
  <si>
    <t>1394/5/8</t>
  </si>
  <si>
    <t>1394/5/7</t>
  </si>
  <si>
    <t>1394/5/6</t>
  </si>
  <si>
    <t>1394/5/5</t>
  </si>
  <si>
    <t>1394/5/2</t>
  </si>
  <si>
    <t>1394/5/1</t>
  </si>
  <si>
    <t>1394/4/31</t>
  </si>
  <si>
    <t>1394/4/30</t>
  </si>
  <si>
    <t>1394/4/29</t>
  </si>
  <si>
    <t>1394/4/26</t>
  </si>
  <si>
    <t>1394/4/25</t>
  </si>
  <si>
    <t>1394/4/24</t>
  </si>
  <si>
    <t>1394/4/23</t>
  </si>
  <si>
    <t>1394/4/22</t>
  </si>
  <si>
    <t>1394/4/19</t>
  </si>
  <si>
    <t>1394/4/18</t>
  </si>
  <si>
    <t>1394/4/17</t>
  </si>
  <si>
    <t>1394/4/16</t>
  </si>
  <si>
    <t>1394/4/15</t>
  </si>
  <si>
    <t>1394/4/12</t>
  </si>
  <si>
    <t>1394/4/11</t>
  </si>
  <si>
    <t>1394/4/10</t>
  </si>
  <si>
    <t>1394/4/9</t>
  </si>
  <si>
    <t>1394/4/8</t>
  </si>
  <si>
    <t>1394/4/5</t>
  </si>
  <si>
    <t>1394/4/4</t>
  </si>
  <si>
    <t>1394/4/3</t>
  </si>
  <si>
    <t>1394/4/2</t>
  </si>
  <si>
    <t>1394/4/1</t>
  </si>
  <si>
    <t>1394/3/29</t>
  </si>
  <si>
    <t>1394/3/28</t>
  </si>
  <si>
    <t>1394/3/27</t>
  </si>
  <si>
    <t>1394/3/26</t>
  </si>
  <si>
    <t>1394/3/25</t>
  </si>
  <si>
    <t>1394/3/22</t>
  </si>
  <si>
    <t>1394/3/21</t>
  </si>
  <si>
    <t>1394/3/20</t>
  </si>
  <si>
    <t>1394/3/19</t>
  </si>
  <si>
    <t>1394/3/18</t>
  </si>
  <si>
    <t>1394/3/15</t>
  </si>
  <si>
    <t>1394/3/14</t>
  </si>
  <si>
    <t>1394/3/13</t>
  </si>
  <si>
    <t>1394/3/12</t>
  </si>
  <si>
    <t>1394/3/11</t>
  </si>
  <si>
    <t>1394/3/8</t>
  </si>
  <si>
    <t>1394/3/7</t>
  </si>
  <si>
    <t>1394/3/6</t>
  </si>
  <si>
    <t>1394/3/5</t>
  </si>
  <si>
    <t>1394/3/4</t>
  </si>
  <si>
    <t>1394/3/1</t>
  </si>
  <si>
    <t>1394/2/31</t>
  </si>
  <si>
    <t>1394/2/30</t>
  </si>
  <si>
    <t>1394/2/29</t>
  </si>
  <si>
    <t>1394/2/28</t>
  </si>
  <si>
    <t>1394/2/25</t>
  </si>
  <si>
    <t>1394/2/24</t>
  </si>
  <si>
    <t>1394/2/23</t>
  </si>
  <si>
    <t>1394/2/22</t>
  </si>
  <si>
    <t>1394/2/21</t>
  </si>
  <si>
    <t>1394/2/18</t>
  </si>
  <si>
    <t>1394/2/17</t>
  </si>
  <si>
    <t>1394/2/16</t>
  </si>
  <si>
    <t>1394/2/15</t>
  </si>
  <si>
    <t>1394/2/14</t>
  </si>
  <si>
    <t>1394/2/11</t>
  </si>
  <si>
    <t>1394/2/10</t>
  </si>
  <si>
    <t>1394/2/9</t>
  </si>
  <si>
    <t>1394/2/8</t>
  </si>
  <si>
    <t>1394/2/7</t>
  </si>
  <si>
    <t>1394/2/4</t>
  </si>
  <si>
    <t>1394/2/3</t>
  </si>
  <si>
    <t>1394/2/2</t>
  </si>
  <si>
    <t>1394/2/1</t>
  </si>
  <si>
    <t>1394/1/31</t>
  </si>
  <si>
    <t>1394/1/28</t>
  </si>
  <si>
    <t>1394/1/27</t>
  </si>
  <si>
    <t>1394/1/26</t>
  </si>
  <si>
    <t>1394/1/25</t>
  </si>
  <si>
    <t>1394/1/24</t>
  </si>
  <si>
    <t>1394/1/21</t>
  </si>
  <si>
    <t>1394/1/20</t>
  </si>
  <si>
    <t>1394/1/19</t>
  </si>
  <si>
    <t>1394/1/18</t>
  </si>
  <si>
    <t>1394/1/17</t>
  </si>
  <si>
    <t>1394/1/13</t>
  </si>
  <si>
    <t>1394/1/12</t>
  </si>
  <si>
    <t>1394/1/11</t>
  </si>
  <si>
    <t>1394/1/10</t>
  </si>
  <si>
    <t>1394/1/7</t>
  </si>
  <si>
    <t>1394/1/6</t>
  </si>
  <si>
    <t>1394/1/5</t>
  </si>
  <si>
    <t>1394/1/4</t>
  </si>
  <si>
    <t>1394/1/3</t>
  </si>
  <si>
    <t>1393/12/29</t>
  </si>
  <si>
    <t>1393/12/28</t>
  </si>
  <si>
    <t>1393/12/27</t>
  </si>
  <si>
    <t>1393/12/26</t>
  </si>
  <si>
    <t>1393/12/25</t>
  </si>
  <si>
    <t>1393/12/22</t>
  </si>
  <si>
    <t>1393/12/21</t>
  </si>
  <si>
    <t>1393/12/20</t>
  </si>
  <si>
    <t>1393/12/19</t>
  </si>
  <si>
    <t>1393/12/18</t>
  </si>
  <si>
    <t>1393/12/15</t>
  </si>
  <si>
    <t>1393/12/14</t>
  </si>
  <si>
    <t>1393/12/13</t>
  </si>
  <si>
    <t>1393/12/12</t>
  </si>
  <si>
    <t>1393/12/11</t>
  </si>
  <si>
    <t>1393/12/8</t>
  </si>
  <si>
    <t>1393/12/7</t>
  </si>
  <si>
    <t>1393/12/6</t>
  </si>
  <si>
    <t>1393/12/5</t>
  </si>
  <si>
    <t>1393/12/4</t>
  </si>
  <si>
    <t>1393/12/1</t>
  </si>
  <si>
    <t>1393/11/30</t>
  </si>
  <si>
    <t>1393/11/29</t>
  </si>
  <si>
    <t>1393/11/28</t>
  </si>
  <si>
    <t>1393/11/27</t>
  </si>
  <si>
    <t>1393/11/24</t>
  </si>
  <si>
    <t>1393/11/23</t>
  </si>
  <si>
    <t>1393/11/22</t>
  </si>
  <si>
    <t>1393/11/21</t>
  </si>
  <si>
    <t>1393/11/20</t>
  </si>
  <si>
    <t>1393/11/17</t>
  </si>
  <si>
    <t>1393/11/16</t>
  </si>
  <si>
    <t>1393/11/15</t>
  </si>
  <si>
    <t>1393/11/14</t>
  </si>
  <si>
    <t>1393/11/13</t>
  </si>
  <si>
    <t>1393/11/10</t>
  </si>
  <si>
    <t>1393/11/9</t>
  </si>
  <si>
    <t>1393/11/8</t>
  </si>
  <si>
    <t>1393/11/7</t>
  </si>
  <si>
    <t>1393/11/6</t>
  </si>
  <si>
    <t>1393/11/3</t>
  </si>
  <si>
    <t>1393/11/2</t>
  </si>
  <si>
    <t>1393/11/1</t>
  </si>
  <si>
    <t>1393/10/30</t>
  </si>
  <si>
    <t>1393/10/29</t>
  </si>
  <si>
    <t>1393/10/26</t>
  </si>
  <si>
    <t>1393/10/25</t>
  </si>
  <si>
    <t>1393/10/24</t>
  </si>
  <si>
    <t>1393/10/23</t>
  </si>
  <si>
    <t>1393/10/22</t>
  </si>
  <si>
    <t>1393/10/19</t>
  </si>
  <si>
    <t>1393/10/18</t>
  </si>
  <si>
    <t>1393/10/17</t>
  </si>
  <si>
    <t>1393/10/16</t>
  </si>
  <si>
    <t>1393/10/15</t>
  </si>
  <si>
    <t>1393/10/12</t>
  </si>
  <si>
    <t>1393/10/10</t>
  </si>
  <si>
    <t>1393/10/9</t>
  </si>
  <si>
    <t>1393/10/8</t>
  </si>
  <si>
    <t>1393/10/3</t>
  </si>
  <si>
    <t>1393/10/2</t>
  </si>
  <si>
    <t>1393/10/1</t>
  </si>
  <si>
    <t>1393/9/28</t>
  </si>
  <si>
    <t>1393/9/27</t>
  </si>
  <si>
    <t>1393/9/26</t>
  </si>
  <si>
    <t>1393/9/25</t>
  </si>
  <si>
    <t>1393/9/24</t>
  </si>
  <si>
    <t>1393/9/21</t>
  </si>
  <si>
    <t>1393/9/20</t>
  </si>
  <si>
    <t>1393/9/19</t>
  </si>
  <si>
    <t>1393/9/18</t>
  </si>
  <si>
    <t>1393/9/17</t>
  </si>
  <si>
    <t>1393/9/14</t>
  </si>
  <si>
    <t>1393/9/13</t>
  </si>
  <si>
    <t>1393/9/12</t>
  </si>
  <si>
    <t>1393/9/11</t>
  </si>
  <si>
    <t>1393/9/10</t>
  </si>
  <si>
    <t>1393/9/7</t>
  </si>
  <si>
    <t>1393/9/6</t>
  </si>
  <si>
    <t>1393/9/5</t>
  </si>
  <si>
    <t>1393/9/4</t>
  </si>
  <si>
    <t>1393/9/3</t>
  </si>
  <si>
    <t>1393/8/30</t>
  </si>
  <si>
    <t>1393/8/29</t>
  </si>
  <si>
    <t>1393/8/28</t>
  </si>
  <si>
    <t>1393/8/27</t>
  </si>
  <si>
    <t>1393/8/26</t>
  </si>
  <si>
    <t>1393/8/23</t>
  </si>
  <si>
    <t>1393/8/22</t>
  </si>
  <si>
    <t>1393/8/21</t>
  </si>
  <si>
    <t>1393/8/20</t>
  </si>
  <si>
    <t>1393/8/19</t>
  </si>
  <si>
    <t>1393/8/16</t>
  </si>
  <si>
    <t>1393/8/15</t>
  </si>
  <si>
    <t>1393/8/14</t>
  </si>
  <si>
    <t>1393/8/13</t>
  </si>
  <si>
    <t>1393/8/12</t>
  </si>
  <si>
    <t>1393/8/9</t>
  </si>
  <si>
    <t>1393/8/8</t>
  </si>
  <si>
    <t>1393/8/7</t>
  </si>
  <si>
    <t>1393/8/6</t>
  </si>
  <si>
    <t>1393/8/5</t>
  </si>
  <si>
    <t>1393/8/2</t>
  </si>
  <si>
    <t>1393/8/1</t>
  </si>
  <si>
    <t>1393/7/30</t>
  </si>
  <si>
    <t>1393/7/29</t>
  </si>
  <si>
    <t>1393/7/28</t>
  </si>
  <si>
    <t>1393/7/25</t>
  </si>
  <si>
    <t>1393/7/24</t>
  </si>
  <si>
    <t>1393/7/23</t>
  </si>
  <si>
    <t>1393/7/22</t>
  </si>
  <si>
    <t>1393/7/21</t>
  </si>
  <si>
    <t>1393/7/18</t>
  </si>
  <si>
    <t>1393/7/17</t>
  </si>
  <si>
    <t>1393/7/16</t>
  </si>
  <si>
    <t>1393/7/15</t>
  </si>
  <si>
    <t>1393/7/14</t>
  </si>
  <si>
    <t>1393/7/11</t>
  </si>
  <si>
    <t>1393/7/10</t>
  </si>
  <si>
    <t>1393/7/9</t>
  </si>
  <si>
    <t>1393/7/8</t>
  </si>
  <si>
    <t>1393/7/7</t>
  </si>
  <si>
    <t>1393/7/4</t>
  </si>
  <si>
    <t>1393/7/3</t>
  </si>
  <si>
    <t>1393/7/2</t>
  </si>
  <si>
    <t>1393/7/1</t>
  </si>
  <si>
    <t>1393/6/31</t>
  </si>
  <si>
    <t>1393/6/28</t>
  </si>
  <si>
    <t>1393/6/27</t>
  </si>
  <si>
    <t>1393/6/26</t>
  </si>
  <si>
    <t>1393/6/25</t>
  </si>
  <si>
    <t>1393/6/24</t>
  </si>
  <si>
    <t>1393/6/21</t>
  </si>
  <si>
    <t>1393/6/20</t>
  </si>
  <si>
    <t>1393/6/19</t>
  </si>
  <si>
    <t>1393/6/18</t>
  </si>
  <si>
    <t>1393/6/17</t>
  </si>
  <si>
    <t>1393/6/14</t>
  </si>
  <si>
    <t>1393/6/13</t>
  </si>
  <si>
    <t>1393/6/12</t>
  </si>
  <si>
    <t>1393/6/11</t>
  </si>
  <si>
    <t>1393/6/10</t>
  </si>
  <si>
    <t>1393/6/7</t>
  </si>
  <si>
    <t>1393/6/6</t>
  </si>
  <si>
    <t>1393/6/5</t>
  </si>
  <si>
    <t>1393/6/4</t>
  </si>
  <si>
    <t>1393/6/3</t>
  </si>
  <si>
    <t>1393/5/31</t>
  </si>
  <si>
    <t>1393/5/30</t>
  </si>
  <si>
    <t>1393/5/29</t>
  </si>
  <si>
    <t>1393/5/28</t>
  </si>
  <si>
    <t>1393/5/27</t>
  </si>
  <si>
    <t>1393/5/24</t>
  </si>
  <si>
    <t>1393/5/23</t>
  </si>
  <si>
    <t>1393/5/22</t>
  </si>
  <si>
    <t>1393/5/21</t>
  </si>
  <si>
    <t>1393/5/20</t>
  </si>
  <si>
    <t>1393/5/17</t>
  </si>
  <si>
    <t>1393/5/16</t>
  </si>
  <si>
    <t>1393/5/15</t>
  </si>
  <si>
    <t>1393/5/14</t>
  </si>
  <si>
    <t>1393/5/13</t>
  </si>
  <si>
    <t>1393/5/10</t>
  </si>
  <si>
    <t>1393/5/9</t>
  </si>
  <si>
    <t>1393/5/8</t>
  </si>
  <si>
    <t>1393/5/7</t>
  </si>
  <si>
    <t>1393/5/6</t>
  </si>
  <si>
    <t>1393/5/3</t>
  </si>
  <si>
    <t>1393/5/2</t>
  </si>
  <si>
    <t>1393/5/1</t>
  </si>
  <si>
    <t>1393/4/31</t>
  </si>
  <si>
    <t>1393/4/30</t>
  </si>
  <si>
    <t>1393/4/27</t>
  </si>
  <si>
    <t>1393/4/26</t>
  </si>
  <si>
    <t>1393/4/25</t>
  </si>
  <si>
    <t>1393/4/24</t>
  </si>
  <si>
    <t>1393/4/23</t>
  </si>
  <si>
    <t>1393/4/20</t>
  </si>
  <si>
    <t>1393/4/19</t>
  </si>
  <si>
    <t>1393/4/18</t>
  </si>
  <si>
    <t>1393/4/17</t>
  </si>
  <si>
    <t>1393/4/16</t>
  </si>
  <si>
    <t>1393/4/13</t>
  </si>
  <si>
    <t>1393/4/12</t>
  </si>
  <si>
    <t>1393/4/11</t>
  </si>
  <si>
    <t>1393/4/10</t>
  </si>
  <si>
    <t>1393/4/9</t>
  </si>
  <si>
    <t>1393/4/6</t>
  </si>
  <si>
    <t>1393/4/5</t>
  </si>
  <si>
    <t>1393/4/4</t>
  </si>
  <si>
    <t>1393/4/3</t>
  </si>
  <si>
    <t>1393/4/2</t>
  </si>
  <si>
    <t>1393/3/30</t>
  </si>
  <si>
    <t>1393/3/29</t>
  </si>
  <si>
    <t>1393/3/28</t>
  </si>
  <si>
    <t>1393/3/27</t>
  </si>
  <si>
    <t>1393/3/26</t>
  </si>
  <si>
    <t>1393/3/23</t>
  </si>
  <si>
    <t>1393/3/22</t>
  </si>
  <si>
    <t>1393/3/21</t>
  </si>
  <si>
    <t>1393/3/20</t>
  </si>
  <si>
    <t>1393/3/19</t>
  </si>
  <si>
    <t>1393/3/16</t>
  </si>
  <si>
    <t>1393/3/15</t>
  </si>
  <si>
    <t>1393/3/14</t>
  </si>
  <si>
    <t>1393/3/13</t>
  </si>
  <si>
    <t>1393/3/12</t>
  </si>
  <si>
    <t>1393/3/9</t>
  </si>
  <si>
    <t>1393/3/8</t>
  </si>
  <si>
    <t>1393/3/7</t>
  </si>
  <si>
    <t>1393/3/6</t>
  </si>
  <si>
    <t>1393/3/5</t>
  </si>
  <si>
    <t>1393/3/2</t>
  </si>
  <si>
    <t>1393/3/1</t>
  </si>
  <si>
    <t>1393/2/31</t>
  </si>
  <si>
    <t>1393/2/30</t>
  </si>
  <si>
    <t>1393/2/29</t>
  </si>
  <si>
    <t>1393/2/26</t>
  </si>
  <si>
    <t>1393/2/25</t>
  </si>
  <si>
    <t>1393/2/24</t>
  </si>
  <si>
    <t>1393/2/23</t>
  </si>
  <si>
    <t>1393/2/22</t>
  </si>
  <si>
    <t>1393/2/19</t>
  </si>
  <si>
    <t>1393/2/18</t>
  </si>
  <si>
    <t>1393/2/17</t>
  </si>
  <si>
    <t>1393/2/16</t>
  </si>
  <si>
    <t>1393/2/15</t>
  </si>
  <si>
    <t>1393/2/12</t>
  </si>
  <si>
    <t>1393/2/11</t>
  </si>
  <si>
    <t>1393/2/10</t>
  </si>
  <si>
    <t>1393/2/9</t>
  </si>
  <si>
    <t>1393/2/8</t>
  </si>
  <si>
    <t>1393/2/5</t>
  </si>
  <si>
    <t>1393/2/4</t>
  </si>
  <si>
    <t>1393/2/3</t>
  </si>
  <si>
    <t>1393/2/2</t>
  </si>
  <si>
    <t>1393/2/1</t>
  </si>
  <si>
    <t>1393/1/28</t>
  </si>
  <si>
    <t>1393/1/27</t>
  </si>
  <si>
    <t>1393/1/26</t>
  </si>
  <si>
    <t>1393/1/25</t>
  </si>
  <si>
    <t>1393/1/22</t>
  </si>
  <si>
    <t>1393/1/21</t>
  </si>
  <si>
    <t>1393/1/20</t>
  </si>
  <si>
    <t>1393/1/19</t>
  </si>
  <si>
    <t>1393/1/18</t>
  </si>
  <si>
    <t>1393/1/15</t>
  </si>
  <si>
    <t>1393/1/14</t>
  </si>
  <si>
    <t>1393/1/13</t>
  </si>
  <si>
    <t>1393/1/12</t>
  </si>
  <si>
    <t>1393/1/11</t>
  </si>
  <si>
    <t>1393/1/8</t>
  </si>
  <si>
    <t>1393/1/7</t>
  </si>
  <si>
    <t>1393/1/6</t>
  </si>
  <si>
    <t>1393/1/5</t>
  </si>
  <si>
    <t>1393/1/4</t>
  </si>
  <si>
    <t>1393/1/1</t>
  </si>
  <si>
    <t>1392/12/29</t>
  </si>
  <si>
    <t>1392/12/28</t>
  </si>
  <si>
    <t>1392/12/27</t>
  </si>
  <si>
    <t>1392/12/26</t>
  </si>
  <si>
    <t>1392/12/23</t>
  </si>
  <si>
    <t>1392/12/22</t>
  </si>
  <si>
    <t>1392/12/21</t>
  </si>
  <si>
    <t>1392/12/20</t>
  </si>
  <si>
    <t>1392/12/19</t>
  </si>
  <si>
    <t>1392/12/16</t>
  </si>
  <si>
    <t>1392/12/15</t>
  </si>
  <si>
    <t>1392/12/14</t>
  </si>
  <si>
    <t>1392/12/13</t>
  </si>
  <si>
    <t>1392/12/12</t>
  </si>
  <si>
    <t>1392/12/9</t>
  </si>
  <si>
    <t>1392/12/8</t>
  </si>
  <si>
    <t>1392/12/7</t>
  </si>
  <si>
    <t>1392/12/6</t>
  </si>
  <si>
    <t>1392/12/5</t>
  </si>
  <si>
    <t>1392/12/2</t>
  </si>
  <si>
    <t>1392/12/1</t>
  </si>
  <si>
    <t>1392/11/30</t>
  </si>
  <si>
    <t>1392/11/29</t>
  </si>
  <si>
    <t>1392/11/28</t>
  </si>
  <si>
    <t>1392/11/25</t>
  </si>
  <si>
    <t>1392/11/24</t>
  </si>
  <si>
    <t>1392/11/23</t>
  </si>
  <si>
    <t>1392/11/22</t>
  </si>
  <si>
    <t>1392/11/21</t>
  </si>
  <si>
    <t>1392/11/18</t>
  </si>
  <si>
    <t>1392/11/17</t>
  </si>
  <si>
    <t>1392/11/16</t>
  </si>
  <si>
    <t>1392/11/15</t>
  </si>
  <si>
    <t>1392/11/14</t>
  </si>
  <si>
    <t>1392/11/11</t>
  </si>
  <si>
    <t>1392/11/10</t>
  </si>
  <si>
    <t>1392/11/9</t>
  </si>
  <si>
    <t>1392/11/8</t>
  </si>
  <si>
    <t>1392/11/7</t>
  </si>
  <si>
    <t>1392/11/4</t>
  </si>
  <si>
    <t>1392/11/3</t>
  </si>
  <si>
    <t>1392/11/2</t>
  </si>
  <si>
    <t>1392/11/1</t>
  </si>
  <si>
    <t>1392/10/30</t>
  </si>
  <si>
    <t>1392/10/27</t>
  </si>
  <si>
    <t>1392/10/26</t>
  </si>
  <si>
    <t>1392/10/25</t>
  </si>
  <si>
    <t>1392/10/24</t>
  </si>
  <si>
    <t>1392/10/23</t>
  </si>
  <si>
    <t>1392/10/20</t>
  </si>
  <si>
    <t>1392/10/19</t>
  </si>
  <si>
    <t>1392/10/18</t>
  </si>
  <si>
    <t>1392/10/17</t>
  </si>
  <si>
    <t>1392/10/16</t>
  </si>
  <si>
    <t>1392/10/13</t>
  </si>
  <si>
    <t>1392/10/12</t>
  </si>
  <si>
    <t>1392/10/10</t>
  </si>
  <si>
    <t>1392/10/9</t>
  </si>
  <si>
    <t>1392/10/6</t>
  </si>
  <si>
    <t>1392/10/3</t>
  </si>
  <si>
    <t>1392/10/2</t>
  </si>
  <si>
    <t>1392/9/29</t>
  </si>
  <si>
    <t>1392/9/28</t>
  </si>
  <si>
    <t>1392/9/27</t>
  </si>
  <si>
    <t>1392/9/26</t>
  </si>
  <si>
    <t>1392/9/25</t>
  </si>
  <si>
    <t>1392/9/22</t>
  </si>
  <si>
    <t>1392/9/21</t>
  </si>
  <si>
    <t>1392/9/20</t>
  </si>
  <si>
    <t>1392/9/19</t>
  </si>
  <si>
    <t>1392/9/18</t>
  </si>
  <si>
    <t>1392/9/15</t>
  </si>
  <si>
    <t>1392/9/14</t>
  </si>
  <si>
    <t>1392/9/13</t>
  </si>
  <si>
    <t>1392/9/12</t>
  </si>
  <si>
    <t>1392/9/11</t>
  </si>
  <si>
    <t>1392/9/8</t>
  </si>
  <si>
    <t>1392/9/7</t>
  </si>
  <si>
    <t>1392/9/6</t>
  </si>
  <si>
    <t>1392/9/5</t>
  </si>
  <si>
    <t>1392/9/4</t>
  </si>
  <si>
    <t>1392/9/1</t>
  </si>
  <si>
    <t>1392/8/30</t>
  </si>
  <si>
    <t>1392/8/29</t>
  </si>
  <si>
    <t>1392/8/28</t>
  </si>
  <si>
    <t>1392/8/27</t>
  </si>
  <si>
    <t>1392/8/24</t>
  </si>
  <si>
    <t>1392/8/23</t>
  </si>
  <si>
    <t>1392/8/22</t>
  </si>
  <si>
    <t>1392/8/21</t>
  </si>
  <si>
    <t>1392/8/20</t>
  </si>
  <si>
    <t>1392/8/17</t>
  </si>
  <si>
    <t>1392/8/16</t>
  </si>
  <si>
    <t>1392/8/15</t>
  </si>
  <si>
    <t>1392/8/14</t>
  </si>
  <si>
    <t>1392/8/13</t>
  </si>
  <si>
    <t>1392/8/10</t>
  </si>
  <si>
    <t>1392/8/9</t>
  </si>
  <si>
    <t>1392/8/8</t>
  </si>
  <si>
    <t>1392/8/7</t>
  </si>
  <si>
    <t>1392/8/6</t>
  </si>
  <si>
    <t>1392/8/3</t>
  </si>
  <si>
    <t>1392/8/2</t>
  </si>
  <si>
    <t>1392/8/1</t>
  </si>
  <si>
    <t>1392/7/30</t>
  </si>
  <si>
    <t>1392/7/29</t>
  </si>
  <si>
    <t>1392/7/26</t>
  </si>
  <si>
    <t>1392/7/25</t>
  </si>
  <si>
    <t>1392/7/24</t>
  </si>
  <si>
    <t>1392/7/23</t>
  </si>
  <si>
    <t>1392/7/22</t>
  </si>
  <si>
    <t>1392/7/19</t>
  </si>
  <si>
    <t>1392/7/18</t>
  </si>
  <si>
    <t>1392/7/17</t>
  </si>
  <si>
    <t>1392/7/16</t>
  </si>
  <si>
    <t>1392/7/15</t>
  </si>
  <si>
    <t>1392/7/12</t>
  </si>
  <si>
    <t>1392/7/11</t>
  </si>
  <si>
    <t>1392/7/10</t>
  </si>
  <si>
    <t>1392/7/9</t>
  </si>
  <si>
    <t>1392/7/8</t>
  </si>
  <si>
    <t>1392/7/5</t>
  </si>
  <si>
    <t>1392/7/4</t>
  </si>
  <si>
    <t>1392/7/3</t>
  </si>
  <si>
    <t>1392/7/2</t>
  </si>
  <si>
    <t>1392/7/1</t>
  </si>
  <si>
    <t>1392/6/29</t>
  </si>
  <si>
    <t>1392/6/28</t>
  </si>
  <si>
    <t>1392/6/27</t>
  </si>
  <si>
    <t>1392/6/26</t>
  </si>
  <si>
    <t>1392/6/25</t>
  </si>
  <si>
    <t>1392/6/22</t>
  </si>
  <si>
    <t>1392/6/21</t>
  </si>
  <si>
    <t>1392/6/20</t>
  </si>
  <si>
    <t>1392/6/19</t>
  </si>
  <si>
    <t>1392/6/18</t>
  </si>
  <si>
    <t>1392/6/15</t>
  </si>
  <si>
    <t>1392/6/14</t>
  </si>
  <si>
    <t>1392/6/13</t>
  </si>
  <si>
    <t>1392/6/12</t>
  </si>
  <si>
    <t>1392/6/11</t>
  </si>
  <si>
    <t>1392/6/8</t>
  </si>
  <si>
    <t>1392/6/7</t>
  </si>
  <si>
    <t>1392/6/6</t>
  </si>
  <si>
    <t>1392/6/5</t>
  </si>
  <si>
    <t>1392/6/4</t>
  </si>
  <si>
    <t>1392/6/1</t>
  </si>
  <si>
    <t>1392/5/31</t>
  </si>
  <si>
    <t>1392/5/30</t>
  </si>
  <si>
    <t>1392/5/29</t>
  </si>
  <si>
    <t>1392/5/28</t>
  </si>
  <si>
    <t>1392/5/25</t>
  </si>
  <si>
    <t>1392/5/24</t>
  </si>
  <si>
    <t>1392/5/23</t>
  </si>
  <si>
    <t>1392/5/22</t>
  </si>
  <si>
    <t>1392/5/21</t>
  </si>
  <si>
    <t>1392/5/18</t>
  </si>
  <si>
    <t>1392/5/17</t>
  </si>
  <si>
    <t>1392/5/16</t>
  </si>
  <si>
    <t>1392/5/15</t>
  </si>
  <si>
    <t>1392/5/14</t>
  </si>
  <si>
    <t>1392/5/11</t>
  </si>
  <si>
    <t>1392/5/10</t>
  </si>
  <si>
    <t>1392/5/9</t>
  </si>
  <si>
    <t>1392/5/8</t>
  </si>
  <si>
    <t>1392/5/7</t>
  </si>
  <si>
    <t>1392/5/4</t>
  </si>
  <si>
    <t>1392/5/3</t>
  </si>
  <si>
    <t>1392/5/2</t>
  </si>
  <si>
    <t>1392/5/1</t>
  </si>
  <si>
    <t>1392/4/31</t>
  </si>
  <si>
    <t>1392/4/28</t>
  </si>
  <si>
    <t>1392/4/27</t>
  </si>
  <si>
    <t>1392/4/26</t>
  </si>
  <si>
    <t>1392/4/25</t>
  </si>
  <si>
    <t>1392/4/24</t>
  </si>
  <si>
    <t>1392/4/21</t>
  </si>
  <si>
    <t>1392/4/20</t>
  </si>
  <si>
    <t>1392/4/19</t>
  </si>
  <si>
    <t>1392/4/18</t>
  </si>
  <si>
    <t>1392/4/17</t>
  </si>
  <si>
    <t>1392/4/14</t>
  </si>
  <si>
    <t>1392/4/13</t>
  </si>
  <si>
    <t>1392/4/12</t>
  </si>
  <si>
    <t>1392/4/11</t>
  </si>
  <si>
    <t>1392/4/10</t>
  </si>
  <si>
    <t>1392/4/7</t>
  </si>
  <si>
    <t>1392/4/6</t>
  </si>
  <si>
    <t>1392/4/5</t>
  </si>
  <si>
    <t>1392/4/4</t>
  </si>
  <si>
    <t>1392/4/3</t>
  </si>
  <si>
    <t>1392/3/31</t>
  </si>
  <si>
    <t>1392/3/30</t>
  </si>
  <si>
    <t>1392/3/29</t>
  </si>
  <si>
    <t>1392/3/28</t>
  </si>
  <si>
    <t>1392/3/27</t>
  </si>
  <si>
    <t>1392/3/24</t>
  </si>
  <si>
    <t>1392/3/23</t>
  </si>
  <si>
    <t>1392/3/22</t>
  </si>
  <si>
    <t>1392/3/21</t>
  </si>
  <si>
    <t>1392/3/20</t>
  </si>
  <si>
    <t>1392/3/17</t>
  </si>
  <si>
    <t>1392/3/16</t>
  </si>
  <si>
    <t>1392/3/15</t>
  </si>
  <si>
    <t>1392/3/14</t>
  </si>
  <si>
    <t>1392/3/13</t>
  </si>
  <si>
    <t>1392/3/10</t>
  </si>
  <si>
    <t>1392/3/9</t>
  </si>
  <si>
    <t>1392/3/8</t>
  </si>
  <si>
    <t>1392/3/7</t>
  </si>
  <si>
    <t>1392/3/6</t>
  </si>
  <si>
    <t>1392/3/3</t>
  </si>
  <si>
    <t>1392/3/2</t>
  </si>
  <si>
    <t>1392/3/1</t>
  </si>
  <si>
    <t>1392/2/31</t>
  </si>
  <si>
    <t>1392/2/30</t>
  </si>
  <si>
    <t>1392/2/27</t>
  </si>
  <si>
    <t>1392/2/26</t>
  </si>
  <si>
    <t>1392/2/25</t>
  </si>
  <si>
    <t>1392/2/24</t>
  </si>
  <si>
    <t>1392/2/23</t>
  </si>
  <si>
    <t>1392/2/20</t>
  </si>
  <si>
    <t>1392/2/19</t>
  </si>
  <si>
    <t>1392/2/18</t>
  </si>
  <si>
    <t>1392/2/17</t>
  </si>
  <si>
    <t>1392/2/16</t>
  </si>
  <si>
    <t>1392/2/13</t>
  </si>
  <si>
    <t>1392/2/12</t>
  </si>
  <si>
    <t>1392/2/11</t>
  </si>
  <si>
    <t>1392/2/10</t>
  </si>
  <si>
    <t>1392/2/9</t>
  </si>
  <si>
    <t>1392/2/6</t>
  </si>
  <si>
    <t>1392/2/5</t>
  </si>
  <si>
    <t>1392/2/4</t>
  </si>
  <si>
    <t>1392/2/3</t>
  </si>
  <si>
    <t>1392/2/2</t>
  </si>
  <si>
    <t>1392/1/30</t>
  </si>
  <si>
    <t>1392/1/29</t>
  </si>
  <si>
    <t>1392/1/28</t>
  </si>
  <si>
    <t>1392/1/27</t>
  </si>
  <si>
    <t>1392/1/26</t>
  </si>
  <si>
    <t>1392/1/23</t>
  </si>
  <si>
    <t>1392/1/22</t>
  </si>
  <si>
    <t>1392/1/21</t>
  </si>
  <si>
    <t>1392/1/20</t>
  </si>
  <si>
    <t>1392/1/19</t>
  </si>
  <si>
    <t>1392/1/16</t>
  </si>
  <si>
    <t>1392/1/15</t>
  </si>
  <si>
    <t>1392/1/14</t>
  </si>
  <si>
    <t>1392/1/13</t>
  </si>
  <si>
    <t>1392/1/12</t>
  </si>
  <si>
    <t>1392/1/8</t>
  </si>
  <si>
    <t>1392/1/7</t>
  </si>
  <si>
    <t>1392/1/6</t>
  </si>
  <si>
    <t>1392/1/5</t>
  </si>
  <si>
    <t>1392/1/2</t>
  </si>
  <si>
    <t>1392/1/1</t>
  </si>
  <si>
    <t>1391/12/30</t>
  </si>
  <si>
    <t>1391/12/29</t>
  </si>
  <si>
    <t>1391/12/28</t>
  </si>
  <si>
    <t>1391/12/25</t>
  </si>
  <si>
    <t>1391/12/24</t>
  </si>
  <si>
    <t>1391/12/23</t>
  </si>
  <si>
    <t>1391/12/22</t>
  </si>
  <si>
    <t>1391/12/21</t>
  </si>
  <si>
    <t>1391/12/18</t>
  </si>
  <si>
    <t>1391/12/17</t>
  </si>
  <si>
    <t>1391/12/16</t>
  </si>
  <si>
    <t>1391/12/15</t>
  </si>
  <si>
    <t>1391/12/14</t>
  </si>
  <si>
    <t>1391/12/11</t>
  </si>
  <si>
    <t>1391/12/10</t>
  </si>
  <si>
    <t>1391/12/9</t>
  </si>
  <si>
    <t>1391/12/8</t>
  </si>
  <si>
    <t>1391/12/7</t>
  </si>
  <si>
    <t>1391/12/4</t>
  </si>
  <si>
    <t>1391/12/3</t>
  </si>
  <si>
    <t>1391/12/2</t>
  </si>
  <si>
    <t>1391/12/1</t>
  </si>
  <si>
    <t>1391/11/30</t>
  </si>
  <si>
    <t>1391/11/27</t>
  </si>
  <si>
    <t>1391/11/26</t>
  </si>
  <si>
    <t>1391/11/25</t>
  </si>
  <si>
    <t>1391/11/24</t>
  </si>
  <si>
    <t>1391/11/23</t>
  </si>
  <si>
    <t>1391/11/20</t>
  </si>
  <si>
    <t>1391/11/19</t>
  </si>
  <si>
    <t>1391/11/18</t>
  </si>
  <si>
    <t>1391/11/17</t>
  </si>
  <si>
    <t>1391/11/16</t>
  </si>
  <si>
    <t>1391/11/13</t>
  </si>
  <si>
    <t>1391/11/12</t>
  </si>
  <si>
    <t>1391/11/11</t>
  </si>
  <si>
    <t>1391/11/10</t>
  </si>
  <si>
    <t>1391/11/9</t>
  </si>
  <si>
    <t>1391/11/6</t>
  </si>
  <si>
    <t>1391/11/5</t>
  </si>
  <si>
    <t>1391/11/4</t>
  </si>
  <si>
    <t>1391/11/3</t>
  </si>
  <si>
    <t>1391/11/2</t>
  </si>
  <si>
    <t>1391/10/29</t>
  </si>
  <si>
    <t>1391/10/28</t>
  </si>
  <si>
    <t>1391/10/27</t>
  </si>
  <si>
    <t>1391/10/26</t>
  </si>
  <si>
    <t>1391/10/25</t>
  </si>
  <si>
    <t>1391/10/22</t>
  </si>
  <si>
    <t>1391/10/21</t>
  </si>
  <si>
    <t>1391/10/20</t>
  </si>
  <si>
    <t>1391/10/19</t>
  </si>
  <si>
    <t>1391/10/18</t>
  </si>
  <si>
    <t>1391/10/15</t>
  </si>
  <si>
    <t>1391/10/14</t>
  </si>
  <si>
    <t>1391/10/13</t>
  </si>
  <si>
    <t>1391/10/11</t>
  </si>
  <si>
    <t>1391/10/8</t>
  </si>
  <si>
    <t>1391/10/7</t>
  </si>
  <si>
    <t>1391/10/6</t>
  </si>
  <si>
    <t>1391/10/4</t>
  </si>
  <si>
    <t>1391/10/1</t>
  </si>
  <si>
    <t>1391/9/30</t>
  </si>
  <si>
    <t>1391/9/29</t>
  </si>
  <si>
    <t>1391/9/28</t>
  </si>
  <si>
    <t>1391/9/27</t>
  </si>
  <si>
    <t>1391/9/24</t>
  </si>
  <si>
    <t>1391/9/23</t>
  </si>
  <si>
    <t>1391/9/22</t>
  </si>
  <si>
    <t>1391/9/21</t>
  </si>
  <si>
    <t>1391/9/20</t>
  </si>
  <si>
    <t>1391/9/17</t>
  </si>
  <si>
    <t>1391/9/16</t>
  </si>
  <si>
    <t>1391/9/15</t>
  </si>
  <si>
    <t>1391/9/14</t>
  </si>
  <si>
    <t>1391/9/13</t>
  </si>
  <si>
    <t>1391/9/10</t>
  </si>
  <si>
    <t>1391/9/9</t>
  </si>
  <si>
    <t>1391/9/8</t>
  </si>
  <si>
    <t>1391/9/7</t>
  </si>
  <si>
    <t>1391/9/6</t>
  </si>
  <si>
    <t>1391/9/3</t>
  </si>
  <si>
    <t>1391/9/2</t>
  </si>
  <si>
    <t>1391/9/1</t>
  </si>
  <si>
    <t>1391/8/30</t>
  </si>
  <si>
    <t>1391/8/29</t>
  </si>
  <si>
    <t>1391/8/26</t>
  </si>
  <si>
    <t>1391/8/25</t>
  </si>
  <si>
    <t>1391/8/24</t>
  </si>
  <si>
    <t>1391/8/23</t>
  </si>
  <si>
    <t>1391/8/22</t>
  </si>
  <si>
    <t>1391/8/19</t>
  </si>
  <si>
    <t>1391/8/18</t>
  </si>
  <si>
    <t>1391/8/17</t>
  </si>
  <si>
    <t>1391/8/16</t>
  </si>
  <si>
    <t>1391/8/15</t>
  </si>
  <si>
    <t>1391/8/12</t>
  </si>
  <si>
    <t>1391/8/11</t>
  </si>
  <si>
    <t>1391/8/10</t>
  </si>
  <si>
    <t>1391/8/9</t>
  </si>
  <si>
    <t>1391/8/8</t>
  </si>
  <si>
    <t>1391/8/5</t>
  </si>
  <si>
    <t>1391/8/4</t>
  </si>
  <si>
    <t>1391/8/3</t>
  </si>
  <si>
    <t>1391/8/2</t>
  </si>
  <si>
    <t>1391/8/1</t>
  </si>
  <si>
    <t>1391/7/28</t>
  </si>
  <si>
    <t>1391/7/27</t>
  </si>
  <si>
    <t>1391/7/26</t>
  </si>
  <si>
    <t>1391/7/25</t>
  </si>
  <si>
    <t>1391/7/24</t>
  </si>
  <si>
    <t>1391/7/21</t>
  </si>
  <si>
    <t>1391/7/20</t>
  </si>
  <si>
    <t>1391/7/19</t>
  </si>
  <si>
    <t>1391/7/18</t>
  </si>
  <si>
    <t>1391/7/17</t>
  </si>
  <si>
    <t>1391/7/14</t>
  </si>
  <si>
    <t>1391/7/13</t>
  </si>
  <si>
    <t>1391/7/12</t>
  </si>
  <si>
    <t>1391/7/11</t>
  </si>
  <si>
    <t>1391/7/10</t>
  </si>
  <si>
    <t>1391/7/7</t>
  </si>
  <si>
    <t>1391/7/6</t>
  </si>
  <si>
    <t>1391/7/5</t>
  </si>
  <si>
    <t>1391/7/4</t>
  </si>
  <si>
    <t>1391/7/3</t>
  </si>
  <si>
    <t>1391/6/31</t>
  </si>
  <si>
    <t>1391/6/30</t>
  </si>
  <si>
    <t>1391/6/29</t>
  </si>
  <si>
    <t>1391/6/28</t>
  </si>
  <si>
    <t>1391/6/27</t>
  </si>
  <si>
    <t>1391/6/24</t>
  </si>
  <si>
    <t>1391/6/23</t>
  </si>
  <si>
    <t>1391/6/22</t>
  </si>
  <si>
    <t>1391/6/21</t>
  </si>
  <si>
    <t>1391/6/20</t>
  </si>
  <si>
    <t>1391/6/17</t>
  </si>
  <si>
    <t>1391/6/16</t>
  </si>
  <si>
    <t>1391/6/15</t>
  </si>
  <si>
    <t>1391/6/14</t>
  </si>
  <si>
    <t>1391/6/13</t>
  </si>
  <si>
    <t>1391/6/10</t>
  </si>
  <si>
    <t>1391/6/9</t>
  </si>
  <si>
    <t>1391/6/8</t>
  </si>
  <si>
    <t>1391/6/7</t>
  </si>
  <si>
    <t>1391/6/6</t>
  </si>
  <si>
    <t>1391/6/3</t>
  </si>
  <si>
    <t>1391/6/2</t>
  </si>
  <si>
    <t>1391/6/1</t>
  </si>
  <si>
    <t>1391/5/31</t>
  </si>
  <si>
    <t>1391/5/30</t>
  </si>
  <si>
    <t>1391/5/27</t>
  </si>
  <si>
    <t>1391/5/26</t>
  </si>
  <si>
    <t>1391/5/25</t>
  </si>
  <si>
    <t>1391/5/24</t>
  </si>
  <si>
    <t>1391/5/23</t>
  </si>
  <si>
    <t>1391/5/20</t>
  </si>
  <si>
    <t>1391/5/19</t>
  </si>
  <si>
    <t>1391/5/18</t>
  </si>
  <si>
    <t>1391/5/17</t>
  </si>
  <si>
    <t>1391/5/16</t>
  </si>
  <si>
    <t>1391/5/13</t>
  </si>
  <si>
    <t>1391/5/12</t>
  </si>
  <si>
    <t>1391/5/11</t>
  </si>
  <si>
    <t>1391/5/10</t>
  </si>
  <si>
    <t>1391/5/9</t>
  </si>
  <si>
    <t>1391/5/6</t>
  </si>
  <si>
    <t>1391/5/5</t>
  </si>
  <si>
    <t>1391/5/4</t>
  </si>
  <si>
    <t>1391/5/3</t>
  </si>
  <si>
    <t>1391/5/2</t>
  </si>
  <si>
    <t>1391/4/30</t>
  </si>
  <si>
    <t>1391/4/29</t>
  </si>
  <si>
    <t>1391/4/28</t>
  </si>
  <si>
    <t>1391/4/27</t>
  </si>
  <si>
    <t>1391/4/26</t>
  </si>
  <si>
    <t>1391/4/23</t>
  </si>
  <si>
    <t>1391/4/22</t>
  </si>
  <si>
    <t>1391/4/21</t>
  </si>
  <si>
    <t>1391/4/20</t>
  </si>
  <si>
    <t>1391/4/19</t>
  </si>
  <si>
    <t>1391/4/16</t>
  </si>
  <si>
    <t>1391/4/15</t>
  </si>
  <si>
    <t>1391/4/14</t>
  </si>
  <si>
    <t>1391/4/13</t>
  </si>
  <si>
    <t>1391/4/12</t>
  </si>
  <si>
    <t>1391/4/9</t>
  </si>
  <si>
    <t>1391/4/8</t>
  </si>
  <si>
    <t>1391/4/7</t>
  </si>
  <si>
    <t>1391/4/6</t>
  </si>
  <si>
    <t>1391/4/5</t>
  </si>
  <si>
    <t>1391/4/2</t>
  </si>
  <si>
    <t>1391/4/1</t>
  </si>
  <si>
    <t>1391/3/31</t>
  </si>
  <si>
    <t>1391/3/30</t>
  </si>
  <si>
    <t>1391/3/29</t>
  </si>
  <si>
    <t>1391/3/26</t>
  </si>
  <si>
    <t>1391/3/25</t>
  </si>
  <si>
    <t>1391/3/24</t>
  </si>
  <si>
    <t>1391/3/23</t>
  </si>
  <si>
    <t>1391/3/22</t>
  </si>
  <si>
    <t>1391/3/19</t>
  </si>
  <si>
    <t>1391/3/18</t>
  </si>
  <si>
    <t>1391/3/17</t>
  </si>
  <si>
    <t>1391/3/16</t>
  </si>
  <si>
    <t>1391/3/15</t>
  </si>
  <si>
    <t>1391/3/12</t>
  </si>
  <si>
    <t>1391/3/11</t>
  </si>
  <si>
    <t>1391/3/10</t>
  </si>
  <si>
    <t>1391/3/9</t>
  </si>
  <si>
    <t>1391/3/8</t>
  </si>
  <si>
    <t>1391/3/5</t>
  </si>
  <si>
    <t>1391/3/4</t>
  </si>
  <si>
    <t>1391/3/3</t>
  </si>
  <si>
    <t>1391/3/2</t>
  </si>
  <si>
    <t>1391/3/1</t>
  </si>
  <si>
    <t>1391/2/29</t>
  </si>
  <si>
    <t>1391/2/28</t>
  </si>
  <si>
    <t>1391/2/27</t>
  </si>
  <si>
    <t>1391/2/26</t>
  </si>
  <si>
    <t>1391/2/25</t>
  </si>
  <si>
    <t>1391/2/22</t>
  </si>
  <si>
    <t>1391/2/21</t>
  </si>
  <si>
    <t>1391/2/20</t>
  </si>
  <si>
    <t>1391/2/19</t>
  </si>
  <si>
    <t>1391/2/18</t>
  </si>
  <si>
    <t>1391/2/15</t>
  </si>
  <si>
    <t>1391/2/14</t>
  </si>
  <si>
    <t>1391/2/13</t>
  </si>
  <si>
    <t>1391/2/12</t>
  </si>
  <si>
    <t>1391/2/11</t>
  </si>
  <si>
    <t>1391/2/8</t>
  </si>
  <si>
    <t>1391/2/7</t>
  </si>
  <si>
    <t>1391/2/6</t>
  </si>
  <si>
    <t>1391/2/5</t>
  </si>
  <si>
    <t>1391/2/4</t>
  </si>
  <si>
    <t>1391/2/1</t>
  </si>
  <si>
    <t>1391/1/31</t>
  </si>
  <si>
    <t>1391/1/30</t>
  </si>
  <si>
    <t>1391/1/29</t>
  </si>
  <si>
    <t>1391/1/28</t>
  </si>
  <si>
    <t>1391/1/25</t>
  </si>
  <si>
    <t>1391/1/24</t>
  </si>
  <si>
    <t>1391/1/23</t>
  </si>
  <si>
    <t>1391/1/22</t>
  </si>
  <si>
    <t>1391/1/21</t>
  </si>
  <si>
    <t>1391/1/17</t>
  </si>
  <si>
    <t>1391/1/16</t>
  </si>
  <si>
    <t>1391/1/15</t>
  </si>
  <si>
    <t>1391/1/14</t>
  </si>
  <si>
    <t>1391/1/11</t>
  </si>
  <si>
    <t>1391/1/10</t>
  </si>
  <si>
    <t>1391/1/9</t>
  </si>
  <si>
    <t>1391/1/8</t>
  </si>
  <si>
    <t>1391/1/7</t>
  </si>
  <si>
    <t>1391/1/4</t>
  </si>
  <si>
    <t>1391/1/3</t>
  </si>
  <si>
    <t>1391/1/2</t>
  </si>
  <si>
    <t>1391/1/1</t>
  </si>
  <si>
    <t>1390/12/29</t>
  </si>
  <si>
    <t>1390/12/26</t>
  </si>
  <si>
    <t>1390/12/25</t>
  </si>
  <si>
    <t>1390/12/24</t>
  </si>
  <si>
    <t>1390/12/23</t>
  </si>
  <si>
    <t>1390/12/22</t>
  </si>
  <si>
    <t>1390/12/19</t>
  </si>
  <si>
    <t>1390/12/18</t>
  </si>
  <si>
    <t>1390/12/17</t>
  </si>
  <si>
    <t>1390/12/16</t>
  </si>
  <si>
    <t>1390/12/15</t>
  </si>
  <si>
    <t>1390/12/12</t>
  </si>
  <si>
    <t>1390/12/11</t>
  </si>
  <si>
    <t>1390/12/10</t>
  </si>
  <si>
    <t>1390/12/9</t>
  </si>
  <si>
    <t>1390/12/8</t>
  </si>
  <si>
    <t>1390/12/5</t>
  </si>
  <si>
    <t>1390/12/4</t>
  </si>
  <si>
    <t>1390/12/3</t>
  </si>
  <si>
    <t>1390/12/2</t>
  </si>
  <si>
    <t>1390/12/1</t>
  </si>
  <si>
    <t>1390/11/28</t>
  </si>
  <si>
    <t>1390/11/27</t>
  </si>
  <si>
    <t>1390/11/26</t>
  </si>
  <si>
    <t>1390/11/25</t>
  </si>
  <si>
    <t>1390/11/24</t>
  </si>
  <si>
    <t>1390/11/21</t>
  </si>
  <si>
    <t>1390/11/20</t>
  </si>
  <si>
    <t>1390/11/19</t>
  </si>
  <si>
    <t>1390/11/18</t>
  </si>
  <si>
    <t>1390/11/17</t>
  </si>
  <si>
    <t>1390/11/14</t>
  </si>
  <si>
    <t>1390/11/13</t>
  </si>
  <si>
    <t>1390/11/12</t>
  </si>
  <si>
    <t>1390/11/11</t>
  </si>
  <si>
    <t>1390/11/10</t>
  </si>
  <si>
    <t>1390/11/7</t>
  </si>
  <si>
    <t>1390/11/6</t>
  </si>
  <si>
    <t>1390/11/5</t>
  </si>
  <si>
    <t>1390/11/4</t>
  </si>
  <si>
    <t>1390/11/3</t>
  </si>
  <si>
    <t>1390/10/30</t>
  </si>
  <si>
    <t>1390/10/29</t>
  </si>
  <si>
    <t>1390/10/28</t>
  </si>
  <si>
    <t>1390/10/27</t>
  </si>
  <si>
    <t>1390/10/26</t>
  </si>
  <si>
    <t>1390/10/23</t>
  </si>
  <si>
    <t>1390/10/22</t>
  </si>
  <si>
    <t>1390/10/21</t>
  </si>
  <si>
    <t>1390/10/20</t>
  </si>
  <si>
    <t>1390/10/19</t>
  </si>
  <si>
    <t>1390/10/16</t>
  </si>
  <si>
    <t>1390/10/15</t>
  </si>
  <si>
    <t>1390/10/14</t>
  </si>
  <si>
    <t>1390/10/13</t>
  </si>
  <si>
    <t>1390/10/9</t>
  </si>
  <si>
    <t>1390/10/8</t>
  </si>
  <si>
    <t>1390/10/7</t>
  </si>
  <si>
    <t>1390/10/6</t>
  </si>
  <si>
    <t>1390/10/2</t>
  </si>
  <si>
    <t>1390/10/1</t>
  </si>
  <si>
    <t>1390/9/30</t>
  </si>
  <si>
    <t>1390/9/29</t>
  </si>
  <si>
    <t>1390/9/28</t>
  </si>
  <si>
    <t>1390/9/25</t>
  </si>
  <si>
    <t>1390/9/24</t>
  </si>
  <si>
    <t>1390/9/23</t>
  </si>
  <si>
    <t>1390/9/22</t>
  </si>
  <si>
    <t>1390/9/21</t>
  </si>
  <si>
    <t>1390/9/18</t>
  </si>
  <si>
    <t>1390/9/17</t>
  </si>
  <si>
    <t>1390/9/16</t>
  </si>
  <si>
    <t>1390/9/15</t>
  </si>
  <si>
    <t>1390/9/14</t>
  </si>
  <si>
    <t>1390/9/11</t>
  </si>
  <si>
    <t>1390/9/10</t>
  </si>
  <si>
    <t>1390/9/9</t>
  </si>
  <si>
    <t>1390/9/8</t>
  </si>
  <si>
    <t>1390/9/7</t>
  </si>
  <si>
    <t>1390/9/4</t>
  </si>
  <si>
    <t>1390/9/3</t>
  </si>
  <si>
    <t>1390/9/2</t>
  </si>
  <si>
    <t>1390/9/1</t>
  </si>
  <si>
    <t>1390/8/30</t>
  </si>
  <si>
    <t>1390/8/27</t>
  </si>
  <si>
    <t>1390/8/26</t>
  </si>
  <si>
    <t>1390/8/25</t>
  </si>
  <si>
    <t>1390/8/24</t>
  </si>
  <si>
    <t>1390/8/23</t>
  </si>
  <si>
    <t>1390/8/20</t>
  </si>
  <si>
    <t>1390/8/19</t>
  </si>
  <si>
    <t>1390/8/18</t>
  </si>
  <si>
    <t>1390/8/17</t>
  </si>
  <si>
    <t>1390/8/16</t>
  </si>
  <si>
    <t>1390/8/13</t>
  </si>
  <si>
    <t>1390/8/12</t>
  </si>
  <si>
    <t>1390/8/11</t>
  </si>
  <si>
    <t>1390/8/10</t>
  </si>
  <si>
    <t>1390/8/9</t>
  </si>
  <si>
    <t>1390/8/6</t>
  </si>
  <si>
    <t>1390/8/5</t>
  </si>
  <si>
    <t>1390/8/4</t>
  </si>
  <si>
    <t>1390/8/3</t>
  </si>
  <si>
    <t>1390/8/2</t>
  </si>
  <si>
    <t>1390/7/29</t>
  </si>
  <si>
    <t>1390/7/28</t>
  </si>
  <si>
    <t>1390/7/27</t>
  </si>
  <si>
    <t>1390/7/26</t>
  </si>
  <si>
    <t>1390/7/25</t>
  </si>
  <si>
    <t>1390/7/22</t>
  </si>
  <si>
    <t>1390/7/21</t>
  </si>
  <si>
    <t>1390/7/20</t>
  </si>
  <si>
    <t>1390/7/19</t>
  </si>
  <si>
    <t>1390/7/18</t>
  </si>
  <si>
    <t>1390/7/15</t>
  </si>
  <si>
    <t>1390/7/14</t>
  </si>
  <si>
    <t>1390/7/13</t>
  </si>
  <si>
    <t>1390/7/12</t>
  </si>
  <si>
    <t>1390/7/11</t>
  </si>
  <si>
    <t>1390/7/8</t>
  </si>
  <si>
    <t>1390/7/7</t>
  </si>
  <si>
    <t>1390/7/6</t>
  </si>
  <si>
    <t>1390/7/5</t>
  </si>
  <si>
    <t>1390/7/4</t>
  </si>
  <si>
    <t>1390/7/1</t>
  </si>
  <si>
    <t>1390/6/31</t>
  </si>
  <si>
    <t>1390/6/30</t>
  </si>
  <si>
    <t>1390/6/29</t>
  </si>
  <si>
    <t>1390/6/28</t>
  </si>
  <si>
    <t>1390/6/25</t>
  </si>
  <si>
    <t>1390/6/24</t>
  </si>
  <si>
    <t>1390/6/23</t>
  </si>
  <si>
    <t>1390/6/22</t>
  </si>
  <si>
    <t>1390/6/21</t>
  </si>
  <si>
    <t>1390/6/18</t>
  </si>
  <si>
    <t>1390/6/17</t>
  </si>
  <si>
    <t>1390/6/16</t>
  </si>
  <si>
    <t>1390/6/15</t>
  </si>
  <si>
    <t>1390/6/14</t>
  </si>
  <si>
    <t>1390/6/11</t>
  </si>
  <si>
    <t>1390/6/10</t>
  </si>
  <si>
    <t>1390/6/9</t>
  </si>
  <si>
    <t>1390/6/8</t>
  </si>
  <si>
    <t>1390/6/7</t>
  </si>
  <si>
    <t>1390/6/4</t>
  </si>
  <si>
    <t>1390/6/3</t>
  </si>
  <si>
    <t>1390/6/2</t>
  </si>
  <si>
    <t>1390/6/1</t>
  </si>
  <si>
    <t>1390/5/31</t>
  </si>
  <si>
    <t>1390/5/28</t>
  </si>
  <si>
    <t>1390/5/27</t>
  </si>
  <si>
    <t>1390/5/26</t>
  </si>
  <si>
    <t>1390/5/25</t>
  </si>
  <si>
    <t>1390/5/24</t>
  </si>
  <si>
    <t>1390/5/21</t>
  </si>
  <si>
    <t>1390/5/20</t>
  </si>
  <si>
    <t>1390/5/19</t>
  </si>
  <si>
    <t>1390/5/18</t>
  </si>
  <si>
    <t>1390/5/17</t>
  </si>
  <si>
    <t>1390/5/14</t>
  </si>
  <si>
    <t>1390/5/13</t>
  </si>
  <si>
    <t>1390/5/12</t>
  </si>
  <si>
    <t>1390/5/11</t>
  </si>
  <si>
    <t>1390/5/10</t>
  </si>
  <si>
    <t>1390/5/7</t>
  </si>
  <si>
    <t>1390/5/6</t>
  </si>
  <si>
    <t>1390/5/5</t>
  </si>
  <si>
    <t>1390/5/4</t>
  </si>
  <si>
    <t>1390/5/3</t>
  </si>
  <si>
    <t>1390/4/31</t>
  </si>
  <si>
    <t>1390/4/30</t>
  </si>
  <si>
    <t>1390/4/29</t>
  </si>
  <si>
    <t>1390/4/28</t>
  </si>
  <si>
    <t>1390/4/27</t>
  </si>
  <si>
    <t>1390/4/24</t>
  </si>
  <si>
    <t>1390/4/23</t>
  </si>
  <si>
    <t>1390/4/22</t>
  </si>
  <si>
    <t>1390/4/21</t>
  </si>
  <si>
    <t>1390/4/20</t>
  </si>
  <si>
    <t>1390/4/17</t>
  </si>
  <si>
    <t>1390/4/16</t>
  </si>
  <si>
    <t>1390/4/15</t>
  </si>
  <si>
    <t>1390/4/14</t>
  </si>
  <si>
    <t>1390/4/13</t>
  </si>
  <si>
    <t>1390/4/10</t>
  </si>
  <si>
    <t>1390/4/9</t>
  </si>
  <si>
    <t>1390/4/8</t>
  </si>
  <si>
    <t>1390/4/7</t>
  </si>
  <si>
    <t>1390/4/6</t>
  </si>
  <si>
    <t>1390/4/3</t>
  </si>
  <si>
    <t>1390/4/2</t>
  </si>
  <si>
    <t>1390/4/1</t>
  </si>
  <si>
    <t>1390/3/31</t>
  </si>
  <si>
    <t>1390/3/30</t>
  </si>
  <si>
    <t>1390/3/27</t>
  </si>
  <si>
    <t>1390/3/26</t>
  </si>
  <si>
    <t>1390/3/25</t>
  </si>
  <si>
    <t>1390/3/24</t>
  </si>
  <si>
    <t>1390/3/23</t>
  </si>
  <si>
    <t>1390/3/20</t>
  </si>
  <si>
    <t>1390/3/19</t>
  </si>
  <si>
    <t>1390/3/18</t>
  </si>
  <si>
    <t>1390/3/17</t>
  </si>
  <si>
    <t>1390/3/16</t>
  </si>
  <si>
    <t>1390/3/13</t>
  </si>
  <si>
    <t>1390/3/12</t>
  </si>
  <si>
    <t>1390/3/11</t>
  </si>
  <si>
    <t>1390/3/10</t>
  </si>
  <si>
    <t>1390/3/9</t>
  </si>
  <si>
    <t>1390/3/6</t>
  </si>
  <si>
    <t>1390/3/5</t>
  </si>
  <si>
    <t>1390/3/4</t>
  </si>
  <si>
    <t>1390/3/3</t>
  </si>
  <si>
    <t>1390/3/2</t>
  </si>
  <si>
    <t>1390/2/30</t>
  </si>
  <si>
    <t>1390/2/29</t>
  </si>
  <si>
    <t>1390/2/28</t>
  </si>
  <si>
    <t>1390/2/27</t>
  </si>
  <si>
    <t>1390/2/26</t>
  </si>
  <si>
    <t>1390/2/23</t>
  </si>
  <si>
    <t>1390/2/22</t>
  </si>
  <si>
    <t>1390/2/21</t>
  </si>
  <si>
    <t>1390/2/20</t>
  </si>
  <si>
    <t>1390/2/19</t>
  </si>
  <si>
    <t>1390/2/16</t>
  </si>
  <si>
    <t>1390/2/15</t>
  </si>
  <si>
    <t>1390/2/14</t>
  </si>
  <si>
    <t>1390/2/13</t>
  </si>
  <si>
    <t>1390/2/12</t>
  </si>
  <si>
    <t>1390/2/9</t>
  </si>
  <si>
    <t>1390/2/8</t>
  </si>
  <si>
    <t>1390/2/7</t>
  </si>
  <si>
    <t>1390/2/6</t>
  </si>
  <si>
    <t>1390/2/5</t>
  </si>
  <si>
    <t>1390/2/1</t>
  </si>
  <si>
    <t>1390/1/31</t>
  </si>
  <si>
    <t>1390/1/30</t>
  </si>
  <si>
    <t>1390/1/29</t>
  </si>
  <si>
    <t>1390/1/26</t>
  </si>
  <si>
    <t>1390/1/25</t>
  </si>
  <si>
    <t>1390/1/24</t>
  </si>
  <si>
    <t>1390/1/23</t>
  </si>
  <si>
    <t>1390/1/22</t>
  </si>
  <si>
    <t>1390/1/19</t>
  </si>
  <si>
    <t>1390/1/18</t>
  </si>
  <si>
    <t>1390/1/17</t>
  </si>
  <si>
    <t>1390/1/16</t>
  </si>
  <si>
    <t>1390/1/15</t>
  </si>
  <si>
    <t>1390/1/12</t>
  </si>
  <si>
    <t>1390/1/11</t>
  </si>
  <si>
    <t>1390/1/10</t>
  </si>
  <si>
    <t>1390/1/9</t>
  </si>
  <si>
    <t>1390/1/8</t>
  </si>
  <si>
    <t>1390/1/5</t>
  </si>
  <si>
    <t>1390/1/4</t>
  </si>
  <si>
    <t>1390/1/3</t>
  </si>
  <si>
    <t>1390/1/2</t>
  </si>
  <si>
    <t>1390/1/1</t>
  </si>
  <si>
    <t>1389/12/27</t>
  </si>
  <si>
    <t>1389/12/26</t>
  </si>
  <si>
    <t>1389/12/25</t>
  </si>
  <si>
    <t>1389/12/24</t>
  </si>
  <si>
    <t>1389/12/23</t>
  </si>
  <si>
    <t>1389/12/20</t>
  </si>
  <si>
    <t>1389/12/19</t>
  </si>
  <si>
    <t>1389/12/18</t>
  </si>
  <si>
    <t>1389/12/17</t>
  </si>
  <si>
    <t>1389/12/16</t>
  </si>
  <si>
    <t>1389/12/13</t>
  </si>
  <si>
    <t>1389/12/12</t>
  </si>
  <si>
    <t>1389/12/11</t>
  </si>
  <si>
    <t>1389/12/10</t>
  </si>
  <si>
    <t>1389/12/9</t>
  </si>
  <si>
    <t>1389/12/6</t>
  </si>
  <si>
    <t>1389/12/5</t>
  </si>
  <si>
    <t>1389/12/4</t>
  </si>
  <si>
    <t>1389/12/3</t>
  </si>
  <si>
    <t>1389/12/2</t>
  </si>
  <si>
    <t>1389/11/29</t>
  </si>
  <si>
    <t>1389/11/28</t>
  </si>
  <si>
    <t>1389/11/27</t>
  </si>
  <si>
    <t>1389/11/26</t>
  </si>
  <si>
    <t>1389/11/25</t>
  </si>
  <si>
    <t>1389/11/22</t>
  </si>
  <si>
    <t>1389/11/21</t>
  </si>
  <si>
    <t>1389/11/20</t>
  </si>
  <si>
    <t>1389/11/19</t>
  </si>
  <si>
    <t>1389/11/18</t>
  </si>
  <si>
    <t>1389/11/15</t>
  </si>
  <si>
    <t>1389/11/14</t>
  </si>
  <si>
    <t>1389/11/13</t>
  </si>
  <si>
    <t>1389/11/12</t>
  </si>
  <si>
    <t>1389/11/11</t>
  </si>
  <si>
    <t>1389/11/8</t>
  </si>
  <si>
    <t>1389/11/7</t>
  </si>
  <si>
    <t>1389/11/6</t>
  </si>
  <si>
    <t>1389/11/5</t>
  </si>
  <si>
    <t>1389/11/4</t>
  </si>
  <si>
    <t>1389/11/1</t>
  </si>
  <si>
    <t>1389/10/30</t>
  </si>
  <si>
    <t>1389/10/29</t>
  </si>
  <si>
    <t>1389/10/28</t>
  </si>
  <si>
    <t>1389/10/27</t>
  </si>
  <si>
    <t>1389/10/24</t>
  </si>
  <si>
    <t>1389/10/23</t>
  </si>
  <si>
    <t>1389/10/22</t>
  </si>
  <si>
    <t>1389/10/21</t>
  </si>
  <si>
    <t>1389/10/20</t>
  </si>
  <si>
    <t>1389/10/17</t>
  </si>
  <si>
    <t>1389/10/16</t>
  </si>
  <si>
    <t>1389/10/15</t>
  </si>
  <si>
    <t>1389/10/14</t>
  </si>
  <si>
    <t>1389/10/13</t>
  </si>
  <si>
    <t>1389/10/10</t>
  </si>
  <si>
    <t>1389/10/9</t>
  </si>
  <si>
    <t>1389/10/8</t>
  </si>
  <si>
    <t>1389/10/7</t>
  </si>
  <si>
    <t>1389/10/6</t>
  </si>
  <si>
    <t>1389/10/3</t>
  </si>
  <si>
    <t>1389/10/2</t>
  </si>
  <si>
    <t>1389/10/1</t>
  </si>
  <si>
    <t>1389/9/30</t>
  </si>
  <si>
    <t>1389/9/29</t>
  </si>
  <si>
    <t>1389/9/26</t>
  </si>
  <si>
    <t>1389/9/25</t>
  </si>
  <si>
    <t>1389/9/24</t>
  </si>
  <si>
    <t>1389/9/23</t>
  </si>
  <si>
    <t>1389/9/22</t>
  </si>
  <si>
    <t>1389/9/19</t>
  </si>
  <si>
    <t>1389/9/18</t>
  </si>
  <si>
    <t>1389/9/17</t>
  </si>
  <si>
    <t>1389/9/16</t>
  </si>
  <si>
    <t>1389/9/15</t>
  </si>
  <si>
    <t>1389/9/12</t>
  </si>
  <si>
    <t>1389/9/11</t>
  </si>
  <si>
    <t>1389/9/10</t>
  </si>
  <si>
    <t>1389/9/9</t>
  </si>
  <si>
    <t>1389/9/8</t>
  </si>
  <si>
    <t>1389/9/5</t>
  </si>
  <si>
    <t>1389/9/4</t>
  </si>
  <si>
    <t>1389/9/3</t>
  </si>
  <si>
    <t>1389/9/2</t>
  </si>
  <si>
    <t>1389/9/1</t>
  </si>
  <si>
    <t>1389/8/28</t>
  </si>
  <si>
    <t>1389/8/27</t>
  </si>
  <si>
    <t>1389/8/26</t>
  </si>
  <si>
    <t>1389/8/25</t>
  </si>
  <si>
    <t>1389/8/24</t>
  </si>
  <si>
    <t>1389/8/21</t>
  </si>
  <si>
    <t>1389/8/20</t>
  </si>
  <si>
    <t>1389/8/19</t>
  </si>
  <si>
    <t>1389/8/18</t>
  </si>
  <si>
    <t>1389/8/17</t>
  </si>
  <si>
    <t>1389/8/14</t>
  </si>
  <si>
    <t>1389/8/13</t>
  </si>
  <si>
    <t>1389/8/12</t>
  </si>
  <si>
    <t>1389/8/11</t>
  </si>
  <si>
    <t>1389/8/10</t>
  </si>
  <si>
    <t>1389/8/7</t>
  </si>
  <si>
    <t>1389/8/6</t>
  </si>
  <si>
    <t>1389/8/5</t>
  </si>
  <si>
    <t>1389/8/4</t>
  </si>
  <si>
    <t>1389/8/3</t>
  </si>
  <si>
    <t>1389/7/30</t>
  </si>
  <si>
    <t>1389/7/29</t>
  </si>
  <si>
    <t>1389/7/28</t>
  </si>
  <si>
    <t>1389/7/27</t>
  </si>
  <si>
    <t>1389/7/26</t>
  </si>
  <si>
    <t>1389/7/23</t>
  </si>
  <si>
    <t>1389/7/22</t>
  </si>
  <si>
    <t>1389/7/21</t>
  </si>
  <si>
    <t>1389/7/20</t>
  </si>
  <si>
    <t>1389/7/19</t>
  </si>
  <si>
    <t>1389/7/16</t>
  </si>
  <si>
    <t>1389/7/15</t>
  </si>
  <si>
    <t>1389/7/14</t>
  </si>
  <si>
    <t>1389/7/13</t>
  </si>
  <si>
    <t>1389/7/12</t>
  </si>
  <si>
    <t>1389/7/9</t>
  </si>
  <si>
    <t>1389/7/8</t>
  </si>
  <si>
    <t>1389/7/7</t>
  </si>
  <si>
    <t>1389/7/6</t>
  </si>
  <si>
    <t>1389/7/5</t>
  </si>
  <si>
    <t>1389/7/2</t>
  </si>
  <si>
    <t>1389/7/1</t>
  </si>
  <si>
    <t>1389/6/31</t>
  </si>
  <si>
    <t>1389/6/30</t>
  </si>
  <si>
    <t>1389/6/29</t>
  </si>
  <si>
    <t>1389/6/26</t>
  </si>
  <si>
    <t>1389/6/25</t>
  </si>
  <si>
    <t>1389/6/24</t>
  </si>
  <si>
    <t>1389/6/23</t>
  </si>
  <si>
    <t>1389/6/22</t>
  </si>
  <si>
    <t>1389/6/19</t>
  </si>
  <si>
    <t>1389/6/18</t>
  </si>
  <si>
    <t>1389/6/17</t>
  </si>
  <si>
    <t>1389/6/16</t>
  </si>
  <si>
    <t>1389/6/15</t>
  </si>
  <si>
    <t>1389/6/12</t>
  </si>
  <si>
    <t>1389/6/11</t>
  </si>
  <si>
    <t>1389/6/10</t>
  </si>
  <si>
    <t>1389/6/9</t>
  </si>
  <si>
    <t>1389/6/8</t>
  </si>
  <si>
    <t>1389/6/5</t>
  </si>
  <si>
    <t>1389/6/4</t>
  </si>
  <si>
    <t>1389/6/3</t>
  </si>
  <si>
    <t>1389/6/2</t>
  </si>
  <si>
    <t>1389/6/1</t>
  </si>
  <si>
    <t>1389/5/29</t>
  </si>
  <si>
    <t>1389/5/28</t>
  </si>
  <si>
    <t>1389/5/27</t>
  </si>
  <si>
    <t>1389/5/26</t>
  </si>
  <si>
    <t>1389/5/25</t>
  </si>
  <si>
    <t>1389/5/22</t>
  </si>
  <si>
    <t>1389/5/21</t>
  </si>
  <si>
    <t>1389/5/20</t>
  </si>
  <si>
    <t>1389/5/19</t>
  </si>
  <si>
    <t>1389/5/18</t>
  </si>
  <si>
    <t>1389/5/15</t>
  </si>
  <si>
    <t>1389/5/14</t>
  </si>
  <si>
    <t>1389/5/13</t>
  </si>
  <si>
    <t>1389/5/12</t>
  </si>
  <si>
    <t>1389/5/11</t>
  </si>
  <si>
    <t>1389/5/8</t>
  </si>
  <si>
    <t>1389/5/7</t>
  </si>
  <si>
    <t>1389/5/6</t>
  </si>
  <si>
    <t>1389/5/5</t>
  </si>
  <si>
    <t>1389/5/4</t>
  </si>
  <si>
    <t>1389/5/1</t>
  </si>
  <si>
    <t>1389/4/31</t>
  </si>
  <si>
    <t>1389/4/30</t>
  </si>
  <si>
    <t>1389/4/29</t>
  </si>
  <si>
    <t>1389/4/28</t>
  </si>
  <si>
    <t>1389/4/25</t>
  </si>
  <si>
    <t>1389/4/24</t>
  </si>
  <si>
    <t>1389/4/23</t>
  </si>
  <si>
    <t>1389/4/22</t>
  </si>
  <si>
    <t>1389/4/21</t>
  </si>
  <si>
    <t>1389/4/18</t>
  </si>
  <si>
    <t>1389/4/17</t>
  </si>
  <si>
    <t>1389/4/16</t>
  </si>
  <si>
    <t>1389/4/15</t>
  </si>
  <si>
    <t>1389/4/14</t>
  </si>
  <si>
    <t>1389/4/11</t>
  </si>
  <si>
    <t>1389/4/10</t>
  </si>
  <si>
    <t>1389/4/9</t>
  </si>
  <si>
    <t>1389/4/8</t>
  </si>
  <si>
    <t>1389/4/7</t>
  </si>
  <si>
    <t>1389/4/4</t>
  </si>
  <si>
    <t>1389/4/3</t>
  </si>
  <si>
    <t>1389/4/2</t>
  </si>
  <si>
    <t>1389/4/1</t>
  </si>
  <si>
    <t>1389/3/31</t>
  </si>
  <si>
    <t>1389/3/28</t>
  </si>
  <si>
    <t>1389/3/27</t>
  </si>
  <si>
    <t>1389/3/26</t>
  </si>
  <si>
    <t>1389/3/25</t>
  </si>
  <si>
    <t>1389/3/24</t>
  </si>
  <si>
    <t>1389/3/21</t>
  </si>
  <si>
    <t>1389/3/20</t>
  </si>
  <si>
    <t>1389/3/19</t>
  </si>
  <si>
    <t>1389/3/18</t>
  </si>
  <si>
    <t>1389/3/17</t>
  </si>
  <si>
    <t>1389/3/14</t>
  </si>
  <si>
    <t>1389/3/13</t>
  </si>
  <si>
    <t>1389/3/12</t>
  </si>
  <si>
    <t>1389/3/11</t>
  </si>
  <si>
    <t>1389/3/10</t>
  </si>
  <si>
    <t>1389/3/7</t>
  </si>
  <si>
    <t>1389/3/6</t>
  </si>
  <si>
    <t>1389/3/5</t>
  </si>
  <si>
    <t>1389/3/4</t>
  </si>
  <si>
    <t>1389/3/3</t>
  </si>
  <si>
    <t>1389/2/31</t>
  </si>
  <si>
    <t>1389/2/30</t>
  </si>
  <si>
    <t>1389/2/29</t>
  </si>
  <si>
    <t>1389/2/28</t>
  </si>
  <si>
    <t>1389/2/27</t>
  </si>
  <si>
    <t>1389/2/24</t>
  </si>
  <si>
    <t>1389/2/23</t>
  </si>
  <si>
    <t>1389/2/22</t>
  </si>
  <si>
    <t>1389/2/21</t>
  </si>
  <si>
    <t>1389/2/20</t>
  </si>
  <si>
    <t>1389/2/17</t>
  </si>
  <si>
    <t>1389/2/16</t>
  </si>
  <si>
    <t>1389/2/15</t>
  </si>
  <si>
    <t>1389/2/14</t>
  </si>
  <si>
    <t>1389/2/13</t>
  </si>
  <si>
    <t>1389/2/10</t>
  </si>
  <si>
    <t>1389/2/9</t>
  </si>
  <si>
    <t>1389/2/8</t>
  </si>
  <si>
    <t>1389/2/7</t>
  </si>
  <si>
    <t>1389/2/6</t>
  </si>
  <si>
    <t>1389/2/3</t>
  </si>
  <si>
    <t>1389/2/2</t>
  </si>
  <si>
    <t>1389/2/1</t>
  </si>
  <si>
    <t>1389/1/31</t>
  </si>
  <si>
    <t>1389/1/30</t>
  </si>
  <si>
    <t>1389/1/27</t>
  </si>
  <si>
    <t>1389/1/26</t>
  </si>
  <si>
    <t>1389/1/25</t>
  </si>
  <si>
    <t>1389/1/24</t>
  </si>
  <si>
    <t>1389/1/23</t>
  </si>
  <si>
    <t>1389/1/20</t>
  </si>
  <si>
    <t>1389/1/19</t>
  </si>
  <si>
    <t>1389/1/18</t>
  </si>
  <si>
    <t>1389/1/17</t>
  </si>
  <si>
    <t>1389/1/16</t>
  </si>
  <si>
    <t>1389/1/12</t>
  </si>
  <si>
    <t>1389/1/11</t>
  </si>
  <si>
    <t>1389/1/10</t>
  </si>
  <si>
    <t>1389/1/9</t>
  </si>
  <si>
    <t>1389/1/6</t>
  </si>
  <si>
    <t>1389/1/5</t>
  </si>
  <si>
    <t>1389/1/4</t>
  </si>
  <si>
    <t>1389/1/3</t>
  </si>
  <si>
    <t>1389/1/2</t>
  </si>
  <si>
    <t>1388/12/28</t>
  </si>
  <si>
    <t>1388/12/27</t>
  </si>
  <si>
    <t>1388/12/26</t>
  </si>
  <si>
    <t>1388/12/25</t>
  </si>
  <si>
    <t>1388/12/24</t>
  </si>
  <si>
    <t>1388/12/21</t>
  </si>
  <si>
    <t>1388/12/20</t>
  </si>
  <si>
    <t>1388/12/19</t>
  </si>
  <si>
    <t>1388/12/18</t>
  </si>
  <si>
    <t>1388/12/17</t>
  </si>
  <si>
    <t>1388/12/14</t>
  </si>
  <si>
    <t>1388/12/13</t>
  </si>
  <si>
    <t>1388/12/12</t>
  </si>
  <si>
    <t>1388/12/11</t>
  </si>
  <si>
    <t>1388/12/10</t>
  </si>
  <si>
    <t>1388/12/7</t>
  </si>
  <si>
    <t>1388/12/6</t>
  </si>
  <si>
    <t>1388/12/5</t>
  </si>
  <si>
    <t>1388/12/4</t>
  </si>
  <si>
    <t>1388/12/3</t>
  </si>
  <si>
    <t>1388/11/30</t>
  </si>
  <si>
    <t>1388/11/29</t>
  </si>
  <si>
    <t>1388/11/28</t>
  </si>
  <si>
    <t>1388/11/27</t>
  </si>
  <si>
    <t>1388/11/26</t>
  </si>
  <si>
    <t>1388/11/23</t>
  </si>
  <si>
    <t>1388/11/22</t>
  </si>
  <si>
    <t>1388/11/21</t>
  </si>
  <si>
    <t>1388/11/20</t>
  </si>
  <si>
    <t>1388/11/19</t>
  </si>
  <si>
    <t>1388/11/16</t>
  </si>
  <si>
    <t>1388/11/15</t>
  </si>
  <si>
    <t>1388/11/14</t>
  </si>
  <si>
    <t>1388/11/13</t>
  </si>
  <si>
    <t>1388/11/12</t>
  </si>
  <si>
    <t>1388/11/9</t>
  </si>
  <si>
    <t>1388/11/8</t>
  </si>
  <si>
    <t>1388/11/7</t>
  </si>
  <si>
    <t>1388/11/6</t>
  </si>
  <si>
    <t>1388/11/5</t>
  </si>
  <si>
    <t>1388/11/2</t>
  </si>
  <si>
    <t>1388/11/1</t>
  </si>
  <si>
    <t>1388/10/30</t>
  </si>
  <si>
    <t>1388/10/29</t>
  </si>
  <si>
    <t>1388/10/28</t>
  </si>
  <si>
    <t>1388/10/25</t>
  </si>
  <si>
    <t>1388/10/24</t>
  </si>
  <si>
    <t>1388/10/23</t>
  </si>
  <si>
    <t>1388/10/22</t>
  </si>
  <si>
    <t>1388/10/21</t>
  </si>
  <si>
    <t>1388/10/18</t>
  </si>
  <si>
    <t>1388/10/17</t>
  </si>
  <si>
    <t>1388/10/16</t>
  </si>
  <si>
    <t>1388/10/15</t>
  </si>
  <si>
    <t>1388/10/14</t>
  </si>
  <si>
    <t>1388/10/10</t>
  </si>
  <si>
    <t>1388/10/9</t>
  </si>
  <si>
    <t>1388/10/8</t>
  </si>
  <si>
    <t>1388/10/7</t>
  </si>
  <si>
    <t>1388/10/3</t>
  </si>
  <si>
    <t>1388/10/2</t>
  </si>
  <si>
    <t>1388/10/1</t>
  </si>
  <si>
    <t>1388/9/30</t>
  </si>
  <si>
    <t>1388/9/27</t>
  </si>
  <si>
    <t>1388/9/26</t>
  </si>
  <si>
    <t>1388/9/25</t>
  </si>
  <si>
    <t>1388/9/24</t>
  </si>
  <si>
    <t>1388/9/23</t>
  </si>
  <si>
    <t>1388/9/20</t>
  </si>
  <si>
    <t>1388/9/19</t>
  </si>
  <si>
    <t>1388/9/18</t>
  </si>
  <si>
    <t>1388/9/17</t>
  </si>
  <si>
    <t>1388/9/16</t>
  </si>
  <si>
    <t>1388/9/13</t>
  </si>
  <si>
    <t>1388/9/12</t>
  </si>
  <si>
    <t>1388/9/11</t>
  </si>
  <si>
    <t>1388/9/10</t>
  </si>
  <si>
    <t>1388/9/9</t>
  </si>
  <si>
    <t>1388/9/6</t>
  </si>
  <si>
    <t>1388/9/5</t>
  </si>
  <si>
    <t>1388/9/4</t>
  </si>
  <si>
    <t>1388/9/3</t>
  </si>
  <si>
    <t>1388/9/2</t>
  </si>
  <si>
    <t>1388/8/29</t>
  </si>
  <si>
    <t>1388/8/28</t>
  </si>
  <si>
    <t>1388/8/27</t>
  </si>
  <si>
    <t>1388/8/26</t>
  </si>
  <si>
    <t>1388/8/25</t>
  </si>
  <si>
    <t>1388/8/22</t>
  </si>
  <si>
    <t>1388/8/21</t>
  </si>
  <si>
    <t>1388/8/20</t>
  </si>
  <si>
    <t>1388/8/19</t>
  </si>
  <si>
    <t>1388/8/18</t>
  </si>
  <si>
    <t>1388/8/15</t>
  </si>
  <si>
    <t>1388/8/14</t>
  </si>
  <si>
    <t>1388/8/13</t>
  </si>
  <si>
    <t>1388/8/12</t>
  </si>
  <si>
    <t>1388/8/11</t>
  </si>
  <si>
    <t>1388/8/8</t>
  </si>
  <si>
    <t>1388/8/7</t>
  </si>
  <si>
    <t>1388/8/6</t>
  </si>
  <si>
    <t>1388/8/5</t>
  </si>
  <si>
    <t>1388/8/4</t>
  </si>
  <si>
    <t>1388/8/1</t>
  </si>
  <si>
    <t>1388/7/30</t>
  </si>
  <si>
    <t>1388/7/29</t>
  </si>
  <si>
    <t>1388/7/28</t>
  </si>
  <si>
    <t>1388/7/27</t>
  </si>
  <si>
    <t>1388/7/24</t>
  </si>
  <si>
    <t>1388/7/23</t>
  </si>
  <si>
    <t>1388/7/22</t>
  </si>
  <si>
    <t>1388/7/21</t>
  </si>
  <si>
    <t>1388/7/20</t>
  </si>
  <si>
    <t>1388/7/17</t>
  </si>
  <si>
    <t>1388/7/16</t>
  </si>
  <si>
    <t>1388/7/15</t>
  </si>
  <si>
    <t>1388/7/14</t>
  </si>
  <si>
    <t>1388/7/13</t>
  </si>
  <si>
    <t>1388/7/10</t>
  </si>
  <si>
    <t>1388/7/9</t>
  </si>
  <si>
    <t>1388/7/8</t>
  </si>
  <si>
    <t>1388/7/7</t>
  </si>
  <si>
    <t>1388/7/6</t>
  </si>
  <si>
    <t>1388/7/3</t>
  </si>
  <si>
    <t>1388/7/2</t>
  </si>
  <si>
    <t>1388/7/1</t>
  </si>
  <si>
    <t>1388/6/31</t>
  </si>
  <si>
    <t>1388/6/30</t>
  </si>
  <si>
    <t>1388/6/27</t>
  </si>
  <si>
    <t>1388/6/26</t>
  </si>
  <si>
    <t>1388/6/25</t>
  </si>
  <si>
    <t>1388/6/24</t>
  </si>
  <si>
    <t>1388/6/23</t>
  </si>
  <si>
    <t>1388/6/20</t>
  </si>
  <si>
    <t>1388/6/19</t>
  </si>
  <si>
    <t>1388/6/18</t>
  </si>
  <si>
    <t>1388/6/17</t>
  </si>
  <si>
    <t>1388/6/16</t>
  </si>
  <si>
    <t>1388/6/13</t>
  </si>
  <si>
    <t>1388/6/12</t>
  </si>
  <si>
    <t>1388/6/11</t>
  </si>
  <si>
    <t>1388/6/10</t>
  </si>
  <si>
    <t>1388/6/9</t>
  </si>
  <si>
    <t>1388/6/6</t>
  </si>
  <si>
    <t>1388/6/5</t>
  </si>
  <si>
    <t>1388/6/4</t>
  </si>
  <si>
    <t>1388/6/3</t>
  </si>
  <si>
    <t>1388/6/2</t>
  </si>
  <si>
    <t>1388/5/30</t>
  </si>
  <si>
    <t>1388/5/29</t>
  </si>
  <si>
    <t>1388/5/28</t>
  </si>
  <si>
    <t>1388/5/27</t>
  </si>
  <si>
    <t>1388/5/26</t>
  </si>
  <si>
    <t>1388/5/23</t>
  </si>
  <si>
    <t>1388/5/22</t>
  </si>
  <si>
    <t>1388/5/21</t>
  </si>
  <si>
    <t>1388/5/20</t>
  </si>
  <si>
    <t>1388/5/19</t>
  </si>
  <si>
    <t>1388/5/16</t>
  </si>
  <si>
    <t>1388/5/15</t>
  </si>
  <si>
    <t>1388/5/14</t>
  </si>
  <si>
    <t>1388/5/13</t>
  </si>
  <si>
    <t>1388/5/12</t>
  </si>
  <si>
    <t>1388/5/9</t>
  </si>
  <si>
    <t>1388/5/8</t>
  </si>
  <si>
    <t>1388/5/7</t>
  </si>
  <si>
    <t>1388/5/6</t>
  </si>
  <si>
    <t>1388/5/5</t>
  </si>
  <si>
    <t>1388/5/2</t>
  </si>
  <si>
    <t>1388/5/1</t>
  </si>
  <si>
    <t>1388/4/31</t>
  </si>
  <si>
    <t>1388/4/30</t>
  </si>
  <si>
    <t>1388/4/29</t>
  </si>
  <si>
    <t>1388/4/26</t>
  </si>
  <si>
    <t>1388/4/25</t>
  </si>
  <si>
    <t>1388/4/24</t>
  </si>
  <si>
    <t>1388/4/23</t>
  </si>
  <si>
    <t>1388/4/22</t>
  </si>
  <si>
    <t>1388/4/19</t>
  </si>
  <si>
    <t>1388/4/18</t>
  </si>
  <si>
    <t>1388/4/17</t>
  </si>
  <si>
    <t>1388/4/16</t>
  </si>
  <si>
    <t>1388/4/15</t>
  </si>
  <si>
    <t>1388/4/12</t>
  </si>
  <si>
    <t>1388/4/11</t>
  </si>
  <si>
    <t>1388/4/10</t>
  </si>
  <si>
    <t>1388/4/9</t>
  </si>
  <si>
    <t>1388/4/8</t>
  </si>
  <si>
    <t>1388/4/5</t>
  </si>
  <si>
    <t>1388/4/4</t>
  </si>
  <si>
    <t>1388/4/3</t>
  </si>
  <si>
    <t>1388/4/2</t>
  </si>
  <si>
    <t>1388/4/1</t>
  </si>
  <si>
    <t>1388/3/29</t>
  </si>
  <si>
    <t>1388/3/28</t>
  </si>
  <si>
    <t>1388/3/27</t>
  </si>
  <si>
    <t>1388/3/26</t>
  </si>
  <si>
    <t>1388/3/25</t>
  </si>
  <si>
    <t>1388/3/22</t>
  </si>
  <si>
    <t>1388/3/21</t>
  </si>
  <si>
    <t>1388/3/20</t>
  </si>
  <si>
    <t>1388/3/19</t>
  </si>
  <si>
    <t>1388/3/18</t>
  </si>
  <si>
    <t>1388/3/15</t>
  </si>
  <si>
    <t>1388/3/14</t>
  </si>
  <si>
    <t>1388/3/13</t>
  </si>
  <si>
    <t>1388/3/12</t>
  </si>
  <si>
    <t>1388/3/11</t>
  </si>
  <si>
    <t>1388/3/8</t>
  </si>
  <si>
    <t>1388/3/7</t>
  </si>
  <si>
    <t>1388/3/6</t>
  </si>
  <si>
    <t>1388/3/5</t>
  </si>
  <si>
    <t>1388/3/4</t>
  </si>
  <si>
    <t>1388/3/1</t>
  </si>
  <si>
    <t>1388/2/31</t>
  </si>
  <si>
    <t>1388/2/30</t>
  </si>
  <si>
    <t>1388/2/29</t>
  </si>
  <si>
    <t>1388/2/28</t>
  </si>
  <si>
    <t>1388/2/25</t>
  </si>
  <si>
    <t>1388/2/24</t>
  </si>
  <si>
    <t>1388/2/23</t>
  </si>
  <si>
    <t>1388/2/22</t>
  </si>
  <si>
    <t>1388/2/21</t>
  </si>
  <si>
    <t>1388/2/18</t>
  </si>
  <si>
    <t>1388/2/17</t>
  </si>
  <si>
    <t>1388/2/16</t>
  </si>
  <si>
    <t>1388/2/15</t>
  </si>
  <si>
    <t>1388/2/14</t>
  </si>
  <si>
    <t>1388/2/11</t>
  </si>
  <si>
    <t>1388/2/10</t>
  </si>
  <si>
    <t>1388/2/9</t>
  </si>
  <si>
    <t>1388/2/8</t>
  </si>
  <si>
    <t>1388/2/7</t>
  </si>
  <si>
    <t>1388/2/4</t>
  </si>
  <si>
    <t>1388/2/3</t>
  </si>
  <si>
    <t>1388/2/2</t>
  </si>
  <si>
    <t>1388/2/1</t>
  </si>
  <si>
    <t>1388/1/31</t>
  </si>
  <si>
    <t>1388/1/28</t>
  </si>
  <si>
    <t>1388/1/27</t>
  </si>
  <si>
    <t>1388/1/26</t>
  </si>
  <si>
    <t>1388/1/25</t>
  </si>
  <si>
    <t>1388/1/24</t>
  </si>
  <si>
    <t>1388/1/20</t>
  </si>
  <si>
    <t>1388/1/19</t>
  </si>
  <si>
    <t>1388/1/18</t>
  </si>
  <si>
    <t>1388/1/17</t>
  </si>
  <si>
    <t>1388/1/14</t>
  </si>
  <si>
    <t>1388/1/13</t>
  </si>
  <si>
    <t>1388/1/12</t>
  </si>
  <si>
    <t>1388/1/11</t>
  </si>
  <si>
    <t>1388/1/10</t>
  </si>
  <si>
    <t>1388/1/7</t>
  </si>
  <si>
    <t>1388/1/6</t>
  </si>
  <si>
    <t>1388/1/5</t>
  </si>
  <si>
    <t>1388/1/4</t>
  </si>
  <si>
    <t>1388/1/3</t>
  </si>
  <si>
    <t>1387/12/30</t>
  </si>
  <si>
    <t>1387/12/29</t>
  </si>
  <si>
    <t>1387/12/28</t>
  </si>
  <si>
    <t>1387/12/27</t>
  </si>
  <si>
    <t>1387/12/26</t>
  </si>
  <si>
    <t>1387/12/23</t>
  </si>
  <si>
    <t>1387/12/22</t>
  </si>
  <si>
    <t>1387/12/21</t>
  </si>
  <si>
    <t>1387/12/20</t>
  </si>
  <si>
    <t>1387/12/19</t>
  </si>
  <si>
    <t>1387/12/16</t>
  </si>
  <si>
    <t>1387/12/15</t>
  </si>
  <si>
    <t>1387/12/14</t>
  </si>
  <si>
    <t>1387/12/13</t>
  </si>
  <si>
    <t>1387/12/12</t>
  </si>
  <si>
    <t>1387/12/9</t>
  </si>
  <si>
    <t>1387/12/8</t>
  </si>
  <si>
    <t>1387/12/7</t>
  </si>
  <si>
    <t>1387/12/6</t>
  </si>
  <si>
    <t>1387/12/5</t>
  </si>
  <si>
    <t>1387/12/2</t>
  </si>
  <si>
    <t>1387/12/1</t>
  </si>
  <si>
    <t>1387/11/30</t>
  </si>
  <si>
    <t>1387/11/29</t>
  </si>
  <si>
    <t>1387/11/28</t>
  </si>
  <si>
    <t>1387/11/25</t>
  </si>
  <si>
    <t>1387/11/24</t>
  </si>
  <si>
    <t>1387/11/23</t>
  </si>
  <si>
    <t>1387/11/22</t>
  </si>
  <si>
    <t>1387/11/21</t>
  </si>
  <si>
    <t>1387/11/18</t>
  </si>
  <si>
    <t>1387/11/17</t>
  </si>
  <si>
    <t>1387/11/16</t>
  </si>
  <si>
    <t>1387/11/15</t>
  </si>
  <si>
    <t>1387/11/14</t>
  </si>
  <si>
    <t>1387/11/11</t>
  </si>
  <si>
    <t>1387/11/10</t>
  </si>
  <si>
    <t>1387/11/9</t>
  </si>
  <si>
    <t>1387/11/8</t>
  </si>
  <si>
    <t>1387/11/7</t>
  </si>
  <si>
    <t>1387/11/4</t>
  </si>
  <si>
    <t>1387/11/3</t>
  </si>
  <si>
    <t>1387/11/2</t>
  </si>
  <si>
    <t>1387/11/1</t>
  </si>
  <si>
    <t>1387/10/30</t>
  </si>
  <si>
    <t>1387/10/27</t>
  </si>
  <si>
    <t>1387/10/26</t>
  </si>
  <si>
    <t>1387/10/25</t>
  </si>
  <si>
    <t>1387/10/24</t>
  </si>
  <si>
    <t>1387/10/23</t>
  </si>
  <si>
    <t>1387/10/20</t>
  </si>
  <si>
    <t>1387/10/19</t>
  </si>
  <si>
    <t>1387/10/18</t>
  </si>
  <si>
    <t>1387/10/17</t>
  </si>
  <si>
    <t>1387/10/16</t>
  </si>
  <si>
    <t>1387/10/13</t>
  </si>
  <si>
    <t>1387/10/11</t>
  </si>
  <si>
    <t>1387/10/10</t>
  </si>
  <si>
    <t>1387/10/9</t>
  </si>
  <si>
    <t>1387/10/4</t>
  </si>
  <si>
    <t>1387/10/3</t>
  </si>
  <si>
    <t>1387/10/2</t>
  </si>
  <si>
    <t>1387/9/29</t>
  </si>
  <si>
    <t>1387/9/28</t>
  </si>
  <si>
    <t>1387/9/27</t>
  </si>
  <si>
    <t>1387/9/26</t>
  </si>
  <si>
    <t>1387/9/25</t>
  </si>
  <si>
    <t>1387/9/22</t>
  </si>
  <si>
    <t>1387/9/21</t>
  </si>
  <si>
    <t>1387/9/20</t>
  </si>
  <si>
    <t>1387/9/19</t>
  </si>
  <si>
    <t>1387/9/18</t>
  </si>
  <si>
    <t>1387/9/15</t>
  </si>
  <si>
    <t>1387/9/14</t>
  </si>
  <si>
    <t>1387/9/13</t>
  </si>
  <si>
    <t>1387/9/12</t>
  </si>
  <si>
    <t>1387/9/11</t>
  </si>
  <si>
    <t>1387/9/8</t>
  </si>
  <si>
    <t>1387/9/7</t>
  </si>
  <si>
    <t>1387/9/6</t>
  </si>
  <si>
    <t>1387/9/5</t>
  </si>
  <si>
    <t>1387/9/4</t>
  </si>
  <si>
    <t>1387/9/1</t>
  </si>
  <si>
    <t>1387/8/30</t>
  </si>
  <si>
    <t>1387/8/29</t>
  </si>
  <si>
    <t>1387/8/28</t>
  </si>
  <si>
    <t>1387/8/27</t>
  </si>
  <si>
    <t>1387/8/24</t>
  </si>
  <si>
    <t>1387/8/23</t>
  </si>
  <si>
    <t>1387/8/22</t>
  </si>
  <si>
    <t>1387/8/21</t>
  </si>
  <si>
    <t>1387/8/20</t>
  </si>
  <si>
    <t>1387/8/17</t>
  </si>
  <si>
    <t>1387/8/16</t>
  </si>
  <si>
    <t>1387/8/15</t>
  </si>
  <si>
    <t>1387/8/14</t>
  </si>
  <si>
    <t>1387/8/13</t>
  </si>
  <si>
    <t>1387/8/10</t>
  </si>
  <si>
    <t>1387/8/9</t>
  </si>
  <si>
    <t>1387/8/8</t>
  </si>
  <si>
    <t>1387/8/7</t>
  </si>
  <si>
    <t>1387/8/6</t>
  </si>
  <si>
    <t>1387/8/3</t>
  </si>
  <si>
    <t>1387/8/2</t>
  </si>
  <si>
    <t>1387/8/1</t>
  </si>
  <si>
    <t>1387/7/30</t>
  </si>
  <si>
    <t>1387/7/29</t>
  </si>
  <si>
    <t>1387/7/26</t>
  </si>
  <si>
    <t>1387/7/25</t>
  </si>
  <si>
    <t>1387/7/24</t>
  </si>
  <si>
    <t>1387/7/23</t>
  </si>
  <si>
    <t>1387/7/22</t>
  </si>
  <si>
    <t>1387/7/19</t>
  </si>
  <si>
    <t>1387/7/18</t>
  </si>
  <si>
    <t>1387/7/17</t>
  </si>
  <si>
    <t>1387/7/16</t>
  </si>
  <si>
    <t>1387/7/15</t>
  </si>
  <si>
    <t>1387/7/12</t>
  </si>
  <si>
    <t>1387/7/11</t>
  </si>
  <si>
    <t>1387/7/10</t>
  </si>
  <si>
    <t>1387/7/9</t>
  </si>
  <si>
    <t>1387/7/8</t>
  </si>
  <si>
    <t>1387/7/5</t>
  </si>
  <si>
    <t>1387/7/4</t>
  </si>
  <si>
    <t>1387/7/3</t>
  </si>
  <si>
    <t>1387/7/2</t>
  </si>
  <si>
    <t>1387/7/1</t>
  </si>
  <si>
    <t>1387/6/29</t>
  </si>
  <si>
    <t>1387/6/28</t>
  </si>
  <si>
    <t>1387/6/27</t>
  </si>
  <si>
    <t>1387/6/26</t>
  </si>
  <si>
    <t>1387/6/25</t>
  </si>
  <si>
    <t>1387/6/22</t>
  </si>
  <si>
    <t>1387/6/21</t>
  </si>
  <si>
    <t>1387/6/20</t>
  </si>
  <si>
    <t>1387/6/19</t>
  </si>
  <si>
    <t>1387/6/18</t>
  </si>
  <si>
    <t>1387/6/15</t>
  </si>
  <si>
    <t>1387/6/14</t>
  </si>
  <si>
    <t>1387/6/13</t>
  </si>
  <si>
    <t>1387/6/12</t>
  </si>
  <si>
    <t>1387/6/11</t>
  </si>
  <si>
    <t>1387/6/8</t>
  </si>
  <si>
    <t>1387/6/7</t>
  </si>
  <si>
    <t>1387/6/6</t>
  </si>
  <si>
    <t>1387/6/5</t>
  </si>
  <si>
    <t>1387/6/4</t>
  </si>
  <si>
    <t>1387/6/1</t>
  </si>
  <si>
    <t>1387/5/31</t>
  </si>
  <si>
    <t>1387/5/30</t>
  </si>
  <si>
    <t>1387/5/29</t>
  </si>
  <si>
    <t>1387/5/28</t>
  </si>
  <si>
    <t>1387/5/25</t>
  </si>
  <si>
    <t>1387/5/24</t>
  </si>
  <si>
    <t>1387/5/23</t>
  </si>
  <si>
    <t>1387/5/22</t>
  </si>
  <si>
    <t>1387/5/21</t>
  </si>
  <si>
    <t>1387/5/18</t>
  </si>
  <si>
    <t>1387/5/17</t>
  </si>
  <si>
    <t>1387/5/16</t>
  </si>
  <si>
    <t>1387/5/15</t>
  </si>
  <si>
    <t>1387/5/14</t>
  </si>
  <si>
    <t>1387/5/11</t>
  </si>
  <si>
    <t>1387/5/10</t>
  </si>
  <si>
    <t>1387/5/9</t>
  </si>
  <si>
    <t>1387/5/8</t>
  </si>
  <si>
    <t>1387/5/7</t>
  </si>
  <si>
    <t>1387/5/4</t>
  </si>
  <si>
    <t>1387/5/3</t>
  </si>
  <si>
    <t>1387/5/2</t>
  </si>
  <si>
    <t>1387/5/1</t>
  </si>
  <si>
    <t>1387/4/31</t>
  </si>
  <si>
    <t>1387/4/28</t>
  </si>
  <si>
    <t>1387/4/27</t>
  </si>
  <si>
    <t>1387/4/26</t>
  </si>
  <si>
    <t>1387/4/25</t>
  </si>
  <si>
    <t>1387/4/24</t>
  </si>
  <si>
    <t>1387/4/21</t>
  </si>
  <si>
    <t>1387/4/20</t>
  </si>
  <si>
    <t>1387/4/19</t>
  </si>
  <si>
    <t>1387/4/18</t>
  </si>
  <si>
    <t>1387/4/17</t>
  </si>
  <si>
    <t>1387/4/14</t>
  </si>
  <si>
    <t>1387/4/13</t>
  </si>
  <si>
    <t>1387/4/12</t>
  </si>
  <si>
    <t>1387/4/11</t>
  </si>
  <si>
    <t>1387/4/10</t>
  </si>
  <si>
    <t>1387/4/7</t>
  </si>
  <si>
    <t>1387/4/6</t>
  </si>
  <si>
    <t>1387/4/5</t>
  </si>
  <si>
    <t>1387/4/4</t>
  </si>
  <si>
    <t>1387/4/3</t>
  </si>
  <si>
    <t>1387/3/31</t>
  </si>
  <si>
    <t>1387/3/30</t>
  </si>
  <si>
    <t>1387/3/29</t>
  </si>
  <si>
    <t>1387/3/28</t>
  </si>
  <si>
    <t>1387/3/27</t>
  </si>
  <si>
    <t>1387/3/24</t>
  </si>
  <si>
    <t>1387/3/23</t>
  </si>
  <si>
    <t>1387/3/22</t>
  </si>
  <si>
    <t>1387/3/21</t>
  </si>
  <si>
    <t>1387/3/20</t>
  </si>
  <si>
    <t>1387/3/17</t>
  </si>
  <si>
    <t>1387/3/16</t>
  </si>
  <si>
    <t>1387/3/15</t>
  </si>
  <si>
    <t>1387/3/14</t>
  </si>
  <si>
    <t>1387/3/13</t>
  </si>
  <si>
    <t>1387/3/10</t>
  </si>
  <si>
    <t>1387/3/9</t>
  </si>
  <si>
    <t>1387/3/8</t>
  </si>
  <si>
    <t>1387/3/7</t>
  </si>
  <si>
    <t>1387/3/6</t>
  </si>
  <si>
    <t>1387/3/3</t>
  </si>
  <si>
    <t>1387/3/2</t>
  </si>
  <si>
    <t>1387/3/1</t>
  </si>
  <si>
    <t>1387/2/31</t>
  </si>
  <si>
    <t>1387/2/30</t>
  </si>
  <si>
    <t>1387/2/27</t>
  </si>
  <si>
    <t>1387/2/26</t>
  </si>
  <si>
    <t>1387/2/25</t>
  </si>
  <si>
    <t>1387/2/24</t>
  </si>
  <si>
    <t>1387/2/23</t>
  </si>
  <si>
    <t>1387/2/20</t>
  </si>
  <si>
    <t>1387/2/19</t>
  </si>
  <si>
    <t>1387/2/18</t>
  </si>
  <si>
    <t>1387/2/17</t>
  </si>
  <si>
    <t>1387/2/16</t>
  </si>
  <si>
    <t>1387/2/13</t>
  </si>
  <si>
    <t>1387/2/12</t>
  </si>
  <si>
    <t>1387/2/11</t>
  </si>
  <si>
    <t>1387/2/10</t>
  </si>
  <si>
    <t>1387/2/9</t>
  </si>
  <si>
    <t>1387/2/6</t>
  </si>
  <si>
    <t>1387/2/5</t>
  </si>
  <si>
    <t>1387/2/4</t>
  </si>
  <si>
    <t>1387/2/3</t>
  </si>
  <si>
    <t>1387/2/2</t>
  </si>
  <si>
    <t>1387/1/30</t>
  </si>
  <si>
    <t>1387/1/29</t>
  </si>
  <si>
    <t>1387/1/28</t>
  </si>
  <si>
    <t>1387/1/27</t>
  </si>
  <si>
    <t>1387/1/26</t>
  </si>
  <si>
    <t>1387/1/23</t>
  </si>
  <si>
    <t>1387/1/22</t>
  </si>
  <si>
    <t>1387/1/21</t>
  </si>
  <si>
    <t>1387/1/20</t>
  </si>
  <si>
    <t>1387/1/19</t>
  </si>
  <si>
    <t>1387/1/16</t>
  </si>
  <si>
    <t>1387/1/15</t>
  </si>
  <si>
    <t>1387/1/14</t>
  </si>
  <si>
    <t>1387/1/13</t>
  </si>
  <si>
    <t>1387/1/12</t>
  </si>
  <si>
    <t>1387/1/9</t>
  </si>
  <si>
    <t>1387/1/8</t>
  </si>
  <si>
    <t>1387/1/7</t>
  </si>
  <si>
    <t>1387/1/6</t>
  </si>
  <si>
    <t>1387/1/5</t>
  </si>
  <si>
    <t>1387/1/1</t>
  </si>
  <si>
    <t>1386/12/29</t>
  </si>
  <si>
    <t>1386/12/28</t>
  </si>
  <si>
    <t>1386/12/27</t>
  </si>
  <si>
    <t>1386/12/24</t>
  </si>
  <si>
    <t>1386/12/23</t>
  </si>
  <si>
    <t>1386/12/22</t>
  </si>
  <si>
    <t>1386/12/21</t>
  </si>
  <si>
    <t>1386/12/20</t>
  </si>
  <si>
    <t>1386/12/17</t>
  </si>
  <si>
    <t>1386/12/16</t>
  </si>
  <si>
    <t>1386/12/15</t>
  </si>
  <si>
    <t>1386/12/14</t>
  </si>
  <si>
    <t>1386/12/13</t>
  </si>
  <si>
    <t>1386/12/10</t>
  </si>
  <si>
    <t>1386/12/9</t>
  </si>
  <si>
    <t>1386/12/8</t>
  </si>
  <si>
    <t>1386/12/7</t>
  </si>
  <si>
    <t>1386/12/6</t>
  </si>
  <si>
    <t>1386/12/3</t>
  </si>
  <si>
    <t>1386/12/2</t>
  </si>
  <si>
    <t>1386/12/1</t>
  </si>
  <si>
    <t>1386/11/30</t>
  </si>
  <si>
    <t>1386/11/29</t>
  </si>
  <si>
    <t>1386/11/26</t>
  </si>
  <si>
    <t>1386/11/25</t>
  </si>
  <si>
    <t>1386/11/24</t>
  </si>
  <si>
    <t>1386/11/23</t>
  </si>
  <si>
    <t>1386/11/22</t>
  </si>
  <si>
    <t>1386/11/19</t>
  </si>
  <si>
    <t>1386/11/18</t>
  </si>
  <si>
    <t>1386/11/17</t>
  </si>
  <si>
    <t>1386/11/16</t>
  </si>
  <si>
    <t>1386/11/15</t>
  </si>
  <si>
    <t>1386/11/12</t>
  </si>
  <si>
    <t>1386/11/11</t>
  </si>
  <si>
    <t>1386/11/10</t>
  </si>
  <si>
    <t>1386/11/9</t>
  </si>
  <si>
    <t>1386/11/8</t>
  </si>
  <si>
    <t>1386/11/5</t>
  </si>
  <si>
    <t>1386/11/4</t>
  </si>
  <si>
    <t>1386/11/3</t>
  </si>
  <si>
    <t>1386/11/2</t>
  </si>
  <si>
    <t>1386/11/1</t>
  </si>
  <si>
    <t>1386/10/28</t>
  </si>
  <si>
    <t>1386/10/27</t>
  </si>
  <si>
    <t>1386/10/26</t>
  </si>
  <si>
    <t>1386/10/25</t>
  </si>
  <si>
    <t>1386/10/24</t>
  </si>
  <si>
    <t>1386/10/21</t>
  </si>
  <si>
    <t>1386/10/20</t>
  </si>
  <si>
    <t>1386/10/19</t>
  </si>
  <si>
    <t>1386/10/18</t>
  </si>
  <si>
    <t>1386/10/17</t>
  </si>
  <si>
    <t>1386/10/14</t>
  </si>
  <si>
    <t>1386/10/13</t>
  </si>
  <si>
    <t>1386/10/12</t>
  </si>
  <si>
    <t>1386/10/10</t>
  </si>
  <si>
    <t>1386/10/7</t>
  </si>
  <si>
    <t>1386/10/6</t>
  </si>
  <si>
    <t>1386/10/5</t>
  </si>
  <si>
    <t>1386/10/3</t>
  </si>
  <si>
    <t>1386/9/30</t>
  </si>
  <si>
    <t>1386/9/29</t>
  </si>
  <si>
    <t>1386/9/28</t>
  </si>
  <si>
    <t>1386/9/27</t>
  </si>
  <si>
    <t>1386/9/26</t>
  </si>
  <si>
    <t>1386/9/23</t>
  </si>
  <si>
    <t>1386/9/22</t>
  </si>
  <si>
    <t>1386/9/21</t>
  </si>
  <si>
    <t>1386/9/20</t>
  </si>
  <si>
    <t>1386/9/19</t>
  </si>
  <si>
    <t>1386/9/16</t>
  </si>
  <si>
    <t>1386/9/15</t>
  </si>
  <si>
    <t>1386/9/14</t>
  </si>
  <si>
    <t>1386/9/13</t>
  </si>
  <si>
    <t>1386/9/12</t>
  </si>
  <si>
    <t>1386/9/9</t>
  </si>
  <si>
    <t>1386/9/8</t>
  </si>
  <si>
    <t>1386/9/7</t>
  </si>
  <si>
    <t>1386/9/6</t>
  </si>
  <si>
    <t>1386/9/5</t>
  </si>
  <si>
    <t>1386/9/2</t>
  </si>
  <si>
    <t>1386/9/1</t>
  </si>
  <si>
    <t>1386/8/30</t>
  </si>
  <si>
    <t>1386/8/29</t>
  </si>
  <si>
    <t>1386/8/28</t>
  </si>
  <si>
    <t>1386/8/25</t>
  </si>
  <si>
    <t>1386/8/24</t>
  </si>
  <si>
    <t>1386/8/23</t>
  </si>
  <si>
    <t>1386/8/22</t>
  </si>
  <si>
    <t>1386/8/21</t>
  </si>
  <si>
    <t>1386/8/18</t>
  </si>
  <si>
    <t>1386/8/17</t>
  </si>
  <si>
    <t>1386/8/16</t>
  </si>
  <si>
    <t>1386/8/15</t>
  </si>
  <si>
    <t>1386/8/14</t>
  </si>
  <si>
    <t>1386/8/11</t>
  </si>
  <si>
    <t>1386/8/10</t>
  </si>
  <si>
    <t>1386/8/9</t>
  </si>
  <si>
    <t>1386/8/8</t>
  </si>
  <si>
    <t>1386/8/7</t>
  </si>
  <si>
    <t>1386/8/4</t>
  </si>
  <si>
    <t>1386/8/3</t>
  </si>
  <si>
    <t>1386/8/2</t>
  </si>
  <si>
    <t>1386/8/1</t>
  </si>
  <si>
    <t>1386/7/30</t>
  </si>
  <si>
    <t>1386/7/27</t>
  </si>
  <si>
    <t>1386/7/26</t>
  </si>
  <si>
    <t>1386/7/25</t>
  </si>
  <si>
    <t>1386/7/24</t>
  </si>
  <si>
    <t>1386/7/23</t>
  </si>
  <si>
    <t>1386/7/20</t>
  </si>
  <si>
    <t>1386/7/19</t>
  </si>
  <si>
    <t>1386/7/18</t>
  </si>
  <si>
    <t>1386/7/17</t>
  </si>
  <si>
    <t>1386/7/16</t>
  </si>
  <si>
    <t>1386/7/13</t>
  </si>
  <si>
    <t>1386/7/12</t>
  </si>
  <si>
    <t>1386/7/11</t>
  </si>
  <si>
    <t>1386/7/10</t>
  </si>
  <si>
    <t>1386/7/9</t>
  </si>
  <si>
    <t>1386/7/6</t>
  </si>
  <si>
    <t>1386/7/5</t>
  </si>
  <si>
    <t>1386/7/4</t>
  </si>
  <si>
    <t>1386/7/3</t>
  </si>
  <si>
    <t>1386/7/2</t>
  </si>
  <si>
    <t>1386/6/30</t>
  </si>
  <si>
    <t>1386/6/29</t>
  </si>
  <si>
    <t>1386/6/28</t>
  </si>
  <si>
    <t>1386/6/27</t>
  </si>
  <si>
    <t>1386/6/26</t>
  </si>
  <si>
    <t>1386/6/23</t>
  </si>
  <si>
    <t>1386/6/22</t>
  </si>
  <si>
    <t>1386/6/21</t>
  </si>
  <si>
    <t>1386/6/20</t>
  </si>
  <si>
    <t>1386/6/19</t>
  </si>
  <si>
    <t>1386/6/16</t>
  </si>
  <si>
    <t>1386/6/15</t>
  </si>
  <si>
    <t>1386/6/14</t>
  </si>
  <si>
    <t>1386/6/13</t>
  </si>
  <si>
    <t>1386/6/12</t>
  </si>
  <si>
    <t>1386/6/9</t>
  </si>
  <si>
    <t>1386/6/8</t>
  </si>
  <si>
    <t>1386/6/7</t>
  </si>
  <si>
    <t>1386/6/6</t>
  </si>
  <si>
    <t>1386/6/5</t>
  </si>
  <si>
    <t>1386/6/2</t>
  </si>
  <si>
    <t>1386/6/1</t>
  </si>
  <si>
    <t>1386/5/31</t>
  </si>
  <si>
    <t>1386/5/30</t>
  </si>
  <si>
    <t>1386/5/29</t>
  </si>
  <si>
    <t>1386/5/26</t>
  </si>
  <si>
    <t>1386/5/25</t>
  </si>
  <si>
    <t>1386/5/24</t>
  </si>
  <si>
    <t>1386/5/23</t>
  </si>
  <si>
    <t>1386/5/22</t>
  </si>
  <si>
    <t>1386/5/19</t>
  </si>
  <si>
    <t>1386/5/18</t>
  </si>
  <si>
    <t>1386/5/17</t>
  </si>
  <si>
    <t>1386/5/16</t>
  </si>
  <si>
    <t>1386/5/15</t>
  </si>
  <si>
    <t>1386/5/12</t>
  </si>
  <si>
    <t>1386/5/11</t>
  </si>
  <si>
    <t>1386/5/10</t>
  </si>
  <si>
    <t>1386/5/9</t>
  </si>
  <si>
    <t>1386/5/8</t>
  </si>
  <si>
    <t>1386/5/5</t>
  </si>
  <si>
    <t>1386/5/4</t>
  </si>
  <si>
    <t>1386/5/3</t>
  </si>
  <si>
    <t>1386/5/2</t>
  </si>
  <si>
    <t>1386/5/1</t>
  </si>
  <si>
    <t>1386/4/29</t>
  </si>
  <si>
    <t>1386/4/28</t>
  </si>
  <si>
    <t>1386/4/27</t>
  </si>
  <si>
    <t>1386/4/26</t>
  </si>
  <si>
    <t>1386/4/25</t>
  </si>
  <si>
    <t>1386/4/22</t>
  </si>
  <si>
    <t>1386/4/21</t>
  </si>
  <si>
    <t>1386/4/20</t>
  </si>
  <si>
    <t>1386/4/19</t>
  </si>
  <si>
    <t>1386/4/18</t>
  </si>
  <si>
    <t>1386/4/15</t>
  </si>
  <si>
    <t>1386/4/14</t>
  </si>
  <si>
    <t>1386/4/13</t>
  </si>
  <si>
    <t>1386/4/12</t>
  </si>
  <si>
    <t>1386/4/11</t>
  </si>
  <si>
    <t>1386/4/8</t>
  </si>
  <si>
    <t>1386/4/7</t>
  </si>
  <si>
    <t>1386/4/6</t>
  </si>
  <si>
    <t>1386/4/5</t>
  </si>
  <si>
    <t>1386/4/4</t>
  </si>
  <si>
    <t>1386/4/1</t>
  </si>
  <si>
    <t>1386/3/31</t>
  </si>
  <si>
    <t>1386/3/30</t>
  </si>
  <si>
    <t>1386/3/29</t>
  </si>
  <si>
    <t>1386/3/28</t>
  </si>
  <si>
    <t>1386/3/25</t>
  </si>
  <si>
    <t>1386/3/24</t>
  </si>
  <si>
    <t>1386/3/23</t>
  </si>
  <si>
    <t>1386/3/22</t>
  </si>
  <si>
    <t>1386/3/21</t>
  </si>
  <si>
    <t>1386/3/18</t>
  </si>
  <si>
    <t>1386/3/17</t>
  </si>
  <si>
    <t>1386/3/16</t>
  </si>
  <si>
    <t>1386/3/15</t>
  </si>
  <si>
    <t>1386/3/14</t>
  </si>
  <si>
    <t>1386/3/11</t>
  </si>
  <si>
    <t>1386/3/10</t>
  </si>
  <si>
    <t>1386/3/9</t>
  </si>
  <si>
    <t>1386/3/8</t>
  </si>
  <si>
    <t>1386/3/7</t>
  </si>
  <si>
    <t>1386/3/4</t>
  </si>
  <si>
    <t>1386/3/3</t>
  </si>
  <si>
    <t>1386/3/2</t>
  </si>
  <si>
    <t>1386/3/1</t>
  </si>
  <si>
    <t>1386/2/31</t>
  </si>
  <si>
    <t>1386/2/28</t>
  </si>
  <si>
    <t>1386/2/27</t>
  </si>
  <si>
    <t>1386/2/26</t>
  </si>
  <si>
    <t>1386/2/25</t>
  </si>
  <si>
    <t>1386/2/24</t>
  </si>
  <si>
    <t>1386/2/21</t>
  </si>
  <si>
    <t>1386/2/20</t>
  </si>
  <si>
    <t>1386/2/19</t>
  </si>
  <si>
    <t>1386/2/18</t>
  </si>
  <si>
    <t>1386/2/17</t>
  </si>
  <si>
    <t>1386/2/14</t>
  </si>
  <si>
    <t>1386/2/13</t>
  </si>
  <si>
    <t>1386/2/12</t>
  </si>
  <si>
    <t>1386/2/11</t>
  </si>
  <si>
    <t>1386/2/10</t>
  </si>
  <si>
    <t>1386/2/7</t>
  </si>
  <si>
    <t>1386/2/6</t>
  </si>
  <si>
    <t>1386/2/5</t>
  </si>
  <si>
    <t>1386/2/4</t>
  </si>
  <si>
    <t>1386/2/3</t>
  </si>
  <si>
    <t>1386/1/31</t>
  </si>
  <si>
    <t>1386/1/30</t>
  </si>
  <si>
    <t>1386/1/29</t>
  </si>
  <si>
    <t>1386/1/28</t>
  </si>
  <si>
    <t>1386/1/27</t>
  </si>
  <si>
    <t>1386/1/24</t>
  </si>
  <si>
    <t>1386/1/23</t>
  </si>
  <si>
    <t>1386/1/22</t>
  </si>
  <si>
    <t>1386/1/21</t>
  </si>
  <si>
    <t>1386/1/20</t>
  </si>
  <si>
    <t>1386/1/16</t>
  </si>
  <si>
    <t>1386/1/15</t>
  </si>
  <si>
    <t>1386/1/14</t>
  </si>
  <si>
    <t>1386/1/13</t>
  </si>
  <si>
    <t>1386/1/10</t>
  </si>
  <si>
    <t>1386/1/9</t>
  </si>
  <si>
    <t>1386/1/8</t>
  </si>
  <si>
    <t>1386/1/7</t>
  </si>
  <si>
    <t>1386/1/6</t>
  </si>
  <si>
    <t>1386/1/3</t>
  </si>
  <si>
    <t>1386/1/2</t>
  </si>
  <si>
    <t>1386/1/1</t>
  </si>
  <si>
    <t>1385/12/29</t>
  </si>
  <si>
    <t>1385/12/28</t>
  </si>
  <si>
    <t>1385/12/25</t>
  </si>
  <si>
    <t>1385/12/24</t>
  </si>
  <si>
    <t>1385/12/23</t>
  </si>
  <si>
    <t>1385/12/22</t>
  </si>
  <si>
    <t>1385/12/21</t>
  </si>
  <si>
    <t>1385/12/18</t>
  </si>
  <si>
    <t>1385/12/17</t>
  </si>
  <si>
    <t>1385/12/16</t>
  </si>
  <si>
    <t>1385/12/15</t>
  </si>
  <si>
    <t>1385/12/14</t>
  </si>
  <si>
    <t>1385/12/11</t>
  </si>
  <si>
    <t>1385/12/10</t>
  </si>
  <si>
    <t>1385/12/9</t>
  </si>
  <si>
    <t>1385/12/8</t>
  </si>
  <si>
    <t>1385/12/7</t>
  </si>
  <si>
    <t>1385/12/4</t>
  </si>
  <si>
    <t>1385/12/3</t>
  </si>
  <si>
    <t>1385/12/2</t>
  </si>
  <si>
    <t>1385/12/1</t>
  </si>
  <si>
    <t>1385/11/30</t>
  </si>
  <si>
    <t>1385/11/27</t>
  </si>
  <si>
    <t>1385/11/26</t>
  </si>
  <si>
    <t>1385/11/25</t>
  </si>
  <si>
    <t>1385/11/24</t>
  </si>
  <si>
    <t>1385/11/23</t>
  </si>
  <si>
    <t>1385/11/20</t>
  </si>
  <si>
    <t>1385/11/19</t>
  </si>
  <si>
    <t>1385/11/18</t>
  </si>
  <si>
    <t>1385/11/17</t>
  </si>
  <si>
    <t>1385/11/16</t>
  </si>
  <si>
    <t>1385/11/13</t>
  </si>
  <si>
    <t>1385/11/12</t>
  </si>
  <si>
    <t>1385/11/11</t>
  </si>
  <si>
    <t>1385/11/10</t>
  </si>
  <si>
    <t>1385/11/9</t>
  </si>
  <si>
    <t>1385/11/6</t>
  </si>
  <si>
    <t>1385/11/5</t>
  </si>
  <si>
    <t>1385/11/4</t>
  </si>
  <si>
    <t>1385/11/3</t>
  </si>
  <si>
    <t>1385/11/2</t>
  </si>
  <si>
    <t>1385/10/29</t>
  </si>
  <si>
    <t>1385/10/28</t>
  </si>
  <si>
    <t>1385/10/27</t>
  </si>
  <si>
    <t>1385/10/26</t>
  </si>
  <si>
    <t>1385/10/25</t>
  </si>
  <si>
    <t>1385/10/22</t>
  </si>
  <si>
    <t>1385/10/21</t>
  </si>
  <si>
    <t>1385/10/20</t>
  </si>
  <si>
    <t>1385/10/19</t>
  </si>
  <si>
    <t>1385/10/18</t>
  </si>
  <si>
    <t>1385/10/15</t>
  </si>
  <si>
    <t>1385/10/14</t>
  </si>
  <si>
    <t>1385/10/13</t>
  </si>
  <si>
    <t>1385/10/12</t>
  </si>
  <si>
    <t>1385/10/8</t>
  </si>
  <si>
    <t>1385/10/7</t>
  </si>
  <si>
    <t>1385/10/6</t>
  </si>
  <si>
    <t>1385/10/5</t>
  </si>
  <si>
    <t>1385/10/1</t>
  </si>
  <si>
    <t>1385/9/30</t>
  </si>
  <si>
    <t>1385/9/29</t>
  </si>
  <si>
    <t>1385/9/28</t>
  </si>
  <si>
    <t>1385/9/27</t>
  </si>
  <si>
    <t>1385/9/24</t>
  </si>
  <si>
    <t>1385/9/23</t>
  </si>
  <si>
    <t>1385/9/22</t>
  </si>
  <si>
    <t>1385/9/21</t>
  </si>
  <si>
    <t>1385/9/20</t>
  </si>
  <si>
    <t>1385/9/17</t>
  </si>
  <si>
    <t>1385/9/16</t>
  </si>
  <si>
    <t>1385/9/15</t>
  </si>
  <si>
    <t>1385/9/14</t>
  </si>
  <si>
    <t>1385/9/13</t>
  </si>
  <si>
    <t>1385/9/10</t>
  </si>
  <si>
    <t>1385/9/9</t>
  </si>
  <si>
    <t>1385/9/8</t>
  </si>
  <si>
    <t>1385/9/7</t>
  </si>
  <si>
    <t>1385/9/6</t>
  </si>
  <si>
    <t>1385/9/3</t>
  </si>
  <si>
    <t>1385/9/2</t>
  </si>
  <si>
    <t>1385/9/1</t>
  </si>
  <si>
    <t>1385/8/30</t>
  </si>
  <si>
    <t>1385/8/29</t>
  </si>
  <si>
    <t>1385/8/26</t>
  </si>
  <si>
    <t>1385/8/25</t>
  </si>
  <si>
    <t>1385/8/24</t>
  </si>
  <si>
    <t>1385/8/23</t>
  </si>
  <si>
    <t>1385/8/22</t>
  </si>
  <si>
    <t>1385/8/19</t>
  </si>
  <si>
    <t>1385/8/18</t>
  </si>
  <si>
    <t>1385/8/17</t>
  </si>
  <si>
    <t>1385/8/16</t>
  </si>
  <si>
    <t>1385/8/15</t>
  </si>
  <si>
    <t>1385/8/12</t>
  </si>
  <si>
    <t>1385/8/11</t>
  </si>
  <si>
    <t>1385/8/10</t>
  </si>
  <si>
    <t>1385/8/9</t>
  </si>
  <si>
    <t>1385/8/8</t>
  </si>
  <si>
    <t>1385/8/5</t>
  </si>
  <si>
    <t>1385/8/4</t>
  </si>
  <si>
    <t>1385/8/3</t>
  </si>
  <si>
    <t>1385/8/2</t>
  </si>
  <si>
    <t>1385/8/1</t>
  </si>
  <si>
    <t>1385/7/28</t>
  </si>
  <si>
    <t>1385/7/27</t>
  </si>
  <si>
    <t>1385/7/26</t>
  </si>
  <si>
    <t>1385/7/25</t>
  </si>
  <si>
    <t>1385/7/24</t>
  </si>
  <si>
    <t>1385/7/21</t>
  </si>
  <si>
    <t>1385/7/20</t>
  </si>
  <si>
    <t>1385/7/19</t>
  </si>
  <si>
    <t>1385/7/18</t>
  </si>
  <si>
    <t>1385/7/17</t>
  </si>
  <si>
    <t>1385/7/14</t>
  </si>
  <si>
    <t>1385/7/13</t>
  </si>
  <si>
    <t>1385/7/12</t>
  </si>
  <si>
    <t>1385/7/11</t>
  </si>
  <si>
    <t>1385/7/10</t>
  </si>
  <si>
    <t>1385/7/7</t>
  </si>
  <si>
    <t>1385/7/6</t>
  </si>
  <si>
    <t>1385/7/5</t>
  </si>
  <si>
    <t>1385/7/4</t>
  </si>
  <si>
    <t>1385/7/3</t>
  </si>
  <si>
    <t>1385/6/31</t>
  </si>
  <si>
    <t>1385/6/30</t>
  </si>
  <si>
    <t>1385/6/29</t>
  </si>
  <si>
    <t>1385/6/28</t>
  </si>
  <si>
    <t>1385/6/27</t>
  </si>
  <si>
    <t>1385/6/24</t>
  </si>
  <si>
    <t>1385/6/23</t>
  </si>
  <si>
    <t>1385/6/22</t>
  </si>
  <si>
    <t>1385/6/21</t>
  </si>
  <si>
    <t>1385/6/20</t>
  </si>
  <si>
    <t>1385/6/17</t>
  </si>
  <si>
    <t>1385/6/16</t>
  </si>
  <si>
    <t>1385/6/15</t>
  </si>
  <si>
    <t>1385/6/14</t>
  </si>
  <si>
    <t>1385/6/13</t>
  </si>
  <si>
    <t>1385/6/10</t>
  </si>
  <si>
    <t>1385/6/9</t>
  </si>
  <si>
    <t>1385/6/8</t>
  </si>
  <si>
    <t>1385/6/7</t>
  </si>
  <si>
    <t>1385/6/6</t>
  </si>
  <si>
    <t>1385/6/3</t>
  </si>
  <si>
    <t>1385/6/2</t>
  </si>
  <si>
    <t>1385/6/1</t>
  </si>
  <si>
    <t>1385/5/31</t>
  </si>
  <si>
    <t>1385/5/30</t>
  </si>
  <si>
    <t>1385/5/27</t>
  </si>
  <si>
    <t>1385/5/26</t>
  </si>
  <si>
    <t>1385/5/25</t>
  </si>
  <si>
    <t>1385/5/24</t>
  </si>
  <si>
    <t>1385/5/23</t>
  </si>
  <si>
    <t>1385/5/20</t>
  </si>
  <si>
    <t>1385/5/19</t>
  </si>
  <si>
    <t>1385/5/18</t>
  </si>
  <si>
    <t>1385/5/17</t>
  </si>
  <si>
    <t>1385/5/16</t>
  </si>
  <si>
    <t>1385/5/13</t>
  </si>
  <si>
    <t>1385/5/12</t>
  </si>
  <si>
    <t>1385/5/11</t>
  </si>
  <si>
    <t>1385/5/10</t>
  </si>
  <si>
    <t>1385/5/9</t>
  </si>
  <si>
    <t>1385/5/6</t>
  </si>
  <si>
    <t>1385/5/5</t>
  </si>
  <si>
    <t>1385/5/4</t>
  </si>
  <si>
    <t>1385/5/3</t>
  </si>
  <si>
    <t>1385/5/2</t>
  </si>
  <si>
    <t>1385/4/30</t>
  </si>
  <si>
    <t>1385/4/29</t>
  </si>
  <si>
    <t>1385/4/28</t>
  </si>
  <si>
    <t>1385/4/27</t>
  </si>
  <si>
    <t>1385/4/26</t>
  </si>
  <si>
    <t>1385/4/23</t>
  </si>
  <si>
    <t>1385/4/22</t>
  </si>
  <si>
    <t>1385/4/21</t>
  </si>
  <si>
    <t>1385/4/20</t>
  </si>
  <si>
    <t>1385/4/19</t>
  </si>
  <si>
    <t>1385/4/16</t>
  </si>
  <si>
    <t>1385/4/15</t>
  </si>
  <si>
    <t>1385/4/14</t>
  </si>
  <si>
    <t>1385/4/13</t>
  </si>
  <si>
    <t>1385/4/12</t>
  </si>
  <si>
    <t>1385/4/9</t>
  </si>
  <si>
    <t>1385/4/8</t>
  </si>
  <si>
    <t>1385/4/7</t>
  </si>
  <si>
    <t>1385/4/6</t>
  </si>
  <si>
    <t>1385/4/5</t>
  </si>
  <si>
    <t>1385/4/2</t>
  </si>
  <si>
    <t>1385/4/1</t>
  </si>
  <si>
    <t>1385/3/31</t>
  </si>
  <si>
    <t>1385/3/30</t>
  </si>
  <si>
    <t>1385/3/29</t>
  </si>
  <si>
    <t>1385/3/26</t>
  </si>
  <si>
    <t>1385/3/25</t>
  </si>
  <si>
    <t>1385/3/24</t>
  </si>
  <si>
    <t>1385/3/23</t>
  </si>
  <si>
    <t>1385/3/22</t>
  </si>
  <si>
    <t>1385/3/19</t>
  </si>
  <si>
    <t>1385/3/18</t>
  </si>
  <si>
    <t>1385/3/17</t>
  </si>
  <si>
    <t>1385/3/16</t>
  </si>
  <si>
    <t>1385/3/15</t>
  </si>
  <si>
    <t>1385/3/12</t>
  </si>
  <si>
    <t>1385/3/11</t>
  </si>
  <si>
    <t>1385/3/10</t>
  </si>
  <si>
    <t>1385/3/9</t>
  </si>
  <si>
    <t>1385/3/8</t>
  </si>
  <si>
    <t>1385/3/5</t>
  </si>
  <si>
    <t>1385/3/4</t>
  </si>
  <si>
    <t>1385/3/3</t>
  </si>
  <si>
    <t>1385/3/2</t>
  </si>
  <si>
    <t>1385/3/1</t>
  </si>
  <si>
    <t>1385/2/29</t>
  </si>
  <si>
    <t>1385/2/28</t>
  </si>
  <si>
    <t>1385/2/27</t>
  </si>
  <si>
    <t>1385/2/26</t>
  </si>
  <si>
    <t>1385/2/25</t>
  </si>
  <si>
    <t>1385/2/22</t>
  </si>
  <si>
    <t>1385/2/21</t>
  </si>
  <si>
    <t>1385/2/20</t>
  </si>
  <si>
    <t>1385/2/19</t>
  </si>
  <si>
    <t>1385/2/18</t>
  </si>
  <si>
    <t>1385/2/15</t>
  </si>
  <si>
    <t>1385/2/14</t>
  </si>
  <si>
    <t>1385/2/13</t>
  </si>
  <si>
    <t>1385/2/12</t>
  </si>
  <si>
    <t>1385/2/11</t>
  </si>
  <si>
    <t>1385/2/8</t>
  </si>
  <si>
    <t>1385/2/7</t>
  </si>
  <si>
    <t>1385/2/6</t>
  </si>
  <si>
    <t>1385/2/5</t>
  </si>
  <si>
    <t>1385/2/4</t>
  </si>
  <si>
    <t>1385/2/1</t>
  </si>
  <si>
    <t>1385/1/31</t>
  </si>
  <si>
    <t>1385/1/30</t>
  </si>
  <si>
    <t>1385/1/29</t>
  </si>
  <si>
    <t>1385/1/28</t>
  </si>
  <si>
    <t>1385/1/24</t>
  </si>
  <si>
    <t>1385/1/23</t>
  </si>
  <si>
    <t>1385/1/22</t>
  </si>
  <si>
    <t>1385/1/21</t>
  </si>
  <si>
    <t>1385/1/18</t>
  </si>
  <si>
    <t>1385/1/17</t>
  </si>
  <si>
    <t>1385/1/16</t>
  </si>
  <si>
    <t>1385/1/15</t>
  </si>
  <si>
    <t>1385/1/14</t>
  </si>
  <si>
    <t>1385/1/11</t>
  </si>
  <si>
    <t>1385/1/10</t>
  </si>
  <si>
    <t>1385/1/9</t>
  </si>
  <si>
    <t>1385/1/8</t>
  </si>
  <si>
    <t>1385/1/7</t>
  </si>
  <si>
    <t>1385/1/4</t>
  </si>
  <si>
    <t>1385/1/3</t>
  </si>
  <si>
    <t>1385/1/2</t>
  </si>
  <si>
    <t>1385/1/1</t>
  </si>
  <si>
    <t>1384/12/29</t>
  </si>
  <si>
    <t>1384/12/26</t>
  </si>
  <si>
    <t>1384/12/25</t>
  </si>
  <si>
    <t>1384/12/24</t>
  </si>
  <si>
    <t>1384/12/23</t>
  </si>
  <si>
    <t>1384/12/22</t>
  </si>
  <si>
    <t>1384/12/19</t>
  </si>
  <si>
    <t>1384/12/18</t>
  </si>
  <si>
    <t>1384/12/17</t>
  </si>
  <si>
    <t>1384/12/16</t>
  </si>
  <si>
    <t>1384/12/15</t>
  </si>
  <si>
    <t>1384/12/12</t>
  </si>
  <si>
    <t>1384/12/11</t>
  </si>
  <si>
    <t>1384/12/10</t>
  </si>
  <si>
    <t>1384/12/9</t>
  </si>
  <si>
    <t>1384/12/8</t>
  </si>
  <si>
    <t>1384/12/5</t>
  </si>
  <si>
    <t>1384/12/4</t>
  </si>
  <si>
    <t>1384/12/3</t>
  </si>
  <si>
    <t>1384/12/2</t>
  </si>
  <si>
    <t>1384/12/1</t>
  </si>
  <si>
    <t>1384/11/28</t>
  </si>
  <si>
    <t>1384/11/27</t>
  </si>
  <si>
    <t>1384/11/26</t>
  </si>
  <si>
    <t>1384/11/25</t>
  </si>
  <si>
    <t>1384/11/24</t>
  </si>
  <si>
    <t>1384/11/21</t>
  </si>
  <si>
    <t>1384/11/20</t>
  </si>
  <si>
    <t>1384/11/19</t>
  </si>
  <si>
    <t>1384/11/18</t>
  </si>
  <si>
    <t>1384/11/17</t>
  </si>
  <si>
    <t>1384/11/14</t>
  </si>
  <si>
    <t>1384/11/13</t>
  </si>
  <si>
    <t>1384/11/12</t>
  </si>
  <si>
    <t>1384/11/11</t>
  </si>
  <si>
    <t>1384/11/10</t>
  </si>
  <si>
    <t>1384/11/7</t>
  </si>
  <si>
    <t>1384/11/6</t>
  </si>
  <si>
    <t>1384/11/5</t>
  </si>
  <si>
    <t>1384/11/4</t>
  </si>
  <si>
    <t>1384/11/3</t>
  </si>
  <si>
    <t>1384/10/30</t>
  </si>
  <si>
    <t>1384/10/29</t>
  </si>
  <si>
    <t>1384/10/28</t>
  </si>
  <si>
    <t>1384/10/27</t>
  </si>
  <si>
    <t>1384/10/26</t>
  </si>
  <si>
    <t>1384/10/23</t>
  </si>
  <si>
    <t>1384/10/22</t>
  </si>
  <si>
    <t>1384/10/21</t>
  </si>
  <si>
    <t>1384/10/20</t>
  </si>
  <si>
    <t>1384/10/19</t>
  </si>
  <si>
    <t>1384/10/16</t>
  </si>
  <si>
    <t>1384/10/15</t>
  </si>
  <si>
    <t>1384/10/14</t>
  </si>
  <si>
    <t>1384/10/13</t>
  </si>
  <si>
    <t>1384/10/9</t>
  </si>
  <si>
    <t>1384/10/8</t>
  </si>
  <si>
    <t>1384/10/7</t>
  </si>
  <si>
    <t>1384/10/6</t>
  </si>
  <si>
    <t>1384/10/2</t>
  </si>
  <si>
    <t>1384/10/1</t>
  </si>
  <si>
    <t>1384/9/30</t>
  </si>
  <si>
    <t>1384/9/29</t>
  </si>
  <si>
    <t>1384/9/28</t>
  </si>
  <si>
    <t>1384/9/25</t>
  </si>
  <si>
    <t>1384/9/24</t>
  </si>
  <si>
    <t>1384/9/23</t>
  </si>
  <si>
    <t>1384/9/22</t>
  </si>
  <si>
    <t>1384/9/21</t>
  </si>
  <si>
    <t>1384/9/18</t>
  </si>
  <si>
    <t>1384/9/17</t>
  </si>
  <si>
    <t>1384/9/16</t>
  </si>
  <si>
    <t>1384/9/15</t>
  </si>
  <si>
    <t>1384/9/14</t>
  </si>
  <si>
    <t>1384/9/11</t>
  </si>
  <si>
    <t>1384/9/10</t>
  </si>
  <si>
    <t>1384/9/9</t>
  </si>
  <si>
    <t>1384/9/8</t>
  </si>
  <si>
    <t>1384/9/7</t>
  </si>
  <si>
    <t>1384/9/4</t>
  </si>
  <si>
    <t>1384/9/3</t>
  </si>
  <si>
    <t>1384/9/2</t>
  </si>
  <si>
    <t>1384/9/1</t>
  </si>
  <si>
    <t>1384/8/30</t>
  </si>
  <si>
    <t>1384/8/27</t>
  </si>
  <si>
    <t>1384/8/26</t>
  </si>
  <si>
    <t>1384/8/25</t>
  </si>
  <si>
    <t>1384/8/24</t>
  </si>
  <si>
    <t>1384/8/23</t>
  </si>
  <si>
    <t>1384/8/20</t>
  </si>
  <si>
    <t>1384/8/19</t>
  </si>
  <si>
    <t>1384/8/18</t>
  </si>
  <si>
    <t>1384/8/17</t>
  </si>
  <si>
    <t>1384/8/16</t>
  </si>
  <si>
    <t>1384/8/13</t>
  </si>
  <si>
    <t>1384/8/12</t>
  </si>
  <si>
    <t>1384/8/11</t>
  </si>
  <si>
    <t>1384/8/10</t>
  </si>
  <si>
    <t>1384/8/9</t>
  </si>
  <si>
    <t>1384/8/6</t>
  </si>
  <si>
    <t>1384/8/5</t>
  </si>
  <si>
    <t>1384/8/4</t>
  </si>
  <si>
    <t>1384/8/3</t>
  </si>
  <si>
    <t>1384/8/2</t>
  </si>
  <si>
    <t>1384/7/29</t>
  </si>
  <si>
    <t>1384/7/28</t>
  </si>
  <si>
    <t>1384/7/27</t>
  </si>
  <si>
    <t>1384/7/26</t>
  </si>
  <si>
    <t>1384/7/25</t>
  </si>
  <si>
    <t>1384/7/22</t>
  </si>
  <si>
    <t>1384/7/21</t>
  </si>
  <si>
    <t>1384/7/20</t>
  </si>
  <si>
    <t>1384/7/19</t>
  </si>
  <si>
    <t>1384/7/18</t>
  </si>
  <si>
    <t>1384/7/15</t>
  </si>
  <si>
    <t>1384/7/14</t>
  </si>
  <si>
    <t>1384/7/13</t>
  </si>
  <si>
    <t>1384/7/12</t>
  </si>
  <si>
    <t>1384/7/11</t>
  </si>
  <si>
    <t>1384/7/8</t>
  </si>
  <si>
    <t>1384/7/7</t>
  </si>
  <si>
    <t>1384/7/6</t>
  </si>
  <si>
    <t>1384/7/5</t>
  </si>
  <si>
    <t>1384/7/4</t>
  </si>
  <si>
    <t>1384/7/1</t>
  </si>
  <si>
    <t>1384/6/31</t>
  </si>
  <si>
    <t>1384/6/30</t>
  </si>
  <si>
    <t>1384/6/29</t>
  </si>
  <si>
    <t>1384/6/28</t>
  </si>
  <si>
    <t>1384/6/25</t>
  </si>
  <si>
    <t>1384/6/24</t>
  </si>
  <si>
    <t>1384/6/23</t>
  </si>
  <si>
    <t>1384/6/22</t>
  </si>
  <si>
    <t>1384/6/21</t>
  </si>
  <si>
    <t>1384/6/18</t>
  </si>
  <si>
    <t>1384/6/17</t>
  </si>
  <si>
    <t>1384/6/16</t>
  </si>
  <si>
    <t>1384/6/15</t>
  </si>
  <si>
    <t>1384/6/14</t>
  </si>
  <si>
    <t>1384/6/11</t>
  </si>
  <si>
    <t>1384/6/10</t>
  </si>
  <si>
    <t>1384/6/9</t>
  </si>
  <si>
    <t>1384/6/8</t>
  </si>
  <si>
    <t>1384/6/7</t>
  </si>
  <si>
    <t>1384/6/4</t>
  </si>
  <si>
    <t>1384/6/3</t>
  </si>
  <si>
    <t>1384/6/2</t>
  </si>
  <si>
    <t>1384/6/1</t>
  </si>
  <si>
    <t>1384/5/31</t>
  </si>
  <si>
    <t>1384/5/28</t>
  </si>
  <si>
    <t>1384/5/27</t>
  </si>
  <si>
    <t>1384/5/26</t>
  </si>
  <si>
    <t>1384/5/25</t>
  </si>
  <si>
    <t>1384/5/24</t>
  </si>
  <si>
    <t>1384/5/21</t>
  </si>
  <si>
    <t>1384/5/20</t>
  </si>
  <si>
    <t>1384/5/19</t>
  </si>
  <si>
    <t>1384/5/18</t>
  </si>
  <si>
    <t>1384/5/17</t>
  </si>
  <si>
    <t>1384/5/14</t>
  </si>
  <si>
    <t>1384/5/13</t>
  </si>
  <si>
    <t>1384/5/12</t>
  </si>
  <si>
    <t>1384/5/11</t>
  </si>
  <si>
    <t>1384/5/10</t>
  </si>
  <si>
    <t>1384/5/7</t>
  </si>
  <si>
    <t>1384/5/6</t>
  </si>
  <si>
    <t>1384/5/5</t>
  </si>
  <si>
    <t>1384/5/4</t>
  </si>
  <si>
    <t>1384/5/3</t>
  </si>
  <si>
    <t>1384/4/31</t>
  </si>
  <si>
    <t>1384/4/30</t>
  </si>
  <si>
    <t>1384/4/29</t>
  </si>
  <si>
    <t>1384/4/28</t>
  </si>
  <si>
    <t>1384/4/27</t>
  </si>
  <si>
    <t>1384/4/24</t>
  </si>
  <si>
    <t>1384/4/23</t>
  </si>
  <si>
    <t>1384/4/22</t>
  </si>
  <si>
    <t>1384/4/21</t>
  </si>
  <si>
    <t>1384/4/20</t>
  </si>
  <si>
    <t>1384/4/17</t>
  </si>
  <si>
    <t>1384/4/16</t>
  </si>
  <si>
    <t>1384/4/15</t>
  </si>
  <si>
    <t>1384/4/14</t>
  </si>
  <si>
    <t>1384/4/13</t>
  </si>
  <si>
    <t>1384/4/10</t>
  </si>
  <si>
    <t>1384/4/9</t>
  </si>
  <si>
    <t>1384/4/8</t>
  </si>
  <si>
    <t>1384/4/7</t>
  </si>
  <si>
    <t>1384/4/6</t>
  </si>
  <si>
    <t>1384/4/3</t>
  </si>
  <si>
    <t>1384/4/2</t>
  </si>
  <si>
    <t>1384/4/1</t>
  </si>
  <si>
    <t>1384/3/31</t>
  </si>
  <si>
    <t>1384/3/30</t>
  </si>
  <si>
    <t>1384/3/27</t>
  </si>
  <si>
    <t>1384/3/26</t>
  </si>
  <si>
    <t>1384/3/25</t>
  </si>
  <si>
    <t>1384/3/24</t>
  </si>
  <si>
    <t>1384/3/23</t>
  </si>
  <si>
    <t>1384/3/20</t>
  </si>
  <si>
    <t>1384/3/19</t>
  </si>
  <si>
    <t>1384/3/18</t>
  </si>
  <si>
    <t>1384/3/17</t>
  </si>
  <si>
    <t>1384/3/16</t>
  </si>
  <si>
    <t>1384/3/13</t>
  </si>
  <si>
    <t>1384/3/12</t>
  </si>
  <si>
    <t>1384/3/11</t>
  </si>
  <si>
    <t>1384/3/10</t>
  </si>
  <si>
    <t>1384/3/9</t>
  </si>
  <si>
    <t>1384/3/6</t>
  </si>
  <si>
    <t>1384/3/5</t>
  </si>
  <si>
    <t>1384/3/4</t>
  </si>
  <si>
    <t>1384/3/3</t>
  </si>
  <si>
    <t>1384/3/2</t>
  </si>
  <si>
    <t>1384/2/30</t>
  </si>
  <si>
    <t>1384/2/29</t>
  </si>
  <si>
    <t>1384/2/28</t>
  </si>
  <si>
    <t>1384/2/27</t>
  </si>
  <si>
    <t>1384/2/26</t>
  </si>
  <si>
    <t>1384/2/23</t>
  </si>
  <si>
    <t>1384/2/22</t>
  </si>
  <si>
    <t>1384/2/21</t>
  </si>
  <si>
    <t>1384/2/20</t>
  </si>
  <si>
    <t>1384/2/19</t>
  </si>
  <si>
    <t>1384/2/16</t>
  </si>
  <si>
    <t>1384/2/15</t>
  </si>
  <si>
    <t>1384/2/14</t>
  </si>
  <si>
    <t>1384/2/13</t>
  </si>
  <si>
    <t>1384/2/12</t>
  </si>
  <si>
    <t>1384/2/9</t>
  </si>
  <si>
    <t>1384/2/8</t>
  </si>
  <si>
    <t>1384/2/7</t>
  </si>
  <si>
    <t>1384/2/6</t>
  </si>
  <si>
    <t>1384/2/5</t>
  </si>
  <si>
    <t>1384/2/2</t>
  </si>
  <si>
    <t>1384/2/1</t>
  </si>
  <si>
    <t>1384/1/31</t>
  </si>
  <si>
    <t>1384/1/30</t>
  </si>
  <si>
    <t>1384/1/29</t>
  </si>
  <si>
    <t>1384/1/26</t>
  </si>
  <si>
    <t>1384/1/25</t>
  </si>
  <si>
    <t>1384/1/24</t>
  </si>
  <si>
    <t>1384/1/23</t>
  </si>
  <si>
    <t>1384/1/22</t>
  </si>
  <si>
    <t>1384/1/19</t>
  </si>
  <si>
    <t>1384/1/18</t>
  </si>
  <si>
    <t>1384/1/17</t>
  </si>
  <si>
    <t>1384/1/16</t>
  </si>
  <si>
    <t>1384/1/15</t>
  </si>
  <si>
    <t>1384/1/12</t>
  </si>
  <si>
    <t>1384/1/11</t>
  </si>
  <si>
    <t>1384/1/10</t>
  </si>
  <si>
    <t>1384/1/9</t>
  </si>
  <si>
    <t>1384/1/8</t>
  </si>
  <si>
    <t>1384/1/4</t>
  </si>
  <si>
    <t>1384/1/3</t>
  </si>
  <si>
    <t>1384/1/2</t>
  </si>
  <si>
    <t>1384/1/1</t>
  </si>
  <si>
    <t>1383/12/28</t>
  </si>
  <si>
    <t>1383/12/27</t>
  </si>
  <si>
    <t>1383/12/26</t>
  </si>
  <si>
    <t>1383/12/25</t>
  </si>
  <si>
    <t>1383/12/24</t>
  </si>
  <si>
    <t>1383/12/21</t>
  </si>
  <si>
    <t>1383/12/20</t>
  </si>
  <si>
    <t>1383/12/19</t>
  </si>
  <si>
    <t>1383/12/18</t>
  </si>
  <si>
    <t>1383/12/17</t>
  </si>
  <si>
    <t>1383/12/14</t>
  </si>
  <si>
    <t>1383/12/13</t>
  </si>
  <si>
    <t>1383/12/12</t>
  </si>
  <si>
    <t>1383/12/11</t>
  </si>
  <si>
    <t>1383/12/10</t>
  </si>
  <si>
    <t>1383/12/7</t>
  </si>
  <si>
    <t>1383/12/6</t>
  </si>
  <si>
    <t>1383/12/5</t>
  </si>
  <si>
    <t>1383/12/4</t>
  </si>
  <si>
    <t>1383/12/3</t>
  </si>
  <si>
    <t>1383/11/30</t>
  </si>
  <si>
    <t>1383/11/29</t>
  </si>
  <si>
    <t>1383/11/28</t>
  </si>
  <si>
    <t>1383/11/27</t>
  </si>
  <si>
    <t>1383/11/26</t>
  </si>
  <si>
    <t>1383/11/23</t>
  </si>
  <si>
    <t>1383/11/22</t>
  </si>
  <si>
    <t>1383/11/21</t>
  </si>
  <si>
    <t>1383/11/20</t>
  </si>
  <si>
    <t>1383/11/19</t>
  </si>
  <si>
    <t>1383/11/16</t>
  </si>
  <si>
    <t>1383/11/15</t>
  </si>
  <si>
    <t>1383/11/14</t>
  </si>
  <si>
    <t>1383/11/13</t>
  </si>
  <si>
    <t>1383/11/12</t>
  </si>
  <si>
    <t>1383/11/9</t>
  </si>
  <si>
    <t>1383/11/8</t>
  </si>
  <si>
    <t>1383/11/7</t>
  </si>
  <si>
    <t>1383/11/6</t>
  </si>
  <si>
    <t>1383/11/5</t>
  </si>
  <si>
    <t>1383/11/2</t>
  </si>
  <si>
    <t>1383/11/1</t>
  </si>
  <si>
    <t>1383/10/30</t>
  </si>
  <si>
    <t>1383/10/29</t>
  </si>
  <si>
    <t>1383/10/28</t>
  </si>
  <si>
    <t>1383/10/25</t>
  </si>
  <si>
    <t>1383/10/24</t>
  </si>
  <si>
    <t>1383/10/23</t>
  </si>
  <si>
    <t>1383/10/22</t>
  </si>
  <si>
    <t>1383/10/21</t>
  </si>
  <si>
    <t>1383/10/18</t>
  </si>
  <si>
    <t>1383/10/17</t>
  </si>
  <si>
    <t>1383/10/16</t>
  </si>
  <si>
    <t>1383/10/15</t>
  </si>
  <si>
    <t>1383/10/14</t>
  </si>
  <si>
    <t>1383/10/11</t>
  </si>
  <si>
    <t>1383/10/10</t>
  </si>
  <si>
    <t>1383/10/9</t>
  </si>
  <si>
    <t>1383/10/8</t>
  </si>
  <si>
    <t>1383/10/7</t>
  </si>
  <si>
    <t>1383/10/4</t>
  </si>
  <si>
    <t>1383/10/3</t>
  </si>
  <si>
    <t>1383/10/2</t>
  </si>
  <si>
    <t>1383/10/1</t>
  </si>
  <si>
    <t>1383/9/30</t>
  </si>
  <si>
    <t>1383/9/27</t>
  </si>
  <si>
    <t>1383/9/26</t>
  </si>
  <si>
    <t>1383/9/25</t>
  </si>
  <si>
    <t>1383/9/24</t>
  </si>
  <si>
    <t>1383/9/23</t>
  </si>
  <si>
    <t>1383/9/20</t>
  </si>
  <si>
    <t>1383/9/19</t>
  </si>
  <si>
    <t>1383/9/18</t>
  </si>
  <si>
    <t>1383/9/17</t>
  </si>
  <si>
    <t>1383/9/16</t>
  </si>
  <si>
    <t>1383/9/13</t>
  </si>
  <si>
    <t>1383/9/12</t>
  </si>
  <si>
    <t>1383/9/11</t>
  </si>
  <si>
    <t>1383/9/10</t>
  </si>
  <si>
    <t>1383/9/9</t>
  </si>
  <si>
    <t>1383/9/6</t>
  </si>
  <si>
    <t>1383/9/5</t>
  </si>
  <si>
    <t>1383/9/4</t>
  </si>
  <si>
    <t>1383/9/3</t>
  </si>
  <si>
    <t>1383/9/2</t>
  </si>
  <si>
    <t>1383/8/29</t>
  </si>
  <si>
    <t>1383/8/28</t>
  </si>
  <si>
    <t>1383/8/27</t>
  </si>
  <si>
    <t>1383/8/26</t>
  </si>
  <si>
    <t>1383/8/25</t>
  </si>
  <si>
    <t>1383/8/22</t>
  </si>
  <si>
    <t>1383/8/21</t>
  </si>
  <si>
    <t>1383/8/20</t>
  </si>
  <si>
    <t>1383/8/19</t>
  </si>
  <si>
    <t>1383/8/18</t>
  </si>
  <si>
    <t>1383/8/15</t>
  </si>
  <si>
    <t>1383/8/14</t>
  </si>
  <si>
    <t>1383/8/13</t>
  </si>
  <si>
    <t>1383/8/12</t>
  </si>
  <si>
    <t>1383/8/11</t>
  </si>
  <si>
    <t>1383/8/8</t>
  </si>
  <si>
    <t>1383/8/7</t>
  </si>
  <si>
    <t>1383/8/6</t>
  </si>
  <si>
    <t>1383/8/5</t>
  </si>
  <si>
    <t>1383/8/4</t>
  </si>
  <si>
    <t>1383/8/1</t>
  </si>
  <si>
    <t>1383/7/30</t>
  </si>
  <si>
    <t>1383/7/29</t>
  </si>
  <si>
    <t>1383/7/28</t>
  </si>
  <si>
    <t>1383/7/27</t>
  </si>
  <si>
    <t>1383/7/24</t>
  </si>
  <si>
    <t>1383/7/23</t>
  </si>
  <si>
    <t>1383/7/22</t>
  </si>
  <si>
    <t>1383/7/21</t>
  </si>
  <si>
    <t>1383/7/20</t>
  </si>
  <si>
    <t>1383/7/17</t>
  </si>
  <si>
    <t>1383/7/16</t>
  </si>
  <si>
    <t>1383/7/15</t>
  </si>
  <si>
    <t>1383/7/14</t>
  </si>
  <si>
    <t>1383/7/13</t>
  </si>
  <si>
    <t>1383/7/10</t>
  </si>
  <si>
    <t>1383/7/9</t>
  </si>
  <si>
    <t>1383/7/8</t>
  </si>
  <si>
    <t>1383/7/7</t>
  </si>
  <si>
    <t>1383/7/6</t>
  </si>
  <si>
    <t>1383/7/3</t>
  </si>
  <si>
    <t>1383/7/2</t>
  </si>
  <si>
    <t>1383/7/1</t>
  </si>
  <si>
    <t>1383/6/31</t>
  </si>
  <si>
    <t>1383/6/30</t>
  </si>
  <si>
    <t>1383/6/27</t>
  </si>
  <si>
    <t>1383/6/26</t>
  </si>
  <si>
    <t>1383/6/25</t>
  </si>
  <si>
    <t>1383/6/24</t>
  </si>
  <si>
    <t>1383/6/23</t>
  </si>
  <si>
    <t>1383/6/20</t>
  </si>
  <si>
    <t>1383/6/19</t>
  </si>
  <si>
    <t>1383/6/18</t>
  </si>
  <si>
    <t>1383/6/17</t>
  </si>
  <si>
    <t>1383/6/16</t>
  </si>
  <si>
    <t>1383/6/13</t>
  </si>
  <si>
    <t>1383/6/12</t>
  </si>
  <si>
    <t>1383/6/11</t>
  </si>
  <si>
    <t>1383/6/10</t>
  </si>
  <si>
    <t>1383/6/9</t>
  </si>
  <si>
    <t>1383/6/6</t>
  </si>
  <si>
    <t>1383/6/5</t>
  </si>
  <si>
    <t>1383/6/4</t>
  </si>
  <si>
    <t>1383/6/3</t>
  </si>
  <si>
    <t>1383/6/2</t>
  </si>
  <si>
    <t>1383/5/30</t>
  </si>
  <si>
    <t>1383/5/29</t>
  </si>
  <si>
    <t>1383/5/28</t>
  </si>
  <si>
    <t>1383/5/27</t>
  </si>
  <si>
    <t>1383/5/26</t>
  </si>
  <si>
    <t>1383/5/23</t>
  </si>
  <si>
    <t>1383/5/22</t>
  </si>
  <si>
    <t>1383/5/21</t>
  </si>
  <si>
    <t>1383/5/20</t>
  </si>
  <si>
    <t>1383/5/19</t>
  </si>
  <si>
    <t>1383/5/16</t>
  </si>
  <si>
    <t>1383/5/15</t>
  </si>
  <si>
    <t>1383/5/14</t>
  </si>
  <si>
    <t>1383/5/13</t>
  </si>
  <si>
    <t>1383/5/12</t>
  </si>
  <si>
    <t>1383/5/9</t>
  </si>
  <si>
    <t>1383/5/8</t>
  </si>
  <si>
    <t>1383/5/7</t>
  </si>
  <si>
    <t>1383/5/6</t>
  </si>
  <si>
    <t>1383/5/5</t>
  </si>
  <si>
    <t>1383/5/2</t>
  </si>
  <si>
    <t>1383/5/1</t>
  </si>
  <si>
    <t>1383/4/31</t>
  </si>
  <si>
    <t>1383/4/30</t>
  </si>
  <si>
    <t>1383/4/29</t>
  </si>
  <si>
    <t>1383/4/26</t>
  </si>
  <si>
    <t>1383/4/25</t>
  </si>
  <si>
    <t>1383/4/24</t>
  </si>
  <si>
    <t>1383/4/23</t>
  </si>
  <si>
    <t>1383/4/22</t>
  </si>
  <si>
    <t>1383/4/19</t>
  </si>
  <si>
    <t>1383/4/18</t>
  </si>
  <si>
    <t>1383/4/17</t>
  </si>
  <si>
    <t>1383/4/16</t>
  </si>
  <si>
    <t>1383/4/15</t>
  </si>
  <si>
    <t>1383/4/12</t>
  </si>
  <si>
    <t>1383/4/11</t>
  </si>
  <si>
    <t>1383/4/10</t>
  </si>
  <si>
    <t>1383/4/9</t>
  </si>
  <si>
    <t>1383/4/8</t>
  </si>
  <si>
    <t>1383/4/5</t>
  </si>
  <si>
    <t>1383/4/4</t>
  </si>
  <si>
    <t>1383/4/3</t>
  </si>
  <si>
    <t>1383/4/2</t>
  </si>
  <si>
    <t>1383/4/1</t>
  </si>
  <si>
    <t>1383/3/29</t>
  </si>
  <si>
    <t>1383/3/28</t>
  </si>
  <si>
    <t>1383/3/27</t>
  </si>
  <si>
    <t>1383/3/26</t>
  </si>
  <si>
    <t>1383/3/25</t>
  </si>
  <si>
    <t>1383/3/22</t>
  </si>
  <si>
    <t>1383/3/21</t>
  </si>
  <si>
    <t>1383/3/20</t>
  </si>
  <si>
    <t>1383/3/19</t>
  </si>
  <si>
    <t>1383/3/18</t>
  </si>
  <si>
    <t>1383/3/15</t>
  </si>
  <si>
    <t>1383/3/14</t>
  </si>
  <si>
    <t>1383/3/13</t>
  </si>
  <si>
    <t>1383/3/12</t>
  </si>
  <si>
    <t>1383/3/11</t>
  </si>
  <si>
    <t>1383/3/8</t>
  </si>
  <si>
    <t>1383/3/7</t>
  </si>
  <si>
    <t>1383/3/6</t>
  </si>
  <si>
    <t>1383/3/5</t>
  </si>
  <si>
    <t>1383/3/4</t>
  </si>
  <si>
    <t>1383/3/1</t>
  </si>
  <si>
    <t>1383/2/31</t>
  </si>
  <si>
    <t>1383/2/30</t>
  </si>
  <si>
    <t>1383/2/29</t>
  </si>
  <si>
    <t>1383/2/28</t>
  </si>
  <si>
    <t>1383/2/25</t>
  </si>
  <si>
    <t>1383/2/24</t>
  </si>
  <si>
    <t>1383/2/23</t>
  </si>
  <si>
    <t>1383/2/22</t>
  </si>
  <si>
    <t>1383/2/21</t>
  </si>
  <si>
    <t>1383/2/18</t>
  </si>
  <si>
    <t>1383/2/17</t>
  </si>
  <si>
    <t>1383/2/16</t>
  </si>
  <si>
    <t>1383/2/15</t>
  </si>
  <si>
    <t>1383/2/14</t>
  </si>
  <si>
    <t>1383/2/11</t>
  </si>
  <si>
    <t>1383/2/10</t>
  </si>
  <si>
    <t>1383/2/9</t>
  </si>
  <si>
    <t>1383/2/8</t>
  </si>
  <si>
    <t>1383/2/7</t>
  </si>
  <si>
    <t>1383/2/4</t>
  </si>
  <si>
    <t>1383/2/3</t>
  </si>
  <si>
    <t>1383/2/2</t>
  </si>
  <si>
    <t>1383/2/1</t>
  </si>
  <si>
    <t>1383/1/31</t>
  </si>
  <si>
    <t>1383/1/28</t>
  </si>
  <si>
    <t>1383/1/27</t>
  </si>
  <si>
    <t>1383/1/26</t>
  </si>
  <si>
    <t>1383/1/25</t>
  </si>
  <si>
    <t>1383/1/24</t>
  </si>
  <si>
    <t>1383/1/20</t>
  </si>
  <si>
    <t>1383/1/19</t>
  </si>
  <si>
    <t>1383/1/18</t>
  </si>
  <si>
    <t>1383/1/17</t>
  </si>
  <si>
    <t>1383/1/14</t>
  </si>
  <si>
    <t>1383/1/13</t>
  </si>
  <si>
    <t>1383/1/12</t>
  </si>
  <si>
    <t>1383/1/11</t>
  </si>
  <si>
    <t>1383/1/10</t>
  </si>
  <si>
    <t>1383/1/7</t>
  </si>
  <si>
    <t>1383/1/6</t>
  </si>
  <si>
    <t>1383/1/5</t>
  </si>
  <si>
    <t>1383/1/4</t>
  </si>
  <si>
    <t>1383/1/3</t>
  </si>
  <si>
    <t>1382/12/29</t>
  </si>
  <si>
    <t>1382/12/28</t>
  </si>
  <si>
    <t>1382/12/27</t>
  </si>
  <si>
    <t>1382/12/26</t>
  </si>
  <si>
    <t>1382/12/25</t>
  </si>
  <si>
    <t>1382/12/22</t>
  </si>
  <si>
    <t>1382/12/21</t>
  </si>
  <si>
    <t>1382/12/20</t>
  </si>
  <si>
    <t>1382/12/19</t>
  </si>
  <si>
    <t>1382/12/18</t>
  </si>
  <si>
    <t>1382/12/15</t>
  </si>
  <si>
    <t>1382/12/14</t>
  </si>
  <si>
    <t>1382/12/13</t>
  </si>
  <si>
    <t>1382/12/12</t>
  </si>
  <si>
    <t>1382/12/11</t>
  </si>
  <si>
    <t>1382/12/8</t>
  </si>
  <si>
    <t>1382/12/7</t>
  </si>
  <si>
    <t>1382/12/6</t>
  </si>
  <si>
    <t>1382/12/5</t>
  </si>
  <si>
    <t>1382/12/4</t>
  </si>
  <si>
    <t>1382/12/1</t>
  </si>
  <si>
    <t>1382/11/30</t>
  </si>
  <si>
    <t>1382/11/29</t>
  </si>
  <si>
    <t>1382/11/28</t>
  </si>
  <si>
    <t>1382/11/27</t>
  </si>
  <si>
    <t>1382/11/24</t>
  </si>
  <si>
    <t>1382/11/23</t>
  </si>
  <si>
    <t>1382/11/22</t>
  </si>
  <si>
    <t>1382/11/21</t>
  </si>
  <si>
    <t>1382/11/20</t>
  </si>
  <si>
    <t>1382/11/17</t>
  </si>
  <si>
    <t>1382/11/16</t>
  </si>
  <si>
    <t>1382/11/15</t>
  </si>
  <si>
    <t>1382/11/14</t>
  </si>
  <si>
    <t>1382/11/13</t>
  </si>
  <si>
    <t>1382/11/10</t>
  </si>
  <si>
    <t>1382/11/9</t>
  </si>
  <si>
    <t>1382/11/8</t>
  </si>
  <si>
    <t>1382/11/7</t>
  </si>
  <si>
    <t>1382/11/6</t>
  </si>
  <si>
    <t>1382/11/3</t>
  </si>
  <si>
    <t>1382/11/2</t>
  </si>
  <si>
    <t>1382/11/1</t>
  </si>
  <si>
    <t>1382/10/30</t>
  </si>
  <si>
    <t>1382/10/29</t>
  </si>
  <si>
    <t>1382/10/26</t>
  </si>
  <si>
    <t>1382/10/25</t>
  </si>
  <si>
    <t>1382/10/24</t>
  </si>
  <si>
    <t>1382/10/23</t>
  </si>
  <si>
    <t>1382/10/22</t>
  </si>
  <si>
    <t>1382/10/19</t>
  </si>
  <si>
    <t>1382/10/18</t>
  </si>
  <si>
    <t>1382/10/17</t>
  </si>
  <si>
    <t>1382/10/16</t>
  </si>
  <si>
    <t>1382/10/15</t>
  </si>
  <si>
    <t>1382/10/12</t>
  </si>
  <si>
    <t>1382/10/10</t>
  </si>
  <si>
    <t>1382/10/9</t>
  </si>
  <si>
    <t>1382/10/8</t>
  </si>
  <si>
    <t>1382/10/3</t>
  </si>
  <si>
    <t>1382/10/2</t>
  </si>
  <si>
    <t>1382/10/1</t>
  </si>
  <si>
    <t>1382/9/28</t>
  </si>
  <si>
    <t>1382/9/27</t>
  </si>
  <si>
    <t>1382/9/26</t>
  </si>
  <si>
    <t>1382/9/25</t>
  </si>
  <si>
    <t>1382/9/24</t>
  </si>
  <si>
    <t>1382/9/21</t>
  </si>
  <si>
    <t>1382/9/20</t>
  </si>
  <si>
    <t>1382/9/19</t>
  </si>
  <si>
    <t>1382/9/18</t>
  </si>
  <si>
    <t>1382/9/17</t>
  </si>
  <si>
    <t>1382/9/14</t>
  </si>
  <si>
    <t>1382/9/13</t>
  </si>
  <si>
    <t>1382/9/12</t>
  </si>
  <si>
    <t>1382/9/11</t>
  </si>
  <si>
    <t>1382/9/10</t>
  </si>
  <si>
    <t>1382/9/7</t>
  </si>
  <si>
    <t>1382/9/6</t>
  </si>
  <si>
    <t>1382/9/5</t>
  </si>
  <si>
    <t>1382/9/4</t>
  </si>
  <si>
    <t>1382/9/3</t>
  </si>
  <si>
    <t>1382/8/30</t>
  </si>
  <si>
    <t>1382/8/29</t>
  </si>
  <si>
    <t>1382/8/28</t>
  </si>
  <si>
    <t>1382/8/27</t>
  </si>
  <si>
    <t>1382/8/26</t>
  </si>
  <si>
    <t>1382/8/23</t>
  </si>
  <si>
    <t>1382/8/22</t>
  </si>
  <si>
    <t>1382/8/21</t>
  </si>
  <si>
    <t>1382/8/20</t>
  </si>
  <si>
    <t>1382/8/19</t>
  </si>
  <si>
    <t>1382/8/16</t>
  </si>
  <si>
    <t>1382/8/15</t>
  </si>
  <si>
    <t>1382/8/14</t>
  </si>
  <si>
    <t>1382/8/13</t>
  </si>
  <si>
    <t>1382/8/12</t>
  </si>
  <si>
    <t>1382/8/9</t>
  </si>
  <si>
    <t>1382/8/8</t>
  </si>
  <si>
    <t>1382/8/7</t>
  </si>
  <si>
    <t>1382/8/6</t>
  </si>
  <si>
    <t>1382/8/5</t>
  </si>
  <si>
    <t>1382/8/2</t>
  </si>
  <si>
    <t>1382/8/1</t>
  </si>
  <si>
    <t>1382/7/30</t>
  </si>
  <si>
    <t>1382/7/29</t>
  </si>
  <si>
    <t>1382/7/28</t>
  </si>
  <si>
    <t>1382/7/25</t>
  </si>
  <si>
    <t>1382/7/24</t>
  </si>
  <si>
    <t>1382/7/23</t>
  </si>
  <si>
    <t>1382/7/22</t>
  </si>
  <si>
    <t>1382/7/21</t>
  </si>
  <si>
    <t>1382/7/18</t>
  </si>
  <si>
    <t>1382/7/17</t>
  </si>
  <si>
    <t>1382/7/16</t>
  </si>
  <si>
    <t>1382/7/15</t>
  </si>
  <si>
    <t>1382/7/14</t>
  </si>
  <si>
    <t>1382/7/11</t>
  </si>
  <si>
    <t>1382/7/10</t>
  </si>
  <si>
    <t>1382/7/9</t>
  </si>
  <si>
    <t>1382/7/8</t>
  </si>
  <si>
    <t>1382/7/7</t>
  </si>
  <si>
    <t>1382/7/4</t>
  </si>
  <si>
    <t>1382/7/3</t>
  </si>
  <si>
    <t>1382/7/2</t>
  </si>
  <si>
    <t>1382/7/1</t>
  </si>
  <si>
    <t>1382/6/31</t>
  </si>
  <si>
    <t>1382/6/28</t>
  </si>
  <si>
    <t>1382/6/27</t>
  </si>
  <si>
    <t>1382/6/26</t>
  </si>
  <si>
    <t>1382/6/25</t>
  </si>
  <si>
    <t>1382/6/24</t>
  </si>
  <si>
    <t>1382/6/21</t>
  </si>
  <si>
    <t>1382/6/20</t>
  </si>
  <si>
    <t>1382/6/19</t>
  </si>
  <si>
    <t>1382/6/18</t>
  </si>
  <si>
    <t>1382/6/17</t>
  </si>
  <si>
    <t>1382/6/14</t>
  </si>
  <si>
    <t>1382/6/13</t>
  </si>
  <si>
    <t>1382/6/12</t>
  </si>
  <si>
    <t>1382/6/11</t>
  </si>
  <si>
    <t>1382/6/10</t>
  </si>
  <si>
    <t>1382/6/7</t>
  </si>
  <si>
    <t>1382/6/6</t>
  </si>
  <si>
    <t>1382/6/5</t>
  </si>
  <si>
    <t>1382/6/4</t>
  </si>
  <si>
    <t>1382/6/3</t>
  </si>
  <si>
    <t>1382/5/31</t>
  </si>
  <si>
    <t>1382/5/30</t>
  </si>
  <si>
    <t>1382/5/29</t>
  </si>
  <si>
    <t>1382/5/28</t>
  </si>
  <si>
    <t>1382/5/27</t>
  </si>
  <si>
    <t>1382/5/24</t>
  </si>
  <si>
    <t>1382/5/23</t>
  </si>
  <si>
    <t>1382/5/22</t>
  </si>
  <si>
    <t>1382/5/21</t>
  </si>
  <si>
    <t>1382/5/20</t>
  </si>
  <si>
    <t>1382/5/17</t>
  </si>
  <si>
    <t>1382/5/16</t>
  </si>
  <si>
    <t>1382/5/15</t>
  </si>
  <si>
    <t>1382/5/14</t>
  </si>
  <si>
    <t>1382/5/13</t>
  </si>
  <si>
    <t>1382/5/10</t>
  </si>
  <si>
    <t>1382/5/9</t>
  </si>
  <si>
    <t>1382/5/8</t>
  </si>
  <si>
    <t>1382/5/7</t>
  </si>
  <si>
    <t>1382/5/6</t>
  </si>
  <si>
    <t>1382/5/3</t>
  </si>
  <si>
    <t>1382/5/2</t>
  </si>
  <si>
    <t>1382/5/1</t>
  </si>
  <si>
    <t>1382/4/31</t>
  </si>
  <si>
    <t>1382/4/30</t>
  </si>
  <si>
    <t>1382/4/27</t>
  </si>
  <si>
    <t>1382/4/26</t>
  </si>
  <si>
    <t>1382/4/25</t>
  </si>
  <si>
    <t>1382/4/24</t>
  </si>
  <si>
    <t>1382/4/23</t>
  </si>
  <si>
    <t>1382/4/20</t>
  </si>
  <si>
    <t>1382/4/19</t>
  </si>
  <si>
    <t>1382/4/18</t>
  </si>
  <si>
    <t>1382/4/17</t>
  </si>
  <si>
    <t>1382/4/16</t>
  </si>
  <si>
    <t>1382/4/13</t>
  </si>
  <si>
    <t>1382/4/12</t>
  </si>
  <si>
    <t>1382/4/11</t>
  </si>
  <si>
    <t>1382/4/10</t>
  </si>
  <si>
    <t>1382/4/9</t>
  </si>
  <si>
    <t>1382/4/6</t>
  </si>
  <si>
    <t>1382/4/5</t>
  </si>
  <si>
    <t>1382/4/4</t>
  </si>
  <si>
    <t>1382/4/3</t>
  </si>
  <si>
    <t>1382/4/2</t>
  </si>
  <si>
    <t>1382/3/30</t>
  </si>
  <si>
    <t>1382/3/29</t>
  </si>
  <si>
    <t>1382/3/28</t>
  </si>
  <si>
    <t>1382/3/27</t>
  </si>
  <si>
    <t>1382/3/26</t>
  </si>
  <si>
    <t>1382/3/23</t>
  </si>
  <si>
    <t>1382/3/22</t>
  </si>
  <si>
    <t>1382/3/21</t>
  </si>
  <si>
    <t>1382/3/20</t>
  </si>
  <si>
    <t>1382/3/19</t>
  </si>
  <si>
    <t>1382/3/16</t>
  </si>
  <si>
    <t>1382/3/15</t>
  </si>
  <si>
    <t>1382/3/14</t>
  </si>
  <si>
    <t>1382/3/13</t>
  </si>
  <si>
    <t>1382/3/12</t>
  </si>
  <si>
    <t>1382/3/9</t>
  </si>
  <si>
    <t>1382/3/8</t>
  </si>
  <si>
    <t>1382/3/7</t>
  </si>
  <si>
    <t>1382/3/6</t>
  </si>
  <si>
    <t>1382/3/5</t>
  </si>
  <si>
    <t>1382/3/2</t>
  </si>
  <si>
    <t>1382/3/1</t>
  </si>
  <si>
    <t>1382/2/31</t>
  </si>
  <si>
    <t>1382/2/30</t>
  </si>
  <si>
    <t>1382/2/29</t>
  </si>
  <si>
    <t>1382/2/26</t>
  </si>
  <si>
    <t>1382/2/25</t>
  </si>
  <si>
    <t>1382/2/24</t>
  </si>
  <si>
    <t>1382/2/23</t>
  </si>
  <si>
    <t>1382/2/22</t>
  </si>
  <si>
    <t>1382/2/19</t>
  </si>
  <si>
    <t>1382/2/18</t>
  </si>
  <si>
    <t>1382/2/17</t>
  </si>
  <si>
    <t>1382/2/16</t>
  </si>
  <si>
    <t>1382/2/15</t>
  </si>
  <si>
    <t>1382/2/12</t>
  </si>
  <si>
    <t>1382/2/11</t>
  </si>
  <si>
    <t>1382/2/10</t>
  </si>
  <si>
    <t>1382/2/9</t>
  </si>
  <si>
    <t>1382/2/8</t>
  </si>
  <si>
    <t>1382/2/5</t>
  </si>
  <si>
    <t>1382/2/4</t>
  </si>
  <si>
    <t>1382/2/3</t>
  </si>
  <si>
    <t>1382/2/2</t>
  </si>
  <si>
    <t>1382/2/1</t>
  </si>
  <si>
    <t>1382/1/28</t>
  </si>
  <si>
    <t>1382/1/27</t>
  </si>
  <si>
    <t>1382/1/26</t>
  </si>
  <si>
    <t>1382/1/25</t>
  </si>
  <si>
    <t>1382/1/22</t>
  </si>
  <si>
    <t>1382/1/21</t>
  </si>
  <si>
    <t>1382/1/20</t>
  </si>
  <si>
    <t>1382/1/19</t>
  </si>
  <si>
    <t>1382/1/18</t>
  </si>
  <si>
    <t>1382/1/15</t>
  </si>
  <si>
    <t>1382/1/14</t>
  </si>
  <si>
    <t>1382/1/13</t>
  </si>
  <si>
    <t>1382/1/12</t>
  </si>
  <si>
    <t>1382/1/11</t>
  </si>
  <si>
    <t>1382/1/8</t>
  </si>
  <si>
    <t>1382/1/7</t>
  </si>
  <si>
    <t>1382/1/6</t>
  </si>
  <si>
    <t>1382/1/5</t>
  </si>
  <si>
    <t>1382/1/4</t>
  </si>
  <si>
    <t>1382/1/1</t>
  </si>
  <si>
    <t>1381/12/29</t>
  </si>
  <si>
    <t>1381/12/28</t>
  </si>
  <si>
    <t>1381/12/27</t>
  </si>
  <si>
    <t>1381/12/26</t>
  </si>
  <si>
    <t>1381/12/23</t>
  </si>
  <si>
    <t>1381/12/22</t>
  </si>
  <si>
    <t>1381/12/21</t>
  </si>
  <si>
    <t>1381/12/20</t>
  </si>
  <si>
    <t>1381/12/19</t>
  </si>
  <si>
    <t>1381/12/16</t>
  </si>
  <si>
    <t>1381/12/15</t>
  </si>
  <si>
    <t>1381/12/14</t>
  </si>
  <si>
    <t>1381/12/13</t>
  </si>
  <si>
    <t>1381/12/12</t>
  </si>
  <si>
    <t>1381/12/9</t>
  </si>
  <si>
    <t>1381/12/8</t>
  </si>
  <si>
    <t>1381/12/7</t>
  </si>
  <si>
    <t>1381/12/6</t>
  </si>
  <si>
    <t>1381/12/5</t>
  </si>
  <si>
    <t>1381/12/2</t>
  </si>
  <si>
    <t>1381/12/1</t>
  </si>
  <si>
    <t>1381/11/30</t>
  </si>
  <si>
    <t>1381/11/29</t>
  </si>
  <si>
    <t>1381/11/28</t>
  </si>
  <si>
    <t>1381/11/25</t>
  </si>
  <si>
    <t>1381/11/24</t>
  </si>
  <si>
    <t>1381/11/23</t>
  </si>
  <si>
    <t>1381/11/22</t>
  </si>
  <si>
    <t>1381/11/21</t>
  </si>
  <si>
    <t>1381/11/18</t>
  </si>
  <si>
    <t>1381/11/17</t>
  </si>
  <si>
    <t>1381/11/16</t>
  </si>
  <si>
    <t>1381/11/15</t>
  </si>
  <si>
    <t>1381/11/14</t>
  </si>
  <si>
    <t>1381/11/11</t>
  </si>
  <si>
    <t>1381/11/10</t>
  </si>
  <si>
    <t>1381/11/9</t>
  </si>
  <si>
    <t>1381/11/8</t>
  </si>
  <si>
    <t>1381/11/7</t>
  </si>
  <si>
    <t>1381/11/4</t>
  </si>
  <si>
    <t>1381/11/3</t>
  </si>
  <si>
    <t>1381/11/2</t>
  </si>
  <si>
    <t>1381/11/1</t>
  </si>
  <si>
    <t>1381/10/30</t>
  </si>
  <si>
    <t>1381/10/27</t>
  </si>
  <si>
    <t>1381/10/26</t>
  </si>
  <si>
    <t>1381/10/25</t>
  </si>
  <si>
    <t>1381/10/24</t>
  </si>
  <si>
    <t>1381/10/23</t>
  </si>
  <si>
    <t>1381/10/20</t>
  </si>
  <si>
    <t>1381/10/19</t>
  </si>
  <si>
    <t>1381/10/18</t>
  </si>
  <si>
    <t>1381/10/17</t>
  </si>
  <si>
    <t>1381/10/16</t>
  </si>
  <si>
    <t>1381/10/13</t>
  </si>
  <si>
    <t>1381/10/12</t>
  </si>
  <si>
    <t>قیمت نفت</t>
  </si>
  <si>
    <t>میانگین نرخ های فروش محصولات</t>
  </si>
  <si>
    <t xml:space="preserve"> ارزش معامله (هزارریال)</t>
  </si>
  <si>
    <t>1400/01/31</t>
  </si>
  <si>
    <t>1400/01/27</t>
  </si>
  <si>
    <t>1400/01/26</t>
  </si>
  <si>
    <t>1400/01/25</t>
  </si>
  <si>
    <t>1400/01/20</t>
  </si>
  <si>
    <t>1400/01/19</t>
  </si>
  <si>
    <t>1400/01/18</t>
  </si>
  <si>
    <t>1400/01/12</t>
  </si>
  <si>
    <t>1400/02/31</t>
  </si>
  <si>
    <t>1400/02/30</t>
  </si>
  <si>
    <t>1400/02/29</t>
  </si>
  <si>
    <t>1400/02/24</t>
  </si>
  <si>
    <t>1400/02/23</t>
  </si>
  <si>
    <t>1400/02/22</t>
  </si>
  <si>
    <t>1400/02/21</t>
  </si>
  <si>
    <t>1400/02/17</t>
  </si>
  <si>
    <t>1400/02/16</t>
  </si>
  <si>
    <t>1400/02/14</t>
  </si>
  <si>
    <t>1400/02/10</t>
  </si>
  <si>
    <t>1400/03/28</t>
  </si>
  <si>
    <t>1400/03/27</t>
  </si>
  <si>
    <t>1400/03/21</t>
  </si>
  <si>
    <t>1400/03/20</t>
  </si>
  <si>
    <t>1400/03/17</t>
  </si>
  <si>
    <t>1400/03/14</t>
  </si>
  <si>
    <t>1400/03/13</t>
  </si>
  <si>
    <t>1400/04/31</t>
  </si>
  <si>
    <t>1400/04/30</t>
  </si>
  <si>
    <t>1400/04/29</t>
  </si>
  <si>
    <t>1400/04/25</t>
  </si>
  <si>
    <t>1400/04/24</t>
  </si>
  <si>
    <t>1400/04/23</t>
  </si>
  <si>
    <t>1400/04/18</t>
  </si>
  <si>
    <t>1400/04/17</t>
  </si>
  <si>
    <t>1400/04/16</t>
  </si>
  <si>
    <t>1400/04/15</t>
  </si>
  <si>
    <t>1400/04/11</t>
  </si>
  <si>
    <t>1400/04/10</t>
  </si>
  <si>
    <t>1400/05/29</t>
  </si>
  <si>
    <t>1400/05/28</t>
  </si>
  <si>
    <t>1400/05/27</t>
  </si>
  <si>
    <t>1400/05/26</t>
  </si>
  <si>
    <t>1400/05/25</t>
  </si>
  <si>
    <t>1400/05/22</t>
  </si>
  <si>
    <t>1400/05/21</t>
  </si>
  <si>
    <t>1400/05/19</t>
  </si>
  <si>
    <t>1400/05/15</t>
  </si>
  <si>
    <t>1400/05/14</t>
  </si>
  <si>
    <t>1400/06/31</t>
  </si>
  <si>
    <t>1400/06/30</t>
  </si>
  <si>
    <t>1400/06/26</t>
  </si>
  <si>
    <t>1400/06/25</t>
  </si>
  <si>
    <t>1400/06/24</t>
  </si>
  <si>
    <t>1400/06/19</t>
  </si>
  <si>
    <t>1400/06/18</t>
  </si>
  <si>
    <t>1400/06/16</t>
  </si>
  <si>
    <t>1400/06/12</t>
  </si>
  <si>
    <t>1400/06/11</t>
  </si>
  <si>
    <t>1400/06/10</t>
  </si>
  <si>
    <t>1400/07/30</t>
  </si>
  <si>
    <t>1400/07/29</t>
  </si>
  <si>
    <t>1400/07/28</t>
  </si>
  <si>
    <t>1400/07/27</t>
  </si>
  <si>
    <t>1400/07/23</t>
  </si>
  <si>
    <t>1400/07/22</t>
  </si>
  <si>
    <t>1400/07/21</t>
  </si>
  <si>
    <t>1400/07/16</t>
  </si>
  <si>
    <t>1400/07/15</t>
  </si>
  <si>
    <t>1400/07/14</t>
  </si>
  <si>
    <t>1400/07/13</t>
  </si>
  <si>
    <t>1400/08/28</t>
  </si>
  <si>
    <t>1400/08/27</t>
  </si>
  <si>
    <t>1400/08/26</t>
  </si>
  <si>
    <t>1400/08/21</t>
  </si>
  <si>
    <t>1400/08/20</t>
  </si>
  <si>
    <t>1400/08/18</t>
  </si>
  <si>
    <t>1400/08/14</t>
  </si>
  <si>
    <t>1400/08/13</t>
  </si>
  <si>
    <t>1400/08/12</t>
  </si>
  <si>
    <t>1400/08/11</t>
  </si>
  <si>
    <t>1400/09/30</t>
  </si>
  <si>
    <t>1400/09/26</t>
  </si>
  <si>
    <t>1400/09/25</t>
  </si>
  <si>
    <t>1400/09/23</t>
  </si>
  <si>
    <t>1400/09/19</t>
  </si>
  <si>
    <t>1400/09/18</t>
  </si>
  <si>
    <t>1400/09/17</t>
  </si>
  <si>
    <t>1400/09/16</t>
  </si>
  <si>
    <t>1400/09/12</t>
  </si>
  <si>
    <t>1400/09/11</t>
  </si>
  <si>
    <t>1400/09/10</t>
  </si>
  <si>
    <t>1399/12/01</t>
  </si>
  <si>
    <t>1400/11/01</t>
  </si>
  <si>
    <t>1400/10/01</t>
  </si>
  <si>
    <t>1399/10/01</t>
  </si>
  <si>
    <t>1400/07/01</t>
  </si>
  <si>
    <t>1400/05/01</t>
  </si>
  <si>
    <t>1400/02/01</t>
  </si>
  <si>
    <t>1400/01/02</t>
  </si>
  <si>
    <t>1400/01/03</t>
  </si>
  <si>
    <t>1400/01/04</t>
  </si>
  <si>
    <t>1400/01/05</t>
  </si>
  <si>
    <t>1400/01/06</t>
  </si>
  <si>
    <t>1400/12/05</t>
  </si>
  <si>
    <t>1400/11/08</t>
  </si>
  <si>
    <t>1400/11/07</t>
  </si>
  <si>
    <t>1400/11/05</t>
  </si>
  <si>
    <t>1400/10/09</t>
  </si>
  <si>
    <t>1400/10/08</t>
  </si>
  <si>
    <t>1400/10/07</t>
  </si>
  <si>
    <t>1400/10/03</t>
  </si>
  <si>
    <t>1400/10/02</t>
  </si>
  <si>
    <t>1400/08/07</t>
  </si>
  <si>
    <t>1400/08/06</t>
  </si>
  <si>
    <t>1400/08/05</t>
  </si>
  <si>
    <t>1400/09/05</t>
  </si>
  <si>
    <t>1400/09/04</t>
  </si>
  <si>
    <t>1400/07/09</t>
  </si>
  <si>
    <t>1400/07/08</t>
  </si>
  <si>
    <t>1400/07/05</t>
  </si>
  <si>
    <t>1400/07/02</t>
  </si>
  <si>
    <t>1400/06/05</t>
  </si>
  <si>
    <t>1400/06/04</t>
  </si>
  <si>
    <t>1400/06/03</t>
  </si>
  <si>
    <t>1400/05/08</t>
  </si>
  <si>
    <t>1400/05/07</t>
  </si>
  <si>
    <t>1400/04/04</t>
  </si>
  <si>
    <t>1400/04/03</t>
  </si>
  <si>
    <t>1400/03/07</t>
  </si>
  <si>
    <t>1400/03/06</t>
  </si>
  <si>
    <t>1400/03/05</t>
  </si>
  <si>
    <t>1400/03/04</t>
  </si>
  <si>
    <t>1400/02/09</t>
  </si>
  <si>
    <t>1400/02/08</t>
  </si>
  <si>
    <t>1400/02/03</t>
  </si>
  <si>
    <t>1400/02/02</t>
  </si>
  <si>
    <t>1400/01/09</t>
  </si>
  <si>
    <t>1399/10/09</t>
  </si>
  <si>
    <t>1399/10/08</t>
  </si>
  <si>
    <t>1399/12/08</t>
  </si>
  <si>
    <t>1399/12/07</t>
  </si>
  <si>
    <t>1399/12/05</t>
  </si>
  <si>
    <t>اختلاف</t>
  </si>
  <si>
    <t xml:space="preserve">قیمت نفت </t>
  </si>
  <si>
    <t>تغییرات قیمت سهام و اخبار مربوطه</t>
  </si>
  <si>
    <t>لوبکات در بورس کالا</t>
  </si>
  <si>
    <t>محصولات فروخته شده شرکت نفت سپاهان در بورس کالا</t>
  </si>
  <si>
    <t>بررسی قیمت های نفت خام و نرخ فروش محصولات شرکت</t>
  </si>
  <si>
    <t>وضعیت سهام</t>
  </si>
  <si>
    <t>محصولات شرکت در بورس کالا</t>
  </si>
  <si>
    <t>تعداد روزهای بسته نماد</t>
  </si>
  <si>
    <t>* میانگین نرخ فروش محصولات نفت سپاهان در هر روز در بورس کالا در به تن با قیمت نفت به تن مقایسه می‌شود.
(اختلاف حدود 50 درصد است)
* به معنی حاشیه سود شرکت نیست به این دلیل که حجم در نظر گرفته نشده است و همچنین آیزوریسایکل هم به عنوان دومین قلم بهای تمام شده آورده نشده است.
* حاشیه سود در روانکارها حدود 30 درصد است.</t>
  </si>
  <si>
    <t>* ضریب تبدیل هر بشکه نفت به متر مکعب 7.44 است</t>
  </si>
  <si>
    <t>خط بهینه پرتفوی</t>
  </si>
  <si>
    <t>وزن هر سهم در پرتفوی</t>
  </si>
  <si>
    <t>واریانس - کوواریانس</t>
  </si>
  <si>
    <t>مجموع وزن</t>
  </si>
  <si>
    <t>میانگین بازدهی روزانه</t>
  </si>
  <si>
    <t>ومعادن</t>
  </si>
  <si>
    <t>شتران</t>
  </si>
  <si>
    <t>میانگین پرتفوی</t>
  </si>
  <si>
    <t>واریانس پرتفوی</t>
  </si>
  <si>
    <t>وزن تنوین</t>
  </si>
  <si>
    <t>وزن ومعادن</t>
  </si>
  <si>
    <t>وزن فولاد</t>
  </si>
  <si>
    <t>وزن فملی</t>
  </si>
  <si>
    <t>وزن شتران</t>
  </si>
  <si>
    <t>وزن کجاد</t>
  </si>
  <si>
    <t>انحراف معیار پرتفوی</t>
  </si>
  <si>
    <t>بوسیله solver واریانس حداقل قرار دادم و وزن ها را تغییر دادم با دو شرط اول جمع وزن ها یک باشد و در مرحله بعد میانگین پرتفوی را به تدریج بالابردم و وزن های بدست آمده را در این بخش وارد نمودم تا نمودار ترسیم شود</t>
  </si>
  <si>
    <t>نمودار جالب نشد چون نرخ میانگین بادهی را یکدفعه بالا بردی و وزن ها را قرار دادی مجدد بررسی شودپ</t>
  </si>
  <si>
    <t>نظریه پرتفوی مدرن MPT</t>
  </si>
  <si>
    <t>میانگین بازدهی ماهانه</t>
  </si>
  <si>
    <t xml:space="preserve">شاخص در اولین روز معاملاتی هر ماه می‌باشد </t>
  </si>
  <si>
    <t>با توجه خروجی بدست آمده هرچقدر وزن سهام ومعادن و فولاد در پرتفوی بیشتر باشد پرتفوی بهینه تر خواهد بود</t>
  </si>
  <si>
    <t>بتای ونوین</t>
  </si>
  <si>
    <t>بازدهی ونوین</t>
  </si>
  <si>
    <t>ونوین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</si>
</sst>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7" formatCode="&quot;$&quot;#,##0.00_);\(&quot;$&quot;#,##0.00\)"/>
    <numFmt numFmtId="44" formatCode="_(&quot;$&quot;* #,##0.00_);_(&quot;$&quot;* \(#,##0.00\);_(&quot;$&quot;* &quot;-&quot;??_);_(@_)"/>
    <numFmt numFmtId="43" formatCode="_(* #,##0.00_);_(* \(#,##0.00\);_(* &quot;-&quot;??_);_(@_)"/>
    <numFmt numFmtId="164" formatCode="0.000%"/>
    <numFmt numFmtId="165" formatCode="#,##0.00%_);[Red]\(#,##0.00%\)"/>
    <numFmt numFmtId="166" formatCode="0.000000"/>
    <numFmt numFmtId="167" formatCode="0.000"/>
    <numFmt numFmtId="168" formatCode="#,##0.0000"/>
    <numFmt numFmtId="169" formatCode="#,##0.00000"/>
    <numFmt numFmtId="170" formatCode="#,##0.000000"/>
    <numFmt numFmtId="171" formatCode="#,##0.0000000"/>
    <numFmt numFmtId="172" formatCode="0.0000"/>
    <numFmt numFmtId="173" formatCode="%#,##0_);[Red]\(%#,##0\)"/>
  </numFmts>
  <fonts count="42" x14ac:knownFonts="1">
    <font>
      <sz val="11"/>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u/>
      <sz val="10"/>
      <color theme="10"/>
      <name val="Arial"/>
      <family val="2"/>
    </font>
    <font>
      <sz val="10"/>
      <name val="Arial"/>
      <family val="2"/>
    </font>
    <font>
      <sz val="9"/>
      <name val="Arial"/>
      <family val="2"/>
    </font>
    <font>
      <b/>
      <sz val="9"/>
      <name val="Arial"/>
      <family val="2"/>
    </font>
    <font>
      <sz val="8"/>
      <name val="Arial Narrow"/>
      <family val="2"/>
    </font>
    <font>
      <sz val="9"/>
      <color theme="1"/>
      <name val="Arial"/>
      <family val="2"/>
    </font>
    <font>
      <b/>
      <i/>
      <sz val="9"/>
      <color rgb="FF002060"/>
      <name val="Arial"/>
      <family val="2"/>
    </font>
    <font>
      <u/>
      <sz val="11"/>
      <color theme="10"/>
      <name val="Arial Narrow"/>
      <family val="2"/>
    </font>
    <font>
      <b/>
      <sz val="11"/>
      <name val="B Nazanin"/>
      <charset val="178"/>
    </font>
    <font>
      <b/>
      <sz val="16"/>
      <color rgb="FF0073B0"/>
      <name val="B Nazanin"/>
      <charset val="178"/>
    </font>
    <font>
      <sz val="16"/>
      <color theme="1"/>
      <name val="B Nazanin"/>
      <charset val="178"/>
    </font>
    <font>
      <b/>
      <i/>
      <sz val="16"/>
      <color rgb="FF002060"/>
      <name val="B Nazanin"/>
      <charset val="178"/>
    </font>
    <font>
      <b/>
      <sz val="16"/>
      <color rgb="FF000000"/>
      <name val="B Nazanin"/>
      <charset val="178"/>
    </font>
    <font>
      <sz val="16"/>
      <color rgb="FF000000"/>
      <name val="B Nazanin"/>
      <charset val="178"/>
    </font>
    <font>
      <sz val="11"/>
      <color theme="1"/>
      <name val="Arial Narrow"/>
      <family val="2"/>
    </font>
    <font>
      <b/>
      <sz val="9"/>
      <color indexed="81"/>
      <name val="Tahoma"/>
      <family val="2"/>
    </font>
    <font>
      <sz val="9"/>
      <color indexed="81"/>
      <name val="Tahoma"/>
      <family val="2"/>
    </font>
    <font>
      <sz val="12"/>
      <name val="Calibri Bold"/>
    </font>
    <font>
      <sz val="11"/>
      <name val="Calibri"/>
      <family val="2"/>
    </font>
    <font>
      <sz val="11"/>
      <color theme="1"/>
      <name val="B Nazanin"/>
      <charset val="178"/>
    </font>
    <font>
      <sz val="11"/>
      <name val="Calibri"/>
      <family val="2"/>
    </font>
    <font>
      <b/>
      <sz val="12"/>
      <name val="B Nazanin"/>
      <charset val="178"/>
    </font>
    <font>
      <b/>
      <sz val="12"/>
      <color theme="1"/>
      <name val="B Nazanin"/>
      <charset val="178"/>
    </font>
    <font>
      <b/>
      <sz val="11"/>
      <color theme="1"/>
      <name val="B Nazanin"/>
      <charset val="178"/>
    </font>
    <font>
      <sz val="11"/>
      <color theme="1"/>
      <name val="Times New Roman"/>
      <family val="1"/>
    </font>
    <font>
      <b/>
      <sz val="11"/>
      <color theme="1"/>
      <name val="Times New Roman"/>
      <family val="1"/>
    </font>
    <font>
      <b/>
      <sz val="11"/>
      <color theme="1"/>
      <name val="B Zar"/>
      <charset val="178"/>
    </font>
    <font>
      <b/>
      <sz val="10"/>
      <color rgb="FF000000"/>
      <name val="B Nazanin"/>
      <charset val="178"/>
    </font>
    <font>
      <b/>
      <sz val="11"/>
      <color rgb="FF000000"/>
      <name val="B Nazanin"/>
      <charset val="178"/>
    </font>
    <font>
      <b/>
      <sz val="10"/>
      <color theme="1"/>
      <name val="B Nazanin"/>
      <charset val="178"/>
    </font>
    <font>
      <b/>
      <sz val="11"/>
      <color indexed="8"/>
      <name val="B Nazanin"/>
      <charset val="178"/>
    </font>
    <font>
      <sz val="11"/>
      <color rgb="FF3F3F76"/>
      <name val="Calibri"/>
      <family val="2"/>
      <scheme val="minor"/>
    </font>
    <font>
      <b/>
      <sz val="14"/>
      <color rgb="FF0073B0"/>
      <name val="B Nazanin"/>
      <charset val="178"/>
    </font>
    <font>
      <sz val="11"/>
      <color rgb="FF3F3F76"/>
      <name val="B Nazanin"/>
      <charset val="178"/>
    </font>
    <font>
      <i/>
      <sz val="11"/>
      <color theme="1"/>
      <name val="Arial Narrow"/>
      <family val="2"/>
    </font>
  </fonts>
  <fills count="22">
    <fill>
      <patternFill patternType="none"/>
    </fill>
    <fill>
      <patternFill patternType="gray125"/>
    </fill>
    <fill>
      <patternFill patternType="solid">
        <fgColor theme="0"/>
        <bgColor indexed="64"/>
      </patternFill>
    </fill>
    <fill>
      <patternFill patternType="solid">
        <fgColor rgb="FFD9D9D9"/>
        <bgColor rgb="FFD9D9D9"/>
      </patternFill>
    </fill>
    <fill>
      <patternFill patternType="solid">
        <fgColor rgb="FFFFFF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2"/>
        <bgColor indexed="64"/>
      </patternFill>
    </fill>
    <fill>
      <patternFill patternType="solid">
        <fgColor theme="4" tint="0.59999389629810485"/>
        <bgColor indexed="64"/>
      </patternFill>
    </fill>
    <fill>
      <patternFill patternType="solid">
        <fgColor rgb="FFECECEC"/>
        <bgColor indexed="64"/>
      </patternFill>
    </fill>
    <fill>
      <patternFill patternType="solid">
        <fgColor rgb="FFF5F5F5"/>
        <bgColor indexed="64"/>
      </patternFill>
    </fill>
    <fill>
      <patternFill patternType="solid">
        <fgColor rgb="FFFFFF00"/>
        <bgColor rgb="FFD9D9D9"/>
      </patternFill>
    </fill>
    <fill>
      <patternFill patternType="solid">
        <fgColor theme="7" tint="-9.9978637043366805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49992370372631"/>
        <bgColor indexed="64"/>
      </patternFill>
    </fill>
    <fill>
      <patternFill patternType="solid">
        <fgColor rgb="FFFFCC99"/>
      </patternFill>
    </fill>
    <fill>
      <patternFill patternType="solid">
        <fgColor rgb="FF0070C0"/>
        <bgColor indexed="64"/>
      </patternFill>
    </fill>
    <fill>
      <patternFill patternType="solid">
        <fgColor theme="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0.79998168889431442"/>
        <bgColor indexed="64"/>
      </patternFill>
    </fill>
  </fills>
  <borders count="43">
    <border>
      <left/>
      <right/>
      <top/>
      <bottom/>
      <diagonal/>
    </border>
    <border>
      <left/>
      <right/>
      <top/>
      <bottom style="thick">
        <color rgb="FF0073B0"/>
      </bottom>
      <diagonal/>
    </border>
    <border>
      <left style="thin">
        <color theme="3"/>
      </left>
      <right style="thin">
        <color theme="3"/>
      </right>
      <top style="thin">
        <color theme="3"/>
      </top>
      <bottom style="thin">
        <color theme="3"/>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rgb="FF333333"/>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theme="3"/>
      </left>
      <right style="medium">
        <color indexed="64"/>
      </right>
      <top style="thin">
        <color theme="3"/>
      </top>
      <bottom style="thin">
        <color theme="3"/>
      </bottom>
      <diagonal/>
    </border>
    <border>
      <left style="medium">
        <color indexed="64"/>
      </left>
      <right/>
      <top/>
      <bottom style="medium">
        <color indexed="64"/>
      </bottom>
      <diagonal/>
    </border>
    <border>
      <left style="thin">
        <color theme="3"/>
      </left>
      <right style="medium">
        <color indexed="64"/>
      </right>
      <top style="thin">
        <color theme="3"/>
      </top>
      <bottom style="medium">
        <color indexed="64"/>
      </bottom>
      <diagonal/>
    </border>
    <border>
      <left style="thin">
        <color theme="3"/>
      </left>
      <right style="medium">
        <color indexed="64"/>
      </right>
      <top/>
      <bottom style="thin">
        <color theme="3"/>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diagonal/>
    </border>
    <border>
      <left/>
      <right/>
      <top style="medium">
        <color auto="1"/>
      </top>
      <bottom style="thin">
        <color auto="1"/>
      </bottom>
      <diagonal/>
    </border>
  </borders>
  <cellStyleXfs count="15">
    <xf numFmtId="0" fontId="0" fillId="0" borderId="0"/>
    <xf numFmtId="0" fontId="6" fillId="0" borderId="0" applyNumberFormat="0" applyFill="0" applyBorder="0" applyAlignment="0" applyProtection="0"/>
    <xf numFmtId="0" fontId="5" fillId="0" borderId="0"/>
    <xf numFmtId="0" fontId="7"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2" fillId="0" borderId="0"/>
    <xf numFmtId="0" fontId="14" fillId="0" borderId="0" applyNumberFormat="0" applyFill="0" applyBorder="0" applyAlignment="0" applyProtection="0"/>
    <xf numFmtId="9" fontId="21" fillId="0" borderId="0" applyFont="0" applyFill="0" applyBorder="0" applyAlignment="0" applyProtection="0"/>
    <xf numFmtId="0" fontId="38" fillId="16" borderId="40" applyNumberFormat="0" applyAlignment="0" applyProtection="0"/>
  </cellStyleXfs>
  <cellXfs count="265">
    <xf numFmtId="0" fontId="0" fillId="0" borderId="0" xfId="0"/>
    <xf numFmtId="0" fontId="9" fillId="2" borderId="0" xfId="4" applyFont="1" applyFill="1"/>
    <xf numFmtId="7" fontId="9" fillId="2" borderId="0" xfId="4" applyNumberFormat="1" applyFont="1" applyFill="1"/>
    <xf numFmtId="0" fontId="10" fillId="2" borderId="0" xfId="4" applyFont="1" applyFill="1" applyAlignment="1">
      <alignment horizontal="left" vertical="center"/>
    </xf>
    <xf numFmtId="0" fontId="10" fillId="2" borderId="0" xfId="4" applyFont="1" applyFill="1" applyAlignment="1">
      <alignment horizontal="left" vertical="center" wrapText="1"/>
    </xf>
    <xf numFmtId="0" fontId="10" fillId="2" borderId="0" xfId="4" applyFont="1" applyFill="1" applyAlignment="1">
      <alignment horizontal="center" vertical="center"/>
    </xf>
    <xf numFmtId="2" fontId="9" fillId="2" borderId="0" xfId="4" applyNumberFormat="1" applyFont="1" applyFill="1" applyBorder="1"/>
    <xf numFmtId="0" fontId="13" fillId="0" borderId="3" xfId="11" applyFont="1" applyBorder="1" applyAlignment="1">
      <alignment horizontal="center" vertical="center" wrapText="1"/>
    </xf>
    <xf numFmtId="0" fontId="12" fillId="0" borderId="0" xfId="11" applyFont="1"/>
    <xf numFmtId="0" fontId="2" fillId="0" borderId="0" xfId="11" applyAlignment="1">
      <alignment horizontal="center" vertical="center"/>
    </xf>
    <xf numFmtId="0" fontId="12" fillId="2" borderId="0" xfId="11" applyFont="1" applyFill="1" applyBorder="1"/>
    <xf numFmtId="0" fontId="12" fillId="2" borderId="0" xfId="11" applyFont="1" applyFill="1"/>
    <xf numFmtId="0" fontId="16" fillId="0" borderId="0" xfId="11" applyFont="1" applyAlignment="1">
      <alignment horizontal="center" vertical="center"/>
    </xf>
    <xf numFmtId="0" fontId="17" fillId="0" borderId="0" xfId="11" applyFont="1" applyAlignment="1">
      <alignment horizontal="center" vertical="center"/>
    </xf>
    <xf numFmtId="0" fontId="18" fillId="0" borderId="3" xfId="11" applyFont="1" applyBorder="1" applyAlignment="1">
      <alignment horizontal="center" vertical="center" wrapText="1"/>
    </xf>
    <xf numFmtId="14" fontId="17" fillId="0" borderId="0" xfId="11" applyNumberFormat="1" applyFont="1" applyAlignment="1">
      <alignment horizontal="center" vertical="center"/>
    </xf>
    <xf numFmtId="2" fontId="17" fillId="0" borderId="0" xfId="11" applyNumberFormat="1" applyFont="1" applyAlignment="1">
      <alignment horizontal="center" vertical="center"/>
    </xf>
    <xf numFmtId="10" fontId="17" fillId="0" borderId="0" xfId="11" applyNumberFormat="1" applyFont="1" applyAlignment="1">
      <alignment horizontal="center" vertical="center"/>
    </xf>
    <xf numFmtId="0" fontId="0" fillId="0" borderId="0" xfId="0" applyAlignment="1">
      <alignment horizontal="center" vertical="center"/>
    </xf>
    <xf numFmtId="14" fontId="17" fillId="0" borderId="0" xfId="11" applyNumberFormat="1" applyFont="1" applyAlignment="1">
      <alignment horizontal="center" vertical="center" readingOrder="1"/>
    </xf>
    <xf numFmtId="0" fontId="24" fillId="9" borderId="6" xfId="0" applyFont="1" applyFill="1" applyBorder="1" applyAlignment="1">
      <alignment horizontal="center" vertical="center"/>
    </xf>
    <xf numFmtId="0" fontId="24" fillId="9" borderId="0" xfId="0" applyFont="1" applyFill="1" applyBorder="1" applyAlignment="1">
      <alignment horizontal="center" vertical="center"/>
    </xf>
    <xf numFmtId="0" fontId="25" fillId="10" borderId="0" xfId="0" applyFont="1" applyFill="1" applyBorder="1" applyAlignment="1">
      <alignment horizontal="center" vertical="center"/>
    </xf>
    <xf numFmtId="0" fontId="25" fillId="9" borderId="0" xfId="0" applyFont="1" applyFill="1" applyBorder="1" applyAlignment="1">
      <alignment horizontal="center" vertical="center"/>
    </xf>
    <xf numFmtId="0" fontId="26" fillId="0" borderId="0" xfId="0" applyFont="1"/>
    <xf numFmtId="0" fontId="26" fillId="0" borderId="0" xfId="0" pivotButton="1" applyFont="1" applyAlignment="1">
      <alignment horizontal="center" vertical="center"/>
    </xf>
    <xf numFmtId="0" fontId="26" fillId="0" borderId="0" xfId="0" applyFont="1" applyAlignment="1">
      <alignment horizontal="center" vertical="center"/>
    </xf>
    <xf numFmtId="10" fontId="26" fillId="0" borderId="0" xfId="0" applyNumberFormat="1" applyFont="1" applyAlignment="1">
      <alignment horizontal="center" vertical="center"/>
    </xf>
    <xf numFmtId="165" fontId="26" fillId="0" borderId="0" xfId="0" applyNumberFormat="1" applyFont="1" applyAlignment="1">
      <alignment horizontal="center" vertical="center"/>
    </xf>
    <xf numFmtId="0" fontId="27" fillId="10" borderId="0" xfId="0" applyFont="1" applyFill="1" applyBorder="1" applyAlignment="1">
      <alignment horizontal="center" vertical="center"/>
    </xf>
    <xf numFmtId="2" fontId="17" fillId="0" borderId="0" xfId="11" applyNumberFormat="1" applyFont="1" applyAlignment="1">
      <alignment horizontal="center" vertical="center" readingOrder="1"/>
    </xf>
    <xf numFmtId="0" fontId="27" fillId="9" borderId="0" xfId="0" applyFont="1" applyFill="1" applyBorder="1" applyAlignment="1">
      <alignment horizontal="center" vertical="center"/>
    </xf>
    <xf numFmtId="0" fontId="20" fillId="3" borderId="9" xfId="11" applyFont="1" applyFill="1" applyBorder="1" applyAlignment="1">
      <alignment horizontal="center" vertical="center"/>
    </xf>
    <xf numFmtId="0" fontId="20" fillId="3" borderId="11" xfId="11" applyFont="1" applyFill="1" applyBorder="1" applyAlignment="1">
      <alignment horizontal="center" vertical="center"/>
    </xf>
    <xf numFmtId="9" fontId="0" fillId="0" borderId="0" xfId="13" applyFont="1"/>
    <xf numFmtId="0" fontId="0" fillId="12" borderId="0" xfId="0" applyFill="1"/>
    <xf numFmtId="0" fontId="15" fillId="12" borderId="0" xfId="0" applyFont="1" applyFill="1" applyAlignment="1">
      <alignment horizontal="center" vertical="center"/>
    </xf>
    <xf numFmtId="0" fontId="29" fillId="12" borderId="4" xfId="0" applyFont="1" applyFill="1" applyBorder="1" applyAlignment="1">
      <alignment horizontal="center" vertical="center"/>
    </xf>
    <xf numFmtId="0" fontId="28" fillId="12" borderId="4" xfId="12" applyFont="1" applyFill="1" applyBorder="1" applyAlignment="1">
      <alignment horizontal="center" vertical="center"/>
    </xf>
    <xf numFmtId="0" fontId="28" fillId="12" borderId="4" xfId="0" applyFont="1" applyFill="1" applyBorder="1" applyAlignment="1">
      <alignment horizontal="center" vertical="center"/>
    </xf>
    <xf numFmtId="0" fontId="29" fillId="0" borderId="0" xfId="0" applyFont="1"/>
    <xf numFmtId="10" fontId="29" fillId="0" borderId="0" xfId="0" applyNumberFormat="1" applyFont="1"/>
    <xf numFmtId="3" fontId="26" fillId="0" borderId="4" xfId="0" applyNumberFormat="1" applyFont="1" applyBorder="1" applyAlignment="1">
      <alignment horizontal="center" vertical="center"/>
    </xf>
    <xf numFmtId="0" fontId="26" fillId="0" borderId="0" xfId="0" applyFont="1" applyAlignment="1">
      <alignment vertical="center"/>
    </xf>
    <xf numFmtId="0" fontId="26" fillId="8" borderId="4" xfId="0" applyFont="1" applyFill="1" applyBorder="1"/>
    <xf numFmtId="2" fontId="26" fillId="5" borderId="15" xfId="0" applyNumberFormat="1" applyFont="1" applyFill="1" applyBorder="1" applyAlignment="1">
      <alignment horizontal="center" vertical="center"/>
    </xf>
    <xf numFmtId="0" fontId="26" fillId="7" borderId="25" xfId="0" applyFont="1" applyFill="1" applyBorder="1"/>
    <xf numFmtId="0" fontId="26" fillId="8" borderId="19" xfId="0" applyFont="1" applyFill="1" applyBorder="1"/>
    <xf numFmtId="0" fontId="26" fillId="0" borderId="27" xfId="0" applyFont="1" applyBorder="1" applyAlignment="1">
      <alignment horizontal="center" vertical="center"/>
    </xf>
    <xf numFmtId="3" fontId="26" fillId="0" borderId="28" xfId="0" applyNumberFormat="1" applyFont="1" applyBorder="1" applyAlignment="1">
      <alignment horizontal="center" vertical="center"/>
    </xf>
    <xf numFmtId="167" fontId="26" fillId="0" borderId="29" xfId="13" applyNumberFormat="1" applyFont="1" applyBorder="1" applyAlignment="1">
      <alignment horizontal="center" vertical="center"/>
    </xf>
    <xf numFmtId="0" fontId="26" fillId="0" borderId="30" xfId="0" applyFont="1" applyBorder="1" applyAlignment="1">
      <alignment horizontal="center" vertical="center"/>
    </xf>
    <xf numFmtId="167" fontId="26" fillId="0" borderId="31" xfId="13" applyNumberFormat="1" applyFont="1" applyBorder="1" applyAlignment="1">
      <alignment horizontal="center" vertical="center"/>
    </xf>
    <xf numFmtId="10" fontId="26" fillId="0" borderId="30" xfId="0" applyNumberFormat="1" applyFont="1" applyBorder="1" applyAlignment="1">
      <alignment horizontal="center" vertical="center"/>
    </xf>
    <xf numFmtId="10" fontId="26" fillId="0" borderId="32" xfId="0" applyNumberFormat="1" applyFont="1" applyBorder="1" applyAlignment="1">
      <alignment horizontal="center" vertical="center"/>
    </xf>
    <xf numFmtId="3" fontId="26" fillId="0" borderId="33" xfId="0" applyNumberFormat="1" applyFont="1" applyBorder="1" applyAlignment="1">
      <alignment horizontal="center" vertical="center"/>
    </xf>
    <xf numFmtId="167" fontId="26" fillId="0" borderId="34" xfId="13" applyNumberFormat="1" applyFont="1" applyBorder="1" applyAlignment="1">
      <alignment horizontal="center" vertical="center"/>
    </xf>
    <xf numFmtId="167" fontId="26" fillId="0" borderId="29" xfId="13" applyNumberFormat="1" applyFont="1" applyBorder="1" applyAlignment="1">
      <alignment horizontal="center"/>
    </xf>
    <xf numFmtId="167" fontId="26" fillId="0" borderId="31" xfId="13" applyNumberFormat="1" applyFont="1" applyBorder="1" applyAlignment="1">
      <alignment horizontal="center"/>
    </xf>
    <xf numFmtId="167" fontId="26" fillId="0" borderId="34" xfId="13" applyNumberFormat="1" applyFont="1" applyBorder="1" applyAlignment="1">
      <alignment horizontal="center"/>
    </xf>
    <xf numFmtId="167" fontId="26" fillId="0" borderId="31" xfId="0" applyNumberFormat="1" applyFont="1" applyBorder="1" applyAlignment="1">
      <alignment horizontal="center" vertical="center"/>
    </xf>
    <xf numFmtId="167" fontId="26" fillId="0" borderId="34" xfId="0" applyNumberFormat="1" applyFont="1" applyBorder="1" applyAlignment="1">
      <alignment horizontal="center" vertical="center"/>
    </xf>
    <xf numFmtId="0" fontId="26" fillId="0" borderId="28" xfId="0" applyFont="1" applyBorder="1" applyAlignment="1">
      <alignment horizontal="center" vertical="center"/>
    </xf>
    <xf numFmtId="0" fontId="26" fillId="0" borderId="28" xfId="0" applyFont="1" applyFill="1" applyBorder="1" applyAlignment="1">
      <alignment horizontal="center" vertical="center"/>
    </xf>
    <xf numFmtId="0" fontId="26" fillId="0" borderId="29" xfId="0" applyFont="1" applyFill="1" applyBorder="1" applyAlignment="1">
      <alignment horizontal="center" vertical="center"/>
    </xf>
    <xf numFmtId="2" fontId="26" fillId="0" borderId="32" xfId="0" applyNumberFormat="1" applyFont="1" applyBorder="1" applyAlignment="1">
      <alignment horizontal="center" vertical="center"/>
    </xf>
    <xf numFmtId="2" fontId="26" fillId="0" borderId="33" xfId="0" applyNumberFormat="1" applyFont="1" applyBorder="1" applyAlignment="1">
      <alignment horizontal="center" vertical="center"/>
    </xf>
    <xf numFmtId="2" fontId="26" fillId="0" borderId="34" xfId="0" applyNumberFormat="1" applyFont="1" applyBorder="1" applyAlignment="1">
      <alignment horizontal="center" vertical="center"/>
    </xf>
    <xf numFmtId="0" fontId="31" fillId="4" borderId="35" xfId="0" applyFont="1" applyFill="1" applyBorder="1" applyAlignment="1">
      <alignment horizontal="center"/>
    </xf>
    <xf numFmtId="0" fontId="32" fillId="4" borderId="20" xfId="0" applyFont="1" applyFill="1" applyBorder="1" applyAlignment="1">
      <alignment horizontal="center"/>
    </xf>
    <xf numFmtId="0" fontId="32" fillId="4" borderId="20" xfId="0" applyFont="1" applyFill="1" applyBorder="1" applyAlignment="1">
      <alignment horizontal="center" vertical="center"/>
    </xf>
    <xf numFmtId="0" fontId="32" fillId="4" borderId="25" xfId="0" applyFont="1" applyFill="1" applyBorder="1" applyAlignment="1">
      <alignment horizontal="center" vertical="center"/>
    </xf>
    <xf numFmtId="0" fontId="26" fillId="4" borderId="15" xfId="0" applyFont="1" applyFill="1" applyBorder="1" applyAlignment="1">
      <alignment horizontal="center" vertical="center"/>
    </xf>
    <xf numFmtId="0" fontId="31" fillId="4" borderId="20" xfId="0" applyFont="1" applyFill="1" applyBorder="1" applyAlignment="1">
      <alignment horizontal="center" vertical="center"/>
    </xf>
    <xf numFmtId="0" fontId="26" fillId="14" borderId="4" xfId="0" applyFont="1" applyFill="1" applyBorder="1"/>
    <xf numFmtId="0" fontId="26" fillId="13" borderId="19" xfId="0" applyFont="1" applyFill="1" applyBorder="1"/>
    <xf numFmtId="0" fontId="26" fillId="13" borderId="4" xfId="0" applyFont="1" applyFill="1" applyBorder="1"/>
    <xf numFmtId="0" fontId="30" fillId="0" borderId="4" xfId="0" applyFont="1" applyBorder="1" applyAlignment="1">
      <alignment horizontal="center" vertical="center"/>
    </xf>
    <xf numFmtId="10" fontId="30" fillId="0" borderId="4" xfId="0" applyNumberFormat="1" applyFont="1" applyBorder="1" applyAlignment="1">
      <alignment horizontal="center" vertical="center"/>
    </xf>
    <xf numFmtId="0" fontId="30" fillId="0" borderId="20" xfId="0" applyFont="1" applyBorder="1" applyAlignment="1">
      <alignment horizontal="center" vertical="center"/>
    </xf>
    <xf numFmtId="0" fontId="30" fillId="0" borderId="21" xfId="0" applyFont="1" applyBorder="1" applyAlignment="1">
      <alignment horizontal="center" vertical="center"/>
    </xf>
    <xf numFmtId="10" fontId="30" fillId="0" borderId="37" xfId="0" applyNumberFormat="1" applyFont="1" applyBorder="1" applyAlignment="1">
      <alignment horizontal="center" vertical="center"/>
    </xf>
    <xf numFmtId="10" fontId="30" fillId="0" borderId="38" xfId="0" applyNumberFormat="1" applyFont="1" applyBorder="1" applyAlignment="1">
      <alignment horizontal="center" vertical="center"/>
    </xf>
    <xf numFmtId="10" fontId="30" fillId="0" borderId="21" xfId="0" applyNumberFormat="1" applyFont="1" applyBorder="1" applyAlignment="1">
      <alignment horizontal="center" vertical="center"/>
    </xf>
    <xf numFmtId="10" fontId="30" fillId="0" borderId="22" xfId="0" applyNumberFormat="1" applyFont="1" applyBorder="1" applyAlignment="1">
      <alignment horizontal="center" vertical="center"/>
    </xf>
    <xf numFmtId="10" fontId="30" fillId="0" borderId="19" xfId="0" applyNumberFormat="1" applyFont="1" applyBorder="1" applyAlignment="1">
      <alignment horizontal="center" vertical="center"/>
    </xf>
    <xf numFmtId="0" fontId="32" fillId="0" borderId="4" xfId="0" applyFont="1" applyBorder="1" applyAlignment="1">
      <alignment horizontal="center" vertical="center"/>
    </xf>
    <xf numFmtId="10" fontId="30" fillId="0" borderId="4" xfId="13" applyNumberFormat="1" applyFont="1" applyBorder="1" applyAlignment="1">
      <alignment horizontal="center" vertical="center"/>
    </xf>
    <xf numFmtId="0" fontId="30" fillId="6" borderId="4" xfId="0" applyFont="1" applyFill="1" applyBorder="1" applyAlignment="1">
      <alignment horizontal="center" vertical="center"/>
    </xf>
    <xf numFmtId="0" fontId="30" fillId="0" borderId="19" xfId="0" applyFont="1" applyBorder="1" applyAlignment="1">
      <alignment horizontal="center" vertical="center"/>
    </xf>
    <xf numFmtId="0" fontId="30" fillId="0" borderId="22" xfId="0" applyFont="1" applyFill="1" applyBorder="1" applyAlignment="1">
      <alignment horizontal="center" vertical="center"/>
    </xf>
    <xf numFmtId="3" fontId="30" fillId="0" borderId="19" xfId="0" applyNumberFormat="1" applyFont="1" applyBorder="1" applyAlignment="1">
      <alignment horizontal="center" vertical="center"/>
    </xf>
    <xf numFmtId="3" fontId="30" fillId="0" borderId="4" xfId="0" applyNumberFormat="1" applyFont="1" applyBorder="1" applyAlignment="1">
      <alignment horizontal="center" vertical="center"/>
    </xf>
    <xf numFmtId="0" fontId="30" fillId="0" borderId="21" xfId="0" applyFont="1" applyFill="1" applyBorder="1" applyAlignment="1">
      <alignment horizontal="center" vertical="center"/>
    </xf>
    <xf numFmtId="0" fontId="30" fillId="15" borderId="19" xfId="0" applyFont="1" applyFill="1" applyBorder="1" applyAlignment="1">
      <alignment horizontal="center" vertical="center"/>
    </xf>
    <xf numFmtId="0" fontId="30" fillId="15" borderId="4" xfId="0" applyFont="1" applyFill="1" applyBorder="1" applyAlignment="1">
      <alignment horizontal="center" vertical="center"/>
    </xf>
    <xf numFmtId="0" fontId="30" fillId="0" borderId="26" xfId="0" applyFont="1" applyBorder="1" applyAlignment="1">
      <alignment horizontal="center" vertical="center"/>
    </xf>
    <xf numFmtId="0" fontId="30" fillId="0" borderId="23" xfId="0" applyFont="1" applyBorder="1" applyAlignment="1">
      <alignment horizontal="center" vertical="center"/>
    </xf>
    <xf numFmtId="0" fontId="33" fillId="0" borderId="14" xfId="0" applyFont="1" applyBorder="1" applyAlignment="1">
      <alignment horizontal="center" vertical="center"/>
    </xf>
    <xf numFmtId="3" fontId="30" fillId="0" borderId="15" xfId="0" applyNumberFormat="1" applyFont="1" applyBorder="1" applyAlignment="1">
      <alignment horizontal="center" vertical="center"/>
    </xf>
    <xf numFmtId="0" fontId="30" fillId="0" borderId="15" xfId="0" applyNumberFormat="1" applyFont="1" applyBorder="1" applyAlignment="1">
      <alignment horizontal="center" vertical="center"/>
    </xf>
    <xf numFmtId="0" fontId="32" fillId="0" borderId="27" xfId="0" applyFont="1" applyBorder="1" applyAlignment="1">
      <alignment horizontal="center" vertical="center"/>
    </xf>
    <xf numFmtId="0" fontId="32" fillId="0" borderId="30" xfId="0" applyFont="1" applyBorder="1" applyAlignment="1">
      <alignment horizontal="center" vertical="center"/>
    </xf>
    <xf numFmtId="0" fontId="32" fillId="0" borderId="32" xfId="0" applyFont="1" applyBorder="1" applyAlignment="1">
      <alignment horizontal="center" vertical="center"/>
    </xf>
    <xf numFmtId="0" fontId="32" fillId="4" borderId="14" xfId="0" applyFont="1" applyFill="1" applyBorder="1" applyAlignment="1">
      <alignment horizontal="center" vertical="center"/>
    </xf>
    <xf numFmtId="0" fontId="32" fillId="4" borderId="35" xfId="0" applyFont="1" applyFill="1" applyBorder="1" applyAlignment="1">
      <alignment horizontal="center" vertical="center"/>
    </xf>
    <xf numFmtId="0" fontId="34" fillId="3" borderId="9" xfId="11" applyFont="1" applyFill="1" applyBorder="1"/>
    <xf numFmtId="164" fontId="34" fillId="3" borderId="31" xfId="11" applyNumberFormat="1" applyFont="1" applyFill="1" applyBorder="1" applyAlignment="1">
      <alignment horizontal="center" vertical="center"/>
    </xf>
    <xf numFmtId="4" fontId="34" fillId="3" borderId="31" xfId="11" applyNumberFormat="1" applyFont="1" applyFill="1" applyBorder="1" applyAlignment="1">
      <alignment horizontal="center" vertical="center"/>
    </xf>
    <xf numFmtId="2" fontId="34" fillId="3" borderId="31" xfId="11" applyNumberFormat="1" applyFont="1" applyFill="1" applyBorder="1" applyAlignment="1">
      <alignment horizontal="center" vertical="center"/>
    </xf>
    <xf numFmtId="0" fontId="34" fillId="3" borderId="11" xfId="11" applyFont="1" applyFill="1" applyBorder="1"/>
    <xf numFmtId="4" fontId="34" fillId="3" borderId="34" xfId="11" applyNumberFormat="1" applyFont="1" applyFill="1" applyBorder="1" applyAlignment="1">
      <alignment horizontal="center" vertical="center"/>
    </xf>
    <xf numFmtId="164" fontId="34" fillId="3" borderId="39" xfId="11" applyNumberFormat="1" applyFont="1" applyFill="1" applyBorder="1" applyAlignment="1">
      <alignment horizontal="center" vertical="center"/>
    </xf>
    <xf numFmtId="0" fontId="35" fillId="3" borderId="14" xfId="11" applyFont="1" applyFill="1" applyBorder="1" applyAlignment="1">
      <alignment horizontal="center" vertical="center"/>
    </xf>
    <xf numFmtId="0" fontId="35" fillId="3" borderId="15" xfId="11" applyFont="1" applyFill="1" applyBorder="1" applyAlignment="1">
      <alignment horizontal="center" vertical="center"/>
    </xf>
    <xf numFmtId="14" fontId="36" fillId="0" borderId="0" xfId="11" applyNumberFormat="1" applyFont="1" applyAlignment="1">
      <alignment horizontal="center" vertical="center"/>
    </xf>
    <xf numFmtId="0" fontId="36" fillId="0" borderId="0" xfId="11" applyFont="1" applyAlignment="1">
      <alignment horizontal="center" vertical="center"/>
    </xf>
    <xf numFmtId="10" fontId="36" fillId="0" borderId="0" xfId="11" applyNumberFormat="1" applyFont="1" applyAlignment="1">
      <alignment horizontal="center" vertical="center"/>
    </xf>
    <xf numFmtId="3" fontId="36" fillId="0" borderId="0" xfId="11" applyNumberFormat="1" applyFont="1" applyAlignment="1">
      <alignment horizontal="center" vertical="center"/>
    </xf>
    <xf numFmtId="49" fontId="37" fillId="2" borderId="1" xfId="4" applyNumberFormat="1" applyFont="1" applyFill="1" applyBorder="1" applyAlignment="1">
      <alignment horizontal="center" wrapText="1"/>
    </xf>
    <xf numFmtId="0" fontId="15" fillId="2" borderId="1" xfId="4" applyFont="1" applyFill="1" applyBorder="1"/>
    <xf numFmtId="7" fontId="15" fillId="2" borderId="1" xfId="4" applyNumberFormat="1" applyFont="1" applyFill="1" applyBorder="1"/>
    <xf numFmtId="0" fontId="15" fillId="2" borderId="0" xfId="4" applyFont="1" applyFill="1"/>
    <xf numFmtId="9" fontId="15" fillId="2" borderId="0" xfId="4" applyNumberFormat="1" applyFont="1" applyFill="1" applyAlignment="1">
      <alignment horizontal="center" vertical="center"/>
    </xf>
    <xf numFmtId="4" fontId="15" fillId="2" borderId="0" xfId="4" applyNumberFormat="1" applyFont="1" applyFill="1" applyAlignment="1">
      <alignment horizontal="center" vertical="center"/>
    </xf>
    <xf numFmtId="10" fontId="15" fillId="2" borderId="2" xfId="4" applyNumberFormat="1" applyFont="1" applyFill="1" applyBorder="1" applyAlignment="1">
      <alignment horizontal="center" vertical="center"/>
    </xf>
    <xf numFmtId="49" fontId="37" fillId="2" borderId="5" xfId="4" applyNumberFormat="1" applyFont="1" applyFill="1" applyBorder="1" applyAlignment="1">
      <alignment horizontal="center" vertical="center" wrapText="1"/>
    </xf>
    <xf numFmtId="0" fontId="9" fillId="2" borderId="0" xfId="4" applyFont="1" applyFill="1" applyAlignment="1">
      <alignment horizontal="center" vertical="center"/>
    </xf>
    <xf numFmtId="0" fontId="15" fillId="2" borderId="0" xfId="4" applyFont="1" applyFill="1" applyAlignment="1">
      <alignment horizontal="center" vertical="center"/>
    </xf>
    <xf numFmtId="0" fontId="30" fillId="0" borderId="24" xfId="0" applyFont="1" applyFill="1" applyBorder="1" applyAlignment="1">
      <alignment horizontal="center" vertical="center"/>
    </xf>
    <xf numFmtId="169" fontId="30" fillId="6" borderId="4" xfId="0" applyNumberFormat="1" applyFont="1" applyFill="1" applyBorder="1" applyAlignment="1">
      <alignment horizontal="center" vertical="center"/>
    </xf>
    <xf numFmtId="170" fontId="30" fillId="6" borderId="4" xfId="0" applyNumberFormat="1" applyFont="1" applyFill="1" applyBorder="1" applyAlignment="1">
      <alignment horizontal="center" vertical="center"/>
    </xf>
    <xf numFmtId="168" fontId="30" fillId="0" borderId="19" xfId="0" applyNumberFormat="1" applyFont="1" applyBorder="1" applyAlignment="1">
      <alignment horizontal="center" vertical="center"/>
    </xf>
    <xf numFmtId="168" fontId="30" fillId="0" borderId="4" xfId="0" applyNumberFormat="1" applyFont="1" applyBorder="1" applyAlignment="1">
      <alignment horizontal="center" vertical="center"/>
    </xf>
    <xf numFmtId="169" fontId="30" fillId="0" borderId="19" xfId="0" applyNumberFormat="1" applyFont="1" applyBorder="1" applyAlignment="1">
      <alignment horizontal="center" vertical="center"/>
    </xf>
    <xf numFmtId="169" fontId="30" fillId="0" borderId="4" xfId="0" applyNumberFormat="1" applyFont="1" applyBorder="1" applyAlignment="1">
      <alignment horizontal="center" vertical="center"/>
    </xf>
    <xf numFmtId="171" fontId="26" fillId="8" borderId="19" xfId="0" applyNumberFormat="1" applyFont="1" applyFill="1" applyBorder="1"/>
    <xf numFmtId="171" fontId="26" fillId="13" borderId="19" xfId="0" applyNumberFormat="1" applyFont="1" applyFill="1" applyBorder="1"/>
    <xf numFmtId="171" fontId="26" fillId="14" borderId="4" xfId="0" applyNumberFormat="1" applyFont="1" applyFill="1" applyBorder="1"/>
    <xf numFmtId="171" fontId="26" fillId="8" borderId="4" xfId="0" applyNumberFormat="1" applyFont="1" applyFill="1" applyBorder="1"/>
    <xf numFmtId="171" fontId="26" fillId="13" borderId="4" xfId="0" applyNumberFormat="1" applyFont="1" applyFill="1" applyBorder="1"/>
    <xf numFmtId="167" fontId="30" fillId="0" borderId="15" xfId="0" applyNumberFormat="1" applyFont="1" applyBorder="1" applyAlignment="1">
      <alignment horizontal="center" vertical="center"/>
    </xf>
    <xf numFmtId="166" fontId="30" fillId="6" borderId="4" xfId="0" applyNumberFormat="1" applyFont="1" applyFill="1" applyBorder="1" applyAlignment="1">
      <alignment horizontal="center" vertical="center"/>
    </xf>
    <xf numFmtId="0" fontId="30" fillId="0" borderId="20" xfId="0" applyFont="1" applyBorder="1" applyAlignment="1">
      <alignment horizontal="center"/>
    </xf>
    <xf numFmtId="0" fontId="30" fillId="0" borderId="21" xfId="0" applyFont="1" applyBorder="1" applyAlignment="1">
      <alignment horizontal="center"/>
    </xf>
    <xf numFmtId="0" fontId="26" fillId="0" borderId="0" xfId="0" applyFont="1" applyAlignment="1">
      <alignment horizont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2" fillId="0" borderId="41" xfId="0" applyFont="1" applyBorder="1" applyAlignment="1">
      <alignment horizontal="center" vertical="center"/>
    </xf>
    <xf numFmtId="0" fontId="32" fillId="0" borderId="23" xfId="0" applyFont="1" applyBorder="1" applyAlignment="1">
      <alignment horizontal="center" vertical="center"/>
    </xf>
    <xf numFmtId="0" fontId="30" fillId="0" borderId="27" xfId="0" applyFont="1" applyBorder="1" applyAlignment="1">
      <alignment horizontal="center" vertical="center"/>
    </xf>
    <xf numFmtId="0" fontId="30" fillId="0" borderId="28" xfId="0" applyFont="1" applyBorder="1" applyAlignment="1">
      <alignment horizontal="center" vertical="center"/>
    </xf>
    <xf numFmtId="3" fontId="30" fillId="0" borderId="28" xfId="0" applyNumberFormat="1" applyFont="1" applyBorder="1" applyAlignment="1">
      <alignment horizontal="center" vertical="center"/>
    </xf>
    <xf numFmtId="0" fontId="30" fillId="0" borderId="29" xfId="0" applyFont="1" applyBorder="1" applyAlignment="1">
      <alignment horizontal="center" vertical="center"/>
    </xf>
    <xf numFmtId="0" fontId="30" fillId="0" borderId="30" xfId="0" applyFont="1" applyBorder="1" applyAlignment="1">
      <alignment horizontal="center" vertical="center"/>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30" fillId="0" borderId="33" xfId="0" applyFont="1" applyBorder="1" applyAlignment="1">
      <alignment horizontal="center" vertical="center"/>
    </xf>
    <xf numFmtId="3" fontId="30" fillId="0" borderId="33" xfId="0" applyNumberFormat="1" applyFont="1" applyBorder="1" applyAlignment="1">
      <alignment horizontal="center" vertical="center"/>
    </xf>
    <xf numFmtId="0" fontId="30" fillId="0" borderId="34" xfId="0" applyFont="1" applyBorder="1" applyAlignment="1">
      <alignment horizontal="center" vertical="center"/>
    </xf>
    <xf numFmtId="0" fontId="36" fillId="0" borderId="26" xfId="0" applyFont="1" applyBorder="1" applyAlignment="1">
      <alignment horizontal="center" vertical="center" wrapText="1"/>
    </xf>
    <xf numFmtId="0" fontId="36" fillId="0" borderId="41" xfId="0" applyFont="1" applyBorder="1" applyAlignment="1">
      <alignment horizontal="center" vertical="center" wrapText="1"/>
    </xf>
    <xf numFmtId="0" fontId="36" fillId="0" borderId="23" xfId="0" applyFont="1" applyBorder="1" applyAlignment="1">
      <alignment horizontal="center" vertical="center" wrapText="1"/>
    </xf>
    <xf numFmtId="0" fontId="26" fillId="0" borderId="4" xfId="0" applyFont="1" applyBorder="1" applyAlignment="1">
      <alignment horizontal="center" vertical="center"/>
    </xf>
    <xf numFmtId="0" fontId="26" fillId="0" borderId="29" xfId="0" applyFont="1" applyBorder="1" applyAlignment="1">
      <alignment horizontal="center" vertical="center"/>
    </xf>
    <xf numFmtId="0" fontId="26" fillId="0" borderId="31" xfId="0" applyFont="1" applyBorder="1" applyAlignment="1">
      <alignment horizontal="center" vertical="center"/>
    </xf>
    <xf numFmtId="0" fontId="26" fillId="0" borderId="32" xfId="0" applyFont="1" applyBorder="1" applyAlignment="1">
      <alignment horizontal="center" vertical="center"/>
    </xf>
    <xf numFmtId="0" fontId="26" fillId="0" borderId="33" xfId="0" applyFont="1" applyBorder="1" applyAlignment="1">
      <alignment horizontal="center" vertical="center"/>
    </xf>
    <xf numFmtId="0" fontId="26" fillId="0" borderId="34" xfId="0" applyFont="1" applyBorder="1" applyAlignment="1">
      <alignment horizontal="center" vertical="center"/>
    </xf>
    <xf numFmtId="0" fontId="31" fillId="0" borderId="28" xfId="0" applyFont="1" applyBorder="1" applyAlignment="1">
      <alignment horizontal="center" vertical="center"/>
    </xf>
    <xf numFmtId="0" fontId="31" fillId="0" borderId="4" xfId="0" applyFont="1" applyBorder="1" applyAlignment="1">
      <alignment horizontal="center" vertical="center"/>
    </xf>
    <xf numFmtId="0" fontId="31" fillId="0" borderId="33" xfId="0" applyFont="1" applyBorder="1" applyAlignment="1">
      <alignment horizontal="center" vertical="center"/>
    </xf>
    <xf numFmtId="3" fontId="26" fillId="0" borderId="0" xfId="0" applyNumberFormat="1" applyFont="1" applyAlignment="1">
      <alignment horizontal="center" vertical="center"/>
    </xf>
    <xf numFmtId="0" fontId="26" fillId="0" borderId="0" xfId="0" applyFont="1" applyAlignment="1">
      <alignment horizontal="right"/>
    </xf>
    <xf numFmtId="9" fontId="26" fillId="0" borderId="0" xfId="13" applyFont="1" applyAlignment="1">
      <alignment horizontal="center" vertical="center"/>
    </xf>
    <xf numFmtId="0" fontId="28" fillId="17" borderId="4" xfId="0" applyFont="1" applyFill="1" applyBorder="1" applyAlignment="1">
      <alignment horizontal="center" vertical="center"/>
    </xf>
    <xf numFmtId="0" fontId="29" fillId="17" borderId="4" xfId="0" applyFont="1" applyFill="1" applyBorder="1" applyAlignment="1">
      <alignment horizontal="center" vertical="center"/>
    </xf>
    <xf numFmtId="0" fontId="28" fillId="17" borderId="4" xfId="12" applyFont="1" applyFill="1" applyBorder="1" applyAlignment="1">
      <alignment horizontal="center" vertical="center"/>
    </xf>
    <xf numFmtId="0" fontId="39" fillId="0" borderId="0" xfId="11" applyFont="1" applyAlignment="1">
      <alignment horizontal="center" vertical="center"/>
    </xf>
    <xf numFmtId="0" fontId="26" fillId="18" borderId="22" xfId="0" applyFont="1" applyFill="1" applyBorder="1" applyAlignment="1">
      <alignment horizontal="center" vertical="center"/>
    </xf>
    <xf numFmtId="0" fontId="0" fillId="0" borderId="0" xfId="0" applyFill="1" applyBorder="1" applyAlignment="1"/>
    <xf numFmtId="0" fontId="0" fillId="0" borderId="3" xfId="0" applyFill="1" applyBorder="1" applyAlignment="1"/>
    <xf numFmtId="0" fontId="26" fillId="0" borderId="0" xfId="0" applyFont="1" applyFill="1" applyBorder="1" applyAlignment="1"/>
    <xf numFmtId="0" fontId="26" fillId="0" borderId="3" xfId="0" applyFont="1" applyFill="1" applyBorder="1" applyAlignment="1"/>
    <xf numFmtId="0" fontId="1" fillId="0" borderId="0" xfId="11" applyFont="1" applyAlignment="1">
      <alignment horizontal="center" vertical="center"/>
    </xf>
    <xf numFmtId="172" fontId="26" fillId="0" borderId="0" xfId="13" applyNumberFormat="1" applyFont="1" applyAlignment="1">
      <alignment horizontal="center" vertical="center"/>
    </xf>
    <xf numFmtId="172" fontId="36" fillId="0" borderId="0" xfId="11" applyNumberFormat="1" applyFont="1" applyAlignment="1">
      <alignment horizontal="center" vertical="center"/>
    </xf>
    <xf numFmtId="9" fontId="26" fillId="0" borderId="0" xfId="0" applyNumberFormat="1" applyFont="1" applyAlignment="1">
      <alignment horizontal="center" vertical="center"/>
    </xf>
    <xf numFmtId="0" fontId="41" fillId="0" borderId="42" xfId="0" applyFont="1" applyFill="1" applyBorder="1" applyAlignment="1">
      <alignment horizontal="center"/>
    </xf>
    <xf numFmtId="170" fontId="26" fillId="0" borderId="0" xfId="0" applyNumberFormat="1" applyFont="1" applyFill="1" applyBorder="1" applyAlignment="1"/>
    <xf numFmtId="0" fontId="26" fillId="4" borderId="27" xfId="0" applyFont="1" applyFill="1" applyBorder="1"/>
    <xf numFmtId="0" fontId="26" fillId="4" borderId="29" xfId="0" applyFont="1" applyFill="1" applyBorder="1"/>
    <xf numFmtId="0" fontId="26" fillId="4" borderId="32" xfId="0" applyFont="1" applyFill="1" applyBorder="1"/>
    <xf numFmtId="0" fontId="26" fillId="4" borderId="34" xfId="0" applyFont="1" applyFill="1" applyBorder="1"/>
    <xf numFmtId="2" fontId="40" fillId="16" borderId="40" xfId="14" applyNumberFormat="1" applyFont="1" applyAlignment="1">
      <alignment horizontal="center" vertical="center"/>
    </xf>
    <xf numFmtId="1" fontId="26" fillId="0" borderId="0" xfId="0" applyNumberFormat="1" applyFont="1" applyAlignment="1">
      <alignment horizontal="center" vertical="center"/>
    </xf>
    <xf numFmtId="172" fontId="26" fillId="0" borderId="0" xfId="0" applyNumberFormat="1" applyFont="1"/>
    <xf numFmtId="0" fontId="0" fillId="20" borderId="0" xfId="0" applyFill="1"/>
    <xf numFmtId="173" fontId="20" fillId="11" borderId="13" xfId="11" applyNumberFormat="1" applyFont="1" applyFill="1" applyBorder="1" applyAlignment="1">
      <alignment horizontal="center" vertical="center"/>
    </xf>
    <xf numFmtId="173" fontId="20" fillId="3" borderId="10" xfId="11" applyNumberFormat="1" applyFont="1" applyFill="1" applyBorder="1" applyAlignment="1">
      <alignment horizontal="center" vertical="center"/>
    </xf>
    <xf numFmtId="173" fontId="20" fillId="3" borderId="12" xfId="11" applyNumberFormat="1" applyFont="1" applyFill="1" applyBorder="1" applyAlignment="1">
      <alignment horizontal="center" vertical="center"/>
    </xf>
    <xf numFmtId="0" fontId="0" fillId="0" borderId="4" xfId="0" applyFill="1" applyBorder="1" applyAlignment="1"/>
    <xf numFmtId="172" fontId="26" fillId="0" borderId="4" xfId="0" applyNumberFormat="1" applyFont="1" applyBorder="1"/>
    <xf numFmtId="0" fontId="26" fillId="0" borderId="4" xfId="0" applyFont="1" applyBorder="1"/>
    <xf numFmtId="0" fontId="26" fillId="0" borderId="27" xfId="0" applyFont="1" applyBorder="1"/>
    <xf numFmtId="0" fontId="26" fillId="0" borderId="28" xfId="0" applyFont="1" applyBorder="1"/>
    <xf numFmtId="0" fontId="26" fillId="0" borderId="29" xfId="0" applyFont="1" applyBorder="1"/>
    <xf numFmtId="0" fontId="26" fillId="0" borderId="30" xfId="0" applyFont="1" applyBorder="1"/>
    <xf numFmtId="0" fontId="26" fillId="0" borderId="31" xfId="0" applyFont="1" applyBorder="1"/>
    <xf numFmtId="0" fontId="26" fillId="0" borderId="32" xfId="0" applyFont="1" applyBorder="1"/>
    <xf numFmtId="167" fontId="26" fillId="0" borderId="33" xfId="0" applyNumberFormat="1" applyFont="1" applyBorder="1"/>
    <xf numFmtId="167" fontId="26" fillId="0" borderId="34" xfId="0" applyNumberFormat="1" applyFont="1" applyBorder="1"/>
    <xf numFmtId="0" fontId="15" fillId="5" borderId="14" xfId="0" applyFont="1" applyFill="1" applyBorder="1" applyAlignment="1">
      <alignment horizontal="center" vertical="center"/>
    </xf>
    <xf numFmtId="0" fontId="15" fillId="5" borderId="15" xfId="0" applyFont="1" applyFill="1" applyBorder="1" applyAlignment="1">
      <alignment horizontal="center" vertical="center"/>
    </xf>
    <xf numFmtId="0" fontId="19" fillId="3" borderId="14" xfId="11" applyFont="1" applyFill="1" applyBorder="1" applyAlignment="1">
      <alignment horizontal="center" vertical="center"/>
    </xf>
    <xf numFmtId="0" fontId="19" fillId="3" borderId="15" xfId="11" applyFont="1" applyFill="1" applyBorder="1" applyAlignment="1">
      <alignment horizontal="center" vertical="center"/>
    </xf>
    <xf numFmtId="0" fontId="17" fillId="14" borderId="7" xfId="11" applyFont="1" applyFill="1" applyBorder="1" applyAlignment="1">
      <alignment horizontal="center" vertical="center" wrapText="1"/>
    </xf>
    <xf numFmtId="0" fontId="17" fillId="14" borderId="8" xfId="11" applyFont="1" applyFill="1" applyBorder="1" applyAlignment="1">
      <alignment horizontal="center" vertical="center" wrapText="1"/>
    </xf>
    <xf numFmtId="0" fontId="17" fillId="14" borderId="11" xfId="11" applyFont="1" applyFill="1" applyBorder="1" applyAlignment="1">
      <alignment horizontal="center" vertical="center" wrapText="1"/>
    </xf>
    <xf numFmtId="0" fontId="17" fillId="14" borderId="18" xfId="11" applyFont="1" applyFill="1" applyBorder="1" applyAlignment="1">
      <alignment horizontal="center" vertical="center" wrapText="1"/>
    </xf>
    <xf numFmtId="0" fontId="31" fillId="4" borderId="14" xfId="0" applyFont="1" applyFill="1" applyBorder="1" applyAlignment="1">
      <alignment horizontal="center"/>
    </xf>
    <xf numFmtId="0" fontId="31" fillId="4" borderId="36" xfId="0" applyFont="1" applyFill="1" applyBorder="1" applyAlignment="1">
      <alignment horizontal="center"/>
    </xf>
    <xf numFmtId="0" fontId="31" fillId="4" borderId="15" xfId="0" applyFont="1" applyFill="1" applyBorder="1" applyAlignment="1">
      <alignment horizontal="center"/>
    </xf>
    <xf numFmtId="0" fontId="30" fillId="0" borderId="14" xfId="0" applyFont="1" applyBorder="1" applyAlignment="1">
      <alignment horizontal="center"/>
    </xf>
    <xf numFmtId="0" fontId="30" fillId="0" borderId="36" xfId="0" applyFont="1" applyBorder="1" applyAlignment="1">
      <alignment horizontal="center"/>
    </xf>
    <xf numFmtId="0" fontId="30" fillId="0" borderId="15" xfId="0" applyFont="1" applyBorder="1" applyAlignment="1">
      <alignment horizontal="center"/>
    </xf>
    <xf numFmtId="1" fontId="26" fillId="19" borderId="7" xfId="0" applyNumberFormat="1" applyFont="1" applyFill="1" applyBorder="1" applyAlignment="1">
      <alignment horizontal="center" vertical="center" wrapText="1" readingOrder="2"/>
    </xf>
    <xf numFmtId="1" fontId="26" fillId="19" borderId="17" xfId="0" applyNumberFormat="1" applyFont="1" applyFill="1" applyBorder="1" applyAlignment="1">
      <alignment horizontal="center" vertical="center" wrapText="1" readingOrder="2"/>
    </xf>
    <xf numFmtId="1" fontId="26" fillId="19" borderId="9" xfId="0" applyNumberFormat="1" applyFont="1" applyFill="1" applyBorder="1" applyAlignment="1">
      <alignment horizontal="center" vertical="center" wrapText="1" readingOrder="2"/>
    </xf>
    <xf numFmtId="1" fontId="26" fillId="19" borderId="0" xfId="0" applyNumberFormat="1" applyFont="1" applyFill="1" applyBorder="1" applyAlignment="1">
      <alignment horizontal="center" vertical="center" wrapText="1" readingOrder="2"/>
    </xf>
    <xf numFmtId="1" fontId="26" fillId="19" borderId="11" xfId="0" applyNumberFormat="1" applyFont="1" applyFill="1" applyBorder="1" applyAlignment="1">
      <alignment horizontal="center" vertical="center" wrapText="1" readingOrder="2"/>
    </xf>
    <xf numFmtId="1" fontId="26" fillId="19" borderId="3" xfId="0" applyNumberFormat="1" applyFont="1" applyFill="1" applyBorder="1" applyAlignment="1">
      <alignment horizontal="center" vertical="center" wrapText="1" readingOrder="2"/>
    </xf>
    <xf numFmtId="0" fontId="16" fillId="0" borderId="0" xfId="11" applyFont="1" applyAlignment="1">
      <alignment horizontal="center" vertical="center"/>
    </xf>
    <xf numFmtId="0" fontId="0" fillId="21" borderId="14" xfId="0" applyFill="1" applyBorder="1" applyAlignment="1">
      <alignment horizontal="center" vertical="center"/>
    </xf>
    <xf numFmtId="0" fontId="0" fillId="21" borderId="36" xfId="0" applyFill="1" applyBorder="1" applyAlignment="1">
      <alignment horizontal="center" vertical="center"/>
    </xf>
    <xf numFmtId="0" fontId="0" fillId="21" borderId="15" xfId="0" applyFill="1" applyBorder="1" applyAlignment="1">
      <alignment horizontal="center" vertical="center"/>
    </xf>
    <xf numFmtId="1" fontId="26" fillId="5" borderId="7" xfId="0" applyNumberFormat="1" applyFont="1" applyFill="1" applyBorder="1" applyAlignment="1">
      <alignment horizontal="center" vertical="center" wrapText="1"/>
    </xf>
    <xf numFmtId="1" fontId="26" fillId="5" borderId="8" xfId="0" applyNumberFormat="1" applyFont="1" applyFill="1" applyBorder="1" applyAlignment="1">
      <alignment horizontal="center" vertical="center" wrapText="1"/>
    </xf>
    <xf numFmtId="1" fontId="26" fillId="5" borderId="9" xfId="0" applyNumberFormat="1" applyFont="1" applyFill="1" applyBorder="1" applyAlignment="1">
      <alignment horizontal="center" vertical="center" wrapText="1"/>
    </xf>
    <xf numFmtId="1" fontId="26" fillId="5" borderId="16" xfId="0" applyNumberFormat="1" applyFont="1" applyFill="1" applyBorder="1" applyAlignment="1">
      <alignment horizontal="center" vertical="center" wrapText="1"/>
    </xf>
    <xf numFmtId="1" fontId="26" fillId="5" borderId="11" xfId="0" applyNumberFormat="1" applyFont="1" applyFill="1" applyBorder="1" applyAlignment="1">
      <alignment horizontal="center" vertical="center" wrapText="1"/>
    </xf>
    <xf numFmtId="1" fontId="26" fillId="5" borderId="18" xfId="0" applyNumberFormat="1"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17" xfId="0" applyFont="1" applyFill="1" applyBorder="1" applyAlignment="1">
      <alignment horizontal="center" vertical="center" wrapText="1"/>
    </xf>
    <xf numFmtId="0" fontId="26" fillId="4" borderId="8" xfId="0" applyFont="1" applyFill="1" applyBorder="1" applyAlignment="1">
      <alignment horizontal="center" vertical="center" wrapText="1"/>
    </xf>
    <xf numFmtId="0" fontId="26" fillId="4" borderId="9" xfId="0" applyFont="1" applyFill="1" applyBorder="1" applyAlignment="1">
      <alignment horizontal="center" vertical="center" wrapText="1"/>
    </xf>
    <xf numFmtId="0" fontId="26" fillId="4" borderId="0" xfId="0" applyFont="1" applyFill="1" applyBorder="1" applyAlignment="1">
      <alignment horizontal="center" vertical="center" wrapText="1"/>
    </xf>
    <xf numFmtId="0" fontId="26" fillId="4" borderId="16" xfId="0" applyFont="1" applyFill="1" applyBorder="1" applyAlignment="1">
      <alignment horizontal="center" vertical="center" wrapText="1"/>
    </xf>
    <xf numFmtId="0" fontId="26" fillId="4" borderId="11"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4" borderId="18" xfId="0" applyFont="1" applyFill="1" applyBorder="1" applyAlignment="1">
      <alignment horizontal="center" vertical="center" wrapText="1"/>
    </xf>
    <xf numFmtId="0" fontId="26" fillId="18" borderId="20" xfId="0" applyFont="1" applyFill="1" applyBorder="1" applyAlignment="1">
      <alignment horizontal="center" vertical="center"/>
    </xf>
    <xf numFmtId="0" fontId="26" fillId="18" borderId="21" xfId="0" applyFont="1" applyFill="1" applyBorder="1" applyAlignment="1">
      <alignment horizontal="center" vertical="center"/>
    </xf>
    <xf numFmtId="0" fontId="26" fillId="4" borderId="14" xfId="0" applyFont="1" applyFill="1" applyBorder="1" applyAlignment="1">
      <alignment horizontal="center" readingOrder="2"/>
    </xf>
    <xf numFmtId="0" fontId="26" fillId="4" borderId="36" xfId="0" applyFont="1" applyFill="1" applyBorder="1" applyAlignment="1">
      <alignment horizontal="center" readingOrder="2"/>
    </xf>
    <xf numFmtId="0" fontId="26" fillId="4" borderId="15" xfId="0" applyFont="1" applyFill="1" applyBorder="1" applyAlignment="1">
      <alignment horizontal="center" readingOrder="2"/>
    </xf>
    <xf numFmtId="0" fontId="26" fillId="4" borderId="7" xfId="0" applyFont="1" applyFill="1" applyBorder="1" applyAlignment="1">
      <alignment horizontal="center" vertical="center" wrapText="1" readingOrder="2"/>
    </xf>
    <xf numFmtId="0" fontId="26" fillId="4" borderId="17" xfId="0" applyFont="1" applyFill="1" applyBorder="1" applyAlignment="1">
      <alignment horizontal="center" vertical="center" wrapText="1" readingOrder="2"/>
    </xf>
    <xf numFmtId="0" fontId="26" fillId="4" borderId="8" xfId="0" applyFont="1" applyFill="1" applyBorder="1" applyAlignment="1">
      <alignment horizontal="center" vertical="center" wrapText="1" readingOrder="2"/>
    </xf>
    <xf numFmtId="0" fontId="26" fillId="4" borderId="9" xfId="0" applyFont="1" applyFill="1" applyBorder="1" applyAlignment="1">
      <alignment horizontal="center" vertical="center" wrapText="1" readingOrder="2"/>
    </xf>
    <xf numFmtId="0" fontId="26" fillId="4" borderId="0" xfId="0" applyFont="1" applyFill="1" applyBorder="1" applyAlignment="1">
      <alignment horizontal="center" vertical="center" wrapText="1" readingOrder="2"/>
    </xf>
    <xf numFmtId="0" fontId="26" fillId="4" borderId="16" xfId="0" applyFont="1" applyFill="1" applyBorder="1" applyAlignment="1">
      <alignment horizontal="center" vertical="center" wrapText="1" readingOrder="2"/>
    </xf>
    <xf numFmtId="0" fontId="26" fillId="4" borderId="11" xfId="0" applyFont="1" applyFill="1" applyBorder="1" applyAlignment="1">
      <alignment horizontal="center" vertical="center" wrapText="1" readingOrder="2"/>
    </xf>
    <xf numFmtId="0" fontId="26" fillId="4" borderId="3" xfId="0" applyFont="1" applyFill="1" applyBorder="1" applyAlignment="1">
      <alignment horizontal="center" vertical="center" wrapText="1" readingOrder="2"/>
    </xf>
    <xf numFmtId="0" fontId="26" fillId="4" borderId="18" xfId="0" applyFont="1" applyFill="1" applyBorder="1" applyAlignment="1">
      <alignment horizontal="center" vertical="center" wrapText="1" readingOrder="2"/>
    </xf>
  </cellXfs>
  <cellStyles count="15">
    <cellStyle name="Comma 2" xfId="7"/>
    <cellStyle name="Currency 2" xfId="5"/>
    <cellStyle name="Hyperlink" xfId="12" builtinId="8"/>
    <cellStyle name="Hyperlink 2 2" xfId="3"/>
    <cellStyle name="Hyperlink 3" xfId="1"/>
    <cellStyle name="Input" xfId="14" builtinId="20"/>
    <cellStyle name="Normal" xfId="0" builtinId="0"/>
    <cellStyle name="Normal 2" xfId="4"/>
    <cellStyle name="Normal 2 2 2" xfId="2"/>
    <cellStyle name="Normal 3" xfId="8"/>
    <cellStyle name="Normal 4" xfId="10"/>
    <cellStyle name="Normal 5" xfId="11"/>
    <cellStyle name="Percent" xfId="13" builtinId="5"/>
    <cellStyle name="Percent 2" xfId="6"/>
    <cellStyle name="Percent 3" xfId="9"/>
  </cellStyles>
  <dxfs count="700">
    <dxf>
      <alignment vertical="center" readingOrder="0"/>
    </dxf>
    <dxf>
      <alignment vertical="center" readingOrder="0"/>
    </dxf>
    <dxf>
      <alignment horizontal="center" readingOrder="0"/>
    </dxf>
    <dxf>
      <alignment horizontal="center" readingOrder="0"/>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Mitra"/>
        <scheme val="none"/>
      </font>
    </dxf>
    <dxf>
      <font>
        <name val="B Mitra"/>
        <scheme val="none"/>
      </font>
    </dxf>
    <dxf>
      <font>
        <name val="B Mitra"/>
        <scheme val="none"/>
      </font>
    </dxf>
    <dxf>
      <font>
        <name val="B Mitra"/>
        <scheme val="none"/>
      </font>
    </dxf>
    <dxf>
      <font>
        <name val="B Nazanin"/>
        <scheme val="none"/>
      </font>
    </dxf>
    <dxf>
      <alignment vertical="center" readingOrder="0"/>
    </dxf>
    <dxf>
      <alignment horizontal="center" readingOrder="0"/>
    </dxf>
    <dxf>
      <numFmt numFmtId="3" formatCode="#,##0"/>
    </dxf>
    <dxf>
      <numFmt numFmtId="177" formatCode="#,##0.0"/>
    </dxf>
    <dxf>
      <numFmt numFmtId="4" formatCode="#,##0.00"/>
    </dxf>
    <dxf>
      <numFmt numFmtId="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numFmt numFmtId="14" formatCode="0.0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4" formatCode="0.0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numFmt numFmtId="167" formatCode="0.000"/>
    </dxf>
    <dxf>
      <numFmt numFmtId="172" formatCode="0.0000"/>
    </dxf>
    <dxf>
      <numFmt numFmtId="176" formatCode="0.00000"/>
    </dxf>
    <dxf>
      <numFmt numFmtId="166" formatCode="0.000000"/>
    </dxf>
    <dxf>
      <numFmt numFmtId="175" formatCode="0.0000000"/>
    </dxf>
    <dxf>
      <numFmt numFmtId="174" formatCode="0.00000000"/>
    </dxf>
    <dxf>
      <numFmt numFmtId="176" formatCode="0.00000"/>
    </dxf>
    <dxf>
      <numFmt numFmtId="166" formatCode="0.000000"/>
    </dxf>
    <dxf>
      <numFmt numFmtId="175" formatCode="0.0000000"/>
    </dxf>
    <dxf>
      <numFmt numFmtId="174" formatCode="0.00000000"/>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numFmt numFmtId="165" formatCode="#,##0.00%_);[Red]\(#,##0.00%\)"/>
    </dxf>
    <dxf>
      <numFmt numFmtId="165" formatCode="#,##0.00%_);[Red]\(#,##0.0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Nazanin"/>
        <scheme val="none"/>
      </font>
    </dxf>
    <dxf>
      <font>
        <name val="B Zar"/>
        <scheme val="none"/>
      </font>
    </dxf>
  </dxfs>
  <tableStyles count="4" defaultTableStyle="TableStyleMedium2" defaultPivotStyle="PivotStyleLight16">
    <tableStyle name="Slicer Style 1" pivot="0" table="0" count="1">
      <tableStyleElement type="wholeTable" dxfId="699"/>
    </tableStyle>
    <tableStyle name="Slicer Style 2" pivot="0" table="0" count="1">
      <tableStyleElement type="wholeTable" dxfId="698"/>
    </tableStyle>
    <tableStyle name="Slicer Style 3" pivot="0" table="0" count="1">
      <tableStyleElement type="wholeTable" dxfId="697"/>
    </tableStyle>
    <tableStyle name="Slicer Style 4" pivot="0" table="0" count="1">
      <tableStyleElement type="wholeTable" dxfId="696"/>
    </tableStyle>
  </tableStyles>
  <colors>
    <mruColors>
      <color rgb="FF0000FF"/>
      <color rgb="FF66CCFF"/>
      <color rgb="FF132E57"/>
      <color rgb="FF0073B0"/>
    </mruColors>
  </colors>
  <extLst>
    <ext xmlns:x14="http://schemas.microsoft.com/office/spreadsheetml/2009/9/main" uri="{EB79DEF2-80B8-43e5-95BD-54CBDDF9020C}">
      <x14:slicerStyles defaultSlicerStyle="SlicerStyleLight1">
        <x14:slicerStyle name="Slicer Style 1"/>
        <x14:slicerStyle name="Slicer Style 2"/>
        <x14:slicerStyle name="Slicer Style 3"/>
        <x14:slicerStyle name="Slicer Style 4"/>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1.xml"/><Relationship Id="rId3" Type="http://schemas.openxmlformats.org/officeDocument/2006/relationships/worksheet" Target="worksheets/sheet3.xml"/><Relationship Id="rId21" Type="http://schemas.microsoft.com/office/2007/relationships/slicerCache" Target="slicerCaches/slicerCache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scatterChart>
        <c:scatterStyle val="smoothMarker"/>
        <c:varyColors val="0"/>
        <c:ser>
          <c:idx val="0"/>
          <c:order val="0"/>
          <c:spPr>
            <a:ln w="22225" cap="rnd">
              <a:solidFill>
                <a:schemeClr val="accent2"/>
              </a:solidFill>
            </a:ln>
            <a:effectLst>
              <a:glow rad="139700">
                <a:schemeClr val="accent2">
                  <a:satMod val="175000"/>
                  <a:alpha val="14000"/>
                </a:schemeClr>
              </a:glow>
            </a:effectLst>
          </c:spPr>
          <c:marker>
            <c:symbol val="circle"/>
            <c:size val="3"/>
            <c:spPr>
              <a:solidFill>
                <a:schemeClr val="accent2">
                  <a:lumMod val="60000"/>
                  <a:lumOff val="40000"/>
                </a:schemeClr>
              </a:solidFill>
              <a:ln>
                <a:noFill/>
              </a:ln>
              <a:effectLst>
                <a:glow rad="63500">
                  <a:schemeClr val="accent2">
                    <a:satMod val="175000"/>
                    <a:alpha val="25000"/>
                  </a:schemeClr>
                </a:glow>
              </a:effectLst>
            </c:spPr>
          </c:marker>
          <c:xVal>
            <c:numRef>
              <c:f>'portfolio frontier'!$E$21:$N$21</c:f>
              <c:numCache>
                <c:formatCode>General</c:formatCode>
                <c:ptCount val="10"/>
                <c:pt idx="0">
                  <c:v>3.2425821099458525E-2</c:v>
                </c:pt>
                <c:pt idx="1">
                  <c:v>2.9829853092134401E-2</c:v>
                </c:pt>
                <c:pt idx="2">
                  <c:v>2.6822084449267793E-2</c:v>
                </c:pt>
                <c:pt idx="3">
                  <c:v>2.4978980084178419E-2</c:v>
                </c:pt>
                <c:pt idx="4">
                  <c:v>2.3602755935747542E-2</c:v>
                </c:pt>
                <c:pt idx="5">
                  <c:v>2.2624997016150689E-2</c:v>
                </c:pt>
                <c:pt idx="6">
                  <c:v>2.2548993632048972E-2</c:v>
                </c:pt>
                <c:pt idx="7">
                  <c:v>3.3135710241624705E-2</c:v>
                </c:pt>
                <c:pt idx="8">
                  <c:v>3.7967662263986089E-2</c:v>
                </c:pt>
                <c:pt idx="9">
                  <c:v>4.8622067962022147E-2</c:v>
                </c:pt>
              </c:numCache>
            </c:numRef>
          </c:xVal>
          <c:yVal>
            <c:numRef>
              <c:f>'portfolio frontier'!$E$22:$N$22</c:f>
              <c:numCache>
                <c:formatCode>0.000</c:formatCode>
                <c:ptCount val="10"/>
                <c:pt idx="0">
                  <c:v>1.4779389267534566E-3</c:v>
                </c:pt>
                <c:pt idx="1">
                  <c:v>1.6504093767377875E-3</c:v>
                </c:pt>
                <c:pt idx="2">
                  <c:v>1.8790331113169054E-3</c:v>
                </c:pt>
                <c:pt idx="3">
                  <c:v>2.0515036574089542E-3</c:v>
                </c:pt>
                <c:pt idx="4">
                  <c:v>2.2234012025354548E-3</c:v>
                </c:pt>
                <c:pt idx="5">
                  <c:v>2.4525979249059625E-3</c:v>
                </c:pt>
                <c:pt idx="6">
                  <c:v>2.5093241247156383E-3</c:v>
                </c:pt>
                <c:pt idx="7">
                  <c:v>3.6553077377774203E-3</c:v>
                </c:pt>
                <c:pt idx="8">
                  <c:v>3.9418036871594715E-3</c:v>
                </c:pt>
                <c:pt idx="9">
                  <c:v>4.514795501151754E-3</c:v>
                </c:pt>
              </c:numCache>
            </c:numRef>
          </c:yVal>
          <c:smooth val="1"/>
          <c:extLst>
            <c:ext xmlns:c16="http://schemas.microsoft.com/office/drawing/2014/chart" uri="{C3380CC4-5D6E-409C-BE32-E72D297353CC}">
              <c16:uniqueId val="{00000000-DBC2-4A66-9913-A23559E28A2B}"/>
            </c:ext>
          </c:extLst>
        </c:ser>
        <c:dLbls>
          <c:showLegendKey val="0"/>
          <c:showVal val="0"/>
          <c:showCatName val="0"/>
          <c:showSerName val="0"/>
          <c:showPercent val="0"/>
          <c:showBubbleSize val="0"/>
        </c:dLbls>
        <c:axId val="953411120"/>
        <c:axId val="953401552"/>
      </c:scatterChart>
      <c:valAx>
        <c:axId val="953411120"/>
        <c:scaling>
          <c:orientation val="minMax"/>
        </c:scaling>
        <c:delete val="0"/>
        <c:axPos val="b"/>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953401552"/>
        <c:crosses val="autoZero"/>
        <c:crossBetween val="midCat"/>
      </c:valAx>
      <c:valAx>
        <c:axId val="953401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9534111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[پروژه الزهرا - ریسک.xlsx]Dollar!PivotTable7</c:name>
    <c:fmtId val="1"/>
  </c:pivotSource>
  <c:chart>
    <c:title>
      <c:tx>
        <c:strRef>
          <c:f>Dollar!$Q$4</c:f>
          <c:strCache>
            <c:ptCount val="1"/>
            <c:pt idx="0">
              <c:v> بازدهی دلار نیمایی</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w="28575" cap="rnd">
            <a:solidFill>
              <a:schemeClr val="accent6"/>
            </a:solidFill>
            <a:round/>
          </a:ln>
          <a:effectLst/>
        </c:spPr>
        <c:marker>
          <c:spPr>
            <a:solidFill>
              <a:schemeClr val="accent6"/>
            </a:solidFill>
            <a:ln w="9525">
              <a:solidFill>
                <a:schemeClr val="accent6"/>
              </a:solidFill>
            </a:ln>
            <a:effectLst/>
          </c:spPr>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Dollar!$Q$4</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Dollar!$Q$4</c:f>
              <c:strCache>
                <c:ptCount val="6"/>
                <c:pt idx="0">
                  <c:v>1395</c:v>
                </c:pt>
                <c:pt idx="1">
                  <c:v>1396</c:v>
                </c:pt>
                <c:pt idx="2">
                  <c:v>1397</c:v>
                </c:pt>
                <c:pt idx="3">
                  <c:v>1398</c:v>
                </c:pt>
                <c:pt idx="4">
                  <c:v>1399</c:v>
                </c:pt>
                <c:pt idx="5">
                  <c:v>1400</c:v>
                </c:pt>
              </c:strCache>
            </c:strRef>
          </c:cat>
          <c:val>
            <c:numRef>
              <c:f>Dollar!$Q$4</c:f>
              <c:numCache>
                <c:formatCode>0.00%</c:formatCode>
                <c:ptCount val="6"/>
                <c:pt idx="0">
                  <c:v>9.5241802925620345E-2</c:v>
                </c:pt>
                <c:pt idx="1">
                  <c:v>0.25142919392301832</c:v>
                </c:pt>
                <c:pt idx="2">
                  <c:v>1.7722001939273959</c:v>
                </c:pt>
                <c:pt idx="3">
                  <c:v>0.5059763223561683</c:v>
                </c:pt>
                <c:pt idx="4">
                  <c:v>0.648801068108251</c:v>
                </c:pt>
                <c:pt idx="5">
                  <c:v>2.7353471339550905E-2</c:v>
                </c:pt>
              </c:numCache>
            </c:numRef>
          </c:val>
          <c:extLst>
            <c:ext xmlns:c16="http://schemas.microsoft.com/office/drawing/2014/chart" uri="{C3380CC4-5D6E-409C-BE32-E72D297353CC}">
              <c16:uniqueId val="{00000000-804E-4340-86B9-ED6A1D830283}"/>
            </c:ext>
          </c:extLst>
        </c:ser>
        <c:dLbls>
          <c:dLblPos val="outEnd"/>
          <c:showLegendKey val="0"/>
          <c:showVal val="1"/>
          <c:showCatName val="0"/>
          <c:showSerName val="0"/>
          <c:showPercent val="0"/>
          <c:showBubbleSize val="0"/>
        </c:dLbls>
        <c:gapWidth val="219"/>
        <c:axId val="1385751264"/>
        <c:axId val="1385747104"/>
      </c:barChart>
      <c:catAx>
        <c:axId val="138575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5747104"/>
        <c:crosses val="autoZero"/>
        <c:auto val="1"/>
        <c:lblAlgn val="ctr"/>
        <c:lblOffset val="100"/>
        <c:noMultiLvlLbl val="0"/>
      </c:catAx>
      <c:valAx>
        <c:axId val="1385747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5751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pivotSource>
    <c:name>[پروژه الزهرا - ریسک.xlsx]Dollar!PivotTable8</c:name>
    <c:fmtId val="1"/>
  </c:pivotSource>
  <c:chart>
    <c:title>
      <c:tx>
        <c:strRef>
          <c:f>Dollar!$Q$17</c:f>
          <c:strCache>
            <c:ptCount val="1"/>
            <c:pt idx="0">
              <c:v> بازدهی دلار آزاد</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3"/>
          </a:solidFill>
          <a:ln>
            <a:noFill/>
          </a:ln>
          <a:effectLst/>
        </c:spPr>
        <c:marker>
          <c:symbol val="none"/>
        </c:marker>
      </c:pivotFmt>
      <c:pivotFmt>
        <c:idx val="1"/>
        <c:spPr>
          <a:solidFill>
            <a:schemeClr val="accent3"/>
          </a:solidFill>
          <a:ln>
            <a:noFill/>
          </a:ln>
          <a:effectLst/>
        </c:spPr>
        <c:marker>
          <c:symbol val="none"/>
        </c:marker>
      </c:pivotFmt>
      <c:pivotFmt>
        <c:idx val="2"/>
        <c:spPr>
          <a:solidFill>
            <a:schemeClr val="accent3"/>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Dollar!$Q$17</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Dollar!$Q$17</c:f>
              <c:strCache>
                <c:ptCount val="6"/>
                <c:pt idx="0">
                  <c:v>1395</c:v>
                </c:pt>
                <c:pt idx="1">
                  <c:v>1396</c:v>
                </c:pt>
                <c:pt idx="2">
                  <c:v>1397</c:v>
                </c:pt>
                <c:pt idx="3">
                  <c:v>1398</c:v>
                </c:pt>
                <c:pt idx="4">
                  <c:v>1399</c:v>
                </c:pt>
                <c:pt idx="5">
                  <c:v>1400</c:v>
                </c:pt>
              </c:strCache>
            </c:strRef>
          </c:cat>
          <c:val>
            <c:numRef>
              <c:f>Dollar!$Q$17</c:f>
              <c:numCache>
                <c:formatCode>0.00%</c:formatCode>
                <c:ptCount val="6"/>
                <c:pt idx="0">
                  <c:v>8.1158208431361234E-2</c:v>
                </c:pt>
                <c:pt idx="1">
                  <c:v>0.27308449370091359</c:v>
                </c:pt>
                <c:pt idx="2">
                  <c:v>1.4001924924259028</c:v>
                </c:pt>
                <c:pt idx="3">
                  <c:v>0.17184890334653113</c:v>
                </c:pt>
                <c:pt idx="4">
                  <c:v>0.54253038586699054</c:v>
                </c:pt>
                <c:pt idx="5">
                  <c:v>0.12069821857016083</c:v>
                </c:pt>
              </c:numCache>
            </c:numRef>
          </c:val>
          <c:extLst>
            <c:ext xmlns:c16="http://schemas.microsoft.com/office/drawing/2014/chart" uri="{C3380CC4-5D6E-409C-BE32-E72D297353CC}">
              <c16:uniqueId val="{00000000-7B91-46D1-B3C5-079AA882DB7D}"/>
            </c:ext>
          </c:extLst>
        </c:ser>
        <c:dLbls>
          <c:dLblPos val="outEnd"/>
          <c:showLegendKey val="0"/>
          <c:showVal val="1"/>
          <c:showCatName val="0"/>
          <c:showSerName val="0"/>
          <c:showPercent val="0"/>
          <c:showBubbleSize val="0"/>
        </c:dLbls>
        <c:gapWidth val="219"/>
        <c:overlap val="-27"/>
        <c:axId val="1301337328"/>
        <c:axId val="1301335664"/>
      </c:barChart>
      <c:catAx>
        <c:axId val="130133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1335664"/>
        <c:crosses val="autoZero"/>
        <c:auto val="1"/>
        <c:lblAlgn val="ctr"/>
        <c:lblOffset val="100"/>
        <c:noMultiLvlLbl val="0"/>
      </c:catAx>
      <c:valAx>
        <c:axId val="13013356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1337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r>
              <a:rPr lang="fa-IR"/>
              <a:t>بازدهی شاخص</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endParaRPr lang="en-US"/>
        </a:p>
      </c:txPr>
    </c:title>
    <c:autoTitleDeleted val="0"/>
    <c:plotArea>
      <c:layout>
        <c:manualLayout>
          <c:layoutTarget val="inner"/>
          <c:xMode val="edge"/>
          <c:yMode val="edge"/>
          <c:x val="8.815194019114958E-2"/>
          <c:y val="0.13387978142076501"/>
          <c:w val="0.88852444464850056"/>
          <c:h val="0.81147540983606559"/>
        </c:manualLayout>
      </c:layout>
      <c:barChart>
        <c:barDir val="col"/>
        <c:grouping val="clustered"/>
        <c:varyColors val="0"/>
        <c:ser>
          <c:idx val="0"/>
          <c:order val="0"/>
          <c:spPr>
            <a:solidFill>
              <a:schemeClr val="accent2"/>
            </a:solidFill>
            <a:ln>
              <a:noFill/>
            </a:ln>
            <a:effectLst/>
          </c:spPr>
          <c:invertIfNegative val="0"/>
          <c:dLbls>
            <c:dLbl>
              <c:idx val="0"/>
              <c:layout>
                <c:manualLayout>
                  <c:x val="0"/>
                  <c:y val="9.836094258709478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38-4AF5-A54A-AD78795ADE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B Nazanin"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'Martet Return'!$F$7:$F$12</c:f>
              <c:strCache>
                <c:ptCount val="6"/>
                <c:pt idx="0">
                  <c:v>بازدهی شاخص 1395</c:v>
                </c:pt>
                <c:pt idx="1">
                  <c:v>بازدهی شاخص 1396</c:v>
                </c:pt>
                <c:pt idx="2">
                  <c:v>بازدهی شاخص 1397</c:v>
                </c:pt>
                <c:pt idx="3">
                  <c:v>بازدهی شاخص 1398</c:v>
                </c:pt>
                <c:pt idx="4">
                  <c:v>بازدهی شاخص 1399</c:v>
                </c:pt>
                <c:pt idx="5">
                  <c:v>بازدهی شاخص 1400</c:v>
                </c:pt>
              </c:strCache>
            </c:strRef>
          </c:cat>
          <c:val>
            <c:numRef>
              <c:f>'Martet Return'!$G$7:$G$12</c:f>
              <c:numCache>
                <c:formatCode>%#,##0_);[Red]\(%#,##0\)</c:formatCode>
                <c:ptCount val="6"/>
                <c:pt idx="0">
                  <c:v>-3.0330048412473887E-2</c:v>
                </c:pt>
                <c:pt idx="1">
                  <c:v>0.26932944491590693</c:v>
                </c:pt>
                <c:pt idx="2">
                  <c:v>0.65812402436854778</c:v>
                </c:pt>
                <c:pt idx="3">
                  <c:v>2.0626931231447432</c:v>
                </c:pt>
                <c:pt idx="4">
                  <c:v>1.5638044495537518</c:v>
                </c:pt>
                <c:pt idx="5">
                  <c:v>4.1514631482724385E-2</c:v>
                </c:pt>
              </c:numCache>
            </c:numRef>
          </c:val>
          <c:extLst>
            <c:ext xmlns:c16="http://schemas.microsoft.com/office/drawing/2014/chart" uri="{C3380CC4-5D6E-409C-BE32-E72D297353CC}">
              <c16:uniqueId val="{00000000-0838-4AF5-A54A-AD78795ADE13}"/>
            </c:ext>
          </c:extLst>
        </c:ser>
        <c:dLbls>
          <c:dLblPos val="outEnd"/>
          <c:showLegendKey val="0"/>
          <c:showVal val="1"/>
          <c:showCatName val="0"/>
          <c:showSerName val="0"/>
          <c:showPercent val="0"/>
          <c:showBubbleSize val="0"/>
        </c:dLbls>
        <c:gapWidth val="219"/>
        <c:overlap val="-27"/>
        <c:axId val="1533906544"/>
        <c:axId val="1533914864"/>
      </c:barChart>
      <c:catAx>
        <c:axId val="153390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crossAx val="1533914864"/>
        <c:crosses val="autoZero"/>
        <c:auto val="1"/>
        <c:lblAlgn val="ctr"/>
        <c:lblOffset val="100"/>
        <c:noMultiLvlLbl val="0"/>
      </c:catAx>
      <c:valAx>
        <c:axId val="1533914864"/>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crossAx val="1533906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cs typeface="B Nazanin" panose="00000400000000000000" pitchFamily="2" charset="-78"/>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dk1"/>
                </a:solidFill>
                <a:latin typeface="+mn-lt"/>
                <a:ea typeface="+mn-ea"/>
                <a:cs typeface="B Nazanin" panose="00000400000000000000" pitchFamily="2" charset="-78"/>
              </a:defRPr>
            </a:pPr>
            <a:r>
              <a:rPr lang="fa-IR"/>
              <a:t>روند قیمت شرکت نفت سپاهان</a:t>
            </a:r>
            <a:endParaRPr lang="en-US"/>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B Nazanin" panose="00000400000000000000" pitchFamily="2" charset="-78"/>
            </a:defRPr>
          </a:pPr>
          <a:endParaRPr lang="en-US"/>
        </a:p>
      </c:txPr>
    </c:title>
    <c:autoTitleDeleted val="0"/>
    <c:plotArea>
      <c:layout/>
      <c:lineChart>
        <c:grouping val="standard"/>
        <c:varyColors val="0"/>
        <c:ser>
          <c:idx val="0"/>
          <c:order val="0"/>
          <c:spPr>
            <a:ln w="34925" cap="rnd">
              <a:solidFill>
                <a:schemeClr val="accent6"/>
              </a:solidFill>
              <a:round/>
            </a:ln>
            <a:effectLst>
              <a:outerShdw blurRad="57150" dist="19050" dir="5400000" algn="ctr" rotWithShape="0">
                <a:srgbClr val="000000">
                  <a:alpha val="63000"/>
                </a:srgbClr>
              </a:outerShdw>
            </a:effectLst>
          </c:spPr>
          <c:marker>
            <c:symbol val="none"/>
          </c:marker>
          <c:cat>
            <c:strRef>
              <c:f>Stocks!$B$4:$B$261</c:f>
              <c:strCache>
                <c:ptCount val="258"/>
                <c:pt idx="0">
                  <c:v>1400-12-25</c:v>
                </c:pt>
                <c:pt idx="1">
                  <c:v>1400-12-24</c:v>
                </c:pt>
                <c:pt idx="2">
                  <c:v>1400-12-23</c:v>
                </c:pt>
                <c:pt idx="3">
                  <c:v>1400-12-22</c:v>
                </c:pt>
                <c:pt idx="4">
                  <c:v>1400-12-21</c:v>
                </c:pt>
                <c:pt idx="5">
                  <c:v>1400-12-18</c:v>
                </c:pt>
                <c:pt idx="6">
                  <c:v>1400-12-17</c:v>
                </c:pt>
                <c:pt idx="7">
                  <c:v>1400-12-16</c:v>
                </c:pt>
                <c:pt idx="8">
                  <c:v>1400-12-15</c:v>
                </c:pt>
                <c:pt idx="9">
                  <c:v>1400-12-14</c:v>
                </c:pt>
                <c:pt idx="10">
                  <c:v>1400-12-11</c:v>
                </c:pt>
                <c:pt idx="11">
                  <c:v>1400-12-09</c:v>
                </c:pt>
                <c:pt idx="12">
                  <c:v>1400-12-08</c:v>
                </c:pt>
                <c:pt idx="13">
                  <c:v>1400-12-07</c:v>
                </c:pt>
                <c:pt idx="14">
                  <c:v>1400-12-04</c:v>
                </c:pt>
                <c:pt idx="15">
                  <c:v>1400-12-03</c:v>
                </c:pt>
                <c:pt idx="16">
                  <c:v>1400-12-02</c:v>
                </c:pt>
                <c:pt idx="17">
                  <c:v>1400-12-01</c:v>
                </c:pt>
                <c:pt idx="18">
                  <c:v>1400-11-30</c:v>
                </c:pt>
                <c:pt idx="19">
                  <c:v>1400-11-27</c:v>
                </c:pt>
                <c:pt idx="20">
                  <c:v>1400-11-25</c:v>
                </c:pt>
                <c:pt idx="21">
                  <c:v>1400-11-24</c:v>
                </c:pt>
                <c:pt idx="22">
                  <c:v>1400-11-23</c:v>
                </c:pt>
                <c:pt idx="23">
                  <c:v>1400-11-20</c:v>
                </c:pt>
                <c:pt idx="24">
                  <c:v>1400-11-19</c:v>
                </c:pt>
                <c:pt idx="25">
                  <c:v>1400-11-18</c:v>
                </c:pt>
                <c:pt idx="26">
                  <c:v>1400-11-17</c:v>
                </c:pt>
                <c:pt idx="27">
                  <c:v>1400-11-16</c:v>
                </c:pt>
                <c:pt idx="28">
                  <c:v>1400-11-13</c:v>
                </c:pt>
                <c:pt idx="29">
                  <c:v>1400-11-12</c:v>
                </c:pt>
                <c:pt idx="30">
                  <c:v>1400-11-11</c:v>
                </c:pt>
                <c:pt idx="31">
                  <c:v>1400-11-10</c:v>
                </c:pt>
                <c:pt idx="32">
                  <c:v>1400-11-09</c:v>
                </c:pt>
                <c:pt idx="33">
                  <c:v>1400-11-06</c:v>
                </c:pt>
                <c:pt idx="34">
                  <c:v>1400-11-05</c:v>
                </c:pt>
                <c:pt idx="35">
                  <c:v>1400-11-04</c:v>
                </c:pt>
                <c:pt idx="36">
                  <c:v>1400-11-03</c:v>
                </c:pt>
                <c:pt idx="37">
                  <c:v>1400-11-02</c:v>
                </c:pt>
                <c:pt idx="38">
                  <c:v>1400-10-29</c:v>
                </c:pt>
                <c:pt idx="39">
                  <c:v>1400-10-28</c:v>
                </c:pt>
                <c:pt idx="40">
                  <c:v>1400-10-27</c:v>
                </c:pt>
                <c:pt idx="41">
                  <c:v>1400-10-26</c:v>
                </c:pt>
                <c:pt idx="42">
                  <c:v>1400-10-25</c:v>
                </c:pt>
                <c:pt idx="43">
                  <c:v>1400-10-22</c:v>
                </c:pt>
                <c:pt idx="44">
                  <c:v>1400-10-21</c:v>
                </c:pt>
                <c:pt idx="45">
                  <c:v>1400-10-20</c:v>
                </c:pt>
                <c:pt idx="46">
                  <c:v>1400-10-19</c:v>
                </c:pt>
                <c:pt idx="47">
                  <c:v>1400-10-18</c:v>
                </c:pt>
                <c:pt idx="48">
                  <c:v>1400-10-15</c:v>
                </c:pt>
                <c:pt idx="49">
                  <c:v>1400-10-14</c:v>
                </c:pt>
                <c:pt idx="50">
                  <c:v>1400-10-13</c:v>
                </c:pt>
                <c:pt idx="51">
                  <c:v>1400-10-12</c:v>
                </c:pt>
                <c:pt idx="52">
                  <c:v>1400-10-11</c:v>
                </c:pt>
                <c:pt idx="53">
                  <c:v>1400-10-08</c:v>
                </c:pt>
                <c:pt idx="54">
                  <c:v>1400-10-07</c:v>
                </c:pt>
                <c:pt idx="55">
                  <c:v>1400-10-06</c:v>
                </c:pt>
                <c:pt idx="56">
                  <c:v>1400-10-05</c:v>
                </c:pt>
                <c:pt idx="57">
                  <c:v>1400-10-04</c:v>
                </c:pt>
                <c:pt idx="58">
                  <c:v>1400-10-01</c:v>
                </c:pt>
                <c:pt idx="59">
                  <c:v>1400-09-30</c:v>
                </c:pt>
                <c:pt idx="60">
                  <c:v>1400-09-29</c:v>
                </c:pt>
                <c:pt idx="61">
                  <c:v>1400-09-28</c:v>
                </c:pt>
                <c:pt idx="62">
                  <c:v>1400-09-27</c:v>
                </c:pt>
                <c:pt idx="63">
                  <c:v>1400-09-24</c:v>
                </c:pt>
                <c:pt idx="64">
                  <c:v>1400-09-23</c:v>
                </c:pt>
                <c:pt idx="65">
                  <c:v>1400-09-22</c:v>
                </c:pt>
                <c:pt idx="66">
                  <c:v>1400-09-21</c:v>
                </c:pt>
                <c:pt idx="67">
                  <c:v>1400-09-20</c:v>
                </c:pt>
                <c:pt idx="68">
                  <c:v>1400-09-17</c:v>
                </c:pt>
                <c:pt idx="69">
                  <c:v>1400-09-16</c:v>
                </c:pt>
                <c:pt idx="70">
                  <c:v>1400-09-15</c:v>
                </c:pt>
                <c:pt idx="71">
                  <c:v>1400-09-14</c:v>
                </c:pt>
                <c:pt idx="72">
                  <c:v>1400-09-13</c:v>
                </c:pt>
                <c:pt idx="73">
                  <c:v>1400-09-10</c:v>
                </c:pt>
                <c:pt idx="74">
                  <c:v>1400-09-09</c:v>
                </c:pt>
                <c:pt idx="75">
                  <c:v>1400-09-08</c:v>
                </c:pt>
                <c:pt idx="76">
                  <c:v>1400-09-07</c:v>
                </c:pt>
                <c:pt idx="77">
                  <c:v>1400-09-06</c:v>
                </c:pt>
                <c:pt idx="78">
                  <c:v>1400-09-03</c:v>
                </c:pt>
                <c:pt idx="79">
                  <c:v>1400-09-02</c:v>
                </c:pt>
                <c:pt idx="80">
                  <c:v>1400-09-01</c:v>
                </c:pt>
                <c:pt idx="81">
                  <c:v>1400-08-30</c:v>
                </c:pt>
                <c:pt idx="82">
                  <c:v>1400-08-29</c:v>
                </c:pt>
                <c:pt idx="83">
                  <c:v>1400-08-26</c:v>
                </c:pt>
                <c:pt idx="84">
                  <c:v>1400-08-25</c:v>
                </c:pt>
                <c:pt idx="85">
                  <c:v>1400-08-24</c:v>
                </c:pt>
                <c:pt idx="86">
                  <c:v>1400-08-23</c:v>
                </c:pt>
                <c:pt idx="87">
                  <c:v>1400-08-22</c:v>
                </c:pt>
                <c:pt idx="88">
                  <c:v>1400-08-19</c:v>
                </c:pt>
                <c:pt idx="89">
                  <c:v>1400-08-18</c:v>
                </c:pt>
                <c:pt idx="90">
                  <c:v>1400-08-17</c:v>
                </c:pt>
                <c:pt idx="91">
                  <c:v>1400-08-16</c:v>
                </c:pt>
                <c:pt idx="92">
                  <c:v>1400-08-15</c:v>
                </c:pt>
                <c:pt idx="93">
                  <c:v>1400-08-12</c:v>
                </c:pt>
                <c:pt idx="94">
                  <c:v>1400-08-11</c:v>
                </c:pt>
                <c:pt idx="95">
                  <c:v>1400-08-10</c:v>
                </c:pt>
                <c:pt idx="96">
                  <c:v>1400-08-09</c:v>
                </c:pt>
                <c:pt idx="97">
                  <c:v>1400-08-08</c:v>
                </c:pt>
                <c:pt idx="98">
                  <c:v>1400-08-05</c:v>
                </c:pt>
                <c:pt idx="99">
                  <c:v>1400-08-04</c:v>
                </c:pt>
                <c:pt idx="100">
                  <c:v>1400-08-03</c:v>
                </c:pt>
                <c:pt idx="101">
                  <c:v>1400-08-01</c:v>
                </c:pt>
                <c:pt idx="102">
                  <c:v>1400-07-28</c:v>
                </c:pt>
                <c:pt idx="103">
                  <c:v>1400-07-27</c:v>
                </c:pt>
                <c:pt idx="104">
                  <c:v>1400-07-26</c:v>
                </c:pt>
                <c:pt idx="105">
                  <c:v>1400-07-25</c:v>
                </c:pt>
                <c:pt idx="106">
                  <c:v>1400-07-24</c:v>
                </c:pt>
                <c:pt idx="107">
                  <c:v>1400-07-21</c:v>
                </c:pt>
                <c:pt idx="108">
                  <c:v>1400-07-20</c:v>
                </c:pt>
                <c:pt idx="109">
                  <c:v>1400-07-19</c:v>
                </c:pt>
                <c:pt idx="110">
                  <c:v>1400-07-18</c:v>
                </c:pt>
                <c:pt idx="111">
                  <c:v>1400-07-17</c:v>
                </c:pt>
                <c:pt idx="112">
                  <c:v>1400-07-14</c:v>
                </c:pt>
                <c:pt idx="113">
                  <c:v>1400-07-12</c:v>
                </c:pt>
                <c:pt idx="114">
                  <c:v>1400-07-11</c:v>
                </c:pt>
                <c:pt idx="115">
                  <c:v>1400-07-10</c:v>
                </c:pt>
                <c:pt idx="116">
                  <c:v>1400-07-07</c:v>
                </c:pt>
                <c:pt idx="117">
                  <c:v>1400-07-06</c:v>
                </c:pt>
                <c:pt idx="118">
                  <c:v>1400-07-04</c:v>
                </c:pt>
                <c:pt idx="119">
                  <c:v>1400-07-03</c:v>
                </c:pt>
                <c:pt idx="120">
                  <c:v>1400-06-31</c:v>
                </c:pt>
                <c:pt idx="121">
                  <c:v>1400-06-30</c:v>
                </c:pt>
                <c:pt idx="122">
                  <c:v>1400-06-29</c:v>
                </c:pt>
                <c:pt idx="123">
                  <c:v>1400-06-28</c:v>
                </c:pt>
                <c:pt idx="124">
                  <c:v>1400-06-27</c:v>
                </c:pt>
                <c:pt idx="125">
                  <c:v>1400-06-24</c:v>
                </c:pt>
                <c:pt idx="126">
                  <c:v>1400-06-23</c:v>
                </c:pt>
                <c:pt idx="127">
                  <c:v>1400-06-22</c:v>
                </c:pt>
                <c:pt idx="128">
                  <c:v>1400-06-21</c:v>
                </c:pt>
                <c:pt idx="129">
                  <c:v>1400-06-20</c:v>
                </c:pt>
                <c:pt idx="130">
                  <c:v>1400-06-17</c:v>
                </c:pt>
                <c:pt idx="131">
                  <c:v>1400-06-16</c:v>
                </c:pt>
                <c:pt idx="132">
                  <c:v>1400-06-15</c:v>
                </c:pt>
                <c:pt idx="133">
                  <c:v>1400-06-14</c:v>
                </c:pt>
                <c:pt idx="134">
                  <c:v>1400-06-13</c:v>
                </c:pt>
                <c:pt idx="135">
                  <c:v>1400-06-10</c:v>
                </c:pt>
                <c:pt idx="136">
                  <c:v>1400-06-09</c:v>
                </c:pt>
                <c:pt idx="137">
                  <c:v>1400-06-08</c:v>
                </c:pt>
                <c:pt idx="138">
                  <c:v>1400-06-07</c:v>
                </c:pt>
                <c:pt idx="139">
                  <c:v>1400-06-06</c:v>
                </c:pt>
                <c:pt idx="140">
                  <c:v>1400-06-03</c:v>
                </c:pt>
                <c:pt idx="141">
                  <c:v>1400-06-02</c:v>
                </c:pt>
                <c:pt idx="142">
                  <c:v>1400-06-01</c:v>
                </c:pt>
                <c:pt idx="143">
                  <c:v>1400-05-31</c:v>
                </c:pt>
                <c:pt idx="144">
                  <c:v>1400-05-24</c:v>
                </c:pt>
                <c:pt idx="145">
                  <c:v>1400-05-23</c:v>
                </c:pt>
                <c:pt idx="146">
                  <c:v>1400-05-20</c:v>
                </c:pt>
                <c:pt idx="147">
                  <c:v>1400-05-19</c:v>
                </c:pt>
                <c:pt idx="148">
                  <c:v>1400-05-18</c:v>
                </c:pt>
                <c:pt idx="149">
                  <c:v>1400-05-17</c:v>
                </c:pt>
                <c:pt idx="150">
                  <c:v>1400-05-16</c:v>
                </c:pt>
                <c:pt idx="151">
                  <c:v>1400-05-13</c:v>
                </c:pt>
                <c:pt idx="152">
                  <c:v>1400-05-12</c:v>
                </c:pt>
                <c:pt idx="153">
                  <c:v>1400-05-11</c:v>
                </c:pt>
                <c:pt idx="154">
                  <c:v>1400-05-10</c:v>
                </c:pt>
                <c:pt idx="155">
                  <c:v>1400-05-09</c:v>
                </c:pt>
                <c:pt idx="156">
                  <c:v>1400-05-06</c:v>
                </c:pt>
                <c:pt idx="157">
                  <c:v>1400-05-05</c:v>
                </c:pt>
                <c:pt idx="158">
                  <c:v>1400-05-04</c:v>
                </c:pt>
                <c:pt idx="159">
                  <c:v>1400-04-28</c:v>
                </c:pt>
                <c:pt idx="160">
                  <c:v>1400-04-27</c:v>
                </c:pt>
                <c:pt idx="161">
                  <c:v>1400-04-26</c:v>
                </c:pt>
                <c:pt idx="162">
                  <c:v>1400-04-23</c:v>
                </c:pt>
                <c:pt idx="163">
                  <c:v>1400-04-22</c:v>
                </c:pt>
                <c:pt idx="164">
                  <c:v>1400-04-21</c:v>
                </c:pt>
                <c:pt idx="165">
                  <c:v>1400-04-20</c:v>
                </c:pt>
                <c:pt idx="166">
                  <c:v>1400-04-19</c:v>
                </c:pt>
                <c:pt idx="167">
                  <c:v>1400-04-16</c:v>
                </c:pt>
                <c:pt idx="168">
                  <c:v>1400-04-15</c:v>
                </c:pt>
                <c:pt idx="169">
                  <c:v>1400-04-14</c:v>
                </c:pt>
                <c:pt idx="170">
                  <c:v>1400-04-13</c:v>
                </c:pt>
                <c:pt idx="171">
                  <c:v>1400-04-12</c:v>
                </c:pt>
                <c:pt idx="172">
                  <c:v>1400-04-09</c:v>
                </c:pt>
                <c:pt idx="173">
                  <c:v>1400-04-08</c:v>
                </c:pt>
                <c:pt idx="174">
                  <c:v>1400-04-07</c:v>
                </c:pt>
                <c:pt idx="175">
                  <c:v>1400-04-06</c:v>
                </c:pt>
                <c:pt idx="176">
                  <c:v>1400-04-05</c:v>
                </c:pt>
                <c:pt idx="177">
                  <c:v>1400-04-02</c:v>
                </c:pt>
                <c:pt idx="178">
                  <c:v>1400-04-01</c:v>
                </c:pt>
                <c:pt idx="179">
                  <c:v>1400-03-31</c:v>
                </c:pt>
                <c:pt idx="180">
                  <c:v>1400-03-30</c:v>
                </c:pt>
                <c:pt idx="181">
                  <c:v>1400-03-29</c:v>
                </c:pt>
                <c:pt idx="182">
                  <c:v>1400-03-26</c:v>
                </c:pt>
                <c:pt idx="183">
                  <c:v>1400-03-25</c:v>
                </c:pt>
                <c:pt idx="184">
                  <c:v>1400-03-24</c:v>
                </c:pt>
                <c:pt idx="185">
                  <c:v>1400-03-23</c:v>
                </c:pt>
                <c:pt idx="186">
                  <c:v>1400-03-22</c:v>
                </c:pt>
                <c:pt idx="187">
                  <c:v>1400-03-19</c:v>
                </c:pt>
                <c:pt idx="188">
                  <c:v>1400-03-18</c:v>
                </c:pt>
                <c:pt idx="189">
                  <c:v>1400-03-17</c:v>
                </c:pt>
                <c:pt idx="190">
                  <c:v>1400-03-12</c:v>
                </c:pt>
                <c:pt idx="191">
                  <c:v>1400-03-11</c:v>
                </c:pt>
                <c:pt idx="192">
                  <c:v>1400-03-10</c:v>
                </c:pt>
                <c:pt idx="193">
                  <c:v>1400-03-09</c:v>
                </c:pt>
                <c:pt idx="194">
                  <c:v>1400-03-08</c:v>
                </c:pt>
                <c:pt idx="195">
                  <c:v>1400-03-05</c:v>
                </c:pt>
                <c:pt idx="196">
                  <c:v>1400-03-04</c:v>
                </c:pt>
                <c:pt idx="197">
                  <c:v>1400-03-03</c:v>
                </c:pt>
                <c:pt idx="198">
                  <c:v>1400-03-02</c:v>
                </c:pt>
                <c:pt idx="199">
                  <c:v>1400-03-01</c:v>
                </c:pt>
                <c:pt idx="200">
                  <c:v>1400-02-29</c:v>
                </c:pt>
                <c:pt idx="201">
                  <c:v>1400-02-28</c:v>
                </c:pt>
                <c:pt idx="202">
                  <c:v>1400-02-27</c:v>
                </c:pt>
                <c:pt idx="203">
                  <c:v>1400-02-26</c:v>
                </c:pt>
                <c:pt idx="204">
                  <c:v>1400-02-25</c:v>
                </c:pt>
                <c:pt idx="205">
                  <c:v>1400-02-22</c:v>
                </c:pt>
                <c:pt idx="206">
                  <c:v>1400-02-21</c:v>
                </c:pt>
                <c:pt idx="207">
                  <c:v>1400-02-20</c:v>
                </c:pt>
                <c:pt idx="208">
                  <c:v>1400-02-19</c:v>
                </c:pt>
                <c:pt idx="209">
                  <c:v>1400-02-18</c:v>
                </c:pt>
                <c:pt idx="210">
                  <c:v>1400-02-15</c:v>
                </c:pt>
                <c:pt idx="211">
                  <c:v>1400-02-13</c:v>
                </c:pt>
                <c:pt idx="212">
                  <c:v>1400-02-12</c:v>
                </c:pt>
                <c:pt idx="213">
                  <c:v>1400-02-11</c:v>
                </c:pt>
                <c:pt idx="214">
                  <c:v>1400-02-08</c:v>
                </c:pt>
                <c:pt idx="215">
                  <c:v>1400-02-07</c:v>
                </c:pt>
                <c:pt idx="216">
                  <c:v>1400-02-06</c:v>
                </c:pt>
                <c:pt idx="217">
                  <c:v>1400-02-05</c:v>
                </c:pt>
                <c:pt idx="218">
                  <c:v>1400-02-04</c:v>
                </c:pt>
                <c:pt idx="219">
                  <c:v>1400-02-01</c:v>
                </c:pt>
                <c:pt idx="220">
                  <c:v>1400-01-31</c:v>
                </c:pt>
                <c:pt idx="221">
                  <c:v>1400-01-30</c:v>
                </c:pt>
                <c:pt idx="222">
                  <c:v>1400-01-29</c:v>
                </c:pt>
                <c:pt idx="223">
                  <c:v>1400-01-28</c:v>
                </c:pt>
                <c:pt idx="224">
                  <c:v>1400-01-25</c:v>
                </c:pt>
                <c:pt idx="225">
                  <c:v>1400-01-24</c:v>
                </c:pt>
                <c:pt idx="226">
                  <c:v>1400-01-23</c:v>
                </c:pt>
                <c:pt idx="227">
                  <c:v>1400-01-22</c:v>
                </c:pt>
                <c:pt idx="228">
                  <c:v>1400-01-21</c:v>
                </c:pt>
                <c:pt idx="229">
                  <c:v>1400-01-18</c:v>
                </c:pt>
                <c:pt idx="230">
                  <c:v>1400-01-17</c:v>
                </c:pt>
                <c:pt idx="231">
                  <c:v>1400-01-16</c:v>
                </c:pt>
                <c:pt idx="232">
                  <c:v>1400-01-15</c:v>
                </c:pt>
                <c:pt idx="233">
                  <c:v>1400-01-14</c:v>
                </c:pt>
                <c:pt idx="234">
                  <c:v>1400-01-11</c:v>
                </c:pt>
                <c:pt idx="235">
                  <c:v>1400-01-10</c:v>
                </c:pt>
                <c:pt idx="236">
                  <c:v>1400-01-08</c:v>
                </c:pt>
                <c:pt idx="237">
                  <c:v>1400-01-07</c:v>
                </c:pt>
                <c:pt idx="238">
                  <c:v>1399-12-27</c:v>
                </c:pt>
                <c:pt idx="239">
                  <c:v>1399-12-26</c:v>
                </c:pt>
                <c:pt idx="240">
                  <c:v>1399-12-25</c:v>
                </c:pt>
                <c:pt idx="241">
                  <c:v>1399-12-24</c:v>
                </c:pt>
                <c:pt idx="242">
                  <c:v>1399-12-23</c:v>
                </c:pt>
                <c:pt idx="243">
                  <c:v>1399-12-20</c:v>
                </c:pt>
                <c:pt idx="244">
                  <c:v>1399-12-19</c:v>
                </c:pt>
                <c:pt idx="245">
                  <c:v>1399-12-18</c:v>
                </c:pt>
                <c:pt idx="246">
                  <c:v>1399-12-17</c:v>
                </c:pt>
                <c:pt idx="247">
                  <c:v>1399-12-16</c:v>
                </c:pt>
                <c:pt idx="248">
                  <c:v>1399-12-13</c:v>
                </c:pt>
                <c:pt idx="249">
                  <c:v>1399-12-12</c:v>
                </c:pt>
                <c:pt idx="250">
                  <c:v>1399-12-11</c:v>
                </c:pt>
                <c:pt idx="251">
                  <c:v>1399-12-10</c:v>
                </c:pt>
                <c:pt idx="252">
                  <c:v>1399-12-09</c:v>
                </c:pt>
                <c:pt idx="253">
                  <c:v>1399-12-06</c:v>
                </c:pt>
                <c:pt idx="254">
                  <c:v>1399-12-05</c:v>
                </c:pt>
                <c:pt idx="255">
                  <c:v>1399-12-04</c:v>
                </c:pt>
                <c:pt idx="256">
                  <c:v>1399-12-03</c:v>
                </c:pt>
                <c:pt idx="257">
                  <c:v>1399-12-02</c:v>
                </c:pt>
              </c:strCache>
            </c:strRef>
          </c:cat>
          <c:val>
            <c:numRef>
              <c:f>Stocks!$C$4:$C$261</c:f>
              <c:numCache>
                <c:formatCode>#,##0</c:formatCode>
                <c:ptCount val="258"/>
                <c:pt idx="0">
                  <c:v>2899</c:v>
                </c:pt>
                <c:pt idx="1">
                  <c:v>2896</c:v>
                </c:pt>
                <c:pt idx="2">
                  <c:v>2904</c:v>
                </c:pt>
                <c:pt idx="3">
                  <c:v>2929</c:v>
                </c:pt>
                <c:pt idx="4">
                  <c:v>2969</c:v>
                </c:pt>
                <c:pt idx="5">
                  <c:v>3029</c:v>
                </c:pt>
                <c:pt idx="6">
                  <c:v>2993</c:v>
                </c:pt>
                <c:pt idx="7">
                  <c:v>2992</c:v>
                </c:pt>
                <c:pt idx="8">
                  <c:v>2860</c:v>
                </c:pt>
                <c:pt idx="9">
                  <c:v>2821</c:v>
                </c:pt>
                <c:pt idx="10">
                  <c:v>2822</c:v>
                </c:pt>
                <c:pt idx="11">
                  <c:v>2841</c:v>
                </c:pt>
                <c:pt idx="12">
                  <c:v>2877</c:v>
                </c:pt>
                <c:pt idx="13">
                  <c:v>2888</c:v>
                </c:pt>
                <c:pt idx="14">
                  <c:v>2899</c:v>
                </c:pt>
                <c:pt idx="15">
                  <c:v>2907</c:v>
                </c:pt>
                <c:pt idx="16">
                  <c:v>2873</c:v>
                </c:pt>
                <c:pt idx="17">
                  <c:v>2751</c:v>
                </c:pt>
                <c:pt idx="18">
                  <c:v>2781</c:v>
                </c:pt>
                <c:pt idx="19">
                  <c:v>2810</c:v>
                </c:pt>
                <c:pt idx="20">
                  <c:v>2817</c:v>
                </c:pt>
                <c:pt idx="21">
                  <c:v>2822</c:v>
                </c:pt>
                <c:pt idx="22">
                  <c:v>2833</c:v>
                </c:pt>
                <c:pt idx="23">
                  <c:v>2834</c:v>
                </c:pt>
                <c:pt idx="24">
                  <c:v>2836</c:v>
                </c:pt>
                <c:pt idx="25">
                  <c:v>2835</c:v>
                </c:pt>
                <c:pt idx="26">
                  <c:v>2835</c:v>
                </c:pt>
                <c:pt idx="27">
                  <c:v>2949</c:v>
                </c:pt>
                <c:pt idx="28">
                  <c:v>2915</c:v>
                </c:pt>
                <c:pt idx="29">
                  <c:v>2922</c:v>
                </c:pt>
                <c:pt idx="30">
                  <c:v>2934</c:v>
                </c:pt>
                <c:pt idx="31">
                  <c:v>2937</c:v>
                </c:pt>
                <c:pt idx="32">
                  <c:v>2916</c:v>
                </c:pt>
                <c:pt idx="33">
                  <c:v>2783</c:v>
                </c:pt>
                <c:pt idx="34">
                  <c:v>2735</c:v>
                </c:pt>
                <c:pt idx="35">
                  <c:v>2861</c:v>
                </c:pt>
                <c:pt idx="36">
                  <c:v>2949</c:v>
                </c:pt>
                <c:pt idx="37">
                  <c:v>3100</c:v>
                </c:pt>
                <c:pt idx="38">
                  <c:v>3230</c:v>
                </c:pt>
                <c:pt idx="39">
                  <c:v>3173</c:v>
                </c:pt>
                <c:pt idx="40">
                  <c:v>3262</c:v>
                </c:pt>
                <c:pt idx="41">
                  <c:v>3248</c:v>
                </c:pt>
                <c:pt idx="42">
                  <c:v>3270</c:v>
                </c:pt>
                <c:pt idx="43">
                  <c:v>3293</c:v>
                </c:pt>
                <c:pt idx="44">
                  <c:v>3288</c:v>
                </c:pt>
                <c:pt idx="45">
                  <c:v>3296</c:v>
                </c:pt>
                <c:pt idx="46">
                  <c:v>3307</c:v>
                </c:pt>
                <c:pt idx="47">
                  <c:v>3348</c:v>
                </c:pt>
                <c:pt idx="48">
                  <c:v>3383</c:v>
                </c:pt>
                <c:pt idx="49">
                  <c:v>3386</c:v>
                </c:pt>
                <c:pt idx="50">
                  <c:v>3428</c:v>
                </c:pt>
                <c:pt idx="51">
                  <c:v>3452</c:v>
                </c:pt>
                <c:pt idx="52">
                  <c:v>3469</c:v>
                </c:pt>
                <c:pt idx="53">
                  <c:v>3504</c:v>
                </c:pt>
                <c:pt idx="54">
                  <c:v>3523</c:v>
                </c:pt>
                <c:pt idx="55">
                  <c:v>3535</c:v>
                </c:pt>
                <c:pt idx="56">
                  <c:v>3471</c:v>
                </c:pt>
                <c:pt idx="57">
                  <c:v>3449</c:v>
                </c:pt>
                <c:pt idx="58">
                  <c:v>3413</c:v>
                </c:pt>
                <c:pt idx="59">
                  <c:v>3278</c:v>
                </c:pt>
                <c:pt idx="60">
                  <c:v>3233</c:v>
                </c:pt>
                <c:pt idx="61">
                  <c:v>3203</c:v>
                </c:pt>
                <c:pt idx="62">
                  <c:v>3284</c:v>
                </c:pt>
                <c:pt idx="63">
                  <c:v>3297</c:v>
                </c:pt>
                <c:pt idx="64">
                  <c:v>3296</c:v>
                </c:pt>
                <c:pt idx="65">
                  <c:v>3298</c:v>
                </c:pt>
                <c:pt idx="66">
                  <c:v>3367</c:v>
                </c:pt>
                <c:pt idx="67">
                  <c:v>3430</c:v>
                </c:pt>
                <c:pt idx="68">
                  <c:v>3486</c:v>
                </c:pt>
                <c:pt idx="69">
                  <c:v>3472</c:v>
                </c:pt>
                <c:pt idx="70">
                  <c:v>3428</c:v>
                </c:pt>
                <c:pt idx="71">
                  <c:v>3383</c:v>
                </c:pt>
                <c:pt idx="72">
                  <c:v>3338</c:v>
                </c:pt>
                <c:pt idx="73">
                  <c:v>3326</c:v>
                </c:pt>
                <c:pt idx="74">
                  <c:v>3378</c:v>
                </c:pt>
                <c:pt idx="75">
                  <c:v>3403</c:v>
                </c:pt>
                <c:pt idx="76">
                  <c:v>3406</c:v>
                </c:pt>
                <c:pt idx="77">
                  <c:v>3455</c:v>
                </c:pt>
                <c:pt idx="78">
                  <c:v>3554</c:v>
                </c:pt>
                <c:pt idx="79">
                  <c:v>3589</c:v>
                </c:pt>
                <c:pt idx="80">
                  <c:v>3606</c:v>
                </c:pt>
                <c:pt idx="81">
                  <c:v>3556</c:v>
                </c:pt>
                <c:pt idx="82">
                  <c:v>3573</c:v>
                </c:pt>
                <c:pt idx="83">
                  <c:v>3661</c:v>
                </c:pt>
                <c:pt idx="84">
                  <c:v>3648</c:v>
                </c:pt>
                <c:pt idx="85">
                  <c:v>3642</c:v>
                </c:pt>
                <c:pt idx="86">
                  <c:v>3759</c:v>
                </c:pt>
                <c:pt idx="87">
                  <c:v>3724</c:v>
                </c:pt>
                <c:pt idx="88">
                  <c:v>3849</c:v>
                </c:pt>
                <c:pt idx="89">
                  <c:v>3775</c:v>
                </c:pt>
                <c:pt idx="90">
                  <c:v>3604</c:v>
                </c:pt>
                <c:pt idx="91">
                  <c:v>3472</c:v>
                </c:pt>
                <c:pt idx="92">
                  <c:v>3452</c:v>
                </c:pt>
                <c:pt idx="93">
                  <c:v>3307</c:v>
                </c:pt>
                <c:pt idx="94">
                  <c:v>3211</c:v>
                </c:pt>
                <c:pt idx="95">
                  <c:v>3180</c:v>
                </c:pt>
                <c:pt idx="96">
                  <c:v>3130</c:v>
                </c:pt>
                <c:pt idx="97">
                  <c:v>3271</c:v>
                </c:pt>
                <c:pt idx="98">
                  <c:v>3333</c:v>
                </c:pt>
                <c:pt idx="99">
                  <c:v>3316</c:v>
                </c:pt>
                <c:pt idx="100">
                  <c:v>3288</c:v>
                </c:pt>
                <c:pt idx="101">
                  <c:v>3326</c:v>
                </c:pt>
                <c:pt idx="102">
                  <c:v>3357</c:v>
                </c:pt>
                <c:pt idx="103">
                  <c:v>3397</c:v>
                </c:pt>
                <c:pt idx="104">
                  <c:v>3343</c:v>
                </c:pt>
                <c:pt idx="105">
                  <c:v>3398</c:v>
                </c:pt>
                <c:pt idx="106">
                  <c:v>3375</c:v>
                </c:pt>
                <c:pt idx="107">
                  <c:v>3232</c:v>
                </c:pt>
                <c:pt idx="108">
                  <c:v>3318</c:v>
                </c:pt>
                <c:pt idx="109">
                  <c:v>3461</c:v>
                </c:pt>
                <c:pt idx="110">
                  <c:v>3512</c:v>
                </c:pt>
                <c:pt idx="111">
                  <c:v>3522</c:v>
                </c:pt>
                <c:pt idx="112">
                  <c:v>3649</c:v>
                </c:pt>
                <c:pt idx="113">
                  <c:v>3681</c:v>
                </c:pt>
                <c:pt idx="114">
                  <c:v>3702</c:v>
                </c:pt>
                <c:pt idx="115">
                  <c:v>3531</c:v>
                </c:pt>
                <c:pt idx="116">
                  <c:v>3390</c:v>
                </c:pt>
                <c:pt idx="117">
                  <c:v>3360</c:v>
                </c:pt>
                <c:pt idx="118">
                  <c:v>3381</c:v>
                </c:pt>
                <c:pt idx="119">
                  <c:v>3442</c:v>
                </c:pt>
                <c:pt idx="120">
                  <c:v>3360</c:v>
                </c:pt>
                <c:pt idx="121">
                  <c:v>3397</c:v>
                </c:pt>
                <c:pt idx="122">
                  <c:v>3554</c:v>
                </c:pt>
                <c:pt idx="123">
                  <c:v>3440</c:v>
                </c:pt>
                <c:pt idx="124">
                  <c:v>3455</c:v>
                </c:pt>
                <c:pt idx="125">
                  <c:v>3623</c:v>
                </c:pt>
                <c:pt idx="126">
                  <c:v>3684</c:v>
                </c:pt>
                <c:pt idx="127">
                  <c:v>3581</c:v>
                </c:pt>
                <c:pt idx="128">
                  <c:v>3450</c:v>
                </c:pt>
                <c:pt idx="129">
                  <c:v>3612</c:v>
                </c:pt>
                <c:pt idx="130">
                  <c:v>3691</c:v>
                </c:pt>
                <c:pt idx="131">
                  <c:v>3790</c:v>
                </c:pt>
                <c:pt idx="132">
                  <c:v>3612</c:v>
                </c:pt>
                <c:pt idx="133">
                  <c:v>3440</c:v>
                </c:pt>
                <c:pt idx="134">
                  <c:v>3277</c:v>
                </c:pt>
                <c:pt idx="135">
                  <c:v>3200</c:v>
                </c:pt>
                <c:pt idx="136">
                  <c:v>3142</c:v>
                </c:pt>
                <c:pt idx="137">
                  <c:v>2993</c:v>
                </c:pt>
                <c:pt idx="138">
                  <c:v>2851</c:v>
                </c:pt>
                <c:pt idx="139">
                  <c:v>2783</c:v>
                </c:pt>
                <c:pt idx="140">
                  <c:v>2770</c:v>
                </c:pt>
                <c:pt idx="141">
                  <c:v>2770</c:v>
                </c:pt>
                <c:pt idx="142">
                  <c:v>2770</c:v>
                </c:pt>
                <c:pt idx="143">
                  <c:v>2770</c:v>
                </c:pt>
                <c:pt idx="144">
                  <c:v>2770</c:v>
                </c:pt>
                <c:pt idx="145">
                  <c:v>2770</c:v>
                </c:pt>
                <c:pt idx="146">
                  <c:v>2770</c:v>
                </c:pt>
                <c:pt idx="147">
                  <c:v>2770</c:v>
                </c:pt>
                <c:pt idx="148">
                  <c:v>2770</c:v>
                </c:pt>
                <c:pt idx="149">
                  <c:v>2770</c:v>
                </c:pt>
                <c:pt idx="150">
                  <c:v>2770</c:v>
                </c:pt>
                <c:pt idx="151">
                  <c:v>2770</c:v>
                </c:pt>
                <c:pt idx="152">
                  <c:v>2770</c:v>
                </c:pt>
                <c:pt idx="153">
                  <c:v>2770</c:v>
                </c:pt>
                <c:pt idx="154">
                  <c:v>2770</c:v>
                </c:pt>
                <c:pt idx="155">
                  <c:v>2770</c:v>
                </c:pt>
                <c:pt idx="156">
                  <c:v>2770</c:v>
                </c:pt>
                <c:pt idx="157">
                  <c:v>2770</c:v>
                </c:pt>
                <c:pt idx="158">
                  <c:v>2770</c:v>
                </c:pt>
                <c:pt idx="159">
                  <c:v>2770</c:v>
                </c:pt>
                <c:pt idx="160">
                  <c:v>2770</c:v>
                </c:pt>
                <c:pt idx="161">
                  <c:v>16300</c:v>
                </c:pt>
                <c:pt idx="162">
                  <c:v>16300</c:v>
                </c:pt>
                <c:pt idx="163">
                  <c:v>17400</c:v>
                </c:pt>
                <c:pt idx="164">
                  <c:v>17400</c:v>
                </c:pt>
                <c:pt idx="165">
                  <c:v>17400</c:v>
                </c:pt>
                <c:pt idx="166">
                  <c:v>17400</c:v>
                </c:pt>
                <c:pt idx="167">
                  <c:v>17470</c:v>
                </c:pt>
                <c:pt idx="168">
                  <c:v>17600</c:v>
                </c:pt>
                <c:pt idx="169">
                  <c:v>17510</c:v>
                </c:pt>
                <c:pt idx="170">
                  <c:v>17300</c:v>
                </c:pt>
                <c:pt idx="171">
                  <c:v>17300</c:v>
                </c:pt>
                <c:pt idx="172">
                  <c:v>17390</c:v>
                </c:pt>
                <c:pt idx="173">
                  <c:v>17490</c:v>
                </c:pt>
                <c:pt idx="174">
                  <c:v>16690</c:v>
                </c:pt>
                <c:pt idx="175">
                  <c:v>16110</c:v>
                </c:pt>
                <c:pt idx="176">
                  <c:v>16140</c:v>
                </c:pt>
                <c:pt idx="177">
                  <c:v>16080</c:v>
                </c:pt>
                <c:pt idx="178">
                  <c:v>16280</c:v>
                </c:pt>
                <c:pt idx="179">
                  <c:v>16310</c:v>
                </c:pt>
                <c:pt idx="180">
                  <c:v>15800</c:v>
                </c:pt>
                <c:pt idx="181">
                  <c:v>15770</c:v>
                </c:pt>
                <c:pt idx="182">
                  <c:v>15160</c:v>
                </c:pt>
                <c:pt idx="183">
                  <c:v>15020</c:v>
                </c:pt>
                <c:pt idx="184">
                  <c:v>14730</c:v>
                </c:pt>
                <c:pt idx="185">
                  <c:v>14230</c:v>
                </c:pt>
                <c:pt idx="186">
                  <c:v>14150</c:v>
                </c:pt>
                <c:pt idx="187">
                  <c:v>14260</c:v>
                </c:pt>
                <c:pt idx="188">
                  <c:v>14340</c:v>
                </c:pt>
                <c:pt idx="189">
                  <c:v>14360</c:v>
                </c:pt>
                <c:pt idx="190">
                  <c:v>14300</c:v>
                </c:pt>
                <c:pt idx="191">
                  <c:v>14270</c:v>
                </c:pt>
                <c:pt idx="192">
                  <c:v>14330</c:v>
                </c:pt>
                <c:pt idx="193">
                  <c:v>14810</c:v>
                </c:pt>
                <c:pt idx="194">
                  <c:v>14640</c:v>
                </c:pt>
                <c:pt idx="195">
                  <c:v>14170</c:v>
                </c:pt>
                <c:pt idx="196">
                  <c:v>14150</c:v>
                </c:pt>
                <c:pt idx="197">
                  <c:v>14070</c:v>
                </c:pt>
                <c:pt idx="198">
                  <c:v>14180</c:v>
                </c:pt>
                <c:pt idx="199">
                  <c:v>14850</c:v>
                </c:pt>
                <c:pt idx="200">
                  <c:v>15210</c:v>
                </c:pt>
                <c:pt idx="201">
                  <c:v>15320</c:v>
                </c:pt>
                <c:pt idx="202">
                  <c:v>15350</c:v>
                </c:pt>
                <c:pt idx="203">
                  <c:v>15530</c:v>
                </c:pt>
                <c:pt idx="204">
                  <c:v>15680</c:v>
                </c:pt>
                <c:pt idx="205">
                  <c:v>15530</c:v>
                </c:pt>
                <c:pt idx="206">
                  <c:v>14760</c:v>
                </c:pt>
                <c:pt idx="207">
                  <c:v>14010</c:v>
                </c:pt>
                <c:pt idx="208">
                  <c:v>13970</c:v>
                </c:pt>
                <c:pt idx="209">
                  <c:v>13950</c:v>
                </c:pt>
                <c:pt idx="210">
                  <c:v>14340</c:v>
                </c:pt>
                <c:pt idx="211">
                  <c:v>14410</c:v>
                </c:pt>
                <c:pt idx="212">
                  <c:v>14710</c:v>
                </c:pt>
                <c:pt idx="213">
                  <c:v>14850</c:v>
                </c:pt>
                <c:pt idx="214">
                  <c:v>14890</c:v>
                </c:pt>
                <c:pt idx="215">
                  <c:v>14750</c:v>
                </c:pt>
                <c:pt idx="216">
                  <c:v>14680</c:v>
                </c:pt>
                <c:pt idx="217">
                  <c:v>14800</c:v>
                </c:pt>
                <c:pt idx="218">
                  <c:v>14840</c:v>
                </c:pt>
                <c:pt idx="219">
                  <c:v>14910</c:v>
                </c:pt>
                <c:pt idx="220">
                  <c:v>14960</c:v>
                </c:pt>
                <c:pt idx="221">
                  <c:v>14840</c:v>
                </c:pt>
                <c:pt idx="222">
                  <c:v>14470</c:v>
                </c:pt>
                <c:pt idx="223">
                  <c:v>14760</c:v>
                </c:pt>
                <c:pt idx="224">
                  <c:v>14960</c:v>
                </c:pt>
                <c:pt idx="225">
                  <c:v>14990</c:v>
                </c:pt>
                <c:pt idx="226">
                  <c:v>14660</c:v>
                </c:pt>
                <c:pt idx="227">
                  <c:v>14600</c:v>
                </c:pt>
                <c:pt idx="228">
                  <c:v>14870</c:v>
                </c:pt>
                <c:pt idx="229">
                  <c:v>15070</c:v>
                </c:pt>
                <c:pt idx="230">
                  <c:v>15040</c:v>
                </c:pt>
                <c:pt idx="231">
                  <c:v>15060</c:v>
                </c:pt>
                <c:pt idx="232">
                  <c:v>14950</c:v>
                </c:pt>
                <c:pt idx="233">
                  <c:v>15230</c:v>
                </c:pt>
                <c:pt idx="234">
                  <c:v>15420</c:v>
                </c:pt>
                <c:pt idx="235">
                  <c:v>15650</c:v>
                </c:pt>
                <c:pt idx="236">
                  <c:v>15730</c:v>
                </c:pt>
                <c:pt idx="237">
                  <c:v>15820</c:v>
                </c:pt>
                <c:pt idx="238">
                  <c:v>15750</c:v>
                </c:pt>
                <c:pt idx="239">
                  <c:v>15970</c:v>
                </c:pt>
                <c:pt idx="240">
                  <c:v>15540</c:v>
                </c:pt>
                <c:pt idx="241">
                  <c:v>15800</c:v>
                </c:pt>
                <c:pt idx="242">
                  <c:v>15930</c:v>
                </c:pt>
                <c:pt idx="243">
                  <c:v>16010</c:v>
                </c:pt>
                <c:pt idx="244">
                  <c:v>16090</c:v>
                </c:pt>
                <c:pt idx="245">
                  <c:v>16010</c:v>
                </c:pt>
                <c:pt idx="246">
                  <c:v>15950</c:v>
                </c:pt>
                <c:pt idx="247">
                  <c:v>15930</c:v>
                </c:pt>
                <c:pt idx="248">
                  <c:v>15030</c:v>
                </c:pt>
                <c:pt idx="249">
                  <c:v>14500</c:v>
                </c:pt>
                <c:pt idx="250">
                  <c:v>14470</c:v>
                </c:pt>
                <c:pt idx="251">
                  <c:v>14700</c:v>
                </c:pt>
                <c:pt idx="252">
                  <c:v>15000</c:v>
                </c:pt>
                <c:pt idx="253">
                  <c:v>15010</c:v>
                </c:pt>
                <c:pt idx="254">
                  <c:v>23760</c:v>
                </c:pt>
                <c:pt idx="255">
                  <c:v>23760</c:v>
                </c:pt>
                <c:pt idx="256">
                  <c:v>23760</c:v>
                </c:pt>
                <c:pt idx="257">
                  <c:v>23760</c:v>
                </c:pt>
              </c:numCache>
            </c:numRef>
          </c:val>
          <c:smooth val="0"/>
          <c:extLst>
            <c:ext xmlns:c16="http://schemas.microsoft.com/office/drawing/2014/chart" uri="{C3380CC4-5D6E-409C-BE32-E72D297353CC}">
              <c16:uniqueId val="{00000000-57E5-451A-8015-79BDCCD8A2E1}"/>
            </c:ext>
          </c:extLst>
        </c:ser>
        <c:dLbls>
          <c:showLegendKey val="0"/>
          <c:showVal val="0"/>
          <c:showCatName val="0"/>
          <c:showSerName val="0"/>
          <c:showPercent val="0"/>
          <c:showBubbleSize val="0"/>
        </c:dLbls>
        <c:smooth val="0"/>
        <c:axId val="497722287"/>
        <c:axId val="497721871"/>
      </c:lineChart>
      <c:catAx>
        <c:axId val="497722287"/>
        <c:scaling>
          <c:orientation val="maxMin"/>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B Nazanin" panose="00000400000000000000" pitchFamily="2" charset="-78"/>
              </a:defRPr>
            </a:pPr>
            <a:endParaRPr lang="en-US"/>
          </a:p>
        </c:txPr>
        <c:crossAx val="497721871"/>
        <c:crosses val="autoZero"/>
        <c:auto val="1"/>
        <c:lblAlgn val="ctr"/>
        <c:lblOffset val="100"/>
        <c:noMultiLvlLbl val="0"/>
      </c:catAx>
      <c:valAx>
        <c:axId val="497721871"/>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B Nazanin" panose="00000400000000000000" pitchFamily="2" charset="-78"/>
              </a:defRPr>
            </a:pPr>
            <a:endParaRPr lang="en-US"/>
          </a:p>
        </c:txPr>
        <c:crossAx val="497722287"/>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accent6"/>
      </a:solidFill>
      <a:prstDash val="solid"/>
      <a:miter lim="800000"/>
    </a:ln>
    <a:effectLst/>
  </c:spPr>
  <c:txPr>
    <a:bodyPr/>
    <a:lstStyle/>
    <a:p>
      <a:pPr>
        <a:defRPr>
          <a:solidFill>
            <a:schemeClr val="dk1"/>
          </a:solidFill>
          <a:latin typeface="+mn-lt"/>
          <a:ea typeface="+mn-ea"/>
          <a:cs typeface="B Nazanin" panose="00000400000000000000" pitchFamily="2" charset="-78"/>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[پروژه الزهرا - ریسک.xlsx]Lubecut in IME !PivotTable2</c:name>
    <c:fmtId val="0"/>
  </c:pivotSource>
  <c:chart>
    <c:title>
      <c:tx>
        <c:strRef>
          <c:f>'Lubecut in IME '!$E$5</c:f>
          <c:strCache>
            <c:ptCount val="1"/>
            <c:pt idx="0">
              <c:v>لوب کات سبک</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w="28575" cap="rnd">
            <a:solidFill>
              <a:schemeClr val="accent6"/>
            </a:solidFill>
            <a:round/>
          </a:ln>
          <a:effectLst/>
        </c:spPr>
        <c:marker>
          <c:spPr>
            <a:solidFill>
              <a:schemeClr val="accent6"/>
            </a:solidFill>
            <a:ln w="9525">
              <a:solidFill>
                <a:schemeClr val="accent6"/>
              </a:solidFill>
            </a:ln>
            <a:effectLst/>
          </c:spPr>
        </c:marker>
      </c:pivotFmt>
      <c:pivotFmt>
        <c:idx val="1"/>
        <c:spPr>
          <a:solidFill>
            <a:schemeClr val="accent6"/>
          </a:solidFill>
          <a:ln w="28575" cap="rnd">
            <a:solidFill>
              <a:schemeClr val="accent6"/>
            </a:solidFill>
            <a:round/>
          </a:ln>
          <a:effectLst/>
        </c:spPr>
        <c:marker>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6"/>
            </a:solidFill>
            <a:round/>
          </a:ln>
          <a:effectLst/>
        </c:spPr>
        <c:marker>
          <c:symbol val="circle"/>
          <c:size val="5"/>
          <c:spPr>
            <a:solidFill>
              <a:schemeClr val="accent6"/>
            </a:solidFill>
            <a:ln w="9525">
              <a:solidFill>
                <a:schemeClr val="accent6"/>
              </a:solidFill>
            </a:ln>
            <a:effectLst/>
          </c:spPr>
        </c:marker>
      </c:pivotFmt>
    </c:pivotFmts>
    <c:plotArea>
      <c:layout/>
      <c:lineChart>
        <c:grouping val="standard"/>
        <c:varyColors val="0"/>
        <c:ser>
          <c:idx val="0"/>
          <c:order val="0"/>
          <c:tx>
            <c:strRef>
              <c:f>'Lubecut in IME '!$E$5</c:f>
              <c:strCache>
                <c:ptCount val="1"/>
                <c:pt idx="0">
                  <c:v>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'Lubecut in IME '!$E$5</c:f>
              <c:multiLvlStrCache>
                <c:ptCount val="48"/>
                <c:lvl>
                  <c:pt idx="0">
                    <c:v>لوب کات سبک</c:v>
                  </c:pt>
                  <c:pt idx="1">
                    <c:v>لوب کات سبک</c:v>
                  </c:pt>
                  <c:pt idx="2">
                    <c:v>لوب کات سبک</c:v>
                  </c:pt>
                  <c:pt idx="3">
                    <c:v>لوب کات سبک</c:v>
                  </c:pt>
                  <c:pt idx="4">
                    <c:v>لوب کات سبک</c:v>
                  </c:pt>
                  <c:pt idx="5">
                    <c:v>لوب کات سبک</c:v>
                  </c:pt>
                  <c:pt idx="6">
                    <c:v>لوب کات سبک</c:v>
                  </c:pt>
                  <c:pt idx="7">
                    <c:v>لوب کات سبک</c:v>
                  </c:pt>
                  <c:pt idx="8">
                    <c:v>لوب کات سبک</c:v>
                  </c:pt>
                  <c:pt idx="9">
                    <c:v>لوب کات سبک</c:v>
                  </c:pt>
                  <c:pt idx="10">
                    <c:v>لوب کات سبک</c:v>
                  </c:pt>
                  <c:pt idx="11">
                    <c:v>لوب کات سبک</c:v>
                  </c:pt>
                  <c:pt idx="12">
                    <c:v>لوب کات سبک</c:v>
                  </c:pt>
                  <c:pt idx="13">
                    <c:v>لوب کات سبک</c:v>
                  </c:pt>
                  <c:pt idx="14">
                    <c:v>لوب کات سبک</c:v>
                  </c:pt>
                  <c:pt idx="15">
                    <c:v>لوب کات سبک</c:v>
                  </c:pt>
                  <c:pt idx="16">
                    <c:v>لوب کات سبک</c:v>
                  </c:pt>
                  <c:pt idx="17">
                    <c:v>لوب کات سبک</c:v>
                  </c:pt>
                  <c:pt idx="18">
                    <c:v>لوب کات سبک</c:v>
                  </c:pt>
                  <c:pt idx="19">
                    <c:v>لوب کات سبک</c:v>
                  </c:pt>
                  <c:pt idx="20">
                    <c:v>لوب کات سبک</c:v>
                  </c:pt>
                  <c:pt idx="21">
                    <c:v>لوب کات سبک</c:v>
                  </c:pt>
                  <c:pt idx="22">
                    <c:v>لوب کات سبک</c:v>
                  </c:pt>
                  <c:pt idx="23">
                    <c:v>لوب کات سبک</c:v>
                  </c:pt>
                  <c:pt idx="24">
                    <c:v>لوب کات سبک</c:v>
                  </c:pt>
                  <c:pt idx="25">
                    <c:v>لوب کات سبک</c:v>
                  </c:pt>
                  <c:pt idx="26">
                    <c:v>لوب کات سبک</c:v>
                  </c:pt>
                  <c:pt idx="27">
                    <c:v>لوب کات سبک</c:v>
                  </c:pt>
                  <c:pt idx="28">
                    <c:v>لوب کات سبک</c:v>
                  </c:pt>
                  <c:pt idx="29">
                    <c:v>لوب کات سبک</c:v>
                  </c:pt>
                  <c:pt idx="30">
                    <c:v>لوب کات سبک</c:v>
                  </c:pt>
                  <c:pt idx="31">
                    <c:v>لوب کات سبک</c:v>
                  </c:pt>
                  <c:pt idx="32">
                    <c:v>لوب کات سبک</c:v>
                  </c:pt>
                  <c:pt idx="33">
                    <c:v>لوب کات سبک</c:v>
                  </c:pt>
                  <c:pt idx="34">
                    <c:v>لوب کات سبک</c:v>
                  </c:pt>
                  <c:pt idx="35">
                    <c:v>لوب کات سبک</c:v>
                  </c:pt>
                  <c:pt idx="36">
                    <c:v>لوب کات سبک</c:v>
                  </c:pt>
                  <c:pt idx="37">
                    <c:v>لوب کات سبک</c:v>
                  </c:pt>
                  <c:pt idx="38">
                    <c:v>لوب کات سبک</c:v>
                  </c:pt>
                  <c:pt idx="39">
                    <c:v>لوب کات سبک</c:v>
                  </c:pt>
                  <c:pt idx="40">
                    <c:v>لوب کات سبک</c:v>
                  </c:pt>
                  <c:pt idx="41">
                    <c:v>لوب کات سبک</c:v>
                  </c:pt>
                  <c:pt idx="42">
                    <c:v>لوب کات سبک</c:v>
                  </c:pt>
                  <c:pt idx="43">
                    <c:v>لوب کات سبک</c:v>
                  </c:pt>
                  <c:pt idx="44">
                    <c:v>لوب کات سبک</c:v>
                  </c:pt>
                  <c:pt idx="45">
                    <c:v>لوب کات سبک</c:v>
                  </c:pt>
                  <c:pt idx="46">
                    <c:v>لوب کات سبک</c:v>
                  </c:pt>
                  <c:pt idx="47">
                    <c:v>لوب کات سبک</c:v>
                  </c:pt>
                </c:lvl>
                <c:lvl>
                  <c:pt idx="0">
                    <c:v>1399/12/04</c:v>
                  </c:pt>
                  <c:pt idx="1">
                    <c:v>1399/12/06</c:v>
                  </c:pt>
                  <c:pt idx="2">
                    <c:v>1399/12/25</c:v>
                  </c:pt>
                  <c:pt idx="3">
                    <c:v>1400/01/11</c:v>
                  </c:pt>
                  <c:pt idx="4">
                    <c:v>1400/01/15</c:v>
                  </c:pt>
                  <c:pt idx="5">
                    <c:v>1400/01/23</c:v>
                  </c:pt>
                  <c:pt idx="6">
                    <c:v>1400/01/28</c:v>
                  </c:pt>
                  <c:pt idx="7">
                    <c:v>1400/02/07</c:v>
                  </c:pt>
                  <c:pt idx="8">
                    <c:v>1400/02/12</c:v>
                  </c:pt>
                  <c:pt idx="9">
                    <c:v>1400/02/20</c:v>
                  </c:pt>
                  <c:pt idx="10">
                    <c:v>1400/02/27</c:v>
                  </c:pt>
                  <c:pt idx="11">
                    <c:v>1400/03/03</c:v>
                  </c:pt>
                  <c:pt idx="12">
                    <c:v>1400/03/12</c:v>
                  </c:pt>
                  <c:pt idx="13">
                    <c:v>1400/03/19</c:v>
                  </c:pt>
                  <c:pt idx="14">
                    <c:v>1400/03/24</c:v>
                  </c:pt>
                  <c:pt idx="15">
                    <c:v>1400/04/05</c:v>
                  </c:pt>
                  <c:pt idx="16">
                    <c:v>1400/04/13</c:v>
                  </c:pt>
                  <c:pt idx="17">
                    <c:v>1400/04/28</c:v>
                  </c:pt>
                  <c:pt idx="18">
                    <c:v>1400/05/04</c:v>
                  </c:pt>
                  <c:pt idx="19">
                    <c:v>1400/05/13</c:v>
                  </c:pt>
                  <c:pt idx="20">
                    <c:v>1400/05/16</c:v>
                  </c:pt>
                  <c:pt idx="21">
                    <c:v>1400/05/24</c:v>
                  </c:pt>
                  <c:pt idx="22">
                    <c:v>1400/06/21</c:v>
                  </c:pt>
                  <c:pt idx="23">
                    <c:v>1400/06/22</c:v>
                  </c:pt>
                  <c:pt idx="24">
                    <c:v>1400/07/06</c:v>
                  </c:pt>
                  <c:pt idx="25">
                    <c:v>1400/07/12</c:v>
                  </c:pt>
                  <c:pt idx="26">
                    <c:v>1400/07/19</c:v>
                  </c:pt>
                  <c:pt idx="27">
                    <c:v>1400/07/25</c:v>
                  </c:pt>
                  <c:pt idx="28">
                    <c:v>1400/08/04</c:v>
                  </c:pt>
                  <c:pt idx="29">
                    <c:v>1400/08/08</c:v>
                  </c:pt>
                  <c:pt idx="30">
                    <c:v>1400/08/19</c:v>
                  </c:pt>
                  <c:pt idx="31">
                    <c:v>1400/08/23</c:v>
                  </c:pt>
                  <c:pt idx="32">
                    <c:v>1400/09/03</c:v>
                  </c:pt>
                  <c:pt idx="33">
                    <c:v>1400/09/14</c:v>
                  </c:pt>
                  <c:pt idx="34">
                    <c:v>1400/09/22</c:v>
                  </c:pt>
                  <c:pt idx="35">
                    <c:v>1400/09/24</c:v>
                  </c:pt>
                  <c:pt idx="36">
                    <c:v>1400/10/06</c:v>
                  </c:pt>
                  <c:pt idx="37">
                    <c:v>1400/10/14</c:v>
                  </c:pt>
                  <c:pt idx="38">
                    <c:v>1400/10/20</c:v>
                  </c:pt>
                  <c:pt idx="39">
                    <c:v>1400/10/26</c:v>
                  </c:pt>
                  <c:pt idx="40">
                    <c:v>1400/11/04</c:v>
                  </c:pt>
                  <c:pt idx="41">
                    <c:v>1400/11/06</c:v>
                  </c:pt>
                  <c:pt idx="42">
                    <c:v>1400/11/18</c:v>
                  </c:pt>
                  <c:pt idx="43">
                    <c:v>1400/11/20</c:v>
                  </c:pt>
                  <c:pt idx="44">
                    <c:v>1400/12/03</c:v>
                  </c:pt>
                  <c:pt idx="45">
                    <c:v>1400/12/07</c:v>
                  </c:pt>
                  <c:pt idx="46">
                    <c:v>1400/12/18</c:v>
                  </c:pt>
                  <c:pt idx="47">
                    <c:v>1400/12/22</c:v>
                  </c:pt>
                </c:lvl>
              </c:multiLvlStrCache>
            </c:multiLvlStrRef>
          </c:cat>
          <c:val>
            <c:numRef>
              <c:f>'Lubecut in IME '!$E$5</c:f>
              <c:numCache>
                <c:formatCode>#,##0</c:formatCode>
                <c:ptCount val="48"/>
                <c:pt idx="0">
                  <c:v>93941</c:v>
                </c:pt>
                <c:pt idx="1">
                  <c:v>93941</c:v>
                </c:pt>
                <c:pt idx="2">
                  <c:v>97729</c:v>
                </c:pt>
                <c:pt idx="3">
                  <c:v>102071</c:v>
                </c:pt>
                <c:pt idx="4">
                  <c:v>102071</c:v>
                </c:pt>
                <c:pt idx="5">
                  <c:v>92314</c:v>
                </c:pt>
                <c:pt idx="6">
                  <c:v>92314</c:v>
                </c:pt>
                <c:pt idx="7">
                  <c:v>96333</c:v>
                </c:pt>
                <c:pt idx="8">
                  <c:v>96333</c:v>
                </c:pt>
                <c:pt idx="9">
                  <c:v>96125</c:v>
                </c:pt>
                <c:pt idx="10">
                  <c:v>96125</c:v>
                </c:pt>
                <c:pt idx="11">
                  <c:v>89196</c:v>
                </c:pt>
                <c:pt idx="12">
                  <c:v>89196</c:v>
                </c:pt>
                <c:pt idx="13">
                  <c:v>86823</c:v>
                </c:pt>
                <c:pt idx="14">
                  <c:v>86823</c:v>
                </c:pt>
                <c:pt idx="15">
                  <c:v>91028</c:v>
                </c:pt>
                <c:pt idx="16">
                  <c:v>91028</c:v>
                </c:pt>
                <c:pt idx="17">
                  <c:v>97440</c:v>
                </c:pt>
                <c:pt idx="18">
                  <c:v>97440</c:v>
                </c:pt>
                <c:pt idx="19">
                  <c:v>98469</c:v>
                </c:pt>
                <c:pt idx="20">
                  <c:v>98469</c:v>
                </c:pt>
                <c:pt idx="21">
                  <c:v>101749</c:v>
                </c:pt>
                <c:pt idx="22">
                  <c:v>107427</c:v>
                </c:pt>
                <c:pt idx="23">
                  <c:v>107427</c:v>
                </c:pt>
                <c:pt idx="24">
                  <c:v>117303</c:v>
                </c:pt>
                <c:pt idx="25">
                  <c:v>117303</c:v>
                </c:pt>
                <c:pt idx="26">
                  <c:v>123632</c:v>
                </c:pt>
                <c:pt idx="27">
                  <c:v>123632</c:v>
                </c:pt>
                <c:pt idx="28">
                  <c:v>127066</c:v>
                </c:pt>
                <c:pt idx="29">
                  <c:v>127066</c:v>
                </c:pt>
                <c:pt idx="30">
                  <c:v>118622</c:v>
                </c:pt>
                <c:pt idx="31">
                  <c:v>118622</c:v>
                </c:pt>
                <c:pt idx="32">
                  <c:v>115776</c:v>
                </c:pt>
                <c:pt idx="33">
                  <c:v>115776</c:v>
                </c:pt>
                <c:pt idx="34">
                  <c:v>107362</c:v>
                </c:pt>
                <c:pt idx="35">
                  <c:v>107362</c:v>
                </c:pt>
                <c:pt idx="36">
                  <c:v>106872</c:v>
                </c:pt>
                <c:pt idx="37">
                  <c:v>106872</c:v>
                </c:pt>
                <c:pt idx="38">
                  <c:v>115882</c:v>
                </c:pt>
                <c:pt idx="39">
                  <c:v>115882</c:v>
                </c:pt>
                <c:pt idx="40">
                  <c:v>127654</c:v>
                </c:pt>
                <c:pt idx="41">
                  <c:v>127654</c:v>
                </c:pt>
                <c:pt idx="42">
                  <c:v>136421</c:v>
                </c:pt>
                <c:pt idx="43">
                  <c:v>136421</c:v>
                </c:pt>
                <c:pt idx="44">
                  <c:v>136119</c:v>
                </c:pt>
                <c:pt idx="45">
                  <c:v>136119</c:v>
                </c:pt>
                <c:pt idx="46">
                  <c:v>146237</c:v>
                </c:pt>
                <c:pt idx="47">
                  <c:v>146237</c:v>
                </c:pt>
              </c:numCache>
            </c:numRef>
          </c:val>
          <c:smooth val="0"/>
          <c:extLst>
            <c:ext xmlns:c16="http://schemas.microsoft.com/office/drawing/2014/chart" uri="{C3380CC4-5D6E-409C-BE32-E72D297353CC}">
              <c16:uniqueId val="{00000000-A7EB-4700-8B8A-9C5FB755D431}"/>
            </c:ext>
          </c:extLst>
        </c:ser>
        <c:dLbls>
          <c:showLegendKey val="0"/>
          <c:showVal val="0"/>
          <c:showCatName val="0"/>
          <c:showSerName val="0"/>
          <c:showPercent val="0"/>
          <c:showBubbleSize val="0"/>
        </c:dLbls>
        <c:marker val="1"/>
        <c:smooth val="0"/>
        <c:axId val="428989023"/>
        <c:axId val="428984447"/>
      </c:lineChart>
      <c:catAx>
        <c:axId val="428989023"/>
        <c:scaling>
          <c:orientation val="minMax"/>
        </c:scaling>
        <c:delete val="1"/>
        <c:axPos val="b"/>
        <c:numFmt formatCode="General" sourceLinked="1"/>
        <c:majorTickMark val="none"/>
        <c:minorTickMark val="none"/>
        <c:tickLblPos val="nextTo"/>
        <c:crossAx val="428984447"/>
        <c:crosses val="autoZero"/>
        <c:auto val="1"/>
        <c:lblAlgn val="ctr"/>
        <c:lblOffset val="100"/>
        <c:noMultiLvlLbl val="0"/>
      </c:catAx>
      <c:valAx>
        <c:axId val="42898444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Nazanin" panose="00000400000000000000" pitchFamily="2" charset="-78"/>
                  </a:defRPr>
                </a:pPr>
                <a:r>
                  <a:rPr lang="fa-IR">
                    <a:cs typeface="B Nazanin" panose="00000400000000000000" pitchFamily="2" charset="-78"/>
                  </a:rPr>
                  <a:t>هزار</a:t>
                </a:r>
                <a:r>
                  <a:rPr lang="fa-IR" baseline="0">
                    <a:cs typeface="B Nazanin" panose="00000400000000000000" pitchFamily="2" charset="-78"/>
                  </a:rPr>
                  <a:t> ريال/ تن</a:t>
                </a:r>
                <a:r>
                  <a:rPr lang="en-US">
                    <a:cs typeface="B Nazanin" panose="00000400000000000000" pitchFamily="2" charset="-78"/>
                  </a:rPr>
                  <a:t>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9890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[پروژه الزهرا - ریسک.xlsx]Shespa in IME!PivotTable2</c:name>
    <c:fmtId val="1"/>
  </c:pivotSource>
  <c:chart>
    <c:title>
      <c:tx>
        <c:strRef>
          <c:f>'Shespa in IME'!$E$4</c:f>
          <c:strCache>
            <c:ptCount val="1"/>
            <c:pt idx="0">
              <c:v>پارافین واکس سنگین 5%</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w="28575" cap="rnd">
            <a:solidFill>
              <a:schemeClr val="accent6"/>
            </a:solidFill>
            <a:round/>
          </a:ln>
          <a:effectLst/>
        </c:spPr>
        <c:marker>
          <c:spPr>
            <a:solidFill>
              <a:schemeClr val="accent6"/>
            </a:solidFill>
            <a:ln w="9525">
              <a:solidFill>
                <a:schemeClr val="accent6"/>
              </a:solidFill>
            </a:ln>
            <a:effectLst/>
          </c:spPr>
        </c:marker>
      </c:pivotFmt>
      <c:pivotFmt>
        <c:idx val="1"/>
        <c:spPr>
          <a:solidFill>
            <a:schemeClr val="accent6"/>
          </a:solidFill>
          <a:ln w="28575" cap="rnd">
            <a:solidFill>
              <a:schemeClr val="accent6"/>
            </a:solidFill>
            <a:round/>
          </a:ln>
          <a:effectLst/>
        </c:spPr>
        <c:marker>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w="28575" cap="rnd">
            <a:solidFill>
              <a:schemeClr val="accent6"/>
            </a:solidFill>
            <a:round/>
          </a:ln>
          <a:effectLst/>
        </c:spPr>
        <c:marker>
          <c:symbol val="circle"/>
          <c:size val="5"/>
          <c:spPr>
            <a:solidFill>
              <a:schemeClr val="accent6"/>
            </a:solidFill>
            <a:ln w="9525">
              <a:solidFill>
                <a:schemeClr val="accent6"/>
              </a:solidFill>
            </a:ln>
            <a:effectLst/>
          </c:spPr>
        </c:marker>
      </c:pivotFmt>
      <c:pivotFmt>
        <c:idx val="3"/>
        <c:spPr>
          <a:ln w="28575" cap="rnd">
            <a:solidFill>
              <a:schemeClr val="accent6"/>
            </a:solidFill>
            <a:round/>
          </a:ln>
          <a:effectLst/>
        </c:spPr>
        <c:marker>
          <c:symbol val="circle"/>
          <c:size val="5"/>
          <c:spPr>
            <a:solidFill>
              <a:schemeClr val="accent6"/>
            </a:solidFill>
            <a:ln w="9525">
              <a:solidFill>
                <a:schemeClr val="accent6"/>
              </a:solidFill>
            </a:ln>
            <a:effectLst/>
          </c:spPr>
        </c:marker>
      </c:pivotFmt>
    </c:pivotFmts>
    <c:plotArea>
      <c:layout/>
      <c:lineChart>
        <c:grouping val="standard"/>
        <c:varyColors val="0"/>
        <c:ser>
          <c:idx val="0"/>
          <c:order val="0"/>
          <c:tx>
            <c:strRef>
              <c:f>'Shespa in IME'!$E$4</c:f>
              <c:strCache>
                <c:ptCount val="1"/>
                <c:pt idx="0">
                  <c:v>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'Shespa in IME'!$E$4</c:f>
              <c:multiLvlStrCache>
                <c:ptCount val="36"/>
                <c:lvl>
                  <c:pt idx="0">
                    <c:v>پارافین واکس سنگین 5%</c:v>
                  </c:pt>
                  <c:pt idx="1">
                    <c:v>پارافین واکس سنگین 5%</c:v>
                  </c:pt>
                  <c:pt idx="2">
                    <c:v>پارافین واکس سنگین 5%</c:v>
                  </c:pt>
                  <c:pt idx="3">
                    <c:v>پارافین واکس سنگین 5%</c:v>
                  </c:pt>
                  <c:pt idx="4">
                    <c:v>پارافین واکس سنگین 5%</c:v>
                  </c:pt>
                  <c:pt idx="5">
                    <c:v>پارافین واکس سنگین 5%</c:v>
                  </c:pt>
                  <c:pt idx="6">
                    <c:v>پارافین واکس سنگین 5%</c:v>
                  </c:pt>
                  <c:pt idx="7">
                    <c:v>پارافین واکس سنگین 5%</c:v>
                  </c:pt>
                  <c:pt idx="8">
                    <c:v>پارافین واکس سنگین 5%</c:v>
                  </c:pt>
                  <c:pt idx="9">
                    <c:v>پارافین واکس سنگین 5%</c:v>
                  </c:pt>
                  <c:pt idx="10">
                    <c:v>پارافین واکس سنگین 5%</c:v>
                  </c:pt>
                  <c:pt idx="11">
                    <c:v>پارافین واکس سنگین 5%</c:v>
                  </c:pt>
                  <c:pt idx="12">
                    <c:v>پارافین واکس سنگین 5%</c:v>
                  </c:pt>
                  <c:pt idx="13">
                    <c:v>پارافین واکس سنگین 5%</c:v>
                  </c:pt>
                  <c:pt idx="14">
                    <c:v>پارافین واکس سنگین 5%</c:v>
                  </c:pt>
                  <c:pt idx="15">
                    <c:v>پارافین واکس سنگین 5%</c:v>
                  </c:pt>
                  <c:pt idx="16">
                    <c:v>پارافین واکس سنگین 5%</c:v>
                  </c:pt>
                  <c:pt idx="17">
                    <c:v>پارافین واکس سنگین 5%</c:v>
                  </c:pt>
                  <c:pt idx="18">
                    <c:v>پارافین واکس سنگین 5%</c:v>
                  </c:pt>
                  <c:pt idx="19">
                    <c:v>پارافین واکس سنگین 5%</c:v>
                  </c:pt>
                  <c:pt idx="20">
                    <c:v>پارافین واکس سنگین 5%</c:v>
                  </c:pt>
                  <c:pt idx="21">
                    <c:v>پارافین واکس سنگین 5%</c:v>
                  </c:pt>
                  <c:pt idx="22">
                    <c:v>پارافین واکس سنگین 5%</c:v>
                  </c:pt>
                  <c:pt idx="23">
                    <c:v>پارافین واکس سنگین 5%</c:v>
                  </c:pt>
                  <c:pt idx="24">
                    <c:v>پارافین واکس سنگین 5%</c:v>
                  </c:pt>
                  <c:pt idx="25">
                    <c:v>پارافین واکس سنگین 5%</c:v>
                  </c:pt>
                  <c:pt idx="26">
                    <c:v>پارافین واکس سنگین 5%</c:v>
                  </c:pt>
                  <c:pt idx="27">
                    <c:v>پارافین واکس سنگین 5%</c:v>
                  </c:pt>
                  <c:pt idx="28">
                    <c:v>پارافین واکس سنگین 5%</c:v>
                  </c:pt>
                  <c:pt idx="29">
                    <c:v>پارافین واکس سنگین 5%</c:v>
                  </c:pt>
                  <c:pt idx="30">
                    <c:v>پارافین واکس سنگین 5%</c:v>
                  </c:pt>
                  <c:pt idx="31">
                    <c:v>پارافین واکس سنگین 5%</c:v>
                  </c:pt>
                  <c:pt idx="32">
                    <c:v>پارافین واکس سنگین 5%</c:v>
                  </c:pt>
                  <c:pt idx="33">
                    <c:v>پارافین واکس سنگین 5%</c:v>
                  </c:pt>
                  <c:pt idx="34">
                    <c:v>پارافین واکس سنگین 5%</c:v>
                  </c:pt>
                  <c:pt idx="35">
                    <c:v>پارافین واکس سنگین 5%</c:v>
                  </c:pt>
                </c:lvl>
                <c:lvl>
                  <c:pt idx="0">
                    <c:v>1399/12/03</c:v>
                  </c:pt>
                  <c:pt idx="1">
                    <c:v>1399/12/10</c:v>
                  </c:pt>
                  <c:pt idx="2">
                    <c:v>1399/12/17</c:v>
                  </c:pt>
                  <c:pt idx="3">
                    <c:v>1400/01/15</c:v>
                  </c:pt>
                  <c:pt idx="4">
                    <c:v>1400/02/12</c:v>
                  </c:pt>
                  <c:pt idx="5">
                    <c:v>1400/02/19</c:v>
                  </c:pt>
                  <c:pt idx="6">
                    <c:v>1400/02/26</c:v>
                  </c:pt>
                  <c:pt idx="7">
                    <c:v>1400/03/02</c:v>
                  </c:pt>
                  <c:pt idx="8">
                    <c:v>1400/03/09</c:v>
                  </c:pt>
                  <c:pt idx="9">
                    <c:v>1400/04/06</c:v>
                  </c:pt>
                  <c:pt idx="10">
                    <c:v>1400/07/04</c:v>
                  </c:pt>
                  <c:pt idx="11">
                    <c:v>1400/07/19</c:v>
                  </c:pt>
                  <c:pt idx="12">
                    <c:v>1400/07/25</c:v>
                  </c:pt>
                  <c:pt idx="13">
                    <c:v>1400/08/03</c:v>
                  </c:pt>
                  <c:pt idx="14">
                    <c:v>1400/08/09</c:v>
                  </c:pt>
                  <c:pt idx="15">
                    <c:v>1400/10/12</c:v>
                  </c:pt>
                  <c:pt idx="16">
                    <c:v>1400/10/19</c:v>
                  </c:pt>
                  <c:pt idx="17">
                    <c:v>1400/10/26</c:v>
                  </c:pt>
                  <c:pt idx="18">
                    <c:v>1400/11/10</c:v>
                  </c:pt>
                  <c:pt idx="19">
                    <c:v>1400/11/17</c:v>
                  </c:pt>
                  <c:pt idx="20">
                    <c:v>1400/11/24</c:v>
                  </c:pt>
                  <c:pt idx="21">
                    <c:v>1400/12/08</c:v>
                  </c:pt>
                  <c:pt idx="22">
                    <c:v>1400/12/09</c:v>
                  </c:pt>
                  <c:pt idx="23">
                    <c:v>1400/12/11</c:v>
                  </c:pt>
                  <c:pt idx="24">
                    <c:v>1400/12/14</c:v>
                  </c:pt>
                  <c:pt idx="25">
                    <c:v>1400/09/07</c:v>
                  </c:pt>
                  <c:pt idx="26">
                    <c:v>1399/12/24</c:v>
                  </c:pt>
                  <c:pt idx="27">
                    <c:v>1400/06/28</c:v>
                  </c:pt>
                  <c:pt idx="28">
                    <c:v>1400/11/11</c:v>
                  </c:pt>
                  <c:pt idx="29">
                    <c:v>1400/11/02</c:v>
                  </c:pt>
                  <c:pt idx="30">
                    <c:v>1400/08/16</c:v>
                  </c:pt>
                  <c:pt idx="31">
                    <c:v>1400/07/11</c:v>
                  </c:pt>
                  <c:pt idx="32">
                    <c:v>1400/11/23</c:v>
                  </c:pt>
                  <c:pt idx="33">
                    <c:v>1400/01/29</c:v>
                  </c:pt>
                  <c:pt idx="34">
                    <c:v>1400/12/04</c:v>
                  </c:pt>
                  <c:pt idx="35">
                    <c:v>1400/12/01</c:v>
                  </c:pt>
                </c:lvl>
              </c:multiLvlStrCache>
            </c:multiLvlStrRef>
          </c:cat>
          <c:val>
            <c:numRef>
              <c:f>'Shespa in IME'!$E$4</c:f>
              <c:numCache>
                <c:formatCode>#,##0</c:formatCode>
                <c:ptCount val="36"/>
                <c:pt idx="0">
                  <c:v>149855</c:v>
                </c:pt>
                <c:pt idx="1">
                  <c:v>153363</c:v>
                </c:pt>
                <c:pt idx="2">
                  <c:v>154938</c:v>
                </c:pt>
                <c:pt idx="3">
                  <c:v>155917</c:v>
                </c:pt>
                <c:pt idx="4">
                  <c:v>290000</c:v>
                </c:pt>
                <c:pt idx="5">
                  <c:v>280000</c:v>
                </c:pt>
                <c:pt idx="6">
                  <c:v>143576</c:v>
                </c:pt>
                <c:pt idx="7">
                  <c:v>140581</c:v>
                </c:pt>
                <c:pt idx="8">
                  <c:v>144802</c:v>
                </c:pt>
                <c:pt idx="9">
                  <c:v>164489</c:v>
                </c:pt>
                <c:pt idx="10">
                  <c:v>240537</c:v>
                </c:pt>
                <c:pt idx="11">
                  <c:v>258362</c:v>
                </c:pt>
                <c:pt idx="12">
                  <c:v>267345</c:v>
                </c:pt>
                <c:pt idx="13">
                  <c:v>277628</c:v>
                </c:pt>
                <c:pt idx="14">
                  <c:v>275022</c:v>
                </c:pt>
                <c:pt idx="15">
                  <c:v>255319</c:v>
                </c:pt>
                <c:pt idx="16">
                  <c:v>510000</c:v>
                </c:pt>
                <c:pt idx="17">
                  <c:v>510000</c:v>
                </c:pt>
                <c:pt idx="18">
                  <c:v>510000</c:v>
                </c:pt>
                <c:pt idx="19">
                  <c:v>510000</c:v>
                </c:pt>
                <c:pt idx="20">
                  <c:v>510000</c:v>
                </c:pt>
                <c:pt idx="21">
                  <c:v>255000</c:v>
                </c:pt>
                <c:pt idx="22">
                  <c:v>255000</c:v>
                </c:pt>
                <c:pt idx="23">
                  <c:v>255000</c:v>
                </c:pt>
                <c:pt idx="24">
                  <c:v>255000</c:v>
                </c:pt>
                <c:pt idx="25">
                  <c:v>220570</c:v>
                </c:pt>
                <c:pt idx="26">
                  <c:v>147671</c:v>
                </c:pt>
                <c:pt idx="27">
                  <c:v>244882</c:v>
                </c:pt>
                <c:pt idx="28">
                  <c:v>255000</c:v>
                </c:pt>
                <c:pt idx="29">
                  <c:v>255000</c:v>
                </c:pt>
                <c:pt idx="30">
                  <c:v>273674</c:v>
                </c:pt>
                <c:pt idx="31">
                  <c:v>250821</c:v>
                </c:pt>
                <c:pt idx="32">
                  <c:v>255000</c:v>
                </c:pt>
                <c:pt idx="33">
                  <c:v>161735</c:v>
                </c:pt>
                <c:pt idx="34">
                  <c:v>255000</c:v>
                </c:pt>
                <c:pt idx="35">
                  <c:v>510000</c:v>
                </c:pt>
              </c:numCache>
            </c:numRef>
          </c:val>
          <c:smooth val="0"/>
          <c:extLst>
            <c:ext xmlns:c16="http://schemas.microsoft.com/office/drawing/2014/chart" uri="{C3380CC4-5D6E-409C-BE32-E72D297353CC}">
              <c16:uniqueId val="{00000001-D1D2-4250-8B58-A931F2A423F9}"/>
            </c:ext>
          </c:extLst>
        </c:ser>
        <c:dLbls>
          <c:showLegendKey val="0"/>
          <c:showVal val="0"/>
          <c:showCatName val="0"/>
          <c:showSerName val="0"/>
          <c:showPercent val="0"/>
          <c:showBubbleSize val="0"/>
        </c:dLbls>
        <c:marker val="1"/>
        <c:smooth val="0"/>
        <c:axId val="428989023"/>
        <c:axId val="428984447"/>
      </c:lineChart>
      <c:catAx>
        <c:axId val="428989023"/>
        <c:scaling>
          <c:orientation val="minMax"/>
        </c:scaling>
        <c:delete val="1"/>
        <c:axPos val="b"/>
        <c:numFmt formatCode="General" sourceLinked="1"/>
        <c:majorTickMark val="none"/>
        <c:minorTickMark val="none"/>
        <c:tickLblPos val="nextTo"/>
        <c:crossAx val="428984447"/>
        <c:crosses val="autoZero"/>
        <c:auto val="1"/>
        <c:lblAlgn val="ctr"/>
        <c:lblOffset val="100"/>
        <c:noMultiLvlLbl val="0"/>
      </c:catAx>
      <c:valAx>
        <c:axId val="42898444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Nazanin" panose="00000400000000000000" pitchFamily="2" charset="-78"/>
                  </a:defRPr>
                </a:pPr>
                <a:r>
                  <a:rPr lang="fa-IR">
                    <a:cs typeface="B Nazanin" panose="00000400000000000000" pitchFamily="2" charset="-78"/>
                  </a:rPr>
                  <a:t>هزار</a:t>
                </a:r>
                <a:r>
                  <a:rPr lang="fa-IR" baseline="0">
                    <a:cs typeface="B Nazanin" panose="00000400000000000000" pitchFamily="2" charset="-78"/>
                  </a:rPr>
                  <a:t> ريال/ تن</a:t>
                </a:r>
                <a:r>
                  <a:rPr lang="en-US">
                    <a:cs typeface="B Nazanin" panose="00000400000000000000" pitchFamily="2" charset="-78"/>
                  </a:rPr>
                  <a:t>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9890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r>
              <a:rPr lang="fa-IR"/>
              <a:t>قیمت نفت و میانگین نرخ فروش محصولات شرکت نفت سپاهان</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endParaRPr lang="en-US"/>
        </a:p>
      </c:txPr>
    </c:title>
    <c:autoTitleDeleted val="0"/>
    <c:plotArea>
      <c:layout/>
      <c:lineChart>
        <c:grouping val="standard"/>
        <c:varyColors val="0"/>
        <c:ser>
          <c:idx val="0"/>
          <c:order val="0"/>
          <c:tx>
            <c:strRef>
              <c:f>'Crude oil&amp;Products'!$D$50</c:f>
              <c:strCache>
                <c:ptCount val="1"/>
                <c:pt idx="0">
                  <c:v>قیمت نفت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'Crude oil&amp;Products'!$I$51:$I$181</c:f>
              <c:strCache>
                <c:ptCount val="131"/>
                <c:pt idx="0">
                  <c:v>1400/12/16</c:v>
                </c:pt>
                <c:pt idx="1">
                  <c:v>1400/12/14</c:v>
                </c:pt>
                <c:pt idx="2">
                  <c:v>1400/12/11</c:v>
                </c:pt>
                <c:pt idx="3">
                  <c:v>1400/12/09</c:v>
                </c:pt>
                <c:pt idx="4">
                  <c:v>1400/12/08</c:v>
                </c:pt>
                <c:pt idx="5">
                  <c:v>1400/12/04</c:v>
                </c:pt>
                <c:pt idx="6">
                  <c:v>1400/12/02</c:v>
                </c:pt>
                <c:pt idx="7">
                  <c:v>1400/12/01</c:v>
                </c:pt>
                <c:pt idx="8">
                  <c:v>1400/11/25</c:v>
                </c:pt>
                <c:pt idx="9">
                  <c:v>1400/11/24</c:v>
                </c:pt>
                <c:pt idx="10">
                  <c:v>1400/11/23</c:v>
                </c:pt>
                <c:pt idx="11">
                  <c:v>1400/11/18</c:v>
                </c:pt>
                <c:pt idx="12">
                  <c:v>1400/11/17</c:v>
                </c:pt>
                <c:pt idx="13">
                  <c:v>1400/11/11</c:v>
                </c:pt>
                <c:pt idx="14">
                  <c:v>1400/11/10</c:v>
                </c:pt>
                <c:pt idx="15">
                  <c:v>1400/11/04</c:v>
                </c:pt>
                <c:pt idx="16">
                  <c:v>1400/11/03</c:v>
                </c:pt>
                <c:pt idx="17">
                  <c:v>1400/11/02</c:v>
                </c:pt>
                <c:pt idx="18">
                  <c:v>1400/10/28</c:v>
                </c:pt>
                <c:pt idx="19">
                  <c:v>1400/10/27</c:v>
                </c:pt>
                <c:pt idx="20">
                  <c:v>1400/10/26</c:v>
                </c:pt>
                <c:pt idx="21">
                  <c:v>1400/10/20</c:v>
                </c:pt>
                <c:pt idx="22">
                  <c:v>1400/10/19</c:v>
                </c:pt>
                <c:pt idx="23">
                  <c:v>1400/10/13</c:v>
                </c:pt>
                <c:pt idx="24">
                  <c:v>1400/10/12</c:v>
                </c:pt>
                <c:pt idx="25">
                  <c:v>1400/10/06</c:v>
                </c:pt>
                <c:pt idx="26">
                  <c:v>1400/10/05</c:v>
                </c:pt>
                <c:pt idx="27">
                  <c:v>1400/09/29</c:v>
                </c:pt>
                <c:pt idx="28">
                  <c:v>1400/09/28</c:v>
                </c:pt>
                <c:pt idx="29">
                  <c:v>1400/09/22</c:v>
                </c:pt>
                <c:pt idx="30">
                  <c:v>1400/09/21</c:v>
                </c:pt>
                <c:pt idx="31">
                  <c:v>1400/09/15</c:v>
                </c:pt>
                <c:pt idx="32">
                  <c:v>1400/09/14</c:v>
                </c:pt>
                <c:pt idx="33">
                  <c:v>1400/09/09</c:v>
                </c:pt>
                <c:pt idx="34">
                  <c:v>1400/09/08</c:v>
                </c:pt>
                <c:pt idx="35">
                  <c:v>1400/09/07</c:v>
                </c:pt>
                <c:pt idx="36">
                  <c:v>1400/09/06</c:v>
                </c:pt>
                <c:pt idx="37">
                  <c:v>1400/09/03</c:v>
                </c:pt>
                <c:pt idx="38">
                  <c:v>1400/09/02</c:v>
                </c:pt>
                <c:pt idx="39">
                  <c:v>1400/09/01</c:v>
                </c:pt>
                <c:pt idx="40">
                  <c:v>1400/08/30</c:v>
                </c:pt>
                <c:pt idx="41">
                  <c:v>1400/08/24</c:v>
                </c:pt>
                <c:pt idx="42">
                  <c:v>1400/08/23</c:v>
                </c:pt>
                <c:pt idx="43">
                  <c:v>1400/08/17</c:v>
                </c:pt>
                <c:pt idx="44">
                  <c:v>1400/08/16</c:v>
                </c:pt>
                <c:pt idx="45">
                  <c:v>1400/08/10</c:v>
                </c:pt>
                <c:pt idx="46">
                  <c:v>1400/08/09</c:v>
                </c:pt>
                <c:pt idx="47">
                  <c:v>1400/08/04</c:v>
                </c:pt>
                <c:pt idx="48">
                  <c:v>1400/08/03</c:v>
                </c:pt>
                <c:pt idx="49">
                  <c:v>1400/07/26</c:v>
                </c:pt>
                <c:pt idx="50">
                  <c:v>1400/07/25</c:v>
                </c:pt>
                <c:pt idx="51">
                  <c:v>1400/07/24</c:v>
                </c:pt>
                <c:pt idx="52">
                  <c:v>1400/07/20</c:v>
                </c:pt>
                <c:pt idx="53">
                  <c:v>1400/07/19</c:v>
                </c:pt>
                <c:pt idx="54">
                  <c:v>1400/07/18</c:v>
                </c:pt>
                <c:pt idx="55">
                  <c:v>1400/07/12</c:v>
                </c:pt>
                <c:pt idx="56">
                  <c:v>1400/07/11</c:v>
                </c:pt>
                <c:pt idx="57">
                  <c:v>1400/07/06</c:v>
                </c:pt>
                <c:pt idx="58">
                  <c:v>1400/07/04</c:v>
                </c:pt>
                <c:pt idx="59">
                  <c:v>1400/06/29</c:v>
                </c:pt>
                <c:pt idx="60">
                  <c:v>1400/06/28</c:v>
                </c:pt>
                <c:pt idx="61">
                  <c:v>1400/06/22</c:v>
                </c:pt>
                <c:pt idx="62">
                  <c:v>1400/06/21</c:v>
                </c:pt>
                <c:pt idx="63">
                  <c:v>1400/06/15</c:v>
                </c:pt>
                <c:pt idx="64">
                  <c:v>1400/06/14</c:v>
                </c:pt>
                <c:pt idx="65">
                  <c:v>1400/06/08</c:v>
                </c:pt>
                <c:pt idx="66">
                  <c:v>1400/06/07</c:v>
                </c:pt>
                <c:pt idx="67">
                  <c:v>1400/06/01</c:v>
                </c:pt>
                <c:pt idx="68">
                  <c:v>1400/05/31</c:v>
                </c:pt>
                <c:pt idx="69">
                  <c:v>1400/05/24</c:v>
                </c:pt>
                <c:pt idx="70">
                  <c:v>1400/05/20</c:v>
                </c:pt>
                <c:pt idx="71">
                  <c:v>1400/05/18</c:v>
                </c:pt>
                <c:pt idx="72">
                  <c:v>1400/05/17</c:v>
                </c:pt>
                <c:pt idx="73">
                  <c:v>1400/05/12</c:v>
                </c:pt>
                <c:pt idx="74">
                  <c:v>1400/05/11</c:v>
                </c:pt>
                <c:pt idx="75">
                  <c:v>1400/05/10</c:v>
                </c:pt>
                <c:pt idx="76">
                  <c:v>1400/05/06</c:v>
                </c:pt>
                <c:pt idx="77">
                  <c:v>1400/04/28</c:v>
                </c:pt>
                <c:pt idx="78">
                  <c:v>1400/04/27</c:v>
                </c:pt>
                <c:pt idx="79">
                  <c:v>1400/04/26</c:v>
                </c:pt>
                <c:pt idx="80">
                  <c:v>1400/04/22</c:v>
                </c:pt>
                <c:pt idx="81">
                  <c:v>1400/04/21</c:v>
                </c:pt>
                <c:pt idx="82">
                  <c:v>1400/04/20</c:v>
                </c:pt>
                <c:pt idx="83">
                  <c:v>1400/04/14</c:v>
                </c:pt>
                <c:pt idx="84">
                  <c:v>1400/04/13</c:v>
                </c:pt>
                <c:pt idx="85">
                  <c:v>1400/04/09</c:v>
                </c:pt>
                <c:pt idx="86">
                  <c:v>1400/04/08</c:v>
                </c:pt>
                <c:pt idx="87">
                  <c:v>1400/04/07</c:v>
                </c:pt>
                <c:pt idx="88">
                  <c:v>1400/04/06</c:v>
                </c:pt>
                <c:pt idx="89">
                  <c:v>1400/04/02</c:v>
                </c:pt>
                <c:pt idx="90">
                  <c:v>1400/04/01</c:v>
                </c:pt>
                <c:pt idx="91">
                  <c:v>1400/03/31</c:v>
                </c:pt>
                <c:pt idx="92">
                  <c:v>1400/03/30</c:v>
                </c:pt>
                <c:pt idx="93">
                  <c:v>1400/03/26</c:v>
                </c:pt>
                <c:pt idx="94">
                  <c:v>1400/03/25</c:v>
                </c:pt>
                <c:pt idx="95">
                  <c:v>1400/03/24</c:v>
                </c:pt>
                <c:pt idx="96">
                  <c:v>1400/03/23</c:v>
                </c:pt>
                <c:pt idx="97">
                  <c:v>1400/03/19</c:v>
                </c:pt>
                <c:pt idx="98">
                  <c:v>1400/03/18</c:v>
                </c:pt>
                <c:pt idx="99">
                  <c:v>1400/03/10</c:v>
                </c:pt>
                <c:pt idx="100">
                  <c:v>1400/03/09</c:v>
                </c:pt>
                <c:pt idx="101">
                  <c:v>1400/03/03</c:v>
                </c:pt>
                <c:pt idx="102">
                  <c:v>1400/03/02</c:v>
                </c:pt>
                <c:pt idx="103">
                  <c:v>1400/02/28</c:v>
                </c:pt>
                <c:pt idx="104">
                  <c:v>1400/02/27</c:v>
                </c:pt>
                <c:pt idx="105">
                  <c:v>1400/02/26</c:v>
                </c:pt>
                <c:pt idx="106">
                  <c:v>1400/02/20</c:v>
                </c:pt>
                <c:pt idx="107">
                  <c:v>1400/02/19</c:v>
                </c:pt>
                <c:pt idx="108">
                  <c:v>1400/02/15</c:v>
                </c:pt>
                <c:pt idx="109">
                  <c:v>1400/02/13</c:v>
                </c:pt>
                <c:pt idx="110">
                  <c:v>1400/02/12</c:v>
                </c:pt>
                <c:pt idx="111">
                  <c:v>1400/02/06</c:v>
                </c:pt>
                <c:pt idx="112">
                  <c:v>1400/02/05</c:v>
                </c:pt>
                <c:pt idx="113">
                  <c:v>1400/01/30</c:v>
                </c:pt>
                <c:pt idx="114">
                  <c:v>1400/01/29</c:v>
                </c:pt>
                <c:pt idx="115">
                  <c:v>1400/01/23</c:v>
                </c:pt>
                <c:pt idx="116">
                  <c:v>1400/01/22</c:v>
                </c:pt>
                <c:pt idx="117">
                  <c:v>1400/01/17</c:v>
                </c:pt>
                <c:pt idx="118">
                  <c:v>1400/01/16</c:v>
                </c:pt>
                <c:pt idx="119">
                  <c:v>1400/01/15</c:v>
                </c:pt>
                <c:pt idx="120">
                  <c:v>1400/01/10</c:v>
                </c:pt>
                <c:pt idx="121">
                  <c:v>1400/01/08</c:v>
                </c:pt>
                <c:pt idx="122">
                  <c:v>1399/12/25</c:v>
                </c:pt>
                <c:pt idx="123">
                  <c:v>1399/12/24</c:v>
                </c:pt>
                <c:pt idx="124">
                  <c:v>1399/12/18</c:v>
                </c:pt>
                <c:pt idx="125">
                  <c:v>1399/12/17</c:v>
                </c:pt>
                <c:pt idx="126">
                  <c:v>1399/12/11</c:v>
                </c:pt>
                <c:pt idx="127">
                  <c:v>1399/12/10</c:v>
                </c:pt>
                <c:pt idx="128">
                  <c:v>1399/12/09</c:v>
                </c:pt>
                <c:pt idx="129">
                  <c:v>1399/12/04</c:v>
                </c:pt>
                <c:pt idx="130">
                  <c:v>1399/12/03</c:v>
                </c:pt>
              </c:strCache>
            </c:strRef>
          </c:cat>
          <c:val>
            <c:numRef>
              <c:f>'Crude oil&amp;Products'!$D$51:$D$314</c:f>
              <c:numCache>
                <c:formatCode>#,##0</c:formatCode>
                <c:ptCount val="264"/>
                <c:pt idx="0">
                  <c:v>180345.60000000001</c:v>
                </c:pt>
                <c:pt idx="1">
                  <c:v>171417.60000000001</c:v>
                </c:pt>
                <c:pt idx="2">
                  <c:v>174988.79999999999</c:v>
                </c:pt>
                <c:pt idx="3">
                  <c:v>167846.39999999999</c:v>
                </c:pt>
                <c:pt idx="4">
                  <c:v>166060.80000000002</c:v>
                </c:pt>
                <c:pt idx="5">
                  <c:v>167846.39999999999</c:v>
                </c:pt>
                <c:pt idx="6">
                  <c:v>169632.00000000003</c:v>
                </c:pt>
                <c:pt idx="7">
                  <c:v>169632.00000000003</c:v>
                </c:pt>
                <c:pt idx="8">
                  <c:v>169632.00000000003</c:v>
                </c:pt>
                <c:pt idx="9">
                  <c:v>166060.80000000002</c:v>
                </c:pt>
                <c:pt idx="10">
                  <c:v>166060.80000000002</c:v>
                </c:pt>
                <c:pt idx="11">
                  <c:v>164275.20000000001</c:v>
                </c:pt>
                <c:pt idx="12">
                  <c:v>164275.20000000001</c:v>
                </c:pt>
                <c:pt idx="13">
                  <c:v>166060.80000000002</c:v>
                </c:pt>
                <c:pt idx="14">
                  <c:v>166060.80000000002</c:v>
                </c:pt>
                <c:pt idx="15">
                  <c:v>160704</c:v>
                </c:pt>
                <c:pt idx="16">
                  <c:v>160704</c:v>
                </c:pt>
                <c:pt idx="17">
                  <c:v>160704</c:v>
                </c:pt>
                <c:pt idx="18">
                  <c:v>162489.60000000001</c:v>
                </c:pt>
                <c:pt idx="19">
                  <c:v>160704</c:v>
                </c:pt>
                <c:pt idx="20">
                  <c:v>160704</c:v>
                </c:pt>
                <c:pt idx="21">
                  <c:v>158918.40000000002</c:v>
                </c:pt>
                <c:pt idx="22">
                  <c:v>155347.20000000001</c:v>
                </c:pt>
                <c:pt idx="23">
                  <c:v>157132.80000000002</c:v>
                </c:pt>
                <c:pt idx="24">
                  <c:v>155347.20000000001</c:v>
                </c:pt>
                <c:pt idx="25">
                  <c:v>158918.40000000002</c:v>
                </c:pt>
                <c:pt idx="26">
                  <c:v>157132.80000000002</c:v>
                </c:pt>
                <c:pt idx="27">
                  <c:v>157132.80000000002</c:v>
                </c:pt>
                <c:pt idx="28">
                  <c:v>155347.20000000001</c:v>
                </c:pt>
                <c:pt idx="29">
                  <c:v>151776</c:v>
                </c:pt>
                <c:pt idx="30">
                  <c:v>151776</c:v>
                </c:pt>
                <c:pt idx="31">
                  <c:v>149990.40000000002</c:v>
                </c:pt>
                <c:pt idx="32">
                  <c:v>146419.20000000001</c:v>
                </c:pt>
                <c:pt idx="33">
                  <c:v>146419.20000000001</c:v>
                </c:pt>
                <c:pt idx="34">
                  <c:v>146419.20000000001</c:v>
                </c:pt>
                <c:pt idx="35">
                  <c:v>144633.60000000001</c:v>
                </c:pt>
                <c:pt idx="36">
                  <c:v>142848</c:v>
                </c:pt>
                <c:pt idx="37">
                  <c:v>141062.39999999999</c:v>
                </c:pt>
                <c:pt idx="38">
                  <c:v>139276.80000000002</c:v>
                </c:pt>
                <c:pt idx="39">
                  <c:v>139276.80000000002</c:v>
                </c:pt>
                <c:pt idx="40">
                  <c:v>139276.80000000002</c:v>
                </c:pt>
                <c:pt idx="41">
                  <c:v>139276.80000000002</c:v>
                </c:pt>
                <c:pt idx="42">
                  <c:v>137491.20000000001</c:v>
                </c:pt>
                <c:pt idx="43">
                  <c:v>135705.60000000001</c:v>
                </c:pt>
                <c:pt idx="44">
                  <c:v>135705.60000000001</c:v>
                </c:pt>
                <c:pt idx="45">
                  <c:v>133920</c:v>
                </c:pt>
                <c:pt idx="46">
                  <c:v>132134.40000000002</c:v>
                </c:pt>
                <c:pt idx="47">
                  <c:v>128563.20000000001</c:v>
                </c:pt>
                <c:pt idx="48">
                  <c:v>126777.60000000001</c:v>
                </c:pt>
                <c:pt idx="49">
                  <c:v>132134.40000000002</c:v>
                </c:pt>
                <c:pt idx="50">
                  <c:v>133920</c:v>
                </c:pt>
                <c:pt idx="51">
                  <c:v>130348.8</c:v>
                </c:pt>
                <c:pt idx="52">
                  <c:v>132134.40000000002</c:v>
                </c:pt>
                <c:pt idx="53">
                  <c:v>133920</c:v>
                </c:pt>
                <c:pt idx="54">
                  <c:v>132134.40000000002</c:v>
                </c:pt>
                <c:pt idx="55">
                  <c:v>133920</c:v>
                </c:pt>
                <c:pt idx="56">
                  <c:v>133920</c:v>
                </c:pt>
                <c:pt idx="57">
                  <c:v>133920</c:v>
                </c:pt>
                <c:pt idx="58">
                  <c:v>126777.60000000001</c:v>
                </c:pt>
                <c:pt idx="59">
                  <c:v>128563.20000000001</c:v>
                </c:pt>
                <c:pt idx="60">
                  <c:v>124992.00000000001</c:v>
                </c:pt>
                <c:pt idx="61">
                  <c:v>128563.20000000001</c:v>
                </c:pt>
                <c:pt idx="62">
                  <c:v>126777.60000000001</c:v>
                </c:pt>
                <c:pt idx="63">
                  <c:v>132134.40000000002</c:v>
                </c:pt>
                <c:pt idx="64">
                  <c:v>135705.60000000001</c:v>
                </c:pt>
                <c:pt idx="65">
                  <c:v>144633.60000000001</c:v>
                </c:pt>
                <c:pt idx="66">
                  <c:v>146419.20000000001</c:v>
                </c:pt>
                <c:pt idx="67">
                  <c:v>141062.39999999999</c:v>
                </c:pt>
                <c:pt idx="68">
                  <c:v>141062.39999999999</c:v>
                </c:pt>
                <c:pt idx="69">
                  <c:v>142848</c:v>
                </c:pt>
                <c:pt idx="70">
                  <c:v>141062.39999999999</c:v>
                </c:pt>
                <c:pt idx="71">
                  <c:v>144633.60000000001</c:v>
                </c:pt>
                <c:pt idx="72">
                  <c:v>146419.20000000001</c:v>
                </c:pt>
                <c:pt idx="73">
                  <c:v>144633.60000000001</c:v>
                </c:pt>
                <c:pt idx="74">
                  <c:v>146419.20000000001</c:v>
                </c:pt>
                <c:pt idx="75">
                  <c:v>146419.20000000001</c:v>
                </c:pt>
                <c:pt idx="76">
                  <c:v>149990.40000000002</c:v>
                </c:pt>
                <c:pt idx="77">
                  <c:v>148204.79999999999</c:v>
                </c:pt>
                <c:pt idx="78">
                  <c:v>146419.20000000001</c:v>
                </c:pt>
                <c:pt idx="79">
                  <c:v>142848</c:v>
                </c:pt>
                <c:pt idx="80">
                  <c:v>144633.60000000001</c:v>
                </c:pt>
                <c:pt idx="81">
                  <c:v>146419.20000000001</c:v>
                </c:pt>
                <c:pt idx="82">
                  <c:v>148204.79999999999</c:v>
                </c:pt>
                <c:pt idx="83">
                  <c:v>148204.79999999999</c:v>
                </c:pt>
                <c:pt idx="84">
                  <c:v>148204.79999999999</c:v>
                </c:pt>
                <c:pt idx="85">
                  <c:v>146419.20000000001</c:v>
                </c:pt>
                <c:pt idx="86">
                  <c:v>149990.40000000002</c:v>
                </c:pt>
                <c:pt idx="87">
                  <c:v>151776</c:v>
                </c:pt>
                <c:pt idx="88">
                  <c:v>151776</c:v>
                </c:pt>
                <c:pt idx="89">
                  <c:v>148204.79999999999</c:v>
                </c:pt>
                <c:pt idx="90">
                  <c:v>148204.79999999999</c:v>
                </c:pt>
                <c:pt idx="91">
                  <c:v>148204.79999999999</c:v>
                </c:pt>
                <c:pt idx="92">
                  <c:v>148204.79999999999</c:v>
                </c:pt>
                <c:pt idx="93">
                  <c:v>149990.40000000002</c:v>
                </c:pt>
                <c:pt idx="94">
                  <c:v>149990.40000000002</c:v>
                </c:pt>
                <c:pt idx="95">
                  <c:v>146419.20000000001</c:v>
                </c:pt>
                <c:pt idx="96">
                  <c:v>146419.20000000001</c:v>
                </c:pt>
                <c:pt idx="97">
                  <c:v>146419.20000000001</c:v>
                </c:pt>
                <c:pt idx="98">
                  <c:v>148204.79999999999</c:v>
                </c:pt>
                <c:pt idx="99">
                  <c:v>146419.20000000001</c:v>
                </c:pt>
                <c:pt idx="100">
                  <c:v>141062.39999999999</c:v>
                </c:pt>
                <c:pt idx="101">
                  <c:v>144633.60000000001</c:v>
                </c:pt>
                <c:pt idx="102">
                  <c:v>142848</c:v>
                </c:pt>
                <c:pt idx="103">
                  <c:v>139276.80000000002</c:v>
                </c:pt>
                <c:pt idx="104">
                  <c:v>135705.60000000001</c:v>
                </c:pt>
                <c:pt idx="105">
                  <c:v>139276.80000000002</c:v>
                </c:pt>
                <c:pt idx="106">
                  <c:v>137491.20000000001</c:v>
                </c:pt>
                <c:pt idx="107">
                  <c:v>139276.80000000002</c:v>
                </c:pt>
                <c:pt idx="108">
                  <c:v>139276.80000000002</c:v>
                </c:pt>
                <c:pt idx="109">
                  <c:v>135705.60000000001</c:v>
                </c:pt>
                <c:pt idx="110">
                  <c:v>133920</c:v>
                </c:pt>
                <c:pt idx="111">
                  <c:v>132134.40000000002</c:v>
                </c:pt>
                <c:pt idx="112">
                  <c:v>132134.40000000002</c:v>
                </c:pt>
                <c:pt idx="113">
                  <c:v>130348.8</c:v>
                </c:pt>
                <c:pt idx="114">
                  <c:v>132134.40000000002</c:v>
                </c:pt>
                <c:pt idx="115">
                  <c:v>132134.40000000002</c:v>
                </c:pt>
                <c:pt idx="116">
                  <c:v>132134.40000000002</c:v>
                </c:pt>
                <c:pt idx="117">
                  <c:v>130348.8</c:v>
                </c:pt>
                <c:pt idx="118">
                  <c:v>130348.8</c:v>
                </c:pt>
                <c:pt idx="119">
                  <c:v>128563.20000000001</c:v>
                </c:pt>
                <c:pt idx="120">
                  <c:v>128563.20000000001</c:v>
                </c:pt>
                <c:pt idx="121">
                  <c:v>126777.60000000001</c:v>
                </c:pt>
                <c:pt idx="122">
                  <c:v>126777.60000000001</c:v>
                </c:pt>
                <c:pt idx="123">
                  <c:v>126777.60000000001</c:v>
                </c:pt>
                <c:pt idx="124">
                  <c:v>130348.8</c:v>
                </c:pt>
                <c:pt idx="125">
                  <c:v>128563.20000000001</c:v>
                </c:pt>
                <c:pt idx="126">
                  <c:v>126777.60000000001</c:v>
                </c:pt>
                <c:pt idx="127">
                  <c:v>126777.60000000001</c:v>
                </c:pt>
                <c:pt idx="128">
                  <c:v>128563.20000000001</c:v>
                </c:pt>
                <c:pt idx="129">
                  <c:v>126777.60000000001</c:v>
                </c:pt>
                <c:pt idx="130">
                  <c:v>126777.60000000001</c:v>
                </c:pt>
                <c:pt idx="131">
                  <c:v>126777.60000000001</c:v>
                </c:pt>
                <c:pt idx="132">
                  <c:v>124992.00000000001</c:v>
                </c:pt>
                <c:pt idx="133">
                  <c:v>119635.20000000001</c:v>
                </c:pt>
                <c:pt idx="134">
                  <c:v>117849.60000000001</c:v>
                </c:pt>
                <c:pt idx="135">
                  <c:v>117849.60000000001</c:v>
                </c:pt>
                <c:pt idx="136">
                  <c:v>123206.40000000001</c:v>
                </c:pt>
                <c:pt idx="137">
                  <c:v>123206.40000000001</c:v>
                </c:pt>
                <c:pt idx="138">
                  <c:v>124992.00000000001</c:v>
                </c:pt>
                <c:pt idx="139">
                  <c:v>126777.60000000001</c:v>
                </c:pt>
                <c:pt idx="140">
                  <c:v>126777.60000000001</c:v>
                </c:pt>
                <c:pt idx="141">
                  <c:v>126777.60000000001</c:v>
                </c:pt>
                <c:pt idx="142">
                  <c:v>124992.00000000001</c:v>
                </c:pt>
                <c:pt idx="143">
                  <c:v>126777.60000000001</c:v>
                </c:pt>
                <c:pt idx="144">
                  <c:v>126777.60000000001</c:v>
                </c:pt>
                <c:pt idx="145">
                  <c:v>124992.00000000001</c:v>
                </c:pt>
                <c:pt idx="146">
                  <c:v>128563.20000000001</c:v>
                </c:pt>
                <c:pt idx="147">
                  <c:v>130348.8</c:v>
                </c:pt>
                <c:pt idx="148">
                  <c:v>132134.40000000002</c:v>
                </c:pt>
                <c:pt idx="149">
                  <c:v>133920</c:v>
                </c:pt>
                <c:pt idx="150">
                  <c:v>132134.40000000002</c:v>
                </c:pt>
                <c:pt idx="151">
                  <c:v>132134.40000000002</c:v>
                </c:pt>
                <c:pt idx="152">
                  <c:v>132134.40000000002</c:v>
                </c:pt>
                <c:pt idx="153">
                  <c:v>130348.8</c:v>
                </c:pt>
                <c:pt idx="154">
                  <c:v>130348.8</c:v>
                </c:pt>
                <c:pt idx="155">
                  <c:v>128563.20000000001</c:v>
                </c:pt>
                <c:pt idx="156">
                  <c:v>124992.00000000001</c:v>
                </c:pt>
                <c:pt idx="157">
                  <c:v>124992.00000000001</c:v>
                </c:pt>
                <c:pt idx="158">
                  <c:v>126777.60000000001</c:v>
                </c:pt>
                <c:pt idx="159">
                  <c:v>130348.8</c:v>
                </c:pt>
                <c:pt idx="160">
                  <c:v>130348.8</c:v>
                </c:pt>
                <c:pt idx="161">
                  <c:v>133920</c:v>
                </c:pt>
                <c:pt idx="162">
                  <c:v>133920</c:v>
                </c:pt>
                <c:pt idx="163">
                  <c:v>132134.40000000002</c:v>
                </c:pt>
                <c:pt idx="164">
                  <c:v>132134.40000000002</c:v>
                </c:pt>
                <c:pt idx="165">
                  <c:v>128563.20000000001</c:v>
                </c:pt>
                <c:pt idx="166">
                  <c:v>132134.40000000002</c:v>
                </c:pt>
                <c:pt idx="167">
                  <c:v>135705.60000000001</c:v>
                </c:pt>
                <c:pt idx="168">
                  <c:v>135705.60000000001</c:v>
                </c:pt>
                <c:pt idx="169">
                  <c:v>133920</c:v>
                </c:pt>
                <c:pt idx="170">
                  <c:v>133920</c:v>
                </c:pt>
                <c:pt idx="171">
                  <c:v>132134.40000000002</c:v>
                </c:pt>
                <c:pt idx="172">
                  <c:v>130348.8</c:v>
                </c:pt>
                <c:pt idx="173">
                  <c:v>132134.40000000002</c:v>
                </c:pt>
                <c:pt idx="174">
                  <c:v>132134.40000000002</c:v>
                </c:pt>
                <c:pt idx="175">
                  <c:v>132134.40000000002</c:v>
                </c:pt>
                <c:pt idx="176">
                  <c:v>132134.40000000002</c:v>
                </c:pt>
                <c:pt idx="177">
                  <c:v>130348.8</c:v>
                </c:pt>
                <c:pt idx="178">
                  <c:v>128563.20000000001</c:v>
                </c:pt>
                <c:pt idx="179">
                  <c:v>128563.20000000001</c:v>
                </c:pt>
                <c:pt idx="180">
                  <c:v>128563.20000000001</c:v>
                </c:pt>
                <c:pt idx="181">
                  <c:v>130348.8</c:v>
                </c:pt>
                <c:pt idx="182">
                  <c:v>128563.20000000001</c:v>
                </c:pt>
                <c:pt idx="183">
                  <c:v>128563.20000000001</c:v>
                </c:pt>
                <c:pt idx="184">
                  <c:v>126777.60000000001</c:v>
                </c:pt>
                <c:pt idx="185">
                  <c:v>126777.60000000001</c:v>
                </c:pt>
                <c:pt idx="186">
                  <c:v>126777.60000000001</c:v>
                </c:pt>
                <c:pt idx="187">
                  <c:v>124992.00000000001</c:v>
                </c:pt>
                <c:pt idx="188">
                  <c:v>124992.00000000001</c:v>
                </c:pt>
                <c:pt idx="189">
                  <c:v>124992.00000000001</c:v>
                </c:pt>
                <c:pt idx="190">
                  <c:v>124992.00000000001</c:v>
                </c:pt>
                <c:pt idx="191">
                  <c:v>123206.40000000001</c:v>
                </c:pt>
                <c:pt idx="192">
                  <c:v>123206.40000000001</c:v>
                </c:pt>
                <c:pt idx="193">
                  <c:v>123206.40000000001</c:v>
                </c:pt>
                <c:pt idx="194">
                  <c:v>121420.8</c:v>
                </c:pt>
                <c:pt idx="195">
                  <c:v>119635.20000000001</c:v>
                </c:pt>
                <c:pt idx="196">
                  <c:v>119635.20000000001</c:v>
                </c:pt>
                <c:pt idx="197">
                  <c:v>119635.20000000001</c:v>
                </c:pt>
                <c:pt idx="198">
                  <c:v>119635.20000000001</c:v>
                </c:pt>
                <c:pt idx="199">
                  <c:v>114278.40000000001</c:v>
                </c:pt>
                <c:pt idx="200">
                  <c:v>116064</c:v>
                </c:pt>
                <c:pt idx="201">
                  <c:v>117849.60000000001</c:v>
                </c:pt>
                <c:pt idx="202">
                  <c:v>121420.8</c:v>
                </c:pt>
                <c:pt idx="203">
                  <c:v>121420.8</c:v>
                </c:pt>
                <c:pt idx="204">
                  <c:v>117849.60000000001</c:v>
                </c:pt>
                <c:pt idx="205">
                  <c:v>119635.20000000001</c:v>
                </c:pt>
                <c:pt idx="206">
                  <c:v>119635.20000000001</c:v>
                </c:pt>
                <c:pt idx="207">
                  <c:v>117849.60000000001</c:v>
                </c:pt>
                <c:pt idx="208">
                  <c:v>119635.20000000001</c:v>
                </c:pt>
                <c:pt idx="209">
                  <c:v>119635.20000000001</c:v>
                </c:pt>
                <c:pt idx="210">
                  <c:v>119635.20000000001</c:v>
                </c:pt>
                <c:pt idx="211">
                  <c:v>121420.8</c:v>
                </c:pt>
                <c:pt idx="212">
                  <c:v>119635.20000000001</c:v>
                </c:pt>
                <c:pt idx="213">
                  <c:v>116064</c:v>
                </c:pt>
                <c:pt idx="214">
                  <c:v>116064</c:v>
                </c:pt>
                <c:pt idx="215">
                  <c:v>117849.60000000001</c:v>
                </c:pt>
                <c:pt idx="216">
                  <c:v>116064</c:v>
                </c:pt>
                <c:pt idx="217">
                  <c:v>114278.40000000001</c:v>
                </c:pt>
                <c:pt idx="218">
                  <c:v>112492.8</c:v>
                </c:pt>
                <c:pt idx="219">
                  <c:v>114278.40000000001</c:v>
                </c:pt>
                <c:pt idx="220">
                  <c:v>112492.8</c:v>
                </c:pt>
                <c:pt idx="221">
                  <c:v>114278.40000000001</c:v>
                </c:pt>
                <c:pt idx="222">
                  <c:v>116064</c:v>
                </c:pt>
                <c:pt idx="223">
                  <c:v>116064</c:v>
                </c:pt>
                <c:pt idx="224">
                  <c:v>116064</c:v>
                </c:pt>
                <c:pt idx="225">
                  <c:v>114278.40000000001</c:v>
                </c:pt>
                <c:pt idx="226">
                  <c:v>112492.8</c:v>
                </c:pt>
                <c:pt idx="227">
                  <c:v>110707.20000000001</c:v>
                </c:pt>
                <c:pt idx="228">
                  <c:v>108921.60000000001</c:v>
                </c:pt>
                <c:pt idx="229">
                  <c:v>108921.60000000001</c:v>
                </c:pt>
                <c:pt idx="230">
                  <c:v>108921.60000000001</c:v>
                </c:pt>
                <c:pt idx="231">
                  <c:v>108921.60000000001</c:v>
                </c:pt>
                <c:pt idx="232">
                  <c:v>108921.60000000001</c:v>
                </c:pt>
                <c:pt idx="233">
                  <c:v>110707.20000000001</c:v>
                </c:pt>
                <c:pt idx="234">
                  <c:v>110707.20000000001</c:v>
                </c:pt>
                <c:pt idx="235">
                  <c:v>112492.8</c:v>
                </c:pt>
                <c:pt idx="236">
                  <c:v>112492.8</c:v>
                </c:pt>
                <c:pt idx="237">
                  <c:v>112492.8</c:v>
                </c:pt>
                <c:pt idx="238">
                  <c:v>112492.8</c:v>
                </c:pt>
                <c:pt idx="239">
                  <c:v>110707.20000000001</c:v>
                </c:pt>
                <c:pt idx="240">
                  <c:v>110707.20000000001</c:v>
                </c:pt>
                <c:pt idx="241">
                  <c:v>110707.20000000001</c:v>
                </c:pt>
                <c:pt idx="242">
                  <c:v>112492.8</c:v>
                </c:pt>
                <c:pt idx="243">
                  <c:v>110707.20000000001</c:v>
                </c:pt>
                <c:pt idx="244">
                  <c:v>116064</c:v>
                </c:pt>
                <c:pt idx="245">
                  <c:v>119635.20000000001</c:v>
                </c:pt>
                <c:pt idx="246">
                  <c:v>119635.20000000001</c:v>
                </c:pt>
                <c:pt idx="247">
                  <c:v>121420.8</c:v>
                </c:pt>
                <c:pt idx="248">
                  <c:v>121420.8</c:v>
                </c:pt>
                <c:pt idx="249">
                  <c:v>119635.20000000001</c:v>
                </c:pt>
                <c:pt idx="250">
                  <c:v>117849.60000000001</c:v>
                </c:pt>
                <c:pt idx="251">
                  <c:v>117849.60000000001</c:v>
                </c:pt>
                <c:pt idx="252">
                  <c:v>121420.8</c:v>
                </c:pt>
                <c:pt idx="253">
                  <c:v>119635.20000000001</c:v>
                </c:pt>
                <c:pt idx="254">
                  <c:v>114278.40000000001</c:v>
                </c:pt>
                <c:pt idx="255">
                  <c:v>110707.20000000001</c:v>
                </c:pt>
                <c:pt idx="256">
                  <c:v>110707.20000000001</c:v>
                </c:pt>
                <c:pt idx="257">
                  <c:v>114278.40000000001</c:v>
                </c:pt>
                <c:pt idx="258">
                  <c:v>114278.40000000001</c:v>
                </c:pt>
                <c:pt idx="259">
                  <c:v>116064</c:v>
                </c:pt>
                <c:pt idx="260">
                  <c:v>114278.40000000001</c:v>
                </c:pt>
                <c:pt idx="261">
                  <c:v>114278.40000000001</c:v>
                </c:pt>
                <c:pt idx="262">
                  <c:v>110707.20000000001</c:v>
                </c:pt>
                <c:pt idx="263">
                  <c:v>108921.60000000001</c:v>
                </c:pt>
              </c:numCache>
            </c:numRef>
          </c:val>
          <c:smooth val="0"/>
          <c:extLst>
            <c:ext xmlns:c16="http://schemas.microsoft.com/office/drawing/2014/chart" uri="{C3380CC4-5D6E-409C-BE32-E72D297353CC}">
              <c16:uniqueId val="{00000000-72F9-4B91-99D8-CE0EF2383717}"/>
            </c:ext>
          </c:extLst>
        </c:ser>
        <c:ser>
          <c:idx val="1"/>
          <c:order val="1"/>
          <c:tx>
            <c:strRef>
              <c:f>'Crude oil&amp;Products'!$E$50</c:f>
              <c:strCache>
                <c:ptCount val="1"/>
                <c:pt idx="0">
                  <c:v>میانگین نرخ های فروش محصولات</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'Crude oil&amp;Products'!$E$51:$E$314</c:f>
              <c:numCache>
                <c:formatCode>#,##0</c:formatCode>
                <c:ptCount val="264"/>
                <c:pt idx="0">
                  <c:v>#N/A</c:v>
                </c:pt>
                <c:pt idx="1">
                  <c:v>255000</c:v>
                </c:pt>
                <c:pt idx="2">
                  <c:v>#N/A</c:v>
                </c:pt>
                <c:pt idx="3">
                  <c:v>243121</c:v>
                </c:pt>
                <c:pt idx="4">
                  <c:v>#N/A</c:v>
                </c:pt>
                <c:pt idx="5">
                  <c:v>#N/A</c:v>
                </c:pt>
                <c:pt idx="6">
                  <c:v>#N/A</c:v>
                </c:pt>
                <c:pt idx="7">
                  <c:v>#N/A</c:v>
                </c:pt>
                <c:pt idx="8">
                  <c:v>230891</c:v>
                </c:pt>
                <c:pt idx="9">
                  <c:v>#N/A</c:v>
                </c:pt>
                <c:pt idx="10">
                  <c:v>#N/A</c:v>
                </c:pt>
                <c:pt idx="11">
                  <c:v>#N/A</c:v>
                </c:pt>
                <c:pt idx="12">
                  <c:v>#N/A</c:v>
                </c:pt>
                <c:pt idx="13">
                  <c:v>253392</c:v>
                </c:pt>
                <c:pt idx="14">
                  <c:v>#N/A</c:v>
                </c:pt>
                <c:pt idx="15">
                  <c:v>#N/A</c:v>
                </c:pt>
                <c:pt idx="16">
                  <c:v>#N/A</c:v>
                </c:pt>
                <c:pt idx="17">
                  <c:v>#N/A</c:v>
                </c:pt>
                <c:pt idx="18">
                  <c:v>241933</c:v>
                </c:pt>
                <c:pt idx="19">
                  <c:v>#N/A</c:v>
                </c:pt>
                <c:pt idx="20">
                  <c:v>#N/A</c:v>
                </c:pt>
                <c:pt idx="21">
                  <c:v>#N/A</c:v>
                </c:pt>
                <c:pt idx="22">
                  <c:v>#N/A</c:v>
                </c:pt>
                <c:pt idx="23">
                  <c:v>228066</c:v>
                </c:pt>
                <c:pt idx="24">
                  <c:v>#N/A</c:v>
                </c:pt>
                <c:pt idx="25">
                  <c:v>#N/A</c:v>
                </c:pt>
                <c:pt idx="26">
                  <c:v>#N/A</c:v>
                </c:pt>
                <c:pt idx="27">
                  <c:v>232000</c:v>
                </c:pt>
                <c:pt idx="28">
                  <c:v>229056</c:v>
                </c:pt>
                <c:pt idx="29">
                  <c:v>#N/A</c:v>
                </c:pt>
                <c:pt idx="30">
                  <c:v>#N/A</c:v>
                </c:pt>
                <c:pt idx="31">
                  <c:v>#N/A</c:v>
                </c:pt>
                <c:pt idx="32">
                  <c:v>#N/A</c:v>
                </c:pt>
                <c:pt idx="33">
                  <c:v>226573.66666666666</c:v>
                </c:pt>
                <c:pt idx="34">
                  <c:v>#N/A</c:v>
                </c:pt>
                <c:pt idx="35">
                  <c:v>#N/A</c:v>
                </c:pt>
                <c:pt idx="36">
                  <c:v>#N/A</c:v>
                </c:pt>
                <c:pt idx="37">
                  <c:v>#N/A</c:v>
                </c:pt>
                <c:pt idx="38">
                  <c:v>223312</c:v>
                </c:pt>
                <c:pt idx="39">
                  <c:v>#N/A</c:v>
                </c:pt>
                <c:pt idx="40">
                  <c:v>#N/A</c:v>
                </c:pt>
                <c:pt idx="41">
                  <c:v>#N/A</c:v>
                </c:pt>
                <c:pt idx="42">
                  <c:v>#N/A</c:v>
                </c:pt>
                <c:pt idx="43">
                  <c:v>233156</c:v>
                </c:pt>
                <c:pt idx="44">
                  <c:v>#N/A</c:v>
                </c:pt>
                <c:pt idx="45">
                  <c:v>#N/A</c:v>
                </c:pt>
                <c:pt idx="46">
                  <c:v>#N/A</c:v>
                </c:pt>
                <c:pt idx="47">
                  <c:v>#N/A</c:v>
                </c:pt>
                <c:pt idx="48">
                  <c:v>218664</c:v>
                </c:pt>
                <c:pt idx="49">
                  <c:v>#N/A</c:v>
                </c:pt>
                <c:pt idx="50">
                  <c:v>#N/A</c:v>
                </c:pt>
                <c:pt idx="51">
                  <c:v>#N/A</c:v>
                </c:pt>
                <c:pt idx="52">
                  <c:v>#N/A</c:v>
                </c:pt>
                <c:pt idx="53">
                  <c:v>209661</c:v>
                </c:pt>
                <c:pt idx="54">
                  <c:v>#N/A</c:v>
                </c:pt>
                <c:pt idx="55">
                  <c:v>#N/A</c:v>
                </c:pt>
                <c:pt idx="56">
                  <c:v>#N/A</c:v>
                </c:pt>
                <c:pt idx="57">
                  <c:v>#N/A</c:v>
                </c:pt>
                <c:pt idx="58">
                  <c:v>206871</c:v>
                </c:pt>
                <c:pt idx="59">
                  <c:v>#N/A</c:v>
                </c:pt>
                <c:pt idx="60">
                  <c:v>#N/A</c:v>
                </c:pt>
                <c:pt idx="61">
                  <c:v>#N/A</c:v>
                </c:pt>
                <c:pt idx="62">
                  <c:v>190000</c:v>
                </c:pt>
                <c:pt idx="63">
                  <c:v>190000</c:v>
                </c:pt>
                <c:pt idx="64">
                  <c:v>#N/A</c:v>
                </c:pt>
                <c:pt idx="65">
                  <c:v>#N/A</c:v>
                </c:pt>
                <c:pt idx="66">
                  <c:v>208000</c:v>
                </c:pt>
                <c:pt idx="67">
                  <c:v>208000</c:v>
                </c:pt>
                <c:pt idx="68">
                  <c:v>208000</c:v>
                </c:pt>
                <c:pt idx="69">
                  <c:v>#N/A</c:v>
                </c:pt>
                <c:pt idx="70">
                  <c:v>#N/A</c:v>
                </c:pt>
                <c:pt idx="71">
                  <c:v>#N/A</c:v>
                </c:pt>
                <c:pt idx="72">
                  <c:v>#N/A</c:v>
                </c:pt>
                <c:pt idx="73">
                  <c:v>229330.5</c:v>
                </c:pt>
                <c:pt idx="74">
                  <c:v>#N/A</c:v>
                </c:pt>
                <c:pt idx="75">
                  <c:v>#N/A</c:v>
                </c:pt>
                <c:pt idx="76">
                  <c:v>#N/A</c:v>
                </c:pt>
                <c:pt idx="77">
                  <c:v>#N/A</c:v>
                </c:pt>
                <c:pt idx="78">
                  <c:v>229264</c:v>
                </c:pt>
                <c:pt idx="79">
                  <c:v>#N/A</c:v>
                </c:pt>
                <c:pt idx="80">
                  <c:v>#N/A</c:v>
                </c:pt>
                <c:pt idx="81">
                  <c:v>#N/A</c:v>
                </c:pt>
                <c:pt idx="82">
                  <c:v>#N/A</c:v>
                </c:pt>
                <c:pt idx="83">
                  <c:v>263099</c:v>
                </c:pt>
                <c:pt idx="84">
                  <c:v>#N/A</c:v>
                </c:pt>
                <c:pt idx="85">
                  <c:v>#N/A</c:v>
                </c:pt>
                <c:pt idx="86">
                  <c:v>#N/A</c:v>
                </c:pt>
                <c:pt idx="87">
                  <c:v>239154.66666666666</c:v>
                </c:pt>
                <c:pt idx="88">
                  <c:v>261687.5</c:v>
                </c:pt>
                <c:pt idx="89">
                  <c:v>#N/A</c:v>
                </c:pt>
                <c:pt idx="90">
                  <c:v>#N/A</c:v>
                </c:pt>
                <c:pt idx="91">
                  <c:v>#N/A</c:v>
                </c:pt>
                <c:pt idx="92">
                  <c:v>#N/A</c:v>
                </c:pt>
                <c:pt idx="93">
                  <c:v>225629</c:v>
                </c:pt>
                <c:pt idx="94">
                  <c:v>#N/A</c:v>
                </c:pt>
                <c:pt idx="95">
                  <c:v>#N/A</c:v>
                </c:pt>
                <c:pt idx="96">
                  <c:v>#N/A</c:v>
                </c:pt>
                <c:pt idx="97">
                  <c:v>210375</c:v>
                </c:pt>
                <c:pt idx="98">
                  <c:v>232769</c:v>
                </c:pt>
                <c:pt idx="99">
                  <c:v>#N/A</c:v>
                </c:pt>
                <c:pt idx="100">
                  <c:v>#N/A</c:v>
                </c:pt>
                <c:pt idx="101">
                  <c:v>#N/A</c:v>
                </c:pt>
                <c:pt idx="102">
                  <c:v>#N/A</c:v>
                </c:pt>
                <c:pt idx="103">
                  <c:v>237729</c:v>
                </c:pt>
                <c:pt idx="104">
                  <c:v>#N/A</c:v>
                </c:pt>
                <c:pt idx="105">
                  <c:v>#N/A</c:v>
                </c:pt>
                <c:pt idx="106">
                  <c:v>#N/A</c:v>
                </c:pt>
                <c:pt idx="107">
                  <c:v>236452</c:v>
                </c:pt>
                <c:pt idx="108">
                  <c:v>#N/A</c:v>
                </c:pt>
                <c:pt idx="109">
                  <c:v>#N/A</c:v>
                </c:pt>
                <c:pt idx="110">
                  <c:v>#N/A</c:v>
                </c:pt>
                <c:pt idx="111">
                  <c:v>#N/A</c:v>
                </c:pt>
                <c:pt idx="112">
                  <c:v>#N/A</c:v>
                </c:pt>
                <c:pt idx="113">
                  <c:v>219919.5</c:v>
                </c:pt>
                <c:pt idx="114">
                  <c:v>#N/A</c:v>
                </c:pt>
                <c:pt idx="115">
                  <c:v>#N/A</c:v>
                </c:pt>
                <c:pt idx="116">
                  <c:v>#N/A</c:v>
                </c:pt>
                <c:pt idx="117">
                  <c:v>#N/A</c:v>
                </c:pt>
                <c:pt idx="118">
                  <c:v>214133.5</c:v>
                </c:pt>
                <c:pt idx="119">
                  <c:v>#N/A</c:v>
                </c:pt>
                <c:pt idx="120">
                  <c:v>#N/A</c:v>
                </c:pt>
                <c:pt idx="121">
                  <c:v>#N/A</c:v>
                </c:pt>
                <c:pt idx="122">
                  <c:v>#N/A</c:v>
                </c:pt>
                <c:pt idx="123">
                  <c:v>255141</c:v>
                </c:pt>
                <c:pt idx="124">
                  <c:v>#N/A</c:v>
                </c:pt>
                <c:pt idx="125">
                  <c:v>#N/A</c:v>
                </c:pt>
                <c:pt idx="126">
                  <c:v>#N/A</c:v>
                </c:pt>
                <c:pt idx="127">
                  <c:v>#N/A</c:v>
                </c:pt>
                <c:pt idx="128">
                  <c:v>253054</c:v>
                </c:pt>
                <c:pt idx="129">
                  <c:v>#N/A</c:v>
                </c:pt>
                <c:pt idx="130">
                  <c:v>#N/A</c:v>
                </c:pt>
                <c:pt idx="131">
                  <c:v>#N/A</c:v>
                </c:pt>
                <c:pt idx="132">
                  <c:v>#N/A</c:v>
                </c:pt>
                <c:pt idx="133">
                  <c:v>185760</c:v>
                </c:pt>
                <c:pt idx="134">
                  <c:v>#N/A</c:v>
                </c:pt>
                <c:pt idx="135">
                  <c:v>#N/A</c:v>
                </c:pt>
                <c:pt idx="136">
                  <c:v>#N/A</c:v>
                </c:pt>
                <c:pt idx="137">
                  <c:v>#N/A</c:v>
                </c:pt>
                <c:pt idx="138">
                  <c:v>#N/A</c:v>
                </c:pt>
                <c:pt idx="139">
                  <c:v>#N/A</c:v>
                </c:pt>
                <c:pt idx="140">
                  <c:v>#N/A</c:v>
                </c:pt>
                <c:pt idx="141">
                  <c:v>283735</c:v>
                </c:pt>
                <c:pt idx="142">
                  <c:v>#N/A</c:v>
                </c:pt>
                <c:pt idx="143">
                  <c:v>185000</c:v>
                </c:pt>
                <c:pt idx="144">
                  <c:v>#N/A</c:v>
                </c:pt>
                <c:pt idx="145">
                  <c:v>#N/A</c:v>
                </c:pt>
                <c:pt idx="146">
                  <c:v>#N/A</c:v>
                </c:pt>
                <c:pt idx="147">
                  <c:v>190000</c:v>
                </c:pt>
                <c:pt idx="148">
                  <c:v>190000</c:v>
                </c:pt>
                <c:pt idx="149">
                  <c:v>#N/A</c:v>
                </c:pt>
                <c:pt idx="150">
                  <c:v>#N/A</c:v>
                </c:pt>
                <c:pt idx="151">
                  <c:v>201083.33333333334</c:v>
                </c:pt>
                <c:pt idx="152">
                  <c:v>#N/A</c:v>
                </c:pt>
                <c:pt idx="153">
                  <c:v>#N/A</c:v>
                </c:pt>
                <c:pt idx="154">
                  <c:v>#N/A</c:v>
                </c:pt>
                <c:pt idx="155">
                  <c:v>#N/A</c:v>
                </c:pt>
                <c:pt idx="156">
                  <c:v>#N/A</c:v>
                </c:pt>
                <c:pt idx="157">
                  <c:v>#N/A</c:v>
                </c:pt>
                <c:pt idx="158">
                  <c:v>200874</c:v>
                </c:pt>
                <c:pt idx="159">
                  <c:v>#N/A</c:v>
                </c:pt>
                <c:pt idx="160">
                  <c:v>#N/A</c:v>
                </c:pt>
                <c:pt idx="161">
                  <c:v>#N/A</c:v>
                </c:pt>
                <c:pt idx="162">
                  <c:v>206498</c:v>
                </c:pt>
                <c:pt idx="163">
                  <c:v>194332</c:v>
                </c:pt>
                <c:pt idx="164">
                  <c:v>#N/A</c:v>
                </c:pt>
                <c:pt idx="165">
                  <c:v>#N/A</c:v>
                </c:pt>
                <c:pt idx="166">
                  <c:v>#N/A</c:v>
                </c:pt>
                <c:pt idx="167">
                  <c:v>#N/A</c:v>
                </c:pt>
                <c:pt idx="168">
                  <c:v>183250</c:v>
                </c:pt>
                <c:pt idx="169">
                  <c:v>#N/A</c:v>
                </c:pt>
                <c:pt idx="170">
                  <c:v>#N/A</c:v>
                </c:pt>
                <c:pt idx="171">
                  <c:v>210000</c:v>
                </c:pt>
                <c:pt idx="172">
                  <c:v>210000</c:v>
                </c:pt>
                <c:pt idx="173">
                  <c:v>221755.11111111112</c:v>
                </c:pt>
                <c:pt idx="174">
                  <c:v>#N/A</c:v>
                </c:pt>
                <c:pt idx="175">
                  <c:v>#N/A</c:v>
                </c:pt>
                <c:pt idx="176">
                  <c:v>196000</c:v>
                </c:pt>
                <c:pt idx="177">
                  <c:v>194666.66666666666</c:v>
                </c:pt>
                <c:pt idx="178">
                  <c:v>194671.33333333334</c:v>
                </c:pt>
                <c:pt idx="179">
                  <c:v>#N/A</c:v>
                </c:pt>
                <c:pt idx="180">
                  <c:v>#N/A</c:v>
                </c:pt>
                <c:pt idx="181">
                  <c:v>216666.66666666666</c:v>
                </c:pt>
                <c:pt idx="182">
                  <c:v>201000</c:v>
                </c:pt>
                <c:pt idx="183">
                  <c:v>206375</c:v>
                </c:pt>
                <c:pt idx="184">
                  <c:v>#N/A</c:v>
                </c:pt>
                <c:pt idx="185">
                  <c:v>#N/A</c:v>
                </c:pt>
                <c:pt idx="186">
                  <c:v>205332.81818181818</c:v>
                </c:pt>
                <c:pt idx="187">
                  <c:v>192972.25</c:v>
                </c:pt>
                <c:pt idx="188">
                  <c:v>#N/A</c:v>
                </c:pt>
                <c:pt idx="189">
                  <c:v>#N/A</c:v>
                </c:pt>
                <c:pt idx="190">
                  <c:v>#N/A</c:v>
                </c:pt>
                <c:pt idx="191">
                  <c:v>#N/A</c:v>
                </c:pt>
                <c:pt idx="192">
                  <c:v>#N/A</c:v>
                </c:pt>
                <c:pt idx="193">
                  <c:v>209709.85714285713</c:v>
                </c:pt>
                <c:pt idx="194">
                  <c:v>#N/A</c:v>
                </c:pt>
                <c:pt idx="195">
                  <c:v>#N/A</c:v>
                </c:pt>
                <c:pt idx="196">
                  <c:v>#N/A</c:v>
                </c:pt>
                <c:pt idx="197">
                  <c:v>#N/A</c:v>
                </c:pt>
                <c:pt idx="198">
                  <c:v>220984</c:v>
                </c:pt>
                <c:pt idx="199">
                  <c:v>#N/A</c:v>
                </c:pt>
                <c:pt idx="200">
                  <c:v>#N/A</c:v>
                </c:pt>
                <c:pt idx="201">
                  <c:v>#N/A</c:v>
                </c:pt>
                <c:pt idx="202">
                  <c:v>220000</c:v>
                </c:pt>
                <c:pt idx="203">
                  <c:v>227497.66666666666</c:v>
                </c:pt>
                <c:pt idx="204">
                  <c:v>#N/A</c:v>
                </c:pt>
                <c:pt idx="205">
                  <c:v>#N/A</c:v>
                </c:pt>
                <c:pt idx="206">
                  <c:v>#N/A</c:v>
                </c:pt>
                <c:pt idx="207">
                  <c:v>#N/A</c:v>
                </c:pt>
                <c:pt idx="208">
                  <c:v>241702.5</c:v>
                </c:pt>
                <c:pt idx="209">
                  <c:v>#N/A</c:v>
                </c:pt>
                <c:pt idx="210">
                  <c:v>#N/A</c:v>
                </c:pt>
                <c:pt idx="211">
                  <c:v>230000</c:v>
                </c:pt>
                <c:pt idx="212">
                  <c:v>#N/A</c:v>
                </c:pt>
                <c:pt idx="213">
                  <c:v>232891.75</c:v>
                </c:pt>
                <c:pt idx="214">
                  <c:v>#N/A</c:v>
                </c:pt>
                <c:pt idx="215">
                  <c:v>#N/A</c:v>
                </c:pt>
                <c:pt idx="216">
                  <c:v>#N/A</c:v>
                </c:pt>
                <c:pt idx="217">
                  <c:v>#N/A</c:v>
                </c:pt>
                <c:pt idx="218">
                  <c:v>241011</c:v>
                </c:pt>
                <c:pt idx="219">
                  <c:v>#N/A</c:v>
                </c:pt>
                <c:pt idx="220">
                  <c:v>#N/A</c:v>
                </c:pt>
                <c:pt idx="221">
                  <c:v>#N/A</c:v>
                </c:pt>
                <c:pt idx="222">
                  <c:v>#N/A</c:v>
                </c:pt>
                <c:pt idx="223">
                  <c:v>241821</c:v>
                </c:pt>
                <c:pt idx="224">
                  <c:v>#N/A</c:v>
                </c:pt>
                <c:pt idx="225">
                  <c:v>#N/A</c:v>
                </c:pt>
                <c:pt idx="226">
                  <c:v>#N/A</c:v>
                </c:pt>
                <c:pt idx="227">
                  <c:v>#N/A</c:v>
                </c:pt>
                <c:pt idx="228">
                  <c:v>227829</c:v>
                </c:pt>
                <c:pt idx="229">
                  <c:v>#N/A</c:v>
                </c:pt>
                <c:pt idx="230">
                  <c:v>#N/A</c:v>
                </c:pt>
                <c:pt idx="231">
                  <c:v>#N/A</c:v>
                </c:pt>
                <c:pt idx="232">
                  <c:v>185000</c:v>
                </c:pt>
                <c:pt idx="233">
                  <c:v>197567</c:v>
                </c:pt>
                <c:pt idx="234">
                  <c:v>#N/A</c:v>
                </c:pt>
                <c:pt idx="235">
                  <c:v>#N/A</c:v>
                </c:pt>
                <c:pt idx="236">
                  <c:v>195000</c:v>
                </c:pt>
                <c:pt idx="237">
                  <c:v>#N/A</c:v>
                </c:pt>
                <c:pt idx="238">
                  <c:v>#N/A</c:v>
                </c:pt>
                <c:pt idx="239">
                  <c:v>#N/A</c:v>
                </c:pt>
                <c:pt idx="240">
                  <c:v>#N/A</c:v>
                </c:pt>
                <c:pt idx="241">
                  <c:v>#N/A</c:v>
                </c:pt>
                <c:pt idx="242">
                  <c:v>#N/A</c:v>
                </c:pt>
                <c:pt idx="243">
                  <c:v>#N/A</c:v>
                </c:pt>
                <c:pt idx="244">
                  <c:v>#N/A</c:v>
                </c:pt>
                <c:pt idx="245">
                  <c:v>#N/A</c:v>
                </c:pt>
                <c:pt idx="246">
                  <c:v>#N/A</c:v>
                </c:pt>
                <c:pt idx="247">
                  <c:v>191748.66666666666</c:v>
                </c:pt>
                <c:pt idx="248">
                  <c:v>#N/A</c:v>
                </c:pt>
                <c:pt idx="249">
                  <c:v>#N/A</c:v>
                </c:pt>
                <c:pt idx="250">
                  <c:v>#N/A</c:v>
                </c:pt>
                <c:pt idx="251">
                  <c:v>#N/A</c:v>
                </c:pt>
                <c:pt idx="252">
                  <c:v>212121</c:v>
                </c:pt>
                <c:pt idx="253">
                  <c:v>#N/A</c:v>
                </c:pt>
                <c:pt idx="254">
                  <c:v>#N/A</c:v>
                </c:pt>
                <c:pt idx="255">
                  <c:v>#N/A</c:v>
                </c:pt>
                <c:pt idx="256">
                  <c:v>#N/A</c:v>
                </c:pt>
                <c:pt idx="257">
                  <c:v>195308.5</c:v>
                </c:pt>
                <c:pt idx="258">
                  <c:v>#N/A</c:v>
                </c:pt>
                <c:pt idx="259">
                  <c:v>#N/A</c:v>
                </c:pt>
                <c:pt idx="260">
                  <c:v>#N/A</c:v>
                </c:pt>
                <c:pt idx="261">
                  <c:v>#N/A</c:v>
                </c:pt>
                <c:pt idx="262">
                  <c:v>192205</c:v>
                </c:pt>
                <c:pt idx="263">
                  <c:v>#N/A</c:v>
                </c:pt>
              </c:numCache>
            </c:numRef>
          </c:val>
          <c:smooth val="0"/>
          <c:extLst>
            <c:ext xmlns:c16="http://schemas.microsoft.com/office/drawing/2014/chart" uri="{C3380CC4-5D6E-409C-BE32-E72D297353CC}">
              <c16:uniqueId val="{00000005-72F9-4B91-99D8-CE0EF2383717}"/>
            </c:ext>
          </c:extLst>
        </c:ser>
        <c:dLbls>
          <c:showLegendKey val="0"/>
          <c:showVal val="0"/>
          <c:showCatName val="0"/>
          <c:showSerName val="0"/>
          <c:showPercent val="0"/>
          <c:showBubbleSize val="0"/>
        </c:dLbls>
        <c:upDownBars>
          <c:gapWidth val="219"/>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669829775"/>
        <c:axId val="669841423"/>
      </c:lineChart>
      <c:catAx>
        <c:axId val="669829775"/>
        <c:scaling>
          <c:orientation val="maxMin"/>
        </c:scaling>
        <c:delete val="1"/>
        <c:axPos val="b"/>
        <c:numFmt formatCode="General" sourceLinked="1"/>
        <c:majorTickMark val="none"/>
        <c:minorTickMark val="none"/>
        <c:tickLblPos val="nextTo"/>
        <c:crossAx val="669841423"/>
        <c:crosses val="autoZero"/>
        <c:auto val="1"/>
        <c:lblAlgn val="ctr"/>
        <c:lblOffset val="100"/>
        <c:tickMarkSkip val="50"/>
        <c:noMultiLvlLbl val="0"/>
      </c:catAx>
      <c:valAx>
        <c:axId val="669841423"/>
        <c:scaling>
          <c:orientation val="minMax"/>
          <c:min val="5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Nazanin" panose="00000400000000000000" pitchFamily="2" charset="-78"/>
                  </a:defRPr>
                </a:pPr>
                <a:r>
                  <a:rPr lang="fa-IR"/>
                  <a:t>هزار ريال / تن</a:t>
                </a:r>
                <a:endParaRPr lang="en-U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crossAx val="669829775"/>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legend>
    <c:plotVisOnly val="1"/>
    <c:dispBlanksAs val="gap"/>
    <c:showDLblsOverMax val="0"/>
  </c:chart>
  <c:spPr>
    <a:gradFill>
      <a:gsLst>
        <a:gs pos="0">
          <a:srgbClr val="92D050">
            <a:lumMod val="67000"/>
            <a:lumOff val="33000"/>
          </a:srgb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chemeClr val="tx1">
          <a:lumMod val="15000"/>
          <a:lumOff val="85000"/>
        </a:schemeClr>
      </a:solidFill>
      <a:round/>
    </a:ln>
    <a:effectLst/>
  </c:spPr>
  <c:txPr>
    <a:bodyPr/>
    <a:lstStyle/>
    <a:p>
      <a:pPr>
        <a:defRPr>
          <a:cs typeface="B Nazanin" panose="00000400000000000000" pitchFamily="2" charset="-78"/>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ver!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ver!A1"/><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ver!A1"/><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ver!A1"/><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ver!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image" Target="../media/image1.png"/><Relationship Id="rId4"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ver!A1"/><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xdr:row>
      <xdr:rowOff>19050</xdr:rowOff>
    </xdr:from>
    <xdr:to>
      <xdr:col>12</xdr:col>
      <xdr:colOff>581026</xdr:colOff>
      <xdr:row>5</xdr:row>
      <xdr:rowOff>47625</xdr:rowOff>
    </xdr:to>
    <mc:AlternateContent xmlns:mc="http://schemas.openxmlformats.org/markup-compatibility/2006" xmlns:a14="http://schemas.microsoft.com/office/drawing/2010/main">
      <mc:Choice Requires="a14">
        <xdr:graphicFrame macro="">
          <xdr:nvGraphicFramePr>
            <xdr:cNvPr id="3" name="سال"/>
            <xdr:cNvGraphicFramePr/>
          </xdr:nvGraphicFramePr>
          <xdr:xfrm>
            <a:off x="0" y="0"/>
            <a:ext cx="0" cy="0"/>
          </xdr:xfrm>
          <a:graphic>
            <a:graphicData uri="http://schemas.microsoft.com/office/drawing/2010/slicer">
              <sle:slicer xmlns:sle="http://schemas.microsoft.com/office/drawing/2010/slicer" name="سال"/>
            </a:graphicData>
          </a:graphic>
        </xdr:graphicFrame>
      </mc:Choice>
      <mc:Fallback xmlns="">
        <xdr:sp macro="" textlink="">
          <xdr:nvSpPr>
            <xdr:cNvPr id="0" name=""/>
            <xdr:cNvSpPr>
              <a:spLocks noTextEdit="1"/>
            </xdr:cNvSpPr>
          </xdr:nvSpPr>
          <xdr:spPr>
            <a:xfrm>
              <a:off x="9820246424" y="676275"/>
              <a:ext cx="1781176"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289892</xdr:colOff>
      <xdr:row>0</xdr:row>
      <xdr:rowOff>0</xdr:rowOff>
    </xdr:from>
    <xdr:to>
      <xdr:col>2</xdr:col>
      <xdr:colOff>653732</xdr:colOff>
      <xdr:row>1</xdr:row>
      <xdr:rowOff>38424</xdr:rowOff>
    </xdr:to>
    <xdr:pic>
      <xdr:nvPicPr>
        <xdr:cNvPr id="7" name="Picture 6">
          <a:hlinkClick xmlns:r="http://schemas.openxmlformats.org/officeDocument/2006/relationships" r:id="rId1"/>
        </xdr:cNvPr>
        <xdr:cNvPicPr>
          <a:picLocks noChangeAspect="1"/>
        </xdr:cNvPicPr>
      </xdr:nvPicPr>
      <xdr:blipFill rotWithShape="1">
        <a:blip xmlns:r="http://schemas.openxmlformats.org/officeDocument/2006/relationships" r:embed="rId2"/>
        <a:srcRect l="74863" t="18175" r="13955" b="61099"/>
        <a:stretch/>
      </xdr:blipFill>
      <xdr:spPr>
        <a:xfrm>
          <a:off x="9767606485" y="0"/>
          <a:ext cx="363840" cy="3780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66114</xdr:colOff>
      <xdr:row>3</xdr:row>
      <xdr:rowOff>66261</xdr:rowOff>
    </xdr:from>
    <xdr:to>
      <xdr:col>7</xdr:col>
      <xdr:colOff>615202</xdr:colOff>
      <xdr:row>7</xdr:row>
      <xdr:rowOff>115957</xdr:rowOff>
    </xdr:to>
    <mc:AlternateContent xmlns:mc="http://schemas.openxmlformats.org/markup-compatibility/2006" xmlns:a14="http://schemas.microsoft.com/office/drawing/2010/main">
      <mc:Choice Requires="a14">
        <xdr:graphicFrame macro="">
          <xdr:nvGraphicFramePr>
            <xdr:cNvPr id="2" name="نام کالا"/>
            <xdr:cNvGraphicFramePr/>
          </xdr:nvGraphicFramePr>
          <xdr:xfrm>
            <a:off x="0" y="0"/>
            <a:ext cx="0" cy="0"/>
          </xdr:xfrm>
          <a:graphic>
            <a:graphicData uri="http://schemas.microsoft.com/office/drawing/2010/slicer">
              <sle:slicer xmlns:sle="http://schemas.microsoft.com/office/drawing/2010/slicer" name="نام کالا"/>
            </a:graphicData>
          </a:graphic>
        </xdr:graphicFrame>
      </mc:Choice>
      <mc:Fallback xmlns="">
        <xdr:sp macro="" textlink="">
          <xdr:nvSpPr>
            <xdr:cNvPr id="0" name=""/>
            <xdr:cNvSpPr>
              <a:spLocks noTextEdit="1"/>
            </xdr:cNvSpPr>
          </xdr:nvSpPr>
          <xdr:spPr>
            <a:xfrm>
              <a:off x="9985480523" y="875886"/>
              <a:ext cx="1815913" cy="100219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721830</xdr:colOff>
      <xdr:row>3</xdr:row>
      <xdr:rowOff>2900</xdr:rowOff>
    </xdr:from>
    <xdr:to>
      <xdr:col>20</xdr:col>
      <xdr:colOff>249721</xdr:colOff>
      <xdr:row>18</xdr:row>
      <xdr:rowOff>204581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49698</xdr:colOff>
      <xdr:row>7</xdr:row>
      <xdr:rowOff>150745</xdr:rowOff>
    </xdr:from>
    <xdr:to>
      <xdr:col>9</xdr:col>
      <xdr:colOff>638175</xdr:colOff>
      <xdr:row>13</xdr:row>
      <xdr:rowOff>57150</xdr:rowOff>
    </xdr:to>
    <mc:AlternateContent xmlns:mc="http://schemas.openxmlformats.org/markup-compatibility/2006" xmlns:a14="http://schemas.microsoft.com/office/drawing/2010/main">
      <mc:Choice Requires="a14">
        <xdr:graphicFrame macro="">
          <xdr:nvGraphicFramePr>
            <xdr:cNvPr id="4" name="تولید کننده"/>
            <xdr:cNvGraphicFramePr/>
          </xdr:nvGraphicFramePr>
          <xdr:xfrm>
            <a:off x="0" y="0"/>
            <a:ext cx="0" cy="0"/>
          </xdr:xfrm>
          <a:graphic>
            <a:graphicData uri="http://schemas.microsoft.com/office/drawing/2010/slicer">
              <sle:slicer xmlns:sle="http://schemas.microsoft.com/office/drawing/2010/slicer" name="تولید کننده"/>
            </a:graphicData>
          </a:graphic>
        </xdr:graphicFrame>
      </mc:Choice>
      <mc:Fallback xmlns="">
        <xdr:sp macro="" textlink="">
          <xdr:nvSpPr>
            <xdr:cNvPr id="0" name=""/>
            <xdr:cNvSpPr>
              <a:spLocks noTextEdit="1"/>
            </xdr:cNvSpPr>
          </xdr:nvSpPr>
          <xdr:spPr>
            <a:xfrm>
              <a:off x="9984143100" y="1912870"/>
              <a:ext cx="3169752" cy="13351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619125</xdr:colOff>
      <xdr:row>0</xdr:row>
      <xdr:rowOff>0</xdr:rowOff>
    </xdr:from>
    <xdr:to>
      <xdr:col>6</xdr:col>
      <xdr:colOff>287640</xdr:colOff>
      <xdr:row>1</xdr:row>
      <xdr:rowOff>44636</xdr:rowOff>
    </xdr:to>
    <xdr:pic>
      <xdr:nvPicPr>
        <xdr:cNvPr id="6" name="Picture 5">
          <a:hlinkClick xmlns:r="http://schemas.openxmlformats.org/officeDocument/2006/relationships" r:id="rId2"/>
        </xdr:cNvPr>
        <xdr:cNvPicPr>
          <a:picLocks noChangeAspect="1"/>
        </xdr:cNvPicPr>
      </xdr:nvPicPr>
      <xdr:blipFill rotWithShape="1">
        <a:blip xmlns:r="http://schemas.openxmlformats.org/officeDocument/2006/relationships" r:embed="rId3"/>
        <a:srcRect l="74863" t="18175" r="13955" b="61099"/>
        <a:stretch/>
      </xdr:blipFill>
      <xdr:spPr>
        <a:xfrm>
          <a:off x="9987074910" y="0"/>
          <a:ext cx="363840" cy="3780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942976</xdr:colOff>
      <xdr:row>1</xdr:row>
      <xdr:rowOff>171036</xdr:rowOff>
    </xdr:from>
    <xdr:to>
      <xdr:col>14</xdr:col>
      <xdr:colOff>657224</xdr:colOff>
      <xdr:row>8</xdr:row>
      <xdr:rowOff>123825</xdr:rowOff>
    </xdr:to>
    <mc:AlternateContent xmlns:mc="http://schemas.openxmlformats.org/markup-compatibility/2006" xmlns:a14="http://schemas.microsoft.com/office/drawing/2010/main">
      <mc:Choice Requires="a14">
        <xdr:graphicFrame macro="">
          <xdr:nvGraphicFramePr>
            <xdr:cNvPr id="2" name="نام کالا 1"/>
            <xdr:cNvGraphicFramePr/>
          </xdr:nvGraphicFramePr>
          <xdr:xfrm>
            <a:off x="0" y="0"/>
            <a:ext cx="0" cy="0"/>
          </xdr:xfrm>
          <a:graphic>
            <a:graphicData uri="http://schemas.microsoft.com/office/drawing/2010/slicer">
              <sle:slicer xmlns:sle="http://schemas.microsoft.com/office/drawing/2010/slicer" name="نام کالا 1"/>
            </a:graphicData>
          </a:graphic>
        </xdr:graphicFrame>
      </mc:Choice>
      <mc:Fallback xmlns="">
        <xdr:sp macro="" textlink="">
          <xdr:nvSpPr>
            <xdr:cNvPr id="0" name=""/>
            <xdr:cNvSpPr>
              <a:spLocks noTextEdit="1"/>
            </xdr:cNvSpPr>
          </xdr:nvSpPr>
          <xdr:spPr>
            <a:xfrm>
              <a:off x="9979923526" y="504411"/>
              <a:ext cx="6496048" cy="16196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378930</xdr:colOff>
      <xdr:row>8</xdr:row>
      <xdr:rowOff>155300</xdr:rowOff>
    </xdr:from>
    <xdr:to>
      <xdr:col>16</xdr:col>
      <xdr:colOff>2071</xdr:colOff>
      <xdr:row>24</xdr:row>
      <xdr:rowOff>109331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104775</xdr:colOff>
      <xdr:row>0</xdr:row>
      <xdr:rowOff>0</xdr:rowOff>
    </xdr:from>
    <xdr:to>
      <xdr:col>6</xdr:col>
      <xdr:colOff>468615</xdr:colOff>
      <xdr:row>1</xdr:row>
      <xdr:rowOff>44636</xdr:rowOff>
    </xdr:to>
    <xdr:pic>
      <xdr:nvPicPr>
        <xdr:cNvPr id="5" name="Picture 4">
          <a:hlinkClick xmlns:r="http://schemas.openxmlformats.org/officeDocument/2006/relationships" r:id="rId2"/>
        </xdr:cNvPr>
        <xdr:cNvPicPr>
          <a:picLocks noChangeAspect="1"/>
        </xdr:cNvPicPr>
      </xdr:nvPicPr>
      <xdr:blipFill rotWithShape="1">
        <a:blip xmlns:r="http://schemas.openxmlformats.org/officeDocument/2006/relationships" r:embed="rId3"/>
        <a:srcRect l="74863" t="18175" r="13955" b="61099"/>
        <a:stretch/>
      </xdr:blipFill>
      <xdr:spPr>
        <a:xfrm>
          <a:off x="9986893935" y="0"/>
          <a:ext cx="363840" cy="3780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23133</xdr:rowOff>
    </xdr:from>
    <xdr:to>
      <xdr:col>11</xdr:col>
      <xdr:colOff>28575</xdr:colOff>
      <xdr:row>21</xdr:row>
      <xdr:rowOff>19050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219075</xdr:colOff>
      <xdr:row>0</xdr:row>
      <xdr:rowOff>0</xdr:rowOff>
    </xdr:from>
    <xdr:to>
      <xdr:col>5</xdr:col>
      <xdr:colOff>582915</xdr:colOff>
      <xdr:row>1</xdr:row>
      <xdr:rowOff>44636</xdr:rowOff>
    </xdr:to>
    <xdr:pic>
      <xdr:nvPicPr>
        <xdr:cNvPr id="7" name="Picture 6">
          <a:hlinkClick xmlns:r="http://schemas.openxmlformats.org/officeDocument/2006/relationships" r:id="rId2"/>
        </xdr:cNvPr>
        <xdr:cNvPicPr>
          <a:picLocks noChangeAspect="1"/>
        </xdr:cNvPicPr>
      </xdr:nvPicPr>
      <xdr:blipFill rotWithShape="1">
        <a:blip xmlns:r="http://schemas.openxmlformats.org/officeDocument/2006/relationships" r:embed="rId3"/>
        <a:srcRect l="74863" t="18175" r="13955" b="61099"/>
        <a:stretch/>
      </xdr:blipFill>
      <xdr:spPr>
        <a:xfrm>
          <a:off x="9989208510" y="0"/>
          <a:ext cx="363840" cy="3780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228600</xdr:colOff>
      <xdr:row>0</xdr:row>
      <xdr:rowOff>0</xdr:rowOff>
    </xdr:from>
    <xdr:to>
      <xdr:col>3</xdr:col>
      <xdr:colOff>192390</xdr:colOff>
      <xdr:row>1</xdr:row>
      <xdr:rowOff>44636</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srcRect l="74863" t="18175" r="13955" b="61099"/>
        <a:stretch/>
      </xdr:blipFill>
      <xdr:spPr>
        <a:xfrm>
          <a:off x="9832541310" y="0"/>
          <a:ext cx="363840" cy="3780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152400</xdr:colOff>
      <xdr:row>0</xdr:row>
      <xdr:rowOff>0</xdr:rowOff>
    </xdr:from>
    <xdr:to>
      <xdr:col>2</xdr:col>
      <xdr:colOff>516240</xdr:colOff>
      <xdr:row>1</xdr:row>
      <xdr:rowOff>44636</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srcRect l="74863" t="18175" r="13955" b="61099"/>
        <a:stretch/>
      </xdr:blipFill>
      <xdr:spPr>
        <a:xfrm>
          <a:off x="9987036810" y="0"/>
          <a:ext cx="363840" cy="3780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152400</xdr:colOff>
      <xdr:row>0</xdr:row>
      <xdr:rowOff>0</xdr:rowOff>
    </xdr:from>
    <xdr:to>
      <xdr:col>2</xdr:col>
      <xdr:colOff>516240</xdr:colOff>
      <xdr:row>1</xdr:row>
      <xdr:rowOff>44636</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srcRect l="74863" t="18175" r="13955" b="61099"/>
        <a:stretch/>
      </xdr:blipFill>
      <xdr:spPr>
        <a:xfrm>
          <a:off x="9987036810" y="0"/>
          <a:ext cx="363840" cy="3780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56074</xdr:colOff>
      <xdr:row>11</xdr:row>
      <xdr:rowOff>4138</xdr:rowOff>
    </xdr:from>
    <xdr:to>
      <xdr:col>21</xdr:col>
      <xdr:colOff>391346</xdr:colOff>
      <xdr:row>22</xdr:row>
      <xdr:rowOff>69133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773206</xdr:colOff>
      <xdr:row>0</xdr:row>
      <xdr:rowOff>0</xdr:rowOff>
    </xdr:from>
    <xdr:to>
      <xdr:col>1</xdr:col>
      <xdr:colOff>1137046</xdr:colOff>
      <xdr:row>1</xdr:row>
      <xdr:rowOff>41835</xdr:rowOff>
    </xdr:to>
    <xdr:pic>
      <xdr:nvPicPr>
        <xdr:cNvPr id="3" name="Picture 2">
          <a:hlinkClick xmlns:r="http://schemas.openxmlformats.org/officeDocument/2006/relationships" r:id="rId2"/>
        </xdr:cNvPr>
        <xdr:cNvPicPr>
          <a:picLocks noChangeAspect="1"/>
        </xdr:cNvPicPr>
      </xdr:nvPicPr>
      <xdr:blipFill rotWithShape="1">
        <a:blip xmlns:r="http://schemas.openxmlformats.org/officeDocument/2006/relationships" r:embed="rId3"/>
        <a:srcRect l="74863" t="18175" r="13955" b="61099"/>
        <a:stretch/>
      </xdr:blipFill>
      <xdr:spPr>
        <a:xfrm>
          <a:off x="9731956189" y="0"/>
          <a:ext cx="363840" cy="3780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409575</xdr:colOff>
      <xdr:row>0</xdr:row>
      <xdr:rowOff>0</xdr:rowOff>
    </xdr:from>
    <xdr:to>
      <xdr:col>2</xdr:col>
      <xdr:colOff>773415</xdr:colOff>
      <xdr:row>1</xdr:row>
      <xdr:rowOff>73211</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srcRect l="74863" t="18175" r="13955" b="61099"/>
        <a:stretch/>
      </xdr:blipFill>
      <xdr:spPr>
        <a:xfrm>
          <a:off x="9833484285" y="0"/>
          <a:ext cx="363840" cy="378011"/>
        </a:xfrm>
        <a:prstGeom prst="rect">
          <a:avLst/>
        </a:prstGeom>
      </xdr:spPr>
    </xdr:pic>
    <xdr:clientData/>
  </xdr:twoCellAnchor>
  <xdr:twoCellAnchor>
    <xdr:from>
      <xdr:col>1</xdr:col>
      <xdr:colOff>1733550</xdr:colOff>
      <xdr:row>12</xdr:row>
      <xdr:rowOff>28575</xdr:rowOff>
    </xdr:from>
    <xdr:to>
      <xdr:col>2</xdr:col>
      <xdr:colOff>438150</xdr:colOff>
      <xdr:row>12</xdr:row>
      <xdr:rowOff>133350</xdr:rowOff>
    </xdr:to>
    <xdr:cxnSp macro="">
      <xdr:nvCxnSpPr>
        <xdr:cNvPr id="5" name="Elbow Connector 4"/>
        <xdr:cNvCxnSpPr/>
      </xdr:nvCxnSpPr>
      <xdr:spPr>
        <a:xfrm>
          <a:off x="9833819550" y="2933700"/>
          <a:ext cx="1038225" cy="104775"/>
        </a:xfrm>
        <a:prstGeom prst="bentConnector3">
          <a:avLst/>
        </a:prstGeom>
        <a:ln w="9525" cap="flat" cmpd="sng" algn="ctr">
          <a:solidFill>
            <a:schemeClr val="accent3"/>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33337</xdr:colOff>
      <xdr:row>2</xdr:row>
      <xdr:rowOff>76200</xdr:rowOff>
    </xdr:from>
    <xdr:to>
      <xdr:col>24</xdr:col>
      <xdr:colOff>209550</xdr:colOff>
      <xdr:row>13</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23812</xdr:colOff>
      <xdr:row>14</xdr:row>
      <xdr:rowOff>28575</xdr:rowOff>
    </xdr:from>
    <xdr:to>
      <xdr:col>24</xdr:col>
      <xdr:colOff>219075</xdr:colOff>
      <xdr:row>25</xdr:row>
      <xdr:rowOff>180975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276225</xdr:colOff>
      <xdr:row>8</xdr:row>
      <xdr:rowOff>104775</xdr:rowOff>
    </xdr:from>
    <xdr:to>
      <xdr:col>35</xdr:col>
      <xdr:colOff>104775</xdr:colOff>
      <xdr:row>24</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38100</xdr:colOff>
      <xdr:row>3</xdr:row>
      <xdr:rowOff>228600</xdr:rowOff>
    </xdr:from>
    <xdr:to>
      <xdr:col>29</xdr:col>
      <xdr:colOff>514350</xdr:colOff>
      <xdr:row>4</xdr:row>
      <xdr:rowOff>247650</xdr:rowOff>
    </xdr:to>
    <xdr:sp macro="" textlink="">
      <xdr:nvSpPr>
        <xdr:cNvPr id="5" name="Right Arrow 4"/>
        <xdr:cNvSpPr/>
      </xdr:nvSpPr>
      <xdr:spPr>
        <a:xfrm>
          <a:off x="9969493650" y="447675"/>
          <a:ext cx="476250" cy="285750"/>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r" rtl="1"/>
          <a:endParaRPr lang="en-US" sz="1100"/>
        </a:p>
      </xdr:txBody>
    </xdr:sp>
    <xdr:clientData/>
  </xdr:twoCellAnchor>
  <xdr:twoCellAnchor editAs="oneCell">
    <xdr:from>
      <xdr:col>17</xdr:col>
      <xdr:colOff>104775</xdr:colOff>
      <xdr:row>0</xdr:row>
      <xdr:rowOff>0</xdr:rowOff>
    </xdr:from>
    <xdr:to>
      <xdr:col>17</xdr:col>
      <xdr:colOff>468615</xdr:colOff>
      <xdr:row>1</xdr:row>
      <xdr:rowOff>44636</xdr:rowOff>
    </xdr:to>
    <xdr:pic>
      <xdr:nvPicPr>
        <xdr:cNvPr id="6" name="Picture 5">
          <a:hlinkClick xmlns:r="http://schemas.openxmlformats.org/officeDocument/2006/relationships" r:id="rId4"/>
        </xdr:cNvPr>
        <xdr:cNvPicPr>
          <a:picLocks noChangeAspect="1"/>
        </xdr:cNvPicPr>
      </xdr:nvPicPr>
      <xdr:blipFill rotWithShape="1">
        <a:blip xmlns:r="http://schemas.openxmlformats.org/officeDocument/2006/relationships" r:embed="rId5"/>
        <a:srcRect l="74863" t="18175" r="13955" b="61099"/>
        <a:stretch/>
      </xdr:blipFill>
      <xdr:spPr>
        <a:xfrm>
          <a:off x="9976911735" y="0"/>
          <a:ext cx="363840" cy="3780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38101</xdr:colOff>
      <xdr:row>2</xdr:row>
      <xdr:rowOff>247648</xdr:rowOff>
    </xdr:from>
    <xdr:to>
      <xdr:col>22</xdr:col>
      <xdr:colOff>19052</xdr:colOff>
      <xdr:row>20</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85725</xdr:colOff>
      <xdr:row>4</xdr:row>
      <xdr:rowOff>66675</xdr:rowOff>
    </xdr:from>
    <xdr:to>
      <xdr:col>21</xdr:col>
      <xdr:colOff>561975</xdr:colOff>
      <xdr:row>5</xdr:row>
      <xdr:rowOff>152401</xdr:rowOff>
    </xdr:to>
    <xdr:sp macro="" textlink="">
      <xdr:nvSpPr>
        <xdr:cNvPr id="4" name="TextBox 3"/>
        <xdr:cNvSpPr txBox="1"/>
      </xdr:nvSpPr>
      <xdr:spPr>
        <a:xfrm>
          <a:off x="9974322825" y="571500"/>
          <a:ext cx="1085850" cy="333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fa-IR" sz="1100">
              <a:cs typeface="B Nazanin" panose="00000400000000000000" pitchFamily="2" charset="-78"/>
            </a:rPr>
            <a:t>افزایش سرمایه 58%</a:t>
          </a:r>
          <a:endParaRPr lang="en-US" sz="1100">
            <a:cs typeface="B Nazanin" panose="00000400000000000000" pitchFamily="2" charset="-78"/>
          </a:endParaRPr>
        </a:p>
      </xdr:txBody>
    </xdr:sp>
    <xdr:clientData/>
  </xdr:twoCellAnchor>
  <xdr:twoCellAnchor>
    <xdr:from>
      <xdr:col>17</xdr:col>
      <xdr:colOff>209550</xdr:colOff>
      <xdr:row>11</xdr:row>
      <xdr:rowOff>228600</xdr:rowOff>
    </xdr:from>
    <xdr:to>
      <xdr:col>21</xdr:col>
      <xdr:colOff>219076</xdr:colOff>
      <xdr:row>15</xdr:row>
      <xdr:rowOff>114299</xdr:rowOff>
    </xdr:to>
    <xdr:sp macro="" textlink="">
      <xdr:nvSpPr>
        <xdr:cNvPr id="5" name="TextBox 4"/>
        <xdr:cNvSpPr txBox="1"/>
      </xdr:nvSpPr>
      <xdr:spPr>
        <a:xfrm>
          <a:off x="9974665724" y="2466975"/>
          <a:ext cx="2447926" cy="876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fa-IR" sz="1100">
              <a:cs typeface="B Nazanin" panose="00000400000000000000" pitchFamily="2" charset="-78"/>
            </a:rPr>
            <a:t>معادل 16.67 درصد از سهام شرکت نفت سپاهان به قیمت پایه هر سهم 21.480 ریال توسط شرکت گروه پتروشیمی تابان فردا به شرکت پالایش نفت اصفهان واگذار گردیده است</a:t>
          </a:r>
          <a:endParaRPr lang="en-US" sz="1100">
            <a:cs typeface="B Nazanin" panose="00000400000000000000" pitchFamily="2" charset="-78"/>
          </a:endParaRPr>
        </a:p>
      </xdr:txBody>
    </xdr:sp>
    <xdr:clientData/>
  </xdr:twoCellAnchor>
  <xdr:twoCellAnchor>
    <xdr:from>
      <xdr:col>14</xdr:col>
      <xdr:colOff>428625</xdr:colOff>
      <xdr:row>5</xdr:row>
      <xdr:rowOff>142875</xdr:rowOff>
    </xdr:from>
    <xdr:to>
      <xdr:col>19</xdr:col>
      <xdr:colOff>342900</xdr:colOff>
      <xdr:row>7</xdr:row>
      <xdr:rowOff>171450</xdr:rowOff>
    </xdr:to>
    <xdr:sp macro="" textlink="">
      <xdr:nvSpPr>
        <xdr:cNvPr id="6" name="TextBox 5"/>
        <xdr:cNvSpPr txBox="1"/>
      </xdr:nvSpPr>
      <xdr:spPr>
        <a:xfrm>
          <a:off x="9975761100" y="895350"/>
          <a:ext cx="296227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fa-IR" sz="1100">
              <a:cs typeface="B Nazanin" panose="00000400000000000000" pitchFamily="2" charset="-78"/>
            </a:rPr>
            <a:t>شفاف سازی پيرو طرح پيشنهادي افزايش سرمايه اين شرکت از محل مازاد تجديد ارزيابي دارايي‌هاي ثابت مشهود معادل 493 %</a:t>
          </a:r>
          <a:endParaRPr lang="en-US" sz="1100">
            <a:cs typeface="B Nazanin" panose="00000400000000000000" pitchFamily="2" charset="-78"/>
          </a:endParaRPr>
        </a:p>
      </xdr:txBody>
    </xdr:sp>
    <xdr:clientData/>
  </xdr:twoCellAnchor>
  <xdr:twoCellAnchor>
    <xdr:from>
      <xdr:col>18</xdr:col>
      <xdr:colOff>419100</xdr:colOff>
      <xdr:row>10</xdr:row>
      <xdr:rowOff>76200</xdr:rowOff>
    </xdr:from>
    <xdr:to>
      <xdr:col>18</xdr:col>
      <xdr:colOff>561975</xdr:colOff>
      <xdr:row>11</xdr:row>
      <xdr:rowOff>219075</xdr:rowOff>
    </xdr:to>
    <xdr:sp macro="" textlink="">
      <xdr:nvSpPr>
        <xdr:cNvPr id="7" name="Down Arrow 6"/>
        <xdr:cNvSpPr/>
      </xdr:nvSpPr>
      <xdr:spPr>
        <a:xfrm>
          <a:off x="9976151625" y="2066925"/>
          <a:ext cx="142875" cy="390525"/>
        </a:xfrm>
        <a:prstGeom prst="downArrow">
          <a:avLst/>
        </a:prstGeom>
        <a:solidFill>
          <a:srgbClr val="0070C0"/>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r" rtl="1"/>
          <a:endParaRPr lang="en-US" sz="1100"/>
        </a:p>
      </xdr:txBody>
    </xdr:sp>
    <xdr:clientData/>
  </xdr:twoCellAnchor>
  <xdr:twoCellAnchor>
    <xdr:from>
      <xdr:col>17</xdr:col>
      <xdr:colOff>400050</xdr:colOff>
      <xdr:row>7</xdr:row>
      <xdr:rowOff>209550</xdr:rowOff>
    </xdr:from>
    <xdr:to>
      <xdr:col>17</xdr:col>
      <xdr:colOff>542925</xdr:colOff>
      <xdr:row>9</xdr:row>
      <xdr:rowOff>142874</xdr:rowOff>
    </xdr:to>
    <xdr:sp macro="" textlink="">
      <xdr:nvSpPr>
        <xdr:cNvPr id="8" name="Down Arrow 7"/>
        <xdr:cNvSpPr/>
      </xdr:nvSpPr>
      <xdr:spPr>
        <a:xfrm flipV="1">
          <a:off x="9976780275" y="1457325"/>
          <a:ext cx="142875" cy="428624"/>
        </a:xfrm>
        <a:prstGeom prst="downArrow">
          <a:avLst/>
        </a:prstGeom>
        <a:solidFill>
          <a:srgbClr val="0070C0"/>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r" rtl="1"/>
          <a:endParaRPr lang="en-US" sz="1100"/>
        </a:p>
      </xdr:txBody>
    </xdr:sp>
    <xdr:clientData/>
  </xdr:twoCellAnchor>
  <xdr:twoCellAnchor>
    <xdr:from>
      <xdr:col>13</xdr:col>
      <xdr:colOff>381000</xdr:colOff>
      <xdr:row>13</xdr:row>
      <xdr:rowOff>228600</xdr:rowOff>
    </xdr:from>
    <xdr:to>
      <xdr:col>16</xdr:col>
      <xdr:colOff>266700</xdr:colOff>
      <xdr:row>15</xdr:row>
      <xdr:rowOff>66676</xdr:rowOff>
    </xdr:to>
    <xdr:sp macro="" textlink="">
      <xdr:nvSpPr>
        <xdr:cNvPr id="11" name="TextBox 10"/>
        <xdr:cNvSpPr txBox="1"/>
      </xdr:nvSpPr>
      <xdr:spPr>
        <a:xfrm>
          <a:off x="9977666100" y="2962275"/>
          <a:ext cx="1714500" cy="333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fa-IR" sz="1100">
              <a:cs typeface="B Nazanin" panose="00000400000000000000" pitchFamily="2" charset="-78"/>
            </a:rPr>
            <a:t>تغییر در ترکیب اعضای هیئت‌مدیره</a:t>
          </a:r>
          <a:endParaRPr lang="en-US" sz="1100">
            <a:cs typeface="B Nazanin" panose="00000400000000000000" pitchFamily="2" charset="-78"/>
          </a:endParaRPr>
        </a:p>
      </xdr:txBody>
    </xdr:sp>
    <xdr:clientData/>
  </xdr:twoCellAnchor>
  <xdr:twoCellAnchor>
    <xdr:from>
      <xdr:col>10</xdr:col>
      <xdr:colOff>466725</xdr:colOff>
      <xdr:row>13</xdr:row>
      <xdr:rowOff>228600</xdr:rowOff>
    </xdr:from>
    <xdr:to>
      <xdr:col>13</xdr:col>
      <xdr:colOff>352425</xdr:colOff>
      <xdr:row>15</xdr:row>
      <xdr:rowOff>66676</xdr:rowOff>
    </xdr:to>
    <xdr:sp macro="" textlink="">
      <xdr:nvSpPr>
        <xdr:cNvPr id="12" name="TextBox 11"/>
        <xdr:cNvSpPr txBox="1"/>
      </xdr:nvSpPr>
      <xdr:spPr>
        <a:xfrm>
          <a:off x="9979409175" y="2962275"/>
          <a:ext cx="1714500" cy="333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fa-IR" sz="1100">
              <a:cs typeface="B Nazanin" panose="00000400000000000000" pitchFamily="2" charset="-78"/>
            </a:rPr>
            <a:t>تغییر در ترکیب اعضای هیئت‌مدیره</a:t>
          </a:r>
          <a:endParaRPr lang="en-US" sz="1100">
            <a:cs typeface="B Nazanin" panose="00000400000000000000" pitchFamily="2" charset="-78"/>
          </a:endParaRPr>
        </a:p>
      </xdr:txBody>
    </xdr:sp>
    <xdr:clientData/>
  </xdr:twoCellAnchor>
  <xdr:twoCellAnchor>
    <xdr:from>
      <xdr:col>7</xdr:col>
      <xdr:colOff>561975</xdr:colOff>
      <xdr:row>13</xdr:row>
      <xdr:rowOff>228600</xdr:rowOff>
    </xdr:from>
    <xdr:to>
      <xdr:col>10</xdr:col>
      <xdr:colOff>447675</xdr:colOff>
      <xdr:row>15</xdr:row>
      <xdr:rowOff>66676</xdr:rowOff>
    </xdr:to>
    <xdr:sp macro="" textlink="">
      <xdr:nvSpPr>
        <xdr:cNvPr id="13" name="TextBox 12"/>
        <xdr:cNvSpPr txBox="1"/>
      </xdr:nvSpPr>
      <xdr:spPr>
        <a:xfrm>
          <a:off x="9981142725" y="2962275"/>
          <a:ext cx="1714500" cy="333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fa-IR" sz="1100">
              <a:cs typeface="B Nazanin" panose="00000400000000000000" pitchFamily="2" charset="-78"/>
            </a:rPr>
            <a:t>تغییر در ترکیب اعضای هیئت‌مدیره</a:t>
          </a:r>
          <a:endParaRPr lang="en-US" sz="1100">
            <a:cs typeface="B Nazanin" panose="00000400000000000000" pitchFamily="2" charset="-78"/>
          </a:endParaRPr>
        </a:p>
      </xdr:txBody>
    </xdr:sp>
    <xdr:clientData/>
  </xdr:twoCellAnchor>
  <xdr:twoCellAnchor>
    <xdr:from>
      <xdr:col>8</xdr:col>
      <xdr:colOff>504826</xdr:colOff>
      <xdr:row>9</xdr:row>
      <xdr:rowOff>190500</xdr:rowOff>
    </xdr:from>
    <xdr:to>
      <xdr:col>12</xdr:col>
      <xdr:colOff>495301</xdr:colOff>
      <xdr:row>12</xdr:row>
      <xdr:rowOff>238126</xdr:rowOff>
    </xdr:to>
    <xdr:sp macro="" textlink="">
      <xdr:nvSpPr>
        <xdr:cNvPr id="14" name="Oval Callout 13"/>
        <xdr:cNvSpPr/>
      </xdr:nvSpPr>
      <xdr:spPr>
        <a:xfrm>
          <a:off x="9979875899" y="1933575"/>
          <a:ext cx="2428875" cy="790576"/>
        </a:xfrm>
        <a:prstGeom prst="wedgeEllipseCallout">
          <a:avLst/>
        </a:prstGeom>
        <a:solidFill>
          <a:schemeClr val="accent3">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r" rtl="1"/>
          <a:r>
            <a:rPr lang="fa-IR" sz="1100">
              <a:solidFill>
                <a:sysClr val="windowText" lastClr="000000"/>
              </a:solidFill>
              <a:cs typeface="B Nazanin" panose="00000400000000000000" pitchFamily="2" charset="-78"/>
            </a:rPr>
            <a:t>نماینده</a:t>
          </a:r>
          <a:r>
            <a:rPr lang="fa-IR" sz="1100" baseline="0">
              <a:solidFill>
                <a:sysClr val="windowText" lastClr="000000"/>
              </a:solidFill>
              <a:cs typeface="B Nazanin" panose="00000400000000000000" pitchFamily="2" charset="-78"/>
            </a:rPr>
            <a:t> سهامداران حقوقی چندین بار از ابتدای سال تغییر پیدا کرده‌اند</a:t>
          </a:r>
          <a:endParaRPr lang="en-US" sz="1100">
            <a:solidFill>
              <a:sysClr val="windowText" lastClr="000000"/>
            </a:solidFill>
            <a:cs typeface="B Nazanin" panose="00000400000000000000" pitchFamily="2" charset="-78"/>
          </a:endParaRPr>
        </a:p>
      </xdr:txBody>
    </xdr:sp>
    <xdr:clientData/>
  </xdr:twoCellAnchor>
  <xdr:twoCellAnchor editAs="oneCell">
    <xdr:from>
      <xdr:col>3</xdr:col>
      <xdr:colOff>276225</xdr:colOff>
      <xdr:row>0</xdr:row>
      <xdr:rowOff>0</xdr:rowOff>
    </xdr:from>
    <xdr:to>
      <xdr:col>3</xdr:col>
      <xdr:colOff>640065</xdr:colOff>
      <xdr:row>1</xdr:row>
      <xdr:rowOff>35111</xdr:rowOff>
    </xdr:to>
    <xdr:pic>
      <xdr:nvPicPr>
        <xdr:cNvPr id="16" name="Picture 15">
          <a:hlinkClick xmlns:r="http://schemas.openxmlformats.org/officeDocument/2006/relationships" r:id="rId2"/>
        </xdr:cNvPr>
        <xdr:cNvPicPr>
          <a:picLocks noChangeAspect="1"/>
        </xdr:cNvPicPr>
      </xdr:nvPicPr>
      <xdr:blipFill rotWithShape="1">
        <a:blip xmlns:r="http://schemas.openxmlformats.org/officeDocument/2006/relationships" r:embed="rId3"/>
        <a:srcRect l="74863" t="18175" r="13955" b="61099"/>
        <a:stretch/>
      </xdr:blipFill>
      <xdr:spPr>
        <a:xfrm>
          <a:off x="9986112885" y="0"/>
          <a:ext cx="363840" cy="378011"/>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0.36609</cdr:x>
      <cdr:y>0.30759</cdr:y>
    </cdr:from>
    <cdr:to>
      <cdr:x>0.48977</cdr:x>
      <cdr:y>0.3849</cdr:y>
    </cdr:to>
    <cdr:sp macro="" textlink="">
      <cdr:nvSpPr>
        <cdr:cNvPr id="2" name="TextBox 3"/>
        <cdr:cNvSpPr txBox="1"/>
      </cdr:nvSpPr>
      <cdr:spPr>
        <a:xfrm xmlns:a="http://schemas.openxmlformats.org/drawingml/2006/main">
          <a:off x="3340590" y="1324261"/>
          <a:ext cx="1128522" cy="33283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fa-IR" sz="1100">
              <a:cs typeface="B Nazanin" panose="00000400000000000000" pitchFamily="2" charset="-78"/>
            </a:rPr>
            <a:t>افزایش سرمایه 493%</a:t>
          </a:r>
          <a:endParaRPr lang="en-US" sz="1100">
            <a:cs typeface="B Nazanin" panose="00000400000000000000" pitchFamily="2" charset="-78"/>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Navid Afshari" refreshedDate="44636.399193750003" createdVersion="6" refreshedVersion="6" minRefreshableVersion="3" recordCount="1760">
  <cacheSource type="worksheet">
    <worksheetSource ref="A1:F1048576" sheet="Dollar"/>
  </cacheSource>
  <cacheFields count="6">
    <cacheField name="تاریخ میلادی" numFmtId="0">
      <sharedItems containsBlank="1"/>
    </cacheField>
    <cacheField name="سال" numFmtId="0">
      <sharedItems containsString="0" containsBlank="1" containsNumber="1" containsInteger="1" minValue="1395" maxValue="1400" count="7">
        <n v="1395"/>
        <n v="1396"/>
        <n v="1397"/>
        <n v="1398"/>
        <n v="1399"/>
        <n v="1400"/>
        <m/>
      </sharedItems>
    </cacheField>
    <cacheField name="ماه" numFmtId="0">
      <sharedItems containsString="0" containsBlank="1" containsNumber="1" containsInteger="1" minValue="1" maxValue="12"/>
    </cacheField>
    <cacheField name="روز" numFmtId="0">
      <sharedItems containsString="0" containsBlank="1" containsNumber="1" containsInteger="1" minValue="1" maxValue="31"/>
    </cacheField>
    <cacheField name="دلار نیمایی" numFmtId="0">
      <sharedItems containsString="0" containsBlank="1" containsNumber="1" minValue="34022" maxValue="268730"/>
    </cacheField>
    <cacheField name="بازدهی دلار نیمایی" numFmtId="0">
      <sharedItems containsString="0" containsBlank="1" containsNumber="1" minValue="-0.35289148888640676" maxValue="1.230952380952381" count="1606">
        <m/>
        <n v="1.5636940803009924E-2"/>
        <n v="2.025814666898107E-3"/>
        <n v="1.3285582255082584E-3"/>
        <n v="-8.6530141332530341E-5"/>
        <n v="1.3846020711338891E-3"/>
        <n v="4.4361227135243375E-3"/>
        <n v="-1.6633686082193622E-3"/>
        <n v="-8.3307000660715058E-4"/>
        <n v="-8.3376459088035926E-4"/>
        <n v="6.6181336863002649E-4"/>
        <n v="-2.4154589371980784E-3"/>
        <n v="1.0665283062376574E-3"/>
        <n v="1.6988683808920602E-3"/>
        <n v="-1.4660227664712311E-3"/>
        <n v="1.4393873967244453E-4"/>
        <n v="1.6118818720856076E-3"/>
        <n v="-3.3622621989769508E-3"/>
        <n v="1.3552089040107518E-3"/>
        <n v="-2.821930430776276E-3"/>
        <n v="-2.0213687554143656E-3"/>
        <n v="2.0543981481482287E-3"/>
        <n v="8.0852415465915151E-4"/>
        <n v="-1.1541013878069162E-3"/>
        <n v="2.2530980097634767E-3"/>
        <n v="6.9170245266159114E-4"/>
        <n v="-1.3824486621929477E-3"/>
        <n v="-2.5091569809361225E-3"/>
        <n v="6.0718209680210578E-4"/>
        <n v="-2.6295258184760861E-3"/>
        <n v="-4.7514196314752954E-3"/>
        <n v="5.9676292501165129E-3"/>
        <n v="-5.7875394276118985E-4"/>
        <n v="-2.1715840982134971E-3"/>
        <n v="-3.5981660959898409E-3"/>
        <n v="2.5627584600151909E-3"/>
        <n v="-5.8095625399412487E-4"/>
        <n v="1.1044585246759997E-3"/>
        <n v="1.0161421437695495E-3"/>
        <n v="-6.1486702050523867E-3"/>
        <n v="4.4065719205066411E-3"/>
        <n v="-2.9054564472108524E-5"/>
        <n v="-3.2832611790685196E-3"/>
        <n v="3.2649253731342753E-3"/>
        <n v="-5.2301255230124966E-4"/>
        <n v="-9.884295598581172E-4"/>
        <n v="4.0740309626352555E-4"/>
        <n v="6.9812089126775057E-4"/>
        <n v="0"/>
        <n v="3.8951223766059417E-3"/>
        <n v="7.8179291174418353E-4"/>
        <n v="1.1573069467352148E-4"/>
        <n v="5.409783897937448E-3"/>
        <n v="-4.6325602808310329E-3"/>
        <n v="4.6252131934210183E-4"/>
        <n v="2.8894218266928284E-4"/>
        <n v="2.1086686501632368E-3"/>
        <n v="8.3592759137562922E-4"/>
        <n v="-3.6865297658477125E-3"/>
        <n v="3.3243719827711349E-3"/>
        <n v="-7.2029503284543051E-4"/>
        <n v="-5.3916904535362686E-3"/>
        <n v="5.2179962894247645E-3"/>
        <n v="-6.3444457261507825E-4"/>
        <n v="-2.0199688347665168E-3"/>
        <n v="2.8915105250981732E-4"/>
        <n v="1.5609643290743769E-3"/>
        <n v="-2.4532440544908773E-3"/>
        <n v="-1.2441049677400784E-3"/>
        <n v="3.331402085747337E-3"/>
        <n v="-3.4647033347767753E-4"/>
        <n v="3.1770788204372735E-3"/>
        <n v="-1.8714191115077883E-3"/>
        <n v="-1.3268720433829984E-3"/>
        <n v="4.2747386055108638E-3"/>
        <n v="1.6393442622950616E-3"/>
        <n v="4.0198696413695778E-4"/>
        <n v="1.9517235441004477E-3"/>
        <n v="4.8411584405168018E-3"/>
        <n v="1.2258395575575065E-3"/>
        <n v="-5.1251388058426439E-3"/>
        <n v="-5.2374001888898514E-3"/>
        <n v="1.0069624259163579E-3"/>
        <n v="3.7363837553527901E-4"/>
        <n v="4.4245245072689343E-3"/>
        <n v="3.718535469108275E-4"/>
        <n v="3.145283504417673E-3"/>
        <n v="1.2256648519226587E-3"/>
        <n v="-5.3521607925752779E-3"/>
        <n v="2.6332360180891801E-3"/>
        <n v="8.7068227233788598E-4"/>
        <n v="8.6992484419790017E-4"/>
        <n v="1.1398934199653432E-3"/>
        <n v="-4.383592838234085E-3"/>
        <n v="4.2885324641916966E-4"/>
        <n v="2.3719707361682385E-3"/>
        <n v="4.2765502494646057E-4"/>
        <n v="9.9743516671413346E-4"/>
        <n v="2.7900355871885996E-3"/>
        <n v="1.7602134968628391E-3"/>
        <n v="4.5345047470601862E-4"/>
        <n v="5.9488399762042121E-4"/>
        <n v="-1.9817677368216824E-4"/>
        <n v="1.6706781820756689E-3"/>
        <n v="-1.2155820659240923E-3"/>
        <n v="-5.4343211344145548E-3"/>
        <n v="-9.6758587324630163E-4"/>
        <n v="6.32388548639784E-3"/>
        <n v="-5.6613921363246611E-5"/>
        <n v="-2.2646850672325414E-4"/>
        <n v="-3.3977970948839697E-4"/>
        <n v="6.7979039796073337E-4"/>
        <n v="6.849896685442447E-3"/>
        <n v="-6.4940541452306322E-3"/>
        <n v="-2.5466893039048921E-3"/>
        <n v="6.6382978723404928E-3"/>
        <n v="-4.3399842182392234E-3"/>
        <n v="-1.5567506368525663E-3"/>
        <n v="1.8710134656272359E-3"/>
        <n v="-9.0546390877455085E-4"/>
        <n v="2.7471749412331103E-3"/>
        <n v="8.4731401457371902E-5"/>
        <n v="6.495523736902431E-4"/>
        <n v="7.6202303002936844E-4"/>
        <n v="3.3841901914888339E-4"/>
        <n v="-1.1276817682048801E-4"/>
        <n v="1.9736656610369607E-3"/>
        <n v="1.716520809297295E-3"/>
        <n v="-7.5846957694247763E-4"/>
        <n v="-1.2650754828371635E-3"/>
        <n v="9.8519394246476821E-4"/>
        <n v="9.8422429065547767E-4"/>
        <n v="-4.9162827283966148E-4"/>
        <n v="-4.9187009008244686E-4"/>
        <n v="-1.8559658052360595E-3"/>
        <n v="-1.7467248908297206E-3"/>
        <n v="3.6688962266806513E-4"/>
        <n v="3.3854313603787212E-4"/>
        <n v="4.5969879857858942E-3"/>
        <n v="1.0387131186659904E-3"/>
        <n v="-7.2914913904309486E-4"/>
        <n v="-2.7784014369106602E-3"/>
        <n v="4.080713702755201E-3"/>
        <n v="-1.2332529850327401E-3"/>
        <n v="-2.1047314362687697E-3"/>
        <n v="-1.0405241992181846E-3"/>
        <n v="1.3512752660322924E-3"/>
        <n v="2.7832443070003876E-3"/>
        <n v="-5.8033586587793451E-3"/>
        <n v="7.359990976256281E-3"/>
        <n v="-2.6313579486605398E-3"/>
        <n v="5.613404810689282E-5"/>
        <n v="4.4904717801914629E-3"/>
        <n v="-2.7381185214160331E-3"/>
        <n v="2.3253859300143009E-3"/>
        <n v="5.5903398926693271E-5"/>
        <n v="1.5652076695176209E-3"/>
        <n v="-1.4232293352681724E-3"/>
        <n v="1.2296341838302638E-3"/>
        <n v="-1.6188907806961028E-3"/>
        <n v="2.2365735692917443E-3"/>
        <n v="-8.9263298836783633E-4"/>
        <n v="2.7640505905017765E-3"/>
        <n v="-1.6705646508520244E-3"/>
        <n v="-9.4823739402050133E-4"/>
        <n v="-1.4237061023951725E-3"/>
        <n v="1.4816471443348522E-3"/>
        <n v="-8.3742742295667139E-4"/>
        <n v="1.8718220930882268E-3"/>
        <n v="4.1828169878144195E-4"/>
        <n v="1.3936893745121193E-3"/>
        <n v="-1.2247397428046813E-3"/>
        <n v="4.7656206454489425E-3"/>
        <n v="1.1926885418689359E-3"/>
        <n v="-5.2083333333333703E-3"/>
        <n v="5.458393672719275E-3"/>
        <n v="1.0248171947706552E-3"/>
        <n v="2.213552475028413E-3"/>
        <n v="-2.1534468954473862E-3"/>
        <n v="-2.9604626068672202E-3"/>
        <n v="4.356754356754422E-3"/>
        <n v="1.6301494764181523E-3"/>
        <n v="3.3377468829305368E-3"/>
        <n v="-1.2646743463557986E-3"/>
        <n v="2.8904120901809272E-3"/>
        <n v="2.3880105401845597E-3"/>
        <n v="-7.6672417097944923E-4"/>
        <n v="4.6586829629213788E-4"/>
        <n v="4.2456447901830785E-3"/>
        <n v="-1.3637727409104849E-3"/>
        <n v="2.5127686887171929E-3"/>
        <n v="4.7404985696770652E-3"/>
        <n v="-3.6606198649637989E-3"/>
        <n v="-5.7152188112341573E-4"/>
        <n v="1.6883152247910704E-3"/>
        <n v="6.3612885687100995E-3"/>
        <n v="6.375104675977239E-3"/>
        <n v="4.2947255401959428E-3"/>
        <n v="1.3630896699184714E-2"/>
        <n v="2.0777851021753557E-2"/>
        <n v="-1.7745976803657637E-2"/>
        <n v="-5.5225372113820725E-4"/>
        <n v="2.1760294698065952E-2"/>
        <n v="1.7768850432633432E-3"/>
        <n v="-1.3624328423433862E-3"/>
        <n v="-2.9859967051071301E-3"/>
        <n v="3.5629453681709222E-3"/>
        <n v="1.0547980447646044E-3"/>
        <n v="-2.2615712780447161E-3"/>
        <n v="-2.9106457512299011E-3"/>
        <n v="6.0191165073624209E-3"/>
        <n v="5.8290321752305641E-3"/>
        <n v="4.0847587439363231E-4"/>
        <n v="2.5519318123823354E-4"/>
        <n v="-1.989998979487706E-3"/>
        <n v="8.1803773199038421E-3"/>
        <n v="8.1140017242253837E-3"/>
        <n v="1.282760702248531E-3"/>
        <n v="-4.2703911175867582E-4"/>
        <n v="1.6108765581021256E-2"/>
        <n v="7.0981623921053671E-3"/>
        <n v="1.235265225933202E-2"/>
        <n v="-1.1061785896222975E-2"/>
        <n v="-1.7734932666127023E-2"/>
        <n v="-1.2486265108380801E-2"/>
        <n v="-3.3481691280598858E-2"/>
        <n v="1.3657770800628022E-2"/>
        <n v="7.7693459294823075E-3"/>
        <n v="-3.5089516686730438E-3"/>
        <n v="3.5213077674394189E-3"/>
        <n v="-9.2206029249797261E-4"/>
        <n v="2.3072781808393117E-3"/>
        <n v="3.3762181241527855E-3"/>
        <n v="-4.0786153101024514E-4"/>
        <n v="6.5284471986331027E-3"/>
        <n v="-4.1804960855355011E-3"/>
        <n v="-1.1474659067779336E-2"/>
        <n v="-4.1953002342161039E-3"/>
        <n v="-1.3621090721116613E-2"/>
        <n v="-6.4722375075334515E-3"/>
        <n v="-1.0866125118683456E-2"/>
        <n v="-5.4394197952218892E-3"/>
        <n v="-2.6809651474530849E-3"/>
        <n v="-1.0483870967742392E-3"/>
        <n v="2.8901267457818625E-2"/>
        <n v="2.0923237871062206E-4"/>
        <n v="-2.0657375205920259E-3"/>
        <n v="4.0090137302168927E-3"/>
        <n v="-3.8625153326199424E-3"/>
        <n v="-1.8601482878776165E-3"/>
        <n v="1.4173972387001577E-3"/>
        <n v="-5.3470329209477363E-3"/>
        <n v="3.9527774849790198E-4"/>
        <n v="1.7385348892342556E-3"/>
        <n v="5.7061716058797174E-3"/>
        <n v="5.2293050253626738E-4"/>
        <n v="-3.7108660429624463E-3"/>
        <n v="7.5805267023396627E-3"/>
        <n v="-5.4408663733631624E-3"/>
        <n v="4.685373259344594E-3"/>
        <n v="-5.8619701430320248E-3"/>
        <n v="1.3889616856228582E-3"/>
        <n v="-6.2547433984978529E-3"/>
        <n v="2.8442009902032162E-3"/>
        <n v="-2.7048319327731551E-3"/>
        <n v="-3.1598072517580178E-4"/>
        <n v="-2.2652443039641312E-3"/>
        <n v="3.3263813722643754E-3"/>
        <n v="-5.6834627022760431E-3"/>
        <n v="2.3816454523806208E-4"/>
        <n v="6.2966294512936116E-3"/>
        <n v="-7.598064991061082E-3"/>
        <n v="-1.2981164066018236E-3"/>
        <n v="-8.7537800413817202E-4"/>
        <n v="2.6549847338408483E-5"/>
        <n v="1.3805554080603688E-3"/>
        <n v="-1.590752425897346E-4"/>
        <n v="4.7730165464576757E-4"/>
        <n v="-6.8910681155576192E-4"/>
        <n v="-4.800551665605779E-3"/>
        <n v="-8.2349492311382111E-3"/>
        <n v="4.0576127263933781E-3"/>
        <n v="2.6227753245016139E-3"/>
        <n v="-3.7370205269193768E-4"/>
        <n v="-4.9667547865096529E-3"/>
        <n v="9.0706599039260816E-3"/>
        <n v="-4.2286109411984185E-3"/>
        <n v="7.2111532503615905E-4"/>
        <n v="-5.2576796818702976E-3"/>
        <n v="1.5024683408456641E-2"/>
        <n v="-1.2502643264960867E-2"/>
        <n v="5.4605315988114356E-3"/>
        <n v="-1.1181215557862778E-3"/>
        <n v="-5.8900349137815944E-3"/>
        <n v="4.852546916890077E-3"/>
        <n v="1.9743336623889718E-3"/>
        <n v="-5.5917986952469523E-3"/>
        <n v="7.8725398313026496E-3"/>
        <n v="-2.949068785036757E-3"/>
        <n v="1.4922191430397636E-3"/>
        <n v="-7.7160493827155285E-4"/>
        <n v="-2.5296232192784096E-3"/>
        <n v="-1.1745862253069728E-3"/>
        <n v="3.340816762882115E-3"/>
        <n v="-2.530566580538629E-3"/>
        <n v="-1.6023073225445161E-3"/>
        <n v="6.9544749371419634E-4"/>
        <n v="-2.0581631562065494E-3"/>
        <n v="-1.0178117048346147E-3"/>
        <n v="8.0435423760616409E-4"/>
        <n v="9.1086880810142823E-4"/>
        <n v="2.5159926126174792E-3"/>
        <n v="-4.8057669203038778E-4"/>
        <n v="-2.2437695328151319E-3"/>
        <n v="4.2566862099429059E-3"/>
        <n v="4.4252505864790237E-3"/>
        <n v="-4.1403471521842539E-3"/>
        <n v="-2.2386866371728598E-3"/>
        <n v="6.4105988567764172E-4"/>
        <n v="4.8849500827505832E-3"/>
        <n v="-4.4096161508831999E-3"/>
        <n v="-1.8143493689799506E-3"/>
        <n v="-1.3365053059266607E-5"/>
        <n v="-1.3365231686268686E-5"/>
        <n v="-3.4750066827049508E-4"/>
        <n v="3.8773163622749518E-3"/>
        <n v="-3.9955250119865227E-3"/>
        <n v="-4.8138639281125606E-4"/>
        <n v="-2.6756568737629216E-5"/>
        <n v="-8.0271854012259336E-4"/>
        <n v="4.2310473181050856E-3"/>
        <n v="-1.0666382229806981E-4"/>
        <n v="-6.2138304397685307E-3"/>
        <n v="-2.0931730356376077E-3"/>
        <n v="5.6203947722262004E-3"/>
        <n v="-2.5404465837678414E-3"/>
        <n v="-1.6085790884723394E-4"/>
        <n v="4.2902343540518473E-4"/>
        <n v="9.3808630393987791E-4"/>
        <n v="3.4542776810817521E-3"/>
        <n v="-4.9100709825479205E-3"/>
        <n v="-1.9576293912577647E-3"/>
        <n v="5.6963215734744388E-3"/>
        <n v="-5.9312297950786519E-3"/>
        <n v="2.4188996694169962E-3"/>
        <n v="-3.4587232217068165E-3"/>
        <n v="3.0671545415410506E-3"/>
        <n v="-1.2606619816533104E-3"/>
        <n v="2.8736403921041376E-3"/>
        <n v="-3.4813346901612086E-3"/>
        <n v="5.2402450822315316E-3"/>
        <n v="1.6039778651055769E-4"/>
        <n v="2.4590383021945161E-3"/>
        <n v="-3.1862418344220655E-3"/>
        <n v="-3.1964264220085692E-3"/>
        <n v="3.5689368325013682E-3"/>
        <n v="5.0803497419726895E-4"/>
        <n v="9.0865358918157391E-4"/>
        <n v="1.922460749759658E-3"/>
        <n v="-3.3845005862914723E-3"/>
        <n v="-6.4176270823868009E-4"/>
        <n v="2.7560003210873596E-3"/>
        <n v="3.9225104066602512E-3"/>
        <n v="1.7010871009754958E-3"/>
        <n v="-4.7761827685943725E-4"/>
        <n v="-7.9641084180626098E-4"/>
        <n v="4.2509099604126632E-4"/>
        <n v="1.27473111140608E-3"/>
        <n v="6.3655412036176529E-3"/>
        <n v="-5.8508815855361496E-3"/>
        <n v="-6.6276079637339613E-4"/>
        <n v="7.6931239388788875E-4"/>
        <n v="1.4314115308151631E-3"/>
        <n v="-1.9058206940363309E-3"/>
        <n v="-8.4864879200152732E-4"/>
        <n v="1.088254810882594E-3"/>
        <n v="-1.19312758510981E-3"/>
        <n v="-6.370948474954119E-4"/>
        <n v="2.6562541503971637E-4"/>
        <n v="-5.3110975383074965E-5"/>
        <n v="5.8690744920992799E-3"/>
        <n v="-7.2869363185130709E-3"/>
        <n v="1.0638297872334057E-4"/>
        <n v="1.0105307945962316E-3"/>
        <n v="4.4099675893947143E-3"/>
        <n v="2.063055438002559E-3"/>
        <n v="2.6394974396826143E-5"/>
        <n v="2.4810621057353988E-3"/>
        <n v="4.7392117111177967E-4"/>
        <n v="1.9474196689386325E-3"/>
        <n v="-5.7783731253113757E-4"/>
        <n v="-2.7068933799374584E-3"/>
        <n v="3.452092336882151E-3"/>
        <n v="-2.88873132172629E-4"/>
        <n v="-1.7074708416517925E-3"/>
        <n v="-9.9992105886381744E-4"/>
        <n v="3.1608060055310361E-4"/>
        <n v="2.5805092556021592E-3"/>
        <n v="-1.9435325016414762E-3"/>
        <n v="1.3157548485565052E-4"/>
        <n v="1.2103352102299514E-3"/>
        <n v="8.4095448333854073E-4"/>
        <n v="1.8642999684908013E-3"/>
        <n v="-9.9593762285410392E-4"/>
        <n v="1.5478657816723196E-3"/>
        <n v="3.3266974015087047E-3"/>
        <n v="2.1669320940918002E-3"/>
        <n v="-3.5690095347261641E-3"/>
        <n v="9.4120107715234269E-4"/>
        <n v="-7.496408515084263E-3"/>
        <n v="1.3342807516184996E-2"/>
        <n v="-1.1686793922867089E-3"/>
        <n v="1.1700468018720489E-3"/>
        <n v="3.3502142578885064E-3"/>
        <n v="1.3977325671687968E-3"/>
        <n v="5.1695616211744344E-4"/>
        <n v="1.317557094140831E-3"/>
        <n v="-1.2642225031606058E-3"/>
        <n v="2.479979333505522E-3"/>
        <n v="-4.1230737514819094E-4"/>
        <n v="5.3364269141531473E-3"/>
        <n v="-2.2052978434238257E-3"/>
        <n v="-1.5676800904628196E-3"/>
        <n v="4.6332046332047128E-3"/>
        <n v="-2.56213169356867E-4"/>
        <n v="7.6883649410497412E-5"/>
        <n v="-1.460677036619451E-3"/>
        <n v="-1.3344967407483699E-3"/>
        <n v="2.5697692347170786E-5"/>
        <n v="3.1093408711293513E-3"/>
        <n v="-4.4318065375550386E-3"/>
        <n v="3.731055245349113E-3"/>
        <n v="-1.2305168170632097E-3"/>
        <n v="-2.0533880903490509E-3"/>
        <n v="2.2119341563786588E-3"/>
        <n v="3.7468562336395728E-3"/>
        <n v="-3.6305993045612217E-3"/>
        <n v="-2.9766487041313905E-3"/>
        <n v="3.4616770474082958E-3"/>
        <n v="3.4497351783218111E-3"/>
        <n v="4.5497533420237879E-3"/>
        <n v="2.1119055494771555E-3"/>
        <n v="1.4218972171440303E-3"/>
        <n v="4.6906693711967762E-3"/>
        <n v="7.6719242902207885E-3"/>
        <n v="9.1662701294799032E-3"/>
        <n v="-7.2465566447450502E-3"/>
        <n v="9.3992950528709596E-3"/>
        <n v="-6.0179796428836418E-3"/>
        <n v="5.6308550926849055E-3"/>
        <n v="-5.202913631633721E-3"/>
        <n v="1.967523411038119E-3"/>
        <n v="1.4913872386967952E-4"/>
        <n v="-2.6840967268931815E-3"/>
        <n v="-1.7942136609434556E-3"/>
        <n v="-4.2439523678761137E-4"/>
        <n v="4.9700299700299322E-3"/>
        <n v="-4.8957479062601283E-3"/>
        <n v="1.1038409669846594E-2"/>
        <n v="-6.1999802391068393E-3"/>
        <n v="1.2676161360076765E-3"/>
        <n v="4.3938039916591176E-3"/>
        <n v="-2.3232248337905492E-3"/>
        <n v="3.7159065573355576E-4"/>
        <n v="-4.2840869694418249E-3"/>
        <n v="2.3129150190255299E-3"/>
        <n v="1.6624485137213263E-3"/>
        <n v="3.9138943248533398E-3"/>
        <n v="2.5908653490265277E-3"/>
        <n v="-3.6916715888957174E-4"/>
        <n v="3.249870743777139E-3"/>
        <n v="-8.3437630371296923E-4"/>
        <n v="7.8595112366453002E-4"/>
        <n v="3.7057942916043363E-3"/>
        <n v="4.3522910655777736E-3"/>
        <n v="-6.8166325835037345E-3"/>
        <n v="6.8634179821547292E-4"/>
        <n v="-2.033117773858506E-3"/>
        <n v="3.7554306472595833E-3"/>
        <n v="-1.7606494840318732E-3"/>
        <n v="5.8056930086718417E-3"/>
        <n v="1.6805085364963723E-3"/>
        <n v="1.9451468585884868E-4"/>
        <n v="-3.9624659665500328E-3"/>
        <n v="1.0006589705415792E-3"/>
        <n v="5.8760423270103335E-3"/>
        <n v="3.8783177796619661E-4"/>
        <n v="-5.0883186741290665E-4"/>
        <n v="2.666666666666373E-4"/>
        <n v="8.7249460749860841E-3"/>
        <n v="4.1325292520602019E-3"/>
        <n v="1.4117196659728659E-3"/>
        <n v="-2.5566281181305106E-3"/>
        <n v="4.4556234279553575E-3"/>
        <n v="4.0542796499010159E-4"/>
        <n v="-1.1919519404979262E-4"/>
        <n v="-1.1920940323772999E-4"/>
        <n v="-3.0998140111593298E-4"/>
        <n v="-2.7668455575432516E-3"/>
        <n v="-3.4681527900691789E-3"/>
        <n v="-1.2480798771121737E-3"/>
        <n v="3.8931077573776118E-3"/>
        <n v="-5.2664336668739598E-4"/>
        <n v="5.987737114390157E-4"/>
        <n v="-1.4840701821576818E-3"/>
        <n v="2.8766630708387808E-4"/>
        <n v="-3.4270376494835997E-3"/>
        <n v="1.3466717968448894E-3"/>
        <n v="7.9250720461088164E-4"/>
        <n v="5.3031939145249396E-3"/>
        <n v="1.0025301952547583E-3"/>
        <n v="5.4845478824883109E-4"/>
        <n v="6.8400104864272393E-3"/>
        <n v="1.2072148842493968E-2"/>
        <n v="1.3471793432500601E-2"/>
        <n v="-1.5231237884242299E-3"/>
        <n v="-6.3329173022697027E-3"/>
        <n v="3.97748418310373E-3"/>
        <n v="1.1282811667400416E-2"/>
        <n v="-7.5601374570446467E-3"/>
        <n v="2.5161588180979688E-3"/>
        <n v="8.6808353864928911E-3"/>
        <n v="-8.6289549376797892E-3"/>
        <n v="1.1812655429676688E-2"/>
        <n v="-6.8273366559704618E-3"/>
        <n v="4.7661602621387189E-3"/>
        <n v="-4.5611074368856475E-4"/>
        <n v="-7.5064455041182754E-3"/>
        <n v="2.3931034482758573E-2"/>
        <n v="1.8836577535304544E-2"/>
        <n v="9.2551784927286107E-4"/>
        <n v="-3.962837391572327E-4"/>
        <n v="-2.0923266672540075E-3"/>
        <n v="1.3242402171753653E-4"/>
        <n v="-6.2010371841553225E-3"/>
        <n v="4.0413909490606414E-3"/>
        <n v="4.6222576079264499E-3"/>
        <n v="-7.6389653274628877E-3"/>
        <n v="6.3001907804249857E-3"/>
        <n v="6.1284775803536196E-3"/>
        <n v="1.0297984224365564E-3"/>
        <n v="2.5762251844069439E-2"/>
        <n v="-9.8156367360868746E-4"/>
        <n v="-1.5335981887308336E-2"/>
        <n v="1.2863340563991299E-2"/>
        <n v="-1.141498725719059E-2"/>
        <n v="2.8162911611784303E-4"/>
        <n v="3.1446949515950839E-2"/>
        <n v="2.3601049868766433E-2"/>
        <n v="-7.3027139018235765E-3"/>
        <n v="-2.804124563469923E-2"/>
        <n v="-4.8048303427161709E-3"/>
        <n v="-1.3501388592181196E-2"/>
        <n v="-1.5288665598336859E-2"/>
        <n v="-4.7941590429275704E-3"/>
        <n v="-5.5243735360409607E-3"/>
        <n v="-7.4660030219535489E-3"/>
        <n v="-9.402704396883621E-4"/>
        <n v="1.1204230717520858E-4"/>
        <n v="-1.0306737469472083E-3"/>
        <n v="-9.6444992710553734E-4"/>
        <n v="2.2226213461451483E-3"/>
        <n v="-3.1137295311485236E-3"/>
        <n v="-4.7188890386951066E-4"/>
        <n v="4.2714867021875769E-4"/>
        <n v="5.5280898876404194E-3"/>
        <n v="3.4193000491664627E-3"/>
        <n v="-2.8953874251091971E-4"/>
        <n v="-6.0152386044642903E-4"/>
        <n v="-9.5855904054931163E-4"/>
        <n v="6.6516422706176304E-2"/>
        <n v="-2.1549469631985119E-3"/>
        <n v="4.109531597265903E-3"/>
        <n v="4.1762372102738254E-4"/>
        <n v="3.0473805051136615E-3"/>
        <n v="-1.1424171799567118E-2"/>
        <n v="1.9365567179574494E-3"/>
        <n v="1.6113783903023204E-2"/>
        <n v="5.2309473597154099E-3"/>
        <n v="3.0646455089573532E-3"/>
        <n v="6.5616797900269752E-4"/>
        <n v="-5.7377049180328266E-3"/>
        <n v="4.7197032151689022E-3"/>
        <n v="-1.6410593037807786E-4"/>
        <n v="2.0516608194334207E-3"/>
        <n v="6.3266517884563722E-3"/>
        <n v="2.9908443540183072E-3"/>
        <n v="5.4567215043512807E-3"/>
        <n v="-0.15264495823750146"/>
        <n v="1.230952380952381"/>
        <n v="3.8420490928494644E-3"/>
        <n v="-2.6685094620454985E-2"/>
        <n v="1.7586018569087924E-2"/>
        <n v="1.5027908973808568E-2"/>
        <n v="2.5169204737732764E-2"/>
        <n v="0.20177429337734676"/>
        <n v="-1.5450643776824036E-2"/>
        <n v="-8.099389712292937E-2"/>
        <n v="5.4074565980457567E-3"/>
        <n v="6.5861483298735646E-2"/>
        <n v="-6.3650849858356895E-2"/>
        <n v="-4.055970502032713E-2"/>
        <n v="-3.2617264485612973E-2"/>
        <n v="-2.2511969033309542E-2"/>
        <n v="-6.4610254272613576E-2"/>
        <n v="0.14237967914438499"/>
        <n v="7.9968792666276212E-3"/>
        <n v="5.8726780185758498E-2"/>
        <n v="-4.7062048798318545E-2"/>
        <n v="-3.2892213271960125E-2"/>
        <n v="5.3644025780862581E-2"/>
        <n v="-6.6817240730284722E-3"/>
        <n v="-4.9265750828990651E-3"/>
        <n v="1.9613443777968254E-2"/>
        <n v="2.8013820151273627E-4"/>
        <n v="-3.5660941000746793E-2"/>
        <n v="-2.4201355275895731E-3"/>
        <n v="1.0577389616690969E-2"/>
        <n v="1.6324178989821414E-2"/>
        <n v="-3.5903250188964453E-3"/>
        <n v="-3.5084392186610636E-3"/>
        <n v="-2.1886002474069799E-2"/>
        <n v="1.5565716509388094E-2"/>
        <n v="9.9626400996264408E-3"/>
        <n v="1.6314142084795646E-2"/>
        <n v="3.2291180587960877E-2"/>
        <n v="-4.5203869451224676E-3"/>
        <n v="2.1796385432748533E-3"/>
        <n v="-3.443588581785284E-3"/>
        <n v="1.7459307083750097E-2"/>
        <n v="7.0426311555992438E-2"/>
        <n v="3.4148785171578933E-2"/>
        <n v="3.3021152914580965E-2"/>
        <n v="6.9871043376318775E-2"/>
        <n v="-1.3003141208269398E-2"/>
        <n v="-4.7368810598771294E-3"/>
        <n v="-3.5993158325277053E-2"/>
        <n v="6.580266913523114E-2"/>
        <n v="-2.0483497394325423E-2"/>
        <n v="1.3522500554200789E-2"/>
        <n v="-1.2758821813939947E-2"/>
        <n v="9.5266228491253102E-4"/>
        <n v="-0.17262190218313544"/>
        <n v="0.10842503254801938"/>
        <n v="0.1161776655055069"/>
        <n v="2.052730968272054E-2"/>
        <n v="1.1709866515996925E-2"/>
        <n v="-0.35289148888640676"/>
        <n v="0.52018943439377763"/>
        <n v="0.12799733176266881"/>
        <n v="0.1065025101601722"/>
        <n v="-6.4719159896067247E-2"/>
        <n v="-8.9179331306991072E-3"/>
        <n v="-1.6162372035109507E-2"/>
        <n v="-0.11761992044788583"/>
        <n v="-2.8057259135743196E-2"/>
        <n v="-3.3934036536518386E-2"/>
        <n v="-6.5925218032552468E-2"/>
        <n v="7.7852608513517829E-2"/>
        <n v="4.7983497264492136E-3"/>
        <n v="8.2298159746500232E-2"/>
        <n v="-1.3979189289494265E-2"/>
        <n v="-9.6537206903281048E-3"/>
        <n v="-2.5351379123470075E-2"/>
        <n v="-1.5121207963547323E-2"/>
        <n v="3.2913694120407344E-2"/>
        <n v="-1.1811806127374425E-2"/>
        <n v="-1.349739964945551E-2"/>
        <n v="-8.28642787967937E-3"/>
        <n v="9.8388340247446138E-4"/>
        <n v="1.4905119233618702E-2"/>
        <n v="-5.6807915525328712E-3"/>
        <n v="-1.4130474286752626E-2"/>
        <n v="5.2790291305084835E-3"/>
        <n v="-9.5344965419119632E-4"/>
        <n v="1.8081443578995327E-2"/>
        <n v="2.549033746755125E-2"/>
        <n v="-9.5840804415848746E-3"/>
        <n v="3.0003123846306767E-2"/>
        <n v="-2.7543804022663654E-2"/>
        <n v="-7.5771537120256083E-3"/>
        <n v="3.7803632519837427E-2"/>
        <n v="-2.1760973394078675E-2"/>
        <n v="7.0351193156237279E-4"/>
        <n v="-2.2489525041478053E-2"/>
        <n v="-3.217663346398647E-2"/>
        <n v="-1.0589205698107285E-2"/>
        <n v="-1.2760428401904722E-2"/>
        <n v="-6.9533728422862429E-2"/>
        <n v="-0.26381973231295019"/>
        <n v="1.221679253665009E-3"/>
        <n v="1.5529672767609082E-3"/>
        <n v="1.351201683464387E-2"/>
        <n v="-1.1692711179106086E-2"/>
        <n v="4.4228217602837461E-4"/>
        <n v="5.1945181255526052E-3"/>
        <n v="-5.4975261132494957E-4"/>
        <n v="1.6501650165017256E-3"/>
        <n v="1.0873146622734753E-2"/>
        <n v="-1.3037809647978849E-3"/>
        <n v="-1.0879025239338702E-3"/>
        <n v="-1.089087344805062E-3"/>
        <n v="2.9437418229394385E-3"/>
        <n v="5.3266659419501927E-3"/>
        <n v="8.2179930795847067E-3"/>
        <n v="-9.9742599742599358E-3"/>
        <n v="-3.4990791896869267E-2"/>
        <n v="-1.7961383026493083E-2"/>
        <n v="8.4590763603109576E-3"/>
        <n v="3.0151892994785712E-2"/>
        <n v="-3.4991197183098621E-2"/>
        <n v="-6.9783352337514204E-2"/>
        <n v="1.8215248835498965E-2"/>
        <n v="0.11565502130835714"/>
        <n v="9.0533380812103381E-3"/>
        <n v="0.14923218410471373"/>
        <n v="-0.22039323699368174"/>
        <n v="0.13437253825404016"/>
        <n v="-4.0930134680134733E-2"/>
        <n v="6.330224904004389E-2"/>
        <n v="-6.6033842344201399E-2"/>
        <n v="-8.9593460008837722E-3"/>
        <n v="6.4330223277486054E-2"/>
        <n v="0.22288437369082525"/>
        <n v="-0.16590299843269585"/>
        <n v="0.19890132457131116"/>
        <n v="-0.22122969142093674"/>
        <n v="8.4900472891235035E-2"/>
        <n v="-0.10603142422706535"/>
        <n v="-8.2038779907018911E-2"/>
        <n v="0.15128157618429983"/>
        <n v="-7.1007059934336203E-2"/>
        <n v="-7.6434445163078624E-2"/>
        <n v="3.6352950003751605E-2"/>
        <n v="-3.6791234780929827E-2"/>
        <n v="1.5922529565043142E-2"/>
        <n v="4.0730008015290808E-2"/>
        <n v="-5.7916064361714703E-2"/>
        <n v="7.4889950949566186E-2"/>
        <n v="6.9672203078471107E-2"/>
        <n v="-9.238779684748244E-2"/>
        <n v="-3.5300639967218217E-2"/>
        <n v="3.4980760581682091E-4"/>
        <n v="7.3309021880307856E-3"/>
        <n v="-8.5297362972514001E-3"/>
        <n v="8.5030823673570843E-4"/>
        <n v="1.9490498382037647E-3"/>
        <n v="-9.0903422906665199E-3"/>
        <n v="8.443862784083711E-3"/>
        <n v="-5.0663239202864974E-3"/>
        <n v="-1.1162534020644488E-3"/>
        <n v="-1.1175008161522504E-3"/>
        <n v="5.6817467600216442E-3"/>
        <n v="-1.1999250046872412E-3"/>
        <n v="0.2293734122564417"/>
        <n v="-0.158960890897616"/>
        <n v="0.24906199317373101"/>
        <n v="-0.19021317829457363"/>
        <n v="2.0856766782338054E-2"/>
        <n v="3.2820320466986352E-4"/>
        <n v="0.15431035492904943"/>
        <n v="-2.2012993604710207E-2"/>
        <n v="-2.2508472465136986E-2"/>
        <n v="-0.15385513894640712"/>
        <n v="9.0407108076903775E-2"/>
        <n v="-1.1854341220882025E-2"/>
        <n v="-1.921777819189785E-3"/>
        <n v="-4.9012171355888867E-4"/>
        <n v="-4.9036205064734162E-4"/>
        <n v="6.9618848485555329E-3"/>
        <n v="6.3975407458964906E-3"/>
        <n v="6.3568723957283524E-3"/>
        <n v="-4.9136390708754973E-3"/>
        <n v="9.6225785287584742E-3"/>
        <n v="1.7556860286154219E-3"/>
        <n v="-5.0643571680569766E-3"/>
        <n v="-5.0901354319180525E-3"/>
        <n v="3.0869520229020786E-2"/>
        <n v="-1.2725285510349793E-2"/>
        <n v="5.1737966404210578E-3"/>
        <n v="5.1246895404637449E-3"/>
        <n v="3.9100148708029137E-2"/>
        <n v="-4.9067079863128638E-2"/>
        <n v="1.2299997736890944E-2"/>
        <n v="0.21840802137244153"/>
        <n v="-0.18406422018348623"/>
        <n v="7.8932277904584236E-3"/>
        <n v="3.716016466047134E-2"/>
        <n v="-4.401419812842855E-2"/>
        <n v="-3.8254686199057364E-4"/>
        <n v="5.8304443744090495E-3"/>
        <n v="8.0011638056445289E-3"/>
        <n v="3.1362056906869551E-3"/>
        <n v="1.563200327580283E-3"/>
        <n v="7.8038027309168534E-4"/>
        <n v="3.8988587729837931E-4"/>
        <n v="3.8973392554497721E-4"/>
        <n v="1.393393790957842E-2"/>
        <n v="6.8712257222132145E-3"/>
        <n v="3.4121670908235924E-3"/>
        <n v="1.700281899469358E-3"/>
        <n v="8.4869792401631727E-4"/>
        <n v="4.2398912331931271E-4"/>
        <n v="2.1190471636467478E-4"/>
        <n v="1.0592991650248962E-4"/>
        <n v="5.2959348271874873E-5"/>
        <n v="2.6478271863972225E-5"/>
        <n v="1.3238780024904528E-5"/>
        <n v="1.3238604761989237E-5"/>
        <n v="-1.8461274257255411E-3"/>
        <n v="-9.2477095789067487E-4"/>
        <n v="-4.6281347540633178E-4"/>
        <n v="-2.3151388544906393E-4"/>
        <n v="-1.1578374826992643E-4"/>
        <n v="-1.1579715569864923E-4"/>
        <n v="1.6455873480996308E-2"/>
        <n v="8.0947308733829715E-3"/>
        <n v="8.0297323510163388E-3"/>
        <n v="-2.5344444560331247E-3"/>
        <n v="1.0801371868334186E-2"/>
        <n v="1.0779050160858228E-2"/>
        <n v="9.7737204613606021E-3"/>
        <n v="-8.2399205400036646E-3"/>
        <n v="7.6747774723309181E-3"/>
        <n v="1.1155734047301191E-3"/>
        <n v="-2.6237413132889076E-3"/>
        <n v="2.0374790513432606E-2"/>
        <n v="0.12083296005415045"/>
        <n v="-9.9502664298401378E-2"/>
        <n v="-2.662826935973861E-3"/>
        <n v="7.831813776872476E-3"/>
        <n v="-1.1381699012932289E-3"/>
        <n v="4.4350798609064546E-2"/>
        <n v="1.8388404488463683E-2"/>
        <n v="1.6948056745972995E-2"/>
        <n v="-3.9234562743513113E-3"/>
        <n v="-4.3765671301573272E-3"/>
        <n v="-3.8463299601632084E-4"/>
        <n v="1.4992716645442661E-2"/>
        <n v="1.4771255398751792E-2"/>
        <n v="-2.339316528205182E-3"/>
        <n v="-2.2378146090956674E-3"/>
        <n v="-1.4797340767746081E-2"/>
        <n v="-2.4452184008126543E-2"/>
        <n v="-3.7839345481591735E-3"/>
        <n v="9.3884445605816325E-3"/>
        <n v="-1.9138490555571375E-3"/>
        <n v="-7.1791166444346022E-3"/>
        <n v="1.9528443602638612E-2"/>
        <n v="-1.2574357097098976E-2"/>
        <n v="9.3636464743827474E-2"/>
        <n v="-9.1297383876134508E-2"/>
        <n v="2.2074869900956751E-2"/>
        <n v="2.159809476882657E-2"/>
        <n v="-8.0385852090036902E-4"/>
        <n v="-5.2203450433538912E-3"/>
        <n v="4.4120554247615296E-3"/>
        <n v="-4.4552993907511773E-3"/>
        <n v="1.7793114603833704E-2"/>
        <n v="2.6046495201264008E-3"/>
        <n v="2.4041425225003188E-3"/>
        <n v="-7.9945882787035849E-4"/>
        <n v="-5.2226208060772716E-3"/>
        <n v="-3.0324724682257664E-2"/>
        <n v="3.4636453956303326E-2"/>
        <n v="1.1012148602338012E-2"/>
        <n v="8.6266240273258354E-4"/>
        <n v="-6.0943757617969441E-3"/>
        <n v="5.0499299229151973E-3"/>
        <n v="5.0245562658788323E-3"/>
        <n v="4.1192233312810078E-3"/>
        <n v="3.7136836287010588E-4"/>
        <n v="3.720938263504614E-3"/>
        <n v="-2.5330718549483322E-3"/>
        <n v="-2.5395046025825652E-3"/>
        <n v="2.4811321570288314E-3"/>
        <n v="6.3125215591584016E-3"/>
        <n v="6.2557844582311617E-4"/>
        <n v="1.3188883655204098E-3"/>
        <n v="-1.8559857679247838E-3"/>
        <n v="1.3795821836815048E-3"/>
        <n v="-2.9692888253767258E-3"/>
        <n v="-5.7588657351780315E-3"/>
        <n v="-1.1480858043074749E-2"/>
        <n v="-2.3053748417237729E-3"/>
        <n v="2.5557763170562797E-3"/>
        <n v="-4.4961280916336888E-3"/>
        <n v="8.2260497421686729E-3"/>
        <n v="-6.4279874049718577E-3"/>
        <n v="1.3245554903831946E-2"/>
        <n v="-1.3003283221012629E-2"/>
        <n v="3.5628310062589819E-3"/>
        <n v="-7.2486523263725067E-3"/>
        <n v="5.2103926685469482E-3"/>
        <n v="1.8530820600677345E-3"/>
        <n v="-1.247644307949991E-3"/>
        <n v="5.03175421278379E-3"/>
        <n v="-5.6758424671227159E-3"/>
        <n v="1.7483128780737545E-4"/>
        <n v="-8.0583135225842373E-3"/>
        <n v="-6.061994466667886E-3"/>
        <n v="4.3614701345673357E-3"/>
        <n v="1.1535949443061577E-2"/>
        <n v="-1.9135290781379544E-2"/>
        <n v="-1.156460164395301E-3"/>
        <n v="6.8577332074593045E-4"/>
        <n v="4.9306241600584055E-3"/>
        <n v="8.5021211020874787E-4"/>
        <n v="-1.5246573281774034E-2"/>
        <n v="3.8369606239778697E-3"/>
        <n v="-3.7775370816288678E-3"/>
        <n v="-1.3118760726383849E-3"/>
        <n v="-1.106662467947328E-3"/>
        <n v="-3.0354344184035931E-3"/>
        <n v="1.7978949270451849E-3"/>
        <n v="-2.3384798528191642E-2"/>
        <n v="1.7545317708766994E-4"/>
        <n v="-4.6163789123810917E-3"/>
        <n v="6.4929041832861856E-4"/>
        <n v="8.8876529477196931E-2"/>
        <n v="-6.3881227227840731E-2"/>
        <n v="-7.7570841366265686E-3"/>
        <n v="3.8951159828064519E-3"/>
        <n v="-5.8245690914402459E-3"/>
        <n v="2.6235559881724102E-2"/>
        <n v="-1.8558453760458171E-2"/>
        <n v="1.5408320493066618E-3"/>
        <n v="2.3213472917615885E-3"/>
        <n v="-1.8527768947822487E-3"/>
        <n v="1.9472070317831935E-3"/>
        <n v="-2.7698315397538531E-3"/>
        <n v="-8.2870412530734461E-3"/>
        <n v="5.7667584940312988E-3"/>
        <n v="-2.2533050909356533E-2"/>
        <n v="2.8852979637586484E-2"/>
        <n v="5.0540631326657426E-2"/>
        <n v="-4.4159839607314511E-2"/>
        <n v="-1.8344393613366372E-2"/>
        <n v="-5.526032216768284E-4"/>
        <n v="1.6688629431333313E-2"/>
        <n v="1.2453774200565482E-2"/>
        <n v="2.6678125727381818E-3"/>
        <n v="-3.1044642857142812E-2"/>
        <n v="-2.2668005860508877E-3"/>
        <n v="-8.2473655531645207E-3"/>
        <n v="-1.3502942710272858E-3"/>
        <n v="2.8254646164176389E-3"/>
        <n v="1.7946476725372307E-3"/>
        <n v="-1.2502900635819381E-2"/>
        <n v="3.0360566981237902E-3"/>
        <n v="-2.3240340733382547E-3"/>
        <n v="5.0815776373012156E-3"/>
        <n v="4.7007588501364328E-3"/>
        <n v="-1.1655055019673122E-2"/>
        <n v="1.8709883863195831E-2"/>
        <n v="-5.718667430387514E-3"/>
        <n v="-1.9233806900011974E-3"/>
        <n v="7.3545840470701229E-4"/>
        <n v="-1.3116889157634981E-3"/>
        <n v="1.0246474281350171E-3"/>
        <n v="-9.6311322861609705E-3"/>
        <n v="-8.8321791992784782E-4"/>
        <n v="-6.8650961583673897E-3"/>
        <n v="6.8936129918091282E-3"/>
        <n v="-3.0376270772008995E-3"/>
        <n v="3.4242052636543896E-3"/>
        <n v="-2.2186081054402784E-3"/>
        <n v="3.9288843664320172E-3"/>
        <n v="3.3504138746551781E-3"/>
        <n v="-5.696326851306277E-3"/>
        <n v="1.3932005042238238E-2"/>
        <n v="-2.2359741332120819E-3"/>
        <n v="-8.1921481839652976E-3"/>
        <n v="6.8478637927639863E-2"/>
        <n v="-6.0536129513447112E-2"/>
        <n v="2.3490183625054506E-3"/>
        <n v="2.3435134064808683E-3"/>
        <n v="-2.0730879714415673E-3"/>
        <n v="4.0988951614395752E-4"/>
        <n v="-1.5178322003911449E-3"/>
        <n v="1.0146698126404674E-2"/>
        <n v="-8.0321285140561027E-4"/>
        <n v="5.4052555715711215E-3"/>
        <n v="-6.0930219734773861E-3"/>
        <n v="3.6523347202959133E-3"/>
        <n v="4.0554608687641158E-2"/>
        <n v="-3.4697690067022613E-2"/>
        <n v="2.5681476318006879E-4"/>
        <n v="8.9495305164319916E-3"/>
        <n v="-4.2533081285444085E-3"/>
        <n v="-7.2560330035412735E-3"/>
        <n v="3.341944855611434E-2"/>
        <n v="-2.9278317497597905E-2"/>
        <n v="2.071247239100682E-3"/>
        <n v="4.3351411664638295E-3"/>
        <n v="3.5141558831832231E-2"/>
        <n v="-9.5626011682736767E-3"/>
        <n v="-3.0252697961540176E-2"/>
        <n v="2.0241987928081517E-2"/>
        <n v="6.6254298000700818E-3"/>
        <n v="4.6108430618851948E-3"/>
        <n v="7.7678349490430953E-3"/>
        <n v="-7.179414899708414E-3"/>
        <n v="2.706203861442269E-3"/>
        <n v="-2.8404817315434983E-3"/>
        <n v="1.4899545648161316E-2"/>
        <n v="-3.1390173738927718E-3"/>
        <n v="7.1924777208616231E-3"/>
        <n v="9.117985160413733E-3"/>
        <n v="-4.7551240560949282E-2"/>
        <n v="5.740950482489926E-2"/>
        <n v="-1.2810515762504138E-2"/>
        <n v="2.1405135149211052E-2"/>
        <n v="9.7729281392355816E-4"/>
        <n v="4.7543447069711142E-3"/>
        <n v="-2.4191572240952475E-2"/>
        <n v="1.2105573066398811E-2"/>
        <n v="6.7332865625160387E-3"/>
        <n v="0.18127969133756561"/>
        <n v="-0.15073381294964028"/>
        <n v="-4.2948631065329312E-3"/>
        <n v="5.1811708254991817E-3"/>
        <n v="-7.4396953025814838E-3"/>
        <n v="1.5323481508642267E-2"/>
        <n v="4.1824839587463192E-3"/>
        <n v="-8.6061254871786508E-3"/>
        <n v="5.441338991201139E-3"/>
        <n v="-1.6344750046147882E-2"/>
        <n v="1.4082945220669663E-2"/>
        <n v="1.6822980190900338E-5"/>
        <n v="1.3163760545728209E-2"/>
        <n v="1.0385879852555346E-2"/>
        <n v="-7.0417327428247134E-3"/>
        <n v="6.2972709067738997E-3"/>
        <n v="-8.2889965215817707E-3"/>
        <n v="6.1443295549714616E-3"/>
        <n v="6.7331465304103499E-3"/>
        <n v="3.1680542253003097E-3"/>
        <n v="-1.1138856247552287E-3"/>
        <n v="-1.1151277495251577E-3"/>
        <n v="-4.4164192654022605E-2"/>
        <n v="6.5456785686782926E-2"/>
        <n v="-2.7545554565093777E-3"/>
        <n v="1.4245679588977156E-2"/>
        <n v="-5.2164799479146318E-3"/>
        <n v="9.2265943012210805E-3"/>
        <n v="1.6062192556506316E-2"/>
        <n v="-1.4944309098126496E-2"/>
        <n v="-1.9358865965533045E-3"/>
        <n v="-1.9475584267527601E-3"/>
        <n v="5.301191439404751E-2"/>
        <n v="-3.0312846047804487E-2"/>
        <n v="-4.8397747135365821E-3"/>
        <n v="-3.2474122183884235E-3"/>
        <n v="5.7798035806588821E-3"/>
        <n v="-3.5040179405698701E-5"/>
        <n v="-3.5041407262959012E-5"/>
        <n v="3.2387182182766816E-2"/>
        <n v="1.199330185405878E-2"/>
        <n v="-4.47959214096183E-3"/>
        <n v="2.0260101974349132E-2"/>
        <n v="-3.1775385450836247E-3"/>
        <n v="-9.6218969934332987E-3"/>
        <n v="-1.6799351812620822E-3"/>
        <n v="2.344698182468008E-2"/>
        <n v="4.8235020225242398E-3"/>
        <n v="-1.3959381674691351E-2"/>
        <n v="1.7130856836555575E-2"/>
        <n v="2.1657522379481264E-5"/>
        <n v="-2.3490683857554373E-2"/>
        <n v="-2.4055770353887396E-2"/>
        <n v="2.3012536454190879E-2"/>
        <n v="2.1739613336986263E-2"/>
        <n v="-2.5951343947705929E-2"/>
        <n v="2.0668412594488483E-2"/>
        <n v="-7.3695566603005913E-3"/>
        <n v="-1.2337066275013298E-3"/>
        <n v="2.3234098244944157E-3"/>
        <n v="-4.4453247067626211E-3"/>
        <n v="-2.2325869272088461E-3"/>
        <n v="-1.1187912623510377E-3"/>
        <n v="-1.1200443581923514E-3"/>
        <n v="3.312091539548967E-2"/>
        <n v="-1.4320920436146856E-2"/>
        <n v="-1.4528988930640252E-2"/>
        <n v="3.0688556509425702E-2"/>
        <n v="-2.5030590558787535E-2"/>
        <n v="1.8862246882591638E-3"/>
        <n v="-1.1757552670905724E-2"/>
        <n v="1.0844829247681709E-2"/>
        <n v="-6.7978821700424019E-3"/>
        <n v="1.8067174152201382E-2"/>
        <n v="-2.1677327647476874E-2"/>
        <n v="2.5163643372350775E-2"/>
        <n v="2.4545977156947396E-2"/>
        <n v="-3.4675267845799884E-2"/>
        <n v="-1.152274206166426E-2"/>
        <n v="4.7412294651507647E-3"/>
        <n v="4.191757829178866E-2"/>
        <n v="-1.1545092275951685E-2"/>
        <n v="-5.839969120359112E-3"/>
        <n v="-5.874274703230542E-3"/>
        <n v="6.2995429034311545E-3"/>
        <n v="1.4733891544183031E-3"/>
        <n v="-8.8560355963829274E-3"/>
        <n v="7.7838761531001666E-4"/>
        <n v="3.8889109963924362E-4"/>
        <n v="3.8873992214361053E-4"/>
        <n v="-1.0410566725226333E-3"/>
        <n v="-5.2107080049501597E-4"/>
        <n v="-5.2134245682633473E-4"/>
        <n v="-2.9775488470148437E-3"/>
        <n v="-1.2679658775486269E-3"/>
        <n v="-1.2695756561595939E-3"/>
        <n v="-1.0125807697071165E-3"/>
        <n v="2.3400469613662489E-2"/>
        <n v="-5.3084229352372558E-3"/>
        <n v="6.8066877748964805E-2"/>
        <n v="-7.0885311871227374E-2"/>
        <n v="3.348348023186154E-2"/>
        <n v="3.2398660329190143E-2"/>
        <n v="1.5310402684563851E-2"/>
        <n v="2.4854902013047075E-2"/>
        <n v="2.4707251578348632E-4"/>
        <n v="2.5286175807175404E-3"/>
        <n v="-1.1897969240345474E-2"/>
        <n v="1.8675398476307947E-2"/>
        <n v="-1.5595307880107434E-2"/>
        <n v="1.1804892093863373E-2"/>
        <n v="1.5664006415645915E-2"/>
        <n v="-7.1190239678051714E-3"/>
        <n v="3.6555802111257751E-3"/>
        <n v="1.9808813004804637E-3"/>
        <n v="-8.0991798783214275E-4"/>
        <n v="9.5737144097163274E-4"/>
        <n v="3.9979850665374794E-3"/>
        <n v="-1.3400569047861133E-3"/>
        <n v="-5.7871474450699179E-4"/>
        <n v="-1.4641689043867756E-2"/>
        <n v="2.3570741283668983E-2"/>
        <n v="-2.5993198866898215E-3"/>
        <n v="3.4473815713733647E-3"/>
        <n v="-8.5478705968380364E-3"/>
        <n v="5.9448118006104611E-3"/>
        <n v="1.2950731599405962E-2"/>
        <n v="-1.1568412120002036E-2"/>
        <n v="1.2720156555773077E-2"/>
        <n v="9.5371669004207238E-3"/>
        <n v="4.9766910561575006E-3"/>
        <n v="-9.4064302873538841E-3"/>
        <n v="1.5639149041741573E-2"/>
        <n v="1.5398332229017653E-2"/>
        <n v="-9.6588141189489773E-3"/>
        <n v="-7.8947208608892705E-4"/>
        <n v="1.9424202459021433E-2"/>
        <n v="-7.5119386167299407E-4"/>
        <n v="1.1353941064514039E-2"/>
        <n v="-5.9111556840304447E-3"/>
        <n v="1.0681985425025076E-3"/>
        <n v="5.0145831357298665E-2"/>
        <n v="-4.5967473341349319E-2"/>
        <n v="3.4993254597524226E-2"/>
        <n v="-1.5315747950468195E-2"/>
        <n v="1.3365149588652869E-2"/>
        <n v="-4.0678121472891293E-3"/>
        <n v="-6.7306751960237721E-3"/>
        <n v="0.10153132438709389"/>
        <n v="9.2172888904078265E-2"/>
        <n v="-0.16549041507399309"/>
        <n v="4.4142928016798866E-2"/>
        <n v="-2.1884219715134989E-2"/>
        <n v="2.1554816224856888E-2"/>
        <n v="1.4862899703073751E-2"/>
        <n v="-2.4267057496690114E-2"/>
        <n v="1.5746536599529737E-2"/>
        <n v="-1.1610328354598742E-2"/>
        <n v="1.0695514335771206E-2"/>
        <n v="3.1422313694846604E-3"/>
        <n v="-4.44075067612415E-3"/>
        <n v="-4.4605589061023077E-3"/>
        <n v="1.3062489621962659E-2"/>
        <n v="-5.9006720209802133E-3"/>
        <n v="7.1668040670513911E-3"/>
        <n v="7.1158064762570916E-3"/>
        <n v="-2.6549919266571909E-4"/>
        <n v="-2.655697012069469E-4"/>
        <n v="5.6434999457877222E-3"/>
        <n v="1.2716912577290795E-2"/>
        <n v="9.6348344511865136E-4"/>
        <n v="3.9353119798346547E-4"/>
        <n v="3.9337639210068609E-4"/>
        <n v="1.6164600481430869E-2"/>
        <n v="-2.0331431619350471E-2"/>
        <n v="5.5833417848545119E-2"/>
        <n v="-6.4609737971618175E-3"/>
        <n v="-1.4201755501844548E-2"/>
        <n v="2.6324754560376196E-3"/>
        <n v="1.1171516237309387E-3"/>
        <n v="1.2943469384606665E-2"/>
        <n v="1.0310796129517019E-2"/>
        <n v="1.0205568592375203E-2"/>
        <n v="-7.0632709908480251E-4"/>
        <n v="-7.0682634968988189E-4"/>
        <n v="2.8581960190479982E-2"/>
        <n v="7.7193526204151208E-3"/>
        <n v="-1.2494713774941379E-2"/>
        <n v="5.649964961457643E-3"/>
        <n v="1.2204269074614471E-2"/>
        <n v="1.0947980360567211E-3"/>
        <n v="-3.3476599808978103E-3"/>
        <n v="5.7019918638800959E-4"/>
        <n v="5.7370533191583029E-3"/>
        <n v="3.6140103611153052E-3"/>
        <n v="-5.3611671213382728E-4"/>
        <n v="1.5380087533585218E-3"/>
        <n v="-2.7158200070146798E-2"/>
        <n v="3.194060100557361E-2"/>
        <n v="1.7676052348308824E-2"/>
        <n v="-8.3968899033193267E-4"/>
        <n v="1.3130586186883342E-2"/>
        <n v="-3.620481844887613E-3"/>
        <n v="5.6059205291312031E-2"/>
        <n v="-4.3579949564679588E-2"/>
        <n v="7.2565404494637775E-2"/>
        <n v="-2.5533902262981356E-2"/>
        <n v="4.1761794384704842E-3"/>
        <n v="4.1588114954149713E-3"/>
        <n v="1.9595304040478156E-2"/>
        <n v="-7.2043666937915418E-5"/>
        <n v="5.0730872087849654E-3"/>
        <n v="-3.0297535716092949E-2"/>
        <n v="1.1454016515700438E-2"/>
        <n v="1.9011423191184651E-2"/>
        <n v="1.8656732160712952E-2"/>
        <n v="-7.9232607552155443E-3"/>
        <n v="-3.1056911926789388E-2"/>
        <n v="3.5456225844396005E-2"/>
        <n v="-8.1263159646801308E-2"/>
        <n v="0.20022736639959415"/>
        <n v="-9.657090457627826E-2"/>
        <n v="3.2029272449312085E-2"/>
        <n v="6.4320810769243231E-2"/>
        <n v="1.3492238540343537E-2"/>
        <n v="-2.9135430033694343E-2"/>
        <n v="5.1864934743708346E-3"/>
        <n v="-3.0266329861471597E-2"/>
        <n v="6.380169614501674E-2"/>
        <n v="-3.4363108482320381E-3"/>
        <n v="5.0151651713421508E-3"/>
        <n v="-1.5368585569158766E-3"/>
        <n v="-2.8388063372801531E-2"/>
        <n v="-1.104718066743382E-2"/>
        <n v="3.6397486618571007E-2"/>
        <n v="-2.1466744509812674E-2"/>
        <n v="-1.1538696895987299E-2"/>
        <n v="-5.9179496306843493E-2"/>
        <n v="3.5569757686423564E-2"/>
        <n v="5.774309485514495E-3"/>
        <n v="2.3750389917041481E-2"/>
        <n v="-1.0818670595586166E-2"/>
        <n v="8.0555544724703054E-3"/>
        <n v="-2.0461446225849E-3"/>
        <n v="-8.9339007619977373E-3"/>
        <n v="1.6898643337335484E-2"/>
        <n v="-2.7074632146510957E-3"/>
        <n v="1.5309388472839469E-3"/>
        <n v="-5.3789731051344658E-3"/>
        <n v="-1.114904884677026E-2"/>
        <n v="4.1497349650398974E-4"/>
        <n v="-9.7713113984284616E-3"/>
        <n v="5.1946871529795491E-3"/>
        <n v="5.1678418314091701E-3"/>
        <n v="-1.7600400506891489E-2"/>
        <n v="1.0657865401152877E-2"/>
        <n v="2.0681260414492364E-3"/>
        <n v="6.1719173827934348E-4"/>
        <n v="7.3899463727975512E-3"/>
        <n v="-1.1719237489080214E-2"/>
        <n v="1.4296932650911032E-2"/>
        <n v="2.310978314153056E-3"/>
        <n v="-6.6297141615041522E-3"/>
        <n v="4.3451078462020121E-3"/>
        <n v="3.3342151949951049E-3"/>
        <n v="2.7298566437499172E-3"/>
        <n v="-9.0567030043350316E-3"/>
        <n v="-1.3069217290859303E-2"/>
        <n v="8.0663656277926155E-3"/>
        <n v="3.6125863921989687E-3"/>
        <n v="-1.9072706878290324E-3"/>
        <n v="-1.1904062652960956E-3"/>
        <n v="3.0579720940444588E-3"/>
        <n v="4.6120593626763906E-4"/>
        <n v="-1.6529345350413505E-2"/>
        <n v="1.4125797456085332E-2"/>
        <n v="2.5421670701231136E-3"/>
        <n v="-4.3759743380367144E-4"/>
        <n v="-9.2248398356731265E-4"/>
        <n v="2.8169565132338814E-3"/>
        <n v="-6.835339328560508E-3"/>
        <n v="4.3957684345328207E-3"/>
        <n v="1.9164430816405176E-3"/>
        <n v="-5.2933185515980918E-3"/>
        <n v="-2.2800766042948561E-3"/>
        <n v="-8.9484138690582027E-3"/>
        <n v="-5.5167486902683027E-3"/>
        <n v="-1.5325058865786056E-3"/>
        <n v="6.0355095808728443E-4"/>
        <n v="-1.95336686147074E-3"/>
        <n v="-4.6708398706413523E-2"/>
        <n v="-3.7551747012738335E-2"/>
        <n v="-1.5211530575743537E-2"/>
        <n v="2.1085551524493429E-3"/>
        <n v="1.2881095202521342E-2"/>
        <n v="3.5655524860673804E-3"/>
        <n v="3.5528844899415102E-3"/>
        <n v="-2.9163109749491545E-3"/>
        <n v="-7.5619953237315851E-3"/>
        <n v="1.082072885556884E-2"/>
        <n v="7.4080813069410389E-4"/>
        <n v="1.683549783549787E-2"/>
        <n v="7.135285177253925E-3"/>
        <n v="7.0466890706570862E-3"/>
        <n v="-1.6462943685147224E-2"/>
        <n v="7.3663095898595099E-3"/>
        <n v="8.2572150011015477E-3"/>
        <n v="-8.1895917809946539E-3"/>
        <n v="-1.608652917351594E-2"/>
        <n v="9.4256347986341193E-3"/>
        <n v="6.9283532683809046E-2"/>
        <n v="-1.0643475485698328E-2"/>
        <n v="-6.1406762848686736E-2"/>
        <n v="1.1057983529017434E-2"/>
        <n v="3.6439810152668173E-2"/>
        <n v="-4.1816474871168019E-3"/>
        <n v="1.027570676360523E-2"/>
        <n v="-1.9062832366880111E-2"/>
        <n v="-2.2017190024969935E-4"/>
        <n v="-8.7672644472883698E-3"/>
        <n v="-9.8340864695377617E-3"/>
        <n v="-1.22347721538274E-3"/>
        <n v="1.3364529952569315E-2"/>
        <n v="8.0894778229516628E-3"/>
        <n v="-1.0244388199659782E-2"/>
        <n v="4.0873476676965836E-3"/>
        <n v="5.8451209940044713E-3"/>
        <n v="-1.202908897707089E-2"/>
        <n v="-4.4416808812778874E-2"/>
        <n v="2.0787351723046354E-2"/>
        <n v="-6.0730314333212743E-4"/>
        <n v="-8.7918528829955545E-4"/>
        <n v="4.2315672327448706E-3"/>
        <n v="-4.9826038400413442E-4"/>
        <n v="1.0717938580281361E-2"/>
        <n v="-3.8220487439835416E-2"/>
        <n v="1.5473101118934629E-4"/>
        <n v="1.2584315354898123E-2"/>
        <n v="-2.5318555445452695E-4"/>
        <n v="-7.0909908611799244E-3"/>
        <n v="-3.6939476426900431E-4"/>
        <n v="1.93124078921314E-3"/>
        <n v="-2.098755674982633E-3"/>
        <n v="9.081469226843053E-3"/>
        <n v="3.7193686230050371E-3"/>
        <n v="-2.9062569235380753E-3"/>
        <n v="4.8796640002788383E-3"/>
        <n v="1.5478399611521532E-3"/>
        <n v="1.3116826334085285E-3"/>
        <n v="5.1793310967385153E-3"/>
        <n v="9.4235748509690076E-3"/>
        <n v="-9.3782089793901235E-3"/>
        <n v="1.191008722880782E-2"/>
        <n v="-1.0022910724684531E-2"/>
        <n v="-2.6405842775747423E-3"/>
        <n v="2.1955503512871566E-4"/>
        <n v="-8.143273406530982E-3"/>
        <n v="6.0013799268379131E-3"/>
        <n v="3.0625889660518268E-4"/>
        <n v="-4.0922635089973847E-3"/>
        <n v="-1.7319616197305487E-3"/>
        <n v="4.6193483465768459E-3"/>
        <n v="-1.5840806158442633E-2"/>
        <n v="-8.3352343516940319E-4"/>
        <n v="-6.6961423967544453E-2"/>
        <n v="5.7193410099432018E-2"/>
        <n v="-3.2693702956899551E-2"/>
        <n v="-1.9110419849435845E-2"/>
        <n v="-1.9492125744148825E-2"/>
        <n v="-1.9716948633545117E-2"/>
        <n v="2.3559327824605791E-2"/>
        <n v="-1.3437348007286132E-2"/>
        <n v="-1.6433377155677942E-4"/>
        <n v="-8.4114047045856788E-3"/>
        <n v="4.5728883298719047E-3"/>
        <n v="-7.5075220809472931E-3"/>
        <n v="4.6989677917785855E-3"/>
        <n v="5.8839561209691471E-3"/>
        <n v="-3.8706618347904564E-3"/>
        <n v="-1.165710622051952E-4"/>
        <n v="-6.5578867088638138E-3"/>
        <n v="-1.7700932477299203E-3"/>
        <n v="2.4688092404003825E-3"/>
        <n v="-1.2948873936604599E-3"/>
        <n v="-2.3974244811286738E-4"/>
        <n v="5.9705290769662689E-4"/>
        <n v="-3.4676878983072035E-3"/>
        <n v="-2.3950920245399132E-3"/>
        <n v="7.0057364386850729E-3"/>
        <n v="-6.5954681805301396E-3"/>
        <n v="3.3638903096353534E-3"/>
        <n v="-5.8327614939712724E-4"/>
        <n v="7.7831889004957855E-3"/>
        <n v="-6.3361364167250356E-3"/>
        <n v="7.3805255992085428E-3"/>
        <n v="-2.5912403436189058E-3"/>
        <n v="3.6849288360303323E-3"/>
        <n v="5.4731055381807003E-3"/>
        <n v="1.996686678612658E-2"/>
        <n v="-1.0692452303044386E-2"/>
        <n v="6.1602822146382685E-3"/>
        <n v="-2.6688105953207586E-3"/>
        <n v="3.2149586205252323E-3"/>
        <n v="-9.7043063156443399E-3"/>
        <n v="2.1327264521456835E-2"/>
        <n v="5.1335088379089733E-3"/>
        <n v="-7.0622790114682754E-4"/>
        <n v="1.0881723852270708E-2"/>
        <n v="3.9261804005814582E-3"/>
        <n v="1.1206729571930696E-2"/>
        <n v="2.549438120256875E-3"/>
        <n v="-3.4482288022635865E-3"/>
        <n v="8.9060324561203164E-3"/>
        <n v="1.665037825315796E-3"/>
        <n v="1.2159867018393333E-2"/>
        <n v="1.3075920669771701E-3"/>
        <n v="-6.6274752751048771E-3"/>
        <n v="-7.5241607666837185E-3"/>
        <n v="9.610994326529676E-3"/>
        <n v="1.0388168234594097E-3"/>
        <n v="3.238460747082561E-3"/>
        <n v="-1.168146169862716E-3"/>
        <n v="-1.6783841089164087E-3"/>
        <n v="1.6677919418375264E-3"/>
        <n v="-1.5221719295426261E-3"/>
        <n v="-4.1130002101208429E-4"/>
        <n v="-2.7192750985066683E-3"/>
        <n v="1.0359627053426745E-3"/>
        <n v="3.5123559665251047E-3"/>
        <n v="9.7323166485119295E-4"/>
        <n v="-1.3380074393209984E-4"/>
        <n v="-4.4829247403918027E-3"/>
        <n v="1.245636910282788E-2"/>
        <n v="2.2127908160340937E-4"/>
        <n v="4.2122216371913712E-3"/>
        <n v="-1.2336921321284278E-3"/>
        <n v="1.9675226419506586E-3"/>
        <n v="-1.0963029494511778E-3"/>
        <n v="8.1762004248979725E-3"/>
        <n v="5.9064498782424035E-3"/>
        <n v="2.755515376992701E-3"/>
        <n v="-7.125581879177223E-3"/>
        <n v="4.0074386442809917E-3"/>
        <n v="4.3740651848760415E-3"/>
        <n v="-2.2121403648516225E-3"/>
        <n v="2.9719680502588997E-3"/>
        <n v="-1.1679615178308289E-3"/>
        <n v="-1.7280058206511351E-3"/>
        <n v="-2.0780640599037392E-3"/>
        <n v="-1.3346433415644121E-3"/>
        <n v="4.6013137904465928E-3"/>
        <n v="-4.645237331761809E-3"/>
        <n v="3.7875159989897433E-4"/>
        <n v="1.6667464500041973E-3"/>
        <n v="6.9600125123820966E-3"/>
        <n v="-4.9962463434207738E-3"/>
        <n v="1.1360876955632815E-3"/>
        <n v="1.0351787524147671E-3"/>
        <n v="7.3339477407545761E-3"/>
        <n v="-3.7068535986117812E-3"/>
        <n v="1.2373409671952995E-3"/>
        <n v="-4.4911211009490692E-3"/>
        <n v="3.4516615987507659E-3"/>
        <n v="-3.6380721665926208E-3"/>
        <n v="6.6840581967320123E-3"/>
        <n v="-1.4697540095920392E-3"/>
        <n v="2.281041532170569E-4"/>
        <n v="4.3631106311019519E-3"/>
        <n v="8.4955251759726291E-3"/>
        <n v="-9.5157179269328429E-3"/>
        <n v="4.3317893292160736E-3"/>
        <n v="-2.6476491437843475E-4"/>
        <n v="-7.7741896902283614E-4"/>
        <n v="1.8980361310840799E-3"/>
        <n v="2.8459273797840634E-3"/>
        <n v="2.3102745525171997E-3"/>
        <n v="3.6293403514728872E-3"/>
        <n v="-8.1798380104468604E-3"/>
        <n v="6.9082861053892941E-4"/>
        <n v="3.8352871990898763E-4"/>
        <n v="-2.210834366333958E-3"/>
        <n v="-7.2150072150067857E-4"/>
        <n v="1.2389720804040216E-4"/>
        <n v="8.9707553375895088E-5"/>
        <n v="-2.6909851995814416E-3"/>
        <n v="-2.6511339058183925E-3"/>
        <n v="1.6790772375530061E-3"/>
        <n v="7.8454237171876606E-4"/>
        <n v="-1.0323851953393248E-3"/>
        <n v="5.11580238337217E-3"/>
        <n v="-9.6846308747733367E-4"/>
        <n v="-3.5914846369012876E-3"/>
        <n v="-3.8444394918654146E-3"/>
        <n v="3.6140379560034575E-4"/>
        <n v="6.4513076800665203E-5"/>
        <n v="3.8146271814765154E-3"/>
        <n v="-2.9818390578073561E-3"/>
        <n v="-6.1448024854227068E-4"/>
        <n v="-2.8722041156793443E-3"/>
        <n v="-2.5441342612952944E-4"/>
        <n v="7.6214054958658739E-3"/>
        <n v="6.0784028354465836E-3"/>
        <n v="-2.3188134482670097E-3"/>
        <n v="-3.7954872083556523E-4"/>
        <n v="4.0102389078500167E-4"/>
        <n v="5.6461999027692666E-3"/>
        <n v="3.5663096116496096E-3"/>
        <n v="-2.125420964341096E-3"/>
        <n v="6.9869069598071931E-4"/>
        <n v="-1.1848291095586383E-3"/>
        <n v="4.605132159243519E-3"/>
        <n v="-3.2556256536554473E-3"/>
        <n v="7.0106111120513681E-3"/>
        <n v="-1.1608609613760645E-2"/>
        <n v="-1.8746014877789596E-3"/>
        <n v="1.5629724584662608E-3"/>
        <n v="4.1033098615506081E-3"/>
        <n v="-3.1421904709474369E-3"/>
        <n v="-2.1452937353174661E-3"/>
        <n v="5.7132153226562288E-3"/>
        <n v="-6.8998797812358514E-4"/>
        <n v="2.7449136495913962E-3"/>
        <n v="1.1173491156255766E-2"/>
        <n v="-8.8149528337355676E-4"/>
        <n v="2.6342748426744222E-4"/>
        <n v="7.6499260089124554E-4"/>
        <n v="3.3040797657486465E-3"/>
        <n v="4.321542765787445E-3"/>
        <n v="4.0210587406210863E-3"/>
        <n v="4.3971924029726495E-3"/>
        <n v="-2.5938791030357677E-3"/>
        <n v="2.6088676772422215E-3"/>
        <n v="3.5886495085646342E-3"/>
        <n v="2.7197509625624949E-3"/>
        <n v="2.2140161108479273E-3"/>
        <n v="-2.143911048070879E-3"/>
        <n v="-4.1744955477494017E-3"/>
        <n v="5.9065291757920413E-4"/>
        <n v="-1.7012240614572294E-3"/>
        <n v="4.5169529456692281E-3"/>
        <n v="1.0178761951868953E-3"/>
        <n v="5.5211617308352778E-3"/>
        <n v="7.4808713874945365E-3"/>
        <n v="-2.4549522312250494E-3"/>
        <n v="-3.8026194026533622E-3"/>
        <n v="3.4804478338470446E-3"/>
        <n v="1.0013016517232742E-2"/>
        <n v="2.4454183426387832E-3"/>
        <n v="-4.7271885205976139E-3"/>
        <n v="-3.7708298232519422E-4"/>
        <n v="-1.8981652407018546E-3"/>
        <n v="4.740365478559827E-3"/>
        <n v="-6.5027571690396968E-3"/>
        <n v="-4.4790126838227806E-3"/>
        <n v="9.0630651771950177E-4"/>
        <n v="-3.1368617638379837E-3"/>
        <n v="1.038097362178414E-3"/>
        <n v="9.4385099306903975E-4"/>
        <n v="3.3914218880264357E-3"/>
        <n v="-7.8650597744545081E-4"/>
        <n v="-1.8568078244263209E-4"/>
        <n v="-7.5416547230218178E-3"/>
        <n v="-1.8224494860122897E-3"/>
        <n v="4.4544065206317818E-3"/>
        <n v="8.1957901228557617E-4"/>
        <n v="-4.4188592046053854E-3"/>
        <n v="1.8161088036485751E-3"/>
        <n v="-9.3323469877167886E-3"/>
        <n v="-4.8127025807245261E-3"/>
        <n v="-9.2019607762299227E-3"/>
        <n v="2.3426609799230835E-3"/>
        <n v="-9.9714390089999938E-3"/>
        <n v="2.4739397700490606E-4"/>
        <n v="4.0076295877087276E-3"/>
        <n v="2.3465455259059631E-3"/>
        <n v="2.0827866018502394E-3"/>
        <n v="-7.4076229511603753E-3"/>
        <n v="1.7547459806266374E-3"/>
        <n v="7.470735785953142E-3"/>
        <n v="3.8508301277662138E-3"/>
        <n v="-5.6631461463740873E-4"/>
        <n v="-2.2251817783255357E-3"/>
        <n v="3.9711490631735291E-3"/>
        <n v="2.6796257607413221E-3"/>
        <n v="-8.9109603989343533E-3"/>
        <n v="-3.5357711180266094E-3"/>
        <n v="3.6942526435170819E-3"/>
        <n v="-5.3257338462433523E-3"/>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Navid Afshari" refreshedDate="44636.400448379631" createdVersion="6" refreshedVersion="6" minRefreshableVersion="3" recordCount="3577">
  <cacheSource type="worksheet">
    <worksheetSource ref="H1:M1048576" sheet="Dollar"/>
  </cacheSource>
  <cacheFields count="6">
    <cacheField name="تاریخ میلادی" numFmtId="0">
      <sharedItems containsBlank="1"/>
    </cacheField>
    <cacheField name="سال" numFmtId="0">
      <sharedItems containsString="0" containsBlank="1" containsNumber="1" containsInteger="1" minValue="1395" maxValue="1400" count="7">
        <n v="1395"/>
        <n v="1396"/>
        <n v="1397"/>
        <n v="1398"/>
        <n v="1399"/>
        <n v="1400"/>
        <m/>
      </sharedItems>
    </cacheField>
    <cacheField name="ماه" numFmtId="0">
      <sharedItems containsString="0" containsBlank="1" containsNumber="1" containsInteger="1" minValue="1" maxValue="12"/>
    </cacheField>
    <cacheField name="روز" numFmtId="0">
      <sharedItems containsString="0" containsBlank="1" containsNumber="1" containsInteger="1" minValue="1" maxValue="31"/>
    </cacheField>
    <cacheField name="دلار آزاد" numFmtId="0">
      <sharedItems containsString="0" containsBlank="1" containsNumber="1" minValue="34370" maxValue="318500"/>
    </cacheField>
    <cacheField name="بازدهی دلار آزاد" numFmtId="0">
      <sharedItems containsString="0" containsBlank="1" containsNumber="1" minValue="-0.35289148888640676" maxValue="0.52018943439377763" count="1678">
        <m/>
        <n v="-5.7670126874276306E-4"/>
        <n v="6.7801500288517946E-3"/>
        <n v="6.7344891818312824E-3"/>
        <n v="-8.8243666382009645E-3"/>
        <n v="8.6157380815632401E-4"/>
        <n v="-2.8694404591105283E-3"/>
        <n v="-7.4820143884891666E-3"/>
        <n v="2.8993911278640816E-4"/>
        <n v="7.5362318840579423E-3"/>
        <n v="-1.7261219792865656E-3"/>
        <n v="-1.4409221902017544E-3"/>
        <n v="0"/>
        <n v="1.1544011544011301E-3"/>
        <n v="8.6480253675413898E-4"/>
        <n v="-5.7603686635943063E-4"/>
        <n v="-2.8818443804035088E-4"/>
        <n v="-8.6480253675413898E-4"/>
        <n v="-1.1540680900172795E-3"/>
        <n v="5.7770075101104545E-4"/>
        <n v="-2.5981524249422128E-3"/>
        <n v="-1.1577424023154759E-3"/>
        <n v="3.7670240509997122E-3"/>
        <n v="-1.7321016166281789E-3"/>
        <n v="2.8918449971082616E-4"/>
        <n v="2.8910089621276835E-3"/>
        <n v="-5.7653502450272232E-4"/>
        <n v="-2.0190366310931518E-3"/>
        <n v="-8.6705202312142848E-4"/>
        <n v="-5.7853630315307658E-4"/>
        <n v="-2.8977108084615733E-4"/>
        <n v="-8.6956521739134374E-4"/>
        <n v="-1.1604293588627357E-3"/>
        <n v="2.904443799012224E-4"/>
        <n v="5.8072009291532112E-4"/>
        <n v="-2.9019152640741286E-4"/>
        <n v="1.4513788098693414E-3"/>
        <n v="-2.8985507246381825E-4"/>
        <n v="-1.7396346767178938E-3"/>
        <n v="-8.7133313970377824E-4"/>
        <n v="5.8139534883716593E-4"/>
        <n v="-8.7158628704242513E-4"/>
        <n v="-5.815644082581839E-4"/>
        <n v="5.8190282222869705E-4"/>
        <n v="2.9078220412910305E-3"/>
        <n v="1.7396346767177828E-3"/>
        <n v="-2.8943560057892448E-4"/>
        <n v="2.8951939779964242E-4"/>
        <n v="6.9464544138928552E-3"/>
        <n v="-2.5869502730669902E-3"/>
        <n v="-2.0172910662824561E-3"/>
        <n v="5.7753393011839016E-4"/>
        <n v="1.7316017316018062E-3"/>
        <n v="-1.1524056467876465E-3"/>
        <n v="-4.0380732621863036E-3"/>
        <n v="5.7920648711262679E-4"/>
        <n v="8.6830680173655139E-4"/>
        <n v="5.7836899942165232E-4"/>
        <n v="2.8901734104036514E-4"/>
        <n v="-2.8893383415196094E-4"/>
        <n v="-2.0231213872832221E-3"/>
        <n v="1.7376194613378804E-3"/>
        <n v="2.8910089621270174E-4"/>
        <n v="-1.4450867052022698E-3"/>
        <n v="1.4471780028944004E-3"/>
        <n v="8.6705202312131746E-4"/>
        <n v="-5.7753393011839016E-4"/>
        <n v="6.9344120196475068E-3"/>
        <n v="1.1477761836442557E-3"/>
        <n v="8.5984522785897965E-3"/>
        <n v="2.8417163967036085E-3"/>
        <n v="-3.6837631056956255E-3"/>
        <n v="-1.0523321956769083E-2"/>
        <n v="2.2995113538373246E-3"/>
        <n v="-1.1471178663607917E-3"/>
        <n v="4.0195233993682855E-3"/>
        <n v="1.1438375750643104E-3"/>
        <n v="3.141959440160047E-3"/>
        <n v="-3.1321184510250122E-3"/>
        <n v="8.5689802913457847E-4"/>
        <n v="1.9977168949771862E-3"/>
        <n v="2.8481913984612639E-4"/>
        <n v="8.5421412300679123E-4"/>
        <n v="1.1379800853486E-3"/>
        <n v="-1.7050298380221207E-3"/>
        <n v="-2.8465698832906838E-3"/>
        <n v="1.7128175849272509E-3"/>
        <n v="2.279851809632305E-3"/>
        <n v="-1.705999431333538E-3"/>
        <n v="1.9937339789233288E-3"/>
        <n v="7.3905628197838968E-3"/>
        <n v="-1.6930022573363734E-3"/>
        <n v="-2.8264556246466732E-3"/>
        <n v="3.4013605442175798E-3"/>
        <n v="-2.5423728813559476E-3"/>
        <n v="-3.9648824695553975E-3"/>
        <n v="2.8433323855558967E-3"/>
        <n v="1.7011624610150378E-3"/>
        <n v="1.9813189923578722E-3"/>
        <n v="1.4124293785311437E-3"/>
        <n v="-2.8208744710860323E-3"/>
        <n v="8.4865629420094457E-4"/>
        <n v="6.8027210884353817E-3"/>
        <n v="-5.9121621621621712E-3"/>
        <n v="3.3984706881902138E-3"/>
        <n v="-2.8224668360143923E-4"/>
        <n v="8.469791078486999E-4"/>
        <n v="-9.3088857545838843E-3"/>
        <n v="4.2710706150341782E-3"/>
        <n v="5.6705415367168666E-3"/>
        <n v="-1.4096419509445068E-3"/>
        <n v="2.8232636928282595E-4"/>
        <n v="-3.6692068868190431E-3"/>
        <n v="7.3654390934845271E-3"/>
        <n v="-1.6872890888638414E-3"/>
        <n v="1.4084507042253502E-3"/>
        <n v="5.6258790436003459E-4"/>
        <n v="5.6227157717181342E-4"/>
        <n v="1.6858668165213864E-3"/>
        <n v="-3.6465638148667212E-3"/>
        <n v="8.4459459459451658E-4"/>
        <n v="-2.8129395218001729E-4"/>
        <n v="8.4411930219463471E-4"/>
        <n v="-3.3736294630306585E-3"/>
        <n v="1.4104372355430161E-3"/>
        <n v="3.0985915492958149E-3"/>
        <n v="5.616399887671264E-4"/>
        <n v="2.5259612685939459E-3"/>
        <n v="-2.7995520716684874E-3"/>
        <n v="-5.6148231330710452E-4"/>
        <n v="-2.2471910112359383E-3"/>
        <n v="2.2522522522523403E-3"/>
        <n v="-1.6853932584269815E-3"/>
        <n v="2.5323579065841262E-3"/>
        <n v="1.4033118158855995E-3"/>
        <n v="5.605381165918466E-4"/>
        <n v="8.4033613445377853E-4"/>
        <n v="-3.3585222502099388E-3"/>
        <n v="5.3355798932883669E-3"/>
        <n v="8.3798882681573872E-4"/>
        <n v="-1.6745743790119727E-3"/>
        <n v="1.1182555213866685E-3"/>
        <n v="1.3962580284836434E-3"/>
        <n v="2.7886224205242449E-4"/>
        <n v="-4.1817674937273397E-3"/>
        <n v="3.6394176931691113E-3"/>
        <n v="-1.1157601115759919E-3"/>
        <n v="1.1170064227870036E-3"/>
        <n v="8.3682008368191063E-4"/>
        <n v="-8.361204013378476E-4"/>
        <n v="-5.5788005578805144E-4"/>
        <n v="5.5819145967062056E-4"/>
        <n v="8.361204013378476E-4"/>
        <n v="1.1138958507379559E-3"/>
        <n v="-7.5104311543811031E-3"/>
        <n v="1.0369955156950716E-2"/>
        <n v="3.6061026352287584E-3"/>
        <n v="-2.7639579878385723E-3"/>
        <n v="8.3148558758305846E-4"/>
        <n v="2.215452783162597E-3"/>
        <n v="2.2105554020448448E-3"/>
        <n v="-1.1028398125172423E-3"/>
        <n v="-8.2804305823902524E-4"/>
        <n v="8.2872928176791483E-4"/>
        <n v="1.6560861164780505E-3"/>
        <n v="-1.1022320198401658E-3"/>
        <n v="4.1379310344826781E-3"/>
        <n v="2.19780219780219E-3"/>
        <n v="2.4671052631579649E-3"/>
        <n v="-2.4610336341263084E-3"/>
        <n v="1.9188596491228616E-3"/>
        <n v="3.5567715458275639E-3"/>
        <n v="1.6357688113413094E-3"/>
        <n v="2.9940119760478723E-3"/>
        <n v="-1.0854816824965585E-3"/>
        <n v="-2.1733224667209727E-3"/>
        <n v="1.0890280424720178E-3"/>
        <n v="7.0709817786238638E-3"/>
        <n v="4.0507696462328546E-3"/>
        <n v="7.5309306078537031E-3"/>
        <n v="1.2012813667912514E-2"/>
        <n v="2.1102611448166719E-2"/>
        <n v="-1.0849909584086825E-2"/>
        <n v="-7.051449464612225E-3"/>
        <n v="2.4460810099947494E-2"/>
        <n v="2.5673940949944019E-4"/>
        <n v="-2.0533880903490509E-3"/>
        <n v="-3.0864197530864335E-3"/>
        <n v="5.9339525283796934E-3"/>
        <n v="-2.0518081559374179E-3"/>
        <n v="-5.9110768439989414E-3"/>
        <n v="7.4974146845914191E-3"/>
        <n v="4.3623299974340224E-3"/>
        <n v="3.5769034236075026E-3"/>
        <n v="-2.8004073319755074E-3"/>
        <n v="2.5529742149599244E-4"/>
        <n v="1.5313935681470214E-2"/>
        <n v="1.7596782302664593E-3"/>
        <n v="7.5282308657476094E-4"/>
        <n v="1.9558676028084143E-2"/>
        <n v="1.4756517461878005E-3"/>
        <n v="1.2033398821218011E-2"/>
        <n v="-1.1162339238048991E-2"/>
        <n v="-1.1288343558282232E-2"/>
        <n v="-2.010424422933732E-2"/>
        <n v="-2.8622087132725405E-2"/>
        <n v="1.1473272490221564E-2"/>
        <n v="9.0229440577469511E-3"/>
        <n v="-3.5769034236076136E-3"/>
        <n v="7.6923076923085532E-4"/>
        <n v="2.56213169356867E-4"/>
        <n v="1.0502049180327822E-2"/>
        <n v="5.069708491761693E-3"/>
        <n v="3.5308953341739446E-3"/>
        <n v="-7.036943955767816E-3"/>
        <n v="-1.7717033662364434E-3"/>
        <n v="-7.6064908722109914E-3"/>
        <n v="-2.0439448134900395E-2"/>
        <n v="-3.6515388628064471E-3"/>
        <n v="1.0471204188482464E-3"/>
        <n v="-4.1841004184099972E-3"/>
        <n v="6.5651260504202558E-3"/>
        <n v="4.435168275502166E-3"/>
        <n v="1.0389610389609505E-3"/>
        <n v="1.5568240788790266E-3"/>
        <n v="-5.1813471502593078E-4"/>
        <n v="2.5920165889070645E-4"/>
        <n v="-2.0730759264058207E-3"/>
        <n v="-7.2708387431835719E-3"/>
        <n v="-5.2314935914199445E-4"/>
        <n v="1.3085579691181071E-3"/>
        <n v="-5.2273915316258801E-4"/>
        <n v="4.9686192468618717E-3"/>
        <n v="2.3419203747072626E-3"/>
        <n v="-1.2980269989615323E-3"/>
        <n v="-2.8593709383935018E-3"/>
        <n v="-2.6068821689260169E-3"/>
        <n v="7.8410872974377099E-4"/>
        <n v="-1.5669887699137908E-3"/>
        <n v="-2.3541721161391971E-3"/>
        <n v="-1.5731515469323831E-3"/>
        <n v="1.8382352941177516E-3"/>
        <n v="-1.0484927916120101E-3"/>
        <n v="-2.3615848858566935E-3"/>
        <n v="-2.3671751709626321E-3"/>
        <n v="-7.909306617452927E-4"/>
        <n v="-7.9155672823216783E-4"/>
        <n v="-1.848428835489857E-3"/>
        <n v="-5.2910052910049021E-4"/>
        <n v="7.9407093700378795E-4"/>
        <n v="-5.2896059243590088E-4"/>
        <n v="1.3231013495633714E-3"/>
        <n v="-2.6427061310785316E-4"/>
        <n v="-5.2868094105207319E-4"/>
        <n v="-1.8513620735255421E-3"/>
        <n v="-3.444621091679867E-3"/>
        <n v="-3.9883009837808903E-3"/>
        <n v="-5.8729311265349748E-3"/>
        <n v="6.7132116004295916E-3"/>
        <n v="2.6673779674579734E-3"/>
        <n v="-2.6602819898908781E-3"/>
        <n v="2.6673779674579734E-4"/>
        <n v="3.466666666666729E-3"/>
        <n v="8.5038533085304291E-3"/>
        <n v="-1.0013175230566551E-2"/>
        <n v="-2.3955283470854516E-3"/>
        <n v="5.0693703308430926E-3"/>
        <n v="-3.451022033448381E-3"/>
        <n v="2.6638252530633011E-3"/>
        <n v="5.3134962805523323E-4"/>
        <n v="-3.7174721189591198E-3"/>
        <n v="-3.1982942430703876E-3"/>
        <n v="7.754010695187219E-3"/>
        <n v="-4.2451578668081247E-3"/>
        <n v="3.1974420463629638E-3"/>
        <n v="-1.0624169986719334E-3"/>
        <n v="5.3177346450405949E-4"/>
        <n v="-1.0629816635663314E-3"/>
        <n v="2.6602819898902119E-4"/>
        <n v="-1.3297872340425343E-3"/>
        <n v="-1.3315579227696217E-3"/>
        <n v="-2.666666666666373E-4"/>
        <n v="-2.6673779674579734E-4"/>
        <n v="2.6680896478126215E-4"/>
        <n v="1.0669511869831894E-3"/>
        <n v="1.8651745270450437E-3"/>
        <n v="5.319148936169249E-4"/>
        <n v="2.9239766081872176E-3"/>
        <n v="-1.5902464882057155E-3"/>
        <n v="-1.3273161667108901E-3"/>
        <n v="7.9744816586924117E-4"/>
        <n v="1.3280212483399723E-3"/>
        <n v="-1.8567639257294211E-3"/>
        <n v="-5.3205639797815341E-4"/>
        <n v="-7.9850944902848386E-4"/>
        <n v="7.9914757591903474E-4"/>
        <n v="5.3233963268572992E-4"/>
        <n v="-7.9808459696728562E-4"/>
        <n v="-5.3248136315231509E-4"/>
        <n v="2.6638252530641893E-4"/>
        <n v="4.2609853528627895E-3"/>
        <n v="-1.0607265977193858E-3"/>
        <n v="-6.902044066896762E-3"/>
        <n v="-2.6730820636189367E-4"/>
        <n v="-1.3368983957219305E-3"/>
        <n v="4.8192771084336616E-3"/>
        <n v="-1.3322675193179201E-3"/>
        <n v="-1.3340448239060887E-3"/>
        <n v="-1.6029922522040607E-3"/>
        <n v="2.6759432700029784E-4"/>
        <n v="-5.3504547886573661E-4"/>
        <n v="-5.3533190578158862E-4"/>
        <n v="-5.3561863952866773E-4"/>
        <n v="2.6795284030001199E-4"/>
        <n v="-8.0364318242698296E-4"/>
        <n v="2.1447721179623791E-3"/>
        <n v="-2.6752273943286831E-4"/>
        <n v="-2.6759432700029784E-4"/>
        <n v="-2.676659528907388E-4"/>
        <n v="-1.3386880856760541E-3"/>
        <n v="-8.0428954423594767E-4"/>
        <n v="8.0493694660588311E-4"/>
        <n v="2.6809651474524188E-4"/>
        <n v="2.680246582684731E-4"/>
        <n v="4.8231511254019921E-3"/>
        <n v="-1.3333333333332975E-3"/>
        <n v="-8.0106809078772656E-4"/>
        <n v="5.3447354355951049E-4"/>
        <n v="3.4722222222223209E-3"/>
        <n v="1.3319126265316505E-3"/>
        <n v="2.3942537909018569E-3"/>
        <n v="5.5732484076433941E-3"/>
        <n v="-1.3196093956189259E-3"/>
        <n v="-1.3213530655391548E-3"/>
        <n v="2.6462026991258547E-4"/>
        <n v="2.1164021164021829E-3"/>
        <n v="2.6399155227041504E-4"/>
        <n v="-7.9176563737137773E-4"/>
        <n v="5.2826201796096761E-4"/>
        <n v="1.3199577613516311E-3"/>
        <n v="-1.3192612137202797E-3"/>
        <n v="-7.9260237780709453E-4"/>
        <n v="-5.2882072977256112E-4"/>
        <n v="-2.6455026455030062E-4"/>
        <n v="-2.6462026991269649E-4"/>
        <n v="-2.6469031233455897E-4"/>
        <n v="1.323801959226989E-3"/>
        <n v="-1.5864621893177944E-3"/>
        <n v="-2.6483050847458944E-4"/>
        <n v="-7.947019867550198E-4"/>
        <n v="1.855779427359483E-3"/>
        <n v="5.5570256681660712E-3"/>
        <n v="2.63157894736743E-4"/>
        <n v="1.5785319652723562E-3"/>
        <n v="1.3133701076963877E-3"/>
        <n v="2.6232948583415627E-4"/>
        <n v="1.5735641227379027E-3"/>
        <n v="5.2369730295898087E-4"/>
        <n v="-1.30684788290647E-3"/>
        <n v="-1.5702695629415953E-3"/>
        <n v="5.2479664130156145E-4"/>
        <n v="-2.6226068712298378E-4"/>
        <n v="1.0490427484919351E-3"/>
        <n v="7.8595755829180547E-4"/>
        <n v="1.0460251046024993E-3"/>
        <n v="5.2246603970740324E-4"/>
        <n v="7.832898172324132E-4"/>
        <n v="1.3044612575006109E-3"/>
        <n v="3.6477331943720603E-3"/>
        <n v="1.8172377985461452E-3"/>
        <n v="-2.5913449080072759E-4"/>
        <n v="1.2960082944530882E-3"/>
        <n v="2.3297954957286482E-3"/>
        <n v="5.1652892561993013E-4"/>
        <n v="2.0650490449147796E-3"/>
        <n v="2.0607934054610588E-3"/>
        <n v="-2.8277634961439979E-3"/>
        <n v="7.7339520494978942E-4"/>
        <n v="3.0911901081915882E-3"/>
        <n v="2.5680534155110291E-3"/>
        <n v="-1.0245901639344135E-3"/>
        <n v="3.5897435897436214E-3"/>
        <n v="1.5329586101175963E-3"/>
        <n v="-2.5510204081632404E-3"/>
        <n v="-1.5345268542199531E-3"/>
        <n v="-1.5368852459016757E-3"/>
        <n v="-2.5654181631606932E-4"/>
        <n v="-1.2830382345393465E-3"/>
        <n v="2.5693730729692277E-4"/>
        <n v="-2.5687130747498177E-4"/>
        <n v="2.0554984583760483E-3"/>
        <n v="1.5384615384614886E-3"/>
        <n v="2.5601638504868518E-4"/>
        <n v="1.0238034297413989E-3"/>
        <n v="1.2784454103809129E-3"/>
        <n v="3.5750766087845331E-3"/>
        <n v="1.7811704834604924E-3"/>
        <n v="2.7940055880111281E-3"/>
        <n v="5.8257345491388168E-3"/>
        <n v="1.76278015613196E-3"/>
        <n v="1.5837104072398134E-2"/>
        <n v="-4.2068794852758717E-3"/>
        <n v="-1.9880715705765661E-3"/>
        <n v="2.4900398406368929E-4"/>
        <n v="-4.9788399302962416E-3"/>
        <n v="2.5018764073054811E-3"/>
        <n v="2.4956326428760001E-4"/>
        <n v="2.7445109780439569E-3"/>
        <n v="4.9763622791743067E-4"/>
        <n v="-9.9477741855258373E-4"/>
        <n v="-9.9576798605927053E-4"/>
        <n v="-4.9838026414150693E-4"/>
        <n v="1.7452006980802626E-3"/>
        <n v="2.9865604778496202E-3"/>
        <n v="-4.9627791563278123E-4"/>
        <n v="9.930486593843213E-4"/>
        <n v="6.9444444444444198E-3"/>
        <n v="2.2167487684729981E-3"/>
        <n v="-3.4406488080609421E-3"/>
        <n v="-7.3982737361277806E-4"/>
        <n v="1.4807502467917288E-3"/>
        <n v="-9.8570724494828621E-4"/>
        <n v="2.9600394671929209E-3"/>
        <n v="-4.9115913555997093E-4"/>
        <n v="9.8280098280101313E-4"/>
        <n v="2.2091310751104487E-3"/>
        <n v="3.9186872397747319E-3"/>
        <n v="9.0265918516712063E-3"/>
        <n v="-3.3849129593810368E-3"/>
        <n v="-5.0946142649199722E-3"/>
        <n v="-2.4384296513046966E-4"/>
        <n v="-9.7560975609756184E-4"/>
        <n v="-4.8828125E-4"/>
        <n v="-2.442598925256334E-4"/>
        <n v="6.8409479599316203E-3"/>
        <n v="7.2797864595974815E-4"/>
        <n v="7.2744907856447938E-4"/>
        <n v="-2.1807608432274916E-3"/>
        <n v="2.1855269548325396E-3"/>
        <n v="2.1807608432276027E-3"/>
        <n v="7.2533849129596817E-4"/>
        <n v="3.8656680357573858E-3"/>
        <n v="2.1660649819494893E-3"/>
        <n v="5.2833813640729144E-3"/>
        <n v="3.8222646918300018E-3"/>
        <n v="-1.6658733936221193E-3"/>
        <n v="1.9070321811680557E-3"/>
        <n v="9.5170116583398467E-4"/>
        <n v="9.5079629189442905E-4"/>
        <n v="2.1372595582997977E-3"/>
        <n v="-2.3696682464457997E-4"/>
        <n v="-1.8961839298411443E-3"/>
        <n v="-4.9869389693659727E-3"/>
        <n v="-1.6706443914080715E-3"/>
        <n v="-4.7812574707151168E-4"/>
        <n v="3.8268356852426688E-3"/>
        <n v="-2.6209197045509169E-3"/>
        <n v="1.9111323459148899E-3"/>
        <n v="-1.9074868860277094E-3"/>
        <n v="-3.5765379113018581E-3"/>
        <n v="2.3929169657812555E-3"/>
        <n v="3.3420864168058895E-3"/>
        <n v="7.6136093266714333E-3"/>
        <n v="1.2514757969303458E-2"/>
        <n v="1.1893656716417844E-2"/>
        <n v="8.0663747407236919E-3"/>
        <n v="-1.1431184270690453E-2"/>
        <n v="1.8501387604070718E-3"/>
        <n v="4.8476454293628901E-3"/>
        <n v="9.6485182632666255E-3"/>
        <n v="-6.5984072810011396E-3"/>
        <n v="8.0164910673385936E-3"/>
        <n v="3.1810952056350317E-3"/>
        <n v="-9.0600226500570091E-4"/>
        <n v="3.4005894355022548E-3"/>
        <n v="-1.1296882060550795E-3"/>
        <n v="1.8095453517303905E-3"/>
        <n v="4.2899074283133665E-3"/>
        <n v="2.2482014388489624E-3"/>
        <n v="1.6823687752355321E-2"/>
        <n v="1.4118685197441083E-2"/>
        <n v="-3.9155971285621538E-3"/>
        <n v="2.1838829438736163E-4"/>
        <n v="-3.0567685589519833E-3"/>
        <n v="-7.227332457293012E-3"/>
        <n v="-3.7502757555702981E-3"/>
        <n v="1.1514614703277193E-2"/>
        <n v="-3.9404553415061105E-3"/>
        <n v="3.7362637362636786E-3"/>
        <n v="1.7079045325158804E-2"/>
        <n v="4.3057050592043566E-4"/>
        <n v="1.226597805035512E-2"/>
        <n v="8.5034013605442826E-3"/>
        <n v="-1.433389544688024E-2"/>
        <n v="-3.0916844349680117E-2"/>
        <n v="2.7502750275027577E-2"/>
        <n v="1.177730192719495E-2"/>
        <n v="4.2328042328043658E-4"/>
        <n v="2.580918129892118E-2"/>
        <n v="5.7743864714374649E-3"/>
        <n v="-1.2302645068689722E-2"/>
        <n v="-1.6400249117708099E-2"/>
        <n v="-8.6534402701561319E-3"/>
        <n v="-1.87353629976581E-2"/>
        <n v="-7.3768713386851426E-3"/>
        <n v="-1.2459016393442601E-2"/>
        <n v="-5.5334218680832548E-3"/>
        <n v="-3.3385265969285705E-3"/>
        <n v="-4.4662795891026175E-4"/>
        <n v="4.4682752457547714E-4"/>
        <n v="-1.3398838767306742E-3"/>
        <n v="-2.2361359570666206E-4"/>
        <n v="-2.236636099306466E-4"/>
        <n v="-2.2371364653239745E-4"/>
        <n v="5.3479525620944379E-2"/>
        <n v="1.3169073916737384E-2"/>
        <n v="-2.0964360587005793E-4"/>
        <n v="1.2581253931642777E-3"/>
        <n v="2.7225130890051741E-3"/>
        <n v="-4.1771094402676123E-4"/>
        <n v="6.2682824905979651E-4"/>
        <n v="1.4616830235958389E-3"/>
        <n v="1.4595496246871953E-3"/>
        <n v="4.7886737455757888E-3"/>
        <n v="-2.0721094073766766E-3"/>
        <n v="7.2674418604650182E-3"/>
        <n v="-4.1228612657184804E-4"/>
        <n v="3.2996494122499165E-3"/>
        <n v="-6.9886947584789638E-3"/>
        <n v="-2.4839577727178153E-3"/>
        <n v="7.885453413571275E-3"/>
        <n v="8.6473131562692096E-3"/>
        <n v="4.4907123902837576E-3"/>
        <n v="1.4224751066856278E-2"/>
        <n v="2.244039270687237E-2"/>
        <n v="-1.0582010582010581E-2"/>
        <n v="-5.9417706476527776E-4"/>
        <n v="-1.9817677368216824E-4"/>
        <n v="1.1298315163528194E-2"/>
        <n v="-4.3120344962759294E-3"/>
        <n v="-1.0039370078740117E-2"/>
        <n v="1.0141181149333933E-2"/>
        <n v="-5.1181102362204411E-3"/>
        <n v="3.9572615749894346E-4"/>
        <n v="7.5158227848102221E-3"/>
        <n v="1.5115822536317269E-2"/>
        <n v="9.4565847998452801E-2"/>
        <n v="3.6219081272084841E-2"/>
        <n v="-0.14194373401534521"/>
        <n v="-0.16542473919523104"/>
        <n v="0.1657142857142857"/>
        <n v="7.1078431372548989E-2"/>
        <n v="3.3180778032036562E-2"/>
        <n v="3.2115171650055396E-2"/>
        <n v="-3.2188841201716833E-3"/>
        <n v="6.9967707212055252E-3"/>
        <n v="3.5631569570639954E-3"/>
        <n v="-8.1661636783241232E-3"/>
        <n v="-1.0381242169321681E-2"/>
        <n v="-1.4288298064749516E-2"/>
        <n v="-4.9541284403670227E-3"/>
        <n v="3.9092753088696197E-2"/>
        <n v="-5.6787932564330568E-3"/>
        <n v="4.4797429948242096E-2"/>
        <n v="-2.5794328664161204E-2"/>
        <n v="4.5940732947571394E-2"/>
        <n v="-1.6764459346185756E-4"/>
        <n v="2.5653923541247403E-2"/>
        <n v="-1.634788294915257E-4"/>
        <n v="4.3655984303466289E-2"/>
        <n v="-5.1699827667240905E-3"/>
        <n v="-6.7244094488189021E-2"/>
        <n v="7.884517980753003E-2"/>
        <n v="2.8325508607198735E-2"/>
        <n v="1.2479074722264505E-2"/>
        <n v="5.5614008717872476E-3"/>
        <n v="-1.3901345291479794E-2"/>
        <n v="-2.1524935576777371E-2"/>
        <n v="-1.9364833462432229E-2"/>
        <n v="1.3270142180094702E-2"/>
        <n v="-4.0848144683504839E-2"/>
        <n v="1.983094928478546E-2"/>
        <n v="-1.5938795027096164E-3"/>
        <n v="-2.011494252873558E-2"/>
        <n v="1.0263929618768319E-2"/>
        <n v="2.1286889211417526E-2"/>
        <n v="8.5267645665560998E-3"/>
        <n v="-3.6010646625959097E-3"/>
        <n v="-3.14267756128217E-3"/>
        <n v="3.6254728877680442E-3"/>
        <n v="4.7117951939688041E-3"/>
        <n v="-5.3149914022198042E-3"/>
        <n v="-1.5715857300016012E-3"/>
        <n v="-9.6017629466393917E-3"/>
        <n v="2.320406865861413E-2"/>
        <n v="4.0385212799005643E-3"/>
        <n v="5.8787128712871617E-3"/>
        <n v="-1.7225469086434964E-2"/>
        <n v="7.6682316118936722E-3"/>
        <n v="-2.1742506600403999E-3"/>
        <n v="1.4941634241245172E-2"/>
        <n v="-1.8402085569697579E-3"/>
        <n v="-9.218005838070864E-4"/>
        <n v="-9.8416115638936263E-3"/>
        <n v="4.5969871097996551E-2"/>
        <n v="-2.3608017817371985E-2"/>
        <n v="3.11739659367396E-2"/>
        <n v="3.7457602123580624E-2"/>
        <n v="-3.8379530916844429E-3"/>
        <n v="-3.4103881278538806E-2"/>
        <n v="1.4477766287487093E-2"/>
        <n v="9.4655599242754462E-3"/>
        <n v="1.4281592613964333E-2"/>
        <n v="3.2712274214194981E-3"/>
        <n v="2.4525092146300054E-2"/>
        <n v="2.3938010239380025E-2"/>
        <n v="1.2297297297297227E-2"/>
        <n v="2.0024028834602081E-3"/>
        <n v="0.15973887556621369"/>
        <n v="-6.3182079264790358E-2"/>
        <n v="-3.2372777437155165E-2"/>
        <n v="1.0518312001013719E-2"/>
        <n v="3.1853523952846796E-2"/>
        <n v="-3.074866310160429E-2"/>
        <n v="4.8025078369905883E-2"/>
        <n v="-3.2304379038047282E-3"/>
        <n v="-2.0525747209218625E-2"/>
        <n v="-1.7892156862745145E-2"/>
        <n v="-2.0838532568005941E-2"/>
        <n v="2.4213075060532718E-2"/>
        <n v="-2.2396416573348121E-3"/>
        <n v="-4.1152263374485409E-3"/>
        <n v="-5.0087653393438014E-3"/>
        <n v="-2.0261766926755631E-2"/>
        <n v="3.2113037893388707E-4"/>
        <n v="3.2102728731953079E-4"/>
        <n v="4.1078305519897107E-3"/>
        <n v="1.7770391204295466E-2"/>
        <n v="1.4194196708956053E-2"/>
        <n v="-1.9197423829576454E-2"/>
        <n v="3.4852885465336492E-2"/>
        <n v="-7.443563148261112E-3"/>
        <n v="7.6223260388492697E-3"/>
        <n v="-5.734504636408011E-3"/>
        <n v="6.1479936188489459E-2"/>
        <n v="2.8554913294797757E-2"/>
        <n v="5.3163987861076789E-2"/>
        <n v="3.8420490928494644E-3"/>
        <n v="-2.6685094620454985E-2"/>
        <n v="1.7586018569087924E-2"/>
        <n v="1.5027908973808568E-2"/>
        <n v="2.5169204737732764E-2"/>
        <n v="0.20177429337734676"/>
        <n v="-1.5450643776824036E-2"/>
        <n v="-8.099389712292937E-2"/>
        <n v="5.4074565980457567E-3"/>
        <n v="6.5861483298735646E-2"/>
        <n v="-6.3650849858356895E-2"/>
        <n v="-4.055970502032713E-2"/>
        <n v="-3.2617264485612973E-2"/>
        <n v="-2.2511969033309542E-2"/>
        <n v="-6.4610254272613576E-2"/>
        <n v="0.14237967914438499"/>
        <n v="7.9968792666276212E-3"/>
        <n v="5.8726780185758498E-2"/>
        <n v="-4.7062048798318545E-2"/>
        <n v="-3.2892213271960125E-2"/>
        <n v="5.3644025780862581E-2"/>
        <n v="-6.6817240730284722E-3"/>
        <n v="-4.9265750828990651E-3"/>
        <n v="1.9613443777968254E-2"/>
        <n v="2.8013820151273627E-4"/>
        <n v="-3.5660941000746793E-2"/>
        <n v="-2.4201355275895731E-3"/>
        <n v="1.0577389616690969E-2"/>
        <n v="1.6324178989821414E-2"/>
        <n v="-3.5903250188964453E-3"/>
        <n v="-3.5084392186610636E-3"/>
        <n v="-2.1886002474069799E-2"/>
        <n v="1.5565716509388094E-2"/>
        <n v="9.9626400996264408E-3"/>
        <n v="1.6314142084795646E-2"/>
        <n v="3.2291180587960877E-2"/>
        <n v="-4.5203869451224676E-3"/>
        <n v="2.1796385432748533E-3"/>
        <n v="-3.443588581785284E-3"/>
        <n v="1.7459307083750097E-2"/>
        <n v="7.0426311555992438E-2"/>
        <n v="3.4148785171578933E-2"/>
        <n v="3.3021152914580965E-2"/>
        <n v="6.9871043376318775E-2"/>
        <n v="-1.3003141208269398E-2"/>
        <n v="-4.7368810598771294E-3"/>
        <n v="-3.5993158325277053E-2"/>
        <n v="6.580266913523114E-2"/>
        <n v="-2.0483497394325423E-2"/>
        <n v="1.3522500554200789E-2"/>
        <n v="-1.2758821813939947E-2"/>
        <n v="9.5266228491253102E-4"/>
        <n v="-0.17262190218313544"/>
        <n v="0.10842503254801938"/>
        <n v="0.1161776655055069"/>
        <n v="2.052730968272054E-2"/>
        <n v="1.1709866515996925E-2"/>
        <n v="-0.35289148888640676"/>
        <n v="0.52018943439377763"/>
        <n v="0.12799733176266881"/>
        <n v="0.1065025101601722"/>
        <n v="-6.4719159896067247E-2"/>
        <n v="-8.9179331306991072E-3"/>
        <n v="-1.6162372035109507E-2"/>
        <n v="-0.11761992044788583"/>
        <n v="-2.8057259135743196E-2"/>
        <n v="-3.3934036536518386E-2"/>
        <n v="-6.5925218032552468E-2"/>
        <n v="7.7852608513517829E-2"/>
        <n v="4.7983497264492136E-3"/>
        <n v="8.2298159746500232E-2"/>
        <n v="-1.3979189289494265E-2"/>
        <n v="-9.6537206903281048E-3"/>
        <n v="-2.5351379123470075E-2"/>
        <n v="-1.5121207963547323E-2"/>
        <n v="3.2913694120407344E-2"/>
        <n v="-1.1811806127374425E-2"/>
        <n v="-1.349739964945551E-2"/>
        <n v="-8.28642787967937E-3"/>
        <n v="9.8388340247446138E-4"/>
        <n v="1.4905119233618702E-2"/>
        <n v="-5.6807915525328712E-3"/>
        <n v="-1.4130474286752626E-2"/>
        <n v="5.2790291305084835E-3"/>
        <n v="-9.5344965419119632E-4"/>
        <n v="1.8081443578995327E-2"/>
        <n v="2.549033746755125E-2"/>
        <n v="-9.5840804415848746E-3"/>
        <n v="3.0003123846306767E-2"/>
        <n v="-2.7543804022663654E-2"/>
        <n v="-7.5771537120256083E-3"/>
        <n v="3.7803632519837427E-2"/>
        <n v="-2.1760973394078675E-2"/>
        <n v="7.0351193156237279E-4"/>
        <n v="-2.2489525041478053E-2"/>
        <n v="-3.217663346398647E-2"/>
        <n v="-1.0589205698107285E-2"/>
        <n v="-1.2760428401904722E-2"/>
        <n v="-6.9533728422862429E-2"/>
        <n v="-2.7054870121906327E-2"/>
        <n v="1.5731356829526533E-2"/>
        <n v="5.2535782245387574E-2"/>
        <n v="9.2752711837762458E-3"/>
        <n v="-3.8161993769469937E-3"/>
        <n v="-1.5635994058321723E-3"/>
        <n v="-3.6019105786547767E-3"/>
        <n v="-3.0648330058939077E-2"/>
        <n v="-2.5942440210782181E-3"/>
        <n v="-1.5280825814841914E-2"/>
        <n v="-7.1811803549319042E-2"/>
        <n v="1.004891062694524E-2"/>
        <n v="6.6208839584433798E-2"/>
        <n v="-5.6151940545004164E-2"/>
        <n v="-5.5118110236220819E-3"/>
        <n v="-4.3164200140943798E-3"/>
        <n v="1.8933026630098215E-2"/>
        <n v="-2.3964574107840586E-2"/>
        <n v="-4.0120985677430832E-2"/>
        <n v="2.6876737720111787E-3"/>
        <n v="-0.10250485257417508"/>
        <n v="4.3254376930998983E-2"/>
        <n v="4.9358341559724295E-4"/>
        <n v="-1.8253576714356234E-2"/>
        <n v="-1.0050251256281673E-3"/>
        <n v="5.0301810865192031E-3"/>
        <n v="-2.0020020020019569E-3"/>
        <n v="2.0060180541625616E-3"/>
        <n v="5.505505505505548E-3"/>
        <n v="5.4753608760578221E-3"/>
        <n v="3.9603960396039639E-2"/>
        <n v="6.6666666666666652E-2"/>
        <n v="-4.0178571428571397E-2"/>
        <n v="-4.1860465116279055E-2"/>
        <n v="3.8834951456310662E-2"/>
        <n v="9.3457943925232545E-3"/>
        <n v="-2.777777777777779E-2"/>
        <n v="-4.761904761904745E-3"/>
        <n v="1.4354066985645897E-2"/>
        <n v="-9.4339622641514964E-4"/>
        <n v="-3.7771482530689626E-3"/>
        <n v="1.4218009478673022E-2"/>
        <n v="1.8691588785046731E-2"/>
        <n v="-1.8348623853210455E-3"/>
        <n v="9.1911764705887578E-4"/>
        <n v="3.7649219467401185E-2"/>
        <n v="8.8495575221239076E-3"/>
        <n v="-6.5789473684210176E-3"/>
        <n v="-6.6225165562914245E-3"/>
        <n v="1.777777777777767E-2"/>
        <n v="1.2227074235807933E-2"/>
        <n v="-1.2079378774805916E-2"/>
        <n v="1.5720524017467152E-2"/>
        <n v="1.7196904557179593E-3"/>
        <n v="-9.442060085836923E-3"/>
        <n v="-3.4662045060658286E-3"/>
        <n v="1.304347826086949E-2"/>
        <n v="1.2017167381974225E-2"/>
        <n v="8.4817642069556776E-4"/>
        <n v="2.5423728813558366E-3"/>
        <n v="9.7210481825866779E-3"/>
        <n v="-7.9531184596065563E-3"/>
        <n v="-4.641350210970463E-2"/>
        <n v="-2.6548672566371723E-2"/>
        <n v="5.9090909090909083E-2"/>
        <n v="8.5836909871244149E-3"/>
        <n v="8.5106382978723527E-3"/>
        <n v="-1.7299578059071785E-2"/>
        <n v="5.5817947617002872E-3"/>
        <n v="1.6225448334756587E-2"/>
        <n v="2.5210084033613356E-3"/>
        <n v="-6.7057837384744134E-3"/>
        <n v="2.1097046413502074E-2"/>
        <n v="2.0661157024793431E-2"/>
        <n v="4.4534412955465674E-2"/>
        <n v="-7.7519379844961378E-3"/>
        <n v="1.3281249999999911E-2"/>
        <n v="-3.6237471087124162E-2"/>
        <n v="9.2000000000000082E-2"/>
        <n v="-1.46520146520146E-2"/>
        <n v="-1.1152416356877359E-2"/>
        <n v="-3.7593984962406291E-3"/>
        <n v="-3.7735849056603765E-3"/>
        <n v="1.8939393939394034E-2"/>
        <n v="-3.4498141263940574E-2"/>
        <n v="-2.1484675804712805E-2"/>
        <n v="-8.5779491618792614E-3"/>
        <n v="4.4133989522146422E-2"/>
        <n v="-8.8946328113121975E-3"/>
        <n v="8.7443430237017505E-3"/>
        <n v="-8.2883430917800593E-3"/>
        <n v="-1.050452384603584E-2"/>
        <n v="-4.4943820224718767E-3"/>
        <n v="6.2271347396269938E-4"/>
        <n v="1.9214313496694002E-2"/>
        <n v="-8.9299343611661808E-3"/>
        <n v="-7.85521755872165E-3"/>
        <n v="4.6573003182492911E-4"/>
        <n v="3.8792769027851115E-4"/>
        <n v="4.4982162246005597E-3"/>
        <n v="-7.7208153181018702E-5"/>
        <n v="-6.9492703266160749E-4"/>
        <n v="1.9085149126873757E-2"/>
        <n v="8.3402835696411159E-4"/>
        <n v="-7.575757575757347E-4"/>
        <n v="1.5238817285822659E-2"/>
        <n v="2.2328429542229911E-2"/>
        <n v="3.5427319211102981E-2"/>
        <n v="-2.9982363315696703E-2"/>
        <n v="-1.3818181818181507E-3"/>
        <n v="-9.5404559027019165E-3"/>
        <n v="-1.1029411764705843E-2"/>
        <n v="1.7843866171003642E-2"/>
        <n v="-1.0737764791818871E-2"/>
        <n v="-1.0485121464963498E-2"/>
        <n v="5.8204611596148759E-3"/>
        <n v="4.9706951554269185E-3"/>
        <n v="1.5798021556179043E-2"/>
        <n v="2.3255813953488857E-3"/>
        <n v="5.0754060324820216E-4"/>
        <n v="9.4209725342420114E-4"/>
        <n v="2.4616275702287194E-3"/>
        <n v="2.1739130434782705E-2"/>
        <n v="2.8274545840112353E-4"/>
        <n v="-6.9959720161119066E-3"/>
        <n v="1.4090520922288574E-2"/>
        <n v="-6.3157894736842746E-4"/>
        <n v="1.7906045923741232E-2"/>
        <n v="1.7177152317880751E-2"/>
        <n v="-3.0518819938962771E-3"/>
        <n v="1.6870748299319782E-2"/>
        <n v="2.8097404335027942E-3"/>
        <n v="2.4016010673782562E-2"/>
        <n v="-2.6058631921824116E-2"/>
        <n v="-2.006688963210701E-2"/>
        <n v="1.2696245733788469E-2"/>
        <n v="9.436505796711625E-4"/>
        <n v="-4.7138047138051142E-4"/>
        <n v="-1.3204877720137453E-2"/>
        <n v="-3.4364261168384758E-3"/>
        <n v="-5.1724137931034475E-2"/>
        <n v="-2.1818181818178406E-4"/>
        <n v="1.4766858223612456E-2"/>
        <n v="6.8817204301074852E-3"/>
        <n v="-6.3363235084721303E-3"/>
        <n v="-7.6664039550046192E-3"/>
        <n v="-7.2202166064981865E-3"/>
        <n v="-2.5454545454545507E-2"/>
        <n v="1.0223880597014956E-2"/>
        <n v="9.6033094481784431E-4"/>
        <n v="-2.2952029520295181E-2"/>
        <n v="-1.0650351234987587E-2"/>
        <n v="-6.1078027179717331E-4"/>
        <n v="-3.002291825821235E-2"/>
        <n v="1.1656296763014939E-2"/>
        <n v="3.3476060724018097E-3"/>
        <n v="9.3109869646190724E-4"/>
        <n v="2.7906976744185297E-3"/>
        <n v="4.3135435992578852E-2"/>
        <n v="-1.1708907662664858E-2"/>
        <n v="-1.0047990401919615E-2"/>
        <n v="-8.1048326011210481E-3"/>
        <n v="8.0183276059564434E-3"/>
        <n v="-1.5151515151515138E-2"/>
        <n v="1.4538461538461611E-2"/>
        <n v="-6.7480476154371249E-3"/>
        <n v="-1.2213740458015265E-2"/>
        <n v="7.7279752704795257E-4"/>
        <n v="-7.7220077220077066E-3"/>
        <n v="-1.1673151750972721E-2"/>
        <n v="7.8740157480314821E-3"/>
        <n v="-4.2968749999999778E-3"/>
        <n v="3.9231071008227758E-4"/>
        <n v="1.4901960784313717E-2"/>
        <n v="-3.2457496136012454E-3"/>
        <n v="-8.2958598232284464E-3"/>
        <n v="-3.7526385739973245E-3"/>
        <n v="3.9237228282185121E-4"/>
        <n v="-1.5688735487917604E-4"/>
        <n v="-1.1454573983994965E-2"/>
        <n v="-7.9365079365079083E-3"/>
        <n v="-3.2000000000000028E-2"/>
        <n v="-1.7438016528925626E-2"/>
        <n v="-4.2055681722600768E-2"/>
        <n v="9.746246378084189E-3"/>
        <n v="1.2869565217391354E-2"/>
        <n v="2.1377060439560447E-2"/>
        <n v="2.5216441119613187E-4"/>
        <n v="3.3613445378151363E-2"/>
        <n v="-8.6991869918698894E-3"/>
        <n v="-1.9929467727384576E-2"/>
        <n v="1.2050209205020979E-2"/>
        <n v="4.6303952373076829E-3"/>
        <n v="-8.8888888888888351E-3"/>
        <n v="6.6434147151639422E-4"/>
        <n v="-8.8796680497925662E-3"/>
        <n v="-3.6004354014904649E-3"/>
        <n v="7.6470588235293402E-3"/>
        <n v="-7.5890251021599742E-3"/>
        <n v="-7.5630252100844508E-4"/>
        <n v="4.28895803548901E-3"/>
        <n v="-4.0194272316195212E-3"/>
        <n v="-4.5401042542458914E-3"/>
        <n v="-3.3783783783783994E-3"/>
        <n v="-8.4745762711864181E-3"/>
        <n v="-7.6923076923074429E-4"/>
        <n v="7.698229407235857E-4"/>
        <n v="-3.917560892522598E-3"/>
        <n v="-4.6169630642954873E-3"/>
        <n v="-3.6076275554028925E-3"/>
        <n v="-8.6206896551721535E-4"/>
        <n v="-2.2532751091703052E-2"/>
        <n v="-8.2201572551823254E-3"/>
        <n v="8.5585585585585822E-3"/>
        <n v="4.4662795891015072E-4"/>
        <n v="1.3125000000000053E-2"/>
        <n v="4.6708381069886507E-3"/>
        <n v="-1.3333333333333308E-2"/>
        <n v="1.3513513513513598E-2"/>
        <n v="-5.0877192982455854E-3"/>
        <n v="5.1137365543996172E-3"/>
        <n v="-9.6491228070172408E-4"/>
        <n v="1.8526648520502231E-2"/>
        <n v="-2.5862068965520901E-4"/>
        <n v="-1.3193067172544648E-2"/>
        <n v="-3.8448095071653698E-3"/>
        <n v="-8.9473684210525928E-3"/>
        <n v="4.602584528235143E-3"/>
        <n v="4.405286343612369E-3"/>
        <n v="4.3859649122806044E-3"/>
        <n v="-4.8908296943231955E-3"/>
        <n v="-4.2127435492363974E-3"/>
        <n v="3.5254715318178143E-4"/>
        <n v="-2.6431718061670217E-4"/>
        <n v="2.6438706265974332E-4"/>
        <n v="8.8105726872247381E-3"/>
        <n v="4.366812227074135E-3"/>
        <n v="-5.1304347826086616E-3"/>
        <n v="-3.583602831920274E-3"/>
        <n v="3.7719298245613153E-3"/>
        <n v="1.7477934108178772E-4"/>
        <n v="-4.1939711664482626E-3"/>
        <n v="2.6322716504334487E-4"/>
        <n v="-6.1403508771928905E-4"/>
        <n v="1.7554638813299661E-4"/>
        <n v="6.1430451952615428E-4"/>
        <n v="4.3851955797236108E-4"/>
        <n v="-6.1365828000348177E-4"/>
        <n v="-4.3859649122807154E-3"/>
        <n v="2.6431718061670217E-4"/>
        <n v="3.7875451422531015E-3"/>
        <n v="5.2650052650049517E-4"/>
        <n v="-1.140150850727939E-3"/>
        <n v="-3.0731407498463259E-3"/>
        <n v="-8.2790206094768282E-3"/>
        <n v="-4.4404973357015098E-4"/>
        <n v="-4.4424700133274264E-3"/>
        <n v="-5.9794734493530122E-3"/>
        <n v="2.6934817741075534E-4"/>
        <n v="4.4879274750919684E-4"/>
        <n v="5.3830970751844731E-4"/>
        <n v="8.2496413199426577E-3"/>
        <n v="7.1149057274988436E-4"/>
        <n v="4.5325275506575835E-3"/>
        <n v="-1.1501371317349518E-3"/>
        <n v="4.2515500442870113E-3"/>
        <n v="1.3229846533779899E-3"/>
        <n v="-1.7616489033733806E-4"/>
        <n v="4.1406043520395563E-3"/>
        <n v="3.5093876118617029E-3"/>
        <n v="8.7427872005596541E-4"/>
        <n v="4.2802236198462573E-3"/>
        <n v="3.5226580847177447E-2"/>
        <n v="8.401949252223595E-5"/>
        <n v="2.0751071158531476E-2"/>
        <n v="-1.7201646090534983E-2"/>
        <n v="-4.1035089188510288E-3"/>
        <n v="-8.2408341742348235E-3"/>
        <n v="1.6957775139903042E-4"/>
        <n v="8.4774499830451155E-3"/>
        <n v="1.3197713517148602E-2"/>
        <n v="2.4724135070107067E-2"/>
        <n v="-8.5013359242166464E-3"/>
        <n v="1.2738853503184711E-2"/>
        <n v="1.1772294791162707E-2"/>
        <n v="-1.2432260121134853E-2"/>
        <n v="1.2023886378308646E-2"/>
        <n v="-3.5084921457618767E-3"/>
        <n v="1.5763783307993995E-2"/>
        <n v="5.5144162596509894E-4"/>
        <n v="1.519565388552091E-2"/>
        <n v="3.8002171552660169E-3"/>
        <n v="4.7129722629993154E-2"/>
        <n v="2.1766398583339397E-2"/>
        <n v="-5.3726169844020788E-2"/>
        <n v="-1.5491452991452936E-2"/>
        <n v="-1.581272769552744E-2"/>
        <n v="-1.1420020477278081E-2"/>
        <n v="1.1472275334607929E-2"/>
        <n v="8.0340264650282656E-3"/>
        <n v="8.1262697296453634E-3"/>
        <n v="-3.3328166175786711E-3"/>
        <n v="6.2990901314254888E-3"/>
        <n v="3.6321483771251106E-3"/>
        <n v="1.5400015400013345E-4"/>
        <n v="-7.6988220802265417E-5"/>
        <n v="-1.3858946720048948E-3"/>
        <n v="4.6260601387815292E-4"/>
        <n v="-1.5413070283598618E-4"/>
        <n v="-1.2332357021735962E-3"/>
        <n v="-6.1737922518911859E-4"/>
        <n v="6.9498069498075132E-4"/>
        <n v="-6.9449803225563045E-4"/>
        <n v="2.9343629343629329E-2"/>
        <n v="3.0007501875473075E-4"/>
        <n v="3.5998200089994992E-3"/>
        <n v="2.241817366612775E-4"/>
        <n v="-1.3149047441165518E-2"/>
        <n v="-1.181012945718829E-2"/>
        <n v="-2.298322224776328E-4"/>
        <n v="-2.2988505747126853E-3"/>
        <n v="-1.3056835637480502E-3"/>
        <n v="7.9981542720910515E-3"/>
        <n v="-5.3406576638437286E-4"/>
        <n v="-3.8167938931297218E-3"/>
        <n v="-3.8314176245211051E-3"/>
        <n v="-3.5384615384614904E-3"/>
        <n v="-7.719623282387289E-5"/>
        <n v="-2.3160657762677506E-4"/>
        <n v="3.8610038610038533E-3"/>
        <n v="2.6923076923076827E-2"/>
        <n v="3.7453183520599342E-3"/>
        <n v="5.2238805970139524E-4"/>
        <n v="-3.7293950921157837E-4"/>
        <n v="3.8800179077749242E-3"/>
        <n v="1.7838561022744948E-3"/>
        <n v="-5.564623831428972E-3"/>
        <n v="-1.0445422666567339E-3"/>
        <n v="3.0622152513257728E-3"/>
        <n v="1.4892032762472418E-3"/>
        <n v="4.1635687732342053E-3"/>
        <n v="1.4808233377761049E-4"/>
        <n v="-3.701510216168602E-4"/>
        <n v="7.4798192994149915E-3"/>
        <n v="7.2037635989414817E-3"/>
        <n v="1.0728360823237582E-2"/>
        <n v="3.6103689797097882E-3"/>
        <n v="3.9571192172098701E-3"/>
        <n v="1.7557689551383149E-2"/>
        <n v="2.8170997957599475E-4"/>
        <n v="2.2952897275223538E-2"/>
        <n v="1.5555096703145477E-2"/>
        <n v="-3.7953236191121675E-3"/>
        <n v="6.9392475678617949E-3"/>
        <n v="5.3374771974866508E-2"/>
        <n v="7.0553524469245676E-3"/>
        <n v="-5.1143239284122011E-2"/>
        <n v="1.6982145254396563E-2"/>
        <n v="2.5872879677909078E-2"/>
        <n v="-1.3382229942739521E-2"/>
        <n v="2.8692533420280331E-3"/>
        <n v="-2.4969113726510228E-2"/>
        <n v="6.6688896298794376E-5"/>
        <n v="1.3803680981595123E-2"/>
        <n v="-6.4460961652305082E-3"/>
        <n v="-1.655081098973854E-2"/>
        <n v="-2.6926960619322315E-4"/>
        <n v="-3.097434516194153E-3"/>
        <n v="-1.3508949679164051E-4"/>
        <n v="5.7555900830912554E-2"/>
        <n v="5.7489619929735891E-3"/>
        <n v="-5.3477294379168039E-2"/>
        <n v="-2.3485204321282982E-4"/>
        <n v="-1.1745360582571251E-4"/>
        <n v="-5.8733701397861715E-5"/>
        <n v="-2.9368575624078019E-5"/>
        <n v="-1.468471908128155E-5"/>
        <n v="-1.4684934725450738E-5"/>
        <n v="6.0351772287862593E-2"/>
        <n v="5.0648939537834003E-4"/>
        <n v="-6.5810289185597171E-3"/>
        <n v="-5.7328492260653174E-3"/>
        <n v="-3.2032801588821602E-4"/>
        <n v="-3.204306588053818E-4"/>
        <n v="6.4106673504760181E-5"/>
        <n v="5.1282051282042218E-4"/>
        <n v="-6.9195284469503182E-3"/>
        <n v="-9.6774193548386789E-3"/>
        <n v="-5.9283387622149908E-3"/>
        <n v="-1.9660528212861461E-4"/>
        <n v="6.1615102254850562E-3"/>
        <n v="9.7719869706840434E-3"/>
        <n v="1.9354838709673139E-4"/>
        <n v="-1.9351093336772429E-4"/>
        <n v="7.0967741935483719E-3"/>
        <n v="-6.4061499039080871E-4"/>
        <n v="-3.2051282051281937E-3"/>
        <n v="3.215434083601254E-3"/>
        <n v="3.2051282051281937E-4"/>
        <n v="-3.2041012495998E-4"/>
        <n v="4.4871794871803594E-4"/>
        <n v="-4.4851669122825122E-4"/>
        <n v="7.1153846153846345E-3"/>
        <n v="-7.0014639424609282E-4"/>
        <n v="6.6242038216559607E-3"/>
        <n v="2.5689698810427819E-2"/>
        <n v="1.7890191239975373E-2"/>
        <n v="6.0606060606060996E-3"/>
        <n v="1.5722891566265051E-2"/>
        <n v="-4.1515924322399478E-4"/>
        <n v="-3.2039871840512379E-3"/>
        <n v="1.3749999999999929E-2"/>
        <n v="9.9230814397275324E-3"/>
        <n v="-2.9069767441860517E-3"/>
        <n v="9.3294460641399901E-3"/>
        <n v="-2.8885037550552273E-4"/>
        <n v="-8.2080924855491011E-3"/>
        <n v="-5.6533395500640848E-3"/>
        <n v="2.5203680909677839E-3"/>
        <n v="-2.3386342376052749E-4"/>
        <n v="-1.3450292397660935E-3"/>
        <n v="-4.0990806347718234E-4"/>
        <n v="-5.0966608084358489E-3"/>
        <n v="-2.8852381793558202E-3"/>
        <n v="2.952639659856704E-4"/>
        <n v="-5.3131825963748103E-4"/>
        <n v="1.8901358535144741E-2"/>
        <n v="2.8985507246376718E-2"/>
        <n v="3.3802816901418176E-4"/>
        <n v="2.2527596305477182E-4"/>
        <n v="6.7567567567567988E-3"/>
        <n v="1.8456375838926231E-2"/>
        <n v="7.6880834706205547E-3"/>
        <n v="1.3732970027247937E-2"/>
        <n v="1.0751532093323357E-2"/>
        <n v="4.2282735879161759E-2"/>
        <n v="-1.5053324488442099E-2"/>
        <n v="-2.3779919179359621E-2"/>
        <n v="-1.0614021121901906E-4"/>
        <n v="1.0721299294092601E-2"/>
        <n v="4.7261460904279851E-4"/>
        <n v="-3.1492756665967292E-3"/>
        <n v="-2.5273799494524019E-3"/>
        <n v="4.2229729729736931E-4"/>
        <n v="0.10231110173068814"/>
        <n v="3.6187832080800453E-2"/>
        <n v="9.4701344297132284E-3"/>
        <n v="-4.5762401610836001E-3"/>
        <n v="2.0687752850312657E-2"/>
        <n v="1.7565985046392729E-3"/>
        <n v="1.3983184209343191E-2"/>
        <n v="8.424973394820956E-3"/>
        <n v="1.7588602585516533E-4"/>
        <n v="8.5729359008177575E-3"/>
        <n v="7.0180027025847913E-3"/>
        <n v="-2.164314777941545E-4"/>
        <n v="-8.6591332207675009E-5"/>
        <n v="-2.134661182074038E-2"/>
        <n v="-9.5124325280948607E-2"/>
        <n v="-5.3295521220418918E-3"/>
        <n v="-2.5561618247063045E-3"/>
        <n v="5.4211226652212119E-4"/>
        <n v="-3.447936163925025E-4"/>
        <n v="9.6575511209657794E-3"/>
        <n v="4.8801913034912658E-5"/>
        <n v="3.4159672067146651E-4"/>
        <n v="1.4781208839455662E-2"/>
        <n v="2.4036150370156717E-2"/>
        <n v="1.8777579569993375E-2"/>
        <n v="9.077504377476675E-3"/>
        <n v="1.8128681674962399E-2"/>
        <n v="1.8209544312881132E-2"/>
        <n v="1.3214694740551591E-2"/>
        <n v="-4.3713590122598012E-2"/>
        <n v="-4.5711817789193754E-2"/>
        <n v="3.291886999190119E-2"/>
        <n v="5.5345447836916417E-3"/>
        <n v="1.1375103201541226E-2"/>
        <n v="9.0702947845855419E-5"/>
        <n v="-6.8021041175403418E-3"/>
        <n v="2.4974888138069584E-2"/>
        <n v="2.3609069446299813E-3"/>
        <n v="-4.8440138654342046E-3"/>
        <n v="4.8675925512435825E-3"/>
        <n v="-2.2220247089144163E-4"/>
        <n v="-6.6675556740902753E-4"/>
        <n v="-1.3344008540161489E-4"/>
        <n v="2.2999243738600406E-2"/>
        <n v="4.6094973038788289E-3"/>
        <n v="2.164314777941323E-3"/>
        <n v="-1.088458880442289E-2"/>
        <n v="-8.9082969432314751E-3"/>
        <n v="-1.0750793091293565E-2"/>
        <n v="6.6809192944949913E-3"/>
        <n v="-2.212193611185187E-4"/>
        <n v="6.8593176085320895E-3"/>
        <n v="-1.3185654008440739E-4"/>
        <n v="2.2418567849136206E-3"/>
        <n v="1.5657894736842204E-2"/>
        <n v="1.2177743230988414E-2"/>
        <n v="6.5275822347370394E-3"/>
        <n v="0.12758562224482883"/>
        <n v="-1.5036463423800939E-4"/>
        <n v="7.4817655462817712E-3"/>
        <n v="-1.3023845952905178E-2"/>
        <n v="3.2138535995160256E-2"/>
        <n v="-1.2931350282071929E-2"/>
        <n v="9.5750603080348995E-3"/>
        <n v="2.1872587582251857E-2"/>
        <n v="-3.5973811065570516E-5"/>
        <n v="2.5506349606072565E-2"/>
        <n v="6.8055847891672627E-3"/>
        <n v="8.6062717770034602E-3"/>
        <n v="-1.5372922928109989E-2"/>
        <n v="8.7713142937337896E-3"/>
        <n v="5.286588759042754E-3"/>
        <n v="-1.5741765845557754E-2"/>
        <n v="-5.1109002073886578E-2"/>
        <n v="4.4600852009631486E-2"/>
        <n v="3.5497712684847027E-2"/>
        <n v="6.8493150684911797E-5"/>
        <n v="2.5820149304842221E-2"/>
        <n v="3.9691547603151189E-2"/>
        <n v="-2.3984588216407143E-2"/>
        <n v="2.9673004802947656E-2"/>
        <n v="6.2939297124600113E-3"/>
        <n v="6.3180620376543928E-3"/>
        <n v="4.8586572438162889E-3"/>
        <n v="-2.9827315541601229E-2"/>
        <n v="-0.10854368932038838"/>
        <n v="4.570536557031879E-2"/>
        <n v="1.9788231209859397E-2"/>
        <n v="-1.2800000000000034E-2"/>
        <n v="-3.4966722990447896E-2"/>
        <n v="8.8261568697516335E-3"/>
        <n v="-1.3707849249079085E-2"/>
        <n v="-3.4117435805350871E-3"/>
        <n v="-3.1639639639639672E-2"/>
        <n v="1.2317654063709327E-2"/>
        <n v="3.8120795500496296E-2"/>
        <n v="2.4610481586402333E-2"/>
        <n v="-8.9165370658372267E-2"/>
        <n v="-7.0498956554733483E-2"/>
        <n v="-4.0698861085030846E-2"/>
        <n v="5.5446808510638323E-2"/>
        <n v="9.2730718058299466E-2"/>
        <n v="-3.8741098771353233E-3"/>
        <n v="-5.2966886436032201E-3"/>
        <n v="-4.021597467883109E-3"/>
        <n v="-2.7704041574756033E-2"/>
        <n v="-3.9606244712758754E-3"/>
        <n v="-2.3163340153653511E-4"/>
        <n v="-1.058037610534035E-2"/>
        <n v="-1.1708230886309234E-4"/>
        <n v="1.3036690085870495E-2"/>
        <n v="-1.9573090853047703E-2"/>
        <n v="4.1656841939794464E-3"/>
        <n v="-1.9763619286161549E-2"/>
        <n v="3.5932446999642487E-4"/>
        <n v="-1.1973180076628398E-2"/>
        <n v="-8.0384553239618572E-3"/>
        <n v="1.8324713930854664E-2"/>
        <n v="2.4553125124965103E-2"/>
        <n v="-3.9030482807067557E-5"/>
        <n v="-6.0109289617485961E-3"/>
        <n v="2.6898609911254479E-3"/>
        <n v="2.6826450488555142E-3"/>
        <n v="-1.5623169159861838E-4"/>
        <n v="-1.5625610375402665E-4"/>
        <n v="1.4885719867161473E-2"/>
        <n v="3.4262396057900268E-3"/>
        <n v="-2.6855937080375591E-3"/>
        <n v="-7.3860357761107442E-3"/>
        <n v="-3.9142735340851331E-3"/>
        <n v="5.8750291806084487E-3"/>
        <n v="-2.2821336015163007E-3"/>
        <n v="3.1014964720488258E-4"/>
        <n v="-1.1743275715060841E-2"/>
        <n v="-3.9217224204870504E-3"/>
        <n v="1.929209811409871E-3"/>
        <n v="3.0257780572147119E-3"/>
        <n v="9.9510284035260188E-3"/>
        <n v="3.2196749292059401E-3"/>
        <n v="-5.7613486969299021E-3"/>
        <n v="1.0111616691945713E-3"/>
        <n v="1.5540619293674673E-4"/>
        <n v="-1.5538204560463509E-3"/>
        <n v="-2.334357857058933E-4"/>
        <n v="1.5566019379686935E-4"/>
        <n v="-3.3461733006497907E-3"/>
        <n v="-1.9519812609798404E-3"/>
        <n v="7.9014277332289939E-3"/>
        <n v="5.3168781775139173E-3"/>
        <n v="-2.1618282890673024E-3"/>
        <n v="-1.1374187558031545E-2"/>
        <n v="-2.6845112311184138E-2"/>
        <n v="-5.2276017371721828E-4"/>
        <n v="-2.4140012070006378E-4"/>
        <n v="-1.3883858505372437E-2"/>
        <n v="-2.2486124714332312E-2"/>
        <n v="-4.1915417692982126E-2"/>
        <n v="-5.0111115952764851E-2"/>
        <n v="-5.9635763108401019E-4"/>
        <n v="4.4110896906270014E-2"/>
        <n v="-4.0444893832153328E-3"/>
        <n v="-9.8874420657691919E-3"/>
        <n v="-1.7832464000711035E-4"/>
        <n v="-8.9178222678065744E-5"/>
        <n v="2.2006688963210674E-2"/>
        <n v="2.1532822828719267E-2"/>
        <n v="-8.5853408508457241E-3"/>
        <n v="2.1886174658567015E-2"/>
        <n v="8.3898983936927518E-3"/>
        <n v="-1.9650472447528822E-3"/>
        <n v="8.3783670562498358E-5"/>
        <n v="-4.4820508524274771E-3"/>
        <n v="-7.9946141546749505E-4"/>
        <n v="2.9477407672540146E-4"/>
        <n v="-2.2312031657826248E-3"/>
        <n v="-2.5315387536395395E-4"/>
        <n v="1.68389955686854E-2"/>
        <n v="2.4985473561882632E-2"/>
        <n v="1.1540330417881384E-2"/>
        <n v="1.6012169248624808E-4"/>
        <n v="-8.0048028817336636E-5"/>
        <n v="7.4450626425970334E-3"/>
        <n v="7.9462831260590505E-5"/>
        <n v="-7.1113583091653165E-3"/>
        <n v="-2.9329385403329078E-2"/>
        <n v="-2.9679706500680414E-3"/>
        <n v="1.8935791954355574E-2"/>
        <n v="6.7356461756948871E-3"/>
        <n v="4.0304703558913246E-4"/>
        <n v="1.6800290076951052E-2"/>
        <n v="-2.1079324827640855E-2"/>
        <n v="2.1047518821339928E-3"/>
        <n v="-1.3005897083770868E-2"/>
        <n v="9.8624979538386448E-3"/>
        <n v="-6.4837703124365209E-4"/>
        <n v="-1.5733344146628303E-2"/>
        <n v="-1.1659045029456583E-2"/>
        <n v="1.4255939974989529E-2"/>
        <n v="-5.0139733684037013E-3"/>
        <n v="-1.2391573729864103E-4"/>
        <n v="-1.1980005783450709E-3"/>
        <n v="-1.087765737447266E-2"/>
        <n v="8.362952122098477E-5"/>
        <n v="7.1915374001756405E-3"/>
        <n v="-2.0341234588401313E-3"/>
        <n v="-3.2029950083194425E-3"/>
        <n v="3.3092684555356078E-2"/>
        <n v="1.9268056228793018E-2"/>
        <n v="8.3224349066690628E-4"/>
        <n v="-1.9798843747524941E-3"/>
        <n v="2.3805745119820365E-4"/>
        <n v="-2.9551765172550537E-2"/>
        <n v="-7.8888207643572628E-3"/>
        <n v="5.4795649307843863E-3"/>
        <n v="1.2538414259373187E-2"/>
        <n v="-1.0076484156853249E-2"/>
        <n v="1.6351892731591988E-4"/>
        <n v="-1.1362707430720209E-2"/>
        <n v="4.0102530180254892E-3"/>
        <n v="4.5295449866178394E-4"/>
        <n v="-8.4787619361211819E-3"/>
        <n v="6.0190950601910487E-3"/>
        <n v="-1.0233133897255997E-2"/>
        <n v="2.5013549005703517E-4"/>
        <n v="-4.6263493518943211E-3"/>
        <n v="-2.7217150992379091E-3"/>
        <n v="-1.8600159549901352E-2"/>
        <n v="-2.139128946693214E-4"/>
        <n v="-1.6688775728529448E-3"/>
        <n v="3.0004286326623664E-4"/>
        <n v="8.5700818442724369E-5"/>
        <n v="-2.6993444449204818E-3"/>
        <n v="-6.4444062553703496E-4"/>
        <n v="-1.2037315678603555E-3"/>
        <n v="-8.6084448844281347E-5"/>
        <n v="-1.3817743532348992E-2"/>
        <n v="-4.6791793976429519E-2"/>
        <n v="-4.8997160912171989E-3"/>
        <n v="-3.6169527403248858E-2"/>
        <n v="-1.417999522559088E-2"/>
        <n v="-5.327392483533977E-4"/>
        <n v="4.3126423414256987E-3"/>
        <n v="4.2796487503618641E-2"/>
        <n v="2.6465553139314313E-2"/>
        <n v="-9.4658553076403251E-3"/>
        <n v="-1.6473265073947641E-2"/>
        <n v="2.0219312450839855E-2"/>
        <n v="1.6507936507936583E-2"/>
        <n v="-8.699919693048952E-3"/>
        <n v="1.4177055673072703E-2"/>
        <n v="-1.5753971775982922E-2"/>
        <n v="5.455611163713403E-3"/>
        <n v="2.1973094170404384E-3"/>
        <n v="8.9489462615777171E-5"/>
        <n v="2.684443649053625E-3"/>
        <n v="-4.4620945071627283E-5"/>
        <n v="4.7300312360554209E-3"/>
        <n v="5.8180849173921079E-3"/>
        <n v="3.6163730295403429E-2"/>
        <n v="1.6662405181965489E-2"/>
        <n v="-1.8904304816196538E-2"/>
        <n v="4.2724087840717573E-4"/>
        <n v="3.416467372736598E-4"/>
        <n v="3.8422131147530791E-4"/>
        <n v="6.913327358852861E-3"/>
        <n v="-1.9495655859291805E-3"/>
        <n v="2.5266465667332039E-2"/>
        <n v="-9.1534128561961969E-3"/>
        <n v="-6.1865150691803317E-3"/>
        <n v="1.3796004206098944E-2"/>
        <n v="-5.435008090279192E-3"/>
        <n v="3.2120807608877477E-3"/>
        <n v="5.2393030895254711E-3"/>
        <n v="1.050672182006207E-2"/>
        <n v="-3.8478857096074348E-2"/>
        <n v="2.0051939205585567E-2"/>
        <n v="5.8013355592654303E-3"/>
        <n v="6.9712436200672911E-3"/>
        <n v="-3.6263238142333343E-3"/>
        <n v="4.1358203399655125E-4"/>
        <n v="1.0955392947207487E-2"/>
        <n v="9.1191625092008621E-3"/>
        <n v="1.4183247558454681E-3"/>
        <n v="1.0237941081256086E-2"/>
        <n v="1.7424394151812628E-2"/>
        <n v="-9.803149606299244E-3"/>
        <n v="3.3795872927517845E-3"/>
        <n v="-3.3682041527975937E-3"/>
        <n v="-7.1170132400302233E-3"/>
        <n v="5.4861444818197214E-3"/>
        <n v="-9.1600621291165751E-4"/>
        <n v="-2.6708124053256288E-3"/>
        <n v="-2.7978736160517714E-3"/>
        <n v="2.0040883402139276E-3"/>
        <n v="-1.2000480019200843E-3"/>
        <n v="-8.410428931875491E-3"/>
        <n v="-6.2603497718001222E-3"/>
        <n v="3.8611607868639375E-3"/>
        <n v="1.214624073849091E-3"/>
        <n v="-8.0876703465566635E-3"/>
        <n v="-2.6499245790696513E-3"/>
        <n v="6.7037279267494476E-3"/>
        <n v="1.709436413837917E-2"/>
        <n v="4.670845143518676E-3"/>
        <n v="1.7205753794802492E-2"/>
        <n v="5.0783233720066434E-3"/>
        <n v="-9.3279956469353165E-3"/>
        <n v="1.1769783043666937E-3"/>
        <n v="8.2291625847408234E-3"/>
        <n v="-4.2753313381787006E-3"/>
        <n v="7.4163706623986414E-4"/>
        <n v="1.9892347296981416E-3"/>
        <n v="8.563976799408346E-3"/>
        <n v="1.6403566328302865E-2"/>
        <n v="1.0442773600668254E-2"/>
        <n v="-6.7646285091510494E-3"/>
        <n v="-4.1620946687350724E-3"/>
        <n v="2.2037311448003249E-2"/>
        <n v="2.0446856760474308E-2"/>
        <n v="7.6505519326750537E-3"/>
        <n v="-2.1692758234204135E-4"/>
        <n v="7.0878385708603719E-3"/>
        <n v="1.795396603109678E-3"/>
        <n v="1.082476074411276E-2"/>
        <n v="-2.1027623133931472E-2"/>
        <n v="-1.9704433497536922E-2"/>
        <n v="1.3227904227017362E-2"/>
        <n v="-1.4112756181168362E-2"/>
        <n v="9.4692065840578099E-3"/>
        <n v="-9.5269502766479608E-3"/>
        <n v="1.3687987865784734E-3"/>
        <n v="1.9580316240579432E-3"/>
        <n v="9.586667158290707E-3"/>
        <n v="1.0956502684343228E-2"/>
        <n v="5.2743759257252165E-3"/>
        <n v="-3.4498868005893302E-3"/>
        <n v="-1.7309148606252878E-2"/>
        <n v="2.201754064071082E-3"/>
        <n v="1.2302735161656475E-2"/>
        <n v="-1.1791514450030793E-2"/>
        <n v="4.5752351670875768E-3"/>
        <n v="-2.7326386358668131E-3"/>
        <n v="3.4342917686602803E-3"/>
        <n v="-3.0584380120153298E-3"/>
        <n v="8.0347686351855963E-4"/>
        <n v="4.3060978724958066E-3"/>
        <n v="5.8137422332036337E-3"/>
        <n v="-4.3351035005960714E-3"/>
        <n v="4.3539784478066057E-3"/>
        <n v="1.4089086376937177E-2"/>
        <n v="6.412311638345658E-3"/>
        <n v="7.7873349615942278E-3"/>
        <n v="-9.483333918724357E-3"/>
        <n v="-5.6735576752597883E-3"/>
        <n v="3.3878962947113678E-3"/>
        <n v="-7.2504975831674257E-3"/>
        <n v="-1.3318058141200018E-2"/>
        <n v="7.619738751813987E-4"/>
        <n v="-8.9916971828433168E-3"/>
        <n v="-9.5123111257454651E-3"/>
        <n v="3.0657850995456926E-3"/>
        <n v="-2.540874944763627E-3"/>
        <n v="7.3097795990697545E-3"/>
        <n v="-3.7749679310976614E-3"/>
        <n v="3.0167022294165236E-3"/>
        <n v="8.0325704225352457E-3"/>
        <n v="-6.3675726812938427E-3"/>
        <n v="3.9182657096821227E-3"/>
        <n v="6.857559730074847E-3"/>
        <n v="-1.4853457957468841E-3"/>
        <n v="5.44227559683641E-4"/>
        <n v="3.6624723501468281E-3"/>
        <n v="-7.587253414264028E-4"/>
        <n v="-1.5547600969013642E-3"/>
        <n v="-1.4123270804664578E-3"/>
        <n v="-2.4660018132366401E-3"/>
        <n v="3.4173119569564925E-3"/>
        <n v="1.0724249121408569E-2"/>
        <n v="-8.8181524895150076E-3"/>
        <n v="6.2565549166395673E-3"/>
        <n v="6.0020126509487959E-3"/>
        <n v="1.178950376906851E-3"/>
        <n v="2.9260633742507203E-3"/>
        <n v="9.250693802035137E-3"/>
        <n v="2.0447014030882116E-3"/>
        <n v="7.5992119335772657E-3"/>
        <n v="-4.0851955307262822E-3"/>
        <n v="-1.7354415734670225E-2"/>
        <n v="-1.2487512487512342E-3"/>
        <n v="-8.216339799235195E-4"/>
        <n v="-2.5741866285305948E-3"/>
        <n v="5.340884651229505E-3"/>
        <n v="8.8779548614825732E-3"/>
        <n v="3.2160022618037409E-3"/>
        <n v="7.5386620636206381E-3"/>
        <n v="1.7516870039509191E-2"/>
        <n v="-1.0102398460586914E-2"/>
        <n v="3.3472299361288593E-2"/>
        <n v="-2.2212615967811655E-2"/>
        <n v="-7.1076347559938524E-3"/>
        <n v="1.0240782949355598E-4"/>
        <n v="1.3595322932161702E-2"/>
        <n v="5.1194539249146409E-3"/>
        <n v="3.2258064516129004E-2"/>
        <n v="4.2763157894736281E-3"/>
        <n v="1.7032427120864613E-2"/>
        <n v="-4.8309178743961567E-3"/>
        <n v="-4.8543689320388328E-3"/>
        <n v="-7.1614583333333703E-3"/>
        <n v="-1.3770491803278717E-2"/>
        <n v="-2.0944148936170248E-2"/>
        <n v="2.6485568760611145E-2"/>
        <n v="-5.292755540853511E-3"/>
        <n v="-2.6604589291653324E-3"/>
        <n v="-4.6682227409136079E-3"/>
        <n v="1.3400335008375563E-3"/>
        <n v="9.7022415523586591E-3"/>
        <n v="1.9880715705764551E-3"/>
        <n v="3.3068783068790353E-4"/>
        <n v="-6.2809917355372002E-3"/>
        <n v="2.6280771789753743E-2"/>
        <n v="-2.6904376012965914E-2"/>
        <n v="-2.3317788141239415E-3"/>
        <n v="-7.679465776293859E-3"/>
        <n v="3.7012113055181484E-3"/>
        <n v="5.6989607777404583E-3"/>
        <n v="-1.0666666666666713E-2"/>
        <n v="-4.7169811320755262E-3"/>
        <n v="-9.8171970209884885E-3"/>
        <n v="-5.8119658119658579E-3"/>
        <n v="-1.1004126547455306E-2"/>
        <n v="7.3018080667592855E-3"/>
        <n v="-3.3482913358646837E-2"/>
        <n v="-1.6071428571428625E-2"/>
        <n v="2.1052631578947434E-2"/>
        <n v="2.4884464984002985E-3"/>
        <n v="-1.134751773049647E-2"/>
        <n v="9.6843615494979218E-3"/>
        <n v="-1.0301953818827703E-2"/>
        <n v="-5.0251256281407253E-3"/>
        <n v="-1.5873015873015928E-2"/>
        <n v="1.7595307917888547E-2"/>
        <n v="5.7636887608070175E-3"/>
        <n v="6.4469914040115039E-3"/>
        <n v="-3.558718861209953E-3"/>
        <n v="-4.2857142857143371E-3"/>
        <n v="5.3802008608321295E-3"/>
        <n v="4.2811273635390279E-3"/>
        <n v="-1.7761989342806039E-3"/>
        <n v="-5.3380782918149849E-3"/>
        <n v="1.7889087656528524E-3"/>
        <n v="4.6428571428571708E-3"/>
        <n v="3.554923569142332E-4"/>
        <n v="-8.5287846481876262E-3"/>
        <n v="-4.3010752688171783E-3"/>
        <n v="-8.2793376529877172E-3"/>
        <n v="-3.6297640653359942E-4"/>
        <n v="-3.9578794480755297E-2"/>
        <n v="2.1928166351606881E-2"/>
        <n v="-1.5168331483536801E-2"/>
        <n v="1.1269722013522721E-3"/>
        <n v="-1.8761726078799779E-3"/>
        <n v="1.584905660377367E-2"/>
        <n v="1.3001485884100994E-2"/>
        <n v="-7.334066740006806E-4"/>
        <n v="-1.1009174311926606E-2"/>
        <n v="-4.0816326530612734E-3"/>
        <n v="-2.4590163934426257E-2"/>
        <n v="7.6394194041262686E-4"/>
        <n v="-1.717557251908397E-2"/>
        <n v="1.2815533980582439E-2"/>
        <n v="8.4355828220858964E-3"/>
        <n v="-1.9011406844106071E-3"/>
        <n v="3.8095238095237072E-3"/>
        <n v="-1.1385199240986354E-3"/>
        <n v="-1.0258358662613931E-2"/>
        <n v="4.9904030710172798E-3"/>
        <n v="-2.2918258212375475E-3"/>
        <n v="-2.6799387442573153E-3"/>
        <n v="-1.3435700575815779E-2"/>
        <n v="-3.8910505836575737E-3"/>
        <n v="1.5625E-2"/>
        <n v="3.8461538461538325E-3"/>
        <n v="-1.1877394636015337E-2"/>
        <n v="2.3264831329972147E-3"/>
        <n v="3.8684719535784229E-3"/>
        <n v="1.8111753371868877E-2"/>
        <n v="3.0280090840273388E-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Navid Afshari" refreshedDate="44639.460358680553" createdVersion="6" refreshedVersion="6" minRefreshableVersion="3" recordCount="269">
  <cacheSource type="worksheet">
    <worksheetSource ref="A275:Q544" sheet="Lubecut in IME "/>
  </cacheSource>
  <cacheFields count="17">
    <cacheField name="نام کالا" numFmtId="0">
      <sharedItems count="2">
        <s v="لوب کات سبک"/>
        <s v="لوب کات سنگین"/>
      </sharedItems>
    </cacheField>
    <cacheField name="نماد" numFmtId="0">
      <sharedItems/>
    </cacheField>
    <cacheField name="تالار" numFmtId="0">
      <sharedItems/>
    </cacheField>
    <cacheField name="تولید کننده" numFmtId="0">
      <sharedItems count="5">
        <s v="پالایش نفت تهران (تندگویان)"/>
        <s v="پالایش نفت اصفهان"/>
        <s v="پالایش نفت بندرعباس"/>
        <s v="پالایش نفت آبادان"/>
        <s v="پالایش نفت تبریز"/>
      </sharedItems>
    </cacheField>
    <cacheField name="نوع قرارداد" numFmtId="0">
      <sharedItems/>
    </cacheField>
    <cacheField name="قیمت پایانی میانگین موزون" numFmtId="3">
      <sharedItems containsSemiMixedTypes="0" containsString="0" containsNumber="1" containsInteger="1" minValue="84615" maxValue="149162"/>
    </cacheField>
    <cacheField name="ارزش معامله (هزارریال)" numFmtId="3">
      <sharedItems containsSemiMixedTypes="0" containsString="0" containsNumber="1" containsInteger="1" minValue="31721250" maxValue="3948399000"/>
    </cacheField>
    <cacheField name="قیمت پایانی" numFmtId="3">
      <sharedItems containsSemiMixedTypes="0" containsString="0" containsNumber="1" containsInteger="1" minValue="84615" maxValue="149162"/>
    </cacheField>
    <cacheField name="عرضه (تن)" numFmtId="3">
      <sharedItems containsSemiMixedTypes="0" containsString="0" containsNumber="1" containsInteger="1" minValue="0" maxValue="70000"/>
    </cacheField>
    <cacheField name="قیمت پایه عرضه" numFmtId="3">
      <sharedItems containsSemiMixedTypes="0" containsString="0" containsNumber="1" containsInteger="1" minValue="84615" maxValue="149162"/>
    </cacheField>
    <cacheField name="تقاضا (تن)" numFmtId="3">
      <sharedItems containsSemiMixedTypes="0" containsString="0" containsNumber="1" containsInteger="1" minValue="330" maxValue="59000"/>
    </cacheField>
    <cacheField name="حجم معامله (تن)" numFmtId="3">
      <sharedItems containsSemiMixedTypes="0" containsString="0" containsNumber="1" containsInteger="1" minValue="330" maxValue="38000"/>
    </cacheField>
    <cacheField name="تاریخ معامله" numFmtId="0">
      <sharedItems count="135">
        <s v="1399/12/03"/>
        <s v="1399/12/04"/>
        <s v="1399/12/06"/>
        <s v="1399/12/10"/>
        <s v="1399/12/17"/>
        <s v="1399/12/18"/>
        <s v="1399/12/20"/>
        <s v="1399/12/23"/>
        <s v="1399/12/25"/>
        <s v="1400/01/08"/>
        <s v="1400/01/11"/>
        <s v="1400/01/15"/>
        <s v="1400/01/17"/>
        <s v="1400/01/21"/>
        <s v="1400/01/22"/>
        <s v="1400/01/23"/>
        <s v="1400/01/24"/>
        <s v="1400/01/28"/>
        <s v="1400/02/04"/>
        <s v="1400/02/06"/>
        <s v="1400/02/07"/>
        <s v="1400/02/11"/>
        <s v="1400/02/12"/>
        <s v="1400/02/19"/>
        <s v="1400/02/20"/>
        <s v="1400/02/25"/>
        <s v="1400/02/26"/>
        <s v="1400/02/27"/>
        <s v="1400/03/02"/>
        <s v="1400/03/03"/>
        <s v="1400/03/08"/>
        <s v="1400/03/09"/>
        <s v="1400/03/10"/>
        <s v="1400/03/11"/>
        <s v="1400/03/12"/>
        <s v="1400/03/18"/>
        <s v="1400/03/19"/>
        <s v="1400/03/22"/>
        <s v="1400/03/23"/>
        <s v="1400/03/24"/>
        <s v="1400/03/29"/>
        <s v="1400/04/02"/>
        <s v="1400/04/05"/>
        <s v="1400/04/06"/>
        <s v="1400/04/12"/>
        <s v="1400/04/13"/>
        <s v="1400/04/19"/>
        <s v="1400/04/20"/>
        <s v="1400/04/26"/>
        <s v="1400/04/27"/>
        <s v="1400/04/28"/>
        <s v="1400/05/04"/>
        <s v="1400/05/05"/>
        <s v="1400/05/09"/>
        <s v="1400/05/10"/>
        <s v="1400/05/11"/>
        <s v="1400/05/13"/>
        <s v="1400/05/16"/>
        <s v="1400/05/17"/>
        <s v="1400/05/18"/>
        <s v="1400/05/23"/>
        <s v="1400/05/24"/>
        <s v="1400/06/02"/>
        <s v="1400/06/07"/>
        <s v="1400/06/08"/>
        <s v="1400/06/09"/>
        <s v="1400/06/13"/>
        <s v="1400/06/17"/>
        <s v="1400/06/20"/>
        <s v="1400/06/21"/>
        <s v="1400/06/22"/>
        <s v="1400/06/23"/>
        <s v="1400/06/27"/>
        <s v="1400/07/04"/>
        <s v="1400/07/06"/>
        <s v="1400/07/07"/>
        <s v="1400/07/10"/>
        <s v="1400/07/12"/>
        <s v="1400/07/18"/>
        <s v="1400/07/19"/>
        <s v="1400/07/20"/>
        <s v="1400/07/24"/>
        <s v="1400/07/25"/>
        <s v="1400/08/03"/>
        <s v="1400/08/04"/>
        <s v="1400/08/08"/>
        <s v="1400/08/09"/>
        <s v="1400/08/17"/>
        <s v="1400/08/19"/>
        <s v="1400/08/23"/>
        <s v="1400/08/25"/>
        <s v="1400/08/29"/>
        <s v="1400/09/02"/>
        <s v="1400/09/03"/>
        <s v="1400/09/08"/>
        <s v="1400/09/09"/>
        <s v="1400/09/13"/>
        <s v="1400/09/14"/>
        <s v="1400/09/15"/>
        <s v="1400/09/21"/>
        <s v="1400/09/22"/>
        <s v="1400/09/24"/>
        <s v="1400/09/27"/>
        <s v="1400/09/28"/>
        <s v="1400/10/04"/>
        <s v="1400/10/05"/>
        <s v="1400/10/06"/>
        <s v="1400/10/11"/>
        <s v="1400/10/12"/>
        <s v="1400/10/14"/>
        <s v="1400/10/19"/>
        <s v="1400/10/20"/>
        <s v="1400/10/22"/>
        <s v="1400/10/25"/>
        <s v="1400/10/26"/>
        <s v="1400/11/03"/>
        <s v="1400/11/04"/>
        <s v="1400/11/06"/>
        <s v="1400/11/09"/>
        <s v="1400/11/10"/>
        <s v="1400/11/17"/>
        <s v="1400/11/18"/>
        <s v="1400/11/20"/>
        <s v="1400/11/24"/>
        <s v="1400/12/02"/>
        <s v="1400/12/03"/>
        <s v="1400/12/07"/>
        <s v="1400/12/08"/>
        <s v="1400/12/09"/>
        <s v="1400/12/11"/>
        <s v="1400/12/14"/>
        <s v="1400/12/17"/>
        <s v="1400/12/18"/>
        <s v="1400/12/21"/>
        <s v="1400/12/22"/>
      </sharedItems>
    </cacheField>
    <cacheField name="عرضه کننده" numFmtId="0">
      <sharedItems/>
    </cacheField>
    <cacheField name="کارگزار" numFmtId="0">
      <sharedItems/>
    </cacheField>
    <cacheField name="نوع ارز" numFmtId="0">
      <sharedItems/>
    </cacheField>
    <cacheField name="واحد" numFmtId="0">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edBy="Navid Afshari" refreshedDate="44639.460753472224" createdVersion="6" refreshedVersion="6" minRefreshableVersion="3" recordCount="295">
  <cacheSource type="worksheet">
    <worksheetSource ref="A274:Q569" sheet="Shespa in IME"/>
  </cacheSource>
  <cacheFields count="17">
    <cacheField name="نام کالا" numFmtId="0">
      <sharedItems count="16">
        <s v="روغن پایه 4-SOC"/>
        <s v="روغن پایه SN500"/>
        <s v="پارافین واکس سنگین 5%"/>
        <s v="روغن موتور SC-CC"/>
        <s v="روغن موتور CF4"/>
        <s v="روغن موتور SJ-CF"/>
        <s v="روغن پایه SN150"/>
        <s v="اسلاک واکس سنگین ویژه 8%"/>
        <s v="اسلاک واکس سبک 8%"/>
        <s v="اسلاک واکس سبک 5%"/>
        <s v="پارافین واکس سنگین 2%"/>
        <s v="روغن موتور SG-CD"/>
        <s v="اسلاک واکس سنگین 5%"/>
        <s v="روغن موتور SL-CF"/>
        <s v="روغن موتور CD"/>
        <s v="روغن موتور CH4"/>
      </sharedItems>
    </cacheField>
    <cacheField name="نماد" numFmtId="0">
      <sharedItems/>
    </cacheField>
    <cacheField name="تالار" numFmtId="0">
      <sharedItems/>
    </cacheField>
    <cacheField name="تولید کننده" numFmtId="0">
      <sharedItems count="1">
        <s v="نفت سپاهان"/>
      </sharedItems>
    </cacheField>
    <cacheField name="نوع قرارداد" numFmtId="0">
      <sharedItems/>
    </cacheField>
    <cacheField name="قیمت پایانی میانگین موزون" numFmtId="3">
      <sharedItems containsString="0" containsBlank="1" containsNumber="1" containsInteger="1" minValue="133000" maxValue="295721" count="156">
        <n v="266624"/>
        <n v="210375"/>
        <n v="240000"/>
        <n v="208000"/>
        <n v="255000"/>
        <n v="243121"/>
        <n v="185000"/>
        <n v="227829"/>
        <n v="145000"/>
        <n v="218126"/>
        <n v="144802"/>
        <n v="205000"/>
        <n v="210000"/>
        <n v="290000"/>
        <n v="206498"/>
        <n v="190000"/>
        <n v="255141"/>
        <n v="237729"/>
        <n v="211497"/>
        <n v="205617"/>
        <n v="230000"/>
        <n v="250500"/>
        <n v="133000"/>
        <n v="292768"/>
        <n v="194381"/>
        <n v="244882"/>
        <n v="220570"/>
        <n v="255319"/>
        <n v="147671"/>
        <n v="220000"/>
        <n v="182689"/>
        <n v="200704"/>
        <n v="193000"/>
        <n v="202894"/>
        <n v="240898"/>
        <n v="275022"/>
        <n v="218664"/>
        <n v="223168"/>
        <n v="154938"/>
        <n v="210134"/>
        <n v="240999"/>
        <n v="193747"/>
        <n v="230891"/>
        <n v="216380"/>
        <n v="251964"/>
        <n v="273674"/>
        <n v="245831"/>
        <n v="232000"/>
        <n v="212753"/>
        <n v="205211"/>
        <n v="228066"/>
        <n v="223786"/>
        <n v="273977"/>
        <n v="209661"/>
        <n v="232905"/>
        <m/>
        <n v="253054"/>
        <n v="236452"/>
        <n v="277628"/>
        <n v="250000"/>
        <n v="270986"/>
        <n v="153363"/>
        <n v="170789"/>
        <n v="140000"/>
        <n v="228984"/>
        <n v="262695"/>
        <n v="250821"/>
        <n v="294470"/>
        <n v="215721"/>
        <n v="185760"/>
        <n v="250163"/>
        <n v="243764"/>
        <n v="229179"/>
        <n v="223312"/>
        <n v="149855"/>
        <n v="202546"/>
        <n v="191689"/>
        <n v="194669"/>
        <n v="203426"/>
        <n v="220086"/>
        <n v="192205"/>
        <n v="187700"/>
        <n v="241821"/>
        <n v="140581"/>
        <n v="201000"/>
        <n v="164489"/>
        <n v="170000"/>
        <n v="283735"/>
        <n v="229264"/>
        <n v="233156"/>
        <n v="154573"/>
        <n v="246241"/>
        <n v="215000"/>
        <n v="178000"/>
        <n v="210028"/>
        <n v="222226"/>
        <n v="260001"/>
        <n v="200795"/>
        <n v="196500"/>
        <n v="196000"/>
        <n v="280176"/>
        <n v="193289"/>
        <n v="218763"/>
        <n v="276889"/>
        <n v="228863"/>
        <n v="191836"/>
        <n v="249973"/>
        <n v="267345"/>
        <n v="229482"/>
        <n v="228866"/>
        <n v="161735"/>
        <n v="251567"/>
        <n v="218288"/>
        <n v="193250"/>
        <n v="283818"/>
        <n v="219753"/>
        <n v="225629"/>
        <n v="241926"/>
        <n v="265457"/>
        <n v="223836"/>
        <n v="221052"/>
        <n v="260684"/>
        <n v="257621"/>
        <n v="243483"/>
        <n v="280779"/>
        <n v="251155"/>
        <n v="155917"/>
        <n v="252034"/>
        <n v="191889"/>
        <n v="211887"/>
        <n v="258362"/>
        <n v="263099"/>
        <n v="278124"/>
        <n v="211489"/>
        <n v="178689"/>
        <n v="143576"/>
        <n v="293997"/>
        <n v="200000"/>
        <n v="237499"/>
        <n v="240537"/>
        <n v="245747"/>
        <n v="206871"/>
        <n v="235798"/>
        <n v="149386"/>
        <n v="180849"/>
        <n v="218132"/>
        <n v="215917"/>
        <n v="265000"/>
        <n v="235000"/>
        <n v="140719"/>
        <n v="212796"/>
        <n v="254841"/>
        <n v="224902"/>
        <n v="295721"/>
        <n v="227223"/>
        <n v="192622"/>
      </sharedItems>
    </cacheField>
    <cacheField name="ارزش معامله (هزارریال)" numFmtId="3">
      <sharedItems containsSemiMixedTypes="0" containsString="0" containsNumber="1" containsInteger="1" minValue="0" maxValue="664577663"/>
    </cacheField>
    <cacheField name="قیمت پایانی" numFmtId="3">
      <sharedItems containsString="0" containsBlank="1" containsNumber="1" containsInteger="1" minValue="133000" maxValue="295721"/>
    </cacheField>
    <cacheField name="عرضه (تن)" numFmtId="3">
      <sharedItems containsSemiMixedTypes="0" containsString="0" containsNumber="1" containsInteger="1" minValue="0" maxValue="3979"/>
    </cacheField>
    <cacheField name="قیمت پایه عرضه" numFmtId="3">
      <sharedItems containsSemiMixedTypes="0" containsString="0" containsNumber="1" containsInteger="1" minValue="133000" maxValue="320000"/>
    </cacheField>
    <cacheField name="تقاضا (تن)" numFmtId="3">
      <sharedItems containsSemiMixedTypes="0" containsString="0" containsNumber="1" containsInteger="1" minValue="0" maxValue="3105"/>
    </cacheField>
    <cacheField name="حجم معامله (تن)" numFmtId="3">
      <sharedItems containsSemiMixedTypes="0" containsString="0" containsNumber="1" containsInteger="1" minValue="0" maxValue="3013"/>
    </cacheField>
    <cacheField name="تاریخ معامله" numFmtId="0">
      <sharedItems count="131">
        <s v="1400/05/24"/>
        <s v="1400/07/20"/>
        <s v="1400/08/23"/>
        <s v="1400/09/07"/>
        <s v="1400/10/12"/>
        <s v="1400/11/10"/>
        <s v="1400/12/02"/>
        <s v="1399/12/24"/>
        <s v="1400/01/23"/>
        <s v="1400/02/12"/>
        <s v="1400/02/27"/>
        <s v="1400/03/09"/>
        <s v="1400/03/19"/>
        <s v="1400/03/24"/>
        <s v="1400/03/31"/>
        <s v="1400/04/07"/>
        <s v="1400/04/22"/>
        <s v="1400/05/11"/>
        <s v="1400/06/15"/>
        <s v="1400/07/12"/>
        <s v="1400/08/04"/>
        <s v="1400/08/30"/>
        <s v="1400/09/28"/>
        <s v="1400/10/26"/>
        <s v="1399/12/11"/>
        <s v="1400/01/15"/>
        <s v="1400/02/06"/>
        <s v="1400/02/20"/>
        <s v="1400/03/18"/>
        <s v="1400/03/23"/>
        <s v="1400/11/24"/>
        <s v="1400/06/28"/>
        <s v="1400/07/24"/>
        <s v="1400/11/11"/>
        <s v="1400/02/13"/>
        <s v="1400/02/28"/>
        <s v="1400/05/17"/>
        <s v="1400/06/21"/>
        <s v="1400/07/19"/>
        <s v="1400/08/09"/>
        <s v="1400/09/01"/>
        <s v="1400/09/29"/>
        <s v="1400/10/27"/>
        <s v="1399/12/17"/>
        <s v="1400/01/16"/>
        <s v="1400/02/26"/>
        <s v="1400/11/02"/>
        <s v="1400/11/25"/>
        <s v="1400/05/18"/>
        <s v="1400/06/22"/>
        <s v="1400/08/16"/>
        <s v="1400/09/03"/>
        <s v="1400/10/05"/>
        <s v="1399/12/18"/>
        <s v="1400/01/22"/>
        <s v="1400/11/04"/>
        <s v="1400/06/14"/>
        <s v="1400/07/11"/>
        <s v="1400/09/22"/>
        <s v="1400/01/10"/>
        <s v="1400/02/05"/>
        <s v="1400/03/26"/>
        <s v="1400/05/06"/>
        <s v="1400/06/08"/>
        <s v="1400/07/06"/>
        <s v="1400/08/03"/>
        <s v="1400/09/21"/>
        <s v="1400/10/20"/>
        <s v="1400/11/18"/>
        <s v="1399/12/10"/>
        <s v="1400/02/19"/>
        <s v="1400/03/10"/>
        <s v="1400/03/25"/>
        <s v="1400/05/10"/>
        <s v="1400/11/23"/>
        <s v="1400/06/01"/>
        <s v="1400/07/25"/>
        <s v="1400/08/24"/>
        <s v="1400/09/08"/>
        <s v="1400/10/13"/>
        <s v="1400/11/17"/>
        <s v="1399/12/03"/>
        <s v="1399/12/25"/>
        <s v="1400/01/29"/>
        <s v="1400/03/02"/>
        <s v="1400/04/28"/>
        <s v="1400/06/07"/>
        <s v="1400/06/29"/>
        <s v="1400/09/09"/>
        <s v="1400/10/19"/>
        <s v="1399/12/04"/>
        <s v="1400/01/30"/>
        <s v="1400/12/14"/>
        <s v="1400/04/06"/>
        <s v="1400/04/14"/>
        <s v="1400/05/20"/>
        <s v="1400/08/17"/>
        <s v="1400/09/06"/>
        <s v="1400/10/06"/>
        <s v="1400/10/28"/>
        <s v="1400/12/04"/>
        <s v="1400/04/26"/>
        <s v="1400/12/01"/>
        <s v="1400/04/21"/>
        <s v="1400/12/09"/>
        <s v="1400/04/01"/>
        <s v="1400/12/16"/>
        <s v="1400/12/11"/>
        <s v="1400/04/02"/>
        <s v="1400/03/30"/>
        <s v="1400/04/20"/>
        <s v="1400/12/08"/>
        <s v="1400/04/27"/>
        <s v="1400/05/31"/>
        <s v="1400/07/26"/>
        <s v="1400/09/14"/>
        <s v="1399/12/09"/>
        <s v="1400/01/08"/>
        <s v="1400/02/15"/>
        <s v="1400/03/03"/>
        <s v="1400/05/12"/>
        <s v="1400/07/18"/>
        <s v="1400/08/10"/>
        <s v="1400/09/02"/>
        <s v="1400/01/17"/>
        <s v="1400/11/03"/>
        <s v="1400/04/08"/>
        <s v="1400/07/04"/>
        <s v="1400/09/15"/>
        <s v="1400/04/09"/>
        <s v="1400/04/13"/>
      </sharedItems>
    </cacheField>
    <cacheField name="عرضه کننده" numFmtId="0">
      <sharedItems/>
    </cacheField>
    <cacheField name="کارگزار" numFmtId="0">
      <sharedItems/>
    </cacheField>
    <cacheField name="نوع ارز" numFmtId="0">
      <sharedItems/>
    </cacheField>
    <cacheField name="واحد" numFmtId="0">
      <sharedItems/>
    </cacheField>
  </cacheFields>
  <extLst>
    <ext xmlns:x14="http://schemas.microsoft.com/office/spreadsheetml/2009/9/main" uri="{725AE2AE-9491-48be-B2B4-4EB974FC3084}">
      <x14:pivotCacheDefinition pivotCacheId="3"/>
    </ext>
  </extLst>
</pivotCacheDefinition>
</file>

<file path=xl/pivotCache/pivotCacheDefinition5.xml><?xml version="1.0" encoding="utf-8"?>
<pivotCacheDefinition xmlns="http://schemas.openxmlformats.org/spreadsheetml/2006/main" xmlns:r="http://schemas.openxmlformats.org/officeDocument/2006/relationships" r:id="rId1" refreshedBy="Navid Afshari" refreshedDate="44670.709478240744" createdVersion="6" refreshedVersion="6" minRefreshableVersion="3" recordCount="1441">
  <cacheSource type="worksheet">
    <worksheetSource ref="Q1:U1442" sheet="Martet Return"/>
  </cacheSource>
  <cacheFields count="5">
    <cacheField name="سال" numFmtId="0">
      <sharedItems containsSemiMixedTypes="0" containsString="0" containsNumber="1" containsInteger="1" minValue="1395" maxValue="1400" count="6">
        <n v="1395"/>
        <n v="1396"/>
        <n v="1397"/>
        <n v="1398"/>
        <n v="1399"/>
        <n v="1400"/>
      </sharedItems>
    </cacheField>
    <cacheField name="ماه" numFmtId="0">
      <sharedItems containsSemiMixedTypes="0" containsString="0" containsNumber="1" containsInteger="1" minValue="1" maxValue="12" count="12">
        <n v="1"/>
        <n v="2"/>
        <n v="3"/>
        <n v="4"/>
        <n v="5"/>
        <n v="6"/>
        <n v="7"/>
        <n v="8"/>
        <n v="9"/>
        <n v="10"/>
        <n v="11"/>
        <n v="12"/>
      </sharedItems>
    </cacheField>
    <cacheField name="روز" numFmtId="0">
      <sharedItems containsSemiMixedTypes="0" containsString="0" containsNumber="1" containsInteger="1" minValue="1" maxValue="31"/>
    </cacheField>
    <cacheField name="مقدار" numFmtId="0">
      <sharedItems containsSemiMixedTypes="0" containsString="0" containsNumber="1" minValue="69249.665500000003" maxValue="1975509.9554000001"/>
    </cacheField>
    <cacheField name="بازدهی" numFmtId="0">
      <sharedItems containsString="0" containsBlank="1" containsNumber="1" minValue="-4.6390259485672991E-2" maxValue="4.719809281107179E-2"/>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760">
  <r>
    <s v="2016-03-24"/>
    <x v="0"/>
    <n v="1"/>
    <n v="5"/>
    <n v="34022"/>
    <x v="0"/>
  </r>
  <r>
    <s v="2016-03-26"/>
    <x v="0"/>
    <n v="1"/>
    <n v="7"/>
    <n v="34554"/>
    <x v="1"/>
  </r>
  <r>
    <s v="2016-03-27"/>
    <x v="0"/>
    <n v="1"/>
    <n v="8"/>
    <n v="34624"/>
    <x v="2"/>
  </r>
  <r>
    <s v="2016-03-28"/>
    <x v="0"/>
    <n v="1"/>
    <n v="9"/>
    <n v="34670"/>
    <x v="3"/>
  </r>
  <r>
    <s v="2016-03-29"/>
    <x v="0"/>
    <n v="1"/>
    <n v="10"/>
    <n v="34667"/>
    <x v="4"/>
  </r>
  <r>
    <s v="2016-03-30"/>
    <x v="0"/>
    <n v="1"/>
    <n v="11"/>
    <n v="34715"/>
    <x v="5"/>
  </r>
  <r>
    <s v="2016-04-02"/>
    <x v="0"/>
    <n v="1"/>
    <n v="14"/>
    <n v="34869"/>
    <x v="6"/>
  </r>
  <r>
    <s v="2016-04-03"/>
    <x v="0"/>
    <n v="1"/>
    <n v="15"/>
    <n v="34811"/>
    <x v="7"/>
  </r>
  <r>
    <s v="2016-04-04"/>
    <x v="0"/>
    <n v="1"/>
    <n v="16"/>
    <n v="34782"/>
    <x v="8"/>
  </r>
  <r>
    <s v="2016-04-05"/>
    <x v="0"/>
    <n v="1"/>
    <n v="17"/>
    <n v="34753"/>
    <x v="9"/>
  </r>
  <r>
    <s v="2016-04-06"/>
    <x v="0"/>
    <n v="1"/>
    <n v="18"/>
    <n v="34776"/>
    <x v="10"/>
  </r>
  <r>
    <s v="2016-04-07"/>
    <x v="0"/>
    <n v="1"/>
    <n v="19"/>
    <n v="34692"/>
    <x v="11"/>
  </r>
  <r>
    <s v="2016-04-09"/>
    <x v="0"/>
    <n v="1"/>
    <n v="21"/>
    <n v="34729"/>
    <x v="12"/>
  </r>
  <r>
    <s v="2016-04-10"/>
    <x v="0"/>
    <n v="1"/>
    <n v="22"/>
    <n v="34788"/>
    <x v="13"/>
  </r>
  <r>
    <s v="2016-04-11"/>
    <x v="0"/>
    <n v="1"/>
    <n v="23"/>
    <n v="34737"/>
    <x v="14"/>
  </r>
  <r>
    <s v="2016-04-12"/>
    <x v="0"/>
    <n v="1"/>
    <n v="24"/>
    <n v="34742"/>
    <x v="15"/>
  </r>
  <r>
    <s v="2016-04-13"/>
    <x v="0"/>
    <n v="1"/>
    <n v="25"/>
    <n v="34798"/>
    <x v="16"/>
  </r>
  <r>
    <s v="2016-04-14"/>
    <x v="0"/>
    <n v="1"/>
    <n v="26"/>
    <n v="34681"/>
    <x v="17"/>
  </r>
  <r>
    <s v="2016-04-16"/>
    <x v="0"/>
    <n v="1"/>
    <n v="28"/>
    <n v="34728"/>
    <x v="18"/>
  </r>
  <r>
    <s v="2016-04-17"/>
    <x v="0"/>
    <n v="1"/>
    <n v="29"/>
    <n v="34630"/>
    <x v="19"/>
  </r>
  <r>
    <s v="2016-04-18"/>
    <x v="0"/>
    <n v="1"/>
    <n v="30"/>
    <n v="34560"/>
    <x v="20"/>
  </r>
  <r>
    <s v="2016-04-19"/>
    <x v="0"/>
    <n v="1"/>
    <n v="31"/>
    <n v="34631"/>
    <x v="21"/>
  </r>
  <r>
    <s v="2016-04-20"/>
    <x v="0"/>
    <n v="2"/>
    <n v="1"/>
    <n v="34659"/>
    <x v="22"/>
  </r>
  <r>
    <s v="2016-04-23"/>
    <x v="0"/>
    <n v="2"/>
    <n v="4"/>
    <n v="34619"/>
    <x v="23"/>
  </r>
  <r>
    <s v="2016-04-24"/>
    <x v="0"/>
    <n v="2"/>
    <n v="5"/>
    <n v="34697"/>
    <x v="24"/>
  </r>
  <r>
    <s v="2016-04-25"/>
    <x v="0"/>
    <n v="2"/>
    <n v="6"/>
    <n v="34721"/>
    <x v="25"/>
  </r>
  <r>
    <s v="2016-04-26"/>
    <x v="0"/>
    <n v="2"/>
    <n v="7"/>
    <n v="34673"/>
    <x v="26"/>
  </r>
  <r>
    <s v="2016-04-27"/>
    <x v="0"/>
    <n v="2"/>
    <n v="8"/>
    <n v="34586"/>
    <x v="27"/>
  </r>
  <r>
    <s v="2016-04-28"/>
    <x v="0"/>
    <n v="2"/>
    <n v="9"/>
    <n v="34607"/>
    <x v="28"/>
  </r>
  <r>
    <s v="2016-04-30"/>
    <x v="0"/>
    <n v="2"/>
    <n v="11"/>
    <n v="34516"/>
    <x v="29"/>
  </r>
  <r>
    <s v="2016-05-01"/>
    <x v="0"/>
    <n v="2"/>
    <n v="12"/>
    <n v="34352"/>
    <x v="30"/>
  </r>
  <r>
    <s v="2016-05-02"/>
    <x v="0"/>
    <n v="2"/>
    <n v="13"/>
    <n v="34557"/>
    <x v="31"/>
  </r>
  <r>
    <s v="2016-05-03"/>
    <x v="0"/>
    <n v="2"/>
    <n v="14"/>
    <n v="34537"/>
    <x v="32"/>
  </r>
  <r>
    <s v="2016-05-04"/>
    <x v="0"/>
    <n v="2"/>
    <n v="15"/>
    <n v="34462"/>
    <x v="33"/>
  </r>
  <r>
    <s v="2016-05-07"/>
    <x v="0"/>
    <n v="2"/>
    <n v="18"/>
    <n v="34338"/>
    <x v="34"/>
  </r>
  <r>
    <s v="2016-05-08"/>
    <x v="0"/>
    <n v="2"/>
    <n v="19"/>
    <n v="34426"/>
    <x v="35"/>
  </r>
  <r>
    <s v="2016-05-09"/>
    <x v="0"/>
    <n v="2"/>
    <n v="20"/>
    <n v="34406"/>
    <x v="36"/>
  </r>
  <r>
    <s v="2016-05-10"/>
    <x v="0"/>
    <n v="2"/>
    <n v="21"/>
    <n v="34444"/>
    <x v="37"/>
  </r>
  <r>
    <s v="2016-05-11"/>
    <x v="0"/>
    <n v="2"/>
    <n v="22"/>
    <n v="34479"/>
    <x v="38"/>
  </r>
  <r>
    <s v="2016-05-12"/>
    <x v="0"/>
    <n v="2"/>
    <n v="23"/>
    <n v="34267"/>
    <x v="39"/>
  </r>
  <r>
    <s v="2016-05-14"/>
    <x v="0"/>
    <n v="2"/>
    <n v="25"/>
    <n v="34418"/>
    <x v="40"/>
  </r>
  <r>
    <s v="2016-05-15"/>
    <x v="0"/>
    <n v="2"/>
    <n v="26"/>
    <n v="34417"/>
    <x v="41"/>
  </r>
  <r>
    <s v="2016-05-16"/>
    <x v="0"/>
    <n v="2"/>
    <n v="27"/>
    <n v="34304"/>
    <x v="42"/>
  </r>
  <r>
    <s v="2016-05-17"/>
    <x v="0"/>
    <n v="2"/>
    <n v="28"/>
    <n v="34416"/>
    <x v="43"/>
  </r>
  <r>
    <s v="2016-05-18"/>
    <x v="0"/>
    <n v="2"/>
    <n v="29"/>
    <n v="34398"/>
    <x v="44"/>
  </r>
  <r>
    <s v="2016-05-19"/>
    <x v="0"/>
    <n v="2"/>
    <n v="30"/>
    <n v="34364"/>
    <x v="45"/>
  </r>
  <r>
    <s v="2016-05-21"/>
    <x v="0"/>
    <n v="3"/>
    <n v="1"/>
    <n v="34378"/>
    <x v="46"/>
  </r>
  <r>
    <s v="2016-05-23"/>
    <x v="0"/>
    <n v="3"/>
    <n v="3"/>
    <n v="34402"/>
    <x v="47"/>
  </r>
  <r>
    <s v="2016-05-24"/>
    <x v="0"/>
    <n v="3"/>
    <n v="4"/>
    <n v="34402"/>
    <x v="48"/>
  </r>
  <r>
    <s v="2016-05-25"/>
    <x v="0"/>
    <n v="3"/>
    <n v="5"/>
    <n v="34536"/>
    <x v="49"/>
  </r>
  <r>
    <s v="2016-05-26"/>
    <x v="0"/>
    <n v="3"/>
    <n v="6"/>
    <n v="34563"/>
    <x v="50"/>
  </r>
  <r>
    <s v="2016-05-28"/>
    <x v="0"/>
    <n v="3"/>
    <n v="8"/>
    <n v="34567"/>
    <x v="51"/>
  </r>
  <r>
    <s v="2016-05-29"/>
    <x v="0"/>
    <n v="3"/>
    <n v="9"/>
    <n v="34754"/>
    <x v="52"/>
  </r>
  <r>
    <s v="2016-05-30"/>
    <x v="0"/>
    <n v="3"/>
    <n v="10"/>
    <n v="34593"/>
    <x v="53"/>
  </r>
  <r>
    <s v="2016-05-31"/>
    <x v="0"/>
    <n v="3"/>
    <n v="11"/>
    <n v="34609"/>
    <x v="54"/>
  </r>
  <r>
    <s v="2016-06-01"/>
    <x v="0"/>
    <n v="3"/>
    <n v="12"/>
    <n v="34619"/>
    <x v="55"/>
  </r>
  <r>
    <s v="2016-06-02"/>
    <x v="0"/>
    <n v="3"/>
    <n v="13"/>
    <n v="34692"/>
    <x v="56"/>
  </r>
  <r>
    <s v="2016-06-05"/>
    <x v="0"/>
    <n v="3"/>
    <n v="16"/>
    <n v="34721"/>
    <x v="57"/>
  </r>
  <r>
    <s v="2016-06-06"/>
    <x v="0"/>
    <n v="3"/>
    <n v="17"/>
    <n v="34593"/>
    <x v="58"/>
  </r>
  <r>
    <s v="2016-06-07"/>
    <x v="0"/>
    <n v="3"/>
    <n v="18"/>
    <n v="34708"/>
    <x v="59"/>
  </r>
  <r>
    <s v="2016-06-08"/>
    <x v="0"/>
    <n v="3"/>
    <n v="19"/>
    <n v="34683"/>
    <x v="60"/>
  </r>
  <r>
    <s v="2016-06-09"/>
    <x v="0"/>
    <n v="3"/>
    <n v="20"/>
    <n v="34496"/>
    <x v="61"/>
  </r>
  <r>
    <s v="2016-06-11"/>
    <x v="0"/>
    <n v="3"/>
    <n v="22"/>
    <n v="34676"/>
    <x v="62"/>
  </r>
  <r>
    <s v="2016-06-12"/>
    <x v="0"/>
    <n v="3"/>
    <n v="23"/>
    <n v="34654"/>
    <x v="63"/>
  </r>
  <r>
    <s v="2016-06-13"/>
    <x v="0"/>
    <n v="3"/>
    <n v="24"/>
    <n v="34584"/>
    <x v="64"/>
  </r>
  <r>
    <s v="2016-06-14"/>
    <x v="0"/>
    <n v="3"/>
    <n v="25"/>
    <n v="34594"/>
    <x v="65"/>
  </r>
  <r>
    <s v="2016-06-15"/>
    <x v="0"/>
    <n v="3"/>
    <n v="26"/>
    <n v="34648"/>
    <x v="66"/>
  </r>
  <r>
    <s v="2016-06-16"/>
    <x v="0"/>
    <n v="3"/>
    <n v="27"/>
    <n v="34563"/>
    <x v="67"/>
  </r>
  <r>
    <s v="2016-06-18"/>
    <x v="0"/>
    <n v="3"/>
    <n v="29"/>
    <n v="34520"/>
    <x v="68"/>
  </r>
  <r>
    <s v="2016-06-19"/>
    <x v="0"/>
    <n v="3"/>
    <n v="30"/>
    <n v="34635"/>
    <x v="69"/>
  </r>
  <r>
    <s v="2016-06-20"/>
    <x v="0"/>
    <n v="3"/>
    <n v="31"/>
    <n v="34623"/>
    <x v="70"/>
  </r>
  <r>
    <s v="2016-06-21"/>
    <x v="0"/>
    <n v="4"/>
    <n v="1"/>
    <n v="34733"/>
    <x v="71"/>
  </r>
  <r>
    <s v="2016-06-22"/>
    <x v="0"/>
    <n v="4"/>
    <n v="2"/>
    <n v="34668"/>
    <x v="72"/>
  </r>
  <r>
    <s v="2016-06-23"/>
    <x v="0"/>
    <n v="4"/>
    <n v="3"/>
    <n v="34622"/>
    <x v="73"/>
  </r>
  <r>
    <s v="2016-06-25"/>
    <x v="0"/>
    <n v="4"/>
    <n v="5"/>
    <n v="34770"/>
    <x v="74"/>
  </r>
  <r>
    <s v="2016-06-26"/>
    <x v="0"/>
    <n v="4"/>
    <n v="6"/>
    <n v="34827"/>
    <x v="75"/>
  </r>
  <r>
    <s v="2016-06-28"/>
    <x v="0"/>
    <n v="4"/>
    <n v="8"/>
    <n v="34841"/>
    <x v="76"/>
  </r>
  <r>
    <s v="2016-06-29"/>
    <x v="0"/>
    <n v="4"/>
    <n v="9"/>
    <n v="34909"/>
    <x v="77"/>
  </r>
  <r>
    <s v="2016-06-30"/>
    <x v="0"/>
    <n v="4"/>
    <n v="10"/>
    <n v="35078"/>
    <x v="78"/>
  </r>
  <r>
    <s v="2016-07-02"/>
    <x v="0"/>
    <n v="4"/>
    <n v="12"/>
    <n v="35121"/>
    <x v="79"/>
  </r>
  <r>
    <s v="2016-07-03"/>
    <x v="0"/>
    <n v="4"/>
    <n v="13"/>
    <n v="34941"/>
    <x v="80"/>
  </r>
  <r>
    <s v="2016-07-04"/>
    <x v="0"/>
    <n v="4"/>
    <n v="14"/>
    <n v="34758"/>
    <x v="81"/>
  </r>
  <r>
    <s v="2016-07-05"/>
    <x v="0"/>
    <n v="4"/>
    <n v="15"/>
    <n v="34793"/>
    <x v="82"/>
  </r>
  <r>
    <s v="2016-07-09"/>
    <x v="0"/>
    <n v="4"/>
    <n v="19"/>
    <n v="34806"/>
    <x v="83"/>
  </r>
  <r>
    <s v="2016-07-10"/>
    <x v="0"/>
    <n v="4"/>
    <n v="20"/>
    <n v="34960"/>
    <x v="84"/>
  </r>
  <r>
    <s v="2016-07-11"/>
    <x v="0"/>
    <n v="4"/>
    <n v="21"/>
    <n v="34973"/>
    <x v="85"/>
  </r>
  <r>
    <s v="2016-07-12"/>
    <x v="0"/>
    <n v="4"/>
    <n v="22"/>
    <n v="35083"/>
    <x v="86"/>
  </r>
  <r>
    <s v="2016-07-13"/>
    <x v="0"/>
    <n v="4"/>
    <n v="23"/>
    <n v="35126"/>
    <x v="87"/>
  </r>
  <r>
    <s v="2016-07-14"/>
    <x v="0"/>
    <n v="4"/>
    <n v="24"/>
    <n v="34938"/>
    <x v="88"/>
  </r>
  <r>
    <s v="2016-07-16"/>
    <x v="0"/>
    <n v="4"/>
    <n v="26"/>
    <n v="35030"/>
    <x v="89"/>
  </r>
  <r>
    <s v="2016-07-17"/>
    <x v="0"/>
    <n v="4"/>
    <n v="27"/>
    <n v="35060.5"/>
    <x v="90"/>
  </r>
  <r>
    <s v="2016-07-18"/>
    <x v="0"/>
    <n v="4"/>
    <n v="28"/>
    <n v="35091"/>
    <x v="91"/>
  </r>
  <r>
    <s v="2016-07-19"/>
    <x v="0"/>
    <n v="4"/>
    <n v="29"/>
    <n v="35131"/>
    <x v="92"/>
  </r>
  <r>
    <s v="2016-07-20"/>
    <x v="0"/>
    <n v="4"/>
    <n v="30"/>
    <n v="34977"/>
    <x v="93"/>
  </r>
  <r>
    <s v="2016-07-21"/>
    <x v="0"/>
    <n v="4"/>
    <n v="31"/>
    <n v="34992"/>
    <x v="94"/>
  </r>
  <r>
    <s v="2016-07-23"/>
    <x v="0"/>
    <n v="5"/>
    <n v="2"/>
    <n v="35075"/>
    <x v="95"/>
  </r>
  <r>
    <s v="2016-07-24"/>
    <x v="0"/>
    <n v="5"/>
    <n v="3"/>
    <n v="35090"/>
    <x v="96"/>
  </r>
  <r>
    <s v="2016-07-25"/>
    <x v="0"/>
    <n v="5"/>
    <n v="4"/>
    <n v="35125"/>
    <x v="97"/>
  </r>
  <r>
    <s v="2016-07-26"/>
    <x v="0"/>
    <n v="5"/>
    <n v="5"/>
    <n v="35223"/>
    <x v="98"/>
  </r>
  <r>
    <s v="2016-07-27"/>
    <x v="0"/>
    <n v="5"/>
    <n v="6"/>
    <n v="35285"/>
    <x v="99"/>
  </r>
  <r>
    <s v="2016-07-28"/>
    <x v="0"/>
    <n v="5"/>
    <n v="7"/>
    <n v="35301"/>
    <x v="100"/>
  </r>
  <r>
    <s v="2016-07-31"/>
    <x v="0"/>
    <n v="5"/>
    <n v="10"/>
    <n v="35322"/>
    <x v="101"/>
  </r>
  <r>
    <s v="2016-08-01"/>
    <x v="0"/>
    <n v="5"/>
    <n v="11"/>
    <n v="35315"/>
    <x v="102"/>
  </r>
  <r>
    <s v="2016-08-02"/>
    <x v="0"/>
    <n v="5"/>
    <n v="12"/>
    <n v="35374"/>
    <x v="103"/>
  </r>
  <r>
    <s v="2016-08-03"/>
    <x v="0"/>
    <n v="5"/>
    <n v="13"/>
    <n v="35331"/>
    <x v="104"/>
  </r>
  <r>
    <s v="2016-08-04"/>
    <x v="0"/>
    <n v="5"/>
    <n v="14"/>
    <n v="35139"/>
    <x v="105"/>
  </r>
  <r>
    <s v="2016-08-06"/>
    <x v="0"/>
    <n v="5"/>
    <n v="16"/>
    <n v="35105"/>
    <x v="106"/>
  </r>
  <r>
    <s v="2016-08-07"/>
    <x v="0"/>
    <n v="5"/>
    <n v="17"/>
    <n v="35327"/>
    <x v="107"/>
  </r>
  <r>
    <s v="2016-08-08"/>
    <x v="0"/>
    <n v="5"/>
    <n v="18"/>
    <n v="35325"/>
    <x v="108"/>
  </r>
  <r>
    <s v="2016-08-09"/>
    <x v="0"/>
    <n v="5"/>
    <n v="19"/>
    <n v="35317"/>
    <x v="109"/>
  </r>
  <r>
    <s v="2016-08-10"/>
    <x v="0"/>
    <n v="5"/>
    <n v="20"/>
    <n v="35305"/>
    <x v="110"/>
  </r>
  <r>
    <s v="2016-08-11"/>
    <x v="0"/>
    <n v="5"/>
    <n v="21"/>
    <n v="35329"/>
    <x v="111"/>
  </r>
  <r>
    <s v="2016-08-13"/>
    <x v="0"/>
    <n v="5"/>
    <n v="23"/>
    <n v="35571"/>
    <x v="112"/>
  </r>
  <r>
    <s v="2016-08-14"/>
    <x v="0"/>
    <n v="5"/>
    <n v="24"/>
    <n v="35340"/>
    <x v="113"/>
  </r>
  <r>
    <s v="2016-08-15"/>
    <x v="0"/>
    <n v="5"/>
    <n v="25"/>
    <n v="35250"/>
    <x v="114"/>
  </r>
  <r>
    <s v="2016-08-16"/>
    <x v="0"/>
    <n v="5"/>
    <n v="26"/>
    <n v="35484"/>
    <x v="115"/>
  </r>
  <r>
    <s v="2016-08-17"/>
    <x v="0"/>
    <n v="5"/>
    <n v="27"/>
    <n v="35330"/>
    <x v="116"/>
  </r>
  <r>
    <s v="2016-08-18"/>
    <x v="0"/>
    <n v="5"/>
    <n v="28"/>
    <n v="35275"/>
    <x v="117"/>
  </r>
  <r>
    <s v="2016-08-20"/>
    <x v="0"/>
    <n v="5"/>
    <n v="30"/>
    <n v="35341"/>
    <x v="118"/>
  </r>
  <r>
    <s v="2016-08-21"/>
    <x v="0"/>
    <n v="5"/>
    <n v="31"/>
    <n v="35309"/>
    <x v="119"/>
  </r>
  <r>
    <s v="2016-08-22"/>
    <x v="0"/>
    <n v="6"/>
    <n v="1"/>
    <n v="35406"/>
    <x v="120"/>
  </r>
  <r>
    <s v="2016-08-23"/>
    <x v="0"/>
    <n v="6"/>
    <n v="2"/>
    <n v="35409"/>
    <x v="121"/>
  </r>
  <r>
    <s v="2016-08-24"/>
    <x v="0"/>
    <n v="6"/>
    <n v="3"/>
    <n v="35432"/>
    <x v="122"/>
  </r>
  <r>
    <s v="2016-08-25"/>
    <x v="0"/>
    <n v="6"/>
    <n v="4"/>
    <n v="35459"/>
    <x v="123"/>
  </r>
  <r>
    <s v="2016-08-27"/>
    <x v="0"/>
    <n v="6"/>
    <n v="6"/>
    <n v="35471"/>
    <x v="124"/>
  </r>
  <r>
    <s v="2016-08-28"/>
    <x v="0"/>
    <n v="6"/>
    <n v="7"/>
    <n v="35467"/>
    <x v="125"/>
  </r>
  <r>
    <s v="2016-08-29"/>
    <x v="0"/>
    <n v="6"/>
    <n v="8"/>
    <n v="35537"/>
    <x v="126"/>
  </r>
  <r>
    <s v="2016-08-30"/>
    <x v="0"/>
    <n v="6"/>
    <n v="9"/>
    <n v="35598"/>
    <x v="127"/>
  </r>
  <r>
    <s v="2016-08-31"/>
    <x v="0"/>
    <n v="6"/>
    <n v="10"/>
    <n v="35571"/>
    <x v="128"/>
  </r>
  <r>
    <s v="2016-09-01"/>
    <x v="0"/>
    <n v="6"/>
    <n v="11"/>
    <n v="35526"/>
    <x v="129"/>
  </r>
  <r>
    <s v="2016-09-03"/>
    <x v="0"/>
    <n v="6"/>
    <n v="13"/>
    <n v="35561"/>
    <x v="130"/>
  </r>
  <r>
    <s v="2016-09-04"/>
    <x v="0"/>
    <n v="6"/>
    <n v="14"/>
    <n v="35596"/>
    <x v="131"/>
  </r>
  <r>
    <s v="2016-09-05"/>
    <x v="0"/>
    <n v="6"/>
    <n v="15"/>
    <n v="35578.5"/>
    <x v="132"/>
  </r>
  <r>
    <s v="2016-09-06"/>
    <x v="0"/>
    <n v="6"/>
    <n v="16"/>
    <n v="35561"/>
    <x v="133"/>
  </r>
  <r>
    <s v="2016-09-07"/>
    <x v="0"/>
    <n v="6"/>
    <n v="17"/>
    <n v="35495"/>
    <x v="134"/>
  </r>
  <r>
    <s v="2016-09-08"/>
    <x v="0"/>
    <n v="6"/>
    <n v="18"/>
    <n v="35433"/>
    <x v="135"/>
  </r>
  <r>
    <s v="2016-09-10"/>
    <x v="0"/>
    <n v="6"/>
    <n v="20"/>
    <n v="35446"/>
    <x v="136"/>
  </r>
  <r>
    <s v="2016-09-11"/>
    <x v="0"/>
    <n v="6"/>
    <n v="21"/>
    <n v="35458"/>
    <x v="137"/>
  </r>
  <r>
    <s v="2016-09-13"/>
    <x v="0"/>
    <n v="6"/>
    <n v="23"/>
    <n v="35621"/>
    <x v="138"/>
  </r>
  <r>
    <s v="2016-09-14"/>
    <x v="0"/>
    <n v="6"/>
    <n v="24"/>
    <n v="35658"/>
    <x v="139"/>
  </r>
  <r>
    <s v="2016-09-15"/>
    <x v="0"/>
    <n v="6"/>
    <n v="25"/>
    <n v="35632"/>
    <x v="140"/>
  </r>
  <r>
    <s v="2016-09-17"/>
    <x v="0"/>
    <n v="6"/>
    <n v="27"/>
    <n v="35533"/>
    <x v="141"/>
  </r>
  <r>
    <s v="2016-09-18"/>
    <x v="0"/>
    <n v="6"/>
    <n v="28"/>
    <n v="35678"/>
    <x v="142"/>
  </r>
  <r>
    <s v="2016-09-19"/>
    <x v="0"/>
    <n v="6"/>
    <n v="29"/>
    <n v="35634"/>
    <x v="143"/>
  </r>
  <r>
    <s v="2016-09-21"/>
    <x v="0"/>
    <n v="6"/>
    <n v="31"/>
    <n v="35559"/>
    <x v="144"/>
  </r>
  <r>
    <s v="2016-09-22"/>
    <x v="0"/>
    <n v="7"/>
    <n v="1"/>
    <n v="35522"/>
    <x v="145"/>
  </r>
  <r>
    <s v="2016-09-24"/>
    <x v="0"/>
    <n v="7"/>
    <n v="3"/>
    <n v="35570"/>
    <x v="146"/>
  </r>
  <r>
    <s v="2016-09-25"/>
    <x v="0"/>
    <n v="7"/>
    <n v="4"/>
    <n v="35669"/>
    <x v="147"/>
  </r>
  <r>
    <s v="2016-09-26"/>
    <x v="0"/>
    <n v="7"/>
    <n v="5"/>
    <n v="35462"/>
    <x v="148"/>
  </r>
  <r>
    <s v="2016-09-27"/>
    <x v="0"/>
    <n v="7"/>
    <n v="6"/>
    <n v="35723"/>
    <x v="149"/>
  </r>
  <r>
    <s v="2016-09-28"/>
    <x v="0"/>
    <n v="7"/>
    <n v="7"/>
    <n v="35629"/>
    <x v="150"/>
  </r>
  <r>
    <s v="2016-09-29"/>
    <x v="0"/>
    <n v="7"/>
    <n v="8"/>
    <n v="35631"/>
    <x v="151"/>
  </r>
  <r>
    <s v="2016-10-01"/>
    <x v="0"/>
    <n v="7"/>
    <n v="10"/>
    <n v="35791"/>
    <x v="152"/>
  </r>
  <r>
    <s v="2016-10-02"/>
    <x v="0"/>
    <n v="7"/>
    <n v="11"/>
    <n v="35693"/>
    <x v="153"/>
  </r>
  <r>
    <s v="2016-10-03"/>
    <x v="0"/>
    <n v="7"/>
    <n v="12"/>
    <n v="35776"/>
    <x v="154"/>
  </r>
  <r>
    <s v="2016-10-04"/>
    <x v="0"/>
    <n v="7"/>
    <n v="13"/>
    <n v="35778"/>
    <x v="155"/>
  </r>
  <r>
    <s v="2016-10-05"/>
    <x v="0"/>
    <n v="7"/>
    <n v="14"/>
    <n v="35834"/>
    <x v="156"/>
  </r>
  <r>
    <s v="2016-10-06"/>
    <x v="0"/>
    <n v="7"/>
    <n v="15"/>
    <n v="35783"/>
    <x v="157"/>
  </r>
  <r>
    <s v="2016-10-08"/>
    <x v="0"/>
    <n v="7"/>
    <n v="17"/>
    <n v="35827"/>
    <x v="158"/>
  </r>
  <r>
    <s v="2016-10-09"/>
    <x v="0"/>
    <n v="7"/>
    <n v="18"/>
    <n v="35769"/>
    <x v="159"/>
  </r>
  <r>
    <s v="2016-10-10"/>
    <x v="0"/>
    <n v="7"/>
    <n v="19"/>
    <n v="35849"/>
    <x v="160"/>
  </r>
  <r>
    <s v="2016-10-13"/>
    <x v="0"/>
    <n v="7"/>
    <n v="22"/>
    <n v="35817"/>
    <x v="161"/>
  </r>
  <r>
    <s v="2016-10-15"/>
    <x v="0"/>
    <n v="7"/>
    <n v="24"/>
    <n v="35916"/>
    <x v="162"/>
  </r>
  <r>
    <s v="2016-10-16"/>
    <x v="0"/>
    <n v="7"/>
    <n v="25"/>
    <n v="35856"/>
    <x v="163"/>
  </r>
  <r>
    <s v="2016-10-17"/>
    <x v="0"/>
    <n v="7"/>
    <n v="26"/>
    <n v="35822"/>
    <x v="164"/>
  </r>
  <r>
    <s v="2016-10-18"/>
    <x v="0"/>
    <n v="7"/>
    <n v="27"/>
    <n v="35771"/>
    <x v="165"/>
  </r>
  <r>
    <s v="2016-10-19"/>
    <x v="0"/>
    <n v="7"/>
    <n v="28"/>
    <n v="35824"/>
    <x v="166"/>
  </r>
  <r>
    <s v="2016-10-20"/>
    <x v="0"/>
    <n v="7"/>
    <n v="29"/>
    <n v="35794"/>
    <x v="167"/>
  </r>
  <r>
    <s v="2016-10-22"/>
    <x v="0"/>
    <n v="8"/>
    <n v="1"/>
    <n v="35861"/>
    <x v="168"/>
  </r>
  <r>
    <s v="2016-10-23"/>
    <x v="0"/>
    <n v="8"/>
    <n v="2"/>
    <n v="35876"/>
    <x v="169"/>
  </r>
  <r>
    <s v="2016-10-24"/>
    <x v="0"/>
    <n v="8"/>
    <n v="3"/>
    <n v="35926"/>
    <x v="170"/>
  </r>
  <r>
    <s v="2016-10-25"/>
    <x v="0"/>
    <n v="8"/>
    <n v="4"/>
    <n v="35882"/>
    <x v="171"/>
  </r>
  <r>
    <s v="2016-10-26"/>
    <x v="0"/>
    <n v="8"/>
    <n v="5"/>
    <n v="36053"/>
    <x v="172"/>
  </r>
  <r>
    <s v="2016-10-27"/>
    <x v="0"/>
    <n v="8"/>
    <n v="6"/>
    <n v="36096"/>
    <x v="173"/>
  </r>
  <r>
    <s v="2016-10-29"/>
    <x v="0"/>
    <n v="8"/>
    <n v="8"/>
    <n v="35908"/>
    <x v="174"/>
  </r>
  <r>
    <s v="2016-10-30"/>
    <x v="0"/>
    <n v="8"/>
    <n v="9"/>
    <n v="36104"/>
    <x v="175"/>
  </r>
  <r>
    <s v="2016-10-31"/>
    <x v="0"/>
    <n v="8"/>
    <n v="10"/>
    <n v="36141"/>
    <x v="176"/>
  </r>
  <r>
    <s v="2016-11-01"/>
    <x v="0"/>
    <n v="8"/>
    <n v="11"/>
    <n v="36221"/>
    <x v="177"/>
  </r>
  <r>
    <s v="2016-11-02"/>
    <x v="0"/>
    <n v="8"/>
    <n v="12"/>
    <n v="36143"/>
    <x v="178"/>
  </r>
  <r>
    <s v="2016-11-03"/>
    <x v="0"/>
    <n v="8"/>
    <n v="13"/>
    <n v="36036"/>
    <x v="179"/>
  </r>
  <r>
    <s v="2016-11-05"/>
    <x v="0"/>
    <n v="8"/>
    <n v="15"/>
    <n v="36193"/>
    <x v="180"/>
  </r>
  <r>
    <s v="2016-11-06"/>
    <x v="0"/>
    <n v="8"/>
    <n v="16"/>
    <n v="36252"/>
    <x v="181"/>
  </r>
  <r>
    <s v="2016-11-07"/>
    <x v="0"/>
    <n v="8"/>
    <n v="17"/>
    <n v="36373"/>
    <x v="182"/>
  </r>
  <r>
    <s v="2016-11-08"/>
    <x v="0"/>
    <n v="8"/>
    <n v="18"/>
    <n v="36327"/>
    <x v="183"/>
  </r>
  <r>
    <s v="2016-11-09"/>
    <x v="0"/>
    <n v="8"/>
    <n v="19"/>
    <n v="36432"/>
    <x v="184"/>
  </r>
  <r>
    <s v="2016-11-10"/>
    <x v="0"/>
    <n v="8"/>
    <n v="20"/>
    <n v="36519"/>
    <x v="185"/>
  </r>
  <r>
    <s v="2016-11-12"/>
    <x v="0"/>
    <n v="8"/>
    <n v="22"/>
    <n v="36491"/>
    <x v="186"/>
  </r>
  <r>
    <s v="2016-11-13"/>
    <x v="0"/>
    <n v="8"/>
    <n v="23"/>
    <n v="36508"/>
    <x v="187"/>
  </r>
  <r>
    <s v="2016-11-14"/>
    <x v="0"/>
    <n v="8"/>
    <n v="24"/>
    <n v="36663"/>
    <x v="188"/>
  </r>
  <r>
    <s v="2016-11-15"/>
    <x v="0"/>
    <n v="8"/>
    <n v="25"/>
    <n v="36613"/>
    <x v="189"/>
  </r>
  <r>
    <s v="2016-11-16"/>
    <x v="0"/>
    <n v="8"/>
    <n v="26"/>
    <n v="36705"/>
    <x v="190"/>
  </r>
  <r>
    <s v="2016-11-17"/>
    <x v="0"/>
    <n v="8"/>
    <n v="27"/>
    <n v="36879"/>
    <x v="191"/>
  </r>
  <r>
    <s v="2016-11-19"/>
    <x v="0"/>
    <n v="8"/>
    <n v="29"/>
    <n v="36744"/>
    <x v="192"/>
  </r>
  <r>
    <s v="2016-11-21"/>
    <x v="0"/>
    <n v="9"/>
    <n v="1"/>
    <n v="36723"/>
    <x v="193"/>
  </r>
  <r>
    <s v="2016-11-22"/>
    <x v="0"/>
    <n v="9"/>
    <n v="2"/>
    <n v="36785"/>
    <x v="194"/>
  </r>
  <r>
    <s v="2016-11-23"/>
    <x v="0"/>
    <n v="9"/>
    <n v="3"/>
    <n v="37019"/>
    <x v="195"/>
  </r>
  <r>
    <s v="2016-11-24"/>
    <x v="0"/>
    <n v="9"/>
    <n v="4"/>
    <n v="37255"/>
    <x v="196"/>
  </r>
  <r>
    <s v="2016-11-26"/>
    <x v="0"/>
    <n v="9"/>
    <n v="6"/>
    <n v="37415"/>
    <x v="197"/>
  </r>
  <r>
    <s v="2016-11-27"/>
    <x v="0"/>
    <n v="9"/>
    <n v="7"/>
    <n v="37925"/>
    <x v="198"/>
  </r>
  <r>
    <s v="2016-11-29"/>
    <x v="0"/>
    <n v="9"/>
    <n v="9"/>
    <n v="38713"/>
    <x v="199"/>
  </r>
  <r>
    <s v="2016-12-01"/>
    <x v="0"/>
    <n v="9"/>
    <n v="11"/>
    <n v="38026"/>
    <x v="200"/>
  </r>
  <r>
    <s v="2016-12-03"/>
    <x v="0"/>
    <n v="9"/>
    <n v="13"/>
    <n v="38005"/>
    <x v="201"/>
  </r>
  <r>
    <s v="2016-12-04"/>
    <x v="0"/>
    <n v="9"/>
    <n v="14"/>
    <n v="38832"/>
    <x v="202"/>
  </r>
  <r>
    <s v="2016-12-05"/>
    <x v="0"/>
    <n v="9"/>
    <n v="15"/>
    <n v="38901"/>
    <x v="203"/>
  </r>
  <r>
    <s v="2016-12-06"/>
    <x v="0"/>
    <n v="9"/>
    <n v="16"/>
    <n v="38848"/>
    <x v="204"/>
  </r>
  <r>
    <s v="2016-12-07"/>
    <x v="0"/>
    <n v="9"/>
    <n v="17"/>
    <n v="38732"/>
    <x v="205"/>
  </r>
  <r>
    <s v="2016-12-08"/>
    <x v="0"/>
    <n v="9"/>
    <n v="18"/>
    <n v="38870"/>
    <x v="206"/>
  </r>
  <r>
    <s v="2016-12-10"/>
    <x v="0"/>
    <n v="9"/>
    <n v="20"/>
    <n v="38911"/>
    <x v="207"/>
  </r>
  <r>
    <s v="2016-12-11"/>
    <x v="0"/>
    <n v="9"/>
    <n v="21"/>
    <n v="38823"/>
    <x v="208"/>
  </r>
  <r>
    <s v="2016-12-12"/>
    <x v="0"/>
    <n v="9"/>
    <n v="22"/>
    <n v="38710"/>
    <x v="209"/>
  </r>
  <r>
    <s v="2016-12-13"/>
    <x v="0"/>
    <n v="9"/>
    <n v="23"/>
    <n v="38943"/>
    <x v="210"/>
  </r>
  <r>
    <s v="2016-12-14"/>
    <x v="0"/>
    <n v="9"/>
    <n v="24"/>
    <n v="39170"/>
    <x v="211"/>
  </r>
  <r>
    <s v="2016-12-15"/>
    <x v="0"/>
    <n v="9"/>
    <n v="25"/>
    <n v="39186"/>
    <x v="212"/>
  </r>
  <r>
    <s v="2016-12-18"/>
    <x v="0"/>
    <n v="9"/>
    <n v="28"/>
    <n v="39196"/>
    <x v="213"/>
  </r>
  <r>
    <s v="2016-12-19"/>
    <x v="0"/>
    <n v="9"/>
    <n v="29"/>
    <n v="39118"/>
    <x v="214"/>
  </r>
  <r>
    <s v="2016-12-20"/>
    <x v="0"/>
    <n v="9"/>
    <n v="30"/>
    <n v="39438"/>
    <x v="215"/>
  </r>
  <r>
    <s v="2016-12-21"/>
    <x v="0"/>
    <n v="10"/>
    <n v="1"/>
    <n v="39758"/>
    <x v="216"/>
  </r>
  <r>
    <s v="2016-12-22"/>
    <x v="0"/>
    <n v="10"/>
    <n v="2"/>
    <n v="39809"/>
    <x v="217"/>
  </r>
  <r>
    <s v="2016-12-24"/>
    <x v="0"/>
    <n v="10"/>
    <n v="4"/>
    <n v="39792"/>
    <x v="218"/>
  </r>
  <r>
    <s v="2016-12-25"/>
    <x v="0"/>
    <n v="10"/>
    <n v="5"/>
    <n v="40433"/>
    <x v="219"/>
  </r>
  <r>
    <s v="2016-12-26"/>
    <x v="0"/>
    <n v="10"/>
    <n v="6"/>
    <n v="40720"/>
    <x v="220"/>
  </r>
  <r>
    <s v="2016-12-27"/>
    <x v="0"/>
    <n v="10"/>
    <n v="7"/>
    <n v="41223"/>
    <x v="221"/>
  </r>
  <r>
    <s v="2016-12-28"/>
    <x v="0"/>
    <n v="10"/>
    <n v="8"/>
    <n v="40767"/>
    <x v="222"/>
  </r>
  <r>
    <s v="2016-12-29"/>
    <x v="0"/>
    <n v="10"/>
    <n v="9"/>
    <n v="40044"/>
    <x v="223"/>
  </r>
  <r>
    <s v="2016-12-31"/>
    <x v="0"/>
    <n v="10"/>
    <n v="11"/>
    <n v="39544"/>
    <x v="224"/>
  </r>
  <r>
    <s v="2017-01-01"/>
    <x v="0"/>
    <n v="10"/>
    <n v="12"/>
    <n v="38220"/>
    <x v="225"/>
  </r>
  <r>
    <s v="2017-01-02"/>
    <x v="0"/>
    <n v="10"/>
    <n v="13"/>
    <n v="38742"/>
    <x v="226"/>
  </r>
  <r>
    <s v="2017-01-03"/>
    <x v="0"/>
    <n v="10"/>
    <n v="14"/>
    <n v="39043"/>
    <x v="227"/>
  </r>
  <r>
    <s v="2017-01-04"/>
    <x v="0"/>
    <n v="10"/>
    <n v="15"/>
    <n v="38906"/>
    <x v="228"/>
  </r>
  <r>
    <s v="2017-01-05"/>
    <x v="0"/>
    <n v="10"/>
    <n v="16"/>
    <n v="39043"/>
    <x v="229"/>
  </r>
  <r>
    <s v="2017-01-07"/>
    <x v="0"/>
    <n v="10"/>
    <n v="18"/>
    <n v="39007"/>
    <x v="230"/>
  </r>
  <r>
    <s v="2017-01-08"/>
    <x v="0"/>
    <n v="10"/>
    <n v="19"/>
    <n v="39097"/>
    <x v="231"/>
  </r>
  <r>
    <s v="2017-01-09"/>
    <x v="0"/>
    <n v="10"/>
    <n v="20"/>
    <n v="39229"/>
    <x v="232"/>
  </r>
  <r>
    <s v="2017-01-11"/>
    <x v="0"/>
    <n v="10"/>
    <n v="22"/>
    <n v="39213"/>
    <x v="233"/>
  </r>
  <r>
    <s v="2017-01-12"/>
    <x v="0"/>
    <n v="10"/>
    <n v="23"/>
    <n v="39469"/>
    <x v="234"/>
  </r>
  <r>
    <s v="2017-01-14"/>
    <x v="0"/>
    <n v="10"/>
    <n v="25"/>
    <n v="39304"/>
    <x v="235"/>
  </r>
  <r>
    <s v="2017-01-15"/>
    <x v="0"/>
    <n v="10"/>
    <n v="26"/>
    <n v="38853"/>
    <x v="236"/>
  </r>
  <r>
    <s v="2017-01-16"/>
    <x v="0"/>
    <n v="10"/>
    <n v="27"/>
    <n v="38690"/>
    <x v="237"/>
  </r>
  <r>
    <s v="2017-01-17"/>
    <x v="0"/>
    <n v="10"/>
    <n v="28"/>
    <n v="38163"/>
    <x v="238"/>
  </r>
  <r>
    <s v="2017-01-18"/>
    <x v="0"/>
    <n v="10"/>
    <n v="29"/>
    <n v="37916"/>
    <x v="239"/>
  </r>
  <r>
    <s v="2017-01-19"/>
    <x v="0"/>
    <n v="10"/>
    <n v="30"/>
    <n v="37504"/>
    <x v="240"/>
  </r>
  <r>
    <s v="2017-01-21"/>
    <x v="0"/>
    <n v="11"/>
    <n v="2"/>
    <n v="37300"/>
    <x v="241"/>
  </r>
  <r>
    <s v="2017-01-22"/>
    <x v="0"/>
    <n v="11"/>
    <n v="3"/>
    <n v="37200"/>
    <x v="242"/>
  </r>
  <r>
    <s v="2017-01-23"/>
    <x v="0"/>
    <n v="11"/>
    <n v="4"/>
    <n v="37161"/>
    <x v="243"/>
  </r>
  <r>
    <s v="2017-01-24"/>
    <x v="0"/>
    <n v="11"/>
    <n v="5"/>
    <n v="38235"/>
    <x v="244"/>
  </r>
  <r>
    <s v="2017-01-25"/>
    <x v="0"/>
    <n v="11"/>
    <n v="6"/>
    <n v="38243"/>
    <x v="245"/>
  </r>
  <r>
    <s v="2017-01-26"/>
    <x v="0"/>
    <n v="11"/>
    <n v="7"/>
    <n v="38164"/>
    <x v="246"/>
  </r>
  <r>
    <s v="2017-01-28"/>
    <x v="0"/>
    <n v="11"/>
    <n v="9"/>
    <n v="38317"/>
    <x v="247"/>
  </r>
  <r>
    <s v="2017-01-29"/>
    <x v="0"/>
    <n v="11"/>
    <n v="10"/>
    <n v="38169"/>
    <x v="248"/>
  </r>
  <r>
    <s v="2017-01-30"/>
    <x v="0"/>
    <n v="11"/>
    <n v="11"/>
    <n v="38098"/>
    <x v="249"/>
  </r>
  <r>
    <s v="2017-01-31"/>
    <x v="0"/>
    <n v="11"/>
    <n v="12"/>
    <n v="38152"/>
    <x v="250"/>
  </r>
  <r>
    <s v="2017-02-01"/>
    <x v="0"/>
    <n v="11"/>
    <n v="13"/>
    <n v="37948"/>
    <x v="251"/>
  </r>
  <r>
    <s v="2017-02-02"/>
    <x v="0"/>
    <n v="11"/>
    <n v="14"/>
    <n v="37963"/>
    <x v="252"/>
  </r>
  <r>
    <s v="2017-02-04"/>
    <x v="0"/>
    <n v="11"/>
    <n v="16"/>
    <n v="38029"/>
    <x v="253"/>
  </r>
  <r>
    <s v="2017-02-05"/>
    <x v="0"/>
    <n v="11"/>
    <n v="17"/>
    <n v="38246"/>
    <x v="254"/>
  </r>
  <r>
    <s v="2017-02-06"/>
    <x v="0"/>
    <n v="11"/>
    <n v="18"/>
    <n v="38266"/>
    <x v="255"/>
  </r>
  <r>
    <s v="2017-02-07"/>
    <x v="0"/>
    <n v="11"/>
    <n v="19"/>
    <n v="38124"/>
    <x v="256"/>
  </r>
  <r>
    <s v="2017-02-08"/>
    <x v="0"/>
    <n v="11"/>
    <n v="20"/>
    <n v="38413"/>
    <x v="257"/>
  </r>
  <r>
    <s v="2017-02-09"/>
    <x v="0"/>
    <n v="11"/>
    <n v="21"/>
    <n v="38204"/>
    <x v="258"/>
  </r>
  <r>
    <s v="2017-02-11"/>
    <x v="0"/>
    <n v="11"/>
    <n v="23"/>
    <n v="38383"/>
    <x v="259"/>
  </r>
  <r>
    <s v="2017-02-12"/>
    <x v="0"/>
    <n v="11"/>
    <n v="24"/>
    <n v="38158"/>
    <x v="260"/>
  </r>
  <r>
    <s v="2017-02-13"/>
    <x v="0"/>
    <n v="11"/>
    <n v="25"/>
    <n v="38211"/>
    <x v="261"/>
  </r>
  <r>
    <s v="2017-02-14"/>
    <x v="0"/>
    <n v="11"/>
    <n v="26"/>
    <n v="37972"/>
    <x v="262"/>
  </r>
  <r>
    <s v="2017-02-15"/>
    <x v="0"/>
    <n v="11"/>
    <n v="27"/>
    <n v="38080"/>
    <x v="263"/>
  </r>
  <r>
    <s v="2017-02-16"/>
    <x v="0"/>
    <n v="11"/>
    <n v="28"/>
    <n v="37977"/>
    <x v="264"/>
  </r>
  <r>
    <s v="2017-02-18"/>
    <x v="0"/>
    <n v="11"/>
    <n v="30"/>
    <n v="37965"/>
    <x v="265"/>
  </r>
  <r>
    <s v="2017-02-19"/>
    <x v="0"/>
    <n v="12"/>
    <n v="1"/>
    <n v="37879"/>
    <x v="266"/>
  </r>
  <r>
    <s v="2017-02-20"/>
    <x v="0"/>
    <n v="12"/>
    <n v="2"/>
    <n v="38005"/>
    <x v="267"/>
  </r>
  <r>
    <s v="2017-02-21"/>
    <x v="0"/>
    <n v="12"/>
    <n v="3"/>
    <n v="37789"/>
    <x v="268"/>
  </r>
  <r>
    <s v="2017-02-22"/>
    <x v="0"/>
    <n v="12"/>
    <n v="4"/>
    <n v="37798"/>
    <x v="269"/>
  </r>
  <r>
    <s v="2017-02-23"/>
    <x v="0"/>
    <n v="12"/>
    <n v="5"/>
    <n v="38036"/>
    <x v="270"/>
  </r>
  <r>
    <s v="2017-02-25"/>
    <x v="0"/>
    <n v="12"/>
    <n v="7"/>
    <n v="37747"/>
    <x v="271"/>
  </r>
  <r>
    <s v="2017-02-26"/>
    <x v="0"/>
    <n v="12"/>
    <n v="8"/>
    <n v="37698"/>
    <x v="272"/>
  </r>
  <r>
    <s v="2017-02-27"/>
    <x v="0"/>
    <n v="12"/>
    <n v="9"/>
    <n v="37665"/>
    <x v="273"/>
  </r>
  <r>
    <s v="2017-02-28"/>
    <x v="0"/>
    <n v="12"/>
    <n v="10"/>
    <n v="37666"/>
    <x v="274"/>
  </r>
  <r>
    <s v="2017-03-01"/>
    <x v="0"/>
    <n v="12"/>
    <n v="11"/>
    <n v="37718"/>
    <x v="275"/>
  </r>
  <r>
    <s v="2017-03-04"/>
    <x v="0"/>
    <n v="12"/>
    <n v="14"/>
    <n v="37712"/>
    <x v="276"/>
  </r>
  <r>
    <s v="2017-03-05"/>
    <x v="0"/>
    <n v="12"/>
    <n v="15"/>
    <n v="37730"/>
    <x v="277"/>
  </r>
  <r>
    <s v="2017-03-06"/>
    <x v="0"/>
    <n v="12"/>
    <n v="16"/>
    <n v="37704"/>
    <x v="278"/>
  </r>
  <r>
    <s v="2017-03-07"/>
    <x v="0"/>
    <n v="12"/>
    <n v="17"/>
    <n v="37523"/>
    <x v="279"/>
  </r>
  <r>
    <s v="2017-03-08"/>
    <x v="0"/>
    <n v="12"/>
    <n v="18"/>
    <n v="37214"/>
    <x v="280"/>
  </r>
  <r>
    <s v="2017-03-09"/>
    <x v="0"/>
    <n v="12"/>
    <n v="19"/>
    <n v="37365"/>
    <x v="281"/>
  </r>
  <r>
    <s v="2017-03-11"/>
    <x v="0"/>
    <n v="12"/>
    <n v="21"/>
    <n v="37463"/>
    <x v="282"/>
  </r>
  <r>
    <s v="2017-03-12"/>
    <x v="0"/>
    <n v="12"/>
    <n v="22"/>
    <n v="37449"/>
    <x v="283"/>
  </r>
  <r>
    <s v="2017-03-13"/>
    <x v="0"/>
    <n v="12"/>
    <n v="23"/>
    <n v="37263"/>
    <x v="284"/>
  </r>
  <r>
    <s v="2017-03-14"/>
    <x v="0"/>
    <n v="12"/>
    <n v="24"/>
    <n v="37601"/>
    <x v="285"/>
  </r>
  <r>
    <s v="2017-03-15"/>
    <x v="0"/>
    <n v="12"/>
    <n v="25"/>
    <n v="37442"/>
    <x v="286"/>
  </r>
  <r>
    <s v="2017-03-16"/>
    <x v="0"/>
    <n v="12"/>
    <n v="26"/>
    <n v="37469"/>
    <x v="287"/>
  </r>
  <r>
    <s v="2017-03-18"/>
    <x v="0"/>
    <n v="12"/>
    <n v="28"/>
    <n v="37272"/>
    <x v="288"/>
  </r>
  <r>
    <s v="2017-03-25"/>
    <x v="1"/>
    <n v="1"/>
    <n v="5"/>
    <n v="37832"/>
    <x v="289"/>
  </r>
  <r>
    <s v="2017-03-26"/>
    <x v="1"/>
    <n v="1"/>
    <n v="6"/>
    <n v="37359"/>
    <x v="290"/>
  </r>
  <r>
    <s v="2017-03-27"/>
    <x v="1"/>
    <n v="1"/>
    <n v="7"/>
    <n v="37563"/>
    <x v="291"/>
  </r>
  <r>
    <s v="2017-03-28"/>
    <x v="1"/>
    <n v="1"/>
    <n v="8"/>
    <n v="37521"/>
    <x v="292"/>
  </r>
  <r>
    <s v="2017-03-29"/>
    <x v="1"/>
    <n v="1"/>
    <n v="9"/>
    <n v="37300"/>
    <x v="293"/>
  </r>
  <r>
    <s v="2017-03-30"/>
    <x v="1"/>
    <n v="1"/>
    <n v="10"/>
    <n v="37481"/>
    <x v="294"/>
  </r>
  <r>
    <s v="2017-04-03"/>
    <x v="1"/>
    <n v="1"/>
    <n v="14"/>
    <n v="37555"/>
    <x v="295"/>
  </r>
  <r>
    <s v="2017-04-04"/>
    <x v="1"/>
    <n v="1"/>
    <n v="15"/>
    <n v="37345"/>
    <x v="296"/>
  </r>
  <r>
    <s v="2017-04-05"/>
    <x v="1"/>
    <n v="1"/>
    <n v="16"/>
    <n v="37639"/>
    <x v="297"/>
  </r>
  <r>
    <s v="2017-04-06"/>
    <x v="1"/>
    <n v="1"/>
    <n v="17"/>
    <n v="37528"/>
    <x v="298"/>
  </r>
  <r>
    <s v="2017-04-08"/>
    <x v="1"/>
    <n v="1"/>
    <n v="19"/>
    <n v="37584"/>
    <x v="299"/>
  </r>
  <r>
    <s v="2017-04-09"/>
    <x v="1"/>
    <n v="1"/>
    <n v="20"/>
    <n v="37555"/>
    <x v="300"/>
  </r>
  <r>
    <s v="2017-04-10"/>
    <x v="1"/>
    <n v="1"/>
    <n v="21"/>
    <n v="37460"/>
    <x v="301"/>
  </r>
  <r>
    <s v="2017-04-12"/>
    <x v="1"/>
    <n v="1"/>
    <n v="23"/>
    <n v="37416"/>
    <x v="302"/>
  </r>
  <r>
    <s v="2017-04-13"/>
    <x v="1"/>
    <n v="1"/>
    <n v="24"/>
    <n v="37541"/>
    <x v="303"/>
  </r>
  <r>
    <s v="2017-04-15"/>
    <x v="1"/>
    <n v="1"/>
    <n v="26"/>
    <n v="37446"/>
    <x v="304"/>
  </r>
  <r>
    <s v="2017-04-16"/>
    <x v="1"/>
    <n v="1"/>
    <n v="27"/>
    <n v="37446"/>
    <x v="48"/>
  </r>
  <r>
    <s v="2017-04-17"/>
    <x v="1"/>
    <n v="1"/>
    <n v="28"/>
    <n v="37386"/>
    <x v="305"/>
  </r>
  <r>
    <s v="2017-04-18"/>
    <x v="1"/>
    <n v="1"/>
    <n v="29"/>
    <n v="37412"/>
    <x v="306"/>
  </r>
  <r>
    <s v="2017-04-19"/>
    <x v="1"/>
    <n v="1"/>
    <n v="30"/>
    <n v="37335"/>
    <x v="307"/>
  </r>
  <r>
    <s v="2017-04-20"/>
    <x v="1"/>
    <n v="1"/>
    <n v="31"/>
    <n v="37297"/>
    <x v="308"/>
  </r>
  <r>
    <s v="2017-04-22"/>
    <x v="1"/>
    <n v="2"/>
    <n v="2"/>
    <n v="37327"/>
    <x v="309"/>
  </r>
  <r>
    <s v="2017-04-23"/>
    <x v="1"/>
    <n v="2"/>
    <n v="3"/>
    <n v="37361"/>
    <x v="310"/>
  </r>
  <r>
    <s v="2017-04-24"/>
    <x v="1"/>
    <n v="2"/>
    <n v="4"/>
    <n v="37455"/>
    <x v="311"/>
  </r>
  <r>
    <s v="2017-04-26"/>
    <x v="1"/>
    <n v="2"/>
    <n v="6"/>
    <n v="37437"/>
    <x v="312"/>
  </r>
  <r>
    <s v="2017-04-27"/>
    <x v="1"/>
    <n v="2"/>
    <n v="7"/>
    <n v="37353"/>
    <x v="313"/>
  </r>
  <r>
    <s v="2017-04-29"/>
    <x v="1"/>
    <n v="2"/>
    <n v="9"/>
    <n v="37512"/>
    <x v="314"/>
  </r>
  <r>
    <s v="2017-04-30"/>
    <x v="1"/>
    <n v="2"/>
    <n v="10"/>
    <n v="37678"/>
    <x v="315"/>
  </r>
  <r>
    <s v="2017-05-01"/>
    <x v="1"/>
    <n v="2"/>
    <n v="11"/>
    <n v="37522"/>
    <x v="316"/>
  </r>
  <r>
    <s v="2017-05-02"/>
    <x v="1"/>
    <n v="2"/>
    <n v="12"/>
    <n v="37438"/>
    <x v="317"/>
  </r>
  <r>
    <s v="2017-05-03"/>
    <x v="1"/>
    <n v="2"/>
    <n v="13"/>
    <n v="37462"/>
    <x v="318"/>
  </r>
  <r>
    <s v="2017-05-04"/>
    <x v="1"/>
    <n v="2"/>
    <n v="14"/>
    <n v="37645"/>
    <x v="319"/>
  </r>
  <r>
    <s v="2017-05-06"/>
    <x v="1"/>
    <n v="2"/>
    <n v="16"/>
    <n v="37479"/>
    <x v="320"/>
  </r>
  <r>
    <s v="2017-05-07"/>
    <x v="1"/>
    <n v="2"/>
    <n v="17"/>
    <n v="37411"/>
    <x v="321"/>
  </r>
  <r>
    <s v="2017-05-08"/>
    <x v="1"/>
    <n v="2"/>
    <n v="18"/>
    <n v="37410.5"/>
    <x v="322"/>
  </r>
  <r>
    <s v="2017-05-09"/>
    <x v="1"/>
    <n v="2"/>
    <n v="19"/>
    <n v="37410"/>
    <x v="323"/>
  </r>
  <r>
    <s v="2017-05-10"/>
    <x v="1"/>
    <n v="2"/>
    <n v="20"/>
    <n v="37397"/>
    <x v="324"/>
  </r>
  <r>
    <s v="2017-05-11"/>
    <x v="1"/>
    <n v="2"/>
    <n v="21"/>
    <n v="37542"/>
    <x v="325"/>
  </r>
  <r>
    <s v="2017-05-13"/>
    <x v="1"/>
    <n v="2"/>
    <n v="23"/>
    <n v="37392"/>
    <x v="326"/>
  </r>
  <r>
    <s v="2017-05-14"/>
    <x v="1"/>
    <n v="2"/>
    <n v="24"/>
    <n v="37374"/>
    <x v="327"/>
  </r>
  <r>
    <s v="2017-05-15"/>
    <x v="1"/>
    <n v="2"/>
    <n v="25"/>
    <n v="37373"/>
    <x v="328"/>
  </r>
  <r>
    <s v="2017-05-16"/>
    <x v="1"/>
    <n v="2"/>
    <n v="26"/>
    <n v="37343"/>
    <x v="329"/>
  </r>
  <r>
    <s v="2017-05-17"/>
    <x v="1"/>
    <n v="2"/>
    <n v="27"/>
    <n v="37501"/>
    <x v="330"/>
  </r>
  <r>
    <s v="2017-05-18"/>
    <x v="1"/>
    <n v="2"/>
    <n v="28"/>
    <n v="37497"/>
    <x v="331"/>
  </r>
  <r>
    <s v="2017-05-20"/>
    <x v="1"/>
    <n v="2"/>
    <n v="30"/>
    <n v="37264"/>
    <x v="332"/>
  </r>
  <r>
    <s v="2017-05-21"/>
    <x v="1"/>
    <n v="2"/>
    <n v="31"/>
    <n v="37186"/>
    <x v="333"/>
  </r>
  <r>
    <s v="2017-05-22"/>
    <x v="1"/>
    <n v="3"/>
    <n v="1"/>
    <n v="37395"/>
    <x v="334"/>
  </r>
  <r>
    <s v="2017-05-23"/>
    <x v="1"/>
    <n v="3"/>
    <n v="2"/>
    <n v="37300"/>
    <x v="335"/>
  </r>
  <r>
    <s v="2017-05-24"/>
    <x v="1"/>
    <n v="3"/>
    <n v="3"/>
    <n v="37294"/>
    <x v="336"/>
  </r>
  <r>
    <s v="2017-05-25"/>
    <x v="1"/>
    <n v="3"/>
    <n v="4"/>
    <n v="37310"/>
    <x v="337"/>
  </r>
  <r>
    <s v="2017-05-27"/>
    <x v="1"/>
    <n v="3"/>
    <n v="6"/>
    <n v="37345"/>
    <x v="338"/>
  </r>
  <r>
    <s v="2017-05-28"/>
    <x v="1"/>
    <n v="3"/>
    <n v="7"/>
    <n v="37474"/>
    <x v="339"/>
  </r>
  <r>
    <s v="2017-05-29"/>
    <x v="1"/>
    <n v="3"/>
    <n v="8"/>
    <n v="37290"/>
    <x v="340"/>
  </r>
  <r>
    <s v="2017-05-30"/>
    <x v="1"/>
    <n v="3"/>
    <n v="9"/>
    <n v="37217"/>
    <x v="341"/>
  </r>
  <r>
    <s v="2017-05-31"/>
    <x v="1"/>
    <n v="3"/>
    <n v="10"/>
    <n v="37429"/>
    <x v="342"/>
  </r>
  <r>
    <s v="2017-06-01"/>
    <x v="1"/>
    <n v="3"/>
    <n v="11"/>
    <n v="37207"/>
    <x v="343"/>
  </r>
  <r>
    <s v="2017-06-03"/>
    <x v="1"/>
    <n v="3"/>
    <n v="13"/>
    <n v="37297"/>
    <x v="344"/>
  </r>
  <r>
    <s v="2017-06-06"/>
    <x v="1"/>
    <n v="3"/>
    <n v="16"/>
    <n v="37168"/>
    <x v="345"/>
  </r>
  <r>
    <s v="2017-06-07"/>
    <x v="1"/>
    <n v="3"/>
    <n v="17"/>
    <n v="37282"/>
    <x v="346"/>
  </r>
  <r>
    <s v="2017-06-08"/>
    <x v="1"/>
    <n v="3"/>
    <n v="18"/>
    <n v="37235"/>
    <x v="347"/>
  </r>
  <r>
    <s v="2017-06-10"/>
    <x v="1"/>
    <n v="3"/>
    <n v="20"/>
    <n v="37342"/>
    <x v="348"/>
  </r>
  <r>
    <s v="2017-06-11"/>
    <x v="1"/>
    <n v="3"/>
    <n v="21"/>
    <n v="37212"/>
    <x v="349"/>
  </r>
  <r>
    <s v="2017-06-12"/>
    <x v="1"/>
    <n v="3"/>
    <n v="22"/>
    <n v="37407"/>
    <x v="350"/>
  </r>
  <r>
    <s v="2017-06-13"/>
    <x v="1"/>
    <n v="3"/>
    <n v="23"/>
    <n v="37413"/>
    <x v="351"/>
  </r>
  <r>
    <s v="2017-06-14"/>
    <x v="1"/>
    <n v="3"/>
    <n v="24"/>
    <n v="37505"/>
    <x v="352"/>
  </r>
  <r>
    <s v="2017-06-17"/>
    <x v="1"/>
    <n v="3"/>
    <n v="27"/>
    <n v="37385.5"/>
    <x v="353"/>
  </r>
  <r>
    <s v="2017-06-18"/>
    <x v="1"/>
    <n v="3"/>
    <n v="28"/>
    <n v="37266"/>
    <x v="354"/>
  </r>
  <r>
    <s v="2017-06-19"/>
    <x v="1"/>
    <n v="3"/>
    <n v="29"/>
    <n v="37399"/>
    <x v="355"/>
  </r>
  <r>
    <s v="2017-06-20"/>
    <x v="1"/>
    <n v="3"/>
    <n v="30"/>
    <n v="37418"/>
    <x v="356"/>
  </r>
  <r>
    <s v="2017-06-21"/>
    <x v="1"/>
    <n v="3"/>
    <n v="31"/>
    <n v="37452"/>
    <x v="357"/>
  </r>
  <r>
    <s v="2017-06-22"/>
    <x v="1"/>
    <n v="4"/>
    <n v="1"/>
    <n v="37524"/>
    <x v="358"/>
  </r>
  <r>
    <s v="2017-06-24"/>
    <x v="1"/>
    <n v="4"/>
    <n v="3"/>
    <n v="37397"/>
    <x v="359"/>
  </r>
  <r>
    <s v="2017-06-25"/>
    <x v="1"/>
    <n v="4"/>
    <n v="4"/>
    <n v="37373"/>
    <x v="360"/>
  </r>
  <r>
    <s v="2017-06-28"/>
    <x v="1"/>
    <n v="4"/>
    <n v="7"/>
    <n v="37476"/>
    <x v="361"/>
  </r>
  <r>
    <s v="2017-06-29"/>
    <x v="1"/>
    <n v="4"/>
    <n v="8"/>
    <n v="37623"/>
    <x v="362"/>
  </r>
  <r>
    <s v="2017-07-01"/>
    <x v="1"/>
    <n v="4"/>
    <n v="10"/>
    <n v="37687"/>
    <x v="363"/>
  </r>
  <r>
    <s v="2017-07-02"/>
    <x v="1"/>
    <n v="4"/>
    <n v="11"/>
    <n v="37669"/>
    <x v="364"/>
  </r>
  <r>
    <s v="2017-07-03"/>
    <x v="1"/>
    <n v="4"/>
    <n v="12"/>
    <n v="37639"/>
    <x v="365"/>
  </r>
  <r>
    <s v="2017-07-04"/>
    <x v="1"/>
    <n v="4"/>
    <n v="13"/>
    <n v="37655"/>
    <x v="366"/>
  </r>
  <r>
    <s v="2017-07-05"/>
    <x v="1"/>
    <n v="4"/>
    <n v="14"/>
    <n v="37703"/>
    <x v="367"/>
  </r>
  <r>
    <s v="2017-07-06"/>
    <x v="1"/>
    <n v="4"/>
    <n v="15"/>
    <n v="37943"/>
    <x v="368"/>
  </r>
  <r>
    <s v="2017-07-08"/>
    <x v="1"/>
    <n v="4"/>
    <n v="17"/>
    <n v="37721"/>
    <x v="369"/>
  </r>
  <r>
    <s v="2017-07-09"/>
    <x v="1"/>
    <n v="4"/>
    <n v="18"/>
    <n v="37696"/>
    <x v="370"/>
  </r>
  <r>
    <s v="2017-07-10"/>
    <x v="1"/>
    <n v="4"/>
    <n v="19"/>
    <n v="37725"/>
    <x v="371"/>
  </r>
  <r>
    <s v="2017-07-11"/>
    <x v="1"/>
    <n v="4"/>
    <n v="20"/>
    <n v="37779"/>
    <x v="372"/>
  </r>
  <r>
    <s v="2017-07-12"/>
    <x v="1"/>
    <n v="4"/>
    <n v="21"/>
    <n v="37707"/>
    <x v="373"/>
  </r>
  <r>
    <s v="2017-07-13"/>
    <x v="1"/>
    <n v="4"/>
    <n v="22"/>
    <n v="37675"/>
    <x v="374"/>
  </r>
  <r>
    <s v="2017-07-15"/>
    <x v="1"/>
    <n v="4"/>
    <n v="24"/>
    <n v="37716"/>
    <x v="375"/>
  </r>
  <r>
    <s v="2017-07-16"/>
    <x v="1"/>
    <n v="4"/>
    <n v="25"/>
    <n v="37671"/>
    <x v="376"/>
  </r>
  <r>
    <s v="2017-07-17"/>
    <x v="1"/>
    <n v="4"/>
    <n v="26"/>
    <n v="37647"/>
    <x v="377"/>
  </r>
  <r>
    <s v="2017-07-18"/>
    <x v="1"/>
    <n v="4"/>
    <n v="27"/>
    <n v="37657"/>
    <x v="378"/>
  </r>
  <r>
    <s v="2017-07-19"/>
    <x v="1"/>
    <n v="4"/>
    <n v="28"/>
    <n v="37655"/>
    <x v="379"/>
  </r>
  <r>
    <s v="2017-07-22"/>
    <x v="1"/>
    <n v="4"/>
    <n v="31"/>
    <n v="37876"/>
    <x v="380"/>
  </r>
  <r>
    <s v="2017-07-23"/>
    <x v="1"/>
    <n v="5"/>
    <n v="1"/>
    <n v="37600"/>
    <x v="381"/>
  </r>
  <r>
    <s v="2017-07-24"/>
    <x v="1"/>
    <n v="5"/>
    <n v="2"/>
    <n v="37604"/>
    <x v="382"/>
  </r>
  <r>
    <s v="2017-07-25"/>
    <x v="1"/>
    <n v="5"/>
    <n v="3"/>
    <n v="37642"/>
    <x v="383"/>
  </r>
  <r>
    <s v="2017-07-26"/>
    <x v="1"/>
    <n v="5"/>
    <n v="4"/>
    <n v="37808"/>
    <x v="384"/>
  </r>
  <r>
    <s v="2017-07-27"/>
    <x v="1"/>
    <n v="5"/>
    <n v="5"/>
    <n v="37886"/>
    <x v="385"/>
  </r>
  <r>
    <s v="2017-07-29"/>
    <x v="1"/>
    <n v="5"/>
    <n v="7"/>
    <n v="37887"/>
    <x v="386"/>
  </r>
  <r>
    <s v="2017-07-30"/>
    <x v="1"/>
    <n v="5"/>
    <n v="8"/>
    <n v="37981"/>
    <x v="387"/>
  </r>
  <r>
    <s v="2017-07-31"/>
    <x v="1"/>
    <n v="5"/>
    <n v="9"/>
    <n v="37999"/>
    <x v="388"/>
  </r>
  <r>
    <s v="2017-08-01"/>
    <x v="1"/>
    <n v="5"/>
    <n v="10"/>
    <n v="38073"/>
    <x v="389"/>
  </r>
  <r>
    <s v="2017-08-02"/>
    <x v="1"/>
    <n v="5"/>
    <n v="11"/>
    <n v="38051"/>
    <x v="390"/>
  </r>
  <r>
    <s v="2017-08-03"/>
    <x v="1"/>
    <n v="5"/>
    <n v="12"/>
    <n v="37948"/>
    <x v="391"/>
  </r>
  <r>
    <s v="2017-08-05"/>
    <x v="1"/>
    <n v="5"/>
    <n v="14"/>
    <n v="38079"/>
    <x v="392"/>
  </r>
  <r>
    <s v="2017-08-06"/>
    <x v="1"/>
    <n v="5"/>
    <n v="15"/>
    <n v="38068"/>
    <x v="393"/>
  </r>
  <r>
    <s v="2017-08-07"/>
    <x v="1"/>
    <n v="5"/>
    <n v="16"/>
    <n v="38003"/>
    <x v="394"/>
  </r>
  <r>
    <s v="2017-08-08"/>
    <x v="1"/>
    <n v="5"/>
    <n v="17"/>
    <n v="37965"/>
    <x v="395"/>
  </r>
  <r>
    <s v="2017-08-09"/>
    <x v="1"/>
    <n v="5"/>
    <n v="18"/>
    <n v="37977"/>
    <x v="396"/>
  </r>
  <r>
    <s v="2017-08-10"/>
    <x v="1"/>
    <n v="5"/>
    <n v="19"/>
    <n v="38075"/>
    <x v="397"/>
  </r>
  <r>
    <s v="2017-08-12"/>
    <x v="1"/>
    <n v="5"/>
    <n v="21"/>
    <n v="38001"/>
    <x v="398"/>
  </r>
  <r>
    <s v="2017-08-13"/>
    <x v="1"/>
    <n v="5"/>
    <n v="22"/>
    <n v="38001"/>
    <x v="48"/>
  </r>
  <r>
    <s v="2017-08-14"/>
    <x v="1"/>
    <n v="5"/>
    <n v="23"/>
    <n v="38006"/>
    <x v="399"/>
  </r>
  <r>
    <s v="2017-08-15"/>
    <x v="1"/>
    <n v="5"/>
    <n v="24"/>
    <n v="38052"/>
    <x v="400"/>
  </r>
  <r>
    <s v="2017-08-16"/>
    <x v="1"/>
    <n v="5"/>
    <n v="25"/>
    <n v="38084"/>
    <x v="401"/>
  </r>
  <r>
    <s v="2017-08-17"/>
    <x v="1"/>
    <n v="5"/>
    <n v="26"/>
    <n v="38155"/>
    <x v="402"/>
  </r>
  <r>
    <s v="2017-08-19"/>
    <x v="1"/>
    <n v="5"/>
    <n v="28"/>
    <n v="38117"/>
    <x v="403"/>
  </r>
  <r>
    <s v="2017-08-20"/>
    <x v="1"/>
    <n v="5"/>
    <n v="29"/>
    <n v="38176"/>
    <x v="404"/>
  </r>
  <r>
    <s v="2017-08-21"/>
    <x v="1"/>
    <n v="5"/>
    <n v="30"/>
    <n v="38303"/>
    <x v="405"/>
  </r>
  <r>
    <s v="2017-08-22"/>
    <x v="1"/>
    <n v="5"/>
    <n v="31"/>
    <n v="38386"/>
    <x v="406"/>
  </r>
  <r>
    <s v="2017-08-23"/>
    <x v="1"/>
    <n v="6"/>
    <n v="1"/>
    <n v="38249"/>
    <x v="407"/>
  </r>
  <r>
    <s v="2017-08-24"/>
    <x v="1"/>
    <n v="6"/>
    <n v="2"/>
    <n v="38285"/>
    <x v="408"/>
  </r>
  <r>
    <s v="2017-08-26"/>
    <x v="1"/>
    <n v="6"/>
    <n v="4"/>
    <n v="37998"/>
    <x v="409"/>
  </r>
  <r>
    <s v="2017-08-27"/>
    <x v="1"/>
    <n v="6"/>
    <n v="5"/>
    <n v="38505"/>
    <x v="410"/>
  </r>
  <r>
    <s v="2017-08-28"/>
    <x v="1"/>
    <n v="6"/>
    <n v="6"/>
    <n v="38460"/>
    <x v="411"/>
  </r>
  <r>
    <s v="2017-08-29"/>
    <x v="1"/>
    <n v="6"/>
    <n v="7"/>
    <n v="38505"/>
    <x v="412"/>
  </r>
  <r>
    <s v="2017-08-30"/>
    <x v="1"/>
    <n v="6"/>
    <n v="8"/>
    <n v="38634"/>
    <x v="413"/>
  </r>
  <r>
    <s v="2017-08-31"/>
    <x v="1"/>
    <n v="6"/>
    <n v="9"/>
    <n v="38688"/>
    <x v="414"/>
  </r>
  <r>
    <s v="2017-09-02"/>
    <x v="1"/>
    <n v="6"/>
    <n v="11"/>
    <n v="38708"/>
    <x v="415"/>
  </r>
  <r>
    <s v="2017-09-03"/>
    <x v="1"/>
    <n v="6"/>
    <n v="12"/>
    <n v="38759"/>
    <x v="416"/>
  </r>
  <r>
    <s v="2017-09-04"/>
    <x v="1"/>
    <n v="6"/>
    <n v="13"/>
    <n v="38710"/>
    <x v="417"/>
  </r>
  <r>
    <s v="2017-09-05"/>
    <x v="1"/>
    <n v="6"/>
    <n v="14"/>
    <n v="38806"/>
    <x v="418"/>
  </r>
  <r>
    <s v="2017-09-06"/>
    <x v="1"/>
    <n v="6"/>
    <n v="15"/>
    <n v="38790"/>
    <x v="419"/>
  </r>
  <r>
    <s v="2017-09-07"/>
    <x v="1"/>
    <n v="6"/>
    <n v="16"/>
    <n v="38997"/>
    <x v="420"/>
  </r>
  <r>
    <s v="2017-09-10"/>
    <x v="1"/>
    <n v="6"/>
    <n v="19"/>
    <n v="38911"/>
    <x v="421"/>
  </r>
  <r>
    <s v="2017-09-11"/>
    <x v="1"/>
    <n v="6"/>
    <n v="20"/>
    <n v="38850"/>
    <x v="422"/>
  </r>
  <r>
    <s v="2017-09-12"/>
    <x v="1"/>
    <n v="6"/>
    <n v="21"/>
    <n v="39030"/>
    <x v="423"/>
  </r>
  <r>
    <s v="2017-09-13"/>
    <x v="1"/>
    <n v="6"/>
    <n v="22"/>
    <n v="39020"/>
    <x v="424"/>
  </r>
  <r>
    <s v="2017-09-14"/>
    <x v="1"/>
    <n v="6"/>
    <n v="23"/>
    <n v="39023"/>
    <x v="425"/>
  </r>
  <r>
    <s v="2017-09-16"/>
    <x v="1"/>
    <n v="6"/>
    <n v="25"/>
    <n v="38966"/>
    <x v="426"/>
  </r>
  <r>
    <s v="2017-09-17"/>
    <x v="1"/>
    <n v="6"/>
    <n v="26"/>
    <n v="38914"/>
    <x v="427"/>
  </r>
  <r>
    <s v="2017-09-18"/>
    <x v="1"/>
    <n v="6"/>
    <n v="27"/>
    <n v="38915"/>
    <x v="428"/>
  </r>
  <r>
    <s v="2017-09-19"/>
    <x v="1"/>
    <n v="6"/>
    <n v="28"/>
    <n v="39036"/>
    <x v="429"/>
  </r>
  <r>
    <s v="2017-09-20"/>
    <x v="1"/>
    <n v="6"/>
    <n v="29"/>
    <n v="38863"/>
    <x v="430"/>
  </r>
  <r>
    <s v="2017-09-21"/>
    <x v="1"/>
    <n v="6"/>
    <n v="30"/>
    <n v="39008"/>
    <x v="431"/>
  </r>
  <r>
    <s v="2017-09-23"/>
    <x v="1"/>
    <n v="7"/>
    <n v="1"/>
    <n v="38960"/>
    <x v="432"/>
  </r>
  <r>
    <s v="2017-09-24"/>
    <x v="1"/>
    <n v="7"/>
    <n v="2"/>
    <n v="38880"/>
    <x v="433"/>
  </r>
  <r>
    <s v="2017-09-25"/>
    <x v="1"/>
    <n v="7"/>
    <n v="3"/>
    <n v="38966"/>
    <x v="434"/>
  </r>
  <r>
    <s v="2017-09-26"/>
    <x v="1"/>
    <n v="7"/>
    <n v="4"/>
    <n v="39112"/>
    <x v="435"/>
  </r>
  <r>
    <s v="2017-09-27"/>
    <x v="1"/>
    <n v="7"/>
    <n v="5"/>
    <n v="38970"/>
    <x v="436"/>
  </r>
  <r>
    <s v="2017-09-28"/>
    <x v="1"/>
    <n v="7"/>
    <n v="6"/>
    <n v="38854"/>
    <x v="437"/>
  </r>
  <r>
    <s v="2017-10-02"/>
    <x v="1"/>
    <n v="7"/>
    <n v="10"/>
    <n v="38988.5"/>
    <x v="438"/>
  </r>
  <r>
    <s v="2017-10-03"/>
    <x v="1"/>
    <n v="7"/>
    <n v="11"/>
    <n v="39123"/>
    <x v="439"/>
  </r>
  <r>
    <s v="2017-10-04"/>
    <x v="1"/>
    <n v="7"/>
    <n v="12"/>
    <n v="39301"/>
    <x v="440"/>
  </r>
  <r>
    <s v="2017-10-05"/>
    <x v="1"/>
    <n v="7"/>
    <n v="13"/>
    <n v="39384"/>
    <x v="441"/>
  </r>
  <r>
    <s v="2017-10-07"/>
    <x v="1"/>
    <n v="7"/>
    <n v="15"/>
    <n v="39440"/>
    <x v="442"/>
  </r>
  <r>
    <s v="2017-10-08"/>
    <x v="1"/>
    <n v="7"/>
    <n v="16"/>
    <n v="39625"/>
    <x v="443"/>
  </r>
  <r>
    <s v="2017-10-09"/>
    <x v="1"/>
    <n v="7"/>
    <n v="17"/>
    <n v="39929"/>
    <x v="444"/>
  </r>
  <r>
    <s v="2017-10-10"/>
    <x v="1"/>
    <n v="7"/>
    <n v="18"/>
    <n v="40295"/>
    <x v="445"/>
  </r>
  <r>
    <s v="2017-10-11"/>
    <x v="1"/>
    <n v="7"/>
    <n v="19"/>
    <n v="40003"/>
    <x v="446"/>
  </r>
  <r>
    <s v="2017-10-12"/>
    <x v="1"/>
    <n v="7"/>
    <n v="20"/>
    <n v="40379"/>
    <x v="447"/>
  </r>
  <r>
    <s v="2017-10-14"/>
    <x v="1"/>
    <n v="7"/>
    <n v="22"/>
    <n v="40136"/>
    <x v="448"/>
  </r>
  <r>
    <s v="2017-10-15"/>
    <x v="1"/>
    <n v="7"/>
    <n v="23"/>
    <n v="40362"/>
    <x v="449"/>
  </r>
  <r>
    <s v="2017-10-16"/>
    <x v="1"/>
    <n v="7"/>
    <n v="24"/>
    <n v="40152"/>
    <x v="450"/>
  </r>
  <r>
    <s v="2017-10-17"/>
    <x v="1"/>
    <n v="7"/>
    <n v="25"/>
    <n v="40231"/>
    <x v="451"/>
  </r>
  <r>
    <s v="2017-10-18"/>
    <x v="1"/>
    <n v="7"/>
    <n v="26"/>
    <n v="40237"/>
    <x v="452"/>
  </r>
  <r>
    <s v="2017-10-19"/>
    <x v="1"/>
    <n v="7"/>
    <n v="27"/>
    <n v="40129"/>
    <x v="453"/>
  </r>
  <r>
    <s v="2017-10-21"/>
    <x v="1"/>
    <n v="7"/>
    <n v="29"/>
    <n v="40057"/>
    <x v="454"/>
  </r>
  <r>
    <s v="2017-10-22"/>
    <x v="1"/>
    <n v="7"/>
    <n v="30"/>
    <n v="40040"/>
    <x v="455"/>
  </r>
  <r>
    <s v="2017-10-23"/>
    <x v="1"/>
    <n v="8"/>
    <n v="1"/>
    <n v="40239"/>
    <x v="456"/>
  </r>
  <r>
    <s v="2017-10-24"/>
    <x v="1"/>
    <n v="8"/>
    <n v="2"/>
    <n v="40042"/>
    <x v="457"/>
  </r>
  <r>
    <s v="2017-10-25"/>
    <x v="1"/>
    <n v="8"/>
    <n v="3"/>
    <n v="40484"/>
    <x v="458"/>
  </r>
  <r>
    <s v="2017-10-26"/>
    <x v="1"/>
    <n v="8"/>
    <n v="4"/>
    <n v="40233"/>
    <x v="459"/>
  </r>
  <r>
    <s v="2017-10-28"/>
    <x v="1"/>
    <n v="8"/>
    <n v="6"/>
    <n v="40284"/>
    <x v="460"/>
  </r>
  <r>
    <s v="2017-10-29"/>
    <x v="1"/>
    <n v="8"/>
    <n v="7"/>
    <n v="40461"/>
    <x v="461"/>
  </r>
  <r>
    <s v="2017-10-30"/>
    <x v="1"/>
    <n v="8"/>
    <n v="8"/>
    <n v="40367"/>
    <x v="462"/>
  </r>
  <r>
    <s v="2017-10-31"/>
    <x v="1"/>
    <n v="8"/>
    <n v="9"/>
    <n v="40382"/>
    <x v="463"/>
  </r>
  <r>
    <s v="2017-11-01"/>
    <x v="1"/>
    <n v="8"/>
    <n v="10"/>
    <n v="40209"/>
    <x v="464"/>
  </r>
  <r>
    <s v="2017-11-02"/>
    <x v="1"/>
    <n v="8"/>
    <n v="11"/>
    <n v="40302"/>
    <x v="465"/>
  </r>
  <r>
    <s v="2017-11-04"/>
    <x v="1"/>
    <n v="8"/>
    <n v="13"/>
    <n v="40369"/>
    <x v="466"/>
  </r>
  <r>
    <s v="2017-11-05"/>
    <x v="1"/>
    <n v="8"/>
    <n v="14"/>
    <n v="40527"/>
    <x v="467"/>
  </r>
  <r>
    <s v="2017-11-06"/>
    <x v="1"/>
    <n v="8"/>
    <n v="15"/>
    <n v="40632"/>
    <x v="468"/>
  </r>
  <r>
    <s v="2017-11-07"/>
    <x v="1"/>
    <n v="8"/>
    <n v="16"/>
    <n v="40617"/>
    <x v="469"/>
  </r>
  <r>
    <s v="2017-11-08"/>
    <x v="1"/>
    <n v="8"/>
    <n v="17"/>
    <n v="40749"/>
    <x v="470"/>
  </r>
  <r>
    <s v="2017-11-11"/>
    <x v="1"/>
    <n v="8"/>
    <n v="20"/>
    <n v="40715"/>
    <x v="471"/>
  </r>
  <r>
    <s v="2017-11-12"/>
    <x v="1"/>
    <n v="8"/>
    <n v="21"/>
    <n v="40747"/>
    <x v="472"/>
  </r>
  <r>
    <s v="2017-11-13"/>
    <x v="1"/>
    <n v="8"/>
    <n v="22"/>
    <n v="40898"/>
    <x v="473"/>
  </r>
  <r>
    <s v="2017-11-14"/>
    <x v="1"/>
    <n v="8"/>
    <n v="23"/>
    <n v="41076"/>
    <x v="474"/>
  </r>
  <r>
    <s v="2017-11-15"/>
    <x v="1"/>
    <n v="8"/>
    <n v="24"/>
    <n v="40796"/>
    <x v="475"/>
  </r>
  <r>
    <s v="2017-11-16"/>
    <x v="1"/>
    <n v="8"/>
    <n v="25"/>
    <n v="40824"/>
    <x v="476"/>
  </r>
  <r>
    <s v="2017-11-18"/>
    <x v="1"/>
    <n v="8"/>
    <n v="27"/>
    <n v="40741"/>
    <x v="477"/>
  </r>
  <r>
    <s v="2017-11-20"/>
    <x v="1"/>
    <n v="8"/>
    <n v="29"/>
    <n v="40894"/>
    <x v="478"/>
  </r>
  <r>
    <s v="2017-11-21"/>
    <x v="1"/>
    <n v="8"/>
    <n v="30"/>
    <n v="40822"/>
    <x v="479"/>
  </r>
  <r>
    <s v="2017-11-22"/>
    <x v="1"/>
    <n v="9"/>
    <n v="1"/>
    <n v="41059"/>
    <x v="480"/>
  </r>
  <r>
    <s v="2017-11-23"/>
    <x v="1"/>
    <n v="9"/>
    <n v="2"/>
    <n v="41128"/>
    <x v="481"/>
  </r>
  <r>
    <s v="2017-11-25"/>
    <x v="1"/>
    <n v="9"/>
    <n v="4"/>
    <n v="41136"/>
    <x v="482"/>
  </r>
  <r>
    <s v="2017-11-26"/>
    <x v="1"/>
    <n v="9"/>
    <n v="5"/>
    <n v="40973"/>
    <x v="483"/>
  </r>
  <r>
    <s v="2017-11-28"/>
    <x v="1"/>
    <n v="9"/>
    <n v="7"/>
    <n v="41014"/>
    <x v="484"/>
  </r>
  <r>
    <s v="2017-11-29"/>
    <x v="1"/>
    <n v="9"/>
    <n v="8"/>
    <n v="41255"/>
    <x v="485"/>
  </r>
  <r>
    <s v="2017-11-30"/>
    <x v="1"/>
    <n v="9"/>
    <n v="9"/>
    <n v="41271"/>
    <x v="486"/>
  </r>
  <r>
    <s v="2017-12-02"/>
    <x v="1"/>
    <n v="9"/>
    <n v="11"/>
    <n v="41250"/>
    <x v="487"/>
  </r>
  <r>
    <s v="2017-12-03"/>
    <x v="1"/>
    <n v="9"/>
    <n v="12"/>
    <n v="41261"/>
    <x v="488"/>
  </r>
  <r>
    <s v="2017-12-04"/>
    <x v="1"/>
    <n v="9"/>
    <n v="13"/>
    <n v="41621"/>
    <x v="489"/>
  </r>
  <r>
    <s v="2017-12-05"/>
    <x v="1"/>
    <n v="9"/>
    <n v="14"/>
    <n v="41793"/>
    <x v="490"/>
  </r>
  <r>
    <s v="2017-12-07"/>
    <x v="1"/>
    <n v="9"/>
    <n v="16"/>
    <n v="41852"/>
    <x v="491"/>
  </r>
  <r>
    <s v="2017-12-09"/>
    <x v="1"/>
    <n v="9"/>
    <n v="18"/>
    <n v="41745"/>
    <x v="492"/>
  </r>
  <r>
    <s v="2017-12-10"/>
    <x v="1"/>
    <n v="9"/>
    <n v="19"/>
    <n v="41931"/>
    <x v="493"/>
  </r>
  <r>
    <s v="2017-12-11"/>
    <x v="1"/>
    <n v="9"/>
    <n v="20"/>
    <n v="41948"/>
    <x v="494"/>
  </r>
  <r>
    <s v="2017-12-12"/>
    <x v="1"/>
    <n v="9"/>
    <n v="21"/>
    <n v="41943"/>
    <x v="495"/>
  </r>
  <r>
    <s v="2017-12-13"/>
    <x v="1"/>
    <n v="9"/>
    <n v="22"/>
    <n v="41938"/>
    <x v="496"/>
  </r>
  <r>
    <s v="2017-12-14"/>
    <x v="1"/>
    <n v="9"/>
    <n v="23"/>
    <n v="41925"/>
    <x v="497"/>
  </r>
  <r>
    <s v="2017-12-16"/>
    <x v="1"/>
    <n v="9"/>
    <n v="25"/>
    <n v="41809"/>
    <x v="498"/>
  </r>
  <r>
    <s v="2017-12-17"/>
    <x v="1"/>
    <n v="9"/>
    <n v="26"/>
    <n v="41664"/>
    <x v="499"/>
  </r>
  <r>
    <s v="2017-12-18"/>
    <x v="1"/>
    <n v="9"/>
    <n v="27"/>
    <n v="41612"/>
    <x v="500"/>
  </r>
  <r>
    <s v="2017-12-19"/>
    <x v="1"/>
    <n v="9"/>
    <n v="28"/>
    <n v="41774"/>
    <x v="501"/>
  </r>
  <r>
    <s v="2017-12-20"/>
    <x v="1"/>
    <n v="9"/>
    <n v="29"/>
    <n v="41752"/>
    <x v="502"/>
  </r>
  <r>
    <s v="2017-12-21"/>
    <x v="1"/>
    <n v="9"/>
    <n v="30"/>
    <n v="41777"/>
    <x v="503"/>
  </r>
  <r>
    <s v="2017-12-23"/>
    <x v="1"/>
    <n v="10"/>
    <n v="2"/>
    <n v="41715"/>
    <x v="504"/>
  </r>
  <r>
    <s v="2017-12-24"/>
    <x v="1"/>
    <n v="10"/>
    <n v="3"/>
    <n v="41727"/>
    <x v="505"/>
  </r>
  <r>
    <s v="2017-12-25"/>
    <x v="1"/>
    <n v="10"/>
    <n v="4"/>
    <n v="41584"/>
    <x v="506"/>
  </r>
  <r>
    <s v="2017-12-26"/>
    <x v="1"/>
    <n v="10"/>
    <n v="5"/>
    <n v="41640"/>
    <x v="507"/>
  </r>
  <r>
    <s v="2017-12-27"/>
    <x v="1"/>
    <n v="10"/>
    <n v="6"/>
    <n v="41673"/>
    <x v="508"/>
  </r>
  <r>
    <s v="2017-12-28"/>
    <x v="1"/>
    <n v="10"/>
    <n v="7"/>
    <n v="41894"/>
    <x v="509"/>
  </r>
  <r>
    <s v="2017-12-30"/>
    <x v="1"/>
    <n v="10"/>
    <n v="9"/>
    <n v="41936"/>
    <x v="510"/>
  </r>
  <r>
    <s v="2017-12-31"/>
    <x v="1"/>
    <n v="10"/>
    <n v="10"/>
    <n v="41959"/>
    <x v="511"/>
  </r>
  <r>
    <s v="2018-01-01"/>
    <x v="1"/>
    <n v="10"/>
    <n v="11"/>
    <n v="42246"/>
    <x v="512"/>
  </r>
  <r>
    <s v="2018-01-02"/>
    <x v="1"/>
    <n v="10"/>
    <n v="12"/>
    <n v="42756"/>
    <x v="513"/>
  </r>
  <r>
    <s v="2018-01-03"/>
    <x v="1"/>
    <n v="10"/>
    <n v="13"/>
    <n v="43332"/>
    <x v="514"/>
  </r>
  <r>
    <s v="2018-01-04"/>
    <x v="1"/>
    <n v="10"/>
    <n v="14"/>
    <n v="43266"/>
    <x v="515"/>
  </r>
  <r>
    <s v="2018-01-06"/>
    <x v="1"/>
    <n v="10"/>
    <n v="16"/>
    <n v="42992"/>
    <x v="516"/>
  </r>
  <r>
    <s v="2018-01-07"/>
    <x v="1"/>
    <n v="10"/>
    <n v="17"/>
    <n v="43163"/>
    <x v="517"/>
  </r>
  <r>
    <s v="2018-01-08"/>
    <x v="1"/>
    <n v="10"/>
    <n v="18"/>
    <n v="43650"/>
    <x v="518"/>
  </r>
  <r>
    <s v="2018-01-09"/>
    <x v="1"/>
    <n v="10"/>
    <n v="19"/>
    <n v="43320"/>
    <x v="519"/>
  </r>
  <r>
    <s v="2018-01-10"/>
    <x v="1"/>
    <n v="10"/>
    <n v="20"/>
    <n v="43429"/>
    <x v="520"/>
  </r>
  <r>
    <s v="2018-01-11"/>
    <x v="1"/>
    <n v="10"/>
    <n v="21"/>
    <n v="43806"/>
    <x v="521"/>
  </r>
  <r>
    <s v="2018-01-13"/>
    <x v="1"/>
    <n v="10"/>
    <n v="23"/>
    <n v="43428"/>
    <x v="522"/>
  </r>
  <r>
    <s v="2018-01-14"/>
    <x v="1"/>
    <n v="10"/>
    <n v="24"/>
    <n v="43941"/>
    <x v="523"/>
  </r>
  <r>
    <s v="2018-01-15"/>
    <x v="1"/>
    <n v="10"/>
    <n v="25"/>
    <n v="43641"/>
    <x v="524"/>
  </r>
  <r>
    <s v="2018-01-16"/>
    <x v="1"/>
    <n v="10"/>
    <n v="26"/>
    <n v="43849"/>
    <x v="525"/>
  </r>
  <r>
    <s v="2018-01-17"/>
    <x v="1"/>
    <n v="10"/>
    <n v="27"/>
    <n v="43829"/>
    <x v="526"/>
  </r>
  <r>
    <s v="2018-01-18"/>
    <x v="1"/>
    <n v="10"/>
    <n v="28"/>
    <n v="43500"/>
    <x v="527"/>
  </r>
  <r>
    <s v="2018-01-20"/>
    <x v="1"/>
    <n v="10"/>
    <n v="30"/>
    <n v="44541"/>
    <x v="528"/>
  </r>
  <r>
    <s v="2018-01-21"/>
    <x v="1"/>
    <n v="11"/>
    <n v="1"/>
    <n v="45380"/>
    <x v="529"/>
  </r>
  <r>
    <s v="2018-01-22"/>
    <x v="1"/>
    <n v="11"/>
    <n v="2"/>
    <n v="45422"/>
    <x v="530"/>
  </r>
  <r>
    <s v="2018-01-23"/>
    <x v="1"/>
    <n v="11"/>
    <n v="3"/>
    <n v="45404"/>
    <x v="531"/>
  </r>
  <r>
    <s v="2018-01-24"/>
    <x v="1"/>
    <n v="11"/>
    <n v="4"/>
    <n v="45309"/>
    <x v="532"/>
  </r>
  <r>
    <s v="2018-01-25"/>
    <x v="1"/>
    <n v="11"/>
    <n v="5"/>
    <n v="45315"/>
    <x v="533"/>
  </r>
  <r>
    <s v="2018-01-27"/>
    <x v="1"/>
    <n v="11"/>
    <n v="7"/>
    <n v="45034"/>
    <x v="534"/>
  </r>
  <r>
    <s v="2018-01-28"/>
    <x v="1"/>
    <n v="11"/>
    <n v="8"/>
    <n v="45216"/>
    <x v="535"/>
  </r>
  <r>
    <s v="2018-01-29"/>
    <x v="1"/>
    <n v="11"/>
    <n v="9"/>
    <n v="45425"/>
    <x v="536"/>
  </r>
  <r>
    <s v="2018-01-30"/>
    <x v="1"/>
    <n v="11"/>
    <n v="10"/>
    <n v="45078"/>
    <x v="537"/>
  </r>
  <r>
    <s v="2018-01-31"/>
    <x v="1"/>
    <n v="11"/>
    <n v="11"/>
    <n v="45362"/>
    <x v="538"/>
  </r>
  <r>
    <s v="2018-02-01"/>
    <x v="1"/>
    <n v="11"/>
    <n v="12"/>
    <n v="45640"/>
    <x v="539"/>
  </r>
  <r>
    <s v="2018-02-03"/>
    <x v="1"/>
    <n v="11"/>
    <n v="14"/>
    <n v="45687"/>
    <x v="540"/>
  </r>
  <r>
    <s v="2018-02-04"/>
    <x v="1"/>
    <n v="11"/>
    <n v="15"/>
    <n v="46864"/>
    <x v="541"/>
  </r>
  <r>
    <s v="2018-02-05"/>
    <x v="1"/>
    <n v="11"/>
    <n v="16"/>
    <n v="46818"/>
    <x v="542"/>
  </r>
  <r>
    <s v="2018-02-06"/>
    <x v="1"/>
    <n v="11"/>
    <n v="17"/>
    <n v="46100"/>
    <x v="543"/>
  </r>
  <r>
    <s v="2018-02-07"/>
    <x v="1"/>
    <n v="11"/>
    <n v="18"/>
    <n v="46693"/>
    <x v="544"/>
  </r>
  <r>
    <s v="2018-02-08"/>
    <x v="1"/>
    <n v="11"/>
    <n v="19"/>
    <n v="46160"/>
    <x v="545"/>
  </r>
  <r>
    <s v="2018-02-10"/>
    <x v="1"/>
    <n v="11"/>
    <n v="21"/>
    <n v="46173"/>
    <x v="546"/>
  </r>
  <r>
    <s v="2018-02-12"/>
    <x v="1"/>
    <n v="11"/>
    <n v="23"/>
    <n v="47625"/>
    <x v="547"/>
  </r>
  <r>
    <s v="2018-02-13"/>
    <x v="1"/>
    <n v="11"/>
    <n v="24"/>
    <n v="48749"/>
    <x v="548"/>
  </r>
  <r>
    <s v="2018-02-14"/>
    <x v="1"/>
    <n v="11"/>
    <n v="25"/>
    <n v="48393"/>
    <x v="549"/>
  </r>
  <r>
    <s v="2018-02-15"/>
    <x v="1"/>
    <n v="11"/>
    <n v="26"/>
    <n v="47036"/>
    <x v="550"/>
  </r>
  <r>
    <s v="2018-02-17"/>
    <x v="1"/>
    <n v="11"/>
    <n v="28"/>
    <n v="46810"/>
    <x v="551"/>
  </r>
  <r>
    <s v="2018-02-18"/>
    <x v="1"/>
    <n v="11"/>
    <n v="29"/>
    <n v="46178"/>
    <x v="552"/>
  </r>
  <r>
    <s v="2018-02-19"/>
    <x v="1"/>
    <n v="11"/>
    <n v="30"/>
    <n v="45472"/>
    <x v="553"/>
  </r>
  <r>
    <s v="2018-02-21"/>
    <x v="1"/>
    <n v="12"/>
    <n v="2"/>
    <n v="45254"/>
    <x v="554"/>
  </r>
  <r>
    <s v="2018-02-22"/>
    <x v="1"/>
    <n v="12"/>
    <n v="3"/>
    <n v="45004"/>
    <x v="555"/>
  </r>
  <r>
    <s v="2018-02-24"/>
    <x v="1"/>
    <n v="12"/>
    <n v="5"/>
    <n v="44668"/>
    <x v="556"/>
  </r>
  <r>
    <s v="2018-02-25"/>
    <x v="1"/>
    <n v="12"/>
    <n v="6"/>
    <n v="44626"/>
    <x v="557"/>
  </r>
  <r>
    <s v="2018-02-26"/>
    <x v="1"/>
    <n v="12"/>
    <n v="7"/>
    <n v="44631"/>
    <x v="558"/>
  </r>
  <r>
    <s v="2018-02-27"/>
    <x v="1"/>
    <n v="12"/>
    <n v="8"/>
    <n v="44585"/>
    <x v="559"/>
  </r>
  <r>
    <s v="2018-02-28"/>
    <x v="1"/>
    <n v="12"/>
    <n v="9"/>
    <n v="44542"/>
    <x v="560"/>
  </r>
  <r>
    <s v="2018-03-01"/>
    <x v="1"/>
    <n v="12"/>
    <n v="10"/>
    <n v="44641"/>
    <x v="561"/>
  </r>
  <r>
    <s v="2018-03-03"/>
    <x v="1"/>
    <n v="12"/>
    <n v="12"/>
    <n v="44502"/>
    <x v="562"/>
  </r>
  <r>
    <s v="2018-03-04"/>
    <x v="1"/>
    <n v="12"/>
    <n v="13"/>
    <n v="44481"/>
    <x v="563"/>
  </r>
  <r>
    <s v="2018-03-05"/>
    <x v="1"/>
    <n v="12"/>
    <n v="14"/>
    <n v="44500"/>
    <x v="564"/>
  </r>
  <r>
    <s v="2018-03-06"/>
    <x v="1"/>
    <n v="12"/>
    <n v="15"/>
    <n v="44746"/>
    <x v="565"/>
  </r>
  <r>
    <s v="2018-03-07"/>
    <x v="1"/>
    <n v="12"/>
    <n v="16"/>
    <n v="44899"/>
    <x v="566"/>
  </r>
  <r>
    <s v="2018-03-08"/>
    <x v="1"/>
    <n v="12"/>
    <n v="17"/>
    <n v="44886"/>
    <x v="567"/>
  </r>
  <r>
    <s v="2018-03-10"/>
    <x v="1"/>
    <n v="12"/>
    <n v="19"/>
    <n v="44859"/>
    <x v="568"/>
  </r>
  <r>
    <s v="2018-03-11"/>
    <x v="1"/>
    <n v="12"/>
    <n v="20"/>
    <n v="44816"/>
    <x v="569"/>
  </r>
  <r>
    <s v="2018-03-12"/>
    <x v="1"/>
    <n v="12"/>
    <n v="21"/>
    <n v="47797"/>
    <x v="570"/>
  </r>
  <r>
    <s v="2018-03-13"/>
    <x v="1"/>
    <n v="12"/>
    <n v="22"/>
    <n v="47694"/>
    <x v="571"/>
  </r>
  <r>
    <s v="2018-03-14"/>
    <x v="1"/>
    <n v="12"/>
    <n v="23"/>
    <n v="47890"/>
    <x v="572"/>
  </r>
  <r>
    <s v="2018-03-15"/>
    <x v="1"/>
    <n v="12"/>
    <n v="24"/>
    <n v="47910"/>
    <x v="573"/>
  </r>
  <r>
    <s v="2018-03-17"/>
    <x v="1"/>
    <n v="12"/>
    <n v="26"/>
    <n v="48056"/>
    <x v="574"/>
  </r>
  <r>
    <s v="2018-03-18"/>
    <x v="1"/>
    <n v="12"/>
    <n v="27"/>
    <n v="47507"/>
    <x v="575"/>
  </r>
  <r>
    <s v="2018-03-19"/>
    <x v="1"/>
    <n v="12"/>
    <n v="28"/>
    <n v="47599"/>
    <x v="576"/>
  </r>
  <r>
    <s v="2018-03-25"/>
    <x v="2"/>
    <n v="1"/>
    <n v="5"/>
    <n v="48366"/>
    <x v="577"/>
  </r>
  <r>
    <s v="2018-03-26"/>
    <x v="2"/>
    <n v="1"/>
    <n v="6"/>
    <n v="48619"/>
    <x v="578"/>
  </r>
  <r>
    <s v="2018-03-27"/>
    <x v="2"/>
    <n v="1"/>
    <n v="7"/>
    <n v="48768"/>
    <x v="579"/>
  </r>
  <r>
    <s v="2018-03-28"/>
    <x v="2"/>
    <n v="1"/>
    <n v="8"/>
    <n v="48800"/>
    <x v="580"/>
  </r>
  <r>
    <s v="2018-03-29"/>
    <x v="2"/>
    <n v="1"/>
    <n v="9"/>
    <n v="48520"/>
    <x v="581"/>
  </r>
  <r>
    <s v="2018-04-03"/>
    <x v="2"/>
    <n v="1"/>
    <n v="14"/>
    <n v="48749"/>
    <x v="582"/>
  </r>
  <r>
    <s v="2018-04-04"/>
    <x v="2"/>
    <n v="1"/>
    <n v="15"/>
    <n v="48741"/>
    <x v="583"/>
  </r>
  <r>
    <s v="2018-04-05"/>
    <x v="2"/>
    <n v="1"/>
    <n v="16"/>
    <n v="48841"/>
    <x v="584"/>
  </r>
  <r>
    <s v="2018-04-07"/>
    <x v="2"/>
    <n v="1"/>
    <n v="18"/>
    <n v="49150"/>
    <x v="585"/>
  </r>
  <r>
    <s v="2018-04-08"/>
    <x v="2"/>
    <n v="1"/>
    <n v="19"/>
    <n v="49297"/>
    <x v="586"/>
  </r>
  <r>
    <s v="2018-04-09"/>
    <x v="2"/>
    <n v="1"/>
    <n v="20"/>
    <n v="49566"/>
    <x v="587"/>
  </r>
  <r>
    <s v="2018-04-10"/>
    <x v="2"/>
    <n v="1"/>
    <n v="21"/>
    <n v="42000"/>
    <x v="588"/>
  </r>
  <r>
    <s v="2018-04-11"/>
    <x v="2"/>
    <n v="1"/>
    <n v="22"/>
    <n v="42000"/>
    <x v="48"/>
  </r>
  <r>
    <s v="2018-04-12"/>
    <x v="2"/>
    <n v="1"/>
    <n v="23"/>
    <n v="42000"/>
    <x v="48"/>
  </r>
  <r>
    <s v="2018-04-14"/>
    <x v="2"/>
    <n v="1"/>
    <n v="25"/>
    <n v="42000"/>
    <x v="48"/>
  </r>
  <r>
    <s v="2018-04-15"/>
    <x v="2"/>
    <n v="1"/>
    <n v="26"/>
    <n v="42000"/>
    <x v="48"/>
  </r>
  <r>
    <s v="2018-04-16"/>
    <x v="2"/>
    <n v="1"/>
    <n v="27"/>
    <n v="42000"/>
    <x v="48"/>
  </r>
  <r>
    <s v="2018-04-17"/>
    <x v="2"/>
    <n v="1"/>
    <n v="28"/>
    <n v="42000"/>
    <x v="48"/>
  </r>
  <r>
    <s v="2018-04-18"/>
    <x v="2"/>
    <n v="1"/>
    <n v="29"/>
    <n v="42000"/>
    <x v="48"/>
  </r>
  <r>
    <s v="2018-04-19"/>
    <x v="2"/>
    <n v="1"/>
    <n v="30"/>
    <n v="42000"/>
    <x v="48"/>
  </r>
  <r>
    <s v="2018-04-21"/>
    <x v="2"/>
    <n v="2"/>
    <n v="1"/>
    <n v="42000"/>
    <x v="48"/>
  </r>
  <r>
    <s v="2018-04-22"/>
    <x v="2"/>
    <n v="2"/>
    <n v="2"/>
    <n v="42000"/>
    <x v="48"/>
  </r>
  <r>
    <s v="2018-04-23"/>
    <x v="2"/>
    <n v="2"/>
    <n v="3"/>
    <n v="42000"/>
    <x v="48"/>
  </r>
  <r>
    <s v="2018-04-24"/>
    <x v="2"/>
    <n v="2"/>
    <n v="4"/>
    <n v="42000"/>
    <x v="48"/>
  </r>
  <r>
    <s v="2018-04-25"/>
    <x v="2"/>
    <n v="2"/>
    <n v="5"/>
    <n v="42000"/>
    <x v="48"/>
  </r>
  <r>
    <s v="2018-04-26"/>
    <x v="2"/>
    <n v="2"/>
    <n v="6"/>
    <n v="42000"/>
    <x v="48"/>
  </r>
  <r>
    <s v="2018-04-28"/>
    <x v="2"/>
    <n v="2"/>
    <n v="8"/>
    <n v="42000"/>
    <x v="48"/>
  </r>
  <r>
    <s v="2018-04-29"/>
    <x v="2"/>
    <n v="2"/>
    <n v="9"/>
    <n v="42000"/>
    <x v="48"/>
  </r>
  <r>
    <s v="2018-04-30"/>
    <x v="2"/>
    <n v="2"/>
    <n v="10"/>
    <n v="42000"/>
    <x v="48"/>
  </r>
  <r>
    <s v="2018-05-01"/>
    <x v="2"/>
    <n v="2"/>
    <n v="11"/>
    <n v="42000"/>
    <x v="48"/>
  </r>
  <r>
    <s v="2018-05-02"/>
    <x v="2"/>
    <n v="2"/>
    <n v="12"/>
    <n v="42000"/>
    <x v="48"/>
  </r>
  <r>
    <s v="2018-05-03"/>
    <x v="2"/>
    <n v="2"/>
    <n v="13"/>
    <n v="42000"/>
    <x v="48"/>
  </r>
  <r>
    <s v="2018-05-05"/>
    <x v="2"/>
    <n v="2"/>
    <n v="15"/>
    <n v="42000"/>
    <x v="48"/>
  </r>
  <r>
    <s v="2018-05-06"/>
    <x v="2"/>
    <n v="2"/>
    <n v="16"/>
    <n v="42000"/>
    <x v="48"/>
  </r>
  <r>
    <s v="2018-05-07"/>
    <x v="2"/>
    <n v="2"/>
    <n v="17"/>
    <n v="42000"/>
    <x v="48"/>
  </r>
  <r>
    <s v="2018-05-08"/>
    <x v="2"/>
    <n v="2"/>
    <n v="18"/>
    <n v="42000"/>
    <x v="48"/>
  </r>
  <r>
    <s v="2018-05-09"/>
    <x v="2"/>
    <n v="2"/>
    <n v="19"/>
    <n v="42000"/>
    <x v="48"/>
  </r>
  <r>
    <s v="2018-05-10"/>
    <x v="2"/>
    <n v="2"/>
    <n v="20"/>
    <n v="42000"/>
    <x v="48"/>
  </r>
  <r>
    <s v="2018-05-12"/>
    <x v="2"/>
    <n v="2"/>
    <n v="22"/>
    <n v="42000"/>
    <x v="48"/>
  </r>
  <r>
    <s v="2018-05-13"/>
    <x v="2"/>
    <n v="2"/>
    <n v="23"/>
    <n v="42000"/>
    <x v="48"/>
  </r>
  <r>
    <s v="2018-05-14"/>
    <x v="2"/>
    <n v="2"/>
    <n v="24"/>
    <n v="42000"/>
    <x v="48"/>
  </r>
  <r>
    <s v="2018-05-15"/>
    <x v="2"/>
    <n v="2"/>
    <n v="25"/>
    <n v="42000"/>
    <x v="48"/>
  </r>
  <r>
    <s v="2018-05-16"/>
    <x v="2"/>
    <n v="2"/>
    <n v="26"/>
    <n v="42000"/>
    <x v="48"/>
  </r>
  <r>
    <s v="2018-05-17"/>
    <x v="2"/>
    <n v="2"/>
    <n v="27"/>
    <n v="42000"/>
    <x v="48"/>
  </r>
  <r>
    <s v="2018-05-19"/>
    <x v="2"/>
    <n v="2"/>
    <n v="29"/>
    <n v="42000"/>
    <x v="48"/>
  </r>
  <r>
    <s v="2018-05-20"/>
    <x v="2"/>
    <n v="2"/>
    <n v="30"/>
    <n v="42000"/>
    <x v="48"/>
  </r>
  <r>
    <s v="2018-05-21"/>
    <x v="2"/>
    <n v="2"/>
    <n v="31"/>
    <n v="42000"/>
    <x v="48"/>
  </r>
  <r>
    <s v="2018-05-22"/>
    <x v="2"/>
    <n v="3"/>
    <n v="1"/>
    <n v="42000"/>
    <x v="48"/>
  </r>
  <r>
    <s v="2018-05-23"/>
    <x v="2"/>
    <n v="3"/>
    <n v="2"/>
    <n v="42000"/>
    <x v="48"/>
  </r>
  <r>
    <s v="2018-05-24"/>
    <x v="2"/>
    <n v="3"/>
    <n v="3"/>
    <n v="42000"/>
    <x v="48"/>
  </r>
  <r>
    <s v="2018-05-26"/>
    <x v="2"/>
    <n v="3"/>
    <n v="5"/>
    <n v="42000"/>
    <x v="48"/>
  </r>
  <r>
    <s v="2018-05-27"/>
    <x v="2"/>
    <n v="3"/>
    <n v="6"/>
    <n v="42000"/>
    <x v="48"/>
  </r>
  <r>
    <s v="2018-05-28"/>
    <x v="2"/>
    <n v="3"/>
    <n v="7"/>
    <n v="42000"/>
    <x v="48"/>
  </r>
  <r>
    <s v="2018-05-29"/>
    <x v="2"/>
    <n v="3"/>
    <n v="8"/>
    <n v="42000"/>
    <x v="48"/>
  </r>
  <r>
    <s v="2018-05-30"/>
    <x v="2"/>
    <n v="3"/>
    <n v="9"/>
    <n v="42000"/>
    <x v="48"/>
  </r>
  <r>
    <s v="2018-05-31"/>
    <x v="2"/>
    <n v="3"/>
    <n v="10"/>
    <n v="42000"/>
    <x v="48"/>
  </r>
  <r>
    <s v="2018-06-02"/>
    <x v="2"/>
    <n v="3"/>
    <n v="12"/>
    <n v="42000"/>
    <x v="48"/>
  </r>
  <r>
    <s v="2018-06-03"/>
    <x v="2"/>
    <n v="3"/>
    <n v="13"/>
    <n v="42000"/>
    <x v="48"/>
  </r>
  <r>
    <s v="2018-06-04"/>
    <x v="2"/>
    <n v="3"/>
    <n v="14"/>
    <n v="42000"/>
    <x v="48"/>
  </r>
  <r>
    <s v="2018-06-05"/>
    <x v="2"/>
    <n v="3"/>
    <n v="15"/>
    <n v="42000"/>
    <x v="48"/>
  </r>
  <r>
    <s v="2018-06-06"/>
    <x v="2"/>
    <n v="3"/>
    <n v="16"/>
    <n v="42000"/>
    <x v="48"/>
  </r>
  <r>
    <s v="2018-06-07"/>
    <x v="2"/>
    <n v="3"/>
    <n v="17"/>
    <n v="42000"/>
    <x v="48"/>
  </r>
  <r>
    <s v="2018-06-09"/>
    <x v="2"/>
    <n v="3"/>
    <n v="19"/>
    <n v="42000"/>
    <x v="48"/>
  </r>
  <r>
    <s v="2018-06-10"/>
    <x v="2"/>
    <n v="3"/>
    <n v="20"/>
    <n v="42000"/>
    <x v="48"/>
  </r>
  <r>
    <s v="2018-06-11"/>
    <x v="2"/>
    <n v="3"/>
    <n v="21"/>
    <n v="42000"/>
    <x v="48"/>
  </r>
  <r>
    <s v="2018-06-12"/>
    <x v="2"/>
    <n v="3"/>
    <n v="22"/>
    <n v="42000"/>
    <x v="48"/>
  </r>
  <r>
    <s v="2018-06-13"/>
    <x v="2"/>
    <n v="3"/>
    <n v="23"/>
    <n v="42000"/>
    <x v="48"/>
  </r>
  <r>
    <s v="2018-06-14"/>
    <x v="2"/>
    <n v="3"/>
    <n v="24"/>
    <n v="42000"/>
    <x v="48"/>
  </r>
  <r>
    <s v="2018-06-16"/>
    <x v="2"/>
    <n v="3"/>
    <n v="26"/>
    <n v="42000"/>
    <x v="48"/>
  </r>
  <r>
    <s v="2018-06-17"/>
    <x v="2"/>
    <n v="3"/>
    <n v="27"/>
    <n v="42000"/>
    <x v="48"/>
  </r>
  <r>
    <s v="2018-06-18"/>
    <x v="2"/>
    <n v="3"/>
    <n v="28"/>
    <n v="42000"/>
    <x v="48"/>
  </r>
  <r>
    <s v="2018-06-19"/>
    <x v="2"/>
    <n v="3"/>
    <n v="29"/>
    <n v="42000"/>
    <x v="48"/>
  </r>
  <r>
    <s v="2018-06-20"/>
    <x v="2"/>
    <n v="3"/>
    <n v="30"/>
    <n v="42000"/>
    <x v="48"/>
  </r>
  <r>
    <s v="2018-06-21"/>
    <x v="2"/>
    <n v="3"/>
    <n v="31"/>
    <n v="42000"/>
    <x v="48"/>
  </r>
  <r>
    <s v="2018-06-23"/>
    <x v="2"/>
    <n v="4"/>
    <n v="2"/>
    <n v="42000"/>
    <x v="48"/>
  </r>
  <r>
    <s v="2018-06-24"/>
    <x v="2"/>
    <n v="4"/>
    <n v="3"/>
    <n v="42000"/>
    <x v="48"/>
  </r>
  <r>
    <s v="2018-06-25"/>
    <x v="2"/>
    <n v="4"/>
    <n v="4"/>
    <n v="42000"/>
    <x v="48"/>
  </r>
  <r>
    <s v="2018-06-26"/>
    <x v="2"/>
    <n v="4"/>
    <n v="5"/>
    <n v="42000"/>
    <x v="48"/>
  </r>
  <r>
    <s v="2018-06-27"/>
    <x v="2"/>
    <n v="4"/>
    <n v="6"/>
    <n v="42000"/>
    <x v="48"/>
  </r>
  <r>
    <s v="2018-06-28"/>
    <x v="2"/>
    <n v="4"/>
    <n v="7"/>
    <n v="42000"/>
    <x v="48"/>
  </r>
  <r>
    <s v="2018-06-30"/>
    <x v="2"/>
    <n v="4"/>
    <n v="9"/>
    <n v="42000"/>
    <x v="48"/>
  </r>
  <r>
    <s v="2018-07-01"/>
    <x v="2"/>
    <n v="4"/>
    <n v="10"/>
    <n v="42000"/>
    <x v="48"/>
  </r>
  <r>
    <s v="2018-07-02"/>
    <x v="2"/>
    <n v="4"/>
    <n v="11"/>
    <n v="42000"/>
    <x v="48"/>
  </r>
  <r>
    <s v="2018-07-03"/>
    <x v="2"/>
    <n v="4"/>
    <n v="12"/>
    <n v="42000"/>
    <x v="48"/>
  </r>
  <r>
    <s v="2018-07-04"/>
    <x v="2"/>
    <n v="4"/>
    <n v="13"/>
    <n v="42000"/>
    <x v="48"/>
  </r>
  <r>
    <s v="2018-07-05"/>
    <x v="2"/>
    <n v="4"/>
    <n v="14"/>
    <n v="42000"/>
    <x v="48"/>
  </r>
  <r>
    <s v="2018-07-07"/>
    <x v="2"/>
    <n v="4"/>
    <n v="16"/>
    <n v="42000"/>
    <x v="48"/>
  </r>
  <r>
    <s v="2018-07-08"/>
    <x v="2"/>
    <n v="4"/>
    <n v="17"/>
    <n v="42000"/>
    <x v="48"/>
  </r>
  <r>
    <s v="2018-07-09"/>
    <x v="2"/>
    <n v="4"/>
    <n v="18"/>
    <n v="42000"/>
    <x v="48"/>
  </r>
  <r>
    <s v="2018-07-10"/>
    <x v="2"/>
    <n v="4"/>
    <n v="19"/>
    <n v="42000"/>
    <x v="48"/>
  </r>
  <r>
    <s v="2018-07-11"/>
    <x v="2"/>
    <n v="4"/>
    <n v="20"/>
    <n v="42000"/>
    <x v="48"/>
  </r>
  <r>
    <s v="2018-07-12"/>
    <x v="2"/>
    <n v="4"/>
    <n v="21"/>
    <n v="42000"/>
    <x v="48"/>
  </r>
  <r>
    <s v="2018-07-14"/>
    <x v="2"/>
    <n v="4"/>
    <n v="23"/>
    <n v="42000"/>
    <x v="48"/>
  </r>
  <r>
    <s v="2018-07-15"/>
    <x v="2"/>
    <n v="4"/>
    <n v="24"/>
    <n v="42000"/>
    <x v="48"/>
  </r>
  <r>
    <s v="2018-07-16"/>
    <x v="2"/>
    <n v="4"/>
    <n v="25"/>
    <n v="42000"/>
    <x v="48"/>
  </r>
  <r>
    <s v="2018-07-17"/>
    <x v="2"/>
    <n v="4"/>
    <n v="26"/>
    <n v="42000"/>
    <x v="48"/>
  </r>
  <r>
    <s v="2018-07-18"/>
    <x v="2"/>
    <n v="4"/>
    <n v="27"/>
    <n v="42000"/>
    <x v="48"/>
  </r>
  <r>
    <s v="2018-07-19"/>
    <x v="2"/>
    <n v="4"/>
    <n v="28"/>
    <n v="42000"/>
    <x v="48"/>
  </r>
  <r>
    <s v="2018-07-21"/>
    <x v="2"/>
    <n v="4"/>
    <n v="30"/>
    <n v="42000"/>
    <x v="48"/>
  </r>
  <r>
    <s v="2018-07-22"/>
    <x v="2"/>
    <n v="4"/>
    <n v="31"/>
    <n v="42000"/>
    <x v="48"/>
  </r>
  <r>
    <s v="2018-07-23"/>
    <x v="2"/>
    <n v="5"/>
    <n v="1"/>
    <n v="93700"/>
    <x v="589"/>
  </r>
  <r>
    <s v="2018-07-24"/>
    <x v="2"/>
    <n v="5"/>
    <n v="2"/>
    <n v="94060"/>
    <x v="590"/>
  </r>
  <r>
    <s v="2018-07-25"/>
    <x v="2"/>
    <n v="5"/>
    <n v="3"/>
    <n v="91550"/>
    <x v="591"/>
  </r>
  <r>
    <s v="2018-07-26"/>
    <x v="2"/>
    <n v="5"/>
    <n v="4"/>
    <n v="93160"/>
    <x v="592"/>
  </r>
  <r>
    <s v="2018-07-27"/>
    <x v="2"/>
    <n v="5"/>
    <n v="5"/>
    <n v="94560"/>
    <x v="593"/>
  </r>
  <r>
    <s v="2018-07-28"/>
    <x v="2"/>
    <n v="5"/>
    <n v="6"/>
    <n v="96940"/>
    <x v="594"/>
  </r>
  <r>
    <s v="2018-07-29"/>
    <x v="2"/>
    <n v="5"/>
    <n v="7"/>
    <n v="116500"/>
    <x v="595"/>
  </r>
  <r>
    <s v="2018-07-30"/>
    <x v="2"/>
    <n v="5"/>
    <n v="8"/>
    <n v="114700"/>
    <x v="596"/>
  </r>
  <r>
    <s v="2018-07-31"/>
    <x v="2"/>
    <n v="5"/>
    <n v="9"/>
    <n v="105410"/>
    <x v="597"/>
  </r>
  <r>
    <s v="2018-08-01"/>
    <x v="2"/>
    <n v="5"/>
    <n v="10"/>
    <n v="105980"/>
    <x v="598"/>
  </r>
  <r>
    <s v="2018-08-02"/>
    <x v="2"/>
    <n v="5"/>
    <n v="11"/>
    <n v="112960"/>
    <x v="599"/>
  </r>
  <r>
    <s v="2018-08-03"/>
    <x v="2"/>
    <n v="5"/>
    <n v="12"/>
    <n v="105770"/>
    <x v="600"/>
  </r>
  <r>
    <s v="2018-08-04"/>
    <x v="2"/>
    <n v="5"/>
    <n v="13"/>
    <n v="101480"/>
    <x v="601"/>
  </r>
  <r>
    <s v="2018-08-05"/>
    <x v="2"/>
    <n v="5"/>
    <n v="14"/>
    <n v="98170"/>
    <x v="602"/>
  </r>
  <r>
    <s v="2018-08-06"/>
    <x v="2"/>
    <n v="5"/>
    <n v="15"/>
    <n v="95960"/>
    <x v="603"/>
  </r>
  <r>
    <s v="2018-08-07"/>
    <x v="2"/>
    <n v="5"/>
    <n v="16"/>
    <n v="89760"/>
    <x v="604"/>
  </r>
  <r>
    <s v="2018-08-08"/>
    <x v="2"/>
    <n v="5"/>
    <n v="17"/>
    <n v="102540"/>
    <x v="605"/>
  </r>
  <r>
    <s v="2018-08-09"/>
    <x v="2"/>
    <n v="5"/>
    <n v="18"/>
    <n v="103360"/>
    <x v="606"/>
  </r>
  <r>
    <s v="2018-08-10"/>
    <x v="2"/>
    <n v="5"/>
    <n v="19"/>
    <n v="109430"/>
    <x v="607"/>
  </r>
  <r>
    <s v="2018-08-11"/>
    <x v="2"/>
    <n v="5"/>
    <n v="20"/>
    <n v="104280"/>
    <x v="608"/>
  </r>
  <r>
    <s v="2018-08-12"/>
    <x v="2"/>
    <n v="5"/>
    <n v="21"/>
    <n v="100850"/>
    <x v="609"/>
  </r>
  <r>
    <s v="2018-08-13"/>
    <x v="2"/>
    <n v="5"/>
    <n v="22"/>
    <n v="106260"/>
    <x v="610"/>
  </r>
  <r>
    <s v="2018-08-14"/>
    <x v="2"/>
    <n v="5"/>
    <n v="23"/>
    <n v="105550"/>
    <x v="611"/>
  </r>
  <r>
    <s v="2018-08-15"/>
    <x v="2"/>
    <n v="5"/>
    <n v="24"/>
    <n v="105030"/>
    <x v="612"/>
  </r>
  <r>
    <s v="2018-08-16"/>
    <x v="2"/>
    <n v="5"/>
    <n v="25"/>
    <n v="107090"/>
    <x v="613"/>
  </r>
  <r>
    <s v="2018-08-17"/>
    <x v="2"/>
    <n v="5"/>
    <n v="26"/>
    <n v="107120"/>
    <x v="614"/>
  </r>
  <r>
    <s v="2018-08-18"/>
    <x v="2"/>
    <n v="5"/>
    <n v="27"/>
    <n v="103300"/>
    <x v="615"/>
  </r>
  <r>
    <s v="2018-08-19"/>
    <x v="2"/>
    <n v="5"/>
    <n v="28"/>
    <n v="103050"/>
    <x v="616"/>
  </r>
  <r>
    <s v="2018-08-20"/>
    <x v="2"/>
    <n v="5"/>
    <n v="29"/>
    <n v="104140"/>
    <x v="617"/>
  </r>
  <r>
    <s v="2018-08-21"/>
    <x v="2"/>
    <n v="5"/>
    <n v="30"/>
    <n v="105840"/>
    <x v="618"/>
  </r>
  <r>
    <s v="2018-08-22"/>
    <x v="2"/>
    <n v="5"/>
    <n v="31"/>
    <n v="105460"/>
    <x v="619"/>
  </r>
  <r>
    <s v="2018-08-23"/>
    <x v="2"/>
    <n v="6"/>
    <n v="1"/>
    <n v="105090"/>
    <x v="620"/>
  </r>
  <r>
    <s v="2018-08-24"/>
    <x v="2"/>
    <n v="6"/>
    <n v="2"/>
    <n v="102790"/>
    <x v="621"/>
  </r>
  <r>
    <s v="2018-08-25"/>
    <x v="2"/>
    <n v="6"/>
    <n v="3"/>
    <n v="104390"/>
    <x v="622"/>
  </r>
  <r>
    <s v="2018-08-26"/>
    <x v="2"/>
    <n v="6"/>
    <n v="4"/>
    <n v="105430"/>
    <x v="623"/>
  </r>
  <r>
    <s v="2018-08-27"/>
    <x v="2"/>
    <n v="6"/>
    <n v="5"/>
    <n v="107150"/>
    <x v="624"/>
  </r>
  <r>
    <s v="2018-08-28"/>
    <x v="2"/>
    <n v="6"/>
    <n v="6"/>
    <n v="110610"/>
    <x v="625"/>
  </r>
  <r>
    <s v="2018-08-29"/>
    <x v="2"/>
    <n v="6"/>
    <n v="7"/>
    <n v="110110"/>
    <x v="626"/>
  </r>
  <r>
    <s v="2018-08-30"/>
    <x v="2"/>
    <n v="6"/>
    <n v="8"/>
    <n v="110350"/>
    <x v="627"/>
  </r>
  <r>
    <s v="2018-08-31"/>
    <x v="2"/>
    <n v="6"/>
    <n v="9"/>
    <n v="109970"/>
    <x v="628"/>
  </r>
  <r>
    <s v="2018-09-01"/>
    <x v="2"/>
    <n v="6"/>
    <n v="10"/>
    <n v="111890"/>
    <x v="629"/>
  </r>
  <r>
    <s v="2018-09-02"/>
    <x v="2"/>
    <n v="6"/>
    <n v="11"/>
    <n v="119770"/>
    <x v="630"/>
  </r>
  <r>
    <s v="2018-09-03"/>
    <x v="2"/>
    <n v="6"/>
    <n v="12"/>
    <n v="123860"/>
    <x v="631"/>
  </r>
  <r>
    <s v="2018-09-04"/>
    <x v="2"/>
    <n v="6"/>
    <n v="13"/>
    <n v="127950"/>
    <x v="632"/>
  </r>
  <r>
    <s v="2018-09-05"/>
    <x v="2"/>
    <n v="6"/>
    <n v="14"/>
    <n v="136890"/>
    <x v="633"/>
  </r>
  <r>
    <s v="2018-09-06"/>
    <x v="2"/>
    <n v="6"/>
    <n v="15"/>
    <n v="135110"/>
    <x v="634"/>
  </r>
  <r>
    <s v="2018-09-08"/>
    <x v="2"/>
    <n v="6"/>
    <n v="17"/>
    <n v="134470"/>
    <x v="635"/>
  </r>
  <r>
    <s v="2018-09-09"/>
    <x v="2"/>
    <n v="6"/>
    <n v="18"/>
    <n v="129630"/>
    <x v="636"/>
  </r>
  <r>
    <s v="2018-09-10"/>
    <x v="2"/>
    <n v="6"/>
    <n v="19"/>
    <n v="138160"/>
    <x v="637"/>
  </r>
  <r>
    <s v="2018-09-11"/>
    <x v="2"/>
    <n v="6"/>
    <n v="20"/>
    <n v="135330"/>
    <x v="638"/>
  </r>
  <r>
    <s v="2018-09-12"/>
    <x v="2"/>
    <n v="6"/>
    <n v="21"/>
    <n v="137160"/>
    <x v="639"/>
  </r>
  <r>
    <s v="2018-09-13"/>
    <x v="2"/>
    <n v="6"/>
    <n v="22"/>
    <n v="135410"/>
    <x v="640"/>
  </r>
  <r>
    <s v="2018-09-15"/>
    <x v="2"/>
    <n v="6"/>
    <n v="24"/>
    <n v="135539"/>
    <x v="641"/>
  </r>
  <r>
    <s v="2018-09-16"/>
    <x v="2"/>
    <n v="6"/>
    <n v="25"/>
    <n v="112142"/>
    <x v="642"/>
  </r>
  <r>
    <s v="2018-09-17"/>
    <x v="2"/>
    <n v="6"/>
    <n v="26"/>
    <n v="124301"/>
    <x v="643"/>
  </r>
  <r>
    <s v="2018-09-18"/>
    <x v="2"/>
    <n v="6"/>
    <n v="27"/>
    <n v="138742"/>
    <x v="644"/>
  </r>
  <r>
    <s v="2018-09-22"/>
    <x v="2"/>
    <n v="6"/>
    <n v="31"/>
    <n v="141590"/>
    <x v="645"/>
  </r>
  <r>
    <s v="2018-09-23"/>
    <x v="2"/>
    <n v="7"/>
    <n v="1"/>
    <n v="143248"/>
    <x v="646"/>
  </r>
  <r>
    <s v="2018-09-24"/>
    <x v="2"/>
    <n v="7"/>
    <n v="2"/>
    <n v="92697"/>
    <x v="647"/>
  </r>
  <r>
    <s v="2018-09-25"/>
    <x v="2"/>
    <n v="7"/>
    <n v="3"/>
    <n v="140917"/>
    <x v="648"/>
  </r>
  <r>
    <s v="2018-09-26"/>
    <x v="2"/>
    <n v="7"/>
    <n v="4"/>
    <n v="158954"/>
    <x v="649"/>
  </r>
  <r>
    <s v="2018-09-27"/>
    <x v="2"/>
    <n v="7"/>
    <n v="5"/>
    <n v="175883"/>
    <x v="650"/>
  </r>
  <r>
    <s v="2018-09-29"/>
    <x v="2"/>
    <n v="7"/>
    <n v="7"/>
    <n v="164500"/>
    <x v="651"/>
  </r>
  <r>
    <s v="2018-09-30"/>
    <x v="2"/>
    <n v="7"/>
    <n v="8"/>
    <n v="163033"/>
    <x v="652"/>
  </r>
  <r>
    <s v="2018-10-01"/>
    <x v="2"/>
    <n v="7"/>
    <n v="9"/>
    <n v="160398"/>
    <x v="653"/>
  </r>
  <r>
    <s v="2018-10-02"/>
    <x v="2"/>
    <n v="7"/>
    <n v="10"/>
    <n v="160398"/>
    <x v="48"/>
  </r>
  <r>
    <s v="2018-10-03"/>
    <x v="2"/>
    <n v="7"/>
    <n v="11"/>
    <n v="141532"/>
    <x v="654"/>
  </r>
  <r>
    <s v="2018-10-04"/>
    <x v="2"/>
    <n v="7"/>
    <n v="12"/>
    <n v="137561"/>
    <x v="655"/>
  </r>
  <r>
    <s v="2018-10-06"/>
    <x v="2"/>
    <n v="7"/>
    <n v="14"/>
    <n v="132893"/>
    <x v="656"/>
  </r>
  <r>
    <s v="2018-10-07"/>
    <x v="2"/>
    <n v="7"/>
    <n v="15"/>
    <n v="124132"/>
    <x v="657"/>
  </r>
  <r>
    <s v="2018-10-08"/>
    <x v="2"/>
    <n v="7"/>
    <n v="16"/>
    <n v="133796"/>
    <x v="658"/>
  </r>
  <r>
    <s v="2018-10-09"/>
    <x v="2"/>
    <n v="7"/>
    <n v="17"/>
    <n v="134438"/>
    <x v="659"/>
  </r>
  <r>
    <s v="2018-10-10"/>
    <x v="2"/>
    <n v="7"/>
    <n v="18"/>
    <n v="145502"/>
    <x v="660"/>
  </r>
  <r>
    <s v="2018-10-11"/>
    <x v="2"/>
    <n v="7"/>
    <n v="19"/>
    <n v="143468"/>
    <x v="661"/>
  </r>
  <r>
    <s v="2018-10-13"/>
    <x v="2"/>
    <n v="7"/>
    <n v="21"/>
    <n v="142083"/>
    <x v="662"/>
  </r>
  <r>
    <s v="2018-10-14"/>
    <x v="2"/>
    <n v="7"/>
    <n v="22"/>
    <n v="138481"/>
    <x v="663"/>
  </r>
  <r>
    <s v="2018-10-15"/>
    <x v="2"/>
    <n v="7"/>
    <n v="23"/>
    <n v="136387"/>
    <x v="664"/>
  </r>
  <r>
    <s v="2018-10-16"/>
    <x v="2"/>
    <n v="7"/>
    <n v="24"/>
    <n v="140876"/>
    <x v="665"/>
  </r>
  <r>
    <s v="2018-10-17"/>
    <x v="2"/>
    <n v="7"/>
    <n v="25"/>
    <n v="139212"/>
    <x v="666"/>
  </r>
  <r>
    <s v="2018-10-18"/>
    <x v="2"/>
    <n v="7"/>
    <n v="26"/>
    <n v="137333"/>
    <x v="667"/>
  </r>
  <r>
    <s v="2018-10-20"/>
    <x v="2"/>
    <n v="7"/>
    <n v="28"/>
    <n v="136195"/>
    <x v="668"/>
  </r>
  <r>
    <s v="2018-10-21"/>
    <x v="2"/>
    <n v="7"/>
    <n v="29"/>
    <n v="136329"/>
    <x v="669"/>
  </r>
  <r>
    <s v="2018-10-22"/>
    <x v="2"/>
    <n v="7"/>
    <n v="30"/>
    <n v="138361"/>
    <x v="670"/>
  </r>
  <r>
    <s v="2018-10-23"/>
    <x v="2"/>
    <n v="8"/>
    <n v="1"/>
    <n v="137575"/>
    <x v="671"/>
  </r>
  <r>
    <s v="2018-10-24"/>
    <x v="2"/>
    <n v="8"/>
    <n v="2"/>
    <n v="135631"/>
    <x v="672"/>
  </r>
  <r>
    <s v="2018-10-25"/>
    <x v="2"/>
    <n v="8"/>
    <n v="3"/>
    <n v="136347"/>
    <x v="673"/>
  </r>
  <r>
    <s v="2018-10-26"/>
    <x v="2"/>
    <n v="8"/>
    <n v="4"/>
    <n v="136347"/>
    <x v="48"/>
  </r>
  <r>
    <s v="2018-10-27"/>
    <x v="2"/>
    <n v="8"/>
    <n v="5"/>
    <n v="136217"/>
    <x v="674"/>
  </r>
  <r>
    <s v="2018-10-28"/>
    <x v="2"/>
    <n v="8"/>
    <n v="6"/>
    <n v="138680"/>
    <x v="675"/>
  </r>
  <r>
    <s v="2018-10-29"/>
    <x v="2"/>
    <n v="8"/>
    <n v="7"/>
    <n v="142215"/>
    <x v="676"/>
  </r>
  <r>
    <s v="2018-10-31"/>
    <x v="2"/>
    <n v="8"/>
    <n v="9"/>
    <n v="140852"/>
    <x v="677"/>
  </r>
  <r>
    <s v="2018-11-01"/>
    <x v="2"/>
    <n v="8"/>
    <n v="10"/>
    <n v="145078"/>
    <x v="678"/>
  </r>
  <r>
    <s v="2018-11-02"/>
    <x v="2"/>
    <n v="8"/>
    <n v="11"/>
    <n v="145078"/>
    <x v="48"/>
  </r>
  <r>
    <s v="2018-11-03"/>
    <x v="2"/>
    <n v="8"/>
    <n v="12"/>
    <n v="141082"/>
    <x v="679"/>
  </r>
  <r>
    <s v="2018-11-04"/>
    <x v="2"/>
    <n v="8"/>
    <n v="13"/>
    <n v="140013"/>
    <x v="680"/>
  </r>
  <r>
    <s v="2018-11-05"/>
    <x v="2"/>
    <n v="8"/>
    <n v="14"/>
    <n v="145306"/>
    <x v="681"/>
  </r>
  <r>
    <s v="2018-11-06"/>
    <x v="2"/>
    <n v="8"/>
    <n v="15"/>
    <n v="142144"/>
    <x v="682"/>
  </r>
  <r>
    <s v="2018-11-09"/>
    <x v="2"/>
    <n v="8"/>
    <n v="18"/>
    <n v="142144"/>
    <x v="48"/>
  </r>
  <r>
    <s v="2018-11-10"/>
    <x v="2"/>
    <n v="8"/>
    <n v="19"/>
    <n v="142244"/>
    <x v="683"/>
  </r>
  <r>
    <s v="2018-11-11"/>
    <x v="2"/>
    <n v="8"/>
    <n v="20"/>
    <n v="139045"/>
    <x v="684"/>
  </r>
  <r>
    <s v="2018-11-12"/>
    <x v="2"/>
    <n v="8"/>
    <n v="21"/>
    <n v="134571"/>
    <x v="685"/>
  </r>
  <r>
    <s v="2018-11-13"/>
    <x v="2"/>
    <n v="8"/>
    <n v="22"/>
    <n v="133146"/>
    <x v="686"/>
  </r>
  <r>
    <s v="2018-11-14"/>
    <x v="2"/>
    <n v="8"/>
    <n v="23"/>
    <n v="131447"/>
    <x v="687"/>
  </r>
  <r>
    <s v="2018-11-15"/>
    <x v="2"/>
    <n v="8"/>
    <n v="24"/>
    <n v="122307"/>
    <x v="688"/>
  </r>
  <r>
    <s v="2018-11-16"/>
    <x v="2"/>
    <n v="8"/>
    <n v="25"/>
    <n v="90040"/>
    <x v="689"/>
  </r>
  <r>
    <s v="2018-11-17"/>
    <x v="2"/>
    <n v="8"/>
    <n v="26"/>
    <n v="90150"/>
    <x v="690"/>
  </r>
  <r>
    <s v="2018-11-18"/>
    <x v="2"/>
    <n v="8"/>
    <n v="27"/>
    <n v="90150"/>
    <x v="48"/>
  </r>
  <r>
    <s v="2018-11-19"/>
    <x v="2"/>
    <n v="8"/>
    <n v="28"/>
    <n v="90290"/>
    <x v="691"/>
  </r>
  <r>
    <s v="2018-11-20"/>
    <x v="2"/>
    <n v="8"/>
    <n v="29"/>
    <n v="91510"/>
    <x v="692"/>
  </r>
  <r>
    <s v="2018-11-21"/>
    <x v="2"/>
    <n v="8"/>
    <n v="30"/>
    <n v="90440"/>
    <x v="693"/>
  </r>
  <r>
    <s v="2018-11-22"/>
    <x v="2"/>
    <n v="9"/>
    <n v="1"/>
    <n v="90440"/>
    <x v="48"/>
  </r>
  <r>
    <s v="2018-11-23"/>
    <x v="2"/>
    <n v="9"/>
    <n v="2"/>
    <n v="90480"/>
    <x v="694"/>
  </r>
  <r>
    <s v="2018-11-24"/>
    <x v="2"/>
    <n v="9"/>
    <n v="3"/>
    <n v="90480"/>
    <x v="48"/>
  </r>
  <r>
    <s v="2018-11-25"/>
    <x v="2"/>
    <n v="9"/>
    <n v="4"/>
    <n v="90950"/>
    <x v="695"/>
  </r>
  <r>
    <s v="2018-11-26"/>
    <x v="2"/>
    <n v="9"/>
    <n v="5"/>
    <n v="90900"/>
    <x v="696"/>
  </r>
  <r>
    <s v="2018-11-27"/>
    <x v="2"/>
    <n v="9"/>
    <n v="6"/>
    <n v="91050"/>
    <x v="697"/>
  </r>
  <r>
    <s v="2018-11-28"/>
    <x v="2"/>
    <n v="9"/>
    <n v="7"/>
    <n v="92040"/>
    <x v="698"/>
  </r>
  <r>
    <s v="2018-11-29"/>
    <x v="2"/>
    <n v="9"/>
    <n v="8"/>
    <n v="92040"/>
    <x v="48"/>
  </r>
  <r>
    <s v="2018-11-30"/>
    <x v="2"/>
    <n v="9"/>
    <n v="9"/>
    <n v="91920"/>
    <x v="699"/>
  </r>
  <r>
    <s v="2018-12-01"/>
    <x v="2"/>
    <n v="9"/>
    <n v="10"/>
    <n v="91920"/>
    <x v="48"/>
  </r>
  <r>
    <s v="2018-12-02"/>
    <x v="2"/>
    <n v="9"/>
    <n v="11"/>
    <n v="91820"/>
    <x v="700"/>
  </r>
  <r>
    <s v="2018-12-03"/>
    <x v="2"/>
    <n v="9"/>
    <n v="12"/>
    <n v="91720"/>
    <x v="701"/>
  </r>
  <r>
    <s v="2018-12-04"/>
    <x v="2"/>
    <n v="9"/>
    <n v="13"/>
    <n v="91990"/>
    <x v="702"/>
  </r>
  <r>
    <s v="2018-12-05"/>
    <x v="2"/>
    <n v="9"/>
    <n v="14"/>
    <n v="91990"/>
    <x v="48"/>
  </r>
  <r>
    <s v="2018-12-06"/>
    <x v="2"/>
    <n v="9"/>
    <n v="15"/>
    <n v="92480"/>
    <x v="703"/>
  </r>
  <r>
    <s v="2018-12-07"/>
    <x v="2"/>
    <n v="9"/>
    <n v="16"/>
    <n v="93240"/>
    <x v="704"/>
  </r>
  <r>
    <s v="2018-12-08"/>
    <x v="2"/>
    <n v="9"/>
    <n v="17"/>
    <n v="92310"/>
    <x v="705"/>
  </r>
  <r>
    <s v="2018-12-09"/>
    <x v="2"/>
    <n v="9"/>
    <n v="18"/>
    <n v="89080"/>
    <x v="706"/>
  </r>
  <r>
    <s v="2018-12-10"/>
    <x v="2"/>
    <n v="9"/>
    <n v="19"/>
    <n v="87480"/>
    <x v="707"/>
  </r>
  <r>
    <s v="2018-12-11"/>
    <x v="2"/>
    <n v="9"/>
    <n v="20"/>
    <n v="87480"/>
    <x v="48"/>
  </r>
  <r>
    <s v="2018-12-12"/>
    <x v="2"/>
    <n v="9"/>
    <n v="21"/>
    <n v="88220"/>
    <x v="708"/>
  </r>
  <r>
    <s v="2018-12-13"/>
    <x v="2"/>
    <n v="9"/>
    <n v="22"/>
    <n v="90880"/>
    <x v="709"/>
  </r>
  <r>
    <s v="2018-12-14"/>
    <x v="2"/>
    <n v="9"/>
    <n v="23"/>
    <n v="87700"/>
    <x v="710"/>
  </r>
  <r>
    <s v="2018-12-15"/>
    <x v="2"/>
    <n v="9"/>
    <n v="24"/>
    <n v="81580"/>
    <x v="711"/>
  </r>
  <r>
    <s v="2018-12-16"/>
    <x v="2"/>
    <n v="9"/>
    <n v="25"/>
    <n v="83066"/>
    <x v="712"/>
  </r>
  <r>
    <s v="2018-12-17"/>
    <x v="2"/>
    <n v="9"/>
    <n v="26"/>
    <n v="92673"/>
    <x v="713"/>
  </r>
  <r>
    <s v="2018-12-18"/>
    <x v="2"/>
    <n v="9"/>
    <n v="27"/>
    <n v="93512"/>
    <x v="714"/>
  </r>
  <r>
    <s v="2018-12-19"/>
    <x v="2"/>
    <n v="9"/>
    <n v="28"/>
    <n v="107467"/>
    <x v="715"/>
  </r>
  <r>
    <s v="2018-12-20"/>
    <x v="2"/>
    <n v="9"/>
    <n v="29"/>
    <n v="83782"/>
    <x v="716"/>
  </r>
  <r>
    <s v="2018-12-21"/>
    <x v="2"/>
    <n v="9"/>
    <n v="30"/>
    <n v="95040"/>
    <x v="717"/>
  </r>
  <r>
    <s v="2018-12-22"/>
    <x v="2"/>
    <n v="10"/>
    <n v="1"/>
    <n v="91150"/>
    <x v="718"/>
  </r>
  <r>
    <s v="2018-12-23"/>
    <x v="2"/>
    <n v="10"/>
    <n v="2"/>
    <n v="96920"/>
    <x v="719"/>
  </r>
  <r>
    <s v="2018-12-24"/>
    <x v="2"/>
    <n v="10"/>
    <n v="3"/>
    <n v="90520"/>
    <x v="720"/>
  </r>
  <r>
    <s v="2018-12-25"/>
    <x v="2"/>
    <n v="10"/>
    <n v="4"/>
    <n v="89709"/>
    <x v="721"/>
  </r>
  <r>
    <s v="2018-12-26"/>
    <x v="2"/>
    <n v="10"/>
    <n v="5"/>
    <n v="95480"/>
    <x v="722"/>
  </r>
  <r>
    <s v="2018-12-27"/>
    <x v="2"/>
    <n v="10"/>
    <n v="6"/>
    <n v="116761"/>
    <x v="723"/>
  </r>
  <r>
    <s v="2018-12-28"/>
    <x v="2"/>
    <n v="10"/>
    <n v="7"/>
    <n v="97390"/>
    <x v="724"/>
  </r>
  <r>
    <s v="2018-12-29"/>
    <x v="2"/>
    <n v="10"/>
    <n v="8"/>
    <n v="116761"/>
    <x v="725"/>
  </r>
  <r>
    <s v="2018-12-30"/>
    <x v="2"/>
    <n v="10"/>
    <n v="9"/>
    <n v="90930"/>
    <x v="726"/>
  </r>
  <r>
    <s v="2018-12-31"/>
    <x v="2"/>
    <n v="10"/>
    <n v="10"/>
    <n v="98650"/>
    <x v="727"/>
  </r>
  <r>
    <s v="2019-01-01"/>
    <x v="2"/>
    <n v="10"/>
    <n v="11"/>
    <n v="88190"/>
    <x v="728"/>
  </r>
  <r>
    <s v="2019-01-02"/>
    <x v="2"/>
    <n v="10"/>
    <n v="12"/>
    <n v="80955"/>
    <x v="729"/>
  </r>
  <r>
    <s v="2019-01-03"/>
    <x v="2"/>
    <n v="10"/>
    <n v="13"/>
    <n v="93202"/>
    <x v="730"/>
  </r>
  <r>
    <s v="2019-01-05"/>
    <x v="2"/>
    <n v="10"/>
    <n v="15"/>
    <n v="93202"/>
    <x v="48"/>
  </r>
  <r>
    <s v="2019-01-06"/>
    <x v="2"/>
    <n v="10"/>
    <n v="16"/>
    <n v="86584"/>
    <x v="731"/>
  </r>
  <r>
    <s v="2019-01-07"/>
    <x v="2"/>
    <n v="10"/>
    <n v="17"/>
    <n v="79966"/>
    <x v="732"/>
  </r>
  <r>
    <s v="2019-01-08"/>
    <x v="2"/>
    <n v="10"/>
    <n v="18"/>
    <n v="82873"/>
    <x v="733"/>
  </r>
  <r>
    <s v="2019-01-09"/>
    <x v="2"/>
    <n v="10"/>
    <n v="19"/>
    <n v="79824"/>
    <x v="734"/>
  </r>
  <r>
    <s v="2019-01-10"/>
    <x v="2"/>
    <n v="10"/>
    <n v="20"/>
    <n v="81095"/>
    <x v="735"/>
  </r>
  <r>
    <s v="2019-01-12"/>
    <x v="2"/>
    <n v="10"/>
    <n v="22"/>
    <n v="84398"/>
    <x v="736"/>
  </r>
  <r>
    <s v="2019-01-13"/>
    <x v="2"/>
    <n v="10"/>
    <n v="23"/>
    <n v="79510"/>
    <x v="737"/>
  </r>
  <r>
    <s v="2019-01-14"/>
    <x v="2"/>
    <n v="10"/>
    <n v="24"/>
    <n v="85464.5"/>
    <x v="738"/>
  </r>
  <r>
    <s v="2019-01-15"/>
    <x v="2"/>
    <n v="10"/>
    <n v="25"/>
    <n v="91419"/>
    <x v="739"/>
  </r>
  <r>
    <s v="2019-01-16"/>
    <x v="2"/>
    <n v="10"/>
    <n v="26"/>
    <n v="82973"/>
    <x v="740"/>
  </r>
  <r>
    <s v="2019-01-17"/>
    <x v="2"/>
    <n v="10"/>
    <n v="27"/>
    <n v="80044"/>
    <x v="741"/>
  </r>
  <r>
    <s v="2019-01-19"/>
    <x v="2"/>
    <n v="10"/>
    <n v="29"/>
    <n v="80072"/>
    <x v="742"/>
  </r>
  <r>
    <s v="2019-01-20"/>
    <x v="2"/>
    <n v="10"/>
    <n v="30"/>
    <n v="80659"/>
    <x v="743"/>
  </r>
  <r>
    <s v="2019-01-21"/>
    <x v="2"/>
    <n v="11"/>
    <n v="1"/>
    <n v="79971"/>
    <x v="744"/>
  </r>
  <r>
    <s v="2019-01-22"/>
    <x v="2"/>
    <n v="11"/>
    <n v="2"/>
    <n v="80039"/>
    <x v="745"/>
  </r>
  <r>
    <s v="2019-01-23"/>
    <x v="2"/>
    <n v="11"/>
    <n v="3"/>
    <n v="80195"/>
    <x v="746"/>
  </r>
  <r>
    <s v="2019-01-24"/>
    <x v="2"/>
    <n v="11"/>
    <n v="4"/>
    <n v="79466"/>
    <x v="747"/>
  </r>
  <r>
    <s v="2019-01-26"/>
    <x v="2"/>
    <n v="11"/>
    <n v="6"/>
    <n v="80137"/>
    <x v="748"/>
  </r>
  <r>
    <s v="2019-01-27"/>
    <x v="2"/>
    <n v="11"/>
    <n v="7"/>
    <n v="79731"/>
    <x v="749"/>
  </r>
  <r>
    <s v="2019-01-28"/>
    <x v="2"/>
    <n v="11"/>
    <n v="8"/>
    <n v="79642"/>
    <x v="750"/>
  </r>
  <r>
    <s v="2019-01-29"/>
    <x v="2"/>
    <n v="11"/>
    <n v="9"/>
    <n v="79553"/>
    <x v="751"/>
  </r>
  <r>
    <s v="2019-01-30"/>
    <x v="2"/>
    <n v="11"/>
    <n v="10"/>
    <n v="80005"/>
    <x v="752"/>
  </r>
  <r>
    <s v="2019-01-31"/>
    <x v="2"/>
    <n v="11"/>
    <n v="11"/>
    <n v="79909"/>
    <x v="753"/>
  </r>
  <r>
    <s v="2019-02-02"/>
    <x v="2"/>
    <n v="11"/>
    <n v="13"/>
    <n v="98238"/>
    <x v="754"/>
  </r>
  <r>
    <s v="2019-02-03"/>
    <x v="2"/>
    <n v="11"/>
    <n v="14"/>
    <n v="82622"/>
    <x v="755"/>
  </r>
  <r>
    <s v="2019-02-04"/>
    <x v="2"/>
    <n v="11"/>
    <n v="15"/>
    <n v="103200"/>
    <x v="756"/>
  </r>
  <r>
    <s v="2019-02-05"/>
    <x v="2"/>
    <n v="11"/>
    <n v="16"/>
    <n v="83570"/>
    <x v="757"/>
  </r>
  <r>
    <s v="2019-02-06"/>
    <x v="2"/>
    <n v="11"/>
    <n v="17"/>
    <n v="85313"/>
    <x v="758"/>
  </r>
  <r>
    <s v="2019-02-07"/>
    <x v="2"/>
    <n v="11"/>
    <n v="18"/>
    <n v="85341"/>
    <x v="759"/>
  </r>
  <r>
    <s v="2019-02-10"/>
    <x v="2"/>
    <n v="11"/>
    <n v="21"/>
    <n v="98510"/>
    <x v="760"/>
  </r>
  <r>
    <s v="2019-02-12"/>
    <x v="2"/>
    <n v="11"/>
    <n v="23"/>
    <n v="96341.5"/>
    <x v="761"/>
  </r>
  <r>
    <s v="2019-02-13"/>
    <x v="2"/>
    <n v="11"/>
    <n v="24"/>
    <n v="94173"/>
    <x v="762"/>
  </r>
  <r>
    <s v="2019-02-16"/>
    <x v="2"/>
    <n v="11"/>
    <n v="27"/>
    <n v="79684"/>
    <x v="763"/>
  </r>
  <r>
    <s v="2019-02-17"/>
    <x v="2"/>
    <n v="11"/>
    <n v="28"/>
    <n v="86888"/>
    <x v="764"/>
  </r>
  <r>
    <s v="2019-02-18"/>
    <x v="2"/>
    <n v="11"/>
    <n v="29"/>
    <n v="85858"/>
    <x v="765"/>
  </r>
  <r>
    <s v="2019-02-19"/>
    <x v="2"/>
    <n v="11"/>
    <n v="30"/>
    <n v="85693"/>
    <x v="766"/>
  </r>
  <r>
    <s v="2019-02-20"/>
    <x v="2"/>
    <n v="12"/>
    <n v="1"/>
    <n v="85651"/>
    <x v="767"/>
  </r>
  <r>
    <s v="2019-02-21"/>
    <x v="2"/>
    <n v="12"/>
    <n v="2"/>
    <n v="85609"/>
    <x v="768"/>
  </r>
  <r>
    <s v="2019-02-23"/>
    <x v="2"/>
    <n v="12"/>
    <n v="4"/>
    <n v="86205"/>
    <x v="769"/>
  </r>
  <r>
    <s v="2019-02-24"/>
    <x v="2"/>
    <n v="12"/>
    <n v="5"/>
    <n v="86756.5"/>
    <x v="770"/>
  </r>
  <r>
    <s v="2019-02-25"/>
    <x v="2"/>
    <n v="12"/>
    <n v="6"/>
    <n v="87308"/>
    <x v="771"/>
  </r>
  <r>
    <s v="2019-02-26"/>
    <x v="2"/>
    <n v="12"/>
    <n v="7"/>
    <n v="86879"/>
    <x v="772"/>
  </r>
  <r>
    <s v="2019-02-27"/>
    <x v="2"/>
    <n v="12"/>
    <n v="8"/>
    <n v="87715"/>
    <x v="773"/>
  </r>
  <r>
    <s v="2019-02-28"/>
    <x v="2"/>
    <n v="12"/>
    <n v="9"/>
    <n v="87869"/>
    <x v="774"/>
  </r>
  <r>
    <s v="2019-03-02"/>
    <x v="2"/>
    <n v="12"/>
    <n v="11"/>
    <n v="87424"/>
    <x v="775"/>
  </r>
  <r>
    <s v="2019-03-03"/>
    <x v="2"/>
    <n v="12"/>
    <n v="12"/>
    <n v="86979"/>
    <x v="776"/>
  </r>
  <r>
    <s v="2019-03-04"/>
    <x v="2"/>
    <n v="12"/>
    <n v="13"/>
    <n v="89664"/>
    <x v="777"/>
  </r>
  <r>
    <s v="2019-03-05"/>
    <x v="2"/>
    <n v="12"/>
    <n v="14"/>
    <n v="88523"/>
    <x v="778"/>
  </r>
  <r>
    <s v="2019-03-06"/>
    <x v="2"/>
    <n v="12"/>
    <n v="15"/>
    <n v="88981"/>
    <x v="779"/>
  </r>
  <r>
    <s v="2019-03-07"/>
    <x v="2"/>
    <n v="12"/>
    <n v="16"/>
    <n v="89437"/>
    <x v="780"/>
  </r>
  <r>
    <s v="2019-03-09"/>
    <x v="2"/>
    <n v="12"/>
    <n v="18"/>
    <n v="92934"/>
    <x v="781"/>
  </r>
  <r>
    <s v="2019-03-10"/>
    <x v="2"/>
    <n v="12"/>
    <n v="19"/>
    <n v="88374"/>
    <x v="782"/>
  </r>
  <r>
    <s v="2019-03-11"/>
    <x v="2"/>
    <n v="12"/>
    <n v="20"/>
    <n v="89461"/>
    <x v="783"/>
  </r>
  <r>
    <s v="2019-03-12"/>
    <x v="2"/>
    <n v="12"/>
    <n v="21"/>
    <n v="109000"/>
    <x v="784"/>
  </r>
  <r>
    <s v="2019-03-13"/>
    <x v="2"/>
    <n v="12"/>
    <n v="22"/>
    <n v="88937"/>
    <x v="785"/>
  </r>
  <r>
    <s v="2019-03-14"/>
    <x v="2"/>
    <n v="12"/>
    <n v="23"/>
    <n v="89639"/>
    <x v="786"/>
  </r>
  <r>
    <s v="2019-03-16"/>
    <x v="2"/>
    <n v="12"/>
    <n v="25"/>
    <n v="92970"/>
    <x v="787"/>
  </r>
  <r>
    <s v="2019-03-17"/>
    <x v="2"/>
    <n v="12"/>
    <n v="26"/>
    <n v="88878"/>
    <x v="788"/>
  </r>
  <r>
    <s v="2019-03-18"/>
    <x v="2"/>
    <n v="12"/>
    <n v="27"/>
    <n v="88844"/>
    <x v="789"/>
  </r>
  <r>
    <s v="2019-03-19"/>
    <x v="2"/>
    <n v="12"/>
    <n v="28"/>
    <n v="89362"/>
    <x v="790"/>
  </r>
  <r>
    <s v="2019-03-25"/>
    <x v="3"/>
    <n v="1"/>
    <n v="5"/>
    <n v="90077"/>
    <x v="791"/>
  </r>
  <r>
    <s v="2019-03-26"/>
    <x v="3"/>
    <n v="1"/>
    <n v="6"/>
    <n v="90359.5"/>
    <x v="792"/>
  </r>
  <r>
    <s v="2019-03-27"/>
    <x v="3"/>
    <n v="1"/>
    <n v="7"/>
    <n v="90500.75"/>
    <x v="793"/>
  </r>
  <r>
    <s v="2019-03-30"/>
    <x v="3"/>
    <n v="1"/>
    <n v="10"/>
    <n v="90571.375"/>
    <x v="794"/>
  </r>
  <r>
    <s v="2019-03-31"/>
    <x v="3"/>
    <n v="1"/>
    <n v="11"/>
    <n v="90606.6875"/>
    <x v="795"/>
  </r>
  <r>
    <s v="2019-04-03"/>
    <x v="3"/>
    <n v="1"/>
    <n v="14"/>
    <n v="90642"/>
    <x v="796"/>
  </r>
  <r>
    <s v="2019-04-06"/>
    <x v="3"/>
    <n v="1"/>
    <n v="17"/>
    <n v="91905"/>
    <x v="797"/>
  </r>
  <r>
    <s v="2019-04-07"/>
    <x v="3"/>
    <n v="1"/>
    <n v="18"/>
    <n v="92536.5"/>
    <x v="798"/>
  </r>
  <r>
    <s v="2019-04-08"/>
    <x v="3"/>
    <n v="1"/>
    <n v="19"/>
    <n v="92852.25"/>
    <x v="799"/>
  </r>
  <r>
    <s v="2019-04-09"/>
    <x v="3"/>
    <n v="1"/>
    <n v="20"/>
    <n v="93010.125"/>
    <x v="800"/>
  </r>
  <r>
    <s v="2019-04-10"/>
    <x v="3"/>
    <n v="1"/>
    <n v="21"/>
    <n v="93089.0625"/>
    <x v="801"/>
  </r>
  <r>
    <s v="2019-04-13"/>
    <x v="3"/>
    <n v="1"/>
    <n v="24"/>
    <n v="93128.53125"/>
    <x v="802"/>
  </r>
  <r>
    <s v="2019-04-14"/>
    <x v="3"/>
    <n v="1"/>
    <n v="25"/>
    <n v="93148.265625"/>
    <x v="803"/>
  </r>
  <r>
    <s v="2019-04-15"/>
    <x v="3"/>
    <n v="1"/>
    <n v="26"/>
    <n v="93158.132813000004"/>
    <x v="804"/>
  </r>
  <r>
    <s v="2019-04-16"/>
    <x v="3"/>
    <n v="1"/>
    <n v="27"/>
    <n v="93163.066407000006"/>
    <x v="805"/>
  </r>
  <r>
    <s v="2019-04-17"/>
    <x v="3"/>
    <n v="1"/>
    <n v="28"/>
    <n v="93165.533204000007"/>
    <x v="806"/>
  </r>
  <r>
    <s v="2019-04-20"/>
    <x v="3"/>
    <n v="1"/>
    <n v="31"/>
    <n v="93166.766602000003"/>
    <x v="807"/>
  </r>
  <r>
    <s v="2019-04-21"/>
    <x v="3"/>
    <n v="2"/>
    <n v="1"/>
    <n v="93168"/>
    <x v="808"/>
  </r>
  <r>
    <s v="2019-04-22"/>
    <x v="3"/>
    <n v="2"/>
    <n v="2"/>
    <n v="92996"/>
    <x v="809"/>
  </r>
  <r>
    <s v="2019-04-23"/>
    <x v="3"/>
    <n v="2"/>
    <n v="3"/>
    <n v="92910"/>
    <x v="810"/>
  </r>
  <r>
    <s v="2019-04-24"/>
    <x v="3"/>
    <n v="2"/>
    <n v="4"/>
    <n v="92867"/>
    <x v="811"/>
  </r>
  <r>
    <s v="2019-04-27"/>
    <x v="3"/>
    <n v="2"/>
    <n v="7"/>
    <n v="92845.5"/>
    <x v="812"/>
  </r>
  <r>
    <s v="2019-04-28"/>
    <x v="3"/>
    <n v="2"/>
    <n v="8"/>
    <n v="92834.75"/>
    <x v="813"/>
  </r>
  <r>
    <s v="2019-04-29"/>
    <x v="3"/>
    <n v="2"/>
    <n v="9"/>
    <n v="92824"/>
    <x v="814"/>
  </r>
  <r>
    <s v="2019-04-30"/>
    <x v="3"/>
    <n v="2"/>
    <n v="10"/>
    <n v="94351.5"/>
    <x v="815"/>
  </r>
  <r>
    <s v="2019-05-01"/>
    <x v="3"/>
    <n v="2"/>
    <n v="11"/>
    <n v="95115.25"/>
    <x v="816"/>
  </r>
  <r>
    <s v="2019-05-02"/>
    <x v="3"/>
    <n v="2"/>
    <n v="12"/>
    <n v="95879"/>
    <x v="817"/>
  </r>
  <r>
    <s v="2019-05-04"/>
    <x v="3"/>
    <n v="2"/>
    <n v="14"/>
    <n v="95636"/>
    <x v="818"/>
  </r>
  <r>
    <s v="2019-05-05"/>
    <x v="3"/>
    <n v="2"/>
    <n v="15"/>
    <n v="96669"/>
    <x v="819"/>
  </r>
  <r>
    <s v="2019-05-06"/>
    <x v="3"/>
    <n v="2"/>
    <n v="16"/>
    <n v="97711"/>
    <x v="820"/>
  </r>
  <r>
    <s v="2019-05-07"/>
    <x v="3"/>
    <n v="2"/>
    <n v="17"/>
    <n v="98666"/>
    <x v="821"/>
  </r>
  <r>
    <s v="2019-05-08"/>
    <x v="3"/>
    <n v="2"/>
    <n v="18"/>
    <n v="97853"/>
    <x v="822"/>
  </r>
  <r>
    <s v="2019-05-09"/>
    <x v="3"/>
    <n v="2"/>
    <n v="19"/>
    <n v="98604"/>
    <x v="823"/>
  </r>
  <r>
    <s v="2019-05-11"/>
    <x v="3"/>
    <n v="2"/>
    <n v="21"/>
    <n v="98714"/>
    <x v="824"/>
  </r>
  <r>
    <s v="2019-05-12"/>
    <x v="3"/>
    <n v="2"/>
    <n v="22"/>
    <n v="98455"/>
    <x v="825"/>
  </r>
  <r>
    <s v="2019-05-13"/>
    <x v="3"/>
    <n v="2"/>
    <n v="23"/>
    <n v="100461"/>
    <x v="826"/>
  </r>
  <r>
    <s v="2019-05-14"/>
    <x v="3"/>
    <n v="2"/>
    <n v="24"/>
    <n v="112600"/>
    <x v="827"/>
  </r>
  <r>
    <s v="2019-05-15"/>
    <x v="3"/>
    <n v="2"/>
    <n v="25"/>
    <n v="101396"/>
    <x v="828"/>
  </r>
  <r>
    <s v="2019-05-16"/>
    <x v="3"/>
    <n v="2"/>
    <n v="26"/>
    <n v="101126"/>
    <x v="829"/>
  </r>
  <r>
    <s v="2019-05-18"/>
    <x v="3"/>
    <n v="2"/>
    <n v="28"/>
    <n v="101918"/>
    <x v="830"/>
  </r>
  <r>
    <s v="2019-05-19"/>
    <x v="3"/>
    <n v="2"/>
    <n v="29"/>
    <n v="101802"/>
    <x v="831"/>
  </r>
  <r>
    <s v="2019-05-20"/>
    <x v="3"/>
    <n v="2"/>
    <n v="30"/>
    <n v="106317"/>
    <x v="832"/>
  </r>
  <r>
    <s v="2019-05-21"/>
    <x v="3"/>
    <n v="2"/>
    <n v="31"/>
    <n v="108272"/>
    <x v="833"/>
  </r>
  <r>
    <s v="2019-05-22"/>
    <x v="3"/>
    <n v="3"/>
    <n v="1"/>
    <n v="110107"/>
    <x v="834"/>
  </r>
  <r>
    <s v="2019-05-23"/>
    <x v="3"/>
    <n v="3"/>
    <n v="2"/>
    <n v="109675"/>
    <x v="835"/>
  </r>
  <r>
    <s v="2019-05-25"/>
    <x v="3"/>
    <n v="3"/>
    <n v="4"/>
    <n v="109195"/>
    <x v="836"/>
  </r>
  <r>
    <s v="2019-05-26"/>
    <x v="3"/>
    <n v="3"/>
    <n v="5"/>
    <n v="109153"/>
    <x v="837"/>
  </r>
  <r>
    <s v="2019-05-28"/>
    <x v="3"/>
    <n v="3"/>
    <n v="7"/>
    <n v="110789.5"/>
    <x v="838"/>
  </r>
  <r>
    <s v="2019-05-29"/>
    <x v="3"/>
    <n v="3"/>
    <n v="8"/>
    <n v="112426"/>
    <x v="839"/>
  </r>
  <r>
    <s v="2019-05-30"/>
    <x v="3"/>
    <n v="3"/>
    <n v="9"/>
    <n v="112163"/>
    <x v="840"/>
  </r>
  <r>
    <s v="2019-06-01"/>
    <x v="3"/>
    <n v="3"/>
    <n v="11"/>
    <n v="111912"/>
    <x v="841"/>
  </r>
  <r>
    <s v="2019-06-02"/>
    <x v="3"/>
    <n v="3"/>
    <n v="12"/>
    <n v="110256"/>
    <x v="842"/>
  </r>
  <r>
    <s v="2019-06-03"/>
    <x v="3"/>
    <n v="3"/>
    <n v="13"/>
    <n v="107560"/>
    <x v="843"/>
  </r>
  <r>
    <s v="2019-06-08"/>
    <x v="3"/>
    <n v="3"/>
    <n v="18"/>
    <n v="107153"/>
    <x v="844"/>
  </r>
  <r>
    <s v="2019-06-09"/>
    <x v="3"/>
    <n v="3"/>
    <n v="19"/>
    <n v="108159"/>
    <x v="845"/>
  </r>
  <r>
    <s v="2019-06-10"/>
    <x v="3"/>
    <n v="3"/>
    <n v="20"/>
    <n v="107952"/>
    <x v="846"/>
  </r>
  <r>
    <s v="2019-06-11"/>
    <x v="3"/>
    <n v="3"/>
    <n v="21"/>
    <n v="107177"/>
    <x v="847"/>
  </r>
  <r>
    <s v="2019-06-12"/>
    <x v="3"/>
    <n v="3"/>
    <n v="22"/>
    <n v="109270"/>
    <x v="848"/>
  </r>
  <r>
    <s v="2019-06-13"/>
    <x v="3"/>
    <n v="3"/>
    <n v="23"/>
    <n v="107896"/>
    <x v="849"/>
  </r>
  <r>
    <s v="2019-06-15"/>
    <x v="3"/>
    <n v="3"/>
    <n v="25"/>
    <n v="117999"/>
    <x v="850"/>
  </r>
  <r>
    <s v="2019-06-16"/>
    <x v="3"/>
    <n v="3"/>
    <n v="26"/>
    <n v="107226"/>
    <x v="851"/>
  </r>
  <r>
    <s v="2019-06-17"/>
    <x v="3"/>
    <n v="3"/>
    <n v="27"/>
    <n v="109593"/>
    <x v="852"/>
  </r>
  <r>
    <s v="2019-06-18"/>
    <x v="3"/>
    <n v="3"/>
    <n v="28"/>
    <n v="111960"/>
    <x v="853"/>
  </r>
  <r>
    <s v="2019-06-19"/>
    <x v="3"/>
    <n v="3"/>
    <n v="29"/>
    <n v="111870"/>
    <x v="854"/>
  </r>
  <r>
    <s v="2019-06-20"/>
    <x v="3"/>
    <n v="3"/>
    <n v="30"/>
    <n v="111286"/>
    <x v="855"/>
  </r>
  <r>
    <s v="2019-06-22"/>
    <x v="3"/>
    <n v="4"/>
    <n v="1"/>
    <n v="111777"/>
    <x v="856"/>
  </r>
  <r>
    <s v="2019-06-23"/>
    <x v="3"/>
    <n v="4"/>
    <n v="2"/>
    <n v="111279"/>
    <x v="857"/>
  </r>
  <r>
    <s v="2019-06-24"/>
    <x v="3"/>
    <n v="4"/>
    <n v="3"/>
    <n v="113259"/>
    <x v="858"/>
  </r>
  <r>
    <s v="2019-06-25"/>
    <x v="3"/>
    <n v="4"/>
    <n v="4"/>
    <n v="113554"/>
    <x v="859"/>
  </r>
  <r>
    <s v="2019-06-26"/>
    <x v="3"/>
    <n v="4"/>
    <n v="5"/>
    <n v="113827"/>
    <x v="860"/>
  </r>
  <r>
    <s v="2019-06-27"/>
    <x v="3"/>
    <n v="4"/>
    <n v="6"/>
    <n v="113736"/>
    <x v="861"/>
  </r>
  <r>
    <s v="2019-06-30"/>
    <x v="3"/>
    <n v="4"/>
    <n v="9"/>
    <n v="113142"/>
    <x v="862"/>
  </r>
  <r>
    <s v="2019-07-01"/>
    <x v="3"/>
    <n v="4"/>
    <n v="10"/>
    <n v="109711"/>
    <x v="863"/>
  </r>
  <r>
    <s v="2019-07-02"/>
    <x v="3"/>
    <n v="4"/>
    <n v="11"/>
    <n v="113511"/>
    <x v="864"/>
  </r>
  <r>
    <s v="2019-07-03"/>
    <x v="3"/>
    <n v="4"/>
    <n v="12"/>
    <n v="114761"/>
    <x v="865"/>
  </r>
  <r>
    <s v="2019-07-04"/>
    <x v="3"/>
    <n v="4"/>
    <n v="13"/>
    <n v="114860"/>
    <x v="866"/>
  </r>
  <r>
    <s v="2019-07-06"/>
    <x v="3"/>
    <n v="4"/>
    <n v="15"/>
    <n v="114160"/>
    <x v="867"/>
  </r>
  <r>
    <s v="2019-07-07"/>
    <x v="3"/>
    <n v="4"/>
    <n v="16"/>
    <n v="114736.5"/>
    <x v="868"/>
  </r>
  <r>
    <s v="2019-07-08"/>
    <x v="3"/>
    <n v="4"/>
    <n v="17"/>
    <n v="115313"/>
    <x v="869"/>
  </r>
  <r>
    <s v="2019-07-09"/>
    <x v="3"/>
    <n v="4"/>
    <n v="18"/>
    <n v="115788"/>
    <x v="870"/>
  </r>
  <r>
    <s v="2019-07-10"/>
    <x v="3"/>
    <n v="4"/>
    <n v="19"/>
    <n v="115831"/>
    <x v="871"/>
  </r>
  <r>
    <s v="2019-07-11"/>
    <x v="3"/>
    <n v="4"/>
    <n v="20"/>
    <n v="116262"/>
    <x v="872"/>
  </r>
  <r>
    <s v="2019-07-13"/>
    <x v="3"/>
    <n v="4"/>
    <n v="22"/>
    <n v="115967.5"/>
    <x v="873"/>
  </r>
  <r>
    <s v="2019-07-14"/>
    <x v="3"/>
    <n v="4"/>
    <n v="23"/>
    <n v="115673"/>
    <x v="874"/>
  </r>
  <r>
    <s v="2019-07-15"/>
    <x v="3"/>
    <n v="4"/>
    <n v="24"/>
    <n v="115960"/>
    <x v="875"/>
  </r>
  <r>
    <s v="2019-07-16"/>
    <x v="3"/>
    <n v="4"/>
    <n v="25"/>
    <n v="116692"/>
    <x v="876"/>
  </r>
  <r>
    <s v="2019-07-17"/>
    <x v="3"/>
    <n v="4"/>
    <n v="26"/>
    <n v="116765"/>
    <x v="877"/>
  </r>
  <r>
    <s v="2019-07-18"/>
    <x v="3"/>
    <n v="4"/>
    <n v="27"/>
    <n v="116919"/>
    <x v="878"/>
  </r>
  <r>
    <s v="2019-07-20"/>
    <x v="3"/>
    <n v="4"/>
    <n v="29"/>
    <n v="116702"/>
    <x v="879"/>
  </r>
  <r>
    <s v="2019-07-21"/>
    <x v="3"/>
    <n v="4"/>
    <n v="30"/>
    <n v="116863"/>
    <x v="880"/>
  </r>
  <r>
    <s v="2019-07-22"/>
    <x v="3"/>
    <n v="4"/>
    <n v="31"/>
    <n v="116516"/>
    <x v="881"/>
  </r>
  <r>
    <s v="2019-07-23"/>
    <x v="3"/>
    <n v="5"/>
    <n v="1"/>
    <n v="115845"/>
    <x v="882"/>
  </r>
  <r>
    <s v="2019-07-24"/>
    <x v="3"/>
    <n v="5"/>
    <n v="2"/>
    <n v="114515"/>
    <x v="883"/>
  </r>
  <r>
    <s v="2019-07-25"/>
    <x v="3"/>
    <n v="5"/>
    <n v="3"/>
    <n v="114251"/>
    <x v="884"/>
  </r>
  <r>
    <s v="2019-07-27"/>
    <x v="3"/>
    <n v="5"/>
    <n v="5"/>
    <n v="114543"/>
    <x v="885"/>
  </r>
  <r>
    <s v="2019-07-28"/>
    <x v="3"/>
    <n v="5"/>
    <n v="6"/>
    <n v="114028"/>
    <x v="886"/>
  </r>
  <r>
    <s v="2019-07-29"/>
    <x v="3"/>
    <n v="5"/>
    <n v="7"/>
    <n v="114966"/>
    <x v="887"/>
  </r>
  <r>
    <s v="2019-07-30"/>
    <x v="3"/>
    <n v="5"/>
    <n v="8"/>
    <n v="114227"/>
    <x v="888"/>
  </r>
  <r>
    <s v="2019-07-31"/>
    <x v="3"/>
    <n v="5"/>
    <n v="9"/>
    <n v="115740"/>
    <x v="889"/>
  </r>
  <r>
    <s v="2019-08-01"/>
    <x v="3"/>
    <n v="5"/>
    <n v="10"/>
    <n v="114235"/>
    <x v="890"/>
  </r>
  <r>
    <s v="2019-08-03"/>
    <x v="3"/>
    <n v="5"/>
    <n v="12"/>
    <n v="114642"/>
    <x v="891"/>
  </r>
  <r>
    <s v="2019-08-04"/>
    <x v="3"/>
    <n v="5"/>
    <n v="13"/>
    <n v="113811"/>
    <x v="892"/>
  </r>
  <r>
    <s v="2019-08-05"/>
    <x v="3"/>
    <n v="5"/>
    <n v="14"/>
    <n v="114404"/>
    <x v="893"/>
  </r>
  <r>
    <s v="2019-08-06"/>
    <x v="3"/>
    <n v="5"/>
    <n v="15"/>
    <n v="114616"/>
    <x v="894"/>
  </r>
  <r>
    <s v="2019-08-07"/>
    <x v="3"/>
    <n v="5"/>
    <n v="16"/>
    <n v="114473"/>
    <x v="895"/>
  </r>
  <r>
    <s v="2019-08-08"/>
    <x v="3"/>
    <n v="5"/>
    <n v="17"/>
    <n v="115049"/>
    <x v="896"/>
  </r>
  <r>
    <s v="2019-08-10"/>
    <x v="3"/>
    <n v="5"/>
    <n v="19"/>
    <n v="114396"/>
    <x v="897"/>
  </r>
  <r>
    <s v="2019-08-11"/>
    <x v="3"/>
    <n v="5"/>
    <n v="20"/>
    <n v="114416"/>
    <x v="898"/>
  </r>
  <r>
    <s v="2019-08-13"/>
    <x v="3"/>
    <n v="5"/>
    <n v="22"/>
    <n v="113494"/>
    <x v="899"/>
  </r>
  <r>
    <s v="2019-08-14"/>
    <x v="3"/>
    <n v="5"/>
    <n v="23"/>
    <n v="112806"/>
    <x v="900"/>
  </r>
  <r>
    <s v="2019-08-15"/>
    <x v="3"/>
    <n v="5"/>
    <n v="24"/>
    <n v="113298"/>
    <x v="901"/>
  </r>
  <r>
    <s v="2019-08-17"/>
    <x v="3"/>
    <n v="5"/>
    <n v="26"/>
    <n v="114605"/>
    <x v="902"/>
  </r>
  <r>
    <s v="2019-08-18"/>
    <x v="3"/>
    <n v="5"/>
    <n v="27"/>
    <n v="112412"/>
    <x v="903"/>
  </r>
  <r>
    <s v="2019-08-19"/>
    <x v="3"/>
    <n v="5"/>
    <n v="28"/>
    <n v="112282"/>
    <x v="904"/>
  </r>
  <r>
    <s v="2019-08-21"/>
    <x v="3"/>
    <n v="5"/>
    <n v="30"/>
    <n v="112359"/>
    <x v="905"/>
  </r>
  <r>
    <s v="2019-08-22"/>
    <x v="3"/>
    <n v="5"/>
    <n v="31"/>
    <n v="112913"/>
    <x v="906"/>
  </r>
  <r>
    <s v="2019-08-24"/>
    <x v="3"/>
    <n v="6"/>
    <n v="2"/>
    <n v="113009"/>
    <x v="907"/>
  </r>
  <r>
    <s v="2019-08-25"/>
    <x v="3"/>
    <n v="6"/>
    <n v="3"/>
    <n v="111286"/>
    <x v="908"/>
  </r>
  <r>
    <s v="2019-08-26"/>
    <x v="3"/>
    <n v="6"/>
    <n v="4"/>
    <n v="111713"/>
    <x v="909"/>
  </r>
  <r>
    <s v="2019-08-27"/>
    <x v="3"/>
    <n v="6"/>
    <n v="5"/>
    <n v="111291"/>
    <x v="910"/>
  </r>
  <r>
    <s v="2019-08-28"/>
    <x v="3"/>
    <n v="6"/>
    <n v="6"/>
    <n v="111145"/>
    <x v="911"/>
  </r>
  <r>
    <s v="2019-08-29"/>
    <x v="3"/>
    <n v="6"/>
    <n v="7"/>
    <n v="111022"/>
    <x v="912"/>
  </r>
  <r>
    <s v="2019-08-31"/>
    <x v="3"/>
    <n v="6"/>
    <n v="9"/>
    <n v="110685"/>
    <x v="913"/>
  </r>
  <r>
    <s v="2019-09-01"/>
    <x v="3"/>
    <n v="6"/>
    <n v="10"/>
    <n v="110884"/>
    <x v="914"/>
  </r>
  <r>
    <s v="2019-09-02"/>
    <x v="3"/>
    <n v="6"/>
    <n v="11"/>
    <n v="108291"/>
    <x v="915"/>
  </r>
  <r>
    <s v="2019-09-03"/>
    <x v="3"/>
    <n v="6"/>
    <n v="12"/>
    <n v="108310"/>
    <x v="916"/>
  </r>
  <r>
    <s v="2019-09-04"/>
    <x v="3"/>
    <n v="6"/>
    <n v="13"/>
    <n v="107810"/>
    <x v="917"/>
  </r>
  <r>
    <s v="2019-09-05"/>
    <x v="3"/>
    <n v="6"/>
    <n v="14"/>
    <n v="107880"/>
    <x v="918"/>
  </r>
  <r>
    <s v="2019-09-07"/>
    <x v="3"/>
    <n v="6"/>
    <n v="16"/>
    <n v="117468"/>
    <x v="919"/>
  </r>
  <r>
    <s v="2019-09-08"/>
    <x v="3"/>
    <n v="6"/>
    <n v="17"/>
    <n v="109964"/>
    <x v="920"/>
  </r>
  <r>
    <s v="2019-09-11"/>
    <x v="3"/>
    <n v="6"/>
    <n v="20"/>
    <n v="109111"/>
    <x v="921"/>
  </r>
  <r>
    <s v="2019-09-12"/>
    <x v="3"/>
    <n v="6"/>
    <n v="21"/>
    <n v="109536"/>
    <x v="922"/>
  </r>
  <r>
    <s v="2019-09-14"/>
    <x v="3"/>
    <n v="6"/>
    <n v="23"/>
    <n v="108898"/>
    <x v="923"/>
  </r>
  <r>
    <s v="2019-09-15"/>
    <x v="3"/>
    <n v="6"/>
    <n v="24"/>
    <n v="111755"/>
    <x v="924"/>
  </r>
  <r>
    <s v="2019-09-16"/>
    <x v="3"/>
    <n v="6"/>
    <n v="25"/>
    <n v="109681"/>
    <x v="925"/>
  </r>
  <r>
    <s v="2019-09-17"/>
    <x v="3"/>
    <n v="6"/>
    <n v="26"/>
    <n v="109850"/>
    <x v="926"/>
  </r>
  <r>
    <s v="2019-09-18"/>
    <x v="3"/>
    <n v="6"/>
    <n v="27"/>
    <n v="110105"/>
    <x v="927"/>
  </r>
  <r>
    <s v="2019-09-19"/>
    <x v="3"/>
    <n v="6"/>
    <n v="28"/>
    <n v="109901"/>
    <x v="928"/>
  </r>
  <r>
    <s v="2019-09-21"/>
    <x v="3"/>
    <n v="6"/>
    <n v="30"/>
    <n v="110115"/>
    <x v="929"/>
  </r>
  <r>
    <s v="2019-09-22"/>
    <x v="3"/>
    <n v="6"/>
    <n v="31"/>
    <n v="109810"/>
    <x v="930"/>
  </r>
  <r>
    <s v="2019-09-23"/>
    <x v="3"/>
    <n v="7"/>
    <n v="1"/>
    <n v="108900"/>
    <x v="931"/>
  </r>
  <r>
    <s v="2019-09-24"/>
    <x v="3"/>
    <n v="7"/>
    <n v="2"/>
    <n v="109528"/>
    <x v="932"/>
  </r>
  <r>
    <s v="2019-09-25"/>
    <x v="3"/>
    <n v="7"/>
    <n v="3"/>
    <n v="107060"/>
    <x v="933"/>
  </r>
  <r>
    <s v="2019-09-26"/>
    <x v="3"/>
    <n v="7"/>
    <n v="4"/>
    <n v="110149"/>
    <x v="934"/>
  </r>
  <r>
    <s v="2019-09-28"/>
    <x v="3"/>
    <n v="7"/>
    <n v="6"/>
    <n v="115716"/>
    <x v="935"/>
  </r>
  <r>
    <s v="2019-09-29"/>
    <x v="3"/>
    <n v="7"/>
    <n v="7"/>
    <n v="110606"/>
    <x v="936"/>
  </r>
  <r>
    <s v="2019-09-30"/>
    <x v="3"/>
    <n v="7"/>
    <n v="8"/>
    <n v="108577"/>
    <x v="937"/>
  </r>
  <r>
    <s v="2019-10-01"/>
    <x v="3"/>
    <n v="7"/>
    <n v="9"/>
    <n v="108517"/>
    <x v="938"/>
  </r>
  <r>
    <s v="2019-10-02"/>
    <x v="3"/>
    <n v="7"/>
    <n v="10"/>
    <n v="110328"/>
    <x v="939"/>
  </r>
  <r>
    <s v="2019-10-03"/>
    <x v="3"/>
    <n v="7"/>
    <n v="11"/>
    <n v="111702"/>
    <x v="940"/>
  </r>
  <r>
    <s v="2019-10-05"/>
    <x v="3"/>
    <n v="7"/>
    <n v="13"/>
    <n v="112000"/>
    <x v="941"/>
  </r>
  <r>
    <s v="2019-10-06"/>
    <x v="3"/>
    <n v="7"/>
    <n v="14"/>
    <n v="108523"/>
    <x v="942"/>
  </r>
  <r>
    <s v="2019-10-07"/>
    <x v="3"/>
    <n v="7"/>
    <n v="15"/>
    <n v="108277"/>
    <x v="943"/>
  </r>
  <r>
    <s v="2019-10-08"/>
    <x v="3"/>
    <n v="7"/>
    <n v="16"/>
    <n v="107384"/>
    <x v="944"/>
  </r>
  <r>
    <s v="2019-10-09"/>
    <x v="3"/>
    <n v="7"/>
    <n v="17"/>
    <n v="107239"/>
    <x v="945"/>
  </r>
  <r>
    <s v="2019-10-10"/>
    <x v="3"/>
    <n v="7"/>
    <n v="18"/>
    <n v="107542"/>
    <x v="946"/>
  </r>
  <r>
    <s v="2019-10-12"/>
    <x v="3"/>
    <n v="7"/>
    <n v="20"/>
    <n v="107735"/>
    <x v="947"/>
  </r>
  <r>
    <s v="2019-10-13"/>
    <x v="3"/>
    <n v="7"/>
    <n v="21"/>
    <n v="106388"/>
    <x v="948"/>
  </r>
  <r>
    <s v="2019-10-14"/>
    <x v="3"/>
    <n v="7"/>
    <n v="22"/>
    <n v="106711"/>
    <x v="949"/>
  </r>
  <r>
    <s v="2019-10-15"/>
    <x v="3"/>
    <n v="7"/>
    <n v="23"/>
    <n v="106463"/>
    <x v="950"/>
  </r>
  <r>
    <s v="2019-10-16"/>
    <x v="3"/>
    <n v="7"/>
    <n v="24"/>
    <n v="107004"/>
    <x v="951"/>
  </r>
  <r>
    <s v="2019-10-17"/>
    <x v="3"/>
    <n v="7"/>
    <n v="25"/>
    <n v="107507"/>
    <x v="952"/>
  </r>
  <r>
    <s v="2019-10-20"/>
    <x v="3"/>
    <n v="7"/>
    <n v="28"/>
    <n v="106254"/>
    <x v="953"/>
  </r>
  <r>
    <s v="2019-10-21"/>
    <x v="3"/>
    <n v="7"/>
    <n v="29"/>
    <n v="108242"/>
    <x v="954"/>
  </r>
  <r>
    <s v="2019-10-22"/>
    <x v="3"/>
    <n v="7"/>
    <n v="30"/>
    <n v="107623"/>
    <x v="955"/>
  </r>
  <r>
    <s v="2019-10-23"/>
    <x v="3"/>
    <n v="8"/>
    <n v="1"/>
    <n v="107416"/>
    <x v="956"/>
  </r>
  <r>
    <s v="2019-10-24"/>
    <x v="3"/>
    <n v="8"/>
    <n v="2"/>
    <n v="107495"/>
    <x v="957"/>
  </r>
  <r>
    <s v="2019-10-26"/>
    <x v="3"/>
    <n v="8"/>
    <n v="4"/>
    <n v="107354"/>
    <x v="958"/>
  </r>
  <r>
    <s v="2019-10-28"/>
    <x v="3"/>
    <n v="8"/>
    <n v="6"/>
    <n v="107464"/>
    <x v="959"/>
  </r>
  <r>
    <s v="2019-10-30"/>
    <x v="3"/>
    <n v="8"/>
    <n v="8"/>
    <n v="106429"/>
    <x v="960"/>
  </r>
  <r>
    <s v="2019-10-31"/>
    <x v="3"/>
    <n v="8"/>
    <n v="9"/>
    <n v="106335"/>
    <x v="961"/>
  </r>
  <r>
    <s v="2019-11-02"/>
    <x v="3"/>
    <n v="8"/>
    <n v="11"/>
    <n v="105605"/>
    <x v="962"/>
  </r>
  <r>
    <s v="2019-11-03"/>
    <x v="3"/>
    <n v="8"/>
    <n v="12"/>
    <n v="106333"/>
    <x v="963"/>
  </r>
  <r>
    <s v="2019-11-04"/>
    <x v="3"/>
    <n v="8"/>
    <n v="13"/>
    <n v="106010"/>
    <x v="964"/>
  </r>
  <r>
    <s v="2019-11-05"/>
    <x v="3"/>
    <n v="8"/>
    <n v="14"/>
    <n v="106373"/>
    <x v="965"/>
  </r>
  <r>
    <s v="2019-11-07"/>
    <x v="3"/>
    <n v="8"/>
    <n v="16"/>
    <n v="106137"/>
    <x v="966"/>
  </r>
  <r>
    <s v="2019-11-09"/>
    <x v="3"/>
    <n v="8"/>
    <n v="18"/>
    <n v="106554"/>
    <x v="967"/>
  </r>
  <r>
    <s v="2019-11-10"/>
    <x v="3"/>
    <n v="8"/>
    <n v="19"/>
    <n v="106911"/>
    <x v="968"/>
  </r>
  <r>
    <s v="2019-11-11"/>
    <x v="3"/>
    <n v="8"/>
    <n v="20"/>
    <n v="106302"/>
    <x v="969"/>
  </r>
  <r>
    <s v="2019-11-12"/>
    <x v="3"/>
    <n v="8"/>
    <n v="21"/>
    <n v="107783"/>
    <x v="970"/>
  </r>
  <r>
    <s v="2019-11-13"/>
    <x v="3"/>
    <n v="8"/>
    <n v="22"/>
    <n v="107542"/>
    <x v="971"/>
  </r>
  <r>
    <s v="2019-11-14"/>
    <x v="3"/>
    <n v="8"/>
    <n v="23"/>
    <n v="106661"/>
    <x v="972"/>
  </r>
  <r>
    <s v="2019-11-16"/>
    <x v="3"/>
    <n v="8"/>
    <n v="25"/>
    <n v="113965"/>
    <x v="973"/>
  </r>
  <r>
    <s v="2019-11-17"/>
    <x v="3"/>
    <n v="8"/>
    <n v="26"/>
    <n v="107066"/>
    <x v="974"/>
  </r>
  <r>
    <s v="2019-11-18"/>
    <x v="3"/>
    <n v="8"/>
    <n v="27"/>
    <n v="107317.5"/>
    <x v="975"/>
  </r>
  <r>
    <s v="2019-11-19"/>
    <x v="3"/>
    <n v="8"/>
    <n v="28"/>
    <n v="107569"/>
    <x v="976"/>
  </r>
  <r>
    <s v="2019-11-20"/>
    <x v="3"/>
    <n v="8"/>
    <n v="29"/>
    <n v="107346"/>
    <x v="977"/>
  </r>
  <r>
    <s v="2019-11-21"/>
    <x v="3"/>
    <n v="8"/>
    <n v="30"/>
    <n v="107390"/>
    <x v="978"/>
  </r>
  <r>
    <s v="2019-11-23"/>
    <x v="3"/>
    <n v="9"/>
    <n v="2"/>
    <n v="107227"/>
    <x v="979"/>
  </r>
  <r>
    <s v="2019-11-24"/>
    <x v="3"/>
    <n v="9"/>
    <n v="3"/>
    <n v="108315"/>
    <x v="980"/>
  </r>
  <r>
    <s v="2019-11-25"/>
    <x v="3"/>
    <n v="9"/>
    <n v="4"/>
    <n v="108228"/>
    <x v="981"/>
  </r>
  <r>
    <s v="2019-11-26"/>
    <x v="3"/>
    <n v="9"/>
    <n v="5"/>
    <n v="108813"/>
    <x v="982"/>
  </r>
  <r>
    <s v="2019-11-27"/>
    <x v="3"/>
    <n v="9"/>
    <n v="6"/>
    <n v="108150"/>
    <x v="983"/>
  </r>
  <r>
    <s v="2019-11-28"/>
    <x v="3"/>
    <n v="9"/>
    <n v="7"/>
    <n v="108545"/>
    <x v="984"/>
  </r>
  <r>
    <s v="2019-11-30"/>
    <x v="3"/>
    <n v="9"/>
    <n v="9"/>
    <n v="112947"/>
    <x v="985"/>
  </r>
  <r>
    <s v="2019-12-01"/>
    <x v="3"/>
    <n v="9"/>
    <n v="10"/>
    <n v="109028"/>
    <x v="986"/>
  </r>
  <r>
    <s v="2019-12-02"/>
    <x v="3"/>
    <n v="9"/>
    <n v="11"/>
    <n v="109056"/>
    <x v="987"/>
  </r>
  <r>
    <s v="2019-12-03"/>
    <x v="3"/>
    <n v="9"/>
    <n v="12"/>
    <n v="110032"/>
    <x v="988"/>
  </r>
  <r>
    <s v="2019-12-04"/>
    <x v="3"/>
    <n v="9"/>
    <n v="13"/>
    <n v="109564"/>
    <x v="989"/>
  </r>
  <r>
    <s v="2019-12-05"/>
    <x v="3"/>
    <n v="9"/>
    <n v="14"/>
    <n v="108769"/>
    <x v="990"/>
  </r>
  <r>
    <s v="2019-12-07"/>
    <x v="3"/>
    <n v="9"/>
    <n v="16"/>
    <n v="112404"/>
    <x v="991"/>
  </r>
  <r>
    <s v="2019-12-08"/>
    <x v="3"/>
    <n v="9"/>
    <n v="17"/>
    <n v="109113"/>
    <x v="992"/>
  </r>
  <r>
    <s v="2019-12-09"/>
    <x v="3"/>
    <n v="9"/>
    <n v="18"/>
    <n v="109339"/>
    <x v="993"/>
  </r>
  <r>
    <s v="2019-12-10"/>
    <x v="3"/>
    <n v="9"/>
    <n v="19"/>
    <n v="109813"/>
    <x v="994"/>
  </r>
  <r>
    <s v="2019-12-11"/>
    <x v="3"/>
    <n v="9"/>
    <n v="20"/>
    <n v="113672"/>
    <x v="995"/>
  </r>
  <r>
    <s v="2019-12-12"/>
    <x v="3"/>
    <n v="9"/>
    <n v="21"/>
    <n v="112585"/>
    <x v="996"/>
  </r>
  <r>
    <s v="2019-12-14"/>
    <x v="3"/>
    <n v="9"/>
    <n v="23"/>
    <n v="109179"/>
    <x v="997"/>
  </r>
  <r>
    <s v="2019-12-15"/>
    <x v="3"/>
    <n v="9"/>
    <n v="24"/>
    <n v="111389"/>
    <x v="998"/>
  </r>
  <r>
    <s v="2019-12-16"/>
    <x v="3"/>
    <n v="9"/>
    <n v="25"/>
    <n v="112127"/>
    <x v="999"/>
  </r>
  <r>
    <s v="2019-12-17"/>
    <x v="3"/>
    <n v="9"/>
    <n v="26"/>
    <n v="112644"/>
    <x v="1000"/>
  </r>
  <r>
    <s v="2019-12-18"/>
    <x v="3"/>
    <n v="9"/>
    <n v="27"/>
    <n v="113519"/>
    <x v="1001"/>
  </r>
  <r>
    <s v="2019-12-19"/>
    <x v="3"/>
    <n v="9"/>
    <n v="28"/>
    <n v="112704"/>
    <x v="1002"/>
  </r>
  <r>
    <s v="2019-12-21"/>
    <x v="3"/>
    <n v="9"/>
    <n v="30"/>
    <n v="113009"/>
    <x v="1003"/>
  </r>
  <r>
    <s v="2019-12-22"/>
    <x v="3"/>
    <n v="10"/>
    <n v="1"/>
    <n v="112688"/>
    <x v="1004"/>
  </r>
  <r>
    <s v="2019-12-23"/>
    <x v="3"/>
    <n v="10"/>
    <n v="2"/>
    <n v="114367"/>
    <x v="1005"/>
  </r>
  <r>
    <s v="2019-12-24"/>
    <x v="3"/>
    <n v="10"/>
    <n v="3"/>
    <n v="114008"/>
    <x v="1006"/>
  </r>
  <r>
    <s v="2019-12-25"/>
    <x v="3"/>
    <n v="10"/>
    <n v="4"/>
    <n v="114828"/>
    <x v="1007"/>
  </r>
  <r>
    <s v="2019-12-26"/>
    <x v="3"/>
    <n v="10"/>
    <n v="5"/>
    <n v="115875"/>
    <x v="1008"/>
  </r>
  <r>
    <s v="2019-12-28"/>
    <x v="3"/>
    <n v="10"/>
    <n v="7"/>
    <n v="110365"/>
    <x v="1009"/>
  </r>
  <r>
    <s v="2019-12-29"/>
    <x v="3"/>
    <n v="10"/>
    <n v="8"/>
    <n v="116701"/>
    <x v="1010"/>
  </r>
  <r>
    <s v="2019-12-30"/>
    <x v="3"/>
    <n v="10"/>
    <n v="9"/>
    <n v="115206"/>
    <x v="1011"/>
  </r>
  <r>
    <s v="2019-12-31"/>
    <x v="3"/>
    <n v="10"/>
    <n v="10"/>
    <n v="117672"/>
    <x v="1012"/>
  </r>
  <r>
    <s v="2020-01-01"/>
    <x v="3"/>
    <n v="10"/>
    <n v="11"/>
    <n v="117787"/>
    <x v="1013"/>
  </r>
  <r>
    <s v="2020-01-02"/>
    <x v="3"/>
    <n v="10"/>
    <n v="12"/>
    <n v="118347"/>
    <x v="1014"/>
  </r>
  <r>
    <s v="2020-01-04"/>
    <x v="3"/>
    <n v="10"/>
    <n v="14"/>
    <n v="115484"/>
    <x v="1015"/>
  </r>
  <r>
    <s v="2020-01-05"/>
    <x v="3"/>
    <n v="10"/>
    <n v="15"/>
    <n v="116882"/>
    <x v="1016"/>
  </r>
  <r>
    <s v="2020-01-06"/>
    <x v="3"/>
    <n v="10"/>
    <n v="16"/>
    <n v="117669"/>
    <x v="1017"/>
  </r>
  <r>
    <s v="2020-01-07"/>
    <x v="3"/>
    <n v="10"/>
    <n v="17"/>
    <n v="139000"/>
    <x v="1018"/>
  </r>
  <r>
    <s v="2020-01-08"/>
    <x v="3"/>
    <n v="10"/>
    <n v="18"/>
    <n v="118048"/>
    <x v="1019"/>
  </r>
  <r>
    <s v="2020-01-09"/>
    <x v="3"/>
    <n v="10"/>
    <n v="19"/>
    <n v="117541"/>
    <x v="1020"/>
  </r>
  <r>
    <s v="2020-01-11"/>
    <x v="3"/>
    <n v="10"/>
    <n v="21"/>
    <n v="118150"/>
    <x v="1021"/>
  </r>
  <r>
    <s v="2020-01-12"/>
    <x v="3"/>
    <n v="10"/>
    <n v="22"/>
    <n v="117271"/>
    <x v="1022"/>
  </r>
  <r>
    <s v="2020-01-13"/>
    <x v="3"/>
    <n v="10"/>
    <n v="23"/>
    <n v="119068"/>
    <x v="1023"/>
  </r>
  <r>
    <s v="2020-01-14"/>
    <x v="3"/>
    <n v="10"/>
    <n v="24"/>
    <n v="119566"/>
    <x v="1024"/>
  </r>
  <r>
    <s v="2020-01-15"/>
    <x v="3"/>
    <n v="10"/>
    <n v="25"/>
    <n v="118537"/>
    <x v="1025"/>
  </r>
  <r>
    <s v="2020-01-16"/>
    <x v="3"/>
    <n v="10"/>
    <n v="26"/>
    <n v="119182"/>
    <x v="1026"/>
  </r>
  <r>
    <s v="2020-01-18"/>
    <x v="3"/>
    <n v="10"/>
    <n v="28"/>
    <n v="117234"/>
    <x v="1027"/>
  </r>
  <r>
    <s v="2020-01-19"/>
    <x v="3"/>
    <n v="10"/>
    <n v="29"/>
    <n v="118885"/>
    <x v="1028"/>
  </r>
  <r>
    <s v="2020-01-20"/>
    <x v="3"/>
    <n v="10"/>
    <n v="30"/>
    <n v="118887"/>
    <x v="1029"/>
  </r>
  <r>
    <s v="2020-01-21"/>
    <x v="3"/>
    <n v="11"/>
    <n v="1"/>
    <n v="120452"/>
    <x v="1030"/>
  </r>
  <r>
    <s v="2020-01-22"/>
    <x v="3"/>
    <n v="11"/>
    <n v="2"/>
    <n v="121703"/>
    <x v="1031"/>
  </r>
  <r>
    <s v="2020-01-23"/>
    <x v="3"/>
    <n v="11"/>
    <n v="3"/>
    <n v="120846"/>
    <x v="1032"/>
  </r>
  <r>
    <s v="2020-01-25"/>
    <x v="3"/>
    <n v="11"/>
    <n v="5"/>
    <n v="121607"/>
    <x v="1033"/>
  </r>
  <r>
    <s v="2020-01-26"/>
    <x v="3"/>
    <n v="11"/>
    <n v="6"/>
    <n v="120599"/>
    <x v="1034"/>
  </r>
  <r>
    <s v="2020-01-27"/>
    <x v="3"/>
    <n v="11"/>
    <n v="7"/>
    <n v="121340"/>
    <x v="1035"/>
  </r>
  <r>
    <s v="2020-01-28"/>
    <x v="3"/>
    <n v="11"/>
    <n v="8"/>
    <n v="122157"/>
    <x v="1036"/>
  </r>
  <r>
    <s v="2020-01-30"/>
    <x v="3"/>
    <n v="11"/>
    <n v="10"/>
    <n v="122544"/>
    <x v="1037"/>
  </r>
  <r>
    <s v="2020-02-01"/>
    <x v="3"/>
    <n v="11"/>
    <n v="12"/>
    <n v="122407.5"/>
    <x v="1038"/>
  </r>
  <r>
    <s v="2020-02-02"/>
    <x v="3"/>
    <n v="11"/>
    <n v="13"/>
    <n v="122271"/>
    <x v="1039"/>
  </r>
  <r>
    <s v="2020-02-03"/>
    <x v="3"/>
    <n v="11"/>
    <n v="14"/>
    <n v="116871"/>
    <x v="1040"/>
  </r>
  <r>
    <s v="2020-02-04"/>
    <x v="3"/>
    <n v="11"/>
    <n v="15"/>
    <n v="124521"/>
    <x v="1041"/>
  </r>
  <r>
    <s v="2020-02-05"/>
    <x v="3"/>
    <n v="11"/>
    <n v="16"/>
    <n v="124178"/>
    <x v="1042"/>
  </r>
  <r>
    <s v="2020-02-06"/>
    <x v="3"/>
    <n v="11"/>
    <n v="17"/>
    <n v="125947"/>
    <x v="1043"/>
  </r>
  <r>
    <s v="2020-02-08"/>
    <x v="3"/>
    <n v="11"/>
    <n v="19"/>
    <n v="125290"/>
    <x v="1044"/>
  </r>
  <r>
    <s v="2020-02-09"/>
    <x v="3"/>
    <n v="11"/>
    <n v="20"/>
    <n v="126446"/>
    <x v="1045"/>
  </r>
  <r>
    <s v="2020-02-10"/>
    <x v="3"/>
    <n v="11"/>
    <n v="21"/>
    <n v="128477"/>
    <x v="1046"/>
  </r>
  <r>
    <s v="2020-02-12"/>
    <x v="3"/>
    <n v="11"/>
    <n v="23"/>
    <n v="126557"/>
    <x v="1047"/>
  </r>
  <r>
    <s v="2020-02-13"/>
    <x v="3"/>
    <n v="11"/>
    <n v="24"/>
    <n v="126312"/>
    <x v="1048"/>
  </r>
  <r>
    <s v="2020-02-15"/>
    <x v="3"/>
    <n v="11"/>
    <n v="26"/>
    <n v="126066"/>
    <x v="1049"/>
  </r>
  <r>
    <s v="2020-02-16"/>
    <x v="3"/>
    <n v="11"/>
    <n v="27"/>
    <n v="132749"/>
    <x v="1050"/>
  </r>
  <r>
    <s v="2020-02-17"/>
    <x v="3"/>
    <n v="11"/>
    <n v="28"/>
    <n v="128725"/>
    <x v="1051"/>
  </r>
  <r>
    <s v="2020-02-18"/>
    <x v="3"/>
    <n v="11"/>
    <n v="29"/>
    <n v="128102"/>
    <x v="1052"/>
  </r>
  <r>
    <s v="2020-02-19"/>
    <x v="3"/>
    <n v="11"/>
    <n v="30"/>
    <n v="127686"/>
    <x v="1053"/>
  </r>
  <r>
    <s v="2020-02-20"/>
    <x v="3"/>
    <n v="12"/>
    <n v="1"/>
    <n v="128424"/>
    <x v="1054"/>
  </r>
  <r>
    <s v="2020-02-22"/>
    <x v="3"/>
    <n v="12"/>
    <n v="3"/>
    <n v="128419.5"/>
    <x v="1055"/>
  </r>
  <r>
    <s v="2020-02-23"/>
    <x v="3"/>
    <n v="12"/>
    <n v="4"/>
    <n v="128415"/>
    <x v="1056"/>
  </r>
  <r>
    <s v="2020-02-24"/>
    <x v="3"/>
    <n v="12"/>
    <n v="5"/>
    <n v="132574"/>
    <x v="1057"/>
  </r>
  <r>
    <s v="2020-02-25"/>
    <x v="3"/>
    <n v="12"/>
    <n v="6"/>
    <n v="134164"/>
    <x v="1058"/>
  </r>
  <r>
    <s v="2020-02-26"/>
    <x v="3"/>
    <n v="12"/>
    <n v="7"/>
    <n v="133563"/>
    <x v="1059"/>
  </r>
  <r>
    <s v="2020-02-27"/>
    <x v="3"/>
    <n v="12"/>
    <n v="8"/>
    <n v="136269"/>
    <x v="1060"/>
  </r>
  <r>
    <s v="2020-02-29"/>
    <x v="3"/>
    <n v="12"/>
    <n v="10"/>
    <n v="135836"/>
    <x v="1061"/>
  </r>
  <r>
    <s v="2020-03-01"/>
    <x v="3"/>
    <n v="12"/>
    <n v="11"/>
    <n v="134529"/>
    <x v="1062"/>
  </r>
  <r>
    <s v="2020-03-02"/>
    <x v="3"/>
    <n v="12"/>
    <n v="12"/>
    <n v="134303"/>
    <x v="1063"/>
  </r>
  <r>
    <s v="2020-03-03"/>
    <x v="3"/>
    <n v="12"/>
    <n v="13"/>
    <n v="137452"/>
    <x v="1064"/>
  </r>
  <r>
    <s v="2020-03-04"/>
    <x v="3"/>
    <n v="12"/>
    <n v="14"/>
    <n v="138115"/>
    <x v="1065"/>
  </r>
  <r>
    <s v="2020-03-05"/>
    <x v="3"/>
    <n v="12"/>
    <n v="15"/>
    <n v="136187"/>
    <x v="1066"/>
  </r>
  <r>
    <s v="2020-03-07"/>
    <x v="3"/>
    <n v="12"/>
    <n v="17"/>
    <n v="138520"/>
    <x v="1067"/>
  </r>
  <r>
    <s v="2020-03-09"/>
    <x v="3"/>
    <n v="12"/>
    <n v="19"/>
    <n v="138523"/>
    <x v="1068"/>
  </r>
  <r>
    <s v="2020-03-10"/>
    <x v="3"/>
    <n v="12"/>
    <n v="20"/>
    <n v="135269"/>
    <x v="1069"/>
  </r>
  <r>
    <s v="2020-03-11"/>
    <x v="3"/>
    <n v="12"/>
    <n v="21"/>
    <n v="132015"/>
    <x v="1070"/>
  </r>
  <r>
    <s v="2020-03-12"/>
    <x v="3"/>
    <n v="12"/>
    <n v="22"/>
    <n v="135053"/>
    <x v="1071"/>
  </r>
  <r>
    <s v="2020-03-14"/>
    <x v="3"/>
    <n v="12"/>
    <n v="24"/>
    <n v="137989"/>
    <x v="1072"/>
  </r>
  <r>
    <s v="2020-03-15"/>
    <x v="3"/>
    <n v="12"/>
    <n v="25"/>
    <n v="134408"/>
    <x v="1073"/>
  </r>
  <r>
    <s v="2020-03-16"/>
    <x v="3"/>
    <n v="12"/>
    <n v="26"/>
    <n v="137186"/>
    <x v="1074"/>
  </r>
  <r>
    <s v="2020-03-17"/>
    <x v="3"/>
    <n v="12"/>
    <n v="27"/>
    <n v="136175"/>
    <x v="1075"/>
  </r>
  <r>
    <s v="2020-03-18"/>
    <x v="3"/>
    <n v="12"/>
    <n v="28"/>
    <n v="136007"/>
    <x v="1076"/>
  </r>
  <r>
    <s v="2020-03-24"/>
    <x v="4"/>
    <n v="1"/>
    <n v="5"/>
    <n v="136323"/>
    <x v="1077"/>
  </r>
  <r>
    <s v="2020-03-25"/>
    <x v="4"/>
    <n v="1"/>
    <n v="6"/>
    <n v="135717"/>
    <x v="1078"/>
  </r>
  <r>
    <s v="2020-03-28"/>
    <x v="4"/>
    <n v="1"/>
    <n v="9"/>
    <n v="135414"/>
    <x v="1079"/>
  </r>
  <r>
    <s v="2020-03-29"/>
    <x v="4"/>
    <n v="1"/>
    <n v="10"/>
    <n v="135262.5"/>
    <x v="1080"/>
  </r>
  <r>
    <s v="2020-03-30"/>
    <x v="4"/>
    <n v="1"/>
    <n v="11"/>
    <n v="135111"/>
    <x v="1081"/>
  </r>
  <r>
    <s v="2020-04-02"/>
    <x v="4"/>
    <n v="1"/>
    <n v="14"/>
    <n v="139586"/>
    <x v="1082"/>
  </r>
  <r>
    <s v="2020-04-04"/>
    <x v="4"/>
    <n v="1"/>
    <n v="16"/>
    <n v="137587"/>
    <x v="1083"/>
  </r>
  <r>
    <s v="2020-04-05"/>
    <x v="4"/>
    <n v="1"/>
    <n v="17"/>
    <n v="135588"/>
    <x v="1084"/>
  </r>
  <r>
    <s v="2020-04-06"/>
    <x v="4"/>
    <n v="1"/>
    <n v="18"/>
    <n v="139749"/>
    <x v="1085"/>
  </r>
  <r>
    <s v="2020-04-07"/>
    <x v="4"/>
    <n v="1"/>
    <n v="19"/>
    <n v="136251"/>
    <x v="1086"/>
  </r>
  <r>
    <s v="2020-04-08"/>
    <x v="4"/>
    <n v="1"/>
    <n v="20"/>
    <n v="136508"/>
    <x v="1087"/>
  </r>
  <r>
    <s v="2020-04-11"/>
    <x v="4"/>
    <n v="1"/>
    <n v="23"/>
    <n v="134903"/>
    <x v="1088"/>
  </r>
  <r>
    <s v="2020-04-12"/>
    <x v="4"/>
    <n v="1"/>
    <n v="24"/>
    <n v="136366"/>
    <x v="1089"/>
  </r>
  <r>
    <s v="2020-04-13"/>
    <x v="4"/>
    <n v="1"/>
    <n v="25"/>
    <n v="135439"/>
    <x v="1090"/>
  </r>
  <r>
    <s v="2020-04-14"/>
    <x v="4"/>
    <n v="1"/>
    <n v="26"/>
    <n v="137886"/>
    <x v="1091"/>
  </r>
  <r>
    <s v="2020-04-15"/>
    <x v="4"/>
    <n v="1"/>
    <n v="27"/>
    <n v="134897"/>
    <x v="1092"/>
  </r>
  <r>
    <s v="2020-04-18"/>
    <x v="4"/>
    <n v="1"/>
    <n v="30"/>
    <n v="138291.5"/>
    <x v="1093"/>
  </r>
  <r>
    <s v="2020-04-19"/>
    <x v="4"/>
    <n v="1"/>
    <n v="31"/>
    <n v="141686"/>
    <x v="1094"/>
  </r>
  <r>
    <s v="2020-04-20"/>
    <x v="4"/>
    <n v="2"/>
    <n v="1"/>
    <n v="136773"/>
    <x v="1095"/>
  </r>
  <r>
    <s v="2020-04-21"/>
    <x v="4"/>
    <n v="2"/>
    <n v="2"/>
    <n v="135197"/>
    <x v="1096"/>
  </r>
  <r>
    <s v="2020-04-22"/>
    <x v="4"/>
    <n v="2"/>
    <n v="3"/>
    <n v="135838"/>
    <x v="1097"/>
  </r>
  <r>
    <s v="2020-04-23"/>
    <x v="4"/>
    <n v="2"/>
    <n v="4"/>
    <n v="141532"/>
    <x v="1098"/>
  </r>
  <r>
    <s v="2020-04-25"/>
    <x v="4"/>
    <n v="2"/>
    <n v="6"/>
    <n v="139898"/>
    <x v="1099"/>
  </r>
  <r>
    <s v="2020-04-26"/>
    <x v="4"/>
    <n v="2"/>
    <n v="7"/>
    <n v="139081"/>
    <x v="1100"/>
  </r>
  <r>
    <s v="2020-04-27"/>
    <x v="4"/>
    <n v="2"/>
    <n v="8"/>
    <n v="138264"/>
    <x v="1101"/>
  </r>
  <r>
    <s v="2020-04-28"/>
    <x v="4"/>
    <n v="2"/>
    <n v="9"/>
    <n v="139135"/>
    <x v="1102"/>
  </r>
  <r>
    <s v="2020-04-29"/>
    <x v="4"/>
    <n v="2"/>
    <n v="10"/>
    <n v="139340"/>
    <x v="1103"/>
  </r>
  <r>
    <s v="2020-04-30"/>
    <x v="4"/>
    <n v="2"/>
    <n v="11"/>
    <n v="138106"/>
    <x v="1104"/>
  </r>
  <r>
    <s v="2020-05-02"/>
    <x v="4"/>
    <n v="2"/>
    <n v="13"/>
    <n v="138213.5"/>
    <x v="1105"/>
  </r>
  <r>
    <s v="2020-05-03"/>
    <x v="4"/>
    <n v="2"/>
    <n v="14"/>
    <n v="138267.25"/>
    <x v="1106"/>
  </r>
  <r>
    <s v="2020-05-04"/>
    <x v="4"/>
    <n v="2"/>
    <n v="15"/>
    <n v="138321"/>
    <x v="1107"/>
  </r>
  <r>
    <s v="2020-05-05"/>
    <x v="4"/>
    <n v="2"/>
    <n v="16"/>
    <n v="138177"/>
    <x v="1108"/>
  </r>
  <r>
    <s v="2020-05-06"/>
    <x v="4"/>
    <n v="2"/>
    <n v="17"/>
    <n v="138105"/>
    <x v="1109"/>
  </r>
  <r>
    <s v="2020-05-07"/>
    <x v="4"/>
    <n v="2"/>
    <n v="18"/>
    <n v="138033"/>
    <x v="1110"/>
  </r>
  <r>
    <s v="2020-05-09"/>
    <x v="4"/>
    <n v="2"/>
    <n v="20"/>
    <n v="137622"/>
    <x v="1111"/>
  </r>
  <r>
    <s v="2020-05-10"/>
    <x v="4"/>
    <n v="2"/>
    <n v="21"/>
    <n v="137447.5"/>
    <x v="1112"/>
  </r>
  <r>
    <s v="2020-05-11"/>
    <x v="4"/>
    <n v="2"/>
    <n v="22"/>
    <n v="137273"/>
    <x v="1113"/>
  </r>
  <r>
    <s v="2020-05-12"/>
    <x v="4"/>
    <n v="2"/>
    <n v="23"/>
    <n v="137134"/>
    <x v="1114"/>
  </r>
  <r>
    <s v="2020-05-13"/>
    <x v="4"/>
    <n v="2"/>
    <n v="24"/>
    <n v="140343"/>
    <x v="1115"/>
  </r>
  <r>
    <s v="2020-05-14"/>
    <x v="4"/>
    <n v="2"/>
    <n v="25"/>
    <n v="139598"/>
    <x v="1116"/>
  </r>
  <r>
    <s v="2020-05-16"/>
    <x v="4"/>
    <n v="2"/>
    <n v="27"/>
    <n v="149100"/>
    <x v="1117"/>
  </r>
  <r>
    <s v="2020-05-17"/>
    <x v="4"/>
    <n v="2"/>
    <n v="28"/>
    <n v="138531"/>
    <x v="1118"/>
  </r>
  <r>
    <s v="2020-05-18"/>
    <x v="4"/>
    <n v="2"/>
    <n v="29"/>
    <n v="143169.5"/>
    <x v="1119"/>
  </r>
  <r>
    <s v="2020-05-19"/>
    <x v="4"/>
    <n v="2"/>
    <n v="30"/>
    <n v="147808"/>
    <x v="1120"/>
  </r>
  <r>
    <s v="2020-05-20"/>
    <x v="4"/>
    <n v="2"/>
    <n v="31"/>
    <n v="150071"/>
    <x v="1121"/>
  </r>
  <r>
    <s v="2020-05-21"/>
    <x v="4"/>
    <n v="3"/>
    <n v="1"/>
    <n v="153801"/>
    <x v="1122"/>
  </r>
  <r>
    <s v="2020-05-23"/>
    <x v="4"/>
    <n v="3"/>
    <n v="3"/>
    <n v="153839"/>
    <x v="1123"/>
  </r>
  <r>
    <s v="2020-05-26"/>
    <x v="4"/>
    <n v="3"/>
    <n v="6"/>
    <n v="154228"/>
    <x v="1124"/>
  </r>
  <r>
    <s v="2020-05-27"/>
    <x v="4"/>
    <n v="3"/>
    <n v="7"/>
    <n v="152393"/>
    <x v="1125"/>
  </r>
  <r>
    <s v="2020-05-28"/>
    <x v="4"/>
    <n v="3"/>
    <n v="8"/>
    <n v="155239"/>
    <x v="1126"/>
  </r>
  <r>
    <s v="2020-05-30"/>
    <x v="4"/>
    <n v="3"/>
    <n v="10"/>
    <n v="152818"/>
    <x v="1127"/>
  </r>
  <r>
    <s v="2020-05-31"/>
    <x v="4"/>
    <n v="3"/>
    <n v="11"/>
    <n v="154622"/>
    <x v="1128"/>
  </r>
  <r>
    <s v="2020-06-01"/>
    <x v="4"/>
    <n v="3"/>
    <n v="12"/>
    <n v="157044"/>
    <x v="1129"/>
  </r>
  <r>
    <s v="2020-06-02"/>
    <x v="4"/>
    <n v="3"/>
    <n v="13"/>
    <n v="155926"/>
    <x v="1130"/>
  </r>
  <r>
    <s v="2020-06-06"/>
    <x v="4"/>
    <n v="3"/>
    <n v="17"/>
    <n v="156496"/>
    <x v="1131"/>
  </r>
  <r>
    <s v="2020-06-07"/>
    <x v="4"/>
    <n v="3"/>
    <n v="18"/>
    <n v="156806"/>
    <x v="1132"/>
  </r>
  <r>
    <s v="2020-06-08"/>
    <x v="4"/>
    <n v="3"/>
    <n v="19"/>
    <n v="156679"/>
    <x v="1133"/>
  </r>
  <r>
    <s v="2020-06-09"/>
    <x v="4"/>
    <n v="3"/>
    <n v="20"/>
    <n v="156829"/>
    <x v="1134"/>
  </r>
  <r>
    <s v="2020-06-10"/>
    <x v="4"/>
    <n v="3"/>
    <n v="21"/>
    <n v="157456"/>
    <x v="1135"/>
  </r>
  <r>
    <s v="2020-06-11"/>
    <x v="4"/>
    <n v="3"/>
    <n v="22"/>
    <n v="157245"/>
    <x v="1136"/>
  </r>
  <r>
    <s v="2020-06-13"/>
    <x v="4"/>
    <n v="3"/>
    <n v="24"/>
    <n v="157154"/>
    <x v="1137"/>
  </r>
  <r>
    <s v="2020-06-14"/>
    <x v="4"/>
    <n v="3"/>
    <n v="25"/>
    <n v="154853"/>
    <x v="1138"/>
  </r>
  <r>
    <s v="2020-06-15"/>
    <x v="4"/>
    <n v="3"/>
    <n v="26"/>
    <n v="158503"/>
    <x v="1139"/>
  </r>
  <r>
    <s v="2020-06-16"/>
    <x v="4"/>
    <n v="3"/>
    <n v="27"/>
    <n v="158091"/>
    <x v="1140"/>
  </r>
  <r>
    <s v="2020-06-18"/>
    <x v="4"/>
    <n v="3"/>
    <n v="29"/>
    <n v="158636"/>
    <x v="1141"/>
  </r>
  <r>
    <s v="2020-06-20"/>
    <x v="4"/>
    <n v="3"/>
    <n v="31"/>
    <n v="157280"/>
    <x v="1142"/>
  </r>
  <r>
    <s v="2020-06-21"/>
    <x v="4"/>
    <n v="4"/>
    <n v="1"/>
    <n v="158215"/>
    <x v="1143"/>
  </r>
  <r>
    <s v="2020-06-22"/>
    <x v="4"/>
    <n v="4"/>
    <n v="2"/>
    <n v="160264"/>
    <x v="1144"/>
  </r>
  <r>
    <s v="2020-06-23"/>
    <x v="4"/>
    <n v="4"/>
    <n v="3"/>
    <n v="158410"/>
    <x v="1145"/>
  </r>
  <r>
    <s v="2020-06-24"/>
    <x v="4"/>
    <n v="4"/>
    <n v="4"/>
    <n v="160425"/>
    <x v="1146"/>
  </r>
  <r>
    <s v="2020-06-25"/>
    <x v="4"/>
    <n v="4"/>
    <n v="5"/>
    <n v="161955"/>
    <x v="1147"/>
  </r>
  <r>
    <s v="2020-06-27"/>
    <x v="4"/>
    <n v="4"/>
    <n v="7"/>
    <n v="162761"/>
    <x v="1148"/>
  </r>
  <r>
    <s v="2020-06-28"/>
    <x v="4"/>
    <n v="4"/>
    <n v="8"/>
    <n v="161230"/>
    <x v="1149"/>
  </r>
  <r>
    <s v="2020-06-29"/>
    <x v="4"/>
    <n v="4"/>
    <n v="9"/>
    <n v="163751.5"/>
    <x v="1150"/>
  </r>
  <r>
    <s v="2020-06-30"/>
    <x v="4"/>
    <n v="4"/>
    <n v="10"/>
    <n v="166273"/>
    <x v="1151"/>
  </r>
  <r>
    <s v="2020-07-01"/>
    <x v="4"/>
    <n v="4"/>
    <n v="11"/>
    <n v="164667"/>
    <x v="1152"/>
  </r>
  <r>
    <s v="2020-07-02"/>
    <x v="4"/>
    <n v="4"/>
    <n v="12"/>
    <n v="164537"/>
    <x v="1153"/>
  </r>
  <r>
    <s v="2020-07-04"/>
    <x v="4"/>
    <n v="4"/>
    <n v="14"/>
    <n v="167733"/>
    <x v="1154"/>
  </r>
  <r>
    <s v="2020-07-05"/>
    <x v="4"/>
    <n v="4"/>
    <n v="15"/>
    <n v="167607"/>
    <x v="1155"/>
  </r>
  <r>
    <s v="2020-07-06"/>
    <x v="4"/>
    <n v="4"/>
    <n v="16"/>
    <n v="169510"/>
    <x v="1156"/>
  </r>
  <r>
    <s v="2020-07-07"/>
    <x v="4"/>
    <n v="4"/>
    <n v="17"/>
    <n v="168508"/>
    <x v="1157"/>
  </r>
  <r>
    <s v="2020-07-08"/>
    <x v="4"/>
    <n v="4"/>
    <n v="18"/>
    <n v="168688"/>
    <x v="1158"/>
  </r>
  <r>
    <s v="2020-07-09"/>
    <x v="4"/>
    <n v="4"/>
    <n v="19"/>
    <n v="177147"/>
    <x v="1159"/>
  </r>
  <r>
    <s v="2020-07-11"/>
    <x v="4"/>
    <n v="4"/>
    <n v="21"/>
    <n v="169004"/>
    <x v="1160"/>
  </r>
  <r>
    <s v="2020-07-12"/>
    <x v="4"/>
    <n v="4"/>
    <n v="22"/>
    <n v="174918"/>
    <x v="1161"/>
  </r>
  <r>
    <s v="2020-07-13"/>
    <x v="4"/>
    <n v="4"/>
    <n v="23"/>
    <n v="172239"/>
    <x v="1162"/>
  </r>
  <r>
    <s v="2020-07-14"/>
    <x v="4"/>
    <n v="4"/>
    <n v="24"/>
    <n v="174541"/>
    <x v="1163"/>
  </r>
  <r>
    <s v="2020-07-15"/>
    <x v="4"/>
    <n v="4"/>
    <n v="25"/>
    <n v="173831"/>
    <x v="1164"/>
  </r>
  <r>
    <s v="2020-07-16"/>
    <x v="4"/>
    <n v="4"/>
    <n v="26"/>
    <n v="172661"/>
    <x v="1165"/>
  </r>
  <r>
    <s v="2020-07-18"/>
    <x v="4"/>
    <n v="4"/>
    <n v="28"/>
    <n v="190191.5"/>
    <x v="1166"/>
  </r>
  <r>
    <s v="2020-07-19"/>
    <x v="4"/>
    <n v="4"/>
    <n v="29"/>
    <n v="207722"/>
    <x v="1167"/>
  </r>
  <r>
    <s v="2020-07-20"/>
    <x v="4"/>
    <n v="4"/>
    <n v="30"/>
    <n v="173346"/>
    <x v="1168"/>
  </r>
  <r>
    <s v="2020-07-21"/>
    <x v="4"/>
    <n v="4"/>
    <n v="31"/>
    <n v="180998"/>
    <x v="1169"/>
  </r>
  <r>
    <s v="2020-07-22"/>
    <x v="4"/>
    <n v="5"/>
    <n v="1"/>
    <n v="177037"/>
    <x v="1170"/>
  </r>
  <r>
    <s v="2020-07-23"/>
    <x v="4"/>
    <n v="5"/>
    <n v="2"/>
    <n v="180853"/>
    <x v="1171"/>
  </r>
  <r>
    <s v="2020-07-25"/>
    <x v="4"/>
    <n v="5"/>
    <n v="4"/>
    <n v="183541"/>
    <x v="1172"/>
  </r>
  <r>
    <s v="2020-07-26"/>
    <x v="4"/>
    <n v="5"/>
    <n v="5"/>
    <n v="179087"/>
    <x v="1173"/>
  </r>
  <r>
    <s v="2020-07-27"/>
    <x v="4"/>
    <n v="5"/>
    <n v="6"/>
    <n v="181907"/>
    <x v="1174"/>
  </r>
  <r>
    <s v="2020-07-28"/>
    <x v="4"/>
    <n v="5"/>
    <n v="7"/>
    <n v="179795"/>
    <x v="1175"/>
  </r>
  <r>
    <s v="2020-07-29"/>
    <x v="4"/>
    <n v="5"/>
    <n v="8"/>
    <n v="181718"/>
    <x v="1176"/>
  </r>
  <r>
    <s v="2020-07-30"/>
    <x v="4"/>
    <n v="5"/>
    <n v="9"/>
    <n v="182289"/>
    <x v="1177"/>
  </r>
  <r>
    <s v="2020-08-01"/>
    <x v="4"/>
    <n v="5"/>
    <n v="11"/>
    <n v="181479.5"/>
    <x v="1178"/>
  </r>
  <r>
    <s v="2020-08-02"/>
    <x v="4"/>
    <n v="5"/>
    <n v="12"/>
    <n v="180670"/>
    <x v="1179"/>
  </r>
  <r>
    <s v="2020-08-03"/>
    <x v="4"/>
    <n v="5"/>
    <n v="13"/>
    <n v="183030"/>
    <x v="1180"/>
  </r>
  <r>
    <s v="2020-08-04"/>
    <x v="4"/>
    <n v="5"/>
    <n v="14"/>
    <n v="181950"/>
    <x v="1181"/>
  </r>
  <r>
    <s v="2020-08-05"/>
    <x v="4"/>
    <n v="5"/>
    <n v="15"/>
    <n v="183254"/>
    <x v="1182"/>
  </r>
  <r>
    <s v="2020-08-06"/>
    <x v="4"/>
    <n v="5"/>
    <n v="16"/>
    <n v="184558"/>
    <x v="1183"/>
  </r>
  <r>
    <s v="2020-08-09"/>
    <x v="4"/>
    <n v="5"/>
    <n v="19"/>
    <n v="184509"/>
    <x v="1184"/>
  </r>
  <r>
    <s v="2020-08-10"/>
    <x v="4"/>
    <n v="5"/>
    <n v="20"/>
    <n v="184460"/>
    <x v="1185"/>
  </r>
  <r>
    <s v="2020-08-11"/>
    <x v="4"/>
    <n v="5"/>
    <n v="21"/>
    <n v="185501"/>
    <x v="1186"/>
  </r>
  <r>
    <s v="2020-08-12"/>
    <x v="4"/>
    <n v="5"/>
    <n v="22"/>
    <n v="187860"/>
    <x v="1187"/>
  </r>
  <r>
    <s v="2020-08-13"/>
    <x v="4"/>
    <n v="5"/>
    <n v="23"/>
    <n v="188041"/>
    <x v="1188"/>
  </r>
  <r>
    <s v="2020-08-15"/>
    <x v="4"/>
    <n v="5"/>
    <n v="25"/>
    <n v="188115"/>
    <x v="1189"/>
  </r>
  <r>
    <s v="2020-08-16"/>
    <x v="4"/>
    <n v="5"/>
    <n v="26"/>
    <n v="188189"/>
    <x v="1190"/>
  </r>
  <r>
    <s v="2020-08-17"/>
    <x v="4"/>
    <n v="5"/>
    <n v="27"/>
    <n v="191231"/>
    <x v="1191"/>
  </r>
  <r>
    <s v="2020-08-18"/>
    <x v="4"/>
    <n v="5"/>
    <n v="28"/>
    <n v="187343"/>
    <x v="1192"/>
  </r>
  <r>
    <s v="2020-08-19"/>
    <x v="4"/>
    <n v="5"/>
    <n v="29"/>
    <n v="197803"/>
    <x v="1193"/>
  </r>
  <r>
    <s v="2020-08-20"/>
    <x v="4"/>
    <n v="5"/>
    <n v="30"/>
    <n v="196525"/>
    <x v="1194"/>
  </r>
  <r>
    <s v="2020-08-22"/>
    <x v="4"/>
    <n v="6"/>
    <n v="1"/>
    <n v="193734"/>
    <x v="1195"/>
  </r>
  <r>
    <s v="2020-08-23"/>
    <x v="4"/>
    <n v="6"/>
    <n v="2"/>
    <n v="194244"/>
    <x v="1196"/>
  </r>
  <r>
    <s v="2020-08-24"/>
    <x v="4"/>
    <n v="6"/>
    <n v="3"/>
    <n v="194461"/>
    <x v="1197"/>
  </r>
  <r>
    <s v="2020-08-25"/>
    <x v="4"/>
    <n v="6"/>
    <n v="4"/>
    <n v="196978"/>
    <x v="1198"/>
  </r>
  <r>
    <s v="2020-08-26"/>
    <x v="4"/>
    <n v="6"/>
    <n v="5"/>
    <n v="199009"/>
    <x v="1199"/>
  </r>
  <r>
    <s v="2020-08-27"/>
    <x v="4"/>
    <n v="6"/>
    <n v="6"/>
    <n v="201040"/>
    <x v="1200"/>
  </r>
  <r>
    <s v="2020-08-31"/>
    <x v="4"/>
    <n v="6"/>
    <n v="10"/>
    <n v="200898"/>
    <x v="1201"/>
  </r>
  <r>
    <s v="2020-09-01"/>
    <x v="4"/>
    <n v="6"/>
    <n v="11"/>
    <n v="200756"/>
    <x v="1202"/>
  </r>
  <r>
    <s v="2020-09-02"/>
    <x v="4"/>
    <n v="6"/>
    <n v="12"/>
    <n v="206494"/>
    <x v="1203"/>
  </r>
  <r>
    <s v="2020-09-03"/>
    <x v="4"/>
    <n v="6"/>
    <n v="13"/>
    <n v="208088"/>
    <x v="1204"/>
  </r>
  <r>
    <s v="2020-09-05"/>
    <x v="4"/>
    <n v="6"/>
    <n v="15"/>
    <n v="205488"/>
    <x v="1205"/>
  </r>
  <r>
    <s v="2020-09-06"/>
    <x v="4"/>
    <n v="6"/>
    <n v="16"/>
    <n v="206649"/>
    <x v="1206"/>
  </r>
  <r>
    <s v="2020-09-07"/>
    <x v="4"/>
    <n v="6"/>
    <n v="17"/>
    <n v="209171"/>
    <x v="1207"/>
  </r>
  <r>
    <s v="2020-09-08"/>
    <x v="4"/>
    <n v="6"/>
    <n v="18"/>
    <n v="209400"/>
    <x v="1208"/>
  </r>
  <r>
    <s v="2020-09-09"/>
    <x v="4"/>
    <n v="6"/>
    <n v="19"/>
    <n v="208699"/>
    <x v="1209"/>
  </r>
  <r>
    <s v="2020-09-10"/>
    <x v="4"/>
    <n v="6"/>
    <n v="20"/>
    <n v="208818"/>
    <x v="1210"/>
  </r>
  <r>
    <s v="2020-09-12"/>
    <x v="4"/>
    <n v="6"/>
    <n v="22"/>
    <n v="210016"/>
    <x v="1211"/>
  </r>
  <r>
    <s v="2020-09-13"/>
    <x v="4"/>
    <n v="6"/>
    <n v="23"/>
    <n v="210775"/>
    <x v="1212"/>
  </r>
  <r>
    <s v="2020-09-14"/>
    <x v="4"/>
    <n v="6"/>
    <n v="24"/>
    <n v="210662"/>
    <x v="1213"/>
  </r>
  <r>
    <s v="2020-09-15"/>
    <x v="4"/>
    <n v="6"/>
    <n v="25"/>
    <n v="210986"/>
    <x v="1214"/>
  </r>
  <r>
    <s v="2020-09-16"/>
    <x v="4"/>
    <n v="6"/>
    <n v="26"/>
    <n v="205256"/>
    <x v="1215"/>
  </r>
  <r>
    <s v="2020-09-17"/>
    <x v="4"/>
    <n v="6"/>
    <n v="27"/>
    <n v="211812"/>
    <x v="1216"/>
  </r>
  <r>
    <s v="2020-09-19"/>
    <x v="4"/>
    <n v="6"/>
    <n v="29"/>
    <n v="215556"/>
    <x v="1217"/>
  </r>
  <r>
    <s v="2020-09-20"/>
    <x v="4"/>
    <n v="6"/>
    <n v="30"/>
    <n v="215375"/>
    <x v="1218"/>
  </r>
  <r>
    <s v="2020-09-21"/>
    <x v="4"/>
    <n v="6"/>
    <n v="31"/>
    <n v="218203"/>
    <x v="1219"/>
  </r>
  <r>
    <s v="2020-09-22"/>
    <x v="4"/>
    <n v="7"/>
    <n v="1"/>
    <n v="217413"/>
    <x v="1220"/>
  </r>
  <r>
    <s v="2020-09-23"/>
    <x v="4"/>
    <n v="7"/>
    <n v="2"/>
    <n v="229601"/>
    <x v="1221"/>
  </r>
  <r>
    <s v="2020-09-24"/>
    <x v="4"/>
    <n v="7"/>
    <n v="3"/>
    <n v="219595"/>
    <x v="1222"/>
  </r>
  <r>
    <s v="2020-09-26"/>
    <x v="4"/>
    <n v="7"/>
    <n v="5"/>
    <n v="235530"/>
    <x v="1223"/>
  </r>
  <r>
    <s v="2020-09-27"/>
    <x v="4"/>
    <n v="7"/>
    <n v="6"/>
    <n v="229516"/>
    <x v="1224"/>
  </r>
  <r>
    <s v="2020-09-28"/>
    <x v="4"/>
    <n v="7"/>
    <n v="7"/>
    <n v="230474.5"/>
    <x v="1225"/>
  </r>
  <r>
    <s v="2020-09-29"/>
    <x v="4"/>
    <n v="7"/>
    <n v="8"/>
    <n v="231433"/>
    <x v="1226"/>
  </r>
  <r>
    <s v="2020-09-30"/>
    <x v="4"/>
    <n v="7"/>
    <n v="9"/>
    <n v="235968"/>
    <x v="1227"/>
  </r>
  <r>
    <s v="2020-10-01"/>
    <x v="4"/>
    <n v="7"/>
    <n v="10"/>
    <n v="235951"/>
    <x v="1228"/>
  </r>
  <r>
    <s v="2020-10-03"/>
    <x v="4"/>
    <n v="7"/>
    <n v="12"/>
    <n v="237148"/>
    <x v="1229"/>
  </r>
  <r>
    <s v="2020-10-04"/>
    <x v="4"/>
    <n v="7"/>
    <n v="13"/>
    <n v="229963"/>
    <x v="1230"/>
  </r>
  <r>
    <s v="2020-10-05"/>
    <x v="4"/>
    <n v="7"/>
    <n v="14"/>
    <n v="232597"/>
    <x v="1231"/>
  </r>
  <r>
    <s v="2020-10-06"/>
    <x v="4"/>
    <n v="7"/>
    <n v="15"/>
    <n v="237019"/>
    <x v="1232"/>
  </r>
  <r>
    <s v="2020-10-07"/>
    <x v="4"/>
    <n v="7"/>
    <n v="16"/>
    <n v="241441"/>
    <x v="1233"/>
  </r>
  <r>
    <s v="2020-10-10"/>
    <x v="4"/>
    <n v="7"/>
    <n v="19"/>
    <n v="239528"/>
    <x v="1234"/>
  </r>
  <r>
    <s v="2020-10-11"/>
    <x v="4"/>
    <n v="7"/>
    <n v="20"/>
    <n v="232089"/>
    <x v="1235"/>
  </r>
  <r>
    <s v="2020-10-12"/>
    <x v="4"/>
    <n v="7"/>
    <n v="21"/>
    <n v="240318"/>
    <x v="1236"/>
  </r>
  <r>
    <s v="2020-10-13"/>
    <x v="4"/>
    <n v="7"/>
    <n v="22"/>
    <n v="220789"/>
    <x v="1237"/>
  </r>
  <r>
    <s v="2020-10-14"/>
    <x v="4"/>
    <n v="7"/>
    <n v="23"/>
    <n v="264997"/>
    <x v="1238"/>
  </r>
  <r>
    <s v="2020-10-15"/>
    <x v="4"/>
    <n v="7"/>
    <n v="24"/>
    <n v="239406"/>
    <x v="1239"/>
  </r>
  <r>
    <s v="2020-10-18"/>
    <x v="4"/>
    <n v="7"/>
    <n v="27"/>
    <n v="247074"/>
    <x v="1240"/>
  </r>
  <r>
    <s v="2020-10-19"/>
    <x v="4"/>
    <n v="7"/>
    <n v="28"/>
    <n v="262966"/>
    <x v="1241"/>
  </r>
  <r>
    <s v="2020-10-20"/>
    <x v="4"/>
    <n v="7"/>
    <n v="29"/>
    <n v="266514"/>
    <x v="1242"/>
  </r>
  <r>
    <s v="2020-10-21"/>
    <x v="4"/>
    <n v="7"/>
    <n v="30"/>
    <n v="258749"/>
    <x v="1243"/>
  </r>
  <r>
    <s v="2020-10-22"/>
    <x v="4"/>
    <n v="8"/>
    <n v="1"/>
    <n v="260091"/>
    <x v="1244"/>
  </r>
  <r>
    <s v="2020-10-24"/>
    <x v="4"/>
    <n v="8"/>
    <n v="3"/>
    <n v="252219"/>
    <x v="1245"/>
  </r>
  <r>
    <s v="2020-10-26"/>
    <x v="4"/>
    <n v="8"/>
    <n v="5"/>
    <n v="268311"/>
    <x v="1246"/>
  </r>
  <r>
    <s v="2020-10-27"/>
    <x v="4"/>
    <n v="8"/>
    <n v="6"/>
    <n v="267389"/>
    <x v="1247"/>
  </r>
  <r>
    <s v="2020-10-28"/>
    <x v="4"/>
    <n v="8"/>
    <n v="7"/>
    <n v="268730"/>
    <x v="1248"/>
  </r>
  <r>
    <s v="2020-10-29"/>
    <x v="4"/>
    <n v="8"/>
    <n v="8"/>
    <n v="268730"/>
    <x v="48"/>
  </r>
  <r>
    <s v="2020-10-31"/>
    <x v="4"/>
    <n v="8"/>
    <n v="10"/>
    <n v="268317"/>
    <x v="1249"/>
  </r>
  <r>
    <s v="2020-11-01"/>
    <x v="4"/>
    <n v="8"/>
    <n v="11"/>
    <n v="260700"/>
    <x v="1250"/>
  </r>
  <r>
    <s v="2020-11-02"/>
    <x v="4"/>
    <n v="8"/>
    <n v="12"/>
    <n v="257820"/>
    <x v="1251"/>
  </r>
  <r>
    <s v="2020-11-04"/>
    <x v="4"/>
    <n v="8"/>
    <n v="14"/>
    <n v="257820"/>
    <x v="48"/>
  </r>
  <r>
    <s v="2020-11-05"/>
    <x v="4"/>
    <n v="8"/>
    <n v="15"/>
    <n v="267204"/>
    <x v="1252"/>
  </r>
  <r>
    <s v="2020-11-07"/>
    <x v="4"/>
    <n v="8"/>
    <n v="17"/>
    <n v="261468"/>
    <x v="1253"/>
  </r>
  <r>
    <s v="2020-11-08"/>
    <x v="4"/>
    <n v="8"/>
    <n v="18"/>
    <n v="258451"/>
    <x v="1254"/>
  </r>
  <r>
    <s v="2020-11-09"/>
    <x v="4"/>
    <n v="8"/>
    <n v="19"/>
    <n v="243156"/>
    <x v="1255"/>
  </r>
  <r>
    <s v="2020-11-10"/>
    <x v="4"/>
    <n v="8"/>
    <n v="20"/>
    <n v="251805"/>
    <x v="1256"/>
  </r>
  <r>
    <s v="2020-11-11"/>
    <x v="4"/>
    <n v="8"/>
    <n v="21"/>
    <n v="251805"/>
    <x v="48"/>
  </r>
  <r>
    <s v="2020-11-12"/>
    <x v="4"/>
    <n v="8"/>
    <n v="22"/>
    <n v="251805"/>
    <x v="48"/>
  </r>
  <r>
    <s v="2020-11-14"/>
    <x v="4"/>
    <n v="8"/>
    <n v="24"/>
    <n v="253259"/>
    <x v="1257"/>
  </r>
  <r>
    <s v="2020-11-15"/>
    <x v="4"/>
    <n v="8"/>
    <n v="25"/>
    <n v="259274"/>
    <x v="1258"/>
  </r>
  <r>
    <s v="2020-11-16"/>
    <x v="4"/>
    <n v="8"/>
    <n v="26"/>
    <n v="259274"/>
    <x v="48"/>
  </r>
  <r>
    <s v="2020-11-17"/>
    <x v="4"/>
    <n v="8"/>
    <n v="27"/>
    <n v="256469"/>
    <x v="1259"/>
  </r>
  <r>
    <s v="2020-11-18"/>
    <x v="4"/>
    <n v="8"/>
    <n v="28"/>
    <n v="256469"/>
    <x v="48"/>
  </r>
  <r>
    <s v="2020-11-19"/>
    <x v="4"/>
    <n v="8"/>
    <n v="29"/>
    <n v="258535"/>
    <x v="1260"/>
  </r>
  <r>
    <s v="2020-11-21"/>
    <x v="4"/>
    <n v="9"/>
    <n v="1"/>
    <n v="258006"/>
    <x v="1261"/>
  </r>
  <r>
    <s v="2020-11-22"/>
    <x v="4"/>
    <n v="9"/>
    <n v="2"/>
    <n v="255701"/>
    <x v="1262"/>
  </r>
  <r>
    <s v="2020-11-23"/>
    <x v="4"/>
    <n v="9"/>
    <n v="3"/>
    <n v="260022"/>
    <x v="1263"/>
  </r>
  <r>
    <s v="2020-11-24"/>
    <x v="4"/>
    <n v="9"/>
    <n v="4"/>
    <n v="259318"/>
    <x v="1264"/>
  </r>
  <r>
    <s v="2020-11-25"/>
    <x v="4"/>
    <n v="9"/>
    <n v="5"/>
    <n v="259318"/>
    <x v="48"/>
  </r>
  <r>
    <s v="2020-11-28"/>
    <x v="4"/>
    <n v="9"/>
    <n v="8"/>
    <n v="259715"/>
    <x v="1265"/>
  </r>
  <r>
    <s v="2020-11-29"/>
    <x v="4"/>
    <n v="9"/>
    <n v="9"/>
    <n v="258318"/>
    <x v="1266"/>
  </r>
  <r>
    <s v="2020-11-30"/>
    <x v="4"/>
    <n v="9"/>
    <n v="10"/>
    <n v="255438"/>
    <x v="1267"/>
  </r>
  <r>
    <s v="2020-12-01"/>
    <x v="4"/>
    <n v="9"/>
    <n v="11"/>
    <n v="255438"/>
    <x v="48"/>
  </r>
  <r>
    <s v="2020-12-02"/>
    <x v="4"/>
    <n v="9"/>
    <n v="12"/>
    <n v="255544"/>
    <x v="1268"/>
  </r>
  <r>
    <s v="2020-12-03"/>
    <x v="4"/>
    <n v="9"/>
    <n v="13"/>
    <n v="253047"/>
    <x v="1269"/>
  </r>
  <r>
    <s v="2020-12-05"/>
    <x v="4"/>
    <n v="9"/>
    <n v="15"/>
    <n v="254361.5"/>
    <x v="1270"/>
  </r>
  <r>
    <s v="2020-12-06"/>
    <x v="4"/>
    <n v="9"/>
    <n v="16"/>
    <n v="255676"/>
    <x v="1271"/>
  </r>
  <r>
    <s v="2020-12-07"/>
    <x v="4"/>
    <n v="9"/>
    <n v="17"/>
    <n v="251176"/>
    <x v="1272"/>
  </r>
  <r>
    <s v="2020-12-08"/>
    <x v="4"/>
    <n v="9"/>
    <n v="18"/>
    <n v="253853"/>
    <x v="1273"/>
  </r>
  <r>
    <s v="2020-12-09"/>
    <x v="4"/>
    <n v="9"/>
    <n v="19"/>
    <n v="254378"/>
    <x v="1274"/>
  </r>
  <r>
    <s v="2020-12-10"/>
    <x v="4"/>
    <n v="9"/>
    <n v="20"/>
    <n v="254535"/>
    <x v="1275"/>
  </r>
  <r>
    <s v="2020-12-11"/>
    <x v="4"/>
    <n v="9"/>
    <n v="21"/>
    <n v="254535"/>
    <x v="48"/>
  </r>
  <r>
    <s v="2020-12-12"/>
    <x v="4"/>
    <n v="9"/>
    <n v="22"/>
    <n v="256416"/>
    <x v="1276"/>
  </r>
  <r>
    <s v="2020-12-13"/>
    <x v="4"/>
    <n v="9"/>
    <n v="23"/>
    <n v="253411"/>
    <x v="1277"/>
  </r>
  <r>
    <s v="2020-12-14"/>
    <x v="4"/>
    <n v="9"/>
    <n v="24"/>
    <n v="257034"/>
    <x v="1278"/>
  </r>
  <r>
    <s v="2020-12-15"/>
    <x v="4"/>
    <n v="9"/>
    <n v="25"/>
    <n v="257628"/>
    <x v="1279"/>
  </r>
  <r>
    <s v="2020-12-16"/>
    <x v="4"/>
    <n v="9"/>
    <n v="26"/>
    <n v="255920"/>
    <x v="1280"/>
  </r>
  <r>
    <s v="2020-12-17"/>
    <x v="4"/>
    <n v="9"/>
    <n v="27"/>
    <n v="257032"/>
    <x v="1281"/>
  </r>
  <r>
    <s v="2020-12-19"/>
    <x v="4"/>
    <n v="9"/>
    <n v="29"/>
    <n v="257889"/>
    <x v="1282"/>
  </r>
  <r>
    <s v="2020-12-20"/>
    <x v="4"/>
    <n v="9"/>
    <n v="30"/>
    <n v="258593"/>
    <x v="1283"/>
  </r>
  <r>
    <s v="2020-12-21"/>
    <x v="4"/>
    <n v="10"/>
    <n v="1"/>
    <n v="256251"/>
    <x v="1284"/>
  </r>
  <r>
    <s v="2020-12-22"/>
    <x v="4"/>
    <n v="10"/>
    <n v="2"/>
    <n v="252902"/>
    <x v="1285"/>
  </r>
  <r>
    <s v="2020-12-23"/>
    <x v="4"/>
    <n v="10"/>
    <n v="3"/>
    <n v="254942"/>
    <x v="1286"/>
  </r>
  <r>
    <s v="2020-12-24"/>
    <x v="4"/>
    <n v="10"/>
    <n v="4"/>
    <n v="255863"/>
    <x v="1287"/>
  </r>
  <r>
    <s v="2020-12-26"/>
    <x v="4"/>
    <n v="10"/>
    <n v="6"/>
    <n v="255375"/>
    <x v="1288"/>
  </r>
  <r>
    <s v="2020-12-27"/>
    <x v="4"/>
    <n v="10"/>
    <n v="7"/>
    <n v="255071"/>
    <x v="1289"/>
  </r>
  <r>
    <s v="2020-12-28"/>
    <x v="4"/>
    <n v="10"/>
    <n v="8"/>
    <n v="255851"/>
    <x v="1290"/>
  </r>
  <r>
    <s v="2020-12-29"/>
    <x v="4"/>
    <n v="10"/>
    <n v="9"/>
    <n v="255969"/>
    <x v="1291"/>
  </r>
  <r>
    <s v="2020-12-30"/>
    <x v="4"/>
    <n v="10"/>
    <n v="10"/>
    <n v="251738"/>
    <x v="1292"/>
  </r>
  <r>
    <s v="2020-12-31"/>
    <x v="4"/>
    <n v="10"/>
    <n v="11"/>
    <n v="255294"/>
    <x v="1293"/>
  </r>
  <r>
    <s v="2021-01-01"/>
    <x v="4"/>
    <n v="10"/>
    <n v="12"/>
    <n v="255294"/>
    <x v="48"/>
  </r>
  <r>
    <s v="2021-01-02"/>
    <x v="4"/>
    <n v="10"/>
    <n v="13"/>
    <n v="255943"/>
    <x v="1294"/>
  </r>
  <r>
    <s v="2021-01-03"/>
    <x v="4"/>
    <n v="10"/>
    <n v="14"/>
    <n v="255831"/>
    <x v="1295"/>
  </r>
  <r>
    <s v="2021-01-04"/>
    <x v="4"/>
    <n v="10"/>
    <n v="15"/>
    <n v="255595"/>
    <x v="1296"/>
  </r>
  <r>
    <s v="2021-01-05"/>
    <x v="4"/>
    <n v="10"/>
    <n v="16"/>
    <n v="256315"/>
    <x v="1297"/>
  </r>
  <r>
    <s v="2021-01-06"/>
    <x v="4"/>
    <n v="10"/>
    <n v="17"/>
    <n v="254563"/>
    <x v="1298"/>
  </r>
  <r>
    <s v="2021-01-07"/>
    <x v="4"/>
    <n v="10"/>
    <n v="18"/>
    <n v="255682"/>
    <x v="1299"/>
  </r>
  <r>
    <s v="2021-01-09"/>
    <x v="4"/>
    <n v="10"/>
    <n v="20"/>
    <n v="256172"/>
    <x v="1300"/>
  </r>
  <r>
    <s v="2021-01-10"/>
    <x v="4"/>
    <n v="10"/>
    <n v="21"/>
    <n v="254816"/>
    <x v="1301"/>
  </r>
  <r>
    <s v="2021-01-11"/>
    <x v="4"/>
    <n v="10"/>
    <n v="22"/>
    <n v="254235"/>
    <x v="1302"/>
  </r>
  <r>
    <s v="2021-01-12"/>
    <x v="4"/>
    <n v="10"/>
    <n v="23"/>
    <n v="251960"/>
    <x v="1303"/>
  </r>
  <r>
    <s v="2021-01-13"/>
    <x v="4"/>
    <n v="10"/>
    <n v="24"/>
    <n v="250570"/>
    <x v="1304"/>
  </r>
  <r>
    <s v="2021-01-14"/>
    <x v="4"/>
    <n v="10"/>
    <n v="25"/>
    <n v="250186"/>
    <x v="1305"/>
  </r>
  <r>
    <s v="2021-01-16"/>
    <x v="4"/>
    <n v="10"/>
    <n v="27"/>
    <n v="250337"/>
    <x v="1306"/>
  </r>
  <r>
    <s v="2021-01-18"/>
    <x v="4"/>
    <n v="10"/>
    <n v="29"/>
    <n v="249848"/>
    <x v="1307"/>
  </r>
  <r>
    <s v="2021-01-19"/>
    <x v="4"/>
    <n v="10"/>
    <n v="30"/>
    <n v="238178"/>
    <x v="1308"/>
  </r>
  <r>
    <s v="2021-01-20"/>
    <x v="4"/>
    <n v="11"/>
    <n v="1"/>
    <n v="229234"/>
    <x v="1309"/>
  </r>
  <r>
    <s v="2021-01-21"/>
    <x v="4"/>
    <n v="11"/>
    <n v="2"/>
    <n v="229234"/>
    <x v="48"/>
  </r>
  <r>
    <s v="2021-01-23"/>
    <x v="4"/>
    <n v="11"/>
    <n v="4"/>
    <n v="225747"/>
    <x v="1310"/>
  </r>
  <r>
    <s v="2021-01-24"/>
    <x v="4"/>
    <n v="11"/>
    <n v="5"/>
    <n v="226223"/>
    <x v="1311"/>
  </r>
  <r>
    <s v="2021-01-25"/>
    <x v="4"/>
    <n v="11"/>
    <n v="6"/>
    <n v="229137"/>
    <x v="1312"/>
  </r>
  <r>
    <s v="2021-01-26"/>
    <x v="4"/>
    <n v="11"/>
    <n v="7"/>
    <n v="229954"/>
    <x v="1313"/>
  </r>
  <r>
    <s v="2021-01-27"/>
    <x v="4"/>
    <n v="11"/>
    <n v="8"/>
    <n v="230771"/>
    <x v="1314"/>
  </r>
  <r>
    <s v="2021-01-28"/>
    <x v="4"/>
    <n v="11"/>
    <n v="9"/>
    <n v="230098"/>
    <x v="1315"/>
  </r>
  <r>
    <s v="2021-01-30"/>
    <x v="4"/>
    <n v="11"/>
    <n v="11"/>
    <n v="228358"/>
    <x v="1316"/>
  </r>
  <r>
    <s v="2021-01-31"/>
    <x v="4"/>
    <n v="11"/>
    <n v="12"/>
    <n v="230829"/>
    <x v="1317"/>
  </r>
  <r>
    <s v="2021-02-01"/>
    <x v="4"/>
    <n v="11"/>
    <n v="13"/>
    <n v="230829"/>
    <x v="48"/>
  </r>
  <r>
    <s v="2021-02-02"/>
    <x v="4"/>
    <n v="11"/>
    <n v="14"/>
    <n v="231000"/>
    <x v="1318"/>
  </r>
  <r>
    <s v="2021-02-03"/>
    <x v="4"/>
    <n v="11"/>
    <n v="15"/>
    <n v="234889"/>
    <x v="1319"/>
  </r>
  <r>
    <s v="2021-02-04"/>
    <x v="4"/>
    <n v="11"/>
    <n v="16"/>
    <n v="236565"/>
    <x v="1320"/>
  </r>
  <r>
    <s v="2021-02-06"/>
    <x v="4"/>
    <n v="11"/>
    <n v="18"/>
    <n v="238232"/>
    <x v="1321"/>
  </r>
  <r>
    <s v="2021-02-07"/>
    <x v="4"/>
    <n v="11"/>
    <n v="19"/>
    <n v="234310"/>
    <x v="1322"/>
  </r>
  <r>
    <s v="2021-02-08"/>
    <x v="4"/>
    <n v="11"/>
    <n v="20"/>
    <n v="236036"/>
    <x v="1323"/>
  </r>
  <r>
    <s v="2021-02-09"/>
    <x v="4"/>
    <n v="11"/>
    <n v="21"/>
    <n v="237985"/>
    <x v="1324"/>
  </r>
  <r>
    <s v="2021-02-11"/>
    <x v="4"/>
    <n v="11"/>
    <n v="23"/>
    <n v="236036"/>
    <x v="1325"/>
  </r>
  <r>
    <s v="2021-02-13"/>
    <x v="4"/>
    <n v="11"/>
    <n v="25"/>
    <n v="232239"/>
    <x v="1326"/>
  </r>
  <r>
    <s v="2021-02-14"/>
    <x v="4"/>
    <n v="11"/>
    <n v="26"/>
    <n v="234428"/>
    <x v="1327"/>
  </r>
  <r>
    <s v="2021-02-15"/>
    <x v="4"/>
    <n v="11"/>
    <n v="27"/>
    <n v="250670"/>
    <x v="1328"/>
  </r>
  <r>
    <s v="2021-02-16"/>
    <x v="4"/>
    <n v="11"/>
    <n v="28"/>
    <n v="248002"/>
    <x v="1329"/>
  </r>
  <r>
    <s v="2021-02-17"/>
    <x v="4"/>
    <n v="11"/>
    <n v="29"/>
    <n v="232773"/>
    <x v="1330"/>
  </r>
  <r>
    <s v="2021-02-18"/>
    <x v="4"/>
    <n v="11"/>
    <n v="30"/>
    <n v="235347"/>
    <x v="1331"/>
  </r>
  <r>
    <s v="2021-02-20"/>
    <x v="4"/>
    <n v="12"/>
    <n v="2"/>
    <n v="243923"/>
    <x v="1332"/>
  </r>
  <r>
    <s v="2021-02-21"/>
    <x v="4"/>
    <n v="12"/>
    <n v="3"/>
    <n v="242903"/>
    <x v="1333"/>
  </r>
  <r>
    <s v="2021-02-22"/>
    <x v="4"/>
    <n v="12"/>
    <n v="4"/>
    <n v="245399"/>
    <x v="1334"/>
  </r>
  <r>
    <s v="2021-02-23"/>
    <x v="4"/>
    <n v="12"/>
    <n v="5"/>
    <n v="240721"/>
    <x v="1335"/>
  </r>
  <r>
    <s v="2021-02-24"/>
    <x v="4"/>
    <n v="12"/>
    <n v="6"/>
    <n v="240668"/>
    <x v="1336"/>
  </r>
  <r>
    <s v="2021-02-25"/>
    <x v="4"/>
    <n v="12"/>
    <n v="7"/>
    <n v="240668"/>
    <x v="48"/>
  </r>
  <r>
    <s v="2021-02-27"/>
    <x v="4"/>
    <n v="12"/>
    <n v="9"/>
    <n v="238558"/>
    <x v="1337"/>
  </r>
  <r>
    <s v="2021-02-28"/>
    <x v="4"/>
    <n v="12"/>
    <n v="10"/>
    <n v="236212"/>
    <x v="1338"/>
  </r>
  <r>
    <s v="2021-03-01"/>
    <x v="4"/>
    <n v="12"/>
    <n v="11"/>
    <n v="235923"/>
    <x v="1339"/>
  </r>
  <r>
    <s v="2021-03-02"/>
    <x v="4"/>
    <n v="12"/>
    <n v="12"/>
    <n v="239076"/>
    <x v="1340"/>
  </r>
  <r>
    <s v="2021-03-03"/>
    <x v="4"/>
    <n v="12"/>
    <n v="13"/>
    <n v="241010"/>
    <x v="1341"/>
  </r>
  <r>
    <s v="2021-03-04"/>
    <x v="4"/>
    <n v="12"/>
    <n v="14"/>
    <n v="238541"/>
    <x v="1342"/>
  </r>
  <r>
    <s v="2021-03-06"/>
    <x v="4"/>
    <n v="12"/>
    <n v="16"/>
    <n v="239516"/>
    <x v="1343"/>
  </r>
  <r>
    <s v="2021-03-07"/>
    <x v="4"/>
    <n v="12"/>
    <n v="17"/>
    <n v="240916"/>
    <x v="1344"/>
  </r>
  <r>
    <s v="2021-03-08"/>
    <x v="4"/>
    <n v="12"/>
    <n v="18"/>
    <n v="238018"/>
    <x v="1345"/>
  </r>
  <r>
    <s v="2021-03-09"/>
    <x v="4"/>
    <n v="12"/>
    <n v="19"/>
    <n v="227446"/>
    <x v="1346"/>
  </r>
  <r>
    <s v="2021-03-10"/>
    <x v="4"/>
    <n v="12"/>
    <n v="20"/>
    <n v="232174"/>
    <x v="1347"/>
  </r>
  <r>
    <s v="2021-03-11"/>
    <x v="4"/>
    <n v="12"/>
    <n v="21"/>
    <n v="232174"/>
    <x v="48"/>
  </r>
  <r>
    <s v="2021-03-13"/>
    <x v="4"/>
    <n v="12"/>
    <n v="23"/>
    <n v="232033"/>
    <x v="1348"/>
  </r>
  <r>
    <s v="2021-03-14"/>
    <x v="4"/>
    <n v="12"/>
    <n v="24"/>
    <n v="231829"/>
    <x v="1349"/>
  </r>
  <r>
    <s v="2021-03-15"/>
    <x v="4"/>
    <n v="12"/>
    <n v="25"/>
    <n v="232810"/>
    <x v="1350"/>
  </r>
  <r>
    <s v="2021-03-16"/>
    <x v="4"/>
    <n v="12"/>
    <n v="26"/>
    <n v="232694"/>
    <x v="1351"/>
  </r>
  <r>
    <s v="2021-03-17"/>
    <x v="4"/>
    <n v="12"/>
    <n v="27"/>
    <n v="235188"/>
    <x v="1352"/>
  </r>
  <r>
    <s v="2021-03-18"/>
    <x v="4"/>
    <n v="12"/>
    <n v="28"/>
    <n v="235188"/>
    <x v="48"/>
  </r>
  <r>
    <s v="2021-03-27"/>
    <x v="5"/>
    <n v="1"/>
    <n v="7"/>
    <n v="226199"/>
    <x v="1353"/>
  </r>
  <r>
    <s v="2021-03-28"/>
    <x v="5"/>
    <n v="1"/>
    <n v="8"/>
    <n v="226199"/>
    <x v="48"/>
  </r>
  <r>
    <s v="2021-03-30"/>
    <x v="5"/>
    <n v="1"/>
    <n v="10"/>
    <n v="226234"/>
    <x v="1354"/>
  </r>
  <r>
    <s v="2021-03-31"/>
    <x v="5"/>
    <n v="1"/>
    <n v="11"/>
    <n v="229081"/>
    <x v="1355"/>
  </r>
  <r>
    <s v="2021-04-01"/>
    <x v="5"/>
    <n v="1"/>
    <n v="12"/>
    <n v="229081"/>
    <x v="48"/>
  </r>
  <r>
    <s v="2021-04-03"/>
    <x v="5"/>
    <n v="1"/>
    <n v="14"/>
    <n v="229023"/>
    <x v="1356"/>
  </r>
  <r>
    <s v="2021-04-04"/>
    <x v="5"/>
    <n v="1"/>
    <n v="15"/>
    <n v="227399"/>
    <x v="1357"/>
  </r>
  <r>
    <s v="2021-04-05"/>
    <x v="5"/>
    <n v="1"/>
    <n v="16"/>
    <n v="227315"/>
    <x v="1358"/>
  </r>
  <r>
    <s v="2021-04-06"/>
    <x v="5"/>
    <n v="1"/>
    <n v="17"/>
    <n v="227754"/>
    <x v="1359"/>
  </r>
  <r>
    <s v="2021-04-07"/>
    <x v="5"/>
    <n v="1"/>
    <n v="18"/>
    <n v="227276"/>
    <x v="1360"/>
  </r>
  <r>
    <s v="2021-04-08"/>
    <x v="5"/>
    <n v="1"/>
    <n v="19"/>
    <n v="229340"/>
    <x v="1361"/>
  </r>
  <r>
    <s v="2021-04-10"/>
    <x v="5"/>
    <n v="1"/>
    <n v="21"/>
    <n v="230193"/>
    <x v="1362"/>
  </r>
  <r>
    <s v="2021-04-11"/>
    <x v="5"/>
    <n v="1"/>
    <n v="22"/>
    <n v="229524"/>
    <x v="1363"/>
  </r>
  <r>
    <s v="2021-04-12"/>
    <x v="5"/>
    <n v="1"/>
    <n v="23"/>
    <n v="230644"/>
    <x v="1364"/>
  </r>
  <r>
    <s v="2021-04-13"/>
    <x v="5"/>
    <n v="1"/>
    <n v="24"/>
    <n v="231001"/>
    <x v="1365"/>
  </r>
  <r>
    <s v="2021-04-14"/>
    <x v="5"/>
    <n v="1"/>
    <n v="25"/>
    <n v="231304"/>
    <x v="1366"/>
  </r>
  <r>
    <s v="2021-04-15"/>
    <x v="5"/>
    <n v="1"/>
    <n v="26"/>
    <n v="232502"/>
    <x v="1367"/>
  </r>
  <r>
    <s v="2021-04-17"/>
    <x v="5"/>
    <n v="1"/>
    <n v="28"/>
    <n v="234693"/>
    <x v="1368"/>
  </r>
  <r>
    <s v="2021-04-18"/>
    <x v="5"/>
    <n v="1"/>
    <n v="29"/>
    <n v="232492"/>
    <x v="1369"/>
  </r>
  <r>
    <s v="2021-04-19"/>
    <x v="5"/>
    <n v="1"/>
    <n v="30"/>
    <n v="235261"/>
    <x v="1370"/>
  </r>
  <r>
    <s v="2021-04-20"/>
    <x v="5"/>
    <n v="1"/>
    <n v="31"/>
    <n v="232903"/>
    <x v="1371"/>
  </r>
  <r>
    <s v="2021-04-21"/>
    <x v="5"/>
    <n v="2"/>
    <n v="1"/>
    <n v="232288"/>
    <x v="1372"/>
  </r>
  <r>
    <s v="2021-04-22"/>
    <x v="5"/>
    <n v="2"/>
    <n v="2"/>
    <n v="232339"/>
    <x v="1373"/>
  </r>
  <r>
    <s v="2021-04-24"/>
    <x v="5"/>
    <n v="2"/>
    <n v="4"/>
    <n v="230447"/>
    <x v="1374"/>
  </r>
  <r>
    <s v="2021-04-25"/>
    <x v="5"/>
    <n v="2"/>
    <n v="5"/>
    <n v="231830"/>
    <x v="1375"/>
  </r>
  <r>
    <s v="2021-04-26"/>
    <x v="5"/>
    <n v="2"/>
    <n v="6"/>
    <n v="231901"/>
    <x v="1376"/>
  </r>
  <r>
    <s v="2021-04-27"/>
    <x v="5"/>
    <n v="2"/>
    <n v="7"/>
    <n v="230952"/>
    <x v="1377"/>
  </r>
  <r>
    <s v="2021-04-28"/>
    <x v="5"/>
    <n v="2"/>
    <n v="8"/>
    <n v="230552"/>
    <x v="1378"/>
  </r>
  <r>
    <s v="2021-04-29"/>
    <x v="5"/>
    <n v="2"/>
    <n v="9"/>
    <n v="231617"/>
    <x v="1379"/>
  </r>
  <r>
    <s v="2021-05-01"/>
    <x v="5"/>
    <n v="2"/>
    <n v="11"/>
    <n v="231617"/>
    <x v="48"/>
  </r>
  <r>
    <s v="2021-05-02"/>
    <x v="5"/>
    <n v="2"/>
    <n v="12"/>
    <n v="227948"/>
    <x v="1380"/>
  </r>
  <r>
    <s v="2021-05-03"/>
    <x v="5"/>
    <n v="2"/>
    <n v="13"/>
    <n v="227758"/>
    <x v="1381"/>
  </r>
  <r>
    <s v="2021-05-05"/>
    <x v="5"/>
    <n v="2"/>
    <n v="15"/>
    <n v="212507"/>
    <x v="1382"/>
  </r>
  <r>
    <s v="2021-05-06"/>
    <x v="5"/>
    <n v="2"/>
    <n v="16"/>
    <n v="224661"/>
    <x v="1383"/>
  </r>
  <r>
    <s v="2021-05-08"/>
    <x v="5"/>
    <n v="2"/>
    <n v="18"/>
    <n v="217316"/>
    <x v="1384"/>
  </r>
  <r>
    <s v="2021-05-09"/>
    <x v="5"/>
    <n v="2"/>
    <n v="19"/>
    <n v="213163"/>
    <x v="1385"/>
  </r>
  <r>
    <s v="2021-05-10"/>
    <x v="5"/>
    <n v="2"/>
    <n v="20"/>
    <n v="209008"/>
    <x v="1386"/>
  </r>
  <r>
    <s v="2021-05-11"/>
    <x v="5"/>
    <n v="2"/>
    <n v="21"/>
    <n v="204887"/>
    <x v="1387"/>
  </r>
  <r>
    <s v="2021-05-12"/>
    <x v="5"/>
    <n v="2"/>
    <n v="22"/>
    <n v="209714"/>
    <x v="1388"/>
  </r>
  <r>
    <s v="2021-05-13"/>
    <x v="5"/>
    <n v="2"/>
    <n v="23"/>
    <n v="209714"/>
    <x v="48"/>
  </r>
  <r>
    <s v="2021-05-15"/>
    <x v="5"/>
    <n v="2"/>
    <n v="25"/>
    <n v="206896"/>
    <x v="1389"/>
  </r>
  <r>
    <s v="2021-05-16"/>
    <x v="5"/>
    <n v="2"/>
    <n v="26"/>
    <n v="206862"/>
    <x v="1390"/>
  </r>
  <r>
    <s v="2021-05-17"/>
    <x v="5"/>
    <n v="2"/>
    <n v="27"/>
    <n v="205122"/>
    <x v="1391"/>
  </r>
  <r>
    <s v="2021-05-18"/>
    <x v="5"/>
    <n v="2"/>
    <n v="28"/>
    <n v="206060"/>
    <x v="1392"/>
  </r>
  <r>
    <s v="2021-05-19"/>
    <x v="5"/>
    <n v="2"/>
    <n v="29"/>
    <n v="204513"/>
    <x v="1393"/>
  </r>
  <r>
    <s v="2021-05-20"/>
    <x v="5"/>
    <n v="2"/>
    <n v="30"/>
    <n v="205474"/>
    <x v="1394"/>
  </r>
  <r>
    <s v="2021-05-22"/>
    <x v="5"/>
    <n v="3"/>
    <n v="1"/>
    <n v="206683"/>
    <x v="1395"/>
  </r>
  <r>
    <s v="2021-05-23"/>
    <x v="5"/>
    <n v="3"/>
    <n v="2"/>
    <n v="205883"/>
    <x v="1396"/>
  </r>
  <r>
    <s v="2021-05-24"/>
    <x v="5"/>
    <n v="3"/>
    <n v="3"/>
    <n v="205859"/>
    <x v="1397"/>
  </r>
  <r>
    <s v="2021-05-25"/>
    <x v="5"/>
    <n v="3"/>
    <n v="4"/>
    <n v="204509"/>
    <x v="1398"/>
  </r>
  <r>
    <s v="2021-05-26"/>
    <x v="5"/>
    <n v="3"/>
    <n v="5"/>
    <n v="204147"/>
    <x v="1399"/>
  </r>
  <r>
    <s v="2021-05-27"/>
    <x v="5"/>
    <n v="3"/>
    <n v="6"/>
    <n v="204651"/>
    <x v="1400"/>
  </r>
  <r>
    <s v="2021-05-29"/>
    <x v="5"/>
    <n v="3"/>
    <n v="8"/>
    <n v="204386"/>
    <x v="1401"/>
  </r>
  <r>
    <s v="2021-05-30"/>
    <x v="5"/>
    <n v="3"/>
    <n v="9"/>
    <n v="204337"/>
    <x v="1402"/>
  </r>
  <r>
    <s v="2021-05-31"/>
    <x v="5"/>
    <n v="3"/>
    <n v="10"/>
    <n v="204459"/>
    <x v="1403"/>
  </r>
  <r>
    <s v="2021-06-01"/>
    <x v="5"/>
    <n v="3"/>
    <n v="11"/>
    <n v="203750"/>
    <x v="1404"/>
  </r>
  <r>
    <s v="2021-06-02"/>
    <x v="5"/>
    <n v="3"/>
    <n v="12"/>
    <n v="203262"/>
    <x v="1405"/>
  </r>
  <r>
    <s v="2021-06-03"/>
    <x v="5"/>
    <n v="3"/>
    <n v="13"/>
    <n v="203262"/>
    <x v="48"/>
  </r>
  <r>
    <s v="2021-06-07"/>
    <x v="5"/>
    <n v="3"/>
    <n v="17"/>
    <n v="204686"/>
    <x v="1406"/>
  </r>
  <r>
    <s v="2021-06-08"/>
    <x v="5"/>
    <n v="3"/>
    <n v="18"/>
    <n v="203336"/>
    <x v="1407"/>
  </r>
  <r>
    <s v="2021-06-09"/>
    <x v="5"/>
    <n v="3"/>
    <n v="19"/>
    <n v="204020"/>
    <x v="1408"/>
  </r>
  <r>
    <s v="2021-06-10"/>
    <x v="5"/>
    <n v="3"/>
    <n v="20"/>
    <n v="203901"/>
    <x v="1409"/>
  </r>
  <r>
    <s v="2021-06-12"/>
    <x v="5"/>
    <n v="3"/>
    <n v="22"/>
    <n v="205488"/>
    <x v="1410"/>
  </r>
  <r>
    <s v="2021-06-13"/>
    <x v="5"/>
    <n v="3"/>
    <n v="23"/>
    <n v="204186"/>
    <x v="1411"/>
  </r>
  <r>
    <s v="2021-06-14"/>
    <x v="5"/>
    <n v="3"/>
    <n v="24"/>
    <n v="205693"/>
    <x v="1412"/>
  </r>
  <r>
    <s v="2021-06-15"/>
    <x v="5"/>
    <n v="3"/>
    <n v="25"/>
    <n v="205160"/>
    <x v="1413"/>
  </r>
  <r>
    <s v="2021-06-16"/>
    <x v="5"/>
    <n v="3"/>
    <n v="26"/>
    <n v="205916"/>
    <x v="1414"/>
  </r>
  <r>
    <s v="2021-06-17"/>
    <x v="5"/>
    <n v="3"/>
    <n v="27"/>
    <n v="207043"/>
    <x v="1415"/>
  </r>
  <r>
    <s v="2021-06-19"/>
    <x v="5"/>
    <n v="3"/>
    <n v="29"/>
    <n v="211177"/>
    <x v="1416"/>
  </r>
  <r>
    <s v="2021-06-20"/>
    <x v="5"/>
    <n v="3"/>
    <n v="30"/>
    <n v="208919"/>
    <x v="1417"/>
  </r>
  <r>
    <s v="2021-06-21"/>
    <x v="5"/>
    <n v="3"/>
    <n v="31"/>
    <n v="210206"/>
    <x v="1418"/>
  </r>
  <r>
    <s v="2021-06-22"/>
    <x v="5"/>
    <n v="4"/>
    <n v="1"/>
    <n v="209645"/>
    <x v="1419"/>
  </r>
  <r>
    <s v="2021-06-23"/>
    <x v="5"/>
    <n v="4"/>
    <n v="2"/>
    <n v="210319"/>
    <x v="1420"/>
  </r>
  <r>
    <s v="2021-06-24"/>
    <x v="5"/>
    <n v="4"/>
    <n v="3"/>
    <n v="208278"/>
    <x v="1421"/>
  </r>
  <r>
    <s v="2021-06-26"/>
    <x v="5"/>
    <n v="4"/>
    <n v="5"/>
    <n v="212720"/>
    <x v="1422"/>
  </r>
  <r>
    <s v="2021-06-27"/>
    <x v="5"/>
    <n v="4"/>
    <n v="6"/>
    <n v="213812"/>
    <x v="1423"/>
  </r>
  <r>
    <s v="2021-06-28"/>
    <x v="5"/>
    <n v="4"/>
    <n v="7"/>
    <n v="213661"/>
    <x v="1424"/>
  </r>
  <r>
    <s v="2021-06-29"/>
    <x v="5"/>
    <n v="4"/>
    <n v="8"/>
    <n v="215986"/>
    <x v="1425"/>
  </r>
  <r>
    <s v="2021-06-30"/>
    <x v="5"/>
    <n v="4"/>
    <n v="9"/>
    <n v="216834"/>
    <x v="1426"/>
  </r>
  <r>
    <s v="2021-07-01"/>
    <x v="5"/>
    <n v="4"/>
    <n v="10"/>
    <n v="219264"/>
    <x v="1427"/>
  </r>
  <r>
    <s v="2021-07-03"/>
    <x v="5"/>
    <n v="4"/>
    <n v="12"/>
    <n v="219823"/>
    <x v="1428"/>
  </r>
  <r>
    <s v="2021-07-04"/>
    <x v="5"/>
    <n v="4"/>
    <n v="13"/>
    <n v="219065"/>
    <x v="1429"/>
  </r>
  <r>
    <s v="2021-07-05"/>
    <x v="5"/>
    <n v="4"/>
    <n v="14"/>
    <n v="221016"/>
    <x v="1430"/>
  </r>
  <r>
    <s v="2021-07-06"/>
    <x v="5"/>
    <n v="4"/>
    <n v="15"/>
    <n v="221384"/>
    <x v="1431"/>
  </r>
  <r>
    <s v="2021-07-07"/>
    <x v="5"/>
    <n v="4"/>
    <n v="16"/>
    <n v="224076"/>
    <x v="1432"/>
  </r>
  <r>
    <s v="2021-07-08"/>
    <x v="5"/>
    <n v="4"/>
    <n v="17"/>
    <n v="224369"/>
    <x v="1433"/>
  </r>
  <r>
    <s v="2021-07-10"/>
    <x v="5"/>
    <n v="4"/>
    <n v="19"/>
    <n v="222882"/>
    <x v="1434"/>
  </r>
  <r>
    <s v="2021-07-11"/>
    <x v="5"/>
    <n v="4"/>
    <n v="20"/>
    <n v="221205"/>
    <x v="1435"/>
  </r>
  <r>
    <s v="2021-07-12"/>
    <x v="5"/>
    <n v="4"/>
    <n v="21"/>
    <n v="223331"/>
    <x v="1436"/>
  </r>
  <r>
    <s v="2021-07-13"/>
    <x v="5"/>
    <n v="4"/>
    <n v="22"/>
    <n v="223563"/>
    <x v="1437"/>
  </r>
  <r>
    <s v="2021-07-14"/>
    <x v="5"/>
    <n v="4"/>
    <n v="23"/>
    <n v="224287"/>
    <x v="1438"/>
  </r>
  <r>
    <s v="2021-07-15"/>
    <x v="5"/>
    <n v="4"/>
    <n v="24"/>
    <n v="224287"/>
    <x v="48"/>
  </r>
  <r>
    <s v="2021-07-17"/>
    <x v="5"/>
    <n v="4"/>
    <n v="26"/>
    <n v="224025"/>
    <x v="1439"/>
  </r>
  <r>
    <s v="2021-07-18"/>
    <x v="5"/>
    <n v="4"/>
    <n v="27"/>
    <n v="223649"/>
    <x v="1440"/>
  </r>
  <r>
    <s v="2021-07-19"/>
    <x v="5"/>
    <n v="4"/>
    <n v="28"/>
    <n v="224022"/>
    <x v="1441"/>
  </r>
  <r>
    <s v="2021-07-22"/>
    <x v="5"/>
    <n v="4"/>
    <n v="31"/>
    <n v="224022"/>
    <x v="48"/>
  </r>
  <r>
    <s v="2021-07-26"/>
    <x v="5"/>
    <n v="5"/>
    <n v="4"/>
    <n v="223681"/>
    <x v="1442"/>
  </r>
  <r>
    <s v="2021-07-27"/>
    <x v="5"/>
    <n v="5"/>
    <n v="5"/>
    <n v="223589"/>
    <x v="1443"/>
  </r>
  <r>
    <s v="2021-07-28"/>
    <x v="5"/>
    <n v="5"/>
    <n v="6"/>
    <n v="222981"/>
    <x v="1444"/>
  </r>
  <r>
    <s v="2021-07-29"/>
    <x v="5"/>
    <n v="5"/>
    <n v="7"/>
    <n v="222981"/>
    <x v="48"/>
  </r>
  <r>
    <s v="2021-07-31"/>
    <x v="5"/>
    <n v="5"/>
    <n v="9"/>
    <n v="223212"/>
    <x v="1445"/>
  </r>
  <r>
    <s v="2021-08-01"/>
    <x v="5"/>
    <n v="5"/>
    <n v="10"/>
    <n v="223996"/>
    <x v="1446"/>
  </r>
  <r>
    <s v="2021-08-02"/>
    <x v="5"/>
    <n v="5"/>
    <n v="11"/>
    <n v="224214"/>
    <x v="1447"/>
  </r>
  <r>
    <s v="2021-08-03"/>
    <x v="5"/>
    <n v="5"/>
    <n v="12"/>
    <n v="224184"/>
    <x v="1448"/>
  </r>
  <r>
    <s v="2021-08-04"/>
    <x v="5"/>
    <n v="5"/>
    <n v="13"/>
    <n v="223179"/>
    <x v="1449"/>
  </r>
  <r>
    <s v="2021-08-05"/>
    <x v="5"/>
    <n v="5"/>
    <n v="14"/>
    <n v="223179"/>
    <x v="48"/>
  </r>
  <r>
    <s v="2021-08-07"/>
    <x v="5"/>
    <n v="5"/>
    <n v="16"/>
    <n v="225959"/>
    <x v="1450"/>
  </r>
  <r>
    <s v="2021-08-08"/>
    <x v="5"/>
    <n v="5"/>
    <n v="17"/>
    <n v="226009"/>
    <x v="1451"/>
  </r>
  <r>
    <s v="2021-08-09"/>
    <x v="5"/>
    <n v="5"/>
    <n v="18"/>
    <n v="226961"/>
    <x v="1452"/>
  </r>
  <r>
    <s v="2021-08-10"/>
    <x v="5"/>
    <n v="5"/>
    <n v="19"/>
    <n v="226681"/>
    <x v="1453"/>
  </r>
  <r>
    <s v="2021-08-11"/>
    <x v="5"/>
    <n v="5"/>
    <n v="20"/>
    <n v="227127"/>
    <x v="1454"/>
  </r>
  <r>
    <s v="2021-08-12"/>
    <x v="5"/>
    <n v="5"/>
    <n v="21"/>
    <n v="227127"/>
    <x v="48"/>
  </r>
  <r>
    <s v="2021-08-14"/>
    <x v="5"/>
    <n v="5"/>
    <n v="23"/>
    <n v="226878"/>
    <x v="1455"/>
  </r>
  <r>
    <s v="2021-08-15"/>
    <x v="5"/>
    <n v="5"/>
    <n v="24"/>
    <n v="228733"/>
    <x v="1456"/>
  </r>
  <r>
    <s v="2021-08-19"/>
    <x v="5"/>
    <n v="5"/>
    <n v="28"/>
    <n v="228733"/>
    <x v="48"/>
  </r>
  <r>
    <s v="2021-08-22"/>
    <x v="5"/>
    <n v="5"/>
    <n v="31"/>
    <n v="230084"/>
    <x v="1457"/>
  </r>
  <r>
    <s v="2021-08-23"/>
    <x v="5"/>
    <n v="6"/>
    <n v="1"/>
    <n v="230718"/>
    <x v="1458"/>
  </r>
  <r>
    <s v="2021-08-24"/>
    <x v="5"/>
    <n v="6"/>
    <n v="2"/>
    <n v="229074"/>
    <x v="1459"/>
  </r>
  <r>
    <s v="2021-08-25"/>
    <x v="5"/>
    <n v="6"/>
    <n v="3"/>
    <n v="229992"/>
    <x v="1460"/>
  </r>
  <r>
    <s v="2021-08-26"/>
    <x v="5"/>
    <n v="6"/>
    <n v="4"/>
    <n v="230998"/>
    <x v="1461"/>
  </r>
  <r>
    <s v="2021-08-28"/>
    <x v="5"/>
    <n v="6"/>
    <n v="6"/>
    <n v="230487"/>
    <x v="1462"/>
  </r>
  <r>
    <s v="2021-08-29"/>
    <x v="5"/>
    <n v="6"/>
    <n v="7"/>
    <n v="231172"/>
    <x v="1463"/>
  </r>
  <r>
    <s v="2021-08-30"/>
    <x v="5"/>
    <n v="6"/>
    <n v="8"/>
    <n v="230902"/>
    <x v="1464"/>
  </r>
  <r>
    <s v="2021-08-31"/>
    <x v="5"/>
    <n v="6"/>
    <n v="9"/>
    <n v="230503"/>
    <x v="1465"/>
  </r>
  <r>
    <s v="2021-09-01"/>
    <x v="5"/>
    <n v="6"/>
    <n v="10"/>
    <n v="230024"/>
    <x v="1466"/>
  </r>
  <r>
    <s v="2021-09-02"/>
    <x v="5"/>
    <n v="6"/>
    <n v="11"/>
    <n v="229717"/>
    <x v="1467"/>
  </r>
  <r>
    <s v="2021-09-04"/>
    <x v="5"/>
    <n v="6"/>
    <n v="13"/>
    <n v="230774"/>
    <x v="1468"/>
  </r>
  <r>
    <s v="2021-09-05"/>
    <x v="5"/>
    <n v="6"/>
    <n v="14"/>
    <n v="229702"/>
    <x v="1469"/>
  </r>
  <r>
    <s v="2021-09-06"/>
    <x v="5"/>
    <n v="6"/>
    <n v="15"/>
    <n v="229789"/>
    <x v="1470"/>
  </r>
  <r>
    <s v="2021-09-07"/>
    <x v="5"/>
    <n v="6"/>
    <n v="16"/>
    <n v="230172"/>
    <x v="1471"/>
  </r>
  <r>
    <s v="2021-09-08"/>
    <x v="5"/>
    <n v="6"/>
    <n v="17"/>
    <n v="230172"/>
    <x v="48"/>
  </r>
  <r>
    <s v="2021-09-09"/>
    <x v="5"/>
    <n v="6"/>
    <n v="18"/>
    <n v="230172"/>
    <x v="48"/>
  </r>
  <r>
    <s v="2021-09-11"/>
    <x v="5"/>
    <n v="6"/>
    <n v="20"/>
    <n v="230172"/>
    <x v="48"/>
  </r>
  <r>
    <s v="2021-09-12"/>
    <x v="5"/>
    <n v="6"/>
    <n v="21"/>
    <n v="230172"/>
    <x v="48"/>
  </r>
  <r>
    <s v="2021-09-13"/>
    <x v="5"/>
    <n v="6"/>
    <n v="22"/>
    <n v="231774"/>
    <x v="1472"/>
  </r>
  <r>
    <s v="2021-09-14"/>
    <x v="5"/>
    <n v="6"/>
    <n v="23"/>
    <n v="230616"/>
    <x v="1473"/>
  </r>
  <r>
    <s v="2021-09-15"/>
    <x v="5"/>
    <n v="6"/>
    <n v="24"/>
    <n v="230878"/>
    <x v="1474"/>
  </r>
  <r>
    <s v="2021-09-16"/>
    <x v="5"/>
    <n v="6"/>
    <n v="25"/>
    <n v="231117"/>
    <x v="1475"/>
  </r>
  <r>
    <s v="2021-09-18"/>
    <x v="5"/>
    <n v="6"/>
    <n v="27"/>
    <n v="232812"/>
    <x v="1476"/>
  </r>
  <r>
    <s v="2021-09-19"/>
    <x v="5"/>
    <n v="6"/>
    <n v="28"/>
    <n v="231949"/>
    <x v="1477"/>
  </r>
  <r>
    <s v="2021-09-20"/>
    <x v="5"/>
    <n v="6"/>
    <n v="29"/>
    <n v="232236"/>
    <x v="1478"/>
  </r>
  <r>
    <s v="2021-09-21"/>
    <x v="5"/>
    <n v="6"/>
    <n v="30"/>
    <n v="231193"/>
    <x v="1479"/>
  </r>
  <r>
    <s v="2021-09-22"/>
    <x v="5"/>
    <n v="6"/>
    <n v="31"/>
    <n v="231991"/>
    <x v="1480"/>
  </r>
  <r>
    <s v="2021-09-23"/>
    <x v="5"/>
    <n v="7"/>
    <n v="1"/>
    <n v="231147"/>
    <x v="1481"/>
  </r>
  <r>
    <s v="2021-09-25"/>
    <x v="5"/>
    <n v="7"/>
    <n v="3"/>
    <n v="232692"/>
    <x v="1482"/>
  </r>
  <r>
    <s v="2021-09-26"/>
    <x v="5"/>
    <n v="7"/>
    <n v="4"/>
    <n v="232350"/>
    <x v="1483"/>
  </r>
  <r>
    <s v="2021-09-28"/>
    <x v="5"/>
    <n v="7"/>
    <n v="6"/>
    <n v="232350"/>
    <x v="48"/>
  </r>
  <r>
    <s v="2021-09-29"/>
    <x v="5"/>
    <n v="7"/>
    <n v="7"/>
    <n v="232403"/>
    <x v="1484"/>
  </r>
  <r>
    <s v="2021-09-30"/>
    <x v="5"/>
    <n v="7"/>
    <n v="8"/>
    <n v="233417"/>
    <x v="1485"/>
  </r>
  <r>
    <s v="2021-10-02"/>
    <x v="5"/>
    <n v="7"/>
    <n v="10"/>
    <n v="235400"/>
    <x v="1486"/>
  </r>
  <r>
    <s v="2021-10-03"/>
    <x v="5"/>
    <n v="7"/>
    <n v="11"/>
    <n v="233160"/>
    <x v="1487"/>
  </r>
  <r>
    <s v="2021-10-04"/>
    <x v="5"/>
    <n v="7"/>
    <n v="12"/>
    <n v="234170"/>
    <x v="1488"/>
  </r>
  <r>
    <s v="2021-10-06"/>
    <x v="5"/>
    <n v="7"/>
    <n v="14"/>
    <n v="234108"/>
    <x v="1489"/>
  </r>
  <r>
    <s v="2021-10-07"/>
    <x v="5"/>
    <n v="7"/>
    <n v="15"/>
    <n v="234108"/>
    <x v="48"/>
  </r>
  <r>
    <s v="2021-10-09"/>
    <x v="5"/>
    <n v="7"/>
    <n v="17"/>
    <n v="233926"/>
    <x v="1490"/>
  </r>
  <r>
    <s v="2021-10-10"/>
    <x v="5"/>
    <n v="7"/>
    <n v="18"/>
    <n v="234370"/>
    <x v="1491"/>
  </r>
  <r>
    <s v="2021-10-11"/>
    <x v="5"/>
    <n v="7"/>
    <n v="19"/>
    <n v="235037"/>
    <x v="1492"/>
  </r>
  <r>
    <s v="2021-10-12"/>
    <x v="5"/>
    <n v="7"/>
    <n v="20"/>
    <n v="235580"/>
    <x v="1493"/>
  </r>
  <r>
    <s v="2021-10-13"/>
    <x v="5"/>
    <n v="7"/>
    <n v="21"/>
    <n v="236435"/>
    <x v="1494"/>
  </r>
  <r>
    <s v="2021-10-14"/>
    <x v="5"/>
    <n v="7"/>
    <n v="22"/>
    <n v="234501"/>
    <x v="1495"/>
  </r>
  <r>
    <s v="2021-10-16"/>
    <x v="5"/>
    <n v="7"/>
    <n v="24"/>
    <n v="234663"/>
    <x v="1496"/>
  </r>
  <r>
    <s v="2021-10-17"/>
    <x v="5"/>
    <n v="7"/>
    <n v="25"/>
    <n v="234753"/>
    <x v="1497"/>
  </r>
  <r>
    <s v="2021-10-18"/>
    <x v="5"/>
    <n v="7"/>
    <n v="26"/>
    <n v="234234"/>
    <x v="1498"/>
  </r>
  <r>
    <s v="2021-10-19"/>
    <x v="5"/>
    <n v="7"/>
    <n v="27"/>
    <n v="234065"/>
    <x v="1499"/>
  </r>
  <r>
    <s v="2021-10-20"/>
    <x v="5"/>
    <n v="7"/>
    <n v="28"/>
    <n v="234094"/>
    <x v="1500"/>
  </r>
  <r>
    <s v="2021-10-21"/>
    <x v="5"/>
    <n v="7"/>
    <n v="29"/>
    <n v="234115"/>
    <x v="1501"/>
  </r>
  <r>
    <s v="2021-10-23"/>
    <x v="5"/>
    <n v="8"/>
    <n v="1"/>
    <n v="233485"/>
    <x v="1502"/>
  </r>
  <r>
    <s v="2021-10-25"/>
    <x v="5"/>
    <n v="8"/>
    <n v="3"/>
    <n v="232866"/>
    <x v="1503"/>
  </r>
  <r>
    <s v="2021-10-26"/>
    <x v="5"/>
    <n v="8"/>
    <n v="4"/>
    <n v="233257"/>
    <x v="1504"/>
  </r>
  <r>
    <s v="2021-10-27"/>
    <x v="5"/>
    <n v="8"/>
    <n v="5"/>
    <n v="233440"/>
    <x v="1505"/>
  </r>
  <r>
    <s v="2021-10-28"/>
    <x v="5"/>
    <n v="8"/>
    <n v="6"/>
    <n v="233199"/>
    <x v="1506"/>
  </r>
  <r>
    <s v="2021-10-30"/>
    <x v="5"/>
    <n v="8"/>
    <n v="8"/>
    <n v="234392"/>
    <x v="1507"/>
  </r>
  <r>
    <s v="2021-10-31"/>
    <x v="5"/>
    <n v="8"/>
    <n v="9"/>
    <n v="234165"/>
    <x v="1508"/>
  </r>
  <r>
    <s v="2021-11-01"/>
    <x v="5"/>
    <n v="8"/>
    <n v="10"/>
    <n v="233324"/>
    <x v="1509"/>
  </r>
  <r>
    <s v="2021-11-02"/>
    <x v="5"/>
    <n v="8"/>
    <n v="11"/>
    <n v="232427"/>
    <x v="1510"/>
  </r>
  <r>
    <s v="2021-11-03"/>
    <x v="5"/>
    <n v="8"/>
    <n v="12"/>
    <n v="232511"/>
    <x v="1511"/>
  </r>
  <r>
    <s v="2021-11-04"/>
    <x v="5"/>
    <n v="8"/>
    <n v="13"/>
    <n v="232526"/>
    <x v="1512"/>
  </r>
  <r>
    <s v="2021-11-06"/>
    <x v="5"/>
    <n v="8"/>
    <n v="15"/>
    <n v="233413"/>
    <x v="1513"/>
  </r>
  <r>
    <s v="2021-11-07"/>
    <x v="5"/>
    <n v="8"/>
    <n v="16"/>
    <n v="232717"/>
    <x v="1514"/>
  </r>
  <r>
    <s v="2021-11-08"/>
    <x v="5"/>
    <n v="8"/>
    <n v="17"/>
    <n v="232574"/>
    <x v="1515"/>
  </r>
  <r>
    <s v="2021-11-09"/>
    <x v="5"/>
    <n v="8"/>
    <n v="18"/>
    <n v="231906"/>
    <x v="1516"/>
  </r>
  <r>
    <s v="2021-11-10"/>
    <x v="5"/>
    <n v="8"/>
    <n v="19"/>
    <n v="231847"/>
    <x v="1517"/>
  </r>
  <r>
    <s v="2021-11-11"/>
    <x v="5"/>
    <n v="8"/>
    <n v="20"/>
    <n v="233614"/>
    <x v="1518"/>
  </r>
  <r>
    <s v="2021-11-13"/>
    <x v="5"/>
    <n v="8"/>
    <n v="22"/>
    <n v="235034"/>
    <x v="1519"/>
  </r>
  <r>
    <s v="2021-11-14"/>
    <x v="5"/>
    <n v="8"/>
    <n v="23"/>
    <n v="234489"/>
    <x v="1520"/>
  </r>
  <r>
    <s v="2021-11-15"/>
    <x v="5"/>
    <n v="8"/>
    <n v="24"/>
    <n v="234400"/>
    <x v="1521"/>
  </r>
  <r>
    <s v="2021-11-16"/>
    <x v="5"/>
    <n v="8"/>
    <n v="25"/>
    <n v="234494"/>
    <x v="1522"/>
  </r>
  <r>
    <s v="2021-11-17"/>
    <x v="5"/>
    <n v="8"/>
    <n v="26"/>
    <n v="235818"/>
    <x v="1523"/>
  </r>
  <r>
    <s v="2021-11-18"/>
    <x v="5"/>
    <n v="8"/>
    <n v="27"/>
    <n v="236659"/>
    <x v="1524"/>
  </r>
  <r>
    <s v="2021-11-20"/>
    <x v="5"/>
    <n v="8"/>
    <n v="29"/>
    <n v="236156"/>
    <x v="1525"/>
  </r>
  <r>
    <s v="2021-11-21"/>
    <x v="5"/>
    <n v="8"/>
    <n v="30"/>
    <n v="236321"/>
    <x v="1526"/>
  </r>
  <r>
    <s v="2021-11-22"/>
    <x v="5"/>
    <n v="9"/>
    <n v="1"/>
    <n v="236041"/>
    <x v="1527"/>
  </r>
  <r>
    <s v="2021-11-23"/>
    <x v="5"/>
    <n v="9"/>
    <n v="2"/>
    <n v="237128"/>
    <x v="1528"/>
  </r>
  <r>
    <s v="2021-11-24"/>
    <x v="5"/>
    <n v="9"/>
    <n v="3"/>
    <n v="236356"/>
    <x v="1529"/>
  </r>
  <r>
    <s v="2021-11-25"/>
    <x v="5"/>
    <n v="9"/>
    <n v="4"/>
    <n v="238013"/>
    <x v="1530"/>
  </r>
  <r>
    <s v="2021-11-27"/>
    <x v="5"/>
    <n v="9"/>
    <n v="6"/>
    <n v="235250"/>
    <x v="1531"/>
  </r>
  <r>
    <s v="2021-11-28"/>
    <x v="5"/>
    <n v="9"/>
    <n v="7"/>
    <n v="234809"/>
    <x v="1532"/>
  </r>
  <r>
    <s v="2021-11-29"/>
    <x v="5"/>
    <n v="9"/>
    <n v="8"/>
    <n v="235176"/>
    <x v="1533"/>
  </r>
  <r>
    <s v="2021-11-30"/>
    <x v="5"/>
    <n v="9"/>
    <n v="9"/>
    <n v="236141"/>
    <x v="1534"/>
  </r>
  <r>
    <s v="2021-12-01"/>
    <x v="5"/>
    <n v="9"/>
    <n v="10"/>
    <n v="235399"/>
    <x v="1535"/>
  </r>
  <r>
    <s v="2021-12-02"/>
    <x v="5"/>
    <n v="9"/>
    <n v="11"/>
    <n v="234894"/>
    <x v="1536"/>
  </r>
  <r>
    <s v="2021-12-04"/>
    <x v="5"/>
    <n v="9"/>
    <n v="13"/>
    <n v="236236"/>
    <x v="1537"/>
  </r>
  <r>
    <s v="2021-12-05"/>
    <x v="5"/>
    <n v="9"/>
    <n v="14"/>
    <n v="236073"/>
    <x v="1538"/>
  </r>
  <r>
    <s v="2021-12-06"/>
    <x v="5"/>
    <n v="9"/>
    <n v="15"/>
    <n v="236721"/>
    <x v="1539"/>
  </r>
  <r>
    <s v="2021-12-07"/>
    <x v="5"/>
    <n v="9"/>
    <n v="16"/>
    <n v="239366"/>
    <x v="1540"/>
  </r>
  <r>
    <s v="2021-12-08"/>
    <x v="5"/>
    <n v="9"/>
    <n v="17"/>
    <n v="239155"/>
    <x v="1541"/>
  </r>
  <r>
    <s v="2021-12-09"/>
    <x v="5"/>
    <n v="9"/>
    <n v="18"/>
    <n v="239218"/>
    <x v="1542"/>
  </r>
  <r>
    <s v="2021-12-11"/>
    <x v="5"/>
    <n v="9"/>
    <n v="20"/>
    <n v="239401"/>
    <x v="1543"/>
  </r>
  <r>
    <s v="2021-12-12"/>
    <x v="5"/>
    <n v="9"/>
    <n v="21"/>
    <n v="240192"/>
    <x v="1544"/>
  </r>
  <r>
    <s v="2021-12-13"/>
    <x v="5"/>
    <n v="9"/>
    <n v="22"/>
    <n v="241230"/>
    <x v="1545"/>
  </r>
  <r>
    <s v="2021-12-14"/>
    <x v="5"/>
    <n v="9"/>
    <n v="23"/>
    <n v="242200"/>
    <x v="1546"/>
  </r>
  <r>
    <s v="2021-12-15"/>
    <x v="5"/>
    <n v="9"/>
    <n v="24"/>
    <n v="243265"/>
    <x v="1547"/>
  </r>
  <r>
    <s v="2021-12-16"/>
    <x v="5"/>
    <n v="9"/>
    <n v="25"/>
    <n v="242634"/>
    <x v="1548"/>
  </r>
  <r>
    <s v="2021-12-18"/>
    <x v="5"/>
    <n v="9"/>
    <n v="27"/>
    <n v="243267"/>
    <x v="1549"/>
  </r>
  <r>
    <s v="2021-12-19"/>
    <x v="5"/>
    <n v="9"/>
    <n v="28"/>
    <n v="244140"/>
    <x v="1550"/>
  </r>
  <r>
    <s v="2021-12-20"/>
    <x v="5"/>
    <n v="9"/>
    <n v="29"/>
    <n v="244804"/>
    <x v="1551"/>
  </r>
  <r>
    <s v="2021-12-21"/>
    <x v="5"/>
    <n v="9"/>
    <n v="30"/>
    <n v="245346"/>
    <x v="1552"/>
  </r>
  <r>
    <s v="2021-12-22"/>
    <x v="5"/>
    <n v="10"/>
    <n v="1"/>
    <n v="244820"/>
    <x v="1553"/>
  </r>
  <r>
    <s v="2021-12-23"/>
    <x v="5"/>
    <n v="10"/>
    <n v="2"/>
    <n v="243798"/>
    <x v="1554"/>
  </r>
  <r>
    <s v="2021-12-25"/>
    <x v="5"/>
    <n v="10"/>
    <n v="4"/>
    <n v="243942"/>
    <x v="1555"/>
  </r>
  <r>
    <s v="2021-12-26"/>
    <x v="5"/>
    <n v="10"/>
    <n v="5"/>
    <n v="243527"/>
    <x v="1556"/>
  </r>
  <r>
    <s v="2021-12-27"/>
    <x v="5"/>
    <n v="10"/>
    <n v="6"/>
    <n v="244627"/>
    <x v="1557"/>
  </r>
  <r>
    <s v="2021-12-28"/>
    <x v="5"/>
    <n v="10"/>
    <n v="7"/>
    <n v="244876"/>
    <x v="1558"/>
  </r>
  <r>
    <s v="2021-12-29"/>
    <x v="5"/>
    <n v="10"/>
    <n v="8"/>
    <n v="246228"/>
    <x v="1559"/>
  </r>
  <r>
    <s v="2021-12-30"/>
    <x v="5"/>
    <n v="10"/>
    <n v="9"/>
    <n v="248070"/>
    <x v="1560"/>
  </r>
  <r>
    <s v="2022-01-01"/>
    <x v="5"/>
    <n v="10"/>
    <n v="11"/>
    <n v="247461"/>
    <x v="1561"/>
  </r>
  <r>
    <s v="2022-01-02"/>
    <x v="5"/>
    <n v="10"/>
    <n v="12"/>
    <n v="246520"/>
    <x v="1562"/>
  </r>
  <r>
    <s v="2022-01-03"/>
    <x v="5"/>
    <n v="10"/>
    <n v="13"/>
    <n v="247378"/>
    <x v="1563"/>
  </r>
  <r>
    <s v="2022-01-04"/>
    <x v="5"/>
    <n v="10"/>
    <n v="14"/>
    <n v="249855"/>
    <x v="1564"/>
  </r>
  <r>
    <s v="2022-01-05"/>
    <x v="5"/>
    <n v="10"/>
    <n v="15"/>
    <n v="250466"/>
    <x v="1565"/>
  </r>
  <r>
    <s v="2022-01-06"/>
    <x v="5"/>
    <n v="10"/>
    <n v="16"/>
    <n v="250466"/>
    <x v="48"/>
  </r>
  <r>
    <s v="2022-01-08"/>
    <x v="5"/>
    <n v="10"/>
    <n v="18"/>
    <n v="249282"/>
    <x v="1566"/>
  </r>
  <r>
    <s v="2022-01-09"/>
    <x v="5"/>
    <n v="10"/>
    <n v="19"/>
    <n v="249188"/>
    <x v="1567"/>
  </r>
  <r>
    <s v="2022-01-10"/>
    <x v="5"/>
    <n v="10"/>
    <n v="20"/>
    <n v="248715"/>
    <x v="1568"/>
  </r>
  <r>
    <s v="2022-01-11"/>
    <x v="5"/>
    <n v="10"/>
    <n v="21"/>
    <n v="249894"/>
    <x v="1569"/>
  </r>
  <r>
    <s v="2022-01-12"/>
    <x v="5"/>
    <n v="10"/>
    <n v="22"/>
    <n v="248269"/>
    <x v="1570"/>
  </r>
  <r>
    <s v="2022-01-13"/>
    <x v="5"/>
    <n v="10"/>
    <n v="23"/>
    <n v="247157"/>
    <x v="1571"/>
  </r>
  <r>
    <s v="2022-01-15"/>
    <x v="5"/>
    <n v="10"/>
    <n v="25"/>
    <n v="247381"/>
    <x v="1572"/>
  </r>
  <r>
    <s v="2022-01-16"/>
    <x v="5"/>
    <n v="10"/>
    <n v="26"/>
    <n v="246605"/>
    <x v="1573"/>
  </r>
  <r>
    <s v="2022-01-17"/>
    <x v="5"/>
    <n v="10"/>
    <n v="27"/>
    <n v="246861"/>
    <x v="1574"/>
  </r>
  <r>
    <s v="2022-01-18"/>
    <x v="5"/>
    <n v="10"/>
    <n v="28"/>
    <n v="247094"/>
    <x v="1575"/>
  </r>
  <r>
    <s v="2022-01-19"/>
    <x v="5"/>
    <n v="10"/>
    <n v="29"/>
    <n v="247932"/>
    <x v="1576"/>
  </r>
  <r>
    <s v="2022-01-20"/>
    <x v="5"/>
    <n v="10"/>
    <n v="30"/>
    <n v="247737"/>
    <x v="1577"/>
  </r>
  <r>
    <s v="2022-01-22"/>
    <x v="5"/>
    <n v="11"/>
    <n v="2"/>
    <n v="247691"/>
    <x v="1578"/>
  </r>
  <r>
    <s v="2022-01-23"/>
    <x v="5"/>
    <n v="11"/>
    <n v="3"/>
    <n v="245823"/>
    <x v="1579"/>
  </r>
  <r>
    <s v="2022-01-24"/>
    <x v="5"/>
    <n v="11"/>
    <n v="4"/>
    <n v="245375"/>
    <x v="1580"/>
  </r>
  <r>
    <s v="2022-01-25"/>
    <x v="5"/>
    <n v="11"/>
    <n v="5"/>
    <n v="246468"/>
    <x v="1581"/>
  </r>
  <r>
    <s v="2022-01-26"/>
    <x v="5"/>
    <n v="11"/>
    <n v="6"/>
    <n v="246670"/>
    <x v="1582"/>
  </r>
  <r>
    <s v="2022-01-27"/>
    <x v="5"/>
    <n v="11"/>
    <n v="7"/>
    <n v="245580"/>
    <x v="1583"/>
  </r>
  <r>
    <s v="2022-01-29"/>
    <x v="5"/>
    <n v="11"/>
    <n v="9"/>
    <n v="245580"/>
    <x v="48"/>
  </r>
  <r>
    <s v="2022-01-30"/>
    <x v="5"/>
    <n v="11"/>
    <n v="10"/>
    <n v="246026"/>
    <x v="1584"/>
  </r>
  <r>
    <s v="2022-01-31"/>
    <x v="5"/>
    <n v="11"/>
    <n v="11"/>
    <n v="243730"/>
    <x v="1585"/>
  </r>
  <r>
    <s v="2022-02-01"/>
    <x v="5"/>
    <n v="11"/>
    <n v="12"/>
    <n v="242557"/>
    <x v="1586"/>
  </r>
  <r>
    <s v="2022-02-02"/>
    <x v="5"/>
    <n v="11"/>
    <n v="13"/>
    <n v="240325"/>
    <x v="1587"/>
  </r>
  <r>
    <s v="2022-02-03"/>
    <x v="5"/>
    <n v="11"/>
    <n v="14"/>
    <n v="240888"/>
    <x v="1588"/>
  </r>
  <r>
    <s v="2022-02-05"/>
    <x v="5"/>
    <n v="11"/>
    <n v="16"/>
    <n v="238486"/>
    <x v="1589"/>
  </r>
  <r>
    <s v="2022-02-06"/>
    <x v="5"/>
    <n v="11"/>
    <n v="17"/>
    <n v="238545"/>
    <x v="1590"/>
  </r>
  <r>
    <s v="2022-02-07"/>
    <x v="5"/>
    <n v="11"/>
    <n v="18"/>
    <n v="239501"/>
    <x v="1591"/>
  </r>
  <r>
    <s v="2022-02-08"/>
    <x v="5"/>
    <n v="11"/>
    <n v="19"/>
    <n v="240063"/>
    <x v="1592"/>
  </r>
  <r>
    <s v="2022-02-09"/>
    <x v="5"/>
    <n v="11"/>
    <n v="20"/>
    <n v="240563"/>
    <x v="1593"/>
  </r>
  <r>
    <s v="2022-02-10"/>
    <x v="5"/>
    <n v="11"/>
    <n v="21"/>
    <n v="238781"/>
    <x v="1594"/>
  </r>
  <r>
    <s v="2022-02-12"/>
    <x v="5"/>
    <n v="11"/>
    <n v="23"/>
    <n v="239200"/>
    <x v="1595"/>
  </r>
  <r>
    <s v="2022-02-13"/>
    <x v="5"/>
    <n v="11"/>
    <n v="24"/>
    <n v="240987"/>
    <x v="1596"/>
  </r>
  <r>
    <s v="2022-02-14"/>
    <x v="5"/>
    <n v="11"/>
    <n v="25"/>
    <n v="241915"/>
    <x v="1597"/>
  </r>
  <r>
    <s v="2022-02-16"/>
    <x v="5"/>
    <n v="11"/>
    <n v="27"/>
    <n v="241778"/>
    <x v="1598"/>
  </r>
  <r>
    <s v="2022-02-26"/>
    <x v="5"/>
    <n v="12"/>
    <n v="7"/>
    <n v="241240"/>
    <x v="1599"/>
  </r>
  <r>
    <s v="2022-03-07"/>
    <x v="5"/>
    <n v="12"/>
    <n v="16"/>
    <n v="242198"/>
    <x v="1600"/>
  </r>
  <r>
    <s v="2022-03-08"/>
    <x v="5"/>
    <n v="12"/>
    <n v="17"/>
    <n v="242847"/>
    <x v="1601"/>
  </r>
  <r>
    <s v="2022-03-09"/>
    <x v="5"/>
    <n v="12"/>
    <n v="18"/>
    <n v="240683"/>
    <x v="1602"/>
  </r>
  <r>
    <s v="2022-03-12"/>
    <x v="5"/>
    <n v="12"/>
    <n v="21"/>
    <n v="239832"/>
    <x v="1603"/>
  </r>
  <r>
    <s v="2022-03-14"/>
    <x v="5"/>
    <n v="12"/>
    <n v="23"/>
    <n v="240718"/>
    <x v="1604"/>
  </r>
  <r>
    <s v="2022-03-15"/>
    <x v="5"/>
    <n v="12"/>
    <n v="24"/>
    <n v="239436"/>
    <x v="1605"/>
  </r>
  <r>
    <s v="2022-03-16"/>
    <x v="5"/>
    <n v="12"/>
    <n v="25"/>
    <n v="239436"/>
    <x v="48"/>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pivotCacheRecords>
</file>

<file path=xl/pivotCache/pivotCacheRecords2.xml><?xml version="1.0" encoding="utf-8"?>
<pivotCacheRecords xmlns="http://schemas.openxmlformats.org/spreadsheetml/2006/main" xmlns:r="http://schemas.openxmlformats.org/officeDocument/2006/relationships" count="3577">
  <r>
    <s v="2016-03-26"/>
    <x v="0"/>
    <n v="1"/>
    <n v="7"/>
    <n v="34680"/>
    <x v="0"/>
  </r>
  <r>
    <s v="2016-03-27"/>
    <x v="0"/>
    <n v="1"/>
    <n v="8"/>
    <n v="34660"/>
    <x v="1"/>
  </r>
  <r>
    <s v="2016-03-28"/>
    <x v="0"/>
    <n v="1"/>
    <n v="9"/>
    <n v="34895"/>
    <x v="2"/>
  </r>
  <r>
    <s v="2016-03-29"/>
    <x v="0"/>
    <n v="1"/>
    <n v="10"/>
    <n v="35130"/>
    <x v="3"/>
  </r>
  <r>
    <s v="2016-03-30"/>
    <x v="0"/>
    <n v="1"/>
    <n v="11"/>
    <n v="34820"/>
    <x v="4"/>
  </r>
  <r>
    <s v="2016-03-31"/>
    <x v="0"/>
    <n v="1"/>
    <n v="12"/>
    <n v="34850"/>
    <x v="5"/>
  </r>
  <r>
    <s v="2016-04-02"/>
    <x v="0"/>
    <n v="1"/>
    <n v="14"/>
    <n v="34750"/>
    <x v="6"/>
  </r>
  <r>
    <s v="2016-04-03"/>
    <x v="0"/>
    <n v="1"/>
    <n v="15"/>
    <n v="34490"/>
    <x v="7"/>
  </r>
  <r>
    <s v="2016-04-04"/>
    <x v="0"/>
    <n v="1"/>
    <n v="16"/>
    <n v="34500"/>
    <x v="8"/>
  </r>
  <r>
    <s v="2016-04-05"/>
    <x v="0"/>
    <n v="1"/>
    <n v="17"/>
    <n v="34760"/>
    <x v="9"/>
  </r>
  <r>
    <s v="2016-04-06"/>
    <x v="0"/>
    <n v="1"/>
    <n v="18"/>
    <n v="34700"/>
    <x v="10"/>
  </r>
  <r>
    <s v="2016-04-07"/>
    <x v="0"/>
    <n v="1"/>
    <n v="19"/>
    <n v="34650"/>
    <x v="11"/>
  </r>
  <r>
    <s v="2016-04-08"/>
    <x v="0"/>
    <n v="1"/>
    <n v="20"/>
    <n v="34650"/>
    <x v="12"/>
  </r>
  <r>
    <s v="2016-04-09"/>
    <x v="0"/>
    <n v="1"/>
    <n v="21"/>
    <n v="34690"/>
    <x v="13"/>
  </r>
  <r>
    <s v="2016-04-10"/>
    <x v="0"/>
    <n v="1"/>
    <n v="22"/>
    <n v="34720"/>
    <x v="14"/>
  </r>
  <r>
    <s v="2016-04-11"/>
    <x v="0"/>
    <n v="1"/>
    <n v="23"/>
    <n v="34700"/>
    <x v="15"/>
  </r>
  <r>
    <s v="2016-04-12"/>
    <x v="0"/>
    <n v="1"/>
    <n v="24"/>
    <n v="34690"/>
    <x v="16"/>
  </r>
  <r>
    <s v="2016-04-13"/>
    <x v="0"/>
    <n v="1"/>
    <n v="25"/>
    <n v="34660"/>
    <x v="17"/>
  </r>
  <r>
    <s v="2016-04-14"/>
    <x v="0"/>
    <n v="1"/>
    <n v="26"/>
    <n v="34620"/>
    <x v="18"/>
  </r>
  <r>
    <s v="2016-04-16"/>
    <x v="0"/>
    <n v="1"/>
    <n v="28"/>
    <n v="34640"/>
    <x v="19"/>
  </r>
  <r>
    <s v="2016-04-17"/>
    <x v="0"/>
    <n v="1"/>
    <n v="29"/>
    <n v="34550"/>
    <x v="20"/>
  </r>
  <r>
    <s v="2016-04-18"/>
    <x v="0"/>
    <n v="1"/>
    <n v="30"/>
    <n v="34510"/>
    <x v="21"/>
  </r>
  <r>
    <s v="2016-04-19"/>
    <x v="0"/>
    <n v="1"/>
    <n v="31"/>
    <n v="34640"/>
    <x v="22"/>
  </r>
  <r>
    <s v="2016-04-20"/>
    <x v="0"/>
    <n v="2"/>
    <n v="1"/>
    <n v="34580"/>
    <x v="23"/>
  </r>
  <r>
    <s v="2016-04-23"/>
    <x v="0"/>
    <n v="2"/>
    <n v="4"/>
    <n v="34590"/>
    <x v="24"/>
  </r>
  <r>
    <s v="2016-04-24"/>
    <x v="0"/>
    <n v="2"/>
    <n v="5"/>
    <n v="34690"/>
    <x v="25"/>
  </r>
  <r>
    <s v="2016-04-25"/>
    <x v="0"/>
    <n v="2"/>
    <n v="6"/>
    <n v="34670"/>
    <x v="26"/>
  </r>
  <r>
    <s v="2016-04-26"/>
    <x v="0"/>
    <n v="2"/>
    <n v="7"/>
    <n v="34600"/>
    <x v="27"/>
  </r>
  <r>
    <s v="2016-04-27"/>
    <x v="0"/>
    <n v="2"/>
    <n v="8"/>
    <n v="34600"/>
    <x v="12"/>
  </r>
  <r>
    <s v="2016-04-28"/>
    <x v="0"/>
    <n v="2"/>
    <n v="9"/>
    <n v="34570"/>
    <x v="28"/>
  </r>
  <r>
    <s v="2016-04-30"/>
    <x v="0"/>
    <n v="2"/>
    <n v="11"/>
    <n v="34550"/>
    <x v="29"/>
  </r>
  <r>
    <s v="2016-05-01"/>
    <x v="0"/>
    <n v="2"/>
    <n v="12"/>
    <n v="34510"/>
    <x v="21"/>
  </r>
  <r>
    <s v="2016-05-02"/>
    <x v="0"/>
    <n v="2"/>
    <n v="13"/>
    <n v="34500"/>
    <x v="30"/>
  </r>
  <r>
    <s v="2016-05-03"/>
    <x v="0"/>
    <n v="2"/>
    <n v="14"/>
    <n v="34470"/>
    <x v="31"/>
  </r>
  <r>
    <s v="2016-05-04"/>
    <x v="0"/>
    <n v="2"/>
    <n v="15"/>
    <n v="34430"/>
    <x v="32"/>
  </r>
  <r>
    <s v="2016-05-07"/>
    <x v="0"/>
    <n v="2"/>
    <n v="18"/>
    <n v="34440"/>
    <x v="33"/>
  </r>
  <r>
    <s v="2016-05-08"/>
    <x v="0"/>
    <n v="2"/>
    <n v="19"/>
    <n v="34460"/>
    <x v="34"/>
  </r>
  <r>
    <s v="2016-05-09"/>
    <x v="0"/>
    <n v="2"/>
    <n v="20"/>
    <n v="34450"/>
    <x v="35"/>
  </r>
  <r>
    <s v="2016-05-10"/>
    <x v="0"/>
    <n v="2"/>
    <n v="21"/>
    <n v="34500"/>
    <x v="36"/>
  </r>
  <r>
    <s v="2016-05-11"/>
    <x v="0"/>
    <n v="2"/>
    <n v="22"/>
    <n v="34490"/>
    <x v="37"/>
  </r>
  <r>
    <s v="2016-05-12"/>
    <x v="0"/>
    <n v="2"/>
    <n v="23"/>
    <n v="34430"/>
    <x v="38"/>
  </r>
  <r>
    <s v="2016-05-14"/>
    <x v="0"/>
    <n v="2"/>
    <n v="25"/>
    <n v="34400"/>
    <x v="39"/>
  </r>
  <r>
    <s v="2016-05-15"/>
    <x v="0"/>
    <n v="2"/>
    <n v="26"/>
    <n v="34420"/>
    <x v="40"/>
  </r>
  <r>
    <s v="2016-05-16"/>
    <x v="0"/>
    <n v="2"/>
    <n v="27"/>
    <n v="34390"/>
    <x v="41"/>
  </r>
  <r>
    <s v="2016-05-17"/>
    <x v="0"/>
    <n v="2"/>
    <n v="28"/>
    <n v="34370"/>
    <x v="42"/>
  </r>
  <r>
    <s v="2016-05-18"/>
    <x v="0"/>
    <n v="2"/>
    <n v="29"/>
    <n v="34370"/>
    <x v="12"/>
  </r>
  <r>
    <s v="2016-05-19"/>
    <x v="0"/>
    <n v="2"/>
    <n v="30"/>
    <n v="34370"/>
    <x v="12"/>
  </r>
  <r>
    <s v="2016-05-21"/>
    <x v="0"/>
    <n v="3"/>
    <n v="1"/>
    <n v="34390"/>
    <x v="43"/>
  </r>
  <r>
    <s v="2016-05-23"/>
    <x v="0"/>
    <n v="3"/>
    <n v="3"/>
    <n v="34490"/>
    <x v="44"/>
  </r>
  <r>
    <s v="2016-05-24"/>
    <x v="0"/>
    <n v="3"/>
    <n v="4"/>
    <n v="34550"/>
    <x v="45"/>
  </r>
  <r>
    <s v="2016-05-25"/>
    <x v="0"/>
    <n v="3"/>
    <n v="5"/>
    <n v="34540"/>
    <x v="46"/>
  </r>
  <r>
    <s v="2016-05-26"/>
    <x v="0"/>
    <n v="3"/>
    <n v="6"/>
    <n v="34550"/>
    <x v="47"/>
  </r>
  <r>
    <s v="2016-05-28"/>
    <x v="0"/>
    <n v="3"/>
    <n v="8"/>
    <n v="34790"/>
    <x v="48"/>
  </r>
  <r>
    <s v="2016-05-29"/>
    <x v="0"/>
    <n v="3"/>
    <n v="9"/>
    <n v="34700"/>
    <x v="49"/>
  </r>
  <r>
    <s v="2016-05-30"/>
    <x v="0"/>
    <n v="3"/>
    <n v="10"/>
    <n v="34630"/>
    <x v="50"/>
  </r>
  <r>
    <s v="2016-05-31"/>
    <x v="0"/>
    <n v="3"/>
    <n v="11"/>
    <n v="34650"/>
    <x v="51"/>
  </r>
  <r>
    <s v="2016-06-01"/>
    <x v="0"/>
    <n v="3"/>
    <n v="12"/>
    <n v="34650"/>
    <x v="12"/>
  </r>
  <r>
    <s v="2016-06-02"/>
    <x v="0"/>
    <n v="3"/>
    <n v="13"/>
    <n v="34710"/>
    <x v="52"/>
  </r>
  <r>
    <s v="2016-06-03"/>
    <x v="0"/>
    <n v="3"/>
    <n v="14"/>
    <n v="34710"/>
    <x v="12"/>
  </r>
  <r>
    <s v="2016-06-04"/>
    <x v="0"/>
    <n v="3"/>
    <n v="15"/>
    <n v="34710"/>
    <x v="12"/>
  </r>
  <r>
    <s v="2016-06-05"/>
    <x v="0"/>
    <n v="3"/>
    <n v="16"/>
    <n v="34670"/>
    <x v="53"/>
  </r>
  <r>
    <s v="2016-06-06"/>
    <x v="0"/>
    <n v="3"/>
    <n v="17"/>
    <n v="34530"/>
    <x v="54"/>
  </r>
  <r>
    <s v="2016-06-07"/>
    <x v="0"/>
    <n v="3"/>
    <n v="18"/>
    <n v="34550"/>
    <x v="55"/>
  </r>
  <r>
    <s v="2016-06-08"/>
    <x v="0"/>
    <n v="3"/>
    <n v="19"/>
    <n v="34580"/>
    <x v="56"/>
  </r>
  <r>
    <s v="2016-06-09"/>
    <x v="0"/>
    <n v="3"/>
    <n v="20"/>
    <n v="34600"/>
    <x v="57"/>
  </r>
  <r>
    <s v="2016-06-11"/>
    <x v="0"/>
    <n v="3"/>
    <n v="22"/>
    <n v="34610"/>
    <x v="58"/>
  </r>
  <r>
    <s v="2016-06-12"/>
    <x v="0"/>
    <n v="3"/>
    <n v="23"/>
    <n v="34600"/>
    <x v="59"/>
  </r>
  <r>
    <s v="2016-06-13"/>
    <x v="0"/>
    <n v="3"/>
    <n v="24"/>
    <n v="34530"/>
    <x v="60"/>
  </r>
  <r>
    <s v="2016-06-14"/>
    <x v="0"/>
    <n v="3"/>
    <n v="25"/>
    <n v="34590"/>
    <x v="61"/>
  </r>
  <r>
    <s v="2016-06-15"/>
    <x v="0"/>
    <n v="3"/>
    <n v="26"/>
    <n v="34600"/>
    <x v="62"/>
  </r>
  <r>
    <s v="2016-06-16"/>
    <x v="0"/>
    <n v="3"/>
    <n v="27"/>
    <n v="34550"/>
    <x v="63"/>
  </r>
  <r>
    <s v="2016-06-18"/>
    <x v="0"/>
    <n v="3"/>
    <n v="29"/>
    <n v="34540"/>
    <x v="46"/>
  </r>
  <r>
    <s v="2016-06-19"/>
    <x v="0"/>
    <n v="3"/>
    <n v="30"/>
    <n v="34540"/>
    <x v="12"/>
  </r>
  <r>
    <s v="2016-06-20"/>
    <x v="0"/>
    <n v="3"/>
    <n v="31"/>
    <n v="34550"/>
    <x v="47"/>
  </r>
  <r>
    <s v="2016-06-21"/>
    <x v="0"/>
    <n v="4"/>
    <n v="1"/>
    <n v="34600"/>
    <x v="64"/>
  </r>
  <r>
    <s v="2016-06-22"/>
    <x v="0"/>
    <n v="4"/>
    <n v="2"/>
    <n v="34630"/>
    <x v="65"/>
  </r>
  <r>
    <s v="2016-06-25"/>
    <x v="0"/>
    <n v="4"/>
    <n v="5"/>
    <n v="34610"/>
    <x v="66"/>
  </r>
  <r>
    <s v="2016-06-26"/>
    <x v="0"/>
    <n v="4"/>
    <n v="6"/>
    <n v="34850"/>
    <x v="67"/>
  </r>
  <r>
    <s v="2016-06-28"/>
    <x v="0"/>
    <n v="4"/>
    <n v="8"/>
    <n v="34890"/>
    <x v="68"/>
  </r>
  <r>
    <s v="2016-06-29"/>
    <x v="0"/>
    <n v="4"/>
    <n v="9"/>
    <n v="35190"/>
    <x v="69"/>
  </r>
  <r>
    <s v="2016-06-30"/>
    <x v="0"/>
    <n v="4"/>
    <n v="10"/>
    <n v="35290"/>
    <x v="70"/>
  </r>
  <r>
    <s v="2016-07-02"/>
    <x v="0"/>
    <n v="4"/>
    <n v="12"/>
    <n v="35160"/>
    <x v="71"/>
  </r>
  <r>
    <s v="2016-07-03"/>
    <x v="0"/>
    <n v="4"/>
    <n v="13"/>
    <n v="34790"/>
    <x v="72"/>
  </r>
  <r>
    <s v="2016-07-04"/>
    <x v="0"/>
    <n v="4"/>
    <n v="14"/>
    <n v="34870"/>
    <x v="73"/>
  </r>
  <r>
    <s v="2016-07-05"/>
    <x v="0"/>
    <n v="4"/>
    <n v="15"/>
    <n v="34870"/>
    <x v="12"/>
  </r>
  <r>
    <s v="2016-07-09"/>
    <x v="0"/>
    <n v="4"/>
    <n v="19"/>
    <n v="34830"/>
    <x v="74"/>
  </r>
  <r>
    <s v="2016-07-10"/>
    <x v="0"/>
    <n v="4"/>
    <n v="20"/>
    <n v="34970"/>
    <x v="75"/>
  </r>
  <r>
    <s v="2016-07-11"/>
    <x v="0"/>
    <n v="4"/>
    <n v="21"/>
    <n v="35010"/>
    <x v="76"/>
  </r>
  <r>
    <s v="2016-07-12"/>
    <x v="0"/>
    <n v="4"/>
    <n v="22"/>
    <n v="35120"/>
    <x v="77"/>
  </r>
  <r>
    <s v="2016-07-13"/>
    <x v="0"/>
    <n v="4"/>
    <n v="23"/>
    <n v="35010"/>
    <x v="78"/>
  </r>
  <r>
    <s v="2016-07-14"/>
    <x v="0"/>
    <n v="4"/>
    <n v="24"/>
    <n v="35040"/>
    <x v="79"/>
  </r>
  <r>
    <s v="2016-07-16"/>
    <x v="0"/>
    <n v="4"/>
    <n v="26"/>
    <n v="35110"/>
    <x v="80"/>
  </r>
  <r>
    <s v="2016-07-17"/>
    <x v="0"/>
    <n v="4"/>
    <n v="27"/>
    <n v="35120"/>
    <x v="81"/>
  </r>
  <r>
    <s v="2016-07-18"/>
    <x v="0"/>
    <n v="4"/>
    <n v="28"/>
    <n v="35150"/>
    <x v="82"/>
  </r>
  <r>
    <s v="2016-07-19"/>
    <x v="0"/>
    <n v="4"/>
    <n v="29"/>
    <n v="35190"/>
    <x v="83"/>
  </r>
  <r>
    <s v="2016-07-20"/>
    <x v="0"/>
    <n v="4"/>
    <n v="30"/>
    <n v="35130"/>
    <x v="84"/>
  </r>
  <r>
    <s v="2016-07-21"/>
    <x v="0"/>
    <n v="4"/>
    <n v="31"/>
    <n v="35030"/>
    <x v="85"/>
  </r>
  <r>
    <s v="2016-07-23"/>
    <x v="0"/>
    <n v="5"/>
    <n v="2"/>
    <n v="35090"/>
    <x v="86"/>
  </r>
  <r>
    <s v="2016-07-24"/>
    <x v="0"/>
    <n v="5"/>
    <n v="3"/>
    <n v="35170"/>
    <x v="87"/>
  </r>
  <r>
    <s v="2016-07-25"/>
    <x v="0"/>
    <n v="5"/>
    <n v="4"/>
    <n v="35110"/>
    <x v="88"/>
  </r>
  <r>
    <s v="2016-07-26"/>
    <x v="0"/>
    <n v="5"/>
    <n v="5"/>
    <n v="35180"/>
    <x v="89"/>
  </r>
  <r>
    <s v="2016-07-27"/>
    <x v="0"/>
    <n v="5"/>
    <n v="6"/>
    <n v="35180"/>
    <x v="12"/>
  </r>
  <r>
    <s v="2016-07-28"/>
    <x v="0"/>
    <n v="5"/>
    <n v="7"/>
    <n v="35440"/>
    <x v="90"/>
  </r>
  <r>
    <s v="2016-07-31"/>
    <x v="0"/>
    <n v="5"/>
    <n v="10"/>
    <n v="35380"/>
    <x v="91"/>
  </r>
  <r>
    <s v="2016-08-01"/>
    <x v="0"/>
    <n v="5"/>
    <n v="11"/>
    <n v="35280"/>
    <x v="92"/>
  </r>
  <r>
    <s v="2016-08-02"/>
    <x v="0"/>
    <n v="5"/>
    <n v="12"/>
    <n v="35400"/>
    <x v="93"/>
  </r>
  <r>
    <s v="2016-08-03"/>
    <x v="0"/>
    <n v="5"/>
    <n v="13"/>
    <n v="35310"/>
    <x v="94"/>
  </r>
  <r>
    <s v="2016-08-04"/>
    <x v="0"/>
    <n v="5"/>
    <n v="14"/>
    <n v="35170"/>
    <x v="95"/>
  </r>
  <r>
    <s v="2016-08-06"/>
    <x v="0"/>
    <n v="5"/>
    <n v="16"/>
    <n v="35270"/>
    <x v="96"/>
  </r>
  <r>
    <s v="2016-08-07"/>
    <x v="0"/>
    <n v="5"/>
    <n v="17"/>
    <n v="35330"/>
    <x v="97"/>
  </r>
  <r>
    <s v="2016-08-08"/>
    <x v="0"/>
    <n v="5"/>
    <n v="18"/>
    <n v="35400"/>
    <x v="98"/>
  </r>
  <r>
    <s v="2016-08-09"/>
    <x v="0"/>
    <n v="5"/>
    <n v="19"/>
    <n v="35450"/>
    <x v="99"/>
  </r>
  <r>
    <s v="2016-08-10"/>
    <x v="0"/>
    <n v="5"/>
    <n v="20"/>
    <n v="35350"/>
    <x v="100"/>
  </r>
  <r>
    <s v="2016-08-11"/>
    <x v="0"/>
    <n v="5"/>
    <n v="21"/>
    <n v="35380"/>
    <x v="101"/>
  </r>
  <r>
    <s v="2016-08-12"/>
    <x v="0"/>
    <n v="5"/>
    <n v="22"/>
    <n v="35280"/>
    <x v="92"/>
  </r>
  <r>
    <s v="2016-08-13"/>
    <x v="0"/>
    <n v="5"/>
    <n v="23"/>
    <n v="35520"/>
    <x v="102"/>
  </r>
  <r>
    <s v="2016-08-14"/>
    <x v="0"/>
    <n v="5"/>
    <n v="24"/>
    <n v="35310"/>
    <x v="103"/>
  </r>
  <r>
    <s v="2016-08-15"/>
    <x v="0"/>
    <n v="5"/>
    <n v="25"/>
    <n v="35430"/>
    <x v="104"/>
  </r>
  <r>
    <s v="2016-08-16"/>
    <x v="0"/>
    <n v="5"/>
    <n v="26"/>
    <n v="35430"/>
    <x v="12"/>
  </r>
  <r>
    <s v="2016-08-17"/>
    <x v="0"/>
    <n v="5"/>
    <n v="27"/>
    <n v="35420"/>
    <x v="105"/>
  </r>
  <r>
    <s v="2016-08-18"/>
    <x v="0"/>
    <n v="5"/>
    <n v="28"/>
    <n v="35450"/>
    <x v="106"/>
  </r>
  <r>
    <s v="2016-08-20"/>
    <x v="0"/>
    <n v="5"/>
    <n v="30"/>
    <n v="35120"/>
    <x v="107"/>
  </r>
  <r>
    <s v="2016-08-21"/>
    <x v="0"/>
    <n v="5"/>
    <n v="31"/>
    <n v="35270"/>
    <x v="108"/>
  </r>
  <r>
    <s v="2016-08-22"/>
    <x v="0"/>
    <n v="6"/>
    <n v="1"/>
    <n v="35470"/>
    <x v="109"/>
  </r>
  <r>
    <s v="2016-08-23"/>
    <x v="0"/>
    <n v="6"/>
    <n v="2"/>
    <n v="35420"/>
    <x v="110"/>
  </r>
  <r>
    <s v="2016-08-24"/>
    <x v="0"/>
    <n v="6"/>
    <n v="3"/>
    <n v="35430"/>
    <x v="111"/>
  </r>
  <r>
    <s v="2016-08-25"/>
    <x v="0"/>
    <n v="6"/>
    <n v="4"/>
    <n v="35300"/>
    <x v="112"/>
  </r>
  <r>
    <s v="2016-08-27"/>
    <x v="0"/>
    <n v="6"/>
    <n v="6"/>
    <n v="35560"/>
    <x v="113"/>
  </r>
  <r>
    <s v="2016-08-28"/>
    <x v="0"/>
    <n v="6"/>
    <n v="7"/>
    <n v="35500"/>
    <x v="114"/>
  </r>
  <r>
    <s v="2016-08-29"/>
    <x v="0"/>
    <n v="6"/>
    <n v="8"/>
    <n v="35550"/>
    <x v="115"/>
  </r>
  <r>
    <s v="2016-08-30"/>
    <x v="0"/>
    <n v="6"/>
    <n v="9"/>
    <n v="35550"/>
    <x v="12"/>
  </r>
  <r>
    <s v="2016-08-31"/>
    <x v="0"/>
    <n v="6"/>
    <n v="10"/>
    <n v="35550"/>
    <x v="12"/>
  </r>
  <r>
    <s v="2016-09-01"/>
    <x v="0"/>
    <n v="6"/>
    <n v="11"/>
    <n v="35570"/>
    <x v="116"/>
  </r>
  <r>
    <s v="2016-09-03"/>
    <x v="0"/>
    <n v="6"/>
    <n v="13"/>
    <n v="35590"/>
    <x v="117"/>
  </r>
  <r>
    <s v="2016-09-04"/>
    <x v="0"/>
    <n v="6"/>
    <n v="14"/>
    <n v="35650"/>
    <x v="118"/>
  </r>
  <r>
    <s v="2016-09-05"/>
    <x v="0"/>
    <n v="6"/>
    <n v="15"/>
    <n v="35520"/>
    <x v="119"/>
  </r>
  <r>
    <s v="2016-09-06"/>
    <x v="0"/>
    <n v="6"/>
    <n v="16"/>
    <n v="35550"/>
    <x v="120"/>
  </r>
  <r>
    <s v="2016-09-07"/>
    <x v="0"/>
    <n v="6"/>
    <n v="17"/>
    <n v="35540"/>
    <x v="121"/>
  </r>
  <r>
    <s v="2016-09-08"/>
    <x v="0"/>
    <n v="6"/>
    <n v="18"/>
    <n v="35570"/>
    <x v="122"/>
  </r>
  <r>
    <s v="2016-09-10"/>
    <x v="0"/>
    <n v="6"/>
    <n v="20"/>
    <n v="35450"/>
    <x v="123"/>
  </r>
  <r>
    <s v="2016-09-11"/>
    <x v="0"/>
    <n v="6"/>
    <n v="21"/>
    <n v="35500"/>
    <x v="124"/>
  </r>
  <r>
    <s v="2016-09-13"/>
    <x v="0"/>
    <n v="6"/>
    <n v="23"/>
    <n v="35610"/>
    <x v="125"/>
  </r>
  <r>
    <s v="2016-09-14"/>
    <x v="0"/>
    <n v="6"/>
    <n v="24"/>
    <n v="35630"/>
    <x v="126"/>
  </r>
  <r>
    <s v="2016-09-15"/>
    <x v="0"/>
    <n v="6"/>
    <n v="25"/>
    <n v="35720"/>
    <x v="127"/>
  </r>
  <r>
    <s v="2016-09-17"/>
    <x v="0"/>
    <n v="6"/>
    <n v="27"/>
    <n v="35620"/>
    <x v="128"/>
  </r>
  <r>
    <s v="2016-09-18"/>
    <x v="0"/>
    <n v="6"/>
    <n v="28"/>
    <n v="35600"/>
    <x v="129"/>
  </r>
  <r>
    <s v="2016-09-19"/>
    <x v="0"/>
    <n v="6"/>
    <n v="29"/>
    <n v="35520"/>
    <x v="130"/>
  </r>
  <r>
    <s v="2016-09-21"/>
    <x v="0"/>
    <n v="6"/>
    <n v="31"/>
    <n v="35600"/>
    <x v="131"/>
  </r>
  <r>
    <s v="2016-09-22"/>
    <x v="0"/>
    <n v="7"/>
    <n v="1"/>
    <n v="35540"/>
    <x v="132"/>
  </r>
  <r>
    <s v="2016-09-24"/>
    <x v="0"/>
    <n v="7"/>
    <n v="3"/>
    <n v="35630"/>
    <x v="133"/>
  </r>
  <r>
    <s v="2016-09-25"/>
    <x v="0"/>
    <n v="7"/>
    <n v="4"/>
    <n v="35680"/>
    <x v="134"/>
  </r>
  <r>
    <s v="2016-09-26"/>
    <x v="0"/>
    <n v="7"/>
    <n v="5"/>
    <n v="35700"/>
    <x v="135"/>
  </r>
  <r>
    <s v="2016-09-27"/>
    <x v="0"/>
    <n v="7"/>
    <n v="6"/>
    <n v="35730"/>
    <x v="136"/>
  </r>
  <r>
    <s v="2016-09-28"/>
    <x v="0"/>
    <n v="7"/>
    <n v="7"/>
    <n v="35610"/>
    <x v="137"/>
  </r>
  <r>
    <s v="2016-09-29"/>
    <x v="0"/>
    <n v="7"/>
    <n v="8"/>
    <n v="35800"/>
    <x v="138"/>
  </r>
  <r>
    <s v="2016-10-01"/>
    <x v="0"/>
    <n v="7"/>
    <n v="10"/>
    <n v="35830"/>
    <x v="139"/>
  </r>
  <r>
    <s v="2016-10-02"/>
    <x v="0"/>
    <n v="7"/>
    <n v="11"/>
    <n v="35770"/>
    <x v="140"/>
  </r>
  <r>
    <s v="2016-10-03"/>
    <x v="0"/>
    <n v="7"/>
    <n v="12"/>
    <n v="35810"/>
    <x v="141"/>
  </r>
  <r>
    <s v="2016-10-04"/>
    <x v="0"/>
    <n v="7"/>
    <n v="13"/>
    <n v="35860"/>
    <x v="142"/>
  </r>
  <r>
    <s v="2016-10-05"/>
    <x v="0"/>
    <n v="7"/>
    <n v="14"/>
    <n v="35870"/>
    <x v="143"/>
  </r>
  <r>
    <s v="2016-10-06"/>
    <x v="0"/>
    <n v="7"/>
    <n v="15"/>
    <n v="35720"/>
    <x v="144"/>
  </r>
  <r>
    <s v="2016-10-08"/>
    <x v="0"/>
    <n v="7"/>
    <n v="17"/>
    <n v="35850"/>
    <x v="145"/>
  </r>
  <r>
    <s v="2016-10-09"/>
    <x v="0"/>
    <n v="7"/>
    <n v="18"/>
    <n v="35810"/>
    <x v="146"/>
  </r>
  <r>
    <s v="2016-10-10"/>
    <x v="0"/>
    <n v="7"/>
    <n v="19"/>
    <n v="35850"/>
    <x v="147"/>
  </r>
  <r>
    <s v="2016-10-13"/>
    <x v="0"/>
    <n v="7"/>
    <n v="22"/>
    <n v="35850"/>
    <x v="12"/>
  </r>
  <r>
    <s v="2016-10-15"/>
    <x v="0"/>
    <n v="7"/>
    <n v="24"/>
    <n v="35880"/>
    <x v="148"/>
  </r>
  <r>
    <s v="2016-10-16"/>
    <x v="0"/>
    <n v="7"/>
    <n v="25"/>
    <n v="35880"/>
    <x v="12"/>
  </r>
  <r>
    <s v="2016-10-17"/>
    <x v="0"/>
    <n v="7"/>
    <n v="26"/>
    <n v="35850"/>
    <x v="149"/>
  </r>
  <r>
    <s v="2016-10-18"/>
    <x v="0"/>
    <n v="7"/>
    <n v="27"/>
    <n v="35830"/>
    <x v="150"/>
  </r>
  <r>
    <s v="2016-10-19"/>
    <x v="0"/>
    <n v="7"/>
    <n v="28"/>
    <n v="35850"/>
    <x v="151"/>
  </r>
  <r>
    <s v="2016-10-20"/>
    <x v="0"/>
    <n v="7"/>
    <n v="29"/>
    <n v="35850"/>
    <x v="12"/>
  </r>
  <r>
    <s v="2016-10-22"/>
    <x v="0"/>
    <n v="8"/>
    <n v="1"/>
    <n v="35880"/>
    <x v="148"/>
  </r>
  <r>
    <s v="2016-10-23"/>
    <x v="0"/>
    <n v="8"/>
    <n v="2"/>
    <n v="35910"/>
    <x v="152"/>
  </r>
  <r>
    <s v="2016-10-24"/>
    <x v="0"/>
    <n v="8"/>
    <n v="3"/>
    <n v="35950"/>
    <x v="153"/>
  </r>
  <r>
    <s v="2016-10-25"/>
    <x v="0"/>
    <n v="8"/>
    <n v="4"/>
    <n v="35680"/>
    <x v="154"/>
  </r>
  <r>
    <s v="2016-10-26"/>
    <x v="0"/>
    <n v="8"/>
    <n v="5"/>
    <n v="36050"/>
    <x v="155"/>
  </r>
  <r>
    <s v="2016-10-27"/>
    <x v="0"/>
    <n v="8"/>
    <n v="6"/>
    <n v="36180"/>
    <x v="156"/>
  </r>
  <r>
    <s v="2016-10-29"/>
    <x v="0"/>
    <n v="8"/>
    <n v="8"/>
    <n v="36080"/>
    <x v="157"/>
  </r>
  <r>
    <s v="2016-10-30"/>
    <x v="0"/>
    <n v="8"/>
    <n v="9"/>
    <n v="36110"/>
    <x v="158"/>
  </r>
  <r>
    <s v="2016-10-31"/>
    <x v="0"/>
    <n v="8"/>
    <n v="10"/>
    <n v="36190"/>
    <x v="159"/>
  </r>
  <r>
    <s v="2016-11-01"/>
    <x v="0"/>
    <n v="8"/>
    <n v="11"/>
    <n v="36270"/>
    <x v="160"/>
  </r>
  <r>
    <s v="2016-11-02"/>
    <x v="0"/>
    <n v="8"/>
    <n v="12"/>
    <n v="36230"/>
    <x v="161"/>
  </r>
  <r>
    <s v="2016-11-03"/>
    <x v="0"/>
    <n v="8"/>
    <n v="13"/>
    <n v="36200"/>
    <x v="162"/>
  </r>
  <r>
    <s v="2016-11-05"/>
    <x v="0"/>
    <n v="8"/>
    <n v="15"/>
    <n v="36230"/>
    <x v="163"/>
  </r>
  <r>
    <s v="2016-11-06"/>
    <x v="0"/>
    <n v="8"/>
    <n v="16"/>
    <n v="36290"/>
    <x v="164"/>
  </r>
  <r>
    <s v="2016-11-07"/>
    <x v="0"/>
    <n v="8"/>
    <n v="17"/>
    <n v="36250"/>
    <x v="165"/>
  </r>
  <r>
    <s v="2016-11-08"/>
    <x v="0"/>
    <n v="8"/>
    <n v="18"/>
    <n v="36400"/>
    <x v="166"/>
  </r>
  <r>
    <s v="2016-11-09"/>
    <x v="0"/>
    <n v="8"/>
    <n v="19"/>
    <n v="36480"/>
    <x v="167"/>
  </r>
  <r>
    <s v="2016-11-10"/>
    <x v="0"/>
    <n v="8"/>
    <n v="20"/>
    <n v="36570"/>
    <x v="168"/>
  </r>
  <r>
    <s v="2016-11-12"/>
    <x v="0"/>
    <n v="8"/>
    <n v="22"/>
    <n v="36480"/>
    <x v="169"/>
  </r>
  <r>
    <s v="2016-11-13"/>
    <x v="0"/>
    <n v="8"/>
    <n v="23"/>
    <n v="36550"/>
    <x v="170"/>
  </r>
  <r>
    <s v="2016-11-14"/>
    <x v="0"/>
    <n v="8"/>
    <n v="24"/>
    <n v="36680"/>
    <x v="171"/>
  </r>
  <r>
    <s v="2016-11-15"/>
    <x v="0"/>
    <n v="8"/>
    <n v="25"/>
    <n v="36680"/>
    <x v="12"/>
  </r>
  <r>
    <s v="2016-11-16"/>
    <x v="0"/>
    <n v="8"/>
    <n v="26"/>
    <n v="36740"/>
    <x v="172"/>
  </r>
  <r>
    <s v="2016-11-17"/>
    <x v="0"/>
    <n v="8"/>
    <n v="27"/>
    <n v="36850"/>
    <x v="173"/>
  </r>
  <r>
    <s v="2016-11-19"/>
    <x v="0"/>
    <n v="8"/>
    <n v="29"/>
    <n v="36810"/>
    <x v="174"/>
  </r>
  <r>
    <s v="2016-11-21"/>
    <x v="0"/>
    <n v="9"/>
    <n v="1"/>
    <n v="36730"/>
    <x v="175"/>
  </r>
  <r>
    <s v="2016-11-22"/>
    <x v="0"/>
    <n v="9"/>
    <n v="2"/>
    <n v="36770"/>
    <x v="176"/>
  </r>
  <r>
    <s v="2016-11-23"/>
    <x v="0"/>
    <n v="9"/>
    <n v="3"/>
    <n v="37030"/>
    <x v="177"/>
  </r>
  <r>
    <s v="2016-11-24"/>
    <x v="0"/>
    <n v="9"/>
    <n v="4"/>
    <n v="37180"/>
    <x v="178"/>
  </r>
  <r>
    <s v="2016-11-26"/>
    <x v="0"/>
    <n v="9"/>
    <n v="6"/>
    <n v="37460"/>
    <x v="179"/>
  </r>
  <r>
    <s v="2016-11-27"/>
    <x v="0"/>
    <n v="9"/>
    <n v="7"/>
    <n v="37910"/>
    <x v="180"/>
  </r>
  <r>
    <s v="2016-11-29"/>
    <x v="0"/>
    <n v="9"/>
    <n v="9"/>
    <n v="38710"/>
    <x v="181"/>
  </r>
  <r>
    <s v="2016-12-01"/>
    <x v="0"/>
    <n v="9"/>
    <n v="11"/>
    <n v="38290"/>
    <x v="182"/>
  </r>
  <r>
    <s v="2016-12-03"/>
    <x v="0"/>
    <n v="9"/>
    <n v="13"/>
    <n v="38020"/>
    <x v="183"/>
  </r>
  <r>
    <s v="2016-12-04"/>
    <x v="0"/>
    <n v="9"/>
    <n v="14"/>
    <n v="38950"/>
    <x v="184"/>
  </r>
  <r>
    <s v="2016-12-05"/>
    <x v="0"/>
    <n v="9"/>
    <n v="15"/>
    <n v="38960"/>
    <x v="185"/>
  </r>
  <r>
    <s v="2016-12-06"/>
    <x v="0"/>
    <n v="9"/>
    <n v="16"/>
    <n v="38880"/>
    <x v="186"/>
  </r>
  <r>
    <s v="2016-12-07"/>
    <x v="0"/>
    <n v="9"/>
    <n v="17"/>
    <n v="38760"/>
    <x v="187"/>
  </r>
  <r>
    <s v="2016-12-08"/>
    <x v="0"/>
    <n v="9"/>
    <n v="18"/>
    <n v="38990"/>
    <x v="188"/>
  </r>
  <r>
    <s v="2016-12-10"/>
    <x v="0"/>
    <n v="9"/>
    <n v="20"/>
    <n v="38990"/>
    <x v="12"/>
  </r>
  <r>
    <s v="2016-12-11"/>
    <x v="0"/>
    <n v="9"/>
    <n v="21"/>
    <n v="38910"/>
    <x v="189"/>
  </r>
  <r>
    <s v="2016-12-12"/>
    <x v="0"/>
    <n v="9"/>
    <n v="22"/>
    <n v="38680"/>
    <x v="190"/>
  </r>
  <r>
    <s v="2016-12-13"/>
    <x v="0"/>
    <n v="9"/>
    <n v="23"/>
    <n v="38970"/>
    <x v="191"/>
  </r>
  <r>
    <s v="2016-12-14"/>
    <x v="0"/>
    <n v="9"/>
    <n v="24"/>
    <n v="39140"/>
    <x v="192"/>
  </r>
  <r>
    <s v="2016-12-15"/>
    <x v="0"/>
    <n v="9"/>
    <n v="25"/>
    <n v="39280"/>
    <x v="193"/>
  </r>
  <r>
    <s v="2016-12-18"/>
    <x v="0"/>
    <n v="9"/>
    <n v="28"/>
    <n v="39280"/>
    <x v="12"/>
  </r>
  <r>
    <s v="2016-12-19"/>
    <x v="0"/>
    <n v="9"/>
    <n v="29"/>
    <n v="39170"/>
    <x v="194"/>
  </r>
  <r>
    <s v="2016-12-20"/>
    <x v="0"/>
    <n v="9"/>
    <n v="30"/>
    <n v="39180"/>
    <x v="195"/>
  </r>
  <r>
    <s v="2016-12-21"/>
    <x v="0"/>
    <n v="10"/>
    <n v="1"/>
    <n v="39780"/>
    <x v="196"/>
  </r>
  <r>
    <s v="2016-12-22"/>
    <x v="0"/>
    <n v="10"/>
    <n v="2"/>
    <n v="39850"/>
    <x v="197"/>
  </r>
  <r>
    <s v="2016-12-24"/>
    <x v="0"/>
    <n v="10"/>
    <n v="4"/>
    <n v="39880"/>
    <x v="198"/>
  </r>
  <r>
    <s v="2016-12-25"/>
    <x v="0"/>
    <n v="10"/>
    <n v="5"/>
    <n v="40660"/>
    <x v="199"/>
  </r>
  <r>
    <s v="2016-12-26"/>
    <x v="0"/>
    <n v="10"/>
    <n v="6"/>
    <n v="40720"/>
    <x v="200"/>
  </r>
  <r>
    <s v="2016-12-27"/>
    <x v="0"/>
    <n v="10"/>
    <n v="7"/>
    <n v="41210"/>
    <x v="201"/>
  </r>
  <r>
    <s v="2016-12-28"/>
    <x v="0"/>
    <n v="10"/>
    <n v="8"/>
    <n v="40750"/>
    <x v="202"/>
  </r>
  <r>
    <s v="2016-12-29"/>
    <x v="0"/>
    <n v="10"/>
    <n v="9"/>
    <n v="40290"/>
    <x v="203"/>
  </r>
  <r>
    <s v="2016-12-31"/>
    <x v="0"/>
    <n v="10"/>
    <n v="11"/>
    <n v="39480"/>
    <x v="204"/>
  </r>
  <r>
    <s v="2017-01-01"/>
    <x v="0"/>
    <n v="10"/>
    <n v="12"/>
    <n v="38350"/>
    <x v="205"/>
  </r>
  <r>
    <s v="2017-01-02"/>
    <x v="0"/>
    <n v="10"/>
    <n v="13"/>
    <n v="38790"/>
    <x v="206"/>
  </r>
  <r>
    <s v="2017-01-03"/>
    <x v="0"/>
    <n v="10"/>
    <n v="14"/>
    <n v="39140"/>
    <x v="207"/>
  </r>
  <r>
    <s v="2017-01-04"/>
    <x v="0"/>
    <n v="10"/>
    <n v="15"/>
    <n v="39000"/>
    <x v="208"/>
  </r>
  <r>
    <s v="2017-01-05"/>
    <x v="0"/>
    <n v="10"/>
    <n v="16"/>
    <n v="39030"/>
    <x v="209"/>
  </r>
  <r>
    <s v="2017-01-07"/>
    <x v="0"/>
    <n v="10"/>
    <n v="18"/>
    <n v="39040"/>
    <x v="210"/>
  </r>
  <r>
    <s v="2017-01-08"/>
    <x v="0"/>
    <n v="10"/>
    <n v="19"/>
    <n v="39450"/>
    <x v="211"/>
  </r>
  <r>
    <s v="2017-01-09"/>
    <x v="0"/>
    <n v="10"/>
    <n v="20"/>
    <n v="39650"/>
    <x v="212"/>
  </r>
  <r>
    <s v="2017-01-11"/>
    <x v="0"/>
    <n v="10"/>
    <n v="22"/>
    <n v="39790"/>
    <x v="213"/>
  </r>
  <r>
    <s v="2017-01-12"/>
    <x v="0"/>
    <n v="10"/>
    <n v="23"/>
    <n v="39790"/>
    <x v="12"/>
  </r>
  <r>
    <s v="2017-01-14"/>
    <x v="0"/>
    <n v="10"/>
    <n v="25"/>
    <n v="39510"/>
    <x v="214"/>
  </r>
  <r>
    <s v="2017-01-15"/>
    <x v="0"/>
    <n v="10"/>
    <n v="26"/>
    <n v="39440"/>
    <x v="215"/>
  </r>
  <r>
    <s v="2017-01-16"/>
    <x v="0"/>
    <n v="10"/>
    <n v="27"/>
    <n v="39140"/>
    <x v="216"/>
  </r>
  <r>
    <s v="2017-01-17"/>
    <x v="0"/>
    <n v="10"/>
    <n v="28"/>
    <n v="38340"/>
    <x v="217"/>
  </r>
  <r>
    <s v="2017-01-18"/>
    <x v="0"/>
    <n v="10"/>
    <n v="29"/>
    <n v="38200"/>
    <x v="218"/>
  </r>
  <r>
    <s v="2017-01-19"/>
    <x v="0"/>
    <n v="10"/>
    <n v="30"/>
    <n v="38240"/>
    <x v="219"/>
  </r>
  <r>
    <s v="2017-01-21"/>
    <x v="0"/>
    <n v="11"/>
    <n v="2"/>
    <n v="38080"/>
    <x v="220"/>
  </r>
  <r>
    <s v="2017-01-22"/>
    <x v="0"/>
    <n v="11"/>
    <n v="3"/>
    <n v="38330"/>
    <x v="221"/>
  </r>
  <r>
    <s v="2017-01-23"/>
    <x v="0"/>
    <n v="11"/>
    <n v="4"/>
    <n v="38500"/>
    <x v="222"/>
  </r>
  <r>
    <s v="2017-01-24"/>
    <x v="0"/>
    <n v="11"/>
    <n v="5"/>
    <n v="38540"/>
    <x v="223"/>
  </r>
  <r>
    <s v="2017-01-25"/>
    <x v="0"/>
    <n v="11"/>
    <n v="6"/>
    <n v="38600"/>
    <x v="224"/>
  </r>
  <r>
    <s v="2017-01-26"/>
    <x v="0"/>
    <n v="11"/>
    <n v="7"/>
    <n v="38580"/>
    <x v="225"/>
  </r>
  <r>
    <s v="2017-01-28"/>
    <x v="0"/>
    <n v="11"/>
    <n v="9"/>
    <n v="38590"/>
    <x v="226"/>
  </r>
  <r>
    <s v="2017-01-29"/>
    <x v="0"/>
    <n v="11"/>
    <n v="10"/>
    <n v="38510"/>
    <x v="227"/>
  </r>
  <r>
    <s v="2017-01-30"/>
    <x v="0"/>
    <n v="11"/>
    <n v="11"/>
    <n v="38230"/>
    <x v="228"/>
  </r>
  <r>
    <s v="2017-01-31"/>
    <x v="0"/>
    <n v="11"/>
    <n v="12"/>
    <n v="38210"/>
    <x v="229"/>
  </r>
  <r>
    <s v="2017-02-01"/>
    <x v="0"/>
    <n v="11"/>
    <n v="13"/>
    <n v="38260"/>
    <x v="230"/>
  </r>
  <r>
    <s v="2017-02-02"/>
    <x v="0"/>
    <n v="11"/>
    <n v="14"/>
    <n v="38240"/>
    <x v="231"/>
  </r>
  <r>
    <s v="2017-02-04"/>
    <x v="0"/>
    <n v="11"/>
    <n v="16"/>
    <n v="38430"/>
    <x v="232"/>
  </r>
  <r>
    <s v="2017-02-05"/>
    <x v="0"/>
    <n v="11"/>
    <n v="17"/>
    <n v="38520"/>
    <x v="233"/>
  </r>
  <r>
    <s v="2017-02-06"/>
    <x v="0"/>
    <n v="11"/>
    <n v="18"/>
    <n v="38470"/>
    <x v="234"/>
  </r>
  <r>
    <s v="2017-02-07"/>
    <x v="0"/>
    <n v="11"/>
    <n v="19"/>
    <n v="38360"/>
    <x v="235"/>
  </r>
  <r>
    <s v="2017-02-08"/>
    <x v="0"/>
    <n v="11"/>
    <n v="20"/>
    <n v="38260"/>
    <x v="236"/>
  </r>
  <r>
    <s v="2017-02-09"/>
    <x v="0"/>
    <n v="11"/>
    <n v="21"/>
    <n v="38260"/>
    <x v="12"/>
  </r>
  <r>
    <s v="2017-02-11"/>
    <x v="0"/>
    <n v="11"/>
    <n v="23"/>
    <n v="38290"/>
    <x v="237"/>
  </r>
  <r>
    <s v="2017-02-12"/>
    <x v="0"/>
    <n v="11"/>
    <n v="24"/>
    <n v="38230"/>
    <x v="238"/>
  </r>
  <r>
    <s v="2017-02-13"/>
    <x v="0"/>
    <n v="11"/>
    <n v="25"/>
    <n v="38140"/>
    <x v="239"/>
  </r>
  <r>
    <s v="2017-02-14"/>
    <x v="0"/>
    <n v="11"/>
    <n v="26"/>
    <n v="38080"/>
    <x v="240"/>
  </r>
  <r>
    <s v="2017-02-15"/>
    <x v="0"/>
    <n v="11"/>
    <n v="27"/>
    <n v="38150"/>
    <x v="241"/>
  </r>
  <r>
    <s v="2017-02-16"/>
    <x v="0"/>
    <n v="11"/>
    <n v="28"/>
    <n v="38110"/>
    <x v="242"/>
  </r>
  <r>
    <s v="2017-02-18"/>
    <x v="0"/>
    <n v="11"/>
    <n v="30"/>
    <n v="38020"/>
    <x v="243"/>
  </r>
  <r>
    <s v="2017-02-19"/>
    <x v="0"/>
    <n v="12"/>
    <n v="1"/>
    <n v="37930"/>
    <x v="244"/>
  </r>
  <r>
    <s v="2017-02-20"/>
    <x v="0"/>
    <n v="12"/>
    <n v="2"/>
    <n v="37900"/>
    <x v="245"/>
  </r>
  <r>
    <s v="2017-02-21"/>
    <x v="0"/>
    <n v="12"/>
    <n v="3"/>
    <n v="37870"/>
    <x v="246"/>
  </r>
  <r>
    <s v="2017-02-22"/>
    <x v="0"/>
    <n v="12"/>
    <n v="4"/>
    <n v="37800"/>
    <x v="247"/>
  </r>
  <r>
    <s v="2017-02-23"/>
    <x v="0"/>
    <n v="12"/>
    <n v="5"/>
    <n v="37800"/>
    <x v="12"/>
  </r>
  <r>
    <s v="2017-02-25"/>
    <x v="0"/>
    <n v="12"/>
    <n v="7"/>
    <n v="37780"/>
    <x v="248"/>
  </r>
  <r>
    <s v="2017-02-26"/>
    <x v="0"/>
    <n v="12"/>
    <n v="8"/>
    <n v="37810"/>
    <x v="249"/>
  </r>
  <r>
    <s v="2017-02-27"/>
    <x v="0"/>
    <n v="12"/>
    <n v="9"/>
    <n v="37790"/>
    <x v="250"/>
  </r>
  <r>
    <s v="2017-02-28"/>
    <x v="0"/>
    <n v="12"/>
    <n v="10"/>
    <n v="37790"/>
    <x v="12"/>
  </r>
  <r>
    <s v="2017-03-01"/>
    <x v="0"/>
    <n v="12"/>
    <n v="11"/>
    <n v="37840"/>
    <x v="251"/>
  </r>
  <r>
    <s v="2017-03-02"/>
    <x v="0"/>
    <n v="12"/>
    <n v="12"/>
    <n v="37830"/>
    <x v="252"/>
  </r>
  <r>
    <s v="2017-03-04"/>
    <x v="0"/>
    <n v="12"/>
    <n v="14"/>
    <n v="37810"/>
    <x v="253"/>
  </r>
  <r>
    <s v="2017-03-05"/>
    <x v="0"/>
    <n v="12"/>
    <n v="15"/>
    <n v="37740"/>
    <x v="254"/>
  </r>
  <r>
    <s v="2017-03-06"/>
    <x v="0"/>
    <n v="12"/>
    <n v="16"/>
    <n v="37610"/>
    <x v="255"/>
  </r>
  <r>
    <s v="2017-03-07"/>
    <x v="0"/>
    <n v="12"/>
    <n v="17"/>
    <n v="37460"/>
    <x v="256"/>
  </r>
  <r>
    <s v="2017-03-08"/>
    <x v="0"/>
    <n v="12"/>
    <n v="18"/>
    <n v="37240"/>
    <x v="257"/>
  </r>
  <r>
    <s v="2017-03-09"/>
    <x v="0"/>
    <n v="12"/>
    <n v="19"/>
    <n v="37490"/>
    <x v="258"/>
  </r>
  <r>
    <s v="2017-03-11"/>
    <x v="0"/>
    <n v="12"/>
    <n v="21"/>
    <n v="37590"/>
    <x v="259"/>
  </r>
  <r>
    <s v="2017-03-12"/>
    <x v="0"/>
    <n v="12"/>
    <n v="22"/>
    <n v="37490"/>
    <x v="260"/>
  </r>
  <r>
    <s v="2017-03-13"/>
    <x v="0"/>
    <n v="12"/>
    <n v="23"/>
    <n v="37500"/>
    <x v="261"/>
  </r>
  <r>
    <s v="2017-03-14"/>
    <x v="0"/>
    <n v="12"/>
    <n v="24"/>
    <n v="37630"/>
    <x v="262"/>
  </r>
  <r>
    <s v="2017-03-15"/>
    <x v="0"/>
    <n v="12"/>
    <n v="25"/>
    <n v="37950"/>
    <x v="263"/>
  </r>
  <r>
    <s v="2017-03-16"/>
    <x v="0"/>
    <n v="12"/>
    <n v="26"/>
    <n v="37570"/>
    <x v="264"/>
  </r>
  <r>
    <s v="2017-03-18"/>
    <x v="0"/>
    <n v="12"/>
    <n v="28"/>
    <n v="37480"/>
    <x v="265"/>
  </r>
  <r>
    <s v="2017-03-21"/>
    <x v="1"/>
    <n v="1"/>
    <n v="1"/>
    <n v="37480"/>
    <x v="12"/>
  </r>
  <r>
    <s v="2017-03-23"/>
    <x v="1"/>
    <n v="1"/>
    <n v="3"/>
    <n v="37480"/>
    <x v="12"/>
  </r>
  <r>
    <s v="2017-03-25"/>
    <x v="1"/>
    <n v="1"/>
    <n v="5"/>
    <n v="37670"/>
    <x v="266"/>
  </r>
  <r>
    <s v="2017-03-26"/>
    <x v="1"/>
    <n v="1"/>
    <n v="6"/>
    <n v="37540"/>
    <x v="267"/>
  </r>
  <r>
    <s v="2017-03-27"/>
    <x v="1"/>
    <n v="1"/>
    <n v="7"/>
    <n v="37640"/>
    <x v="268"/>
  </r>
  <r>
    <s v="2017-03-28"/>
    <x v="1"/>
    <n v="1"/>
    <n v="8"/>
    <n v="37660"/>
    <x v="269"/>
  </r>
  <r>
    <s v="2017-03-29"/>
    <x v="1"/>
    <n v="1"/>
    <n v="9"/>
    <n v="37520"/>
    <x v="270"/>
  </r>
  <r>
    <s v="2017-03-30"/>
    <x v="1"/>
    <n v="1"/>
    <n v="10"/>
    <n v="37400"/>
    <x v="271"/>
  </r>
  <r>
    <s v="2017-04-03"/>
    <x v="1"/>
    <n v="1"/>
    <n v="14"/>
    <n v="37690"/>
    <x v="272"/>
  </r>
  <r>
    <s v="2017-04-04"/>
    <x v="1"/>
    <n v="1"/>
    <n v="15"/>
    <n v="37530"/>
    <x v="273"/>
  </r>
  <r>
    <s v="2017-04-05"/>
    <x v="1"/>
    <n v="1"/>
    <n v="16"/>
    <n v="37650"/>
    <x v="274"/>
  </r>
  <r>
    <s v="2017-04-06"/>
    <x v="1"/>
    <n v="1"/>
    <n v="17"/>
    <n v="37610"/>
    <x v="275"/>
  </r>
  <r>
    <s v="2017-04-08"/>
    <x v="1"/>
    <n v="1"/>
    <n v="19"/>
    <n v="37610"/>
    <x v="12"/>
  </r>
  <r>
    <s v="2017-04-09"/>
    <x v="1"/>
    <n v="1"/>
    <n v="20"/>
    <n v="37630"/>
    <x v="276"/>
  </r>
  <r>
    <s v="2017-04-10"/>
    <x v="1"/>
    <n v="1"/>
    <n v="21"/>
    <n v="37630"/>
    <x v="12"/>
  </r>
  <r>
    <s v="2017-04-12"/>
    <x v="1"/>
    <n v="1"/>
    <n v="23"/>
    <n v="37630"/>
    <x v="12"/>
  </r>
  <r>
    <s v="2017-04-13"/>
    <x v="1"/>
    <n v="1"/>
    <n v="24"/>
    <n v="37590"/>
    <x v="277"/>
  </r>
  <r>
    <s v="2017-04-15"/>
    <x v="1"/>
    <n v="1"/>
    <n v="26"/>
    <n v="37600"/>
    <x v="278"/>
  </r>
  <r>
    <s v="2017-04-16"/>
    <x v="1"/>
    <n v="1"/>
    <n v="27"/>
    <n v="37550"/>
    <x v="279"/>
  </r>
  <r>
    <s v="2017-04-17"/>
    <x v="1"/>
    <n v="1"/>
    <n v="28"/>
    <n v="37550"/>
    <x v="12"/>
  </r>
  <r>
    <s v="2017-04-18"/>
    <x v="1"/>
    <n v="1"/>
    <n v="29"/>
    <n v="37500"/>
    <x v="280"/>
  </r>
  <r>
    <s v="2017-04-19"/>
    <x v="1"/>
    <n v="1"/>
    <n v="30"/>
    <n v="37490"/>
    <x v="281"/>
  </r>
  <r>
    <s v="2017-04-20"/>
    <x v="1"/>
    <n v="1"/>
    <n v="31"/>
    <n v="37480"/>
    <x v="282"/>
  </r>
  <r>
    <s v="2017-04-22"/>
    <x v="1"/>
    <n v="2"/>
    <n v="2"/>
    <n v="37490"/>
    <x v="283"/>
  </r>
  <r>
    <s v="2017-04-23"/>
    <x v="1"/>
    <n v="2"/>
    <n v="3"/>
    <n v="37530"/>
    <x v="284"/>
  </r>
  <r>
    <s v="2017-04-24"/>
    <x v="1"/>
    <n v="2"/>
    <n v="4"/>
    <n v="37530"/>
    <x v="12"/>
  </r>
  <r>
    <s v="2017-04-26"/>
    <x v="1"/>
    <n v="2"/>
    <n v="6"/>
    <n v="37600"/>
    <x v="285"/>
  </r>
  <r>
    <s v="2017-04-27"/>
    <x v="1"/>
    <n v="2"/>
    <n v="7"/>
    <n v="37620"/>
    <x v="286"/>
  </r>
  <r>
    <s v="2017-04-29"/>
    <x v="1"/>
    <n v="2"/>
    <n v="9"/>
    <n v="37730"/>
    <x v="287"/>
  </r>
  <r>
    <s v="2017-04-30"/>
    <x v="1"/>
    <n v="2"/>
    <n v="10"/>
    <n v="37730"/>
    <x v="12"/>
  </r>
  <r>
    <s v="2017-05-01"/>
    <x v="1"/>
    <n v="2"/>
    <n v="11"/>
    <n v="37670"/>
    <x v="288"/>
  </r>
  <r>
    <s v="2017-05-02"/>
    <x v="1"/>
    <n v="2"/>
    <n v="12"/>
    <n v="37620"/>
    <x v="289"/>
  </r>
  <r>
    <s v="2017-05-03"/>
    <x v="1"/>
    <n v="2"/>
    <n v="13"/>
    <n v="37650"/>
    <x v="290"/>
  </r>
  <r>
    <s v="2017-05-04"/>
    <x v="1"/>
    <n v="2"/>
    <n v="14"/>
    <n v="37700"/>
    <x v="291"/>
  </r>
  <r>
    <s v="2017-05-06"/>
    <x v="1"/>
    <n v="2"/>
    <n v="16"/>
    <n v="37630"/>
    <x v="292"/>
  </r>
  <r>
    <s v="2017-05-07"/>
    <x v="1"/>
    <n v="2"/>
    <n v="17"/>
    <n v="37590"/>
    <x v="277"/>
  </r>
  <r>
    <s v="2017-05-08"/>
    <x v="1"/>
    <n v="2"/>
    <n v="18"/>
    <n v="37570"/>
    <x v="293"/>
  </r>
  <r>
    <s v="2017-05-09"/>
    <x v="1"/>
    <n v="2"/>
    <n v="19"/>
    <n v="37540"/>
    <x v="294"/>
  </r>
  <r>
    <s v="2017-05-10"/>
    <x v="1"/>
    <n v="2"/>
    <n v="20"/>
    <n v="37570"/>
    <x v="295"/>
  </r>
  <r>
    <s v="2017-05-11"/>
    <x v="1"/>
    <n v="2"/>
    <n v="21"/>
    <n v="37590"/>
    <x v="296"/>
  </r>
  <r>
    <s v="2017-05-13"/>
    <x v="1"/>
    <n v="2"/>
    <n v="23"/>
    <n v="37590"/>
    <x v="12"/>
  </r>
  <r>
    <s v="2017-05-14"/>
    <x v="1"/>
    <n v="2"/>
    <n v="24"/>
    <n v="37560"/>
    <x v="297"/>
  </r>
  <r>
    <s v="2017-05-15"/>
    <x v="1"/>
    <n v="2"/>
    <n v="25"/>
    <n v="37540"/>
    <x v="298"/>
  </r>
  <r>
    <s v="2017-05-16"/>
    <x v="1"/>
    <n v="2"/>
    <n v="26"/>
    <n v="37550"/>
    <x v="299"/>
  </r>
  <r>
    <s v="2017-05-17"/>
    <x v="1"/>
    <n v="2"/>
    <n v="27"/>
    <n v="37710"/>
    <x v="300"/>
  </r>
  <r>
    <s v="2017-05-18"/>
    <x v="1"/>
    <n v="2"/>
    <n v="28"/>
    <n v="37670"/>
    <x v="301"/>
  </r>
  <r>
    <s v="2017-05-20"/>
    <x v="1"/>
    <n v="2"/>
    <n v="30"/>
    <n v="37410"/>
    <x v="302"/>
  </r>
  <r>
    <s v="2017-05-21"/>
    <x v="1"/>
    <n v="2"/>
    <n v="31"/>
    <n v="37400"/>
    <x v="303"/>
  </r>
  <r>
    <s v="2017-05-22"/>
    <x v="1"/>
    <n v="3"/>
    <n v="1"/>
    <n v="37350"/>
    <x v="304"/>
  </r>
  <r>
    <s v="2017-05-23"/>
    <x v="1"/>
    <n v="3"/>
    <n v="2"/>
    <n v="37530"/>
    <x v="305"/>
  </r>
  <r>
    <s v="2017-05-24"/>
    <x v="1"/>
    <n v="3"/>
    <n v="3"/>
    <n v="37480"/>
    <x v="306"/>
  </r>
  <r>
    <s v="2017-05-25"/>
    <x v="1"/>
    <n v="3"/>
    <n v="4"/>
    <n v="37430"/>
    <x v="307"/>
  </r>
  <r>
    <s v="2017-05-27"/>
    <x v="1"/>
    <n v="3"/>
    <n v="6"/>
    <n v="37430"/>
    <x v="12"/>
  </r>
  <r>
    <s v="2017-05-28"/>
    <x v="1"/>
    <n v="3"/>
    <n v="7"/>
    <n v="37370"/>
    <x v="308"/>
  </r>
  <r>
    <s v="2017-05-29"/>
    <x v="1"/>
    <n v="3"/>
    <n v="8"/>
    <n v="37380"/>
    <x v="309"/>
  </r>
  <r>
    <s v="2017-05-30"/>
    <x v="1"/>
    <n v="3"/>
    <n v="9"/>
    <n v="37360"/>
    <x v="310"/>
  </r>
  <r>
    <s v="2017-05-31"/>
    <x v="1"/>
    <n v="3"/>
    <n v="10"/>
    <n v="37340"/>
    <x v="311"/>
  </r>
  <r>
    <s v="2017-06-01"/>
    <x v="1"/>
    <n v="3"/>
    <n v="11"/>
    <n v="37340"/>
    <x v="12"/>
  </r>
  <r>
    <s v="2017-06-03"/>
    <x v="1"/>
    <n v="3"/>
    <n v="13"/>
    <n v="37320"/>
    <x v="312"/>
  </r>
  <r>
    <s v="2017-06-04"/>
    <x v="1"/>
    <n v="3"/>
    <n v="14"/>
    <n v="37330"/>
    <x v="313"/>
  </r>
  <r>
    <s v="2017-06-06"/>
    <x v="1"/>
    <n v="3"/>
    <n v="16"/>
    <n v="37300"/>
    <x v="314"/>
  </r>
  <r>
    <s v="2017-06-07"/>
    <x v="1"/>
    <n v="3"/>
    <n v="17"/>
    <n v="37380"/>
    <x v="315"/>
  </r>
  <r>
    <s v="2017-06-08"/>
    <x v="1"/>
    <n v="3"/>
    <n v="18"/>
    <n v="37370"/>
    <x v="316"/>
  </r>
  <r>
    <s v="2017-06-10"/>
    <x v="1"/>
    <n v="3"/>
    <n v="20"/>
    <n v="37360"/>
    <x v="317"/>
  </r>
  <r>
    <s v="2017-06-11"/>
    <x v="1"/>
    <n v="3"/>
    <n v="21"/>
    <n v="37350"/>
    <x v="318"/>
  </r>
  <r>
    <s v="2017-06-12"/>
    <x v="1"/>
    <n v="3"/>
    <n v="22"/>
    <n v="37300"/>
    <x v="319"/>
  </r>
  <r>
    <s v="2017-06-13"/>
    <x v="1"/>
    <n v="3"/>
    <n v="23"/>
    <n v="37270"/>
    <x v="320"/>
  </r>
  <r>
    <s v="2017-06-14"/>
    <x v="1"/>
    <n v="3"/>
    <n v="24"/>
    <n v="37300"/>
    <x v="321"/>
  </r>
  <r>
    <s v="2017-06-15"/>
    <x v="1"/>
    <n v="3"/>
    <n v="25"/>
    <n v="37310"/>
    <x v="322"/>
  </r>
  <r>
    <s v="2017-06-17"/>
    <x v="1"/>
    <n v="3"/>
    <n v="27"/>
    <n v="37320"/>
    <x v="323"/>
  </r>
  <r>
    <s v="2017-06-18"/>
    <x v="1"/>
    <n v="3"/>
    <n v="28"/>
    <n v="37500"/>
    <x v="324"/>
  </r>
  <r>
    <s v="2017-06-19"/>
    <x v="1"/>
    <n v="3"/>
    <n v="29"/>
    <n v="37500"/>
    <x v="12"/>
  </r>
  <r>
    <s v="2017-06-20"/>
    <x v="1"/>
    <n v="3"/>
    <n v="30"/>
    <n v="37450"/>
    <x v="325"/>
  </r>
  <r>
    <s v="2017-06-21"/>
    <x v="1"/>
    <n v="3"/>
    <n v="31"/>
    <n v="37420"/>
    <x v="326"/>
  </r>
  <r>
    <s v="2017-06-22"/>
    <x v="1"/>
    <n v="4"/>
    <n v="1"/>
    <n v="37440"/>
    <x v="327"/>
  </r>
  <r>
    <s v="2017-06-24"/>
    <x v="1"/>
    <n v="4"/>
    <n v="3"/>
    <n v="37570"/>
    <x v="328"/>
  </r>
  <r>
    <s v="2017-06-25"/>
    <x v="1"/>
    <n v="4"/>
    <n v="4"/>
    <n v="37540"/>
    <x v="294"/>
  </r>
  <r>
    <s v="2017-06-27"/>
    <x v="1"/>
    <n v="4"/>
    <n v="6"/>
    <n v="37540"/>
    <x v="12"/>
  </r>
  <r>
    <s v="2017-06-28"/>
    <x v="1"/>
    <n v="4"/>
    <n v="7"/>
    <n v="37590"/>
    <x v="329"/>
  </r>
  <r>
    <s v="2017-06-29"/>
    <x v="1"/>
    <n v="4"/>
    <n v="8"/>
    <n v="37680"/>
    <x v="330"/>
  </r>
  <r>
    <s v="2017-07-01"/>
    <x v="1"/>
    <n v="4"/>
    <n v="10"/>
    <n v="37890"/>
    <x v="331"/>
  </r>
  <r>
    <s v="2017-07-02"/>
    <x v="1"/>
    <n v="4"/>
    <n v="11"/>
    <n v="37840"/>
    <x v="332"/>
  </r>
  <r>
    <s v="2017-07-03"/>
    <x v="1"/>
    <n v="4"/>
    <n v="12"/>
    <n v="37790"/>
    <x v="333"/>
  </r>
  <r>
    <s v="2017-07-04"/>
    <x v="1"/>
    <n v="4"/>
    <n v="13"/>
    <n v="37800"/>
    <x v="334"/>
  </r>
  <r>
    <s v="2017-07-05"/>
    <x v="1"/>
    <n v="4"/>
    <n v="14"/>
    <n v="37880"/>
    <x v="335"/>
  </r>
  <r>
    <s v="2017-07-06"/>
    <x v="1"/>
    <n v="4"/>
    <n v="15"/>
    <n v="37880"/>
    <x v="12"/>
  </r>
  <r>
    <s v="2017-07-08"/>
    <x v="1"/>
    <n v="4"/>
    <n v="17"/>
    <n v="37890"/>
    <x v="336"/>
  </r>
  <r>
    <s v="2017-07-09"/>
    <x v="1"/>
    <n v="4"/>
    <n v="18"/>
    <n v="37860"/>
    <x v="337"/>
  </r>
  <r>
    <s v="2017-07-10"/>
    <x v="1"/>
    <n v="4"/>
    <n v="19"/>
    <n v="37880"/>
    <x v="338"/>
  </r>
  <r>
    <s v="2017-07-11"/>
    <x v="1"/>
    <n v="4"/>
    <n v="20"/>
    <n v="37930"/>
    <x v="339"/>
  </r>
  <r>
    <s v="2017-07-12"/>
    <x v="1"/>
    <n v="4"/>
    <n v="21"/>
    <n v="37900"/>
    <x v="245"/>
  </r>
  <r>
    <s v="2017-07-13"/>
    <x v="1"/>
    <n v="4"/>
    <n v="22"/>
    <n v="37850"/>
    <x v="340"/>
  </r>
  <r>
    <s v="2017-07-15"/>
    <x v="1"/>
    <n v="4"/>
    <n v="24"/>
    <n v="37820"/>
    <x v="341"/>
  </r>
  <r>
    <s v="2017-07-16"/>
    <x v="1"/>
    <n v="4"/>
    <n v="25"/>
    <n v="37800"/>
    <x v="342"/>
  </r>
  <r>
    <s v="2017-07-17"/>
    <x v="1"/>
    <n v="4"/>
    <n v="26"/>
    <n v="37790"/>
    <x v="343"/>
  </r>
  <r>
    <s v="2017-07-18"/>
    <x v="1"/>
    <n v="4"/>
    <n v="27"/>
    <n v="37780"/>
    <x v="344"/>
  </r>
  <r>
    <s v="2017-07-19"/>
    <x v="1"/>
    <n v="4"/>
    <n v="28"/>
    <n v="37770"/>
    <x v="345"/>
  </r>
  <r>
    <s v="2017-07-20"/>
    <x v="1"/>
    <n v="4"/>
    <n v="29"/>
    <n v="37820"/>
    <x v="346"/>
  </r>
  <r>
    <s v="2017-07-22"/>
    <x v="1"/>
    <n v="4"/>
    <n v="31"/>
    <n v="37760"/>
    <x v="347"/>
  </r>
  <r>
    <s v="2017-07-23"/>
    <x v="1"/>
    <n v="5"/>
    <n v="1"/>
    <n v="37750"/>
    <x v="348"/>
  </r>
  <r>
    <s v="2017-07-24"/>
    <x v="1"/>
    <n v="5"/>
    <n v="2"/>
    <n v="37720"/>
    <x v="349"/>
  </r>
  <r>
    <s v="2017-07-25"/>
    <x v="1"/>
    <n v="5"/>
    <n v="3"/>
    <n v="37790"/>
    <x v="350"/>
  </r>
  <r>
    <s v="2017-07-26"/>
    <x v="1"/>
    <n v="5"/>
    <n v="4"/>
    <n v="38000"/>
    <x v="351"/>
  </r>
  <r>
    <s v="2017-07-27"/>
    <x v="1"/>
    <n v="5"/>
    <n v="5"/>
    <n v="38010"/>
    <x v="352"/>
  </r>
  <r>
    <s v="2017-07-29"/>
    <x v="1"/>
    <n v="5"/>
    <n v="7"/>
    <n v="38070"/>
    <x v="353"/>
  </r>
  <r>
    <s v="2017-07-30"/>
    <x v="1"/>
    <n v="5"/>
    <n v="8"/>
    <n v="38120"/>
    <x v="354"/>
  </r>
  <r>
    <s v="2017-07-31"/>
    <x v="1"/>
    <n v="5"/>
    <n v="9"/>
    <n v="38130"/>
    <x v="355"/>
  </r>
  <r>
    <s v="2017-08-01"/>
    <x v="1"/>
    <n v="5"/>
    <n v="10"/>
    <n v="38190"/>
    <x v="356"/>
  </r>
  <r>
    <s v="2017-08-02"/>
    <x v="1"/>
    <n v="5"/>
    <n v="11"/>
    <n v="38210"/>
    <x v="357"/>
  </r>
  <r>
    <s v="2017-08-03"/>
    <x v="1"/>
    <n v="5"/>
    <n v="12"/>
    <n v="38260"/>
    <x v="230"/>
  </r>
  <r>
    <s v="2017-08-06"/>
    <x v="1"/>
    <n v="5"/>
    <n v="15"/>
    <n v="38210"/>
    <x v="358"/>
  </r>
  <r>
    <s v="2017-08-07"/>
    <x v="1"/>
    <n v="5"/>
    <n v="16"/>
    <n v="38150"/>
    <x v="359"/>
  </r>
  <r>
    <s v="2017-08-08"/>
    <x v="1"/>
    <n v="5"/>
    <n v="17"/>
    <n v="38110"/>
    <x v="242"/>
  </r>
  <r>
    <s v="2017-08-09"/>
    <x v="1"/>
    <n v="5"/>
    <n v="18"/>
    <n v="38110"/>
    <x v="12"/>
  </r>
  <r>
    <s v="2017-08-12"/>
    <x v="1"/>
    <n v="5"/>
    <n v="21"/>
    <n v="38130"/>
    <x v="360"/>
  </r>
  <r>
    <s v="2017-08-13"/>
    <x v="1"/>
    <n v="5"/>
    <n v="22"/>
    <n v="38120"/>
    <x v="361"/>
  </r>
  <r>
    <s v="2017-08-14"/>
    <x v="1"/>
    <n v="5"/>
    <n v="23"/>
    <n v="38130"/>
    <x v="355"/>
  </r>
  <r>
    <s v="2017-08-15"/>
    <x v="1"/>
    <n v="5"/>
    <n v="24"/>
    <n v="38170"/>
    <x v="362"/>
  </r>
  <r>
    <s v="2017-08-16"/>
    <x v="1"/>
    <n v="5"/>
    <n v="25"/>
    <n v="38200"/>
    <x v="363"/>
  </r>
  <r>
    <s v="2017-08-17"/>
    <x v="1"/>
    <n v="5"/>
    <n v="26"/>
    <n v="38200"/>
    <x v="12"/>
  </r>
  <r>
    <s v="2017-08-19"/>
    <x v="1"/>
    <n v="5"/>
    <n v="28"/>
    <n v="38240"/>
    <x v="219"/>
  </r>
  <r>
    <s v="2017-08-20"/>
    <x v="1"/>
    <n v="5"/>
    <n v="29"/>
    <n v="38280"/>
    <x v="364"/>
  </r>
  <r>
    <s v="2017-08-21"/>
    <x v="1"/>
    <n v="5"/>
    <n v="30"/>
    <n v="38300"/>
    <x v="365"/>
  </r>
  <r>
    <s v="2017-08-22"/>
    <x v="1"/>
    <n v="5"/>
    <n v="31"/>
    <n v="38300"/>
    <x v="12"/>
  </r>
  <r>
    <s v="2017-08-23"/>
    <x v="1"/>
    <n v="6"/>
    <n v="1"/>
    <n v="38330"/>
    <x v="366"/>
  </r>
  <r>
    <s v="2017-08-24"/>
    <x v="1"/>
    <n v="6"/>
    <n v="2"/>
    <n v="38380"/>
    <x v="367"/>
  </r>
  <r>
    <s v="2017-08-26"/>
    <x v="1"/>
    <n v="6"/>
    <n v="4"/>
    <n v="38520"/>
    <x v="368"/>
  </r>
  <r>
    <s v="2017-08-27"/>
    <x v="1"/>
    <n v="6"/>
    <n v="5"/>
    <n v="38590"/>
    <x v="369"/>
  </r>
  <r>
    <s v="2017-08-28"/>
    <x v="1"/>
    <n v="6"/>
    <n v="6"/>
    <n v="38580"/>
    <x v="370"/>
  </r>
  <r>
    <s v="2017-08-29"/>
    <x v="1"/>
    <n v="6"/>
    <n v="7"/>
    <n v="38630"/>
    <x v="371"/>
  </r>
  <r>
    <s v="2017-08-30"/>
    <x v="1"/>
    <n v="6"/>
    <n v="8"/>
    <n v="38720"/>
    <x v="372"/>
  </r>
  <r>
    <s v="2017-08-31"/>
    <x v="1"/>
    <n v="6"/>
    <n v="9"/>
    <n v="38740"/>
    <x v="373"/>
  </r>
  <r>
    <s v="2017-09-02"/>
    <x v="1"/>
    <n v="6"/>
    <n v="11"/>
    <n v="38820"/>
    <x v="374"/>
  </r>
  <r>
    <s v="2017-09-03"/>
    <x v="1"/>
    <n v="6"/>
    <n v="12"/>
    <n v="38900"/>
    <x v="375"/>
  </r>
  <r>
    <s v="2017-09-04"/>
    <x v="1"/>
    <n v="6"/>
    <n v="13"/>
    <n v="38790"/>
    <x v="376"/>
  </r>
  <r>
    <s v="2017-09-05"/>
    <x v="1"/>
    <n v="6"/>
    <n v="14"/>
    <n v="38820"/>
    <x v="377"/>
  </r>
  <r>
    <s v="2017-09-06"/>
    <x v="1"/>
    <n v="6"/>
    <n v="15"/>
    <n v="38940"/>
    <x v="378"/>
  </r>
  <r>
    <s v="2017-09-07"/>
    <x v="1"/>
    <n v="6"/>
    <n v="16"/>
    <n v="39040"/>
    <x v="379"/>
  </r>
  <r>
    <s v="2017-09-10"/>
    <x v="1"/>
    <n v="6"/>
    <n v="19"/>
    <n v="39000"/>
    <x v="380"/>
  </r>
  <r>
    <s v="2017-09-11"/>
    <x v="1"/>
    <n v="6"/>
    <n v="20"/>
    <n v="39000"/>
    <x v="12"/>
  </r>
  <r>
    <s v="2017-09-12"/>
    <x v="1"/>
    <n v="6"/>
    <n v="21"/>
    <n v="39140"/>
    <x v="381"/>
  </r>
  <r>
    <s v="2017-09-13"/>
    <x v="1"/>
    <n v="6"/>
    <n v="22"/>
    <n v="39200"/>
    <x v="382"/>
  </r>
  <r>
    <s v="2017-09-14"/>
    <x v="1"/>
    <n v="6"/>
    <n v="23"/>
    <n v="39100"/>
    <x v="383"/>
  </r>
  <r>
    <s v="2017-09-16"/>
    <x v="1"/>
    <n v="6"/>
    <n v="25"/>
    <n v="39040"/>
    <x v="384"/>
  </r>
  <r>
    <s v="2017-09-17"/>
    <x v="1"/>
    <n v="6"/>
    <n v="26"/>
    <n v="38980"/>
    <x v="385"/>
  </r>
  <r>
    <s v="2017-09-18"/>
    <x v="1"/>
    <n v="6"/>
    <n v="27"/>
    <n v="38970"/>
    <x v="386"/>
  </r>
  <r>
    <s v="2017-09-19"/>
    <x v="1"/>
    <n v="6"/>
    <n v="28"/>
    <n v="38920"/>
    <x v="387"/>
  </r>
  <r>
    <s v="2017-09-20"/>
    <x v="1"/>
    <n v="6"/>
    <n v="29"/>
    <n v="38930"/>
    <x v="388"/>
  </r>
  <r>
    <s v="2017-09-21"/>
    <x v="1"/>
    <n v="6"/>
    <n v="30"/>
    <n v="38920"/>
    <x v="389"/>
  </r>
  <r>
    <s v="2017-09-23"/>
    <x v="1"/>
    <n v="7"/>
    <n v="1"/>
    <n v="38930"/>
    <x v="388"/>
  </r>
  <r>
    <s v="2017-09-24"/>
    <x v="1"/>
    <n v="7"/>
    <n v="2"/>
    <n v="38920"/>
    <x v="389"/>
  </r>
  <r>
    <s v="2017-09-25"/>
    <x v="1"/>
    <n v="7"/>
    <n v="3"/>
    <n v="39000"/>
    <x v="390"/>
  </r>
  <r>
    <s v="2017-09-26"/>
    <x v="1"/>
    <n v="7"/>
    <n v="4"/>
    <n v="39060"/>
    <x v="391"/>
  </r>
  <r>
    <s v="2017-09-27"/>
    <x v="1"/>
    <n v="7"/>
    <n v="5"/>
    <n v="39070"/>
    <x v="392"/>
  </r>
  <r>
    <s v="2017-09-28"/>
    <x v="1"/>
    <n v="7"/>
    <n v="6"/>
    <n v="39110"/>
    <x v="393"/>
  </r>
  <r>
    <s v="2017-10-02"/>
    <x v="1"/>
    <n v="7"/>
    <n v="10"/>
    <n v="39160"/>
    <x v="394"/>
  </r>
  <r>
    <s v="2017-10-03"/>
    <x v="1"/>
    <n v="7"/>
    <n v="11"/>
    <n v="39300"/>
    <x v="395"/>
  </r>
  <r>
    <s v="2017-10-04"/>
    <x v="1"/>
    <n v="7"/>
    <n v="12"/>
    <n v="39370"/>
    <x v="396"/>
  </r>
  <r>
    <s v="2017-10-05"/>
    <x v="1"/>
    <n v="7"/>
    <n v="13"/>
    <n v="39480"/>
    <x v="397"/>
  </r>
  <r>
    <s v="2017-10-07"/>
    <x v="1"/>
    <n v="7"/>
    <n v="15"/>
    <n v="39710"/>
    <x v="398"/>
  </r>
  <r>
    <s v="2017-10-08"/>
    <x v="1"/>
    <n v="7"/>
    <n v="16"/>
    <n v="39780"/>
    <x v="399"/>
  </r>
  <r>
    <s v="2017-10-09"/>
    <x v="1"/>
    <n v="7"/>
    <n v="17"/>
    <n v="40410"/>
    <x v="400"/>
  </r>
  <r>
    <s v="2017-10-10"/>
    <x v="1"/>
    <n v="7"/>
    <n v="18"/>
    <n v="40240"/>
    <x v="401"/>
  </r>
  <r>
    <s v="2017-10-11"/>
    <x v="1"/>
    <n v="7"/>
    <n v="19"/>
    <n v="40160"/>
    <x v="402"/>
  </r>
  <r>
    <s v="2017-10-12"/>
    <x v="1"/>
    <n v="7"/>
    <n v="20"/>
    <n v="40170"/>
    <x v="403"/>
  </r>
  <r>
    <s v="2017-10-14"/>
    <x v="1"/>
    <n v="7"/>
    <n v="22"/>
    <n v="39970"/>
    <x v="404"/>
  </r>
  <r>
    <s v="2017-10-15"/>
    <x v="1"/>
    <n v="7"/>
    <n v="23"/>
    <n v="40070"/>
    <x v="405"/>
  </r>
  <r>
    <s v="2017-10-16"/>
    <x v="1"/>
    <n v="7"/>
    <n v="24"/>
    <n v="40080"/>
    <x v="406"/>
  </r>
  <r>
    <s v="2017-10-17"/>
    <x v="1"/>
    <n v="7"/>
    <n v="25"/>
    <n v="40190"/>
    <x v="407"/>
  </r>
  <r>
    <s v="2017-10-18"/>
    <x v="1"/>
    <n v="7"/>
    <n v="26"/>
    <n v="40210"/>
    <x v="408"/>
  </r>
  <r>
    <s v="2017-10-19"/>
    <x v="1"/>
    <n v="7"/>
    <n v="27"/>
    <n v="40170"/>
    <x v="409"/>
  </r>
  <r>
    <s v="2017-10-21"/>
    <x v="1"/>
    <n v="7"/>
    <n v="29"/>
    <n v="40130"/>
    <x v="410"/>
  </r>
  <r>
    <s v="2017-10-22"/>
    <x v="1"/>
    <n v="7"/>
    <n v="30"/>
    <n v="40110"/>
    <x v="411"/>
  </r>
  <r>
    <s v="2017-10-23"/>
    <x v="1"/>
    <n v="8"/>
    <n v="1"/>
    <n v="40180"/>
    <x v="412"/>
  </r>
  <r>
    <s v="2017-10-24"/>
    <x v="1"/>
    <n v="8"/>
    <n v="2"/>
    <n v="40300"/>
    <x v="413"/>
  </r>
  <r>
    <s v="2017-10-25"/>
    <x v="1"/>
    <n v="8"/>
    <n v="3"/>
    <n v="40280"/>
    <x v="414"/>
  </r>
  <r>
    <s v="2017-10-26"/>
    <x v="1"/>
    <n v="8"/>
    <n v="4"/>
    <n v="40320"/>
    <x v="415"/>
  </r>
  <r>
    <s v="2017-10-28"/>
    <x v="1"/>
    <n v="8"/>
    <n v="6"/>
    <n v="40600"/>
    <x v="416"/>
  </r>
  <r>
    <s v="2017-10-29"/>
    <x v="1"/>
    <n v="8"/>
    <n v="7"/>
    <n v="40690"/>
    <x v="417"/>
  </r>
  <r>
    <s v="2017-10-30"/>
    <x v="1"/>
    <n v="8"/>
    <n v="8"/>
    <n v="40550"/>
    <x v="418"/>
  </r>
  <r>
    <s v="2017-10-31"/>
    <x v="1"/>
    <n v="8"/>
    <n v="9"/>
    <n v="40520"/>
    <x v="419"/>
  </r>
  <r>
    <s v="2017-11-01"/>
    <x v="1"/>
    <n v="8"/>
    <n v="10"/>
    <n v="40580"/>
    <x v="420"/>
  </r>
  <r>
    <s v="2017-11-02"/>
    <x v="1"/>
    <n v="8"/>
    <n v="11"/>
    <n v="40540"/>
    <x v="421"/>
  </r>
  <r>
    <s v="2017-11-04"/>
    <x v="1"/>
    <n v="8"/>
    <n v="13"/>
    <n v="40540"/>
    <x v="12"/>
  </r>
  <r>
    <s v="2017-11-05"/>
    <x v="1"/>
    <n v="8"/>
    <n v="14"/>
    <n v="40660"/>
    <x v="422"/>
  </r>
  <r>
    <s v="2017-11-06"/>
    <x v="1"/>
    <n v="8"/>
    <n v="15"/>
    <n v="40720"/>
    <x v="200"/>
  </r>
  <r>
    <s v="2017-11-07"/>
    <x v="1"/>
    <n v="8"/>
    <n v="16"/>
    <n v="40700"/>
    <x v="423"/>
  </r>
  <r>
    <s v="2017-11-08"/>
    <x v="1"/>
    <n v="8"/>
    <n v="17"/>
    <n v="40740"/>
    <x v="424"/>
  </r>
  <r>
    <s v="2017-11-11"/>
    <x v="1"/>
    <n v="8"/>
    <n v="20"/>
    <n v="40830"/>
    <x v="425"/>
  </r>
  <r>
    <s v="2017-11-12"/>
    <x v="1"/>
    <n v="8"/>
    <n v="21"/>
    <n v="40990"/>
    <x v="426"/>
  </r>
  <r>
    <s v="2017-11-13"/>
    <x v="1"/>
    <n v="8"/>
    <n v="22"/>
    <n v="41360"/>
    <x v="427"/>
  </r>
  <r>
    <s v="2017-11-14"/>
    <x v="1"/>
    <n v="8"/>
    <n v="23"/>
    <n v="41220"/>
    <x v="428"/>
  </r>
  <r>
    <s v="2017-11-15"/>
    <x v="1"/>
    <n v="8"/>
    <n v="24"/>
    <n v="41010"/>
    <x v="429"/>
  </r>
  <r>
    <s v="2017-11-16"/>
    <x v="1"/>
    <n v="8"/>
    <n v="25"/>
    <n v="41000"/>
    <x v="430"/>
  </r>
  <r>
    <s v="2017-11-18"/>
    <x v="1"/>
    <n v="8"/>
    <n v="27"/>
    <n v="40960"/>
    <x v="431"/>
  </r>
  <r>
    <s v="2017-11-20"/>
    <x v="1"/>
    <n v="8"/>
    <n v="29"/>
    <n v="40940"/>
    <x v="432"/>
  </r>
  <r>
    <s v="2017-11-21"/>
    <x v="1"/>
    <n v="8"/>
    <n v="30"/>
    <n v="40930"/>
    <x v="433"/>
  </r>
  <r>
    <s v="2017-11-22"/>
    <x v="1"/>
    <n v="9"/>
    <n v="1"/>
    <n v="41210"/>
    <x v="434"/>
  </r>
  <r>
    <s v="2017-11-23"/>
    <x v="1"/>
    <n v="9"/>
    <n v="2"/>
    <n v="41240"/>
    <x v="435"/>
  </r>
  <r>
    <s v="2017-11-25"/>
    <x v="1"/>
    <n v="9"/>
    <n v="4"/>
    <n v="41270"/>
    <x v="436"/>
  </r>
  <r>
    <s v="2017-11-26"/>
    <x v="1"/>
    <n v="9"/>
    <n v="5"/>
    <n v="41180"/>
    <x v="437"/>
  </r>
  <r>
    <s v="2017-11-27"/>
    <x v="1"/>
    <n v="9"/>
    <n v="6"/>
    <n v="41180"/>
    <x v="12"/>
  </r>
  <r>
    <s v="2017-11-28"/>
    <x v="1"/>
    <n v="9"/>
    <n v="7"/>
    <n v="41270"/>
    <x v="438"/>
  </r>
  <r>
    <s v="2017-11-29"/>
    <x v="1"/>
    <n v="9"/>
    <n v="8"/>
    <n v="41360"/>
    <x v="439"/>
  </r>
  <r>
    <s v="2017-11-30"/>
    <x v="1"/>
    <n v="9"/>
    <n v="9"/>
    <n v="41390"/>
    <x v="440"/>
  </r>
  <r>
    <s v="2017-12-02"/>
    <x v="1"/>
    <n v="9"/>
    <n v="11"/>
    <n v="41550"/>
    <x v="441"/>
  </r>
  <r>
    <s v="2017-12-03"/>
    <x v="1"/>
    <n v="9"/>
    <n v="12"/>
    <n v="41640"/>
    <x v="442"/>
  </r>
  <r>
    <s v="2017-12-04"/>
    <x v="1"/>
    <n v="9"/>
    <n v="13"/>
    <n v="41860"/>
    <x v="443"/>
  </r>
  <r>
    <s v="2017-12-05"/>
    <x v="1"/>
    <n v="9"/>
    <n v="14"/>
    <n v="42020"/>
    <x v="444"/>
  </r>
  <r>
    <s v="2017-12-07"/>
    <x v="1"/>
    <n v="9"/>
    <n v="16"/>
    <n v="41950"/>
    <x v="445"/>
  </r>
  <r>
    <s v="2017-12-09"/>
    <x v="1"/>
    <n v="9"/>
    <n v="18"/>
    <n v="42030"/>
    <x v="446"/>
  </r>
  <r>
    <s v="2017-12-10"/>
    <x v="1"/>
    <n v="9"/>
    <n v="19"/>
    <n v="42070"/>
    <x v="447"/>
  </r>
  <r>
    <s v="2017-12-11"/>
    <x v="1"/>
    <n v="9"/>
    <n v="20"/>
    <n v="42110"/>
    <x v="448"/>
  </r>
  <r>
    <s v="2017-12-12"/>
    <x v="1"/>
    <n v="9"/>
    <n v="21"/>
    <n v="42200"/>
    <x v="449"/>
  </r>
  <r>
    <s v="2017-12-13"/>
    <x v="1"/>
    <n v="9"/>
    <n v="22"/>
    <n v="42190"/>
    <x v="450"/>
  </r>
  <r>
    <s v="2017-12-14"/>
    <x v="1"/>
    <n v="9"/>
    <n v="23"/>
    <n v="42110"/>
    <x v="451"/>
  </r>
  <r>
    <s v="2017-12-16"/>
    <x v="1"/>
    <n v="9"/>
    <n v="25"/>
    <n v="41900"/>
    <x v="452"/>
  </r>
  <r>
    <s v="2017-12-17"/>
    <x v="1"/>
    <n v="9"/>
    <n v="26"/>
    <n v="41830"/>
    <x v="453"/>
  </r>
  <r>
    <s v="2017-12-18"/>
    <x v="1"/>
    <n v="9"/>
    <n v="27"/>
    <n v="41810"/>
    <x v="454"/>
  </r>
  <r>
    <s v="2017-12-19"/>
    <x v="1"/>
    <n v="9"/>
    <n v="28"/>
    <n v="41970"/>
    <x v="455"/>
  </r>
  <r>
    <s v="2017-12-20"/>
    <x v="1"/>
    <n v="9"/>
    <n v="29"/>
    <n v="41860"/>
    <x v="456"/>
  </r>
  <r>
    <s v="2017-12-21"/>
    <x v="1"/>
    <n v="9"/>
    <n v="30"/>
    <n v="41940"/>
    <x v="457"/>
  </r>
  <r>
    <s v="2017-12-23"/>
    <x v="1"/>
    <n v="10"/>
    <n v="2"/>
    <n v="41860"/>
    <x v="458"/>
  </r>
  <r>
    <s v="2017-12-24"/>
    <x v="1"/>
    <n v="10"/>
    <n v="3"/>
    <n v="41940"/>
    <x v="457"/>
  </r>
  <r>
    <s v="2017-12-25"/>
    <x v="1"/>
    <n v="10"/>
    <n v="4"/>
    <n v="41790"/>
    <x v="459"/>
  </r>
  <r>
    <s v="2017-12-26"/>
    <x v="1"/>
    <n v="10"/>
    <n v="5"/>
    <n v="41890"/>
    <x v="460"/>
  </r>
  <r>
    <s v="2017-12-27"/>
    <x v="1"/>
    <n v="10"/>
    <n v="6"/>
    <n v="41890"/>
    <x v="12"/>
  </r>
  <r>
    <s v="2017-12-28"/>
    <x v="1"/>
    <n v="10"/>
    <n v="7"/>
    <n v="42030"/>
    <x v="461"/>
  </r>
  <r>
    <s v="2017-12-30"/>
    <x v="1"/>
    <n v="10"/>
    <n v="9"/>
    <n v="42350"/>
    <x v="462"/>
  </r>
  <r>
    <s v="2017-12-31"/>
    <x v="1"/>
    <n v="10"/>
    <n v="10"/>
    <n v="42880"/>
    <x v="463"/>
  </r>
  <r>
    <s v="2018-01-01"/>
    <x v="1"/>
    <n v="10"/>
    <n v="11"/>
    <n v="42880"/>
    <x v="12"/>
  </r>
  <r>
    <s v="2018-01-02"/>
    <x v="1"/>
    <n v="10"/>
    <n v="12"/>
    <n v="43390"/>
    <x v="464"/>
  </r>
  <r>
    <s v="2018-01-03"/>
    <x v="1"/>
    <n v="10"/>
    <n v="13"/>
    <n v="43740"/>
    <x v="465"/>
  </r>
  <r>
    <s v="2018-01-04"/>
    <x v="1"/>
    <n v="10"/>
    <n v="14"/>
    <n v="43240"/>
    <x v="466"/>
  </r>
  <r>
    <s v="2018-01-06"/>
    <x v="1"/>
    <n v="10"/>
    <n v="16"/>
    <n v="43320"/>
    <x v="467"/>
  </r>
  <r>
    <s v="2018-01-07"/>
    <x v="1"/>
    <n v="10"/>
    <n v="17"/>
    <n v="43530"/>
    <x v="468"/>
  </r>
  <r>
    <s v="2018-01-08"/>
    <x v="1"/>
    <n v="10"/>
    <n v="18"/>
    <n v="43950"/>
    <x v="469"/>
  </r>
  <r>
    <s v="2018-01-09"/>
    <x v="1"/>
    <n v="10"/>
    <n v="19"/>
    <n v="43660"/>
    <x v="470"/>
  </r>
  <r>
    <s v="2018-01-10"/>
    <x v="1"/>
    <n v="10"/>
    <n v="20"/>
    <n v="44010"/>
    <x v="471"/>
  </r>
  <r>
    <s v="2018-01-11"/>
    <x v="1"/>
    <n v="10"/>
    <n v="21"/>
    <n v="44150"/>
    <x v="472"/>
  </r>
  <r>
    <s v="2018-01-13"/>
    <x v="1"/>
    <n v="10"/>
    <n v="23"/>
    <n v="44110"/>
    <x v="473"/>
  </r>
  <r>
    <s v="2018-01-14"/>
    <x v="1"/>
    <n v="10"/>
    <n v="24"/>
    <n v="44260"/>
    <x v="474"/>
  </r>
  <r>
    <s v="2018-01-15"/>
    <x v="1"/>
    <n v="10"/>
    <n v="25"/>
    <n v="44210"/>
    <x v="475"/>
  </r>
  <r>
    <s v="2018-01-16"/>
    <x v="1"/>
    <n v="10"/>
    <n v="26"/>
    <n v="44290"/>
    <x v="476"/>
  </r>
  <r>
    <s v="2018-01-17"/>
    <x v="1"/>
    <n v="10"/>
    <n v="27"/>
    <n v="44480"/>
    <x v="477"/>
  </r>
  <r>
    <s v="2018-01-18"/>
    <x v="1"/>
    <n v="10"/>
    <n v="28"/>
    <n v="44580"/>
    <x v="478"/>
  </r>
  <r>
    <s v="2018-01-20"/>
    <x v="1"/>
    <n v="10"/>
    <n v="30"/>
    <n v="45330"/>
    <x v="479"/>
  </r>
  <r>
    <s v="2018-01-21"/>
    <x v="1"/>
    <n v="11"/>
    <n v="1"/>
    <n v="45970"/>
    <x v="480"/>
  </r>
  <r>
    <s v="2018-01-22"/>
    <x v="1"/>
    <n v="11"/>
    <n v="2"/>
    <n v="45790"/>
    <x v="481"/>
  </r>
  <r>
    <s v="2018-01-23"/>
    <x v="1"/>
    <n v="11"/>
    <n v="3"/>
    <n v="45800"/>
    <x v="482"/>
  </r>
  <r>
    <s v="2018-01-24"/>
    <x v="1"/>
    <n v="11"/>
    <n v="4"/>
    <n v="45660"/>
    <x v="483"/>
  </r>
  <r>
    <s v="2018-01-25"/>
    <x v="1"/>
    <n v="11"/>
    <n v="5"/>
    <n v="45330"/>
    <x v="484"/>
  </r>
  <r>
    <s v="2018-01-27"/>
    <x v="1"/>
    <n v="11"/>
    <n v="7"/>
    <n v="45160"/>
    <x v="485"/>
  </r>
  <r>
    <s v="2018-01-28"/>
    <x v="1"/>
    <n v="11"/>
    <n v="8"/>
    <n v="45680"/>
    <x v="486"/>
  </r>
  <r>
    <s v="2018-01-29"/>
    <x v="1"/>
    <n v="11"/>
    <n v="9"/>
    <n v="45500"/>
    <x v="487"/>
  </r>
  <r>
    <s v="2018-01-30"/>
    <x v="1"/>
    <n v="11"/>
    <n v="10"/>
    <n v="45670"/>
    <x v="488"/>
  </r>
  <r>
    <s v="2018-01-31"/>
    <x v="1"/>
    <n v="11"/>
    <n v="11"/>
    <n v="46450"/>
    <x v="489"/>
  </r>
  <r>
    <s v="2018-02-01"/>
    <x v="1"/>
    <n v="11"/>
    <n v="12"/>
    <n v="46470"/>
    <x v="490"/>
  </r>
  <r>
    <s v="2018-02-03"/>
    <x v="1"/>
    <n v="11"/>
    <n v="14"/>
    <n v="47040"/>
    <x v="491"/>
  </r>
  <r>
    <s v="2018-02-04"/>
    <x v="1"/>
    <n v="11"/>
    <n v="15"/>
    <n v="47440"/>
    <x v="492"/>
  </r>
  <r>
    <s v="2018-02-05"/>
    <x v="1"/>
    <n v="11"/>
    <n v="16"/>
    <n v="46760"/>
    <x v="493"/>
  </r>
  <r>
    <s v="2018-02-06"/>
    <x v="1"/>
    <n v="11"/>
    <n v="17"/>
    <n v="46900"/>
    <x v="173"/>
  </r>
  <r>
    <s v="2018-02-07"/>
    <x v="1"/>
    <n v="11"/>
    <n v="18"/>
    <n v="45450"/>
    <x v="494"/>
  </r>
  <r>
    <s v="2018-02-08"/>
    <x v="1"/>
    <n v="11"/>
    <n v="19"/>
    <n v="46700"/>
    <x v="495"/>
  </r>
  <r>
    <s v="2018-02-10"/>
    <x v="1"/>
    <n v="11"/>
    <n v="21"/>
    <n v="47250"/>
    <x v="496"/>
  </r>
  <r>
    <s v="2018-02-11"/>
    <x v="1"/>
    <n v="11"/>
    <n v="22"/>
    <n v="47270"/>
    <x v="497"/>
  </r>
  <r>
    <s v="2018-02-12"/>
    <x v="1"/>
    <n v="11"/>
    <n v="23"/>
    <n v="48490"/>
    <x v="498"/>
  </r>
  <r>
    <s v="2018-02-13"/>
    <x v="1"/>
    <n v="11"/>
    <n v="24"/>
    <n v="48770"/>
    <x v="499"/>
  </r>
  <r>
    <s v="2018-02-14"/>
    <x v="1"/>
    <n v="11"/>
    <n v="25"/>
    <n v="48170"/>
    <x v="500"/>
  </r>
  <r>
    <s v="2018-02-15"/>
    <x v="1"/>
    <n v="11"/>
    <n v="26"/>
    <n v="47380"/>
    <x v="501"/>
  </r>
  <r>
    <s v="2018-02-17"/>
    <x v="1"/>
    <n v="11"/>
    <n v="28"/>
    <n v="46970"/>
    <x v="502"/>
  </r>
  <r>
    <s v="2018-02-18"/>
    <x v="1"/>
    <n v="11"/>
    <n v="29"/>
    <n v="46090"/>
    <x v="503"/>
  </r>
  <r>
    <s v="2018-02-19"/>
    <x v="1"/>
    <n v="11"/>
    <n v="30"/>
    <n v="45750"/>
    <x v="504"/>
  </r>
  <r>
    <s v="2018-02-21"/>
    <x v="1"/>
    <n v="12"/>
    <n v="2"/>
    <n v="45180"/>
    <x v="505"/>
  </r>
  <r>
    <s v="2018-02-22"/>
    <x v="1"/>
    <n v="12"/>
    <n v="3"/>
    <n v="44930"/>
    <x v="506"/>
  </r>
  <r>
    <s v="2018-02-24"/>
    <x v="1"/>
    <n v="12"/>
    <n v="5"/>
    <n v="44780"/>
    <x v="507"/>
  </r>
  <r>
    <s v="2018-02-25"/>
    <x v="1"/>
    <n v="12"/>
    <n v="6"/>
    <n v="44760"/>
    <x v="508"/>
  </r>
  <r>
    <s v="2018-02-26"/>
    <x v="1"/>
    <n v="12"/>
    <n v="7"/>
    <n v="44780"/>
    <x v="509"/>
  </r>
  <r>
    <s v="2018-02-27"/>
    <x v="1"/>
    <n v="12"/>
    <n v="8"/>
    <n v="44720"/>
    <x v="510"/>
  </r>
  <r>
    <s v="2018-02-28"/>
    <x v="1"/>
    <n v="12"/>
    <n v="9"/>
    <n v="44710"/>
    <x v="511"/>
  </r>
  <r>
    <s v="2018-03-01"/>
    <x v="1"/>
    <n v="12"/>
    <n v="10"/>
    <n v="44700"/>
    <x v="512"/>
  </r>
  <r>
    <s v="2018-03-02"/>
    <x v="1"/>
    <n v="12"/>
    <n v="11"/>
    <n v="44690"/>
    <x v="513"/>
  </r>
  <r>
    <s v="2018-03-03"/>
    <x v="1"/>
    <n v="12"/>
    <n v="12"/>
    <n v="47080"/>
    <x v="514"/>
  </r>
  <r>
    <s v="2018-03-04"/>
    <x v="1"/>
    <n v="12"/>
    <n v="13"/>
    <n v="47700"/>
    <x v="515"/>
  </r>
  <r>
    <s v="2018-03-05"/>
    <x v="1"/>
    <n v="12"/>
    <n v="14"/>
    <n v="47690"/>
    <x v="516"/>
  </r>
  <r>
    <s v="2018-03-06"/>
    <x v="1"/>
    <n v="12"/>
    <n v="15"/>
    <n v="47750"/>
    <x v="517"/>
  </r>
  <r>
    <s v="2018-03-07"/>
    <x v="1"/>
    <n v="12"/>
    <n v="16"/>
    <n v="47880"/>
    <x v="518"/>
  </r>
  <r>
    <s v="2018-03-08"/>
    <x v="1"/>
    <n v="12"/>
    <n v="17"/>
    <n v="47860"/>
    <x v="519"/>
  </r>
  <r>
    <s v="2018-03-09"/>
    <x v="1"/>
    <n v="12"/>
    <n v="18"/>
    <n v="47890"/>
    <x v="520"/>
  </r>
  <r>
    <s v="2018-03-10"/>
    <x v="1"/>
    <n v="12"/>
    <n v="19"/>
    <n v="47960"/>
    <x v="521"/>
  </r>
  <r>
    <s v="2018-03-11"/>
    <x v="1"/>
    <n v="12"/>
    <n v="20"/>
    <n v="48030"/>
    <x v="522"/>
  </r>
  <r>
    <s v="2018-03-12"/>
    <x v="1"/>
    <n v="12"/>
    <n v="21"/>
    <n v="48260"/>
    <x v="523"/>
  </r>
  <r>
    <s v="2018-03-13"/>
    <x v="1"/>
    <n v="12"/>
    <n v="22"/>
    <n v="48160"/>
    <x v="524"/>
  </r>
  <r>
    <s v="2018-03-14"/>
    <x v="1"/>
    <n v="12"/>
    <n v="23"/>
    <n v="48510"/>
    <x v="525"/>
  </r>
  <r>
    <s v="2018-03-15"/>
    <x v="1"/>
    <n v="12"/>
    <n v="24"/>
    <n v="48490"/>
    <x v="526"/>
  </r>
  <r>
    <s v="2018-03-16"/>
    <x v="1"/>
    <n v="12"/>
    <n v="25"/>
    <n v="48650"/>
    <x v="527"/>
  </r>
  <r>
    <s v="2018-03-17"/>
    <x v="1"/>
    <n v="12"/>
    <n v="26"/>
    <n v="48310"/>
    <x v="528"/>
  </r>
  <r>
    <s v="2018-03-18"/>
    <x v="1"/>
    <n v="12"/>
    <n v="27"/>
    <n v="48190"/>
    <x v="529"/>
  </r>
  <r>
    <s v="2018-03-19"/>
    <x v="1"/>
    <n v="12"/>
    <n v="28"/>
    <n v="48570"/>
    <x v="530"/>
  </r>
  <r>
    <s v="2018-03-20"/>
    <x v="1"/>
    <n v="12"/>
    <n v="29"/>
    <n v="48990"/>
    <x v="531"/>
  </r>
  <r>
    <s v="2018-03-24"/>
    <x v="2"/>
    <n v="1"/>
    <n v="4"/>
    <n v="49210"/>
    <x v="532"/>
  </r>
  <r>
    <s v="2018-03-25"/>
    <x v="2"/>
    <n v="1"/>
    <n v="5"/>
    <n v="49910"/>
    <x v="533"/>
  </r>
  <r>
    <s v="2018-03-26"/>
    <x v="2"/>
    <n v="1"/>
    <n v="6"/>
    <n v="51030"/>
    <x v="534"/>
  </r>
  <r>
    <s v="2018-03-27"/>
    <x v="2"/>
    <n v="1"/>
    <n v="7"/>
    <n v="50490"/>
    <x v="535"/>
  </r>
  <r>
    <s v="2018-03-28"/>
    <x v="2"/>
    <n v="1"/>
    <n v="8"/>
    <n v="50460"/>
    <x v="536"/>
  </r>
  <r>
    <s v="2018-03-29"/>
    <x v="2"/>
    <n v="1"/>
    <n v="9"/>
    <n v="50450"/>
    <x v="537"/>
  </r>
  <r>
    <s v="2018-03-30"/>
    <x v="2"/>
    <n v="1"/>
    <n v="10"/>
    <n v="51020"/>
    <x v="538"/>
  </r>
  <r>
    <s v="2018-03-31"/>
    <x v="2"/>
    <n v="1"/>
    <n v="11"/>
    <n v="50800"/>
    <x v="539"/>
  </r>
  <r>
    <s v="2018-04-01"/>
    <x v="2"/>
    <n v="1"/>
    <n v="12"/>
    <n v="50290"/>
    <x v="540"/>
  </r>
  <r>
    <s v="2018-04-02"/>
    <x v="2"/>
    <n v="1"/>
    <n v="13"/>
    <n v="50800"/>
    <x v="541"/>
  </r>
  <r>
    <s v="2018-04-03"/>
    <x v="2"/>
    <n v="1"/>
    <n v="14"/>
    <n v="50540"/>
    <x v="542"/>
  </r>
  <r>
    <s v="2018-04-04"/>
    <x v="2"/>
    <n v="1"/>
    <n v="15"/>
    <n v="50560"/>
    <x v="543"/>
  </r>
  <r>
    <s v="2018-04-05"/>
    <x v="2"/>
    <n v="1"/>
    <n v="16"/>
    <n v="50940"/>
    <x v="544"/>
  </r>
  <r>
    <s v="2018-04-07"/>
    <x v="2"/>
    <n v="1"/>
    <n v="18"/>
    <n v="51710"/>
    <x v="545"/>
  </r>
  <r>
    <s v="2018-04-08"/>
    <x v="2"/>
    <n v="1"/>
    <n v="19"/>
    <n v="56600"/>
    <x v="546"/>
  </r>
  <r>
    <s v="2018-04-09"/>
    <x v="2"/>
    <n v="1"/>
    <n v="20"/>
    <n v="58650"/>
    <x v="547"/>
  </r>
  <r>
    <s v="2018-04-10"/>
    <x v="2"/>
    <n v="1"/>
    <n v="21"/>
    <n v="50325"/>
    <x v="548"/>
  </r>
  <r>
    <s v="2018-04-11"/>
    <x v="2"/>
    <n v="1"/>
    <n v="22"/>
    <n v="42000"/>
    <x v="549"/>
  </r>
  <r>
    <s v="2018-04-15"/>
    <x v="2"/>
    <n v="1"/>
    <n v="26"/>
    <n v="48960"/>
    <x v="550"/>
  </r>
  <r>
    <s v="2018-04-16"/>
    <x v="2"/>
    <n v="1"/>
    <n v="27"/>
    <n v="52440"/>
    <x v="551"/>
  </r>
  <r>
    <s v="2018-04-17"/>
    <x v="2"/>
    <n v="1"/>
    <n v="28"/>
    <n v="54180"/>
    <x v="552"/>
  </r>
  <r>
    <s v="2018-04-18"/>
    <x v="2"/>
    <n v="1"/>
    <n v="29"/>
    <n v="55920"/>
    <x v="553"/>
  </r>
  <r>
    <s v="2018-04-19"/>
    <x v="2"/>
    <n v="1"/>
    <n v="30"/>
    <n v="55740"/>
    <x v="554"/>
  </r>
  <r>
    <s v="2018-04-20"/>
    <x v="2"/>
    <n v="1"/>
    <n v="31"/>
    <n v="56130"/>
    <x v="555"/>
  </r>
  <r>
    <s v="2018-04-21"/>
    <x v="2"/>
    <n v="2"/>
    <n v="1"/>
    <n v="56330"/>
    <x v="556"/>
  </r>
  <r>
    <s v="2018-04-22"/>
    <x v="2"/>
    <n v="2"/>
    <n v="2"/>
    <n v="55870"/>
    <x v="557"/>
  </r>
  <r>
    <s v="2018-04-23"/>
    <x v="2"/>
    <n v="2"/>
    <n v="3"/>
    <n v="55290"/>
    <x v="558"/>
  </r>
  <r>
    <s v="2018-04-24"/>
    <x v="2"/>
    <n v="2"/>
    <n v="4"/>
    <n v="54500"/>
    <x v="559"/>
  </r>
  <r>
    <s v="2018-04-25"/>
    <x v="2"/>
    <n v="2"/>
    <n v="5"/>
    <n v="54230"/>
    <x v="560"/>
  </r>
  <r>
    <s v="2018-04-26"/>
    <x v="2"/>
    <n v="2"/>
    <n v="6"/>
    <n v="56350"/>
    <x v="561"/>
  </r>
  <r>
    <s v="2018-04-28"/>
    <x v="2"/>
    <n v="2"/>
    <n v="8"/>
    <n v="56030"/>
    <x v="562"/>
  </r>
  <r>
    <s v="2018-04-29"/>
    <x v="2"/>
    <n v="2"/>
    <n v="9"/>
    <n v="58540"/>
    <x v="563"/>
  </r>
  <r>
    <s v="2018-04-30"/>
    <x v="2"/>
    <n v="2"/>
    <n v="10"/>
    <n v="57030"/>
    <x v="564"/>
  </r>
  <r>
    <s v="2018-05-01"/>
    <x v="2"/>
    <n v="2"/>
    <n v="11"/>
    <n v="59650"/>
    <x v="565"/>
  </r>
  <r>
    <s v="2018-05-02"/>
    <x v="2"/>
    <n v="2"/>
    <n v="12"/>
    <n v="59640"/>
    <x v="566"/>
  </r>
  <r>
    <s v="2018-05-03"/>
    <x v="2"/>
    <n v="2"/>
    <n v="13"/>
    <n v="61170"/>
    <x v="567"/>
  </r>
  <r>
    <s v="2018-05-04"/>
    <x v="2"/>
    <n v="2"/>
    <n v="14"/>
    <n v="61160"/>
    <x v="568"/>
  </r>
  <r>
    <s v="2018-05-05"/>
    <x v="2"/>
    <n v="2"/>
    <n v="15"/>
    <n v="63830"/>
    <x v="569"/>
  </r>
  <r>
    <s v="2018-05-06"/>
    <x v="2"/>
    <n v="2"/>
    <n v="16"/>
    <n v="63500"/>
    <x v="570"/>
  </r>
  <r>
    <s v="2018-05-07"/>
    <x v="2"/>
    <n v="2"/>
    <n v="17"/>
    <n v="59230"/>
    <x v="571"/>
  </r>
  <r>
    <s v="2018-05-08"/>
    <x v="2"/>
    <n v="2"/>
    <n v="18"/>
    <n v="63900"/>
    <x v="572"/>
  </r>
  <r>
    <s v="2018-05-09"/>
    <x v="2"/>
    <n v="2"/>
    <n v="19"/>
    <n v="65710"/>
    <x v="573"/>
  </r>
  <r>
    <s v="2018-05-10"/>
    <x v="2"/>
    <n v="2"/>
    <n v="20"/>
    <n v="66530"/>
    <x v="574"/>
  </r>
  <r>
    <s v="2018-05-11"/>
    <x v="2"/>
    <n v="2"/>
    <n v="21"/>
    <n v="66900"/>
    <x v="575"/>
  </r>
  <r>
    <s v="2018-05-12"/>
    <x v="2"/>
    <n v="2"/>
    <n v="22"/>
    <n v="65970"/>
    <x v="576"/>
  </r>
  <r>
    <s v="2018-05-13"/>
    <x v="2"/>
    <n v="2"/>
    <n v="23"/>
    <n v="64550"/>
    <x v="577"/>
  </r>
  <r>
    <s v="2018-05-14"/>
    <x v="2"/>
    <n v="2"/>
    <n v="24"/>
    <n v="63300"/>
    <x v="578"/>
  </r>
  <r>
    <s v="2018-05-15"/>
    <x v="2"/>
    <n v="2"/>
    <n v="25"/>
    <n v="64140"/>
    <x v="579"/>
  </r>
  <r>
    <s v="2018-05-16"/>
    <x v="2"/>
    <n v="2"/>
    <n v="26"/>
    <n v="61520"/>
    <x v="580"/>
  </r>
  <r>
    <s v="2018-05-17"/>
    <x v="2"/>
    <n v="2"/>
    <n v="27"/>
    <n v="62740"/>
    <x v="581"/>
  </r>
  <r>
    <s v="2018-05-18"/>
    <x v="2"/>
    <n v="2"/>
    <n v="28"/>
    <n v="62640"/>
    <x v="582"/>
  </r>
  <r>
    <s v="2018-05-19"/>
    <x v="2"/>
    <n v="2"/>
    <n v="29"/>
    <n v="61380"/>
    <x v="583"/>
  </r>
  <r>
    <s v="2018-05-20"/>
    <x v="2"/>
    <n v="2"/>
    <n v="30"/>
    <n v="62010"/>
    <x v="584"/>
  </r>
  <r>
    <s v="2018-05-21"/>
    <x v="2"/>
    <n v="2"/>
    <n v="31"/>
    <n v="63330"/>
    <x v="585"/>
  </r>
  <r>
    <s v="2018-05-22"/>
    <x v="2"/>
    <n v="3"/>
    <n v="1"/>
    <n v="63870"/>
    <x v="586"/>
  </r>
  <r>
    <s v="2018-05-23"/>
    <x v="2"/>
    <n v="3"/>
    <n v="2"/>
    <n v="63640"/>
    <x v="587"/>
  </r>
  <r>
    <s v="2018-05-24"/>
    <x v="2"/>
    <n v="3"/>
    <n v="3"/>
    <n v="63440"/>
    <x v="588"/>
  </r>
  <r>
    <s v="2018-05-25"/>
    <x v="2"/>
    <n v="3"/>
    <n v="4"/>
    <n v="63670"/>
    <x v="589"/>
  </r>
  <r>
    <s v="2018-05-26"/>
    <x v="2"/>
    <n v="3"/>
    <n v="5"/>
    <n v="63970"/>
    <x v="590"/>
  </r>
  <r>
    <s v="2018-05-27"/>
    <x v="2"/>
    <n v="3"/>
    <n v="6"/>
    <n v="63630"/>
    <x v="591"/>
  </r>
  <r>
    <s v="2018-05-28"/>
    <x v="2"/>
    <n v="3"/>
    <n v="7"/>
    <n v="63530"/>
    <x v="592"/>
  </r>
  <r>
    <s v="2018-05-29"/>
    <x v="2"/>
    <n v="3"/>
    <n v="8"/>
    <n v="62920"/>
    <x v="593"/>
  </r>
  <r>
    <s v="2018-05-30"/>
    <x v="2"/>
    <n v="3"/>
    <n v="9"/>
    <n v="64380"/>
    <x v="594"/>
  </r>
  <r>
    <s v="2018-05-31"/>
    <x v="2"/>
    <n v="3"/>
    <n v="10"/>
    <n v="64640"/>
    <x v="595"/>
  </r>
  <r>
    <s v="2018-06-01"/>
    <x v="2"/>
    <n v="3"/>
    <n v="11"/>
    <n v="65020"/>
    <x v="596"/>
  </r>
  <r>
    <s v="2018-06-02"/>
    <x v="2"/>
    <n v="3"/>
    <n v="12"/>
    <n v="63900"/>
    <x v="597"/>
  </r>
  <r>
    <s v="2018-06-03"/>
    <x v="2"/>
    <n v="3"/>
    <n v="13"/>
    <n v="64390"/>
    <x v="598"/>
  </r>
  <r>
    <s v="2018-06-04"/>
    <x v="2"/>
    <n v="3"/>
    <n v="14"/>
    <n v="64250"/>
    <x v="599"/>
  </r>
  <r>
    <s v="2018-06-05"/>
    <x v="2"/>
    <n v="3"/>
    <n v="15"/>
    <n v="65210"/>
    <x v="600"/>
  </r>
  <r>
    <s v="2018-06-06"/>
    <x v="2"/>
    <n v="3"/>
    <n v="16"/>
    <n v="65090"/>
    <x v="601"/>
  </r>
  <r>
    <s v="2018-06-07"/>
    <x v="2"/>
    <n v="3"/>
    <n v="17"/>
    <n v="65030"/>
    <x v="602"/>
  </r>
  <r>
    <s v="2018-06-08"/>
    <x v="2"/>
    <n v="3"/>
    <n v="18"/>
    <n v="64390"/>
    <x v="603"/>
  </r>
  <r>
    <s v="2018-06-09"/>
    <x v="2"/>
    <n v="3"/>
    <n v="19"/>
    <n v="67350"/>
    <x v="604"/>
  </r>
  <r>
    <s v="2018-06-10"/>
    <x v="2"/>
    <n v="3"/>
    <n v="20"/>
    <n v="65760"/>
    <x v="605"/>
  </r>
  <r>
    <s v="2018-06-11"/>
    <x v="2"/>
    <n v="3"/>
    <n v="21"/>
    <n v="67810"/>
    <x v="606"/>
  </r>
  <r>
    <s v="2018-06-12"/>
    <x v="2"/>
    <n v="3"/>
    <n v="22"/>
    <n v="70350"/>
    <x v="607"/>
  </r>
  <r>
    <s v="2018-06-13"/>
    <x v="2"/>
    <n v="3"/>
    <n v="23"/>
    <n v="70080"/>
    <x v="608"/>
  </r>
  <r>
    <s v="2018-06-14"/>
    <x v="2"/>
    <n v="3"/>
    <n v="24"/>
    <n v="67690"/>
    <x v="609"/>
  </r>
  <r>
    <s v="2018-06-15"/>
    <x v="2"/>
    <n v="3"/>
    <n v="25"/>
    <n v="68670"/>
    <x v="610"/>
  </r>
  <r>
    <s v="2018-06-16"/>
    <x v="2"/>
    <n v="3"/>
    <n v="26"/>
    <n v="69320"/>
    <x v="611"/>
  </r>
  <r>
    <s v="2018-06-17"/>
    <x v="2"/>
    <n v="3"/>
    <n v="27"/>
    <n v="70310"/>
    <x v="612"/>
  </r>
  <r>
    <s v="2018-06-18"/>
    <x v="2"/>
    <n v="3"/>
    <n v="28"/>
    <n v="70540"/>
    <x v="613"/>
  </r>
  <r>
    <s v="2018-06-19"/>
    <x v="2"/>
    <n v="3"/>
    <n v="29"/>
    <n v="72270"/>
    <x v="614"/>
  </r>
  <r>
    <s v="2018-06-20"/>
    <x v="2"/>
    <n v="3"/>
    <n v="30"/>
    <n v="74000"/>
    <x v="615"/>
  </r>
  <r>
    <s v="2018-06-21"/>
    <x v="2"/>
    <n v="3"/>
    <n v="31"/>
    <n v="74910"/>
    <x v="616"/>
  </r>
  <r>
    <s v="2018-06-23"/>
    <x v="2"/>
    <n v="4"/>
    <n v="2"/>
    <n v="75060"/>
    <x v="617"/>
  </r>
  <r>
    <s v="2018-06-24"/>
    <x v="2"/>
    <n v="4"/>
    <n v="3"/>
    <n v="87050"/>
    <x v="618"/>
  </r>
  <r>
    <s v="2018-06-25"/>
    <x v="2"/>
    <n v="4"/>
    <n v="4"/>
    <n v="81550"/>
    <x v="619"/>
  </r>
  <r>
    <s v="2018-06-26"/>
    <x v="2"/>
    <n v="4"/>
    <n v="5"/>
    <n v="78910"/>
    <x v="620"/>
  </r>
  <r>
    <s v="2018-06-27"/>
    <x v="2"/>
    <n v="4"/>
    <n v="6"/>
    <n v="79740"/>
    <x v="621"/>
  </r>
  <r>
    <s v="2018-06-28"/>
    <x v="2"/>
    <n v="4"/>
    <n v="7"/>
    <n v="82280"/>
    <x v="622"/>
  </r>
  <r>
    <s v="2018-06-29"/>
    <x v="2"/>
    <n v="4"/>
    <n v="8"/>
    <n v="82280"/>
    <x v="12"/>
  </r>
  <r>
    <s v="2018-06-30"/>
    <x v="2"/>
    <n v="4"/>
    <n v="9"/>
    <n v="79750"/>
    <x v="623"/>
  </r>
  <r>
    <s v="2018-07-01"/>
    <x v="2"/>
    <n v="4"/>
    <n v="10"/>
    <n v="83580"/>
    <x v="624"/>
  </r>
  <r>
    <s v="2018-07-02"/>
    <x v="2"/>
    <n v="4"/>
    <n v="11"/>
    <n v="83310"/>
    <x v="625"/>
  </r>
  <r>
    <s v="2018-07-03"/>
    <x v="2"/>
    <n v="4"/>
    <n v="12"/>
    <n v="81600"/>
    <x v="626"/>
  </r>
  <r>
    <s v="2018-07-04"/>
    <x v="2"/>
    <n v="4"/>
    <n v="13"/>
    <n v="80140"/>
    <x v="627"/>
  </r>
  <r>
    <s v="2018-07-05"/>
    <x v="2"/>
    <n v="4"/>
    <n v="14"/>
    <n v="78470"/>
    <x v="628"/>
  </r>
  <r>
    <s v="2018-07-06"/>
    <x v="2"/>
    <n v="4"/>
    <n v="15"/>
    <n v="80370"/>
    <x v="629"/>
  </r>
  <r>
    <s v="2018-07-07"/>
    <x v="2"/>
    <n v="4"/>
    <n v="16"/>
    <n v="80190"/>
    <x v="630"/>
  </r>
  <r>
    <s v="2018-07-08"/>
    <x v="2"/>
    <n v="4"/>
    <n v="17"/>
    <n v="79860"/>
    <x v="631"/>
  </r>
  <r>
    <s v="2018-07-09"/>
    <x v="2"/>
    <n v="4"/>
    <n v="18"/>
    <n v="79460"/>
    <x v="632"/>
  </r>
  <r>
    <s v="2018-07-10"/>
    <x v="2"/>
    <n v="4"/>
    <n v="19"/>
    <n v="77850"/>
    <x v="633"/>
  </r>
  <r>
    <s v="2018-07-11"/>
    <x v="2"/>
    <n v="4"/>
    <n v="20"/>
    <n v="77875"/>
    <x v="634"/>
  </r>
  <r>
    <s v="2018-07-12"/>
    <x v="2"/>
    <n v="4"/>
    <n v="21"/>
    <n v="77900"/>
    <x v="635"/>
  </r>
  <r>
    <s v="2018-07-13"/>
    <x v="2"/>
    <n v="4"/>
    <n v="22"/>
    <n v="78220"/>
    <x v="636"/>
  </r>
  <r>
    <s v="2018-07-14"/>
    <x v="2"/>
    <n v="4"/>
    <n v="23"/>
    <n v="79610"/>
    <x v="637"/>
  </r>
  <r>
    <s v="2018-07-15"/>
    <x v="2"/>
    <n v="4"/>
    <n v="24"/>
    <n v="80740"/>
    <x v="638"/>
  </r>
  <r>
    <s v="2018-07-16"/>
    <x v="2"/>
    <n v="4"/>
    <n v="25"/>
    <n v="79190"/>
    <x v="639"/>
  </r>
  <r>
    <s v="2018-07-17"/>
    <x v="2"/>
    <n v="4"/>
    <n v="26"/>
    <n v="81950"/>
    <x v="640"/>
  </r>
  <r>
    <s v="2018-07-18"/>
    <x v="2"/>
    <n v="4"/>
    <n v="27"/>
    <n v="81340"/>
    <x v="641"/>
  </r>
  <r>
    <s v="2018-07-19"/>
    <x v="2"/>
    <n v="4"/>
    <n v="28"/>
    <n v="81960"/>
    <x v="642"/>
  </r>
  <r>
    <s v="2018-07-20"/>
    <x v="2"/>
    <n v="4"/>
    <n v="29"/>
    <n v="81490"/>
    <x v="643"/>
  </r>
  <r>
    <s v="2018-07-21"/>
    <x v="2"/>
    <n v="4"/>
    <n v="30"/>
    <n v="86500"/>
    <x v="644"/>
  </r>
  <r>
    <s v="2018-07-22"/>
    <x v="2"/>
    <n v="4"/>
    <n v="31"/>
    <n v="88970"/>
    <x v="645"/>
  </r>
  <r>
    <s v="2018-07-23"/>
    <x v="2"/>
    <n v="5"/>
    <n v="1"/>
    <n v="93700"/>
    <x v="646"/>
  </r>
  <r>
    <s v="2018-07-24"/>
    <x v="2"/>
    <n v="5"/>
    <n v="2"/>
    <n v="94060"/>
    <x v="647"/>
  </r>
  <r>
    <s v="2018-07-25"/>
    <x v="2"/>
    <n v="5"/>
    <n v="3"/>
    <n v="91550"/>
    <x v="648"/>
  </r>
  <r>
    <s v="2018-07-26"/>
    <x v="2"/>
    <n v="5"/>
    <n v="4"/>
    <n v="93160"/>
    <x v="649"/>
  </r>
  <r>
    <s v="2018-07-27"/>
    <x v="2"/>
    <n v="5"/>
    <n v="5"/>
    <n v="94560"/>
    <x v="650"/>
  </r>
  <r>
    <s v="2018-07-28"/>
    <x v="2"/>
    <n v="5"/>
    <n v="6"/>
    <n v="96940"/>
    <x v="651"/>
  </r>
  <r>
    <s v="2018-07-29"/>
    <x v="2"/>
    <n v="5"/>
    <n v="7"/>
    <n v="116500"/>
    <x v="652"/>
  </r>
  <r>
    <s v="2018-07-30"/>
    <x v="2"/>
    <n v="5"/>
    <n v="8"/>
    <n v="114700"/>
    <x v="653"/>
  </r>
  <r>
    <s v="2018-07-31"/>
    <x v="2"/>
    <n v="5"/>
    <n v="9"/>
    <n v="105410"/>
    <x v="654"/>
  </r>
  <r>
    <s v="2018-08-01"/>
    <x v="2"/>
    <n v="5"/>
    <n v="10"/>
    <n v="105980"/>
    <x v="655"/>
  </r>
  <r>
    <s v="2018-08-02"/>
    <x v="2"/>
    <n v="5"/>
    <n v="11"/>
    <n v="112960"/>
    <x v="656"/>
  </r>
  <r>
    <s v="2018-08-03"/>
    <x v="2"/>
    <n v="5"/>
    <n v="12"/>
    <n v="105770"/>
    <x v="657"/>
  </r>
  <r>
    <s v="2018-08-04"/>
    <x v="2"/>
    <n v="5"/>
    <n v="13"/>
    <n v="101480"/>
    <x v="658"/>
  </r>
  <r>
    <s v="2018-08-05"/>
    <x v="2"/>
    <n v="5"/>
    <n v="14"/>
    <n v="98170"/>
    <x v="659"/>
  </r>
  <r>
    <s v="2018-08-06"/>
    <x v="2"/>
    <n v="5"/>
    <n v="15"/>
    <n v="95960"/>
    <x v="660"/>
  </r>
  <r>
    <s v="2018-08-07"/>
    <x v="2"/>
    <n v="5"/>
    <n v="16"/>
    <n v="89760"/>
    <x v="661"/>
  </r>
  <r>
    <s v="2018-08-08"/>
    <x v="2"/>
    <n v="5"/>
    <n v="17"/>
    <n v="102540"/>
    <x v="662"/>
  </r>
  <r>
    <s v="2018-08-09"/>
    <x v="2"/>
    <n v="5"/>
    <n v="18"/>
    <n v="103360"/>
    <x v="663"/>
  </r>
  <r>
    <s v="2018-08-10"/>
    <x v="2"/>
    <n v="5"/>
    <n v="19"/>
    <n v="109430"/>
    <x v="664"/>
  </r>
  <r>
    <s v="2018-08-11"/>
    <x v="2"/>
    <n v="5"/>
    <n v="20"/>
    <n v="104280"/>
    <x v="665"/>
  </r>
  <r>
    <s v="2018-08-12"/>
    <x v="2"/>
    <n v="5"/>
    <n v="21"/>
    <n v="100850"/>
    <x v="666"/>
  </r>
  <r>
    <s v="2018-08-13"/>
    <x v="2"/>
    <n v="5"/>
    <n v="22"/>
    <n v="106260"/>
    <x v="667"/>
  </r>
  <r>
    <s v="2018-08-14"/>
    <x v="2"/>
    <n v="5"/>
    <n v="23"/>
    <n v="105550"/>
    <x v="668"/>
  </r>
  <r>
    <s v="2018-08-15"/>
    <x v="2"/>
    <n v="5"/>
    <n v="24"/>
    <n v="105030"/>
    <x v="669"/>
  </r>
  <r>
    <s v="2018-08-16"/>
    <x v="2"/>
    <n v="5"/>
    <n v="25"/>
    <n v="107090"/>
    <x v="670"/>
  </r>
  <r>
    <s v="2018-08-17"/>
    <x v="2"/>
    <n v="5"/>
    <n v="26"/>
    <n v="107120"/>
    <x v="671"/>
  </r>
  <r>
    <s v="2018-08-18"/>
    <x v="2"/>
    <n v="5"/>
    <n v="27"/>
    <n v="103300"/>
    <x v="672"/>
  </r>
  <r>
    <s v="2018-08-19"/>
    <x v="2"/>
    <n v="5"/>
    <n v="28"/>
    <n v="103050"/>
    <x v="673"/>
  </r>
  <r>
    <s v="2018-08-20"/>
    <x v="2"/>
    <n v="5"/>
    <n v="29"/>
    <n v="104140"/>
    <x v="674"/>
  </r>
  <r>
    <s v="2018-08-21"/>
    <x v="2"/>
    <n v="5"/>
    <n v="30"/>
    <n v="105840"/>
    <x v="675"/>
  </r>
  <r>
    <s v="2018-08-22"/>
    <x v="2"/>
    <n v="5"/>
    <n v="31"/>
    <n v="105460"/>
    <x v="676"/>
  </r>
  <r>
    <s v="2018-08-23"/>
    <x v="2"/>
    <n v="6"/>
    <n v="1"/>
    <n v="105090"/>
    <x v="677"/>
  </r>
  <r>
    <s v="2018-08-24"/>
    <x v="2"/>
    <n v="6"/>
    <n v="2"/>
    <n v="102790"/>
    <x v="678"/>
  </r>
  <r>
    <s v="2018-08-25"/>
    <x v="2"/>
    <n v="6"/>
    <n v="3"/>
    <n v="104390"/>
    <x v="679"/>
  </r>
  <r>
    <s v="2018-08-26"/>
    <x v="2"/>
    <n v="6"/>
    <n v="4"/>
    <n v="105430"/>
    <x v="680"/>
  </r>
  <r>
    <s v="2018-08-27"/>
    <x v="2"/>
    <n v="6"/>
    <n v="5"/>
    <n v="107150"/>
    <x v="681"/>
  </r>
  <r>
    <s v="2018-08-28"/>
    <x v="2"/>
    <n v="6"/>
    <n v="6"/>
    <n v="110610"/>
    <x v="682"/>
  </r>
  <r>
    <s v="2018-08-29"/>
    <x v="2"/>
    <n v="6"/>
    <n v="7"/>
    <n v="110110"/>
    <x v="683"/>
  </r>
  <r>
    <s v="2018-08-30"/>
    <x v="2"/>
    <n v="6"/>
    <n v="8"/>
    <n v="110350"/>
    <x v="684"/>
  </r>
  <r>
    <s v="2018-08-31"/>
    <x v="2"/>
    <n v="6"/>
    <n v="9"/>
    <n v="109970"/>
    <x v="685"/>
  </r>
  <r>
    <s v="2018-09-01"/>
    <x v="2"/>
    <n v="6"/>
    <n v="10"/>
    <n v="111890"/>
    <x v="686"/>
  </r>
  <r>
    <s v="2018-09-02"/>
    <x v="2"/>
    <n v="6"/>
    <n v="11"/>
    <n v="119770"/>
    <x v="687"/>
  </r>
  <r>
    <s v="2018-09-03"/>
    <x v="2"/>
    <n v="6"/>
    <n v="12"/>
    <n v="123860"/>
    <x v="688"/>
  </r>
  <r>
    <s v="2018-09-04"/>
    <x v="2"/>
    <n v="6"/>
    <n v="13"/>
    <n v="127950"/>
    <x v="689"/>
  </r>
  <r>
    <s v="2018-09-05"/>
    <x v="2"/>
    <n v="6"/>
    <n v="14"/>
    <n v="136890"/>
    <x v="690"/>
  </r>
  <r>
    <s v="2018-09-06"/>
    <x v="2"/>
    <n v="6"/>
    <n v="15"/>
    <n v="135110"/>
    <x v="691"/>
  </r>
  <r>
    <s v="2018-09-08"/>
    <x v="2"/>
    <n v="6"/>
    <n v="17"/>
    <n v="134470"/>
    <x v="692"/>
  </r>
  <r>
    <s v="2018-09-09"/>
    <x v="2"/>
    <n v="6"/>
    <n v="18"/>
    <n v="129630"/>
    <x v="693"/>
  </r>
  <r>
    <s v="2018-09-10"/>
    <x v="2"/>
    <n v="6"/>
    <n v="19"/>
    <n v="138160"/>
    <x v="694"/>
  </r>
  <r>
    <s v="2018-09-11"/>
    <x v="2"/>
    <n v="6"/>
    <n v="20"/>
    <n v="135330"/>
    <x v="695"/>
  </r>
  <r>
    <s v="2018-09-12"/>
    <x v="2"/>
    <n v="6"/>
    <n v="21"/>
    <n v="137160"/>
    <x v="696"/>
  </r>
  <r>
    <s v="2018-09-13"/>
    <x v="2"/>
    <n v="6"/>
    <n v="22"/>
    <n v="135410"/>
    <x v="697"/>
  </r>
  <r>
    <s v="2018-09-15"/>
    <x v="2"/>
    <n v="6"/>
    <n v="24"/>
    <n v="135539"/>
    <x v="698"/>
  </r>
  <r>
    <s v="2018-09-16"/>
    <x v="2"/>
    <n v="6"/>
    <n v="25"/>
    <n v="112142"/>
    <x v="699"/>
  </r>
  <r>
    <s v="2018-09-17"/>
    <x v="2"/>
    <n v="6"/>
    <n v="26"/>
    <n v="124301"/>
    <x v="700"/>
  </r>
  <r>
    <s v="2018-09-18"/>
    <x v="2"/>
    <n v="6"/>
    <n v="27"/>
    <n v="138742"/>
    <x v="701"/>
  </r>
  <r>
    <s v="2018-09-22"/>
    <x v="2"/>
    <n v="6"/>
    <n v="31"/>
    <n v="141590"/>
    <x v="702"/>
  </r>
  <r>
    <s v="2018-09-23"/>
    <x v="2"/>
    <n v="7"/>
    <n v="1"/>
    <n v="143248"/>
    <x v="703"/>
  </r>
  <r>
    <s v="2018-09-24"/>
    <x v="2"/>
    <n v="7"/>
    <n v="2"/>
    <n v="92697"/>
    <x v="704"/>
  </r>
  <r>
    <s v="2018-09-25"/>
    <x v="2"/>
    <n v="7"/>
    <n v="3"/>
    <n v="140917"/>
    <x v="705"/>
  </r>
  <r>
    <s v="2018-09-26"/>
    <x v="2"/>
    <n v="7"/>
    <n v="4"/>
    <n v="158954"/>
    <x v="706"/>
  </r>
  <r>
    <s v="2018-09-27"/>
    <x v="2"/>
    <n v="7"/>
    <n v="5"/>
    <n v="175883"/>
    <x v="707"/>
  </r>
  <r>
    <s v="2018-09-29"/>
    <x v="2"/>
    <n v="7"/>
    <n v="7"/>
    <n v="164500"/>
    <x v="708"/>
  </r>
  <r>
    <s v="2018-09-30"/>
    <x v="2"/>
    <n v="7"/>
    <n v="8"/>
    <n v="163033"/>
    <x v="709"/>
  </r>
  <r>
    <s v="2018-10-01"/>
    <x v="2"/>
    <n v="7"/>
    <n v="9"/>
    <n v="160398"/>
    <x v="710"/>
  </r>
  <r>
    <s v="2018-10-02"/>
    <x v="2"/>
    <n v="7"/>
    <n v="10"/>
    <n v="160398"/>
    <x v="12"/>
  </r>
  <r>
    <s v="2018-10-03"/>
    <x v="2"/>
    <n v="7"/>
    <n v="11"/>
    <n v="141532"/>
    <x v="711"/>
  </r>
  <r>
    <s v="2018-10-04"/>
    <x v="2"/>
    <n v="7"/>
    <n v="12"/>
    <n v="137561"/>
    <x v="712"/>
  </r>
  <r>
    <s v="2018-10-06"/>
    <x v="2"/>
    <n v="7"/>
    <n v="14"/>
    <n v="132893"/>
    <x v="713"/>
  </r>
  <r>
    <s v="2018-10-07"/>
    <x v="2"/>
    <n v="7"/>
    <n v="15"/>
    <n v="124132"/>
    <x v="714"/>
  </r>
  <r>
    <s v="2018-10-08"/>
    <x v="2"/>
    <n v="7"/>
    <n v="16"/>
    <n v="133796"/>
    <x v="715"/>
  </r>
  <r>
    <s v="2018-10-09"/>
    <x v="2"/>
    <n v="7"/>
    <n v="17"/>
    <n v="134438"/>
    <x v="716"/>
  </r>
  <r>
    <s v="2018-10-10"/>
    <x v="2"/>
    <n v="7"/>
    <n v="18"/>
    <n v="145502"/>
    <x v="717"/>
  </r>
  <r>
    <s v="2018-10-11"/>
    <x v="2"/>
    <n v="7"/>
    <n v="19"/>
    <n v="143468"/>
    <x v="718"/>
  </r>
  <r>
    <s v="2018-10-13"/>
    <x v="2"/>
    <n v="7"/>
    <n v="21"/>
    <n v="142083"/>
    <x v="719"/>
  </r>
  <r>
    <s v="2018-10-14"/>
    <x v="2"/>
    <n v="7"/>
    <n v="22"/>
    <n v="138481"/>
    <x v="720"/>
  </r>
  <r>
    <s v="2018-10-15"/>
    <x v="2"/>
    <n v="7"/>
    <n v="23"/>
    <n v="136387"/>
    <x v="721"/>
  </r>
  <r>
    <s v="2018-10-16"/>
    <x v="2"/>
    <n v="7"/>
    <n v="24"/>
    <n v="140876"/>
    <x v="722"/>
  </r>
  <r>
    <s v="2018-10-17"/>
    <x v="2"/>
    <n v="7"/>
    <n v="25"/>
    <n v="139212"/>
    <x v="723"/>
  </r>
  <r>
    <s v="2018-10-18"/>
    <x v="2"/>
    <n v="7"/>
    <n v="26"/>
    <n v="137333"/>
    <x v="724"/>
  </r>
  <r>
    <s v="2018-10-20"/>
    <x v="2"/>
    <n v="7"/>
    <n v="28"/>
    <n v="136195"/>
    <x v="725"/>
  </r>
  <r>
    <s v="2018-10-21"/>
    <x v="2"/>
    <n v="7"/>
    <n v="29"/>
    <n v="136329"/>
    <x v="726"/>
  </r>
  <r>
    <s v="2018-10-22"/>
    <x v="2"/>
    <n v="7"/>
    <n v="30"/>
    <n v="138361"/>
    <x v="727"/>
  </r>
  <r>
    <s v="2018-10-23"/>
    <x v="2"/>
    <n v="8"/>
    <n v="1"/>
    <n v="137575"/>
    <x v="728"/>
  </r>
  <r>
    <s v="2018-10-24"/>
    <x v="2"/>
    <n v="8"/>
    <n v="2"/>
    <n v="135631"/>
    <x v="729"/>
  </r>
  <r>
    <s v="2018-10-25"/>
    <x v="2"/>
    <n v="8"/>
    <n v="3"/>
    <n v="136347"/>
    <x v="730"/>
  </r>
  <r>
    <s v="2018-10-26"/>
    <x v="2"/>
    <n v="8"/>
    <n v="4"/>
    <n v="136347"/>
    <x v="12"/>
  </r>
  <r>
    <s v="2018-10-27"/>
    <x v="2"/>
    <n v="8"/>
    <n v="5"/>
    <n v="136217"/>
    <x v="731"/>
  </r>
  <r>
    <s v="2018-10-28"/>
    <x v="2"/>
    <n v="8"/>
    <n v="6"/>
    <n v="138680"/>
    <x v="732"/>
  </r>
  <r>
    <s v="2018-10-29"/>
    <x v="2"/>
    <n v="8"/>
    <n v="7"/>
    <n v="142215"/>
    <x v="733"/>
  </r>
  <r>
    <s v="2018-10-31"/>
    <x v="2"/>
    <n v="8"/>
    <n v="9"/>
    <n v="140852"/>
    <x v="734"/>
  </r>
  <r>
    <s v="2018-11-01"/>
    <x v="2"/>
    <n v="8"/>
    <n v="10"/>
    <n v="145078"/>
    <x v="735"/>
  </r>
  <r>
    <s v="2018-11-02"/>
    <x v="2"/>
    <n v="8"/>
    <n v="11"/>
    <n v="145078"/>
    <x v="12"/>
  </r>
  <r>
    <s v="2018-11-03"/>
    <x v="2"/>
    <n v="8"/>
    <n v="12"/>
    <n v="141082"/>
    <x v="736"/>
  </r>
  <r>
    <s v="2018-11-04"/>
    <x v="2"/>
    <n v="8"/>
    <n v="13"/>
    <n v="140013"/>
    <x v="737"/>
  </r>
  <r>
    <s v="2018-11-05"/>
    <x v="2"/>
    <n v="8"/>
    <n v="14"/>
    <n v="145306"/>
    <x v="738"/>
  </r>
  <r>
    <s v="2018-11-06"/>
    <x v="2"/>
    <n v="8"/>
    <n v="15"/>
    <n v="142144"/>
    <x v="739"/>
  </r>
  <r>
    <s v="2018-11-09"/>
    <x v="2"/>
    <n v="8"/>
    <n v="18"/>
    <n v="142144"/>
    <x v="12"/>
  </r>
  <r>
    <s v="2018-11-10"/>
    <x v="2"/>
    <n v="8"/>
    <n v="19"/>
    <n v="142244"/>
    <x v="740"/>
  </r>
  <r>
    <s v="2018-11-11"/>
    <x v="2"/>
    <n v="8"/>
    <n v="20"/>
    <n v="139045"/>
    <x v="741"/>
  </r>
  <r>
    <s v="2018-11-12"/>
    <x v="2"/>
    <n v="8"/>
    <n v="21"/>
    <n v="134571"/>
    <x v="742"/>
  </r>
  <r>
    <s v="2018-11-13"/>
    <x v="2"/>
    <n v="8"/>
    <n v="22"/>
    <n v="133146"/>
    <x v="743"/>
  </r>
  <r>
    <s v="2018-11-14"/>
    <x v="2"/>
    <n v="8"/>
    <n v="23"/>
    <n v="131447"/>
    <x v="744"/>
  </r>
  <r>
    <s v="2018-11-15"/>
    <x v="2"/>
    <n v="8"/>
    <n v="24"/>
    <n v="122307"/>
    <x v="745"/>
  </r>
  <r>
    <s v="2018-11-16"/>
    <x v="2"/>
    <n v="8"/>
    <n v="25"/>
    <n v="122307"/>
    <x v="12"/>
  </r>
  <r>
    <s v="2018-11-17"/>
    <x v="2"/>
    <n v="8"/>
    <n v="26"/>
    <n v="118998"/>
    <x v="746"/>
  </r>
  <r>
    <s v="2018-11-18"/>
    <x v="2"/>
    <n v="8"/>
    <n v="27"/>
    <n v="120870"/>
    <x v="747"/>
  </r>
  <r>
    <s v="2018-11-19"/>
    <x v="2"/>
    <n v="8"/>
    <n v="28"/>
    <n v="127220"/>
    <x v="748"/>
  </r>
  <r>
    <s v="2018-11-20"/>
    <x v="2"/>
    <n v="8"/>
    <n v="29"/>
    <n v="128400"/>
    <x v="749"/>
  </r>
  <r>
    <s v="2018-11-21"/>
    <x v="2"/>
    <n v="8"/>
    <n v="30"/>
    <n v="127910"/>
    <x v="750"/>
  </r>
  <r>
    <s v="2018-11-22"/>
    <x v="2"/>
    <n v="9"/>
    <n v="1"/>
    <n v="127710"/>
    <x v="751"/>
  </r>
  <r>
    <s v="2018-11-24"/>
    <x v="2"/>
    <n v="9"/>
    <n v="3"/>
    <n v="127250"/>
    <x v="752"/>
  </r>
  <r>
    <s v="2018-11-26"/>
    <x v="2"/>
    <n v="9"/>
    <n v="5"/>
    <n v="123350"/>
    <x v="753"/>
  </r>
  <r>
    <s v="2018-11-27"/>
    <x v="2"/>
    <n v="9"/>
    <n v="6"/>
    <n v="123030"/>
    <x v="754"/>
  </r>
  <r>
    <s v="2018-11-28"/>
    <x v="2"/>
    <n v="9"/>
    <n v="7"/>
    <n v="121150"/>
    <x v="755"/>
  </r>
  <r>
    <s v="2018-11-29"/>
    <x v="2"/>
    <n v="9"/>
    <n v="8"/>
    <n v="112450"/>
    <x v="756"/>
  </r>
  <r>
    <s v="2018-12-01"/>
    <x v="2"/>
    <n v="9"/>
    <n v="10"/>
    <n v="113580"/>
    <x v="757"/>
  </r>
  <r>
    <s v="2018-12-02"/>
    <x v="2"/>
    <n v="9"/>
    <n v="11"/>
    <n v="121100"/>
    <x v="758"/>
  </r>
  <r>
    <s v="2018-12-03"/>
    <x v="2"/>
    <n v="9"/>
    <n v="12"/>
    <n v="114300"/>
    <x v="759"/>
  </r>
  <r>
    <s v="2018-12-04"/>
    <x v="2"/>
    <n v="9"/>
    <n v="13"/>
    <n v="113670"/>
    <x v="760"/>
  </r>
  <r>
    <s v="2018-12-05"/>
    <x v="2"/>
    <n v="9"/>
    <n v="14"/>
    <n v="113520"/>
    <x v="332"/>
  </r>
  <r>
    <s v="2018-12-06"/>
    <x v="2"/>
    <n v="9"/>
    <n v="15"/>
    <n v="113030"/>
    <x v="761"/>
  </r>
  <r>
    <s v="2018-12-08"/>
    <x v="2"/>
    <n v="9"/>
    <n v="17"/>
    <n v="115170"/>
    <x v="762"/>
  </r>
  <r>
    <s v="2018-12-09"/>
    <x v="2"/>
    <n v="9"/>
    <n v="18"/>
    <n v="112410"/>
    <x v="763"/>
  </r>
  <r>
    <s v="2018-12-10"/>
    <x v="2"/>
    <n v="9"/>
    <n v="19"/>
    <n v="107900"/>
    <x v="764"/>
  </r>
  <r>
    <s v="2018-12-11"/>
    <x v="2"/>
    <n v="9"/>
    <n v="20"/>
    <n v="108190"/>
    <x v="765"/>
  </r>
  <r>
    <s v="2018-12-12"/>
    <x v="2"/>
    <n v="9"/>
    <n v="21"/>
    <n v="97100"/>
    <x v="766"/>
  </r>
  <r>
    <s v="2018-12-13"/>
    <x v="2"/>
    <n v="9"/>
    <n v="22"/>
    <n v="101300"/>
    <x v="767"/>
  </r>
  <r>
    <s v="2018-12-15"/>
    <x v="2"/>
    <n v="9"/>
    <n v="24"/>
    <n v="101350"/>
    <x v="768"/>
  </r>
  <r>
    <s v="2018-12-16"/>
    <x v="2"/>
    <n v="9"/>
    <n v="25"/>
    <n v="99500"/>
    <x v="769"/>
  </r>
  <r>
    <s v="2018-12-17"/>
    <x v="2"/>
    <n v="9"/>
    <n v="26"/>
    <n v="99400"/>
    <x v="770"/>
  </r>
  <r>
    <s v="2018-12-18"/>
    <x v="2"/>
    <n v="9"/>
    <n v="27"/>
    <n v="99400"/>
    <x v="12"/>
  </r>
  <r>
    <s v="2018-12-19"/>
    <x v="2"/>
    <n v="9"/>
    <n v="28"/>
    <n v="99900"/>
    <x v="771"/>
  </r>
  <r>
    <s v="2018-12-20"/>
    <x v="2"/>
    <n v="9"/>
    <n v="29"/>
    <n v="99700"/>
    <x v="772"/>
  </r>
  <r>
    <s v="2018-12-22"/>
    <x v="2"/>
    <n v="10"/>
    <n v="1"/>
    <n v="99900"/>
    <x v="773"/>
  </r>
  <r>
    <s v="2018-12-23"/>
    <x v="2"/>
    <n v="10"/>
    <n v="2"/>
    <n v="100450"/>
    <x v="774"/>
  </r>
  <r>
    <s v="2018-12-24"/>
    <x v="2"/>
    <n v="10"/>
    <n v="3"/>
    <n v="101000"/>
    <x v="775"/>
  </r>
  <r>
    <s v="2018-12-25"/>
    <x v="2"/>
    <n v="10"/>
    <n v="4"/>
    <n v="105000"/>
    <x v="776"/>
  </r>
  <r>
    <s v="2018-12-26"/>
    <x v="2"/>
    <n v="10"/>
    <n v="5"/>
    <n v="112000"/>
    <x v="777"/>
  </r>
  <r>
    <s v="2018-12-27"/>
    <x v="2"/>
    <n v="10"/>
    <n v="6"/>
    <n v="107500"/>
    <x v="778"/>
  </r>
  <r>
    <s v="2018-12-29"/>
    <x v="2"/>
    <n v="10"/>
    <n v="8"/>
    <n v="103000"/>
    <x v="779"/>
  </r>
  <r>
    <s v="2018-12-30"/>
    <x v="2"/>
    <n v="10"/>
    <n v="9"/>
    <n v="107000"/>
    <x v="780"/>
  </r>
  <r>
    <s v="2018-12-31"/>
    <x v="2"/>
    <n v="10"/>
    <n v="10"/>
    <n v="108000"/>
    <x v="781"/>
  </r>
  <r>
    <s v="2019-01-01"/>
    <x v="2"/>
    <n v="10"/>
    <n v="11"/>
    <n v="105000"/>
    <x v="782"/>
  </r>
  <r>
    <s v="2019-01-02"/>
    <x v="2"/>
    <n v="10"/>
    <n v="12"/>
    <n v="104500"/>
    <x v="783"/>
  </r>
  <r>
    <s v="2019-01-03"/>
    <x v="2"/>
    <n v="10"/>
    <n v="13"/>
    <n v="106000"/>
    <x v="784"/>
  </r>
  <r>
    <s v="2019-01-05"/>
    <x v="2"/>
    <n v="10"/>
    <n v="15"/>
    <n v="105900"/>
    <x v="785"/>
  </r>
  <r>
    <s v="2019-01-06"/>
    <x v="2"/>
    <n v="10"/>
    <n v="16"/>
    <n v="105500"/>
    <x v="786"/>
  </r>
  <r>
    <s v="2019-01-07"/>
    <x v="2"/>
    <n v="10"/>
    <n v="17"/>
    <n v="107000"/>
    <x v="787"/>
  </r>
  <r>
    <s v="2019-01-08"/>
    <x v="2"/>
    <n v="10"/>
    <n v="18"/>
    <n v="109000"/>
    <x v="788"/>
  </r>
  <r>
    <s v="2019-01-09"/>
    <x v="2"/>
    <n v="10"/>
    <n v="19"/>
    <n v="108800"/>
    <x v="789"/>
  </r>
  <r>
    <s v="2019-01-10"/>
    <x v="2"/>
    <n v="10"/>
    <n v="20"/>
    <n v="108900"/>
    <x v="790"/>
  </r>
  <r>
    <s v="2019-01-12"/>
    <x v="2"/>
    <n v="10"/>
    <n v="22"/>
    <n v="113000"/>
    <x v="791"/>
  </r>
  <r>
    <s v="2019-01-13"/>
    <x v="2"/>
    <n v="10"/>
    <n v="23"/>
    <n v="114000"/>
    <x v="792"/>
  </r>
  <r>
    <s v="2019-01-14"/>
    <x v="2"/>
    <n v="10"/>
    <n v="24"/>
    <n v="113250"/>
    <x v="793"/>
  </r>
  <r>
    <s v="2019-01-15"/>
    <x v="2"/>
    <n v="10"/>
    <n v="25"/>
    <n v="112500"/>
    <x v="794"/>
  </r>
  <r>
    <s v="2019-01-16"/>
    <x v="2"/>
    <n v="10"/>
    <n v="26"/>
    <n v="114500"/>
    <x v="795"/>
  </r>
  <r>
    <s v="2019-01-17"/>
    <x v="2"/>
    <n v="10"/>
    <n v="27"/>
    <n v="115900"/>
    <x v="796"/>
  </r>
  <r>
    <s v="2019-01-19"/>
    <x v="2"/>
    <n v="10"/>
    <n v="29"/>
    <n v="114500"/>
    <x v="797"/>
  </r>
  <r>
    <s v="2019-01-20"/>
    <x v="2"/>
    <n v="10"/>
    <n v="30"/>
    <n v="114500"/>
    <x v="12"/>
  </r>
  <r>
    <s v="2019-01-21"/>
    <x v="2"/>
    <n v="11"/>
    <n v="1"/>
    <n v="116300"/>
    <x v="798"/>
  </r>
  <r>
    <s v="2019-01-22"/>
    <x v="2"/>
    <n v="11"/>
    <n v="2"/>
    <n v="116500"/>
    <x v="799"/>
  </r>
  <r>
    <s v="2019-01-23"/>
    <x v="2"/>
    <n v="11"/>
    <n v="3"/>
    <n v="115400"/>
    <x v="800"/>
  </r>
  <r>
    <s v="2019-01-24"/>
    <x v="2"/>
    <n v="11"/>
    <n v="4"/>
    <n v="115000"/>
    <x v="801"/>
  </r>
  <r>
    <s v="2019-01-26"/>
    <x v="2"/>
    <n v="11"/>
    <n v="6"/>
    <n v="116500"/>
    <x v="802"/>
  </r>
  <r>
    <s v="2019-01-27"/>
    <x v="2"/>
    <n v="11"/>
    <n v="7"/>
    <n v="117900"/>
    <x v="803"/>
  </r>
  <r>
    <s v="2019-01-28"/>
    <x v="2"/>
    <n v="11"/>
    <n v="8"/>
    <n v="118000"/>
    <x v="804"/>
  </r>
  <r>
    <s v="2019-01-29"/>
    <x v="2"/>
    <n v="11"/>
    <n v="9"/>
    <n v="118300"/>
    <x v="805"/>
  </r>
  <r>
    <s v="2019-01-30"/>
    <x v="2"/>
    <n v="11"/>
    <n v="10"/>
    <n v="119450"/>
    <x v="806"/>
  </r>
  <r>
    <s v="2019-01-31"/>
    <x v="2"/>
    <n v="11"/>
    <n v="11"/>
    <n v="118500"/>
    <x v="807"/>
  </r>
  <r>
    <s v="2019-02-02"/>
    <x v="2"/>
    <n v="11"/>
    <n v="13"/>
    <n v="113000"/>
    <x v="808"/>
  </r>
  <r>
    <s v="2019-02-03"/>
    <x v="2"/>
    <n v="11"/>
    <n v="14"/>
    <n v="110000"/>
    <x v="809"/>
  </r>
  <r>
    <s v="2019-02-04"/>
    <x v="2"/>
    <n v="11"/>
    <n v="15"/>
    <n v="116500"/>
    <x v="810"/>
  </r>
  <r>
    <s v="2019-02-05"/>
    <x v="2"/>
    <n v="11"/>
    <n v="16"/>
    <n v="117500"/>
    <x v="811"/>
  </r>
  <r>
    <s v="2019-02-06"/>
    <x v="2"/>
    <n v="11"/>
    <n v="17"/>
    <n v="118500"/>
    <x v="812"/>
  </r>
  <r>
    <s v="2019-02-07"/>
    <x v="2"/>
    <n v="11"/>
    <n v="18"/>
    <n v="116450"/>
    <x v="813"/>
  </r>
  <r>
    <s v="2019-02-10"/>
    <x v="2"/>
    <n v="11"/>
    <n v="21"/>
    <n v="117100"/>
    <x v="814"/>
  </r>
  <r>
    <s v="2019-02-12"/>
    <x v="2"/>
    <n v="11"/>
    <n v="23"/>
    <n v="119000"/>
    <x v="815"/>
  </r>
  <r>
    <s v="2019-02-13"/>
    <x v="2"/>
    <n v="11"/>
    <n v="24"/>
    <n v="119300"/>
    <x v="816"/>
  </r>
  <r>
    <s v="2019-02-14"/>
    <x v="2"/>
    <n v="11"/>
    <n v="25"/>
    <n v="118500"/>
    <x v="817"/>
  </r>
  <r>
    <s v="2019-02-16"/>
    <x v="2"/>
    <n v="11"/>
    <n v="27"/>
    <n v="121000"/>
    <x v="818"/>
  </r>
  <r>
    <s v="2019-02-17"/>
    <x v="2"/>
    <n v="11"/>
    <n v="28"/>
    <n v="123500"/>
    <x v="819"/>
  </r>
  <r>
    <s v="2019-02-18"/>
    <x v="2"/>
    <n v="11"/>
    <n v="29"/>
    <n v="129000"/>
    <x v="820"/>
  </r>
  <r>
    <s v="2019-02-19"/>
    <x v="2"/>
    <n v="11"/>
    <n v="30"/>
    <n v="128000"/>
    <x v="821"/>
  </r>
  <r>
    <s v="2019-02-20"/>
    <x v="2"/>
    <n v="12"/>
    <n v="1"/>
    <n v="129700"/>
    <x v="822"/>
  </r>
  <r>
    <s v="2019-02-21"/>
    <x v="2"/>
    <n v="12"/>
    <n v="2"/>
    <n v="129700"/>
    <x v="12"/>
  </r>
  <r>
    <s v="2019-02-23"/>
    <x v="2"/>
    <n v="12"/>
    <n v="4"/>
    <n v="125000"/>
    <x v="823"/>
  </r>
  <r>
    <s v="2019-02-24"/>
    <x v="2"/>
    <n v="12"/>
    <n v="5"/>
    <n v="136500"/>
    <x v="824"/>
  </r>
  <r>
    <s v="2019-02-25"/>
    <x v="2"/>
    <n v="12"/>
    <n v="6"/>
    <n v="134500"/>
    <x v="825"/>
  </r>
  <r>
    <s v="2019-02-26"/>
    <x v="2"/>
    <n v="12"/>
    <n v="7"/>
    <n v="133000"/>
    <x v="826"/>
  </r>
  <r>
    <s v="2019-02-27"/>
    <x v="2"/>
    <n v="12"/>
    <n v="8"/>
    <n v="132500"/>
    <x v="827"/>
  </r>
  <r>
    <s v="2019-02-28"/>
    <x v="2"/>
    <n v="12"/>
    <n v="9"/>
    <n v="132000"/>
    <x v="828"/>
  </r>
  <r>
    <s v="2019-03-02"/>
    <x v="2"/>
    <n v="12"/>
    <n v="11"/>
    <n v="134500"/>
    <x v="829"/>
  </r>
  <r>
    <s v="2019-03-03"/>
    <x v="2"/>
    <n v="12"/>
    <n v="12"/>
    <n v="129860"/>
    <x v="830"/>
  </r>
  <r>
    <s v="2019-03-04"/>
    <x v="2"/>
    <n v="12"/>
    <n v="13"/>
    <n v="127070"/>
    <x v="831"/>
  </r>
  <r>
    <s v="2019-03-05"/>
    <x v="2"/>
    <n v="12"/>
    <n v="14"/>
    <n v="125980"/>
    <x v="832"/>
  </r>
  <r>
    <s v="2019-03-06"/>
    <x v="2"/>
    <n v="12"/>
    <n v="15"/>
    <n v="131540"/>
    <x v="833"/>
  </r>
  <r>
    <s v="2019-03-07"/>
    <x v="2"/>
    <n v="12"/>
    <n v="16"/>
    <n v="130370"/>
    <x v="834"/>
  </r>
  <r>
    <s v="2019-03-09"/>
    <x v="2"/>
    <n v="12"/>
    <n v="18"/>
    <n v="131510"/>
    <x v="835"/>
  </r>
  <r>
    <s v="2019-03-10"/>
    <x v="2"/>
    <n v="12"/>
    <n v="19"/>
    <n v="130420"/>
    <x v="836"/>
  </r>
  <r>
    <s v="2019-03-11"/>
    <x v="2"/>
    <n v="12"/>
    <n v="20"/>
    <n v="129050"/>
    <x v="837"/>
  </r>
  <r>
    <s v="2019-03-12"/>
    <x v="2"/>
    <n v="12"/>
    <n v="21"/>
    <n v="128470"/>
    <x v="838"/>
  </r>
  <r>
    <s v="2019-03-13"/>
    <x v="2"/>
    <n v="12"/>
    <n v="22"/>
    <n v="128550"/>
    <x v="839"/>
  </r>
  <r>
    <s v="2019-03-14"/>
    <x v="2"/>
    <n v="12"/>
    <n v="23"/>
    <n v="131020"/>
    <x v="840"/>
  </r>
  <r>
    <s v="2019-03-16"/>
    <x v="2"/>
    <n v="12"/>
    <n v="25"/>
    <n v="129850"/>
    <x v="841"/>
  </r>
  <r>
    <s v="2019-03-17"/>
    <x v="2"/>
    <n v="12"/>
    <n v="26"/>
    <n v="128830"/>
    <x v="842"/>
  </r>
  <r>
    <s v="2019-03-18"/>
    <x v="2"/>
    <n v="12"/>
    <n v="27"/>
    <n v="128890"/>
    <x v="843"/>
  </r>
  <r>
    <s v="2019-03-19"/>
    <x v="2"/>
    <n v="12"/>
    <n v="28"/>
    <n v="128940"/>
    <x v="844"/>
  </r>
  <r>
    <s v="2019-03-25"/>
    <x v="3"/>
    <n v="1"/>
    <n v="5"/>
    <n v="129520"/>
    <x v="845"/>
  </r>
  <r>
    <s v="2019-03-26"/>
    <x v="3"/>
    <n v="1"/>
    <n v="6"/>
    <n v="129510"/>
    <x v="846"/>
  </r>
  <r>
    <s v="2019-03-27"/>
    <x v="3"/>
    <n v="1"/>
    <n v="7"/>
    <n v="129420"/>
    <x v="847"/>
  </r>
  <r>
    <s v="2019-03-28"/>
    <x v="3"/>
    <n v="1"/>
    <n v="8"/>
    <n v="131890"/>
    <x v="848"/>
  </r>
  <r>
    <s v="2019-03-30"/>
    <x v="3"/>
    <n v="1"/>
    <n v="10"/>
    <n v="132000"/>
    <x v="849"/>
  </r>
  <r>
    <s v="2019-03-31"/>
    <x v="3"/>
    <n v="1"/>
    <n v="11"/>
    <n v="132000"/>
    <x v="12"/>
  </r>
  <r>
    <s v="2019-04-04"/>
    <x v="3"/>
    <n v="1"/>
    <n v="15"/>
    <n v="132000"/>
    <x v="12"/>
  </r>
  <r>
    <s v="2019-04-06"/>
    <x v="3"/>
    <n v="1"/>
    <n v="17"/>
    <n v="131900"/>
    <x v="850"/>
  </r>
  <r>
    <s v="2019-04-07"/>
    <x v="3"/>
    <n v="1"/>
    <n v="18"/>
    <n v="133910"/>
    <x v="851"/>
  </r>
  <r>
    <s v="2019-04-08"/>
    <x v="3"/>
    <n v="1"/>
    <n v="19"/>
    <n v="136900"/>
    <x v="852"/>
  </r>
  <r>
    <s v="2019-04-09"/>
    <x v="3"/>
    <n v="1"/>
    <n v="20"/>
    <n v="141750"/>
    <x v="853"/>
  </r>
  <r>
    <s v="2019-04-10"/>
    <x v="3"/>
    <n v="1"/>
    <n v="21"/>
    <n v="137500"/>
    <x v="854"/>
  </r>
  <r>
    <s v="2019-04-11"/>
    <x v="3"/>
    <n v="1"/>
    <n v="22"/>
    <n v="137310"/>
    <x v="855"/>
  </r>
  <r>
    <s v="2019-04-13"/>
    <x v="3"/>
    <n v="1"/>
    <n v="24"/>
    <n v="136000"/>
    <x v="856"/>
  </r>
  <r>
    <s v="2019-04-14"/>
    <x v="3"/>
    <n v="1"/>
    <n v="25"/>
    <n v="134500"/>
    <x v="857"/>
  </r>
  <r>
    <s v="2019-04-15"/>
    <x v="3"/>
    <n v="1"/>
    <n v="26"/>
    <n v="136900"/>
    <x v="858"/>
  </r>
  <r>
    <s v="2019-04-16"/>
    <x v="3"/>
    <n v="1"/>
    <n v="27"/>
    <n v="135430"/>
    <x v="859"/>
  </r>
  <r>
    <s v="2019-04-17"/>
    <x v="3"/>
    <n v="1"/>
    <n v="28"/>
    <n v="134010"/>
    <x v="860"/>
  </r>
  <r>
    <s v="2019-04-18"/>
    <x v="3"/>
    <n v="1"/>
    <n v="29"/>
    <n v="134790"/>
    <x v="861"/>
  </r>
  <r>
    <s v="2019-04-20"/>
    <x v="3"/>
    <n v="1"/>
    <n v="31"/>
    <n v="135460"/>
    <x v="862"/>
  </r>
  <r>
    <s v="2019-04-22"/>
    <x v="3"/>
    <n v="2"/>
    <n v="2"/>
    <n v="137600"/>
    <x v="863"/>
  </r>
  <r>
    <s v="2019-04-23"/>
    <x v="3"/>
    <n v="2"/>
    <n v="3"/>
    <n v="137920"/>
    <x v="864"/>
  </r>
  <r>
    <s v="2019-04-24"/>
    <x v="3"/>
    <n v="2"/>
    <n v="4"/>
    <n v="137990"/>
    <x v="865"/>
  </r>
  <r>
    <s v="2019-04-25"/>
    <x v="3"/>
    <n v="2"/>
    <n v="5"/>
    <n v="138120"/>
    <x v="866"/>
  </r>
  <r>
    <s v="2019-04-27"/>
    <x v="3"/>
    <n v="2"/>
    <n v="7"/>
    <n v="138460"/>
    <x v="867"/>
  </r>
  <r>
    <s v="2019-04-28"/>
    <x v="3"/>
    <n v="2"/>
    <n v="8"/>
    <n v="141470"/>
    <x v="868"/>
  </r>
  <r>
    <s v="2019-04-29"/>
    <x v="3"/>
    <n v="2"/>
    <n v="9"/>
    <n v="141510"/>
    <x v="869"/>
  </r>
  <r>
    <s v="2019-04-30"/>
    <x v="3"/>
    <n v="2"/>
    <n v="10"/>
    <n v="140520"/>
    <x v="870"/>
  </r>
  <r>
    <s v="2019-05-01"/>
    <x v="3"/>
    <n v="2"/>
    <n v="11"/>
    <n v="142500"/>
    <x v="871"/>
  </r>
  <r>
    <s v="2019-05-02"/>
    <x v="3"/>
    <n v="2"/>
    <n v="12"/>
    <n v="142410"/>
    <x v="872"/>
  </r>
  <r>
    <s v="2019-05-04"/>
    <x v="3"/>
    <n v="2"/>
    <n v="14"/>
    <n v="144960"/>
    <x v="873"/>
  </r>
  <r>
    <s v="2019-05-05"/>
    <x v="3"/>
    <n v="2"/>
    <n v="15"/>
    <n v="147450"/>
    <x v="874"/>
  </r>
  <r>
    <s v="2019-05-06"/>
    <x v="3"/>
    <n v="2"/>
    <n v="16"/>
    <n v="147000"/>
    <x v="875"/>
  </r>
  <r>
    <s v="2019-05-07"/>
    <x v="3"/>
    <n v="2"/>
    <n v="17"/>
    <n v="149480"/>
    <x v="876"/>
  </r>
  <r>
    <s v="2019-05-08"/>
    <x v="3"/>
    <n v="2"/>
    <n v="18"/>
    <n v="149900"/>
    <x v="877"/>
  </r>
  <r>
    <s v="2019-05-09"/>
    <x v="3"/>
    <n v="2"/>
    <n v="19"/>
    <n v="153500"/>
    <x v="878"/>
  </r>
  <r>
    <s v="2019-05-11"/>
    <x v="3"/>
    <n v="2"/>
    <n v="21"/>
    <n v="149500"/>
    <x v="879"/>
  </r>
  <r>
    <s v="2019-05-12"/>
    <x v="3"/>
    <n v="2"/>
    <n v="22"/>
    <n v="146500"/>
    <x v="880"/>
  </r>
  <r>
    <s v="2019-05-13"/>
    <x v="3"/>
    <n v="2"/>
    <n v="23"/>
    <n v="148360"/>
    <x v="881"/>
  </r>
  <r>
    <s v="2019-05-14"/>
    <x v="3"/>
    <n v="2"/>
    <n v="24"/>
    <n v="148500"/>
    <x v="882"/>
  </r>
  <r>
    <s v="2019-05-15"/>
    <x v="3"/>
    <n v="2"/>
    <n v="25"/>
    <n v="148430"/>
    <x v="883"/>
  </r>
  <r>
    <s v="2019-05-16"/>
    <x v="3"/>
    <n v="2"/>
    <n v="26"/>
    <n v="146470"/>
    <x v="884"/>
  </r>
  <r>
    <s v="2019-05-18"/>
    <x v="3"/>
    <n v="2"/>
    <n v="28"/>
    <n v="145500"/>
    <x v="794"/>
  </r>
  <r>
    <s v="2019-05-19"/>
    <x v="3"/>
    <n v="2"/>
    <n v="29"/>
    <n v="145000"/>
    <x v="885"/>
  </r>
  <r>
    <s v="2019-05-20"/>
    <x v="3"/>
    <n v="2"/>
    <n v="30"/>
    <n v="137500"/>
    <x v="886"/>
  </r>
  <r>
    <s v="2019-05-21"/>
    <x v="3"/>
    <n v="2"/>
    <n v="31"/>
    <n v="137470"/>
    <x v="887"/>
  </r>
  <r>
    <s v="2019-05-22"/>
    <x v="3"/>
    <n v="3"/>
    <n v="1"/>
    <n v="139500"/>
    <x v="888"/>
  </r>
  <r>
    <s v="2019-05-23"/>
    <x v="3"/>
    <n v="3"/>
    <n v="2"/>
    <n v="140460"/>
    <x v="889"/>
  </r>
  <r>
    <s v="2019-05-25"/>
    <x v="3"/>
    <n v="3"/>
    <n v="4"/>
    <n v="139570"/>
    <x v="890"/>
  </r>
  <r>
    <s v="2019-05-26"/>
    <x v="3"/>
    <n v="3"/>
    <n v="5"/>
    <n v="138500"/>
    <x v="891"/>
  </r>
  <r>
    <s v="2019-05-28"/>
    <x v="3"/>
    <n v="3"/>
    <n v="7"/>
    <n v="137500"/>
    <x v="892"/>
  </r>
  <r>
    <s v="2019-05-29"/>
    <x v="3"/>
    <n v="3"/>
    <n v="8"/>
    <n v="134000"/>
    <x v="893"/>
  </r>
  <r>
    <s v="2019-05-30"/>
    <x v="3"/>
    <n v="3"/>
    <n v="9"/>
    <n v="135370"/>
    <x v="894"/>
  </r>
  <r>
    <s v="2019-06-01"/>
    <x v="3"/>
    <n v="3"/>
    <n v="11"/>
    <n v="135500"/>
    <x v="895"/>
  </r>
  <r>
    <s v="2019-06-02"/>
    <x v="3"/>
    <n v="3"/>
    <n v="12"/>
    <n v="132390"/>
    <x v="896"/>
  </r>
  <r>
    <s v="2019-06-03"/>
    <x v="3"/>
    <n v="3"/>
    <n v="13"/>
    <n v="130980"/>
    <x v="897"/>
  </r>
  <r>
    <s v="2019-06-08"/>
    <x v="3"/>
    <n v="3"/>
    <n v="18"/>
    <n v="130900"/>
    <x v="898"/>
  </r>
  <r>
    <s v="2019-06-09"/>
    <x v="3"/>
    <n v="3"/>
    <n v="19"/>
    <n v="126970"/>
    <x v="899"/>
  </r>
  <r>
    <s v="2019-06-10"/>
    <x v="3"/>
    <n v="3"/>
    <n v="20"/>
    <n v="128450"/>
    <x v="900"/>
  </r>
  <r>
    <s v="2019-06-11"/>
    <x v="3"/>
    <n v="3"/>
    <n v="21"/>
    <n v="128880"/>
    <x v="901"/>
  </r>
  <r>
    <s v="2019-06-12"/>
    <x v="3"/>
    <n v="3"/>
    <n v="22"/>
    <n v="129000"/>
    <x v="902"/>
  </r>
  <r>
    <s v="2019-06-15"/>
    <x v="3"/>
    <n v="3"/>
    <n v="25"/>
    <n v="129360"/>
    <x v="903"/>
  </r>
  <r>
    <s v="2019-06-16"/>
    <x v="3"/>
    <n v="3"/>
    <n v="26"/>
    <n v="134940"/>
    <x v="904"/>
  </r>
  <r>
    <s v="2019-06-17"/>
    <x v="3"/>
    <n v="3"/>
    <n v="27"/>
    <n v="133360"/>
    <x v="905"/>
  </r>
  <r>
    <s v="2019-06-18"/>
    <x v="3"/>
    <n v="3"/>
    <n v="28"/>
    <n v="132020"/>
    <x v="906"/>
  </r>
  <r>
    <s v="2019-06-19"/>
    <x v="3"/>
    <n v="3"/>
    <n v="29"/>
    <n v="130950"/>
    <x v="907"/>
  </r>
  <r>
    <s v="2019-06-20"/>
    <x v="3"/>
    <n v="3"/>
    <n v="30"/>
    <n v="132000"/>
    <x v="908"/>
  </r>
  <r>
    <s v="2019-06-22"/>
    <x v="3"/>
    <n v="4"/>
    <n v="1"/>
    <n v="130000"/>
    <x v="909"/>
  </r>
  <r>
    <s v="2019-06-23"/>
    <x v="3"/>
    <n v="4"/>
    <n v="2"/>
    <n v="130000"/>
    <x v="12"/>
  </r>
  <r>
    <s v="2019-06-24"/>
    <x v="3"/>
    <n v="4"/>
    <n v="3"/>
    <n v="131890"/>
    <x v="910"/>
  </r>
  <r>
    <s v="2019-06-25"/>
    <x v="3"/>
    <n v="4"/>
    <n v="4"/>
    <n v="131000"/>
    <x v="911"/>
  </r>
  <r>
    <s v="2019-06-26"/>
    <x v="3"/>
    <n v="4"/>
    <n v="5"/>
    <n v="129400"/>
    <x v="912"/>
  </r>
  <r>
    <s v="2019-06-27"/>
    <x v="3"/>
    <n v="4"/>
    <n v="6"/>
    <n v="129500"/>
    <x v="913"/>
  </r>
  <r>
    <s v="2019-06-30"/>
    <x v="3"/>
    <n v="4"/>
    <n v="9"/>
    <n v="128500"/>
    <x v="914"/>
  </r>
  <r>
    <s v="2019-07-01"/>
    <x v="3"/>
    <n v="4"/>
    <n v="10"/>
    <n v="127000"/>
    <x v="915"/>
  </r>
  <r>
    <s v="2019-07-02"/>
    <x v="3"/>
    <n v="4"/>
    <n v="11"/>
    <n v="128000"/>
    <x v="916"/>
  </r>
  <r>
    <s v="2019-07-03"/>
    <x v="3"/>
    <n v="4"/>
    <n v="12"/>
    <n v="127450"/>
    <x v="917"/>
  </r>
  <r>
    <s v="2019-07-04"/>
    <x v="3"/>
    <n v="4"/>
    <n v="13"/>
    <n v="127500"/>
    <x v="918"/>
  </r>
  <r>
    <s v="2019-07-06"/>
    <x v="3"/>
    <n v="4"/>
    <n v="15"/>
    <n v="129400"/>
    <x v="919"/>
  </r>
  <r>
    <s v="2019-07-07"/>
    <x v="3"/>
    <n v="4"/>
    <n v="16"/>
    <n v="128980"/>
    <x v="920"/>
  </r>
  <r>
    <s v="2019-07-08"/>
    <x v="3"/>
    <n v="4"/>
    <n v="17"/>
    <n v="127910"/>
    <x v="921"/>
  </r>
  <r>
    <s v="2019-07-09"/>
    <x v="3"/>
    <n v="4"/>
    <n v="18"/>
    <n v="127430"/>
    <x v="922"/>
  </r>
  <r>
    <s v="2019-07-10"/>
    <x v="3"/>
    <n v="4"/>
    <n v="19"/>
    <n v="127480"/>
    <x v="923"/>
  </r>
  <r>
    <s v="2019-07-11"/>
    <x v="3"/>
    <n v="4"/>
    <n v="20"/>
    <n v="127460"/>
    <x v="924"/>
  </r>
  <r>
    <s v="2019-07-13"/>
    <x v="3"/>
    <n v="4"/>
    <n v="22"/>
    <n v="126000"/>
    <x v="925"/>
  </r>
  <r>
    <s v="2019-07-14"/>
    <x v="3"/>
    <n v="4"/>
    <n v="23"/>
    <n v="125000"/>
    <x v="926"/>
  </r>
  <r>
    <s v="2019-07-15"/>
    <x v="3"/>
    <n v="4"/>
    <n v="24"/>
    <n v="121000"/>
    <x v="927"/>
  </r>
  <r>
    <s v="2019-07-16"/>
    <x v="3"/>
    <n v="4"/>
    <n v="25"/>
    <n v="118890"/>
    <x v="928"/>
  </r>
  <r>
    <s v="2019-07-17"/>
    <x v="3"/>
    <n v="4"/>
    <n v="26"/>
    <n v="113890"/>
    <x v="929"/>
  </r>
  <r>
    <s v="2019-07-18"/>
    <x v="3"/>
    <n v="4"/>
    <n v="27"/>
    <n v="115000"/>
    <x v="930"/>
  </r>
  <r>
    <s v="2019-07-20"/>
    <x v="3"/>
    <n v="4"/>
    <n v="29"/>
    <n v="116480"/>
    <x v="931"/>
  </r>
  <r>
    <s v="2019-07-21"/>
    <x v="3"/>
    <n v="4"/>
    <n v="30"/>
    <n v="118970"/>
    <x v="932"/>
  </r>
  <r>
    <s v="2019-07-22"/>
    <x v="3"/>
    <n v="4"/>
    <n v="31"/>
    <n v="119000"/>
    <x v="933"/>
  </r>
  <r>
    <s v="2019-07-23"/>
    <x v="3"/>
    <n v="5"/>
    <n v="1"/>
    <n v="123000"/>
    <x v="934"/>
  </r>
  <r>
    <s v="2019-07-24"/>
    <x v="3"/>
    <n v="5"/>
    <n v="2"/>
    <n v="121930"/>
    <x v="935"/>
  </r>
  <r>
    <s v="2019-07-25"/>
    <x v="3"/>
    <n v="5"/>
    <n v="3"/>
    <n v="119500"/>
    <x v="936"/>
  </r>
  <r>
    <s v="2019-07-27"/>
    <x v="3"/>
    <n v="5"/>
    <n v="5"/>
    <n v="120940"/>
    <x v="937"/>
  </r>
  <r>
    <s v="2019-07-28"/>
    <x v="3"/>
    <n v="5"/>
    <n v="6"/>
    <n v="121500"/>
    <x v="938"/>
  </r>
  <r>
    <s v="2019-07-29"/>
    <x v="3"/>
    <n v="5"/>
    <n v="7"/>
    <n v="120420"/>
    <x v="939"/>
  </r>
  <r>
    <s v="2019-07-30"/>
    <x v="3"/>
    <n v="5"/>
    <n v="8"/>
    <n v="120500"/>
    <x v="940"/>
  </r>
  <r>
    <s v="2019-07-31"/>
    <x v="3"/>
    <n v="5"/>
    <n v="9"/>
    <n v="119430"/>
    <x v="941"/>
  </r>
  <r>
    <s v="2019-08-01"/>
    <x v="3"/>
    <n v="5"/>
    <n v="10"/>
    <n v="119000"/>
    <x v="942"/>
  </r>
  <r>
    <s v="2019-08-03"/>
    <x v="3"/>
    <n v="5"/>
    <n v="12"/>
    <n v="119910"/>
    <x v="943"/>
  </r>
  <r>
    <s v="2019-08-04"/>
    <x v="3"/>
    <n v="5"/>
    <n v="13"/>
    <n v="119000"/>
    <x v="944"/>
  </r>
  <r>
    <s v="2019-08-05"/>
    <x v="3"/>
    <n v="5"/>
    <n v="14"/>
    <n v="118910"/>
    <x v="945"/>
  </r>
  <r>
    <s v="2019-08-06"/>
    <x v="3"/>
    <n v="5"/>
    <n v="15"/>
    <n v="119420"/>
    <x v="946"/>
  </r>
  <r>
    <s v="2019-08-07"/>
    <x v="3"/>
    <n v="5"/>
    <n v="16"/>
    <n v="118940"/>
    <x v="947"/>
  </r>
  <r>
    <s v="2019-08-08"/>
    <x v="3"/>
    <n v="5"/>
    <n v="17"/>
    <n v="118400"/>
    <x v="948"/>
  </r>
  <r>
    <s v="2019-08-10"/>
    <x v="3"/>
    <n v="5"/>
    <n v="19"/>
    <n v="118000"/>
    <x v="949"/>
  </r>
  <r>
    <s v="2019-08-11"/>
    <x v="3"/>
    <n v="5"/>
    <n v="20"/>
    <n v="117000"/>
    <x v="950"/>
  </r>
  <r>
    <s v="2019-08-12"/>
    <x v="3"/>
    <n v="5"/>
    <n v="21"/>
    <n v="117000"/>
    <x v="12"/>
  </r>
  <r>
    <s v="2019-08-13"/>
    <x v="3"/>
    <n v="5"/>
    <n v="22"/>
    <n v="116910"/>
    <x v="951"/>
  </r>
  <r>
    <s v="2019-08-14"/>
    <x v="3"/>
    <n v="5"/>
    <n v="23"/>
    <n v="117000"/>
    <x v="952"/>
  </r>
  <r>
    <s v="2019-08-15"/>
    <x v="3"/>
    <n v="5"/>
    <n v="24"/>
    <n v="117000"/>
    <x v="12"/>
  </r>
  <r>
    <s v="2019-08-17"/>
    <x v="3"/>
    <n v="5"/>
    <n v="26"/>
    <n v="117000"/>
    <x v="12"/>
  </r>
  <r>
    <s v="2019-08-18"/>
    <x v="3"/>
    <n v="5"/>
    <n v="27"/>
    <n v="117420"/>
    <x v="381"/>
  </r>
  <r>
    <s v="2019-08-19"/>
    <x v="3"/>
    <n v="5"/>
    <n v="28"/>
    <n v="116960"/>
    <x v="953"/>
  </r>
  <r>
    <s v="2019-08-21"/>
    <x v="3"/>
    <n v="5"/>
    <n v="30"/>
    <n v="116420"/>
    <x v="954"/>
  </r>
  <r>
    <s v="2019-08-22"/>
    <x v="3"/>
    <n v="5"/>
    <n v="31"/>
    <n v="116000"/>
    <x v="955"/>
  </r>
  <r>
    <s v="2019-08-24"/>
    <x v="3"/>
    <n v="6"/>
    <n v="2"/>
    <n v="115900"/>
    <x v="956"/>
  </r>
  <r>
    <s v="2019-08-25"/>
    <x v="3"/>
    <n v="6"/>
    <n v="3"/>
    <n v="114500"/>
    <x v="797"/>
  </r>
  <r>
    <s v="2019-08-26"/>
    <x v="3"/>
    <n v="6"/>
    <n v="4"/>
    <n v="111920"/>
    <x v="957"/>
  </r>
  <r>
    <s v="2019-08-27"/>
    <x v="3"/>
    <n v="6"/>
    <n v="5"/>
    <n v="111000"/>
    <x v="958"/>
  </r>
  <r>
    <s v="2019-08-28"/>
    <x v="3"/>
    <n v="6"/>
    <n v="6"/>
    <n v="111950"/>
    <x v="959"/>
  </r>
  <r>
    <s v="2019-08-29"/>
    <x v="3"/>
    <n v="6"/>
    <n v="7"/>
    <n v="112000"/>
    <x v="960"/>
  </r>
  <r>
    <s v="2019-08-31"/>
    <x v="3"/>
    <n v="6"/>
    <n v="9"/>
    <n v="113470"/>
    <x v="961"/>
  </r>
  <r>
    <s v="2019-09-01"/>
    <x v="3"/>
    <n v="6"/>
    <n v="10"/>
    <n v="114000"/>
    <x v="962"/>
  </r>
  <r>
    <s v="2019-09-02"/>
    <x v="3"/>
    <n v="6"/>
    <n v="11"/>
    <n v="112480"/>
    <x v="963"/>
  </r>
  <r>
    <s v="2019-09-03"/>
    <x v="3"/>
    <n v="6"/>
    <n v="12"/>
    <n v="114000"/>
    <x v="964"/>
  </r>
  <r>
    <s v="2019-09-04"/>
    <x v="3"/>
    <n v="6"/>
    <n v="13"/>
    <n v="113420"/>
    <x v="965"/>
  </r>
  <r>
    <s v="2019-09-05"/>
    <x v="3"/>
    <n v="6"/>
    <n v="14"/>
    <n v="114000"/>
    <x v="966"/>
  </r>
  <r>
    <s v="2019-09-07"/>
    <x v="3"/>
    <n v="6"/>
    <n v="16"/>
    <n v="113890"/>
    <x v="967"/>
  </r>
  <r>
    <s v="2019-09-08"/>
    <x v="3"/>
    <n v="6"/>
    <n v="17"/>
    <n v="116000"/>
    <x v="968"/>
  </r>
  <r>
    <s v="2019-09-11"/>
    <x v="3"/>
    <n v="6"/>
    <n v="20"/>
    <n v="115970"/>
    <x v="969"/>
  </r>
  <r>
    <s v="2019-09-12"/>
    <x v="3"/>
    <n v="6"/>
    <n v="21"/>
    <n v="114440"/>
    <x v="970"/>
  </r>
  <r>
    <s v="2019-09-14"/>
    <x v="3"/>
    <n v="6"/>
    <n v="23"/>
    <n v="114000"/>
    <x v="971"/>
  </r>
  <r>
    <s v="2019-09-15"/>
    <x v="3"/>
    <n v="6"/>
    <n v="24"/>
    <n v="112980"/>
    <x v="972"/>
  </r>
  <r>
    <s v="2019-09-16"/>
    <x v="3"/>
    <n v="6"/>
    <n v="25"/>
    <n v="113500"/>
    <x v="973"/>
  </r>
  <r>
    <s v="2019-09-17"/>
    <x v="3"/>
    <n v="6"/>
    <n v="26"/>
    <n v="114000"/>
    <x v="974"/>
  </r>
  <r>
    <s v="2019-09-18"/>
    <x v="3"/>
    <n v="6"/>
    <n v="27"/>
    <n v="114000"/>
    <x v="12"/>
  </r>
  <r>
    <s v="2019-09-19"/>
    <x v="3"/>
    <n v="6"/>
    <n v="28"/>
    <n v="114500"/>
    <x v="975"/>
  </r>
  <r>
    <s v="2019-09-21"/>
    <x v="3"/>
    <n v="6"/>
    <n v="30"/>
    <n v="114500"/>
    <x v="12"/>
  </r>
  <r>
    <s v="2019-09-22"/>
    <x v="3"/>
    <n v="6"/>
    <n v="31"/>
    <n v="113940"/>
    <x v="976"/>
  </r>
  <r>
    <s v="2019-09-23"/>
    <x v="3"/>
    <n v="7"/>
    <n v="1"/>
    <n v="113460"/>
    <x v="977"/>
  </r>
  <r>
    <s v="2019-09-24"/>
    <x v="3"/>
    <n v="7"/>
    <n v="2"/>
    <n v="113500"/>
    <x v="978"/>
  </r>
  <r>
    <s v="2019-09-25"/>
    <x v="3"/>
    <n v="7"/>
    <n v="3"/>
    <n v="113470"/>
    <x v="979"/>
  </r>
  <r>
    <s v="2019-09-26"/>
    <x v="3"/>
    <n v="7"/>
    <n v="4"/>
    <n v="113500"/>
    <x v="980"/>
  </r>
  <r>
    <s v="2019-09-28"/>
    <x v="3"/>
    <n v="7"/>
    <n v="6"/>
    <n v="114500"/>
    <x v="981"/>
  </r>
  <r>
    <s v="2019-09-29"/>
    <x v="3"/>
    <n v="7"/>
    <n v="7"/>
    <n v="114500"/>
    <x v="12"/>
  </r>
  <r>
    <s v="2019-09-30"/>
    <x v="3"/>
    <n v="7"/>
    <n v="8"/>
    <n v="115000"/>
    <x v="982"/>
  </r>
  <r>
    <s v="2019-10-01"/>
    <x v="3"/>
    <n v="7"/>
    <n v="9"/>
    <n v="114410"/>
    <x v="983"/>
  </r>
  <r>
    <s v="2019-10-02"/>
    <x v="3"/>
    <n v="7"/>
    <n v="10"/>
    <n v="114000"/>
    <x v="984"/>
  </r>
  <r>
    <s v="2019-10-03"/>
    <x v="3"/>
    <n v="7"/>
    <n v="11"/>
    <n v="114430"/>
    <x v="985"/>
  </r>
  <r>
    <s v="2019-10-05"/>
    <x v="3"/>
    <n v="7"/>
    <n v="13"/>
    <n v="114450"/>
    <x v="986"/>
  </r>
  <r>
    <s v="2019-10-06"/>
    <x v="3"/>
    <n v="7"/>
    <n v="14"/>
    <n v="113970"/>
    <x v="987"/>
  </r>
  <r>
    <s v="2019-10-07"/>
    <x v="3"/>
    <n v="7"/>
    <n v="15"/>
    <n v="114000"/>
    <x v="988"/>
  </r>
  <r>
    <s v="2019-10-08"/>
    <x v="3"/>
    <n v="7"/>
    <n v="16"/>
    <n v="113930"/>
    <x v="989"/>
  </r>
  <r>
    <s v="2019-10-09"/>
    <x v="3"/>
    <n v="7"/>
    <n v="17"/>
    <n v="113950"/>
    <x v="990"/>
  </r>
  <r>
    <s v="2019-10-10"/>
    <x v="3"/>
    <n v="7"/>
    <n v="18"/>
    <n v="114020"/>
    <x v="991"/>
  </r>
  <r>
    <s v="2019-10-12"/>
    <x v="3"/>
    <n v="7"/>
    <n v="20"/>
    <n v="114070"/>
    <x v="992"/>
  </r>
  <r>
    <s v="2019-10-13"/>
    <x v="3"/>
    <n v="7"/>
    <n v="21"/>
    <n v="114000"/>
    <x v="993"/>
  </r>
  <r>
    <s v="2019-10-14"/>
    <x v="3"/>
    <n v="7"/>
    <n v="22"/>
    <n v="113500"/>
    <x v="994"/>
  </r>
  <r>
    <s v="2019-10-15"/>
    <x v="3"/>
    <n v="7"/>
    <n v="23"/>
    <n v="113530"/>
    <x v="995"/>
  </r>
  <r>
    <s v="2019-10-16"/>
    <x v="3"/>
    <n v="7"/>
    <n v="24"/>
    <n v="113960"/>
    <x v="996"/>
  </r>
  <r>
    <s v="2019-10-17"/>
    <x v="3"/>
    <n v="7"/>
    <n v="25"/>
    <n v="114020"/>
    <x v="997"/>
  </r>
  <r>
    <s v="2019-10-20"/>
    <x v="3"/>
    <n v="7"/>
    <n v="28"/>
    <n v="113890"/>
    <x v="998"/>
  </r>
  <r>
    <s v="2019-10-21"/>
    <x v="3"/>
    <n v="7"/>
    <n v="29"/>
    <n v="113540"/>
    <x v="999"/>
  </r>
  <r>
    <s v="2019-10-22"/>
    <x v="3"/>
    <n v="7"/>
    <n v="30"/>
    <n v="112600"/>
    <x v="1000"/>
  </r>
  <r>
    <s v="2019-10-23"/>
    <x v="3"/>
    <n v="8"/>
    <n v="1"/>
    <n v="112550"/>
    <x v="1001"/>
  </r>
  <r>
    <s v="2019-10-24"/>
    <x v="3"/>
    <n v="8"/>
    <n v="2"/>
    <n v="112050"/>
    <x v="1002"/>
  </r>
  <r>
    <s v="2019-10-26"/>
    <x v="3"/>
    <n v="8"/>
    <n v="4"/>
    <n v="111380"/>
    <x v="1003"/>
  </r>
  <r>
    <s v="2019-10-28"/>
    <x v="3"/>
    <n v="8"/>
    <n v="6"/>
    <n v="111410"/>
    <x v="1004"/>
  </r>
  <r>
    <s v="2019-10-30"/>
    <x v="3"/>
    <n v="8"/>
    <n v="8"/>
    <n v="111460"/>
    <x v="1005"/>
  </r>
  <r>
    <s v="2019-10-31"/>
    <x v="3"/>
    <n v="8"/>
    <n v="9"/>
    <n v="111520"/>
    <x v="1006"/>
  </r>
  <r>
    <s v="2019-11-02"/>
    <x v="3"/>
    <n v="8"/>
    <n v="11"/>
    <n v="112440"/>
    <x v="1007"/>
  </r>
  <r>
    <s v="2019-11-03"/>
    <x v="3"/>
    <n v="8"/>
    <n v="12"/>
    <n v="112520"/>
    <x v="1008"/>
  </r>
  <r>
    <s v="2019-11-04"/>
    <x v="3"/>
    <n v="8"/>
    <n v="13"/>
    <n v="113030"/>
    <x v="1009"/>
  </r>
  <r>
    <s v="2019-11-05"/>
    <x v="3"/>
    <n v="8"/>
    <n v="14"/>
    <n v="112900"/>
    <x v="1010"/>
  </r>
  <r>
    <s v="2019-11-07"/>
    <x v="3"/>
    <n v="8"/>
    <n v="16"/>
    <n v="113380"/>
    <x v="1011"/>
  </r>
  <r>
    <s v="2019-11-09"/>
    <x v="3"/>
    <n v="8"/>
    <n v="18"/>
    <n v="113530"/>
    <x v="1012"/>
  </r>
  <r>
    <s v="2019-11-10"/>
    <x v="3"/>
    <n v="8"/>
    <n v="19"/>
    <n v="113510"/>
    <x v="1013"/>
  </r>
  <r>
    <s v="2019-11-11"/>
    <x v="3"/>
    <n v="8"/>
    <n v="20"/>
    <n v="113980"/>
    <x v="1014"/>
  </r>
  <r>
    <s v="2019-11-12"/>
    <x v="3"/>
    <n v="8"/>
    <n v="21"/>
    <n v="114380"/>
    <x v="1015"/>
  </r>
  <r>
    <s v="2019-11-13"/>
    <x v="3"/>
    <n v="8"/>
    <n v="22"/>
    <n v="114480"/>
    <x v="1016"/>
  </r>
  <r>
    <s v="2019-11-14"/>
    <x v="3"/>
    <n v="8"/>
    <n v="23"/>
    <n v="114970"/>
    <x v="1017"/>
  </r>
  <r>
    <s v="2019-11-16"/>
    <x v="3"/>
    <n v="8"/>
    <n v="25"/>
    <n v="119020"/>
    <x v="1018"/>
  </r>
  <r>
    <s v="2019-11-17"/>
    <x v="3"/>
    <n v="8"/>
    <n v="26"/>
    <n v="119030"/>
    <x v="1019"/>
  </r>
  <r>
    <s v="2019-11-18"/>
    <x v="3"/>
    <n v="8"/>
    <n v="27"/>
    <n v="121500"/>
    <x v="1020"/>
  </r>
  <r>
    <s v="2019-11-19"/>
    <x v="3"/>
    <n v="8"/>
    <n v="28"/>
    <n v="119410"/>
    <x v="1021"/>
  </r>
  <r>
    <s v="2019-11-20"/>
    <x v="3"/>
    <n v="8"/>
    <n v="29"/>
    <n v="118920"/>
    <x v="1022"/>
  </r>
  <r>
    <s v="2019-11-21"/>
    <x v="3"/>
    <n v="8"/>
    <n v="30"/>
    <n v="117940"/>
    <x v="1023"/>
  </r>
  <r>
    <s v="2019-11-23"/>
    <x v="3"/>
    <n v="9"/>
    <n v="2"/>
    <n v="117960"/>
    <x v="1024"/>
  </r>
  <r>
    <s v="2019-11-24"/>
    <x v="3"/>
    <n v="9"/>
    <n v="3"/>
    <n v="118960"/>
    <x v="1025"/>
  </r>
  <r>
    <s v="2019-11-25"/>
    <x v="3"/>
    <n v="9"/>
    <n v="4"/>
    <n v="120530"/>
    <x v="1026"/>
  </r>
  <r>
    <s v="2019-11-26"/>
    <x v="3"/>
    <n v="9"/>
    <n v="5"/>
    <n v="123510"/>
    <x v="1027"/>
  </r>
  <r>
    <s v="2019-11-27"/>
    <x v="3"/>
    <n v="9"/>
    <n v="6"/>
    <n v="122460"/>
    <x v="1028"/>
  </r>
  <r>
    <s v="2019-11-28"/>
    <x v="3"/>
    <n v="9"/>
    <n v="7"/>
    <n v="124020"/>
    <x v="1029"/>
  </r>
  <r>
    <s v="2019-11-30"/>
    <x v="3"/>
    <n v="9"/>
    <n v="9"/>
    <n v="125480"/>
    <x v="1030"/>
  </r>
  <r>
    <s v="2019-12-01"/>
    <x v="3"/>
    <n v="9"/>
    <n v="10"/>
    <n v="123920"/>
    <x v="1031"/>
  </r>
  <r>
    <s v="2019-12-02"/>
    <x v="3"/>
    <n v="9"/>
    <n v="11"/>
    <n v="125410"/>
    <x v="1032"/>
  </r>
  <r>
    <s v="2019-12-03"/>
    <x v="3"/>
    <n v="9"/>
    <n v="12"/>
    <n v="124970"/>
    <x v="1033"/>
  </r>
  <r>
    <s v="2019-12-04"/>
    <x v="3"/>
    <n v="9"/>
    <n v="13"/>
    <n v="126940"/>
    <x v="1034"/>
  </r>
  <r>
    <s v="2019-12-05"/>
    <x v="3"/>
    <n v="9"/>
    <n v="14"/>
    <n v="127010"/>
    <x v="1035"/>
  </r>
  <r>
    <s v="2019-12-07"/>
    <x v="3"/>
    <n v="9"/>
    <n v="16"/>
    <n v="128940"/>
    <x v="1036"/>
  </r>
  <r>
    <s v="2019-12-08"/>
    <x v="3"/>
    <n v="9"/>
    <n v="17"/>
    <n v="129430"/>
    <x v="1037"/>
  </r>
  <r>
    <s v="2019-12-09"/>
    <x v="3"/>
    <n v="9"/>
    <n v="18"/>
    <n v="135530"/>
    <x v="1038"/>
  </r>
  <r>
    <s v="2019-12-10"/>
    <x v="3"/>
    <n v="9"/>
    <n v="19"/>
    <n v="138480"/>
    <x v="1039"/>
  </r>
  <r>
    <s v="2019-12-11"/>
    <x v="3"/>
    <n v="9"/>
    <n v="20"/>
    <n v="131040"/>
    <x v="1040"/>
  </r>
  <r>
    <s v="2019-12-12"/>
    <x v="3"/>
    <n v="9"/>
    <n v="21"/>
    <n v="129010"/>
    <x v="1041"/>
  </r>
  <r>
    <s v="2019-12-14"/>
    <x v="3"/>
    <n v="9"/>
    <n v="23"/>
    <n v="126970"/>
    <x v="1042"/>
  </r>
  <r>
    <s v="2019-12-15"/>
    <x v="3"/>
    <n v="9"/>
    <n v="24"/>
    <n v="125520"/>
    <x v="1043"/>
  </r>
  <r>
    <s v="2019-12-16"/>
    <x v="3"/>
    <n v="9"/>
    <n v="25"/>
    <n v="126960"/>
    <x v="1044"/>
  </r>
  <r>
    <s v="2019-12-17"/>
    <x v="3"/>
    <n v="9"/>
    <n v="26"/>
    <n v="127980"/>
    <x v="1045"/>
  </r>
  <r>
    <s v="2019-12-18"/>
    <x v="3"/>
    <n v="9"/>
    <n v="27"/>
    <n v="129020"/>
    <x v="1046"/>
  </r>
  <r>
    <s v="2019-12-19"/>
    <x v="3"/>
    <n v="9"/>
    <n v="28"/>
    <n v="128590"/>
    <x v="1047"/>
  </r>
  <r>
    <s v="2019-12-21"/>
    <x v="3"/>
    <n v="9"/>
    <n v="30"/>
    <n v="129400"/>
    <x v="1048"/>
  </r>
  <r>
    <s v="2019-12-22"/>
    <x v="3"/>
    <n v="10"/>
    <n v="1"/>
    <n v="129870"/>
    <x v="1049"/>
  </r>
  <r>
    <s v="2019-12-23"/>
    <x v="3"/>
    <n v="10"/>
    <n v="2"/>
    <n v="129890"/>
    <x v="1050"/>
  </r>
  <r>
    <s v="2019-12-24"/>
    <x v="3"/>
    <n v="10"/>
    <n v="3"/>
    <n v="129880"/>
    <x v="1051"/>
  </r>
  <r>
    <s v="2019-12-25"/>
    <x v="3"/>
    <n v="10"/>
    <n v="4"/>
    <n v="129700"/>
    <x v="1052"/>
  </r>
  <r>
    <s v="2019-12-26"/>
    <x v="3"/>
    <n v="10"/>
    <n v="5"/>
    <n v="129760"/>
    <x v="1053"/>
  </r>
  <r>
    <s v="2019-12-28"/>
    <x v="3"/>
    <n v="10"/>
    <n v="7"/>
    <n v="129740"/>
    <x v="1054"/>
  </r>
  <r>
    <s v="2019-12-29"/>
    <x v="3"/>
    <n v="10"/>
    <n v="8"/>
    <n v="129580"/>
    <x v="1055"/>
  </r>
  <r>
    <s v="2019-12-30"/>
    <x v="3"/>
    <n v="10"/>
    <n v="9"/>
    <n v="129500"/>
    <x v="1056"/>
  </r>
  <r>
    <s v="2019-12-31"/>
    <x v="3"/>
    <n v="10"/>
    <n v="10"/>
    <n v="129500"/>
    <x v="12"/>
  </r>
  <r>
    <s v="2020-01-01"/>
    <x v="3"/>
    <n v="10"/>
    <n v="11"/>
    <n v="129590"/>
    <x v="1057"/>
  </r>
  <r>
    <s v="2020-01-02"/>
    <x v="3"/>
    <n v="10"/>
    <n v="12"/>
    <n v="129500"/>
    <x v="1058"/>
  </r>
  <r>
    <s v="2020-01-04"/>
    <x v="3"/>
    <n v="10"/>
    <n v="14"/>
    <n v="133300"/>
    <x v="1059"/>
  </r>
  <r>
    <s v="2020-01-05"/>
    <x v="3"/>
    <n v="10"/>
    <n v="15"/>
    <n v="133300"/>
    <x v="12"/>
  </r>
  <r>
    <s v="2020-01-06"/>
    <x v="3"/>
    <n v="10"/>
    <n v="16"/>
    <n v="133340"/>
    <x v="1060"/>
  </r>
  <r>
    <s v="2020-01-07"/>
    <x v="3"/>
    <n v="10"/>
    <n v="17"/>
    <n v="133820"/>
    <x v="1061"/>
  </r>
  <r>
    <s v="2020-01-08"/>
    <x v="3"/>
    <n v="10"/>
    <n v="18"/>
    <n v="133850"/>
    <x v="1062"/>
  </r>
  <r>
    <s v="2020-01-09"/>
    <x v="3"/>
    <n v="10"/>
    <n v="19"/>
    <n v="132090"/>
    <x v="1063"/>
  </r>
  <r>
    <s v="2020-01-11"/>
    <x v="3"/>
    <n v="10"/>
    <n v="21"/>
    <n v="130530"/>
    <x v="1064"/>
  </r>
  <r>
    <s v="2020-01-12"/>
    <x v="3"/>
    <n v="10"/>
    <n v="22"/>
    <n v="130500"/>
    <x v="1065"/>
  </r>
  <r>
    <s v="2020-01-13"/>
    <x v="3"/>
    <n v="10"/>
    <n v="23"/>
    <n v="130200"/>
    <x v="1066"/>
  </r>
  <r>
    <s v="2020-01-14"/>
    <x v="3"/>
    <n v="10"/>
    <n v="24"/>
    <n v="130030"/>
    <x v="1067"/>
  </r>
  <r>
    <s v="2020-01-15"/>
    <x v="3"/>
    <n v="10"/>
    <n v="25"/>
    <n v="131070"/>
    <x v="1068"/>
  </r>
  <r>
    <s v="2020-01-16"/>
    <x v="3"/>
    <n v="10"/>
    <n v="26"/>
    <n v="131000"/>
    <x v="1069"/>
  </r>
  <r>
    <s v="2020-01-18"/>
    <x v="3"/>
    <n v="10"/>
    <n v="28"/>
    <n v="130500"/>
    <x v="1070"/>
  </r>
  <r>
    <s v="2020-01-19"/>
    <x v="3"/>
    <n v="10"/>
    <n v="29"/>
    <n v="130000"/>
    <x v="1071"/>
  </r>
  <r>
    <s v="2020-01-20"/>
    <x v="3"/>
    <n v="10"/>
    <n v="30"/>
    <n v="129540"/>
    <x v="1072"/>
  </r>
  <r>
    <s v="2020-01-21"/>
    <x v="3"/>
    <n v="11"/>
    <n v="1"/>
    <n v="129530"/>
    <x v="1073"/>
  </r>
  <r>
    <s v="2020-01-22"/>
    <x v="3"/>
    <n v="11"/>
    <n v="2"/>
    <n v="129500"/>
    <x v="1074"/>
  </r>
  <r>
    <s v="2020-01-23"/>
    <x v="3"/>
    <n v="11"/>
    <n v="3"/>
    <n v="130000"/>
    <x v="1075"/>
  </r>
  <r>
    <s v="2020-01-25"/>
    <x v="3"/>
    <n v="11"/>
    <n v="5"/>
    <n v="133500"/>
    <x v="1076"/>
  </r>
  <r>
    <s v="2020-01-26"/>
    <x v="3"/>
    <n v="11"/>
    <n v="6"/>
    <n v="134000"/>
    <x v="1077"/>
  </r>
  <r>
    <s v="2020-01-27"/>
    <x v="3"/>
    <n v="11"/>
    <n v="7"/>
    <n v="134070"/>
    <x v="1078"/>
  </r>
  <r>
    <s v="2020-01-28"/>
    <x v="3"/>
    <n v="11"/>
    <n v="8"/>
    <n v="134020"/>
    <x v="1079"/>
  </r>
  <r>
    <s v="2020-01-30"/>
    <x v="3"/>
    <n v="11"/>
    <n v="10"/>
    <n v="134540"/>
    <x v="1080"/>
  </r>
  <r>
    <s v="2020-02-01"/>
    <x v="3"/>
    <n v="11"/>
    <n v="12"/>
    <n v="134780"/>
    <x v="1081"/>
  </r>
  <r>
    <s v="2020-02-02"/>
    <x v="3"/>
    <n v="11"/>
    <n v="13"/>
    <n v="134030"/>
    <x v="1082"/>
  </r>
  <r>
    <s v="2020-02-03"/>
    <x v="3"/>
    <n v="11"/>
    <n v="14"/>
    <n v="133890"/>
    <x v="1083"/>
  </r>
  <r>
    <s v="2020-02-04"/>
    <x v="3"/>
    <n v="11"/>
    <n v="15"/>
    <n v="134300"/>
    <x v="1084"/>
  </r>
  <r>
    <s v="2020-02-05"/>
    <x v="3"/>
    <n v="11"/>
    <n v="16"/>
    <n v="134500"/>
    <x v="1085"/>
  </r>
  <r>
    <s v="2020-02-06"/>
    <x v="3"/>
    <n v="11"/>
    <n v="17"/>
    <n v="135060"/>
    <x v="1086"/>
  </r>
  <r>
    <s v="2020-02-08"/>
    <x v="3"/>
    <n v="11"/>
    <n v="19"/>
    <n v="135080"/>
    <x v="1087"/>
  </r>
  <r>
    <s v="2020-02-09"/>
    <x v="3"/>
    <n v="11"/>
    <n v="20"/>
    <n v="135030"/>
    <x v="1088"/>
  </r>
  <r>
    <s v="2020-02-10"/>
    <x v="3"/>
    <n v="11"/>
    <n v="21"/>
    <n v="136040"/>
    <x v="1089"/>
  </r>
  <r>
    <s v="2020-02-12"/>
    <x v="3"/>
    <n v="11"/>
    <n v="23"/>
    <n v="137020"/>
    <x v="1090"/>
  </r>
  <r>
    <s v="2020-02-13"/>
    <x v="3"/>
    <n v="11"/>
    <n v="24"/>
    <n v="138490"/>
    <x v="1091"/>
  </r>
  <r>
    <s v="2020-02-15"/>
    <x v="3"/>
    <n v="11"/>
    <n v="26"/>
    <n v="138490"/>
    <x v="12"/>
  </r>
  <r>
    <s v="2020-02-16"/>
    <x v="3"/>
    <n v="11"/>
    <n v="27"/>
    <n v="138990"/>
    <x v="1092"/>
  </r>
  <r>
    <s v="2020-02-17"/>
    <x v="3"/>
    <n v="11"/>
    <n v="28"/>
    <n v="139540"/>
    <x v="1093"/>
  </r>
  <r>
    <s v="2020-02-18"/>
    <x v="3"/>
    <n v="11"/>
    <n v="29"/>
    <n v="141990"/>
    <x v="1094"/>
  </r>
  <r>
    <s v="2020-02-19"/>
    <x v="3"/>
    <n v="11"/>
    <n v="30"/>
    <n v="141990"/>
    <x v="12"/>
  </r>
  <r>
    <s v="2020-02-20"/>
    <x v="3"/>
    <n v="12"/>
    <n v="1"/>
    <n v="142030"/>
    <x v="1095"/>
  </r>
  <r>
    <s v="2020-02-22"/>
    <x v="3"/>
    <n v="12"/>
    <n v="3"/>
    <n v="145290"/>
    <x v="1096"/>
  </r>
  <r>
    <s v="2020-02-23"/>
    <x v="3"/>
    <n v="12"/>
    <n v="4"/>
    <n v="147550"/>
    <x v="1097"/>
  </r>
  <r>
    <s v="2020-02-24"/>
    <x v="3"/>
    <n v="12"/>
    <n v="5"/>
    <n v="146990"/>
    <x v="1098"/>
  </r>
  <r>
    <s v="2020-02-25"/>
    <x v="3"/>
    <n v="12"/>
    <n v="6"/>
    <n v="148010"/>
    <x v="1099"/>
  </r>
  <r>
    <s v="2020-02-26"/>
    <x v="3"/>
    <n v="12"/>
    <n v="7"/>
    <n v="155910"/>
    <x v="1100"/>
  </r>
  <r>
    <s v="2020-02-27"/>
    <x v="3"/>
    <n v="12"/>
    <n v="8"/>
    <n v="157010"/>
    <x v="1101"/>
  </r>
  <r>
    <s v="2020-02-29"/>
    <x v="3"/>
    <n v="12"/>
    <n v="10"/>
    <n v="148980"/>
    <x v="1102"/>
  </r>
  <r>
    <s v="2020-03-01"/>
    <x v="3"/>
    <n v="12"/>
    <n v="11"/>
    <n v="151510"/>
    <x v="1103"/>
  </r>
  <r>
    <s v="2020-03-02"/>
    <x v="3"/>
    <n v="12"/>
    <n v="12"/>
    <n v="155430"/>
    <x v="1104"/>
  </r>
  <r>
    <s v="2020-03-03"/>
    <x v="3"/>
    <n v="12"/>
    <n v="13"/>
    <n v="153350"/>
    <x v="1105"/>
  </r>
  <r>
    <s v="2020-03-04"/>
    <x v="3"/>
    <n v="12"/>
    <n v="14"/>
    <n v="153790"/>
    <x v="1106"/>
  </r>
  <r>
    <s v="2020-03-05"/>
    <x v="3"/>
    <n v="12"/>
    <n v="15"/>
    <n v="149950"/>
    <x v="1107"/>
  </r>
  <r>
    <s v="2020-03-07"/>
    <x v="3"/>
    <n v="12"/>
    <n v="17"/>
    <n v="149960"/>
    <x v="1108"/>
  </r>
  <r>
    <s v="2020-03-09"/>
    <x v="3"/>
    <n v="12"/>
    <n v="19"/>
    <n v="152030"/>
    <x v="1109"/>
  </r>
  <r>
    <s v="2020-03-10"/>
    <x v="3"/>
    <n v="12"/>
    <n v="20"/>
    <n v="151050"/>
    <x v="1110"/>
  </r>
  <r>
    <s v="2020-03-11"/>
    <x v="3"/>
    <n v="12"/>
    <n v="21"/>
    <n v="148550"/>
    <x v="1111"/>
  </r>
  <r>
    <s v="2020-03-12"/>
    <x v="3"/>
    <n v="12"/>
    <n v="22"/>
    <n v="148510"/>
    <x v="1112"/>
  </r>
  <r>
    <s v="2020-03-14"/>
    <x v="3"/>
    <n v="12"/>
    <n v="24"/>
    <n v="148050"/>
    <x v="1113"/>
  </r>
  <r>
    <s v="2020-03-15"/>
    <x v="3"/>
    <n v="12"/>
    <n v="25"/>
    <n v="148030"/>
    <x v="1114"/>
  </r>
  <r>
    <s v="2020-03-16"/>
    <x v="3"/>
    <n v="12"/>
    <n v="26"/>
    <n v="156550"/>
    <x v="1115"/>
  </r>
  <r>
    <s v="2020-03-17"/>
    <x v="3"/>
    <n v="12"/>
    <n v="27"/>
    <n v="157450"/>
    <x v="1116"/>
  </r>
  <r>
    <s v="2020-03-18"/>
    <x v="3"/>
    <n v="12"/>
    <n v="28"/>
    <n v="149030"/>
    <x v="1117"/>
  </r>
  <r>
    <s v="2020-03-24"/>
    <x v="4"/>
    <n v="1"/>
    <n v="5"/>
    <n v="148995"/>
    <x v="1118"/>
  </r>
  <r>
    <s v="2020-03-25"/>
    <x v="4"/>
    <n v="1"/>
    <n v="6"/>
    <n v="148977.5"/>
    <x v="1119"/>
  </r>
  <r>
    <s v="2020-03-28"/>
    <x v="4"/>
    <n v="1"/>
    <n v="9"/>
    <n v="148968.75"/>
    <x v="1120"/>
  </r>
  <r>
    <s v="2020-03-29"/>
    <x v="4"/>
    <n v="1"/>
    <n v="10"/>
    <n v="148964.375"/>
    <x v="1121"/>
  </r>
  <r>
    <s v="2020-03-30"/>
    <x v="4"/>
    <n v="1"/>
    <n v="11"/>
    <n v="148962.1875"/>
    <x v="1122"/>
  </r>
  <r>
    <s v="2020-04-02"/>
    <x v="4"/>
    <n v="1"/>
    <n v="14"/>
    <n v="148960"/>
    <x v="1123"/>
  </r>
  <r>
    <s v="2020-04-04"/>
    <x v="4"/>
    <n v="1"/>
    <n v="16"/>
    <n v="157950"/>
    <x v="1124"/>
  </r>
  <r>
    <s v="2020-04-05"/>
    <x v="4"/>
    <n v="1"/>
    <n v="17"/>
    <n v="158030"/>
    <x v="1125"/>
  </r>
  <r>
    <s v="2020-04-06"/>
    <x v="4"/>
    <n v="1"/>
    <n v="18"/>
    <n v="156990"/>
    <x v="1126"/>
  </r>
  <r>
    <s v="2020-04-07"/>
    <x v="4"/>
    <n v="1"/>
    <n v="19"/>
    <n v="156990"/>
    <x v="12"/>
  </r>
  <r>
    <s v="2020-04-08"/>
    <x v="4"/>
    <n v="1"/>
    <n v="20"/>
    <n v="156090"/>
    <x v="1127"/>
  </r>
  <r>
    <s v="2020-04-11"/>
    <x v="4"/>
    <n v="1"/>
    <n v="23"/>
    <n v="156040"/>
    <x v="1128"/>
  </r>
  <r>
    <s v="2020-04-12"/>
    <x v="4"/>
    <n v="1"/>
    <n v="24"/>
    <n v="155990"/>
    <x v="1129"/>
  </r>
  <r>
    <s v="2020-04-13"/>
    <x v="4"/>
    <n v="1"/>
    <n v="25"/>
    <n v="156000"/>
    <x v="1130"/>
  </r>
  <r>
    <s v="2020-04-14"/>
    <x v="4"/>
    <n v="1"/>
    <n v="26"/>
    <n v="156000"/>
    <x v="12"/>
  </r>
  <r>
    <s v="2020-04-15"/>
    <x v="4"/>
    <n v="1"/>
    <n v="27"/>
    <n v="156080"/>
    <x v="1131"/>
  </r>
  <r>
    <s v="2020-04-16"/>
    <x v="4"/>
    <n v="1"/>
    <n v="28"/>
    <n v="155000"/>
    <x v="1132"/>
  </r>
  <r>
    <s v="2020-04-18"/>
    <x v="4"/>
    <n v="1"/>
    <n v="30"/>
    <n v="153500"/>
    <x v="1133"/>
  </r>
  <r>
    <s v="2020-04-19"/>
    <x v="4"/>
    <n v="1"/>
    <n v="31"/>
    <n v="152590"/>
    <x v="1134"/>
  </r>
  <r>
    <s v="2020-04-20"/>
    <x v="4"/>
    <n v="2"/>
    <n v="1"/>
    <n v="152560"/>
    <x v="1135"/>
  </r>
  <r>
    <s v="2020-04-21"/>
    <x v="4"/>
    <n v="2"/>
    <n v="2"/>
    <n v="153500"/>
    <x v="1136"/>
  </r>
  <r>
    <s v="2020-04-22"/>
    <x v="4"/>
    <n v="2"/>
    <n v="3"/>
    <n v="155000"/>
    <x v="1137"/>
  </r>
  <r>
    <s v="2020-04-23"/>
    <x v="4"/>
    <n v="2"/>
    <n v="4"/>
    <n v="155030"/>
    <x v="1138"/>
  </r>
  <r>
    <s v="2020-04-25"/>
    <x v="4"/>
    <n v="2"/>
    <n v="6"/>
    <n v="155000"/>
    <x v="1139"/>
  </r>
  <r>
    <s v="2020-04-26"/>
    <x v="4"/>
    <n v="2"/>
    <n v="7"/>
    <n v="156100"/>
    <x v="1140"/>
  </r>
  <r>
    <s v="2020-04-27"/>
    <x v="4"/>
    <n v="2"/>
    <n v="8"/>
    <n v="156000"/>
    <x v="1141"/>
  </r>
  <r>
    <s v="2020-04-28"/>
    <x v="4"/>
    <n v="2"/>
    <n v="9"/>
    <n v="155500"/>
    <x v="1142"/>
  </r>
  <r>
    <s v="2020-04-29"/>
    <x v="4"/>
    <n v="2"/>
    <n v="10"/>
    <n v="155500"/>
    <x v="12"/>
  </r>
  <r>
    <s v="2020-04-30"/>
    <x v="4"/>
    <n v="2"/>
    <n v="11"/>
    <n v="156000"/>
    <x v="1143"/>
  </r>
  <r>
    <s v="2020-05-02"/>
    <x v="4"/>
    <n v="2"/>
    <n v="13"/>
    <n v="156050"/>
    <x v="1144"/>
  </r>
  <r>
    <s v="2020-05-03"/>
    <x v="4"/>
    <n v="2"/>
    <n v="14"/>
    <n v="156000"/>
    <x v="1145"/>
  </r>
  <r>
    <s v="2020-05-04"/>
    <x v="4"/>
    <n v="2"/>
    <n v="15"/>
    <n v="156070"/>
    <x v="1146"/>
  </r>
  <r>
    <s v="2020-05-05"/>
    <x v="4"/>
    <n v="2"/>
    <n v="16"/>
    <n v="156000"/>
    <x v="1147"/>
  </r>
  <r>
    <s v="2020-05-06"/>
    <x v="4"/>
    <n v="2"/>
    <n v="17"/>
    <n v="157110"/>
    <x v="1148"/>
  </r>
  <r>
    <s v="2020-05-07"/>
    <x v="4"/>
    <n v="2"/>
    <n v="18"/>
    <n v="157000"/>
    <x v="1149"/>
  </r>
  <r>
    <s v="2020-05-09"/>
    <x v="4"/>
    <n v="2"/>
    <n v="20"/>
    <n v="158040"/>
    <x v="1150"/>
  </r>
  <r>
    <s v="2020-05-10"/>
    <x v="4"/>
    <n v="2"/>
    <n v="21"/>
    <n v="162100"/>
    <x v="1151"/>
  </r>
  <r>
    <s v="2020-05-11"/>
    <x v="4"/>
    <n v="2"/>
    <n v="22"/>
    <n v="165000"/>
    <x v="1152"/>
  </r>
  <r>
    <s v="2020-05-12"/>
    <x v="4"/>
    <n v="2"/>
    <n v="23"/>
    <n v="166000"/>
    <x v="1153"/>
  </r>
  <r>
    <s v="2020-05-13"/>
    <x v="4"/>
    <n v="2"/>
    <n v="24"/>
    <n v="168610"/>
    <x v="1154"/>
  </r>
  <r>
    <s v="2020-05-14"/>
    <x v="4"/>
    <n v="2"/>
    <n v="25"/>
    <n v="168540"/>
    <x v="1155"/>
  </r>
  <r>
    <s v="2020-05-16"/>
    <x v="4"/>
    <n v="2"/>
    <n v="27"/>
    <n v="168000"/>
    <x v="1156"/>
  </r>
  <r>
    <s v="2020-05-17"/>
    <x v="4"/>
    <n v="2"/>
    <n v="28"/>
    <n v="170310"/>
    <x v="1157"/>
  </r>
  <r>
    <s v="2020-05-18"/>
    <x v="4"/>
    <n v="2"/>
    <n v="29"/>
    <n v="172000"/>
    <x v="1158"/>
  </r>
  <r>
    <s v="2020-05-19"/>
    <x v="4"/>
    <n v="2"/>
    <n v="30"/>
    <n v="171500"/>
    <x v="1159"/>
  </r>
  <r>
    <s v="2020-05-20"/>
    <x v="4"/>
    <n v="2"/>
    <n v="31"/>
    <n v="173100"/>
    <x v="1160"/>
  </r>
  <r>
    <s v="2020-05-21"/>
    <x v="4"/>
    <n v="3"/>
    <n v="1"/>
    <n v="173050"/>
    <x v="1161"/>
  </r>
  <r>
    <s v="2020-05-23"/>
    <x v="4"/>
    <n v="3"/>
    <n v="3"/>
    <n v="173000"/>
    <x v="59"/>
  </r>
  <r>
    <s v="2020-05-26"/>
    <x v="4"/>
    <n v="3"/>
    <n v="6"/>
    <n v="173000"/>
    <x v="12"/>
  </r>
  <r>
    <s v="2020-05-27"/>
    <x v="4"/>
    <n v="3"/>
    <n v="7"/>
    <n v="171580"/>
    <x v="1162"/>
  </r>
  <r>
    <s v="2020-05-28"/>
    <x v="4"/>
    <n v="3"/>
    <n v="8"/>
    <n v="170610"/>
    <x v="1163"/>
  </r>
  <r>
    <s v="2020-05-30"/>
    <x v="4"/>
    <n v="3"/>
    <n v="10"/>
    <n v="171040"/>
    <x v="1164"/>
  </r>
  <r>
    <s v="2020-05-31"/>
    <x v="4"/>
    <n v="3"/>
    <n v="11"/>
    <n v="171000"/>
    <x v="1165"/>
  </r>
  <r>
    <s v="2020-06-01"/>
    <x v="4"/>
    <n v="3"/>
    <n v="12"/>
    <n v="170770"/>
    <x v="1166"/>
  </r>
  <r>
    <s v="2020-06-02"/>
    <x v="4"/>
    <n v="3"/>
    <n v="13"/>
    <n v="170700"/>
    <x v="1167"/>
  </r>
  <r>
    <s v="2020-06-06"/>
    <x v="4"/>
    <n v="3"/>
    <n v="17"/>
    <n v="169830"/>
    <x v="1168"/>
  </r>
  <r>
    <s v="2020-06-07"/>
    <x v="4"/>
    <n v="3"/>
    <n v="18"/>
    <n v="169340"/>
    <x v="1169"/>
  </r>
  <r>
    <s v="2020-06-08"/>
    <x v="4"/>
    <n v="3"/>
    <n v="19"/>
    <n v="169390"/>
    <x v="1170"/>
  </r>
  <r>
    <s v="2020-06-09"/>
    <x v="4"/>
    <n v="3"/>
    <n v="20"/>
    <n v="169300"/>
    <x v="1171"/>
  </r>
  <r>
    <s v="2020-06-10"/>
    <x v="4"/>
    <n v="3"/>
    <n v="21"/>
    <n v="172500"/>
    <x v="1172"/>
  </r>
  <r>
    <s v="2020-06-11"/>
    <x v="4"/>
    <n v="3"/>
    <n v="22"/>
    <n v="177500"/>
    <x v="1173"/>
  </r>
  <r>
    <s v="2020-06-13"/>
    <x v="4"/>
    <n v="3"/>
    <n v="24"/>
    <n v="177560"/>
    <x v="1174"/>
  </r>
  <r>
    <s v="2020-06-14"/>
    <x v="4"/>
    <n v="3"/>
    <n v="25"/>
    <n v="177600"/>
    <x v="1175"/>
  </r>
  <r>
    <s v="2020-06-15"/>
    <x v="4"/>
    <n v="3"/>
    <n v="26"/>
    <n v="178800"/>
    <x v="1176"/>
  </r>
  <r>
    <s v="2020-06-16"/>
    <x v="4"/>
    <n v="3"/>
    <n v="27"/>
    <n v="182100"/>
    <x v="1177"/>
  </r>
  <r>
    <s v="2020-06-18"/>
    <x v="4"/>
    <n v="3"/>
    <n v="29"/>
    <n v="183500"/>
    <x v="1178"/>
  </r>
  <r>
    <s v="2020-06-20"/>
    <x v="4"/>
    <n v="3"/>
    <n v="31"/>
    <n v="186020"/>
    <x v="1179"/>
  </r>
  <r>
    <s v="2020-06-21"/>
    <x v="4"/>
    <n v="4"/>
    <n v="1"/>
    <n v="188020"/>
    <x v="1180"/>
  </r>
  <r>
    <s v="2020-06-22"/>
    <x v="4"/>
    <n v="4"/>
    <n v="2"/>
    <n v="188020"/>
    <x v="12"/>
  </r>
  <r>
    <s v="2020-06-23"/>
    <x v="4"/>
    <n v="4"/>
    <n v="3"/>
    <n v="195970"/>
    <x v="1181"/>
  </r>
  <r>
    <s v="2020-06-24"/>
    <x v="4"/>
    <n v="4"/>
    <n v="4"/>
    <n v="193020"/>
    <x v="1182"/>
  </r>
  <r>
    <s v="2020-06-25"/>
    <x v="4"/>
    <n v="4"/>
    <n v="5"/>
    <n v="188430"/>
    <x v="1183"/>
  </r>
  <r>
    <s v="2020-06-27"/>
    <x v="4"/>
    <n v="4"/>
    <n v="7"/>
    <n v="188410"/>
    <x v="1184"/>
  </r>
  <r>
    <s v="2020-06-28"/>
    <x v="4"/>
    <n v="4"/>
    <n v="8"/>
    <n v="190430"/>
    <x v="1185"/>
  </r>
  <r>
    <s v="2020-06-29"/>
    <x v="4"/>
    <n v="4"/>
    <n v="9"/>
    <n v="190520"/>
    <x v="1186"/>
  </r>
  <r>
    <s v="2020-06-30"/>
    <x v="4"/>
    <n v="4"/>
    <n v="10"/>
    <n v="189920"/>
    <x v="1187"/>
  </r>
  <r>
    <s v="2020-07-01"/>
    <x v="4"/>
    <n v="4"/>
    <n v="11"/>
    <n v="189440"/>
    <x v="1188"/>
  </r>
  <r>
    <s v="2020-07-02"/>
    <x v="4"/>
    <n v="4"/>
    <n v="12"/>
    <n v="189520"/>
    <x v="1189"/>
  </r>
  <r>
    <s v="2020-07-04"/>
    <x v="4"/>
    <n v="4"/>
    <n v="14"/>
    <n v="208910"/>
    <x v="1190"/>
  </r>
  <r>
    <s v="2020-07-05"/>
    <x v="4"/>
    <n v="4"/>
    <n v="15"/>
    <n v="216470"/>
    <x v="1191"/>
  </r>
  <r>
    <s v="2020-07-06"/>
    <x v="4"/>
    <n v="4"/>
    <n v="16"/>
    <n v="218520"/>
    <x v="1192"/>
  </r>
  <r>
    <s v="2020-07-07"/>
    <x v="4"/>
    <n v="4"/>
    <n v="17"/>
    <n v="217520"/>
    <x v="1193"/>
  </r>
  <r>
    <s v="2020-07-08"/>
    <x v="4"/>
    <n v="4"/>
    <n v="18"/>
    <n v="222020"/>
    <x v="1194"/>
  </r>
  <r>
    <s v="2020-07-09"/>
    <x v="4"/>
    <n v="4"/>
    <n v="19"/>
    <n v="222020"/>
    <x v="12"/>
  </r>
  <r>
    <s v="2020-07-11"/>
    <x v="4"/>
    <n v="4"/>
    <n v="21"/>
    <n v="222410"/>
    <x v="1195"/>
  </r>
  <r>
    <s v="2020-07-12"/>
    <x v="4"/>
    <n v="4"/>
    <n v="22"/>
    <n v="225520"/>
    <x v="1196"/>
  </r>
  <r>
    <s v="2020-07-13"/>
    <x v="4"/>
    <n v="4"/>
    <n v="23"/>
    <n v="227420"/>
    <x v="1197"/>
  </r>
  <r>
    <s v="2020-07-14"/>
    <x v="4"/>
    <n v="4"/>
    <n v="24"/>
    <n v="227460"/>
    <x v="1198"/>
  </r>
  <r>
    <s v="2020-07-15"/>
    <x v="4"/>
    <n v="4"/>
    <n v="25"/>
    <n v="229410"/>
    <x v="1199"/>
  </r>
  <r>
    <s v="2020-07-16"/>
    <x v="4"/>
    <n v="4"/>
    <n v="26"/>
    <n v="231020"/>
    <x v="1200"/>
  </r>
  <r>
    <s v="2020-07-18"/>
    <x v="4"/>
    <n v="4"/>
    <n v="28"/>
    <n v="230970"/>
    <x v="1201"/>
  </r>
  <r>
    <s v="2020-07-19"/>
    <x v="4"/>
    <n v="4"/>
    <n v="29"/>
    <n v="230950"/>
    <x v="1202"/>
  </r>
  <r>
    <s v="2020-07-20"/>
    <x v="4"/>
    <n v="4"/>
    <n v="30"/>
    <n v="226020"/>
    <x v="1203"/>
  </r>
  <r>
    <s v="2020-07-21"/>
    <x v="4"/>
    <n v="4"/>
    <n v="31"/>
    <n v="204520"/>
    <x v="1204"/>
  </r>
  <r>
    <s v="2020-07-22"/>
    <x v="4"/>
    <n v="5"/>
    <n v="1"/>
    <n v="203430"/>
    <x v="1205"/>
  </r>
  <r>
    <s v="2020-07-23"/>
    <x v="4"/>
    <n v="5"/>
    <n v="2"/>
    <n v="202910"/>
    <x v="1206"/>
  </r>
  <r>
    <s v="2020-07-25"/>
    <x v="4"/>
    <n v="5"/>
    <n v="4"/>
    <n v="203020"/>
    <x v="1207"/>
  </r>
  <r>
    <s v="2020-07-26"/>
    <x v="4"/>
    <n v="5"/>
    <n v="5"/>
    <n v="202950"/>
    <x v="1208"/>
  </r>
  <r>
    <s v="2020-07-27"/>
    <x v="4"/>
    <n v="5"/>
    <n v="6"/>
    <n v="204910"/>
    <x v="1209"/>
  </r>
  <r>
    <s v="2020-07-28"/>
    <x v="4"/>
    <n v="5"/>
    <n v="7"/>
    <n v="204920"/>
    <x v="1210"/>
  </r>
  <r>
    <s v="2020-07-29"/>
    <x v="4"/>
    <n v="5"/>
    <n v="8"/>
    <n v="204990"/>
    <x v="1211"/>
  </r>
  <r>
    <s v="2020-07-30"/>
    <x v="4"/>
    <n v="5"/>
    <n v="9"/>
    <n v="208020"/>
    <x v="1212"/>
  </r>
  <r>
    <s v="2020-08-01"/>
    <x v="4"/>
    <n v="5"/>
    <n v="11"/>
    <n v="213020"/>
    <x v="1213"/>
  </r>
  <r>
    <s v="2020-08-02"/>
    <x v="4"/>
    <n v="5"/>
    <n v="12"/>
    <n v="217020"/>
    <x v="1214"/>
  </r>
  <r>
    <s v="2020-08-03"/>
    <x v="4"/>
    <n v="5"/>
    <n v="13"/>
    <n v="218990"/>
    <x v="1215"/>
  </r>
  <r>
    <s v="2020-08-04"/>
    <x v="4"/>
    <n v="5"/>
    <n v="14"/>
    <n v="222960"/>
    <x v="1216"/>
  </r>
  <r>
    <s v="2020-08-05"/>
    <x v="4"/>
    <n v="5"/>
    <n v="15"/>
    <n v="227020"/>
    <x v="1217"/>
  </r>
  <r>
    <s v="2020-08-06"/>
    <x v="4"/>
    <n v="5"/>
    <n v="16"/>
    <n v="230020"/>
    <x v="1218"/>
  </r>
  <r>
    <s v="2020-08-09"/>
    <x v="4"/>
    <n v="5"/>
    <n v="19"/>
    <n v="219965"/>
    <x v="1219"/>
  </r>
  <r>
    <s v="2020-08-10"/>
    <x v="4"/>
    <n v="5"/>
    <n v="20"/>
    <n v="209910"/>
    <x v="1220"/>
  </r>
  <r>
    <s v="2020-08-11"/>
    <x v="4"/>
    <n v="5"/>
    <n v="21"/>
    <n v="216820"/>
    <x v="1221"/>
  </r>
  <r>
    <s v="2020-08-12"/>
    <x v="4"/>
    <n v="5"/>
    <n v="22"/>
    <n v="218020"/>
    <x v="1222"/>
  </r>
  <r>
    <s v="2020-08-13"/>
    <x v="4"/>
    <n v="5"/>
    <n v="23"/>
    <n v="220500"/>
    <x v="1223"/>
  </r>
  <r>
    <s v="2020-08-15"/>
    <x v="4"/>
    <n v="5"/>
    <n v="25"/>
    <n v="220520"/>
    <x v="1224"/>
  </r>
  <r>
    <s v="2020-08-16"/>
    <x v="4"/>
    <n v="5"/>
    <n v="26"/>
    <n v="219020"/>
    <x v="1225"/>
  </r>
  <r>
    <s v="2020-08-17"/>
    <x v="4"/>
    <n v="5"/>
    <n v="27"/>
    <n v="224490"/>
    <x v="1226"/>
  </r>
  <r>
    <s v="2020-08-18"/>
    <x v="4"/>
    <n v="5"/>
    <n v="28"/>
    <n v="225020"/>
    <x v="1227"/>
  </r>
  <r>
    <s v="2020-08-19"/>
    <x v="4"/>
    <n v="5"/>
    <n v="29"/>
    <n v="223930"/>
    <x v="1228"/>
  </r>
  <r>
    <s v="2020-08-20"/>
    <x v="4"/>
    <n v="5"/>
    <n v="30"/>
    <n v="225020"/>
    <x v="1229"/>
  </r>
  <r>
    <s v="2020-08-22"/>
    <x v="4"/>
    <n v="6"/>
    <n v="1"/>
    <n v="225020"/>
    <x v="12"/>
  </r>
  <r>
    <s v="2020-08-23"/>
    <x v="4"/>
    <n v="6"/>
    <n v="2"/>
    <n v="224970"/>
    <x v="1230"/>
  </r>
  <r>
    <s v="2020-08-24"/>
    <x v="4"/>
    <n v="6"/>
    <n v="3"/>
    <n v="224820"/>
    <x v="1231"/>
  </r>
  <r>
    <s v="2020-08-25"/>
    <x v="4"/>
    <n v="6"/>
    <n v="4"/>
    <n v="224790"/>
    <x v="1232"/>
  </r>
  <r>
    <s v="2020-08-26"/>
    <x v="4"/>
    <n v="6"/>
    <n v="5"/>
    <n v="229960"/>
    <x v="1233"/>
  </r>
  <r>
    <s v="2020-08-27"/>
    <x v="4"/>
    <n v="6"/>
    <n v="6"/>
    <n v="231020"/>
    <x v="1234"/>
  </r>
  <r>
    <s v="2020-08-31"/>
    <x v="4"/>
    <n v="6"/>
    <n v="10"/>
    <n v="231520"/>
    <x v="1235"/>
  </r>
  <r>
    <s v="2020-09-01"/>
    <x v="4"/>
    <n v="6"/>
    <n v="11"/>
    <n v="229000"/>
    <x v="1236"/>
  </r>
  <r>
    <s v="2020-09-02"/>
    <x v="4"/>
    <n v="6"/>
    <n v="12"/>
    <n v="226960"/>
    <x v="1237"/>
  </r>
  <r>
    <s v="2020-09-03"/>
    <x v="4"/>
    <n v="6"/>
    <n v="13"/>
    <n v="224520"/>
    <x v="1238"/>
  </r>
  <r>
    <s v="2020-09-05"/>
    <x v="4"/>
    <n v="6"/>
    <n v="15"/>
    <n v="224520"/>
    <x v="12"/>
  </r>
  <r>
    <s v="2020-09-06"/>
    <x v="4"/>
    <n v="6"/>
    <n v="16"/>
    <n v="226020"/>
    <x v="1239"/>
  </r>
  <r>
    <s v="2020-09-07"/>
    <x v="4"/>
    <n v="6"/>
    <n v="17"/>
    <n v="225970"/>
    <x v="1240"/>
  </r>
  <r>
    <s v="2020-09-08"/>
    <x v="4"/>
    <n v="6"/>
    <n v="18"/>
    <n v="227520"/>
    <x v="1241"/>
  </r>
  <r>
    <s v="2020-09-09"/>
    <x v="4"/>
    <n v="6"/>
    <n v="19"/>
    <n v="227490"/>
    <x v="1242"/>
  </r>
  <r>
    <s v="2020-09-10"/>
    <x v="4"/>
    <n v="6"/>
    <n v="20"/>
    <n v="228000"/>
    <x v="1243"/>
  </r>
  <r>
    <s v="2020-09-12"/>
    <x v="4"/>
    <n v="6"/>
    <n v="22"/>
    <n v="231570"/>
    <x v="1244"/>
  </r>
  <r>
    <s v="2020-09-13"/>
    <x v="4"/>
    <n v="6"/>
    <n v="23"/>
    <n v="234390"/>
    <x v="1245"/>
  </r>
  <r>
    <s v="2020-09-14"/>
    <x v="4"/>
    <n v="6"/>
    <n v="24"/>
    <n v="235920"/>
    <x v="1246"/>
  </r>
  <r>
    <s v="2020-09-15"/>
    <x v="4"/>
    <n v="6"/>
    <n v="25"/>
    <n v="266020"/>
    <x v="1247"/>
  </r>
  <r>
    <s v="2020-09-16"/>
    <x v="4"/>
    <n v="6"/>
    <n v="26"/>
    <n v="265980"/>
    <x v="1248"/>
  </r>
  <r>
    <s v="2020-09-17"/>
    <x v="4"/>
    <n v="6"/>
    <n v="27"/>
    <n v="267970"/>
    <x v="1249"/>
  </r>
  <r>
    <s v="2020-09-19"/>
    <x v="4"/>
    <n v="6"/>
    <n v="29"/>
    <n v="264480"/>
    <x v="1250"/>
  </r>
  <r>
    <s v="2020-09-20"/>
    <x v="4"/>
    <n v="6"/>
    <n v="30"/>
    <n v="272980"/>
    <x v="1251"/>
  </r>
  <r>
    <s v="2020-09-21"/>
    <x v="4"/>
    <n v="6"/>
    <n v="31"/>
    <n v="269450"/>
    <x v="1252"/>
  </r>
  <r>
    <s v="2020-09-22"/>
    <x v="4"/>
    <n v="7"/>
    <n v="1"/>
    <n v="272030"/>
    <x v="1253"/>
  </r>
  <r>
    <s v="2020-09-23"/>
    <x v="4"/>
    <n v="7"/>
    <n v="2"/>
    <n v="277980"/>
    <x v="1254"/>
  </r>
  <r>
    <s v="2020-09-24"/>
    <x v="4"/>
    <n v="7"/>
    <n v="3"/>
    <n v="277970"/>
    <x v="1255"/>
  </r>
  <r>
    <s v="2020-09-26"/>
    <x v="4"/>
    <n v="7"/>
    <n v="5"/>
    <n v="285060"/>
    <x v="1256"/>
  </r>
  <r>
    <s v="2020-09-27"/>
    <x v="4"/>
    <n v="7"/>
    <n v="6"/>
    <n v="287000"/>
    <x v="1257"/>
  </r>
  <r>
    <s v="2020-09-28"/>
    <x v="4"/>
    <n v="7"/>
    <n v="7"/>
    <n v="289470"/>
    <x v="1258"/>
  </r>
  <r>
    <s v="2020-09-29"/>
    <x v="4"/>
    <n v="7"/>
    <n v="8"/>
    <n v="285020"/>
    <x v="1259"/>
  </r>
  <r>
    <s v="2020-09-30"/>
    <x v="4"/>
    <n v="7"/>
    <n v="9"/>
    <n v="287520"/>
    <x v="1260"/>
  </r>
  <r>
    <s v="2020-10-01"/>
    <x v="4"/>
    <n v="7"/>
    <n v="10"/>
    <n v="289040"/>
    <x v="1261"/>
  </r>
  <r>
    <s v="2020-10-03"/>
    <x v="4"/>
    <n v="7"/>
    <n v="12"/>
    <n v="284490"/>
    <x v="1262"/>
  </r>
  <r>
    <s v="2020-10-04"/>
    <x v="4"/>
    <n v="7"/>
    <n v="13"/>
    <n v="269950"/>
    <x v="1263"/>
  </r>
  <r>
    <s v="2020-10-05"/>
    <x v="4"/>
    <n v="7"/>
    <n v="14"/>
    <n v="281990"/>
    <x v="1264"/>
  </r>
  <r>
    <s v="2020-10-06"/>
    <x v="4"/>
    <n v="7"/>
    <n v="15"/>
    <n v="292000"/>
    <x v="1265"/>
  </r>
  <r>
    <s v="2020-10-07"/>
    <x v="4"/>
    <n v="7"/>
    <n v="16"/>
    <n v="292020"/>
    <x v="1266"/>
  </r>
  <r>
    <s v="2020-10-10"/>
    <x v="4"/>
    <n v="7"/>
    <n v="19"/>
    <n v="299560"/>
    <x v="1267"/>
  </r>
  <r>
    <s v="2020-10-11"/>
    <x v="4"/>
    <n v="7"/>
    <n v="20"/>
    <n v="311450"/>
    <x v="1268"/>
  </r>
  <r>
    <s v="2020-10-12"/>
    <x v="4"/>
    <n v="7"/>
    <n v="21"/>
    <n v="303980"/>
    <x v="1269"/>
  </r>
  <r>
    <s v="2020-10-13"/>
    <x v="4"/>
    <n v="7"/>
    <n v="22"/>
    <n v="313000"/>
    <x v="1270"/>
  </r>
  <r>
    <s v="2020-10-14"/>
    <x v="4"/>
    <n v="7"/>
    <n v="23"/>
    <n v="314970"/>
    <x v="1271"/>
  </r>
  <r>
    <s v="2020-10-15"/>
    <x v="4"/>
    <n v="7"/>
    <n v="24"/>
    <n v="316960"/>
    <x v="1272"/>
  </r>
  <r>
    <s v="2020-10-18"/>
    <x v="4"/>
    <n v="7"/>
    <n v="27"/>
    <n v="318500"/>
    <x v="1273"/>
  </r>
  <r>
    <s v="2020-10-19"/>
    <x v="4"/>
    <n v="7"/>
    <n v="28"/>
    <n v="309000"/>
    <x v="1274"/>
  </r>
  <r>
    <s v="2020-10-20"/>
    <x v="4"/>
    <n v="7"/>
    <n v="29"/>
    <n v="275460"/>
    <x v="1275"/>
  </r>
  <r>
    <s v="2020-10-21"/>
    <x v="4"/>
    <n v="7"/>
    <n v="30"/>
    <n v="288050"/>
    <x v="1276"/>
  </r>
  <r>
    <s v="2020-10-22"/>
    <x v="4"/>
    <n v="8"/>
    <n v="1"/>
    <n v="293750"/>
    <x v="1277"/>
  </r>
  <r>
    <s v="2020-10-24"/>
    <x v="4"/>
    <n v="8"/>
    <n v="3"/>
    <n v="289990"/>
    <x v="1278"/>
  </r>
  <r>
    <s v="2020-10-26"/>
    <x v="4"/>
    <n v="8"/>
    <n v="5"/>
    <n v="279850"/>
    <x v="1279"/>
  </r>
  <r>
    <s v="2020-10-27"/>
    <x v="4"/>
    <n v="8"/>
    <n v="6"/>
    <n v="282320"/>
    <x v="1280"/>
  </r>
  <r>
    <s v="2020-10-28"/>
    <x v="4"/>
    <n v="8"/>
    <n v="7"/>
    <n v="278450"/>
    <x v="1281"/>
  </r>
  <r>
    <s v="2020-10-29"/>
    <x v="4"/>
    <n v="8"/>
    <n v="8"/>
    <n v="277500"/>
    <x v="1282"/>
  </r>
  <r>
    <s v="2020-10-31"/>
    <x v="4"/>
    <n v="8"/>
    <n v="10"/>
    <n v="268720"/>
    <x v="1283"/>
  </r>
  <r>
    <s v="2020-11-01"/>
    <x v="4"/>
    <n v="8"/>
    <n v="11"/>
    <n v="272030"/>
    <x v="1284"/>
  </r>
  <r>
    <s v="2020-11-02"/>
    <x v="4"/>
    <n v="8"/>
    <n v="12"/>
    <n v="282400"/>
    <x v="1285"/>
  </r>
  <r>
    <s v="2020-11-04"/>
    <x v="4"/>
    <n v="8"/>
    <n v="14"/>
    <n v="289350"/>
    <x v="1286"/>
  </r>
  <r>
    <s v="2020-11-05"/>
    <x v="4"/>
    <n v="8"/>
    <n v="15"/>
    <n v="263550"/>
    <x v="1287"/>
  </r>
  <r>
    <s v="2020-11-07"/>
    <x v="4"/>
    <n v="8"/>
    <n v="17"/>
    <n v="244970"/>
    <x v="1288"/>
  </r>
  <r>
    <s v="2020-11-08"/>
    <x v="4"/>
    <n v="8"/>
    <n v="18"/>
    <n v="235000"/>
    <x v="1289"/>
  </r>
  <r>
    <s v="2020-11-09"/>
    <x v="4"/>
    <n v="8"/>
    <n v="19"/>
    <n v="248030"/>
    <x v="1290"/>
  </r>
  <r>
    <s v="2020-11-10"/>
    <x v="4"/>
    <n v="8"/>
    <n v="20"/>
    <n v="271030"/>
    <x v="1291"/>
  </r>
  <r>
    <s v="2020-11-11"/>
    <x v="4"/>
    <n v="8"/>
    <n v="21"/>
    <n v="269980"/>
    <x v="1292"/>
  </r>
  <r>
    <s v="2020-11-12"/>
    <x v="4"/>
    <n v="8"/>
    <n v="22"/>
    <n v="268550"/>
    <x v="1293"/>
  </r>
  <r>
    <s v="2020-11-14"/>
    <x v="4"/>
    <n v="8"/>
    <n v="24"/>
    <n v="267470"/>
    <x v="1294"/>
  </r>
  <r>
    <s v="2020-11-15"/>
    <x v="4"/>
    <n v="8"/>
    <n v="25"/>
    <n v="260060"/>
    <x v="1295"/>
  </r>
  <r>
    <s v="2020-11-16"/>
    <x v="4"/>
    <n v="8"/>
    <n v="26"/>
    <n v="259030"/>
    <x v="1296"/>
  </r>
  <r>
    <s v="2020-11-17"/>
    <x v="4"/>
    <n v="8"/>
    <n v="27"/>
    <n v="258970"/>
    <x v="1297"/>
  </r>
  <r>
    <s v="2020-11-18"/>
    <x v="4"/>
    <n v="8"/>
    <n v="28"/>
    <n v="256230"/>
    <x v="1298"/>
  </r>
  <r>
    <s v="2020-11-19"/>
    <x v="4"/>
    <n v="8"/>
    <n v="29"/>
    <n v="256200"/>
    <x v="1299"/>
  </r>
  <r>
    <s v="2020-11-21"/>
    <x v="4"/>
    <n v="9"/>
    <n v="1"/>
    <n v="259540"/>
    <x v="1300"/>
  </r>
  <r>
    <s v="2020-11-22"/>
    <x v="4"/>
    <n v="9"/>
    <n v="2"/>
    <n v="254460"/>
    <x v="1301"/>
  </r>
  <r>
    <s v="2020-11-23"/>
    <x v="4"/>
    <n v="9"/>
    <n v="3"/>
    <n v="255520"/>
    <x v="1302"/>
  </r>
  <r>
    <s v="2020-11-24"/>
    <x v="4"/>
    <n v="9"/>
    <n v="4"/>
    <n v="250470"/>
    <x v="1303"/>
  </r>
  <r>
    <s v="2020-11-25"/>
    <x v="4"/>
    <n v="9"/>
    <n v="5"/>
    <n v="250560"/>
    <x v="1304"/>
  </r>
  <r>
    <s v="2020-11-28"/>
    <x v="4"/>
    <n v="9"/>
    <n v="8"/>
    <n v="247560"/>
    <x v="1305"/>
  </r>
  <r>
    <s v="2020-11-29"/>
    <x v="4"/>
    <n v="9"/>
    <n v="9"/>
    <n v="245570"/>
    <x v="1306"/>
  </r>
  <r>
    <s v="2020-11-30"/>
    <x v="4"/>
    <n v="9"/>
    <n v="10"/>
    <n v="250070"/>
    <x v="1307"/>
  </r>
  <r>
    <s v="2020-12-01"/>
    <x v="4"/>
    <n v="9"/>
    <n v="11"/>
    <n v="256210"/>
    <x v="1308"/>
  </r>
  <r>
    <s v="2020-12-02"/>
    <x v="4"/>
    <n v="9"/>
    <n v="12"/>
    <n v="256200"/>
    <x v="1309"/>
  </r>
  <r>
    <s v="2020-12-03"/>
    <x v="4"/>
    <n v="9"/>
    <n v="13"/>
    <n v="254660"/>
    <x v="1310"/>
  </r>
  <r>
    <s v="2020-12-05"/>
    <x v="4"/>
    <n v="9"/>
    <n v="15"/>
    <n v="255345"/>
    <x v="1311"/>
  </r>
  <r>
    <s v="2020-12-06"/>
    <x v="4"/>
    <n v="9"/>
    <n v="16"/>
    <n v="256030"/>
    <x v="1312"/>
  </r>
  <r>
    <s v="2020-12-07"/>
    <x v="4"/>
    <n v="9"/>
    <n v="17"/>
    <n v="255990"/>
    <x v="1313"/>
  </r>
  <r>
    <s v="2020-12-08"/>
    <x v="4"/>
    <n v="9"/>
    <n v="18"/>
    <n v="255950"/>
    <x v="1314"/>
  </r>
  <r>
    <s v="2020-12-09"/>
    <x v="4"/>
    <n v="9"/>
    <n v="19"/>
    <n v="259760"/>
    <x v="1315"/>
  </r>
  <r>
    <s v="2020-12-10"/>
    <x v="4"/>
    <n v="9"/>
    <n v="20"/>
    <n v="260650"/>
    <x v="1316"/>
  </r>
  <r>
    <s v="2020-12-11"/>
    <x v="4"/>
    <n v="9"/>
    <n v="21"/>
    <n v="260650"/>
    <x v="12"/>
  </r>
  <r>
    <s v="2020-12-12"/>
    <x v="4"/>
    <n v="9"/>
    <n v="22"/>
    <n v="259950"/>
    <x v="1317"/>
  </r>
  <r>
    <s v="2020-12-13"/>
    <x v="4"/>
    <n v="9"/>
    <n v="23"/>
    <n v="258030"/>
    <x v="1318"/>
  </r>
  <r>
    <s v="2020-12-14"/>
    <x v="4"/>
    <n v="9"/>
    <n v="24"/>
    <n v="257020"/>
    <x v="1319"/>
  </r>
  <r>
    <s v="2020-12-15"/>
    <x v="4"/>
    <n v="9"/>
    <n v="25"/>
    <n v="258530"/>
    <x v="1320"/>
  </r>
  <r>
    <s v="2020-12-16"/>
    <x v="4"/>
    <n v="9"/>
    <n v="26"/>
    <n v="257940"/>
    <x v="1321"/>
  </r>
  <r>
    <s v="2020-12-17"/>
    <x v="4"/>
    <n v="9"/>
    <n v="27"/>
    <n v="258020"/>
    <x v="1322"/>
  </r>
  <r>
    <s v="2020-12-19"/>
    <x v="4"/>
    <n v="9"/>
    <n v="29"/>
    <n v="254990"/>
    <x v="1323"/>
  </r>
  <r>
    <s v="2020-12-20"/>
    <x v="4"/>
    <n v="9"/>
    <n v="30"/>
    <n v="253990"/>
    <x v="1324"/>
  </r>
  <r>
    <s v="2020-12-21"/>
    <x v="4"/>
    <n v="10"/>
    <n v="1"/>
    <n v="254480"/>
    <x v="1325"/>
  </r>
  <r>
    <s v="2020-12-22"/>
    <x v="4"/>
    <n v="10"/>
    <n v="2"/>
    <n v="255250"/>
    <x v="1326"/>
  </r>
  <r>
    <s v="2020-12-23"/>
    <x v="4"/>
    <n v="10"/>
    <n v="3"/>
    <n v="257790"/>
    <x v="1327"/>
  </r>
  <r>
    <s v="2020-12-24"/>
    <x v="4"/>
    <n v="10"/>
    <n v="4"/>
    <n v="258620"/>
    <x v="1328"/>
  </r>
  <r>
    <s v="2020-12-26"/>
    <x v="4"/>
    <n v="10"/>
    <n v="6"/>
    <n v="257130"/>
    <x v="1329"/>
  </r>
  <r>
    <s v="2020-12-27"/>
    <x v="4"/>
    <n v="10"/>
    <n v="7"/>
    <n v="257390"/>
    <x v="1330"/>
  </r>
  <r>
    <s v="2020-12-28"/>
    <x v="4"/>
    <n v="10"/>
    <n v="8"/>
    <n v="257430"/>
    <x v="1331"/>
  </r>
  <r>
    <s v="2020-12-29"/>
    <x v="4"/>
    <n v="10"/>
    <n v="9"/>
    <n v="257030"/>
    <x v="1332"/>
  </r>
  <r>
    <s v="2020-12-30"/>
    <x v="4"/>
    <n v="10"/>
    <n v="10"/>
    <n v="256970"/>
    <x v="1333"/>
  </r>
  <r>
    <s v="2020-12-31"/>
    <x v="4"/>
    <n v="10"/>
    <n v="11"/>
    <n v="257010"/>
    <x v="1334"/>
  </r>
  <r>
    <s v="2021-01-02"/>
    <x v="4"/>
    <n v="10"/>
    <n v="13"/>
    <n v="256150"/>
    <x v="1335"/>
  </r>
  <r>
    <s v="2021-01-03"/>
    <x v="4"/>
    <n v="10"/>
    <n v="14"/>
    <n v="255650"/>
    <x v="1336"/>
  </r>
  <r>
    <s v="2021-01-04"/>
    <x v="4"/>
    <n v="10"/>
    <n v="15"/>
    <n v="257670"/>
    <x v="1337"/>
  </r>
  <r>
    <s v="2021-01-05"/>
    <x v="4"/>
    <n v="10"/>
    <n v="16"/>
    <n v="259040"/>
    <x v="1338"/>
  </r>
  <r>
    <s v="2021-01-06"/>
    <x v="4"/>
    <n v="10"/>
    <n v="17"/>
    <n v="258480"/>
    <x v="1339"/>
  </r>
  <r>
    <s v="2021-01-07"/>
    <x v="4"/>
    <n v="10"/>
    <n v="18"/>
    <n v="255540"/>
    <x v="1340"/>
  </r>
  <r>
    <s v="2021-01-09"/>
    <x v="4"/>
    <n v="10"/>
    <n v="20"/>
    <n v="248680"/>
    <x v="1341"/>
  </r>
  <r>
    <s v="2021-01-10"/>
    <x v="4"/>
    <n v="10"/>
    <n v="21"/>
    <n v="248550"/>
    <x v="1342"/>
  </r>
  <r>
    <s v="2021-01-11"/>
    <x v="4"/>
    <n v="10"/>
    <n v="22"/>
    <n v="248550"/>
    <x v="12"/>
  </r>
  <r>
    <s v="2021-01-12"/>
    <x v="4"/>
    <n v="10"/>
    <n v="23"/>
    <n v="248490"/>
    <x v="1343"/>
  </r>
  <r>
    <s v="2021-01-13"/>
    <x v="4"/>
    <n v="10"/>
    <n v="24"/>
    <n v="245040"/>
    <x v="1344"/>
  </r>
  <r>
    <s v="2021-01-14"/>
    <x v="4"/>
    <n v="10"/>
    <n v="25"/>
    <n v="239530"/>
    <x v="1345"/>
  </r>
  <r>
    <s v="2021-01-16"/>
    <x v="4"/>
    <n v="10"/>
    <n v="27"/>
    <n v="229490"/>
    <x v="1346"/>
  </r>
  <r>
    <s v="2021-01-18"/>
    <x v="4"/>
    <n v="10"/>
    <n v="29"/>
    <n v="217990"/>
    <x v="1347"/>
  </r>
  <r>
    <s v="2021-01-19"/>
    <x v="4"/>
    <n v="10"/>
    <n v="30"/>
    <n v="217860"/>
    <x v="1348"/>
  </r>
  <r>
    <s v="2021-01-20"/>
    <x v="4"/>
    <n v="11"/>
    <n v="1"/>
    <n v="227470"/>
    <x v="1349"/>
  </r>
  <r>
    <s v="2021-01-21"/>
    <x v="4"/>
    <n v="11"/>
    <n v="2"/>
    <n v="226550"/>
    <x v="1350"/>
  </r>
  <r>
    <s v="2021-01-23"/>
    <x v="4"/>
    <n v="11"/>
    <n v="4"/>
    <n v="224310"/>
    <x v="1351"/>
  </r>
  <r>
    <s v="2021-01-24"/>
    <x v="4"/>
    <n v="11"/>
    <n v="5"/>
    <n v="224270"/>
    <x v="1352"/>
  </r>
  <r>
    <s v="2021-01-25"/>
    <x v="4"/>
    <n v="11"/>
    <n v="6"/>
    <n v="224250"/>
    <x v="1353"/>
  </r>
  <r>
    <s v="2021-01-26"/>
    <x v="4"/>
    <n v="11"/>
    <n v="7"/>
    <n v="229185"/>
    <x v="1354"/>
  </r>
  <r>
    <s v="2021-01-27"/>
    <x v="4"/>
    <n v="11"/>
    <n v="8"/>
    <n v="234120"/>
    <x v="1355"/>
  </r>
  <r>
    <s v="2021-01-28"/>
    <x v="4"/>
    <n v="11"/>
    <n v="9"/>
    <n v="232110"/>
    <x v="1356"/>
  </r>
  <r>
    <s v="2021-01-30"/>
    <x v="4"/>
    <n v="11"/>
    <n v="11"/>
    <n v="237190"/>
    <x v="1357"/>
  </r>
  <r>
    <s v="2021-01-31"/>
    <x v="4"/>
    <n v="11"/>
    <n v="12"/>
    <n v="239180"/>
    <x v="1358"/>
  </r>
  <r>
    <s v="2021-02-01"/>
    <x v="4"/>
    <n v="11"/>
    <n v="13"/>
    <n v="238710"/>
    <x v="1359"/>
  </r>
  <r>
    <s v="2021-02-02"/>
    <x v="4"/>
    <n v="11"/>
    <n v="14"/>
    <n v="238730"/>
    <x v="1360"/>
  </r>
  <r>
    <s v="2021-02-03"/>
    <x v="4"/>
    <n v="11"/>
    <n v="15"/>
    <n v="237660"/>
    <x v="1361"/>
  </r>
  <r>
    <s v="2021-02-04"/>
    <x v="4"/>
    <n v="11"/>
    <n v="16"/>
    <n v="237470"/>
    <x v="1362"/>
  </r>
  <r>
    <s v="2021-02-06"/>
    <x v="4"/>
    <n v="11"/>
    <n v="18"/>
    <n v="237540"/>
    <x v="1363"/>
  </r>
  <r>
    <s v="2021-02-07"/>
    <x v="4"/>
    <n v="11"/>
    <n v="19"/>
    <n v="237010"/>
    <x v="1364"/>
  </r>
  <r>
    <s v="2021-02-08"/>
    <x v="4"/>
    <n v="11"/>
    <n v="20"/>
    <n v="236950"/>
    <x v="1365"/>
  </r>
  <r>
    <s v="2021-02-09"/>
    <x v="4"/>
    <n v="11"/>
    <n v="21"/>
    <n v="240940"/>
    <x v="1366"/>
  </r>
  <r>
    <s v="2021-02-11"/>
    <x v="4"/>
    <n v="11"/>
    <n v="23"/>
    <n v="246960"/>
    <x v="1367"/>
  </r>
  <r>
    <s v="2021-02-13"/>
    <x v="4"/>
    <n v="11"/>
    <n v="25"/>
    <n v="249810"/>
    <x v="1368"/>
  </r>
  <r>
    <s v="2021-02-14"/>
    <x v="4"/>
    <n v="11"/>
    <n v="26"/>
    <n v="249850"/>
    <x v="1369"/>
  </r>
  <r>
    <s v="2021-02-15"/>
    <x v="4"/>
    <n v="11"/>
    <n v="27"/>
    <n v="249830"/>
    <x v="1370"/>
  </r>
  <r>
    <s v="2021-02-16"/>
    <x v="4"/>
    <n v="11"/>
    <n v="28"/>
    <n v="249830"/>
    <x v="12"/>
  </r>
  <r>
    <s v="2021-02-17"/>
    <x v="4"/>
    <n v="11"/>
    <n v="29"/>
    <n v="251690"/>
    <x v="1371"/>
  </r>
  <r>
    <s v="2021-02-18"/>
    <x v="4"/>
    <n v="11"/>
    <n v="30"/>
    <n v="251710"/>
    <x v="1372"/>
  </r>
  <r>
    <s v="2021-02-20"/>
    <x v="4"/>
    <n v="12"/>
    <n v="2"/>
    <n v="249920"/>
    <x v="1373"/>
  </r>
  <r>
    <s v="2021-02-21"/>
    <x v="4"/>
    <n v="12"/>
    <n v="3"/>
    <n v="242590"/>
    <x v="1374"/>
  </r>
  <r>
    <s v="2021-02-22"/>
    <x v="4"/>
    <n v="12"/>
    <n v="4"/>
    <n v="241870"/>
    <x v="1375"/>
  </r>
  <r>
    <s v="2021-02-23"/>
    <x v="4"/>
    <n v="12"/>
    <n v="5"/>
    <n v="246450"/>
    <x v="1376"/>
  </r>
  <r>
    <s v="2021-02-24"/>
    <x v="4"/>
    <n v="12"/>
    <n v="6"/>
    <n v="248110"/>
    <x v="1377"/>
  </r>
  <r>
    <s v="2021-02-25"/>
    <x v="4"/>
    <n v="12"/>
    <n v="7"/>
    <n v="248210"/>
    <x v="1378"/>
  </r>
  <r>
    <s v="2021-02-27"/>
    <x v="4"/>
    <n v="12"/>
    <n v="9"/>
    <n v="252380"/>
    <x v="1379"/>
  </r>
  <r>
    <s v="2021-02-28"/>
    <x v="4"/>
    <n v="12"/>
    <n v="10"/>
    <n v="247060"/>
    <x v="1380"/>
  </r>
  <r>
    <s v="2021-03-01"/>
    <x v="4"/>
    <n v="12"/>
    <n v="11"/>
    <n v="247580"/>
    <x v="1381"/>
  </r>
  <r>
    <s v="2021-03-02"/>
    <x v="4"/>
    <n v="12"/>
    <n v="12"/>
    <n v="244360"/>
    <x v="1382"/>
  </r>
  <r>
    <s v="2021-03-03"/>
    <x v="4"/>
    <n v="12"/>
    <n v="13"/>
    <n v="246770"/>
    <x v="1383"/>
  </r>
  <r>
    <s v="2021-03-04"/>
    <x v="4"/>
    <n v="12"/>
    <n v="14"/>
    <n v="246610"/>
    <x v="1384"/>
  </r>
  <r>
    <s v="2021-03-06"/>
    <x v="4"/>
    <n v="12"/>
    <n v="16"/>
    <n v="242730"/>
    <x v="1385"/>
  </r>
  <r>
    <s v="2021-03-07"/>
    <x v="4"/>
    <n v="12"/>
    <n v="17"/>
    <n v="239900"/>
    <x v="1386"/>
  </r>
  <r>
    <s v="2021-03-08"/>
    <x v="4"/>
    <n v="12"/>
    <n v="18"/>
    <n v="243320"/>
    <x v="1387"/>
  </r>
  <r>
    <s v="2021-03-09"/>
    <x v="4"/>
    <n v="12"/>
    <n v="19"/>
    <n v="242100"/>
    <x v="1388"/>
  </r>
  <r>
    <s v="2021-03-10"/>
    <x v="4"/>
    <n v="12"/>
    <n v="20"/>
    <n v="242070"/>
    <x v="1389"/>
  </r>
  <r>
    <s v="2021-03-11"/>
    <x v="4"/>
    <n v="12"/>
    <n v="21"/>
    <n v="242070"/>
    <x v="12"/>
  </r>
  <r>
    <s v="2021-03-13"/>
    <x v="4"/>
    <n v="12"/>
    <n v="23"/>
    <n v="241780"/>
    <x v="1390"/>
  </r>
  <r>
    <s v="2021-03-14"/>
    <x v="4"/>
    <n v="12"/>
    <n v="24"/>
    <n v="239150"/>
    <x v="1391"/>
  </r>
  <r>
    <s v="2021-03-15"/>
    <x v="4"/>
    <n v="12"/>
    <n v="25"/>
    <n v="239170"/>
    <x v="1392"/>
  </r>
  <r>
    <s v="2021-03-16"/>
    <x v="4"/>
    <n v="12"/>
    <n v="26"/>
    <n v="240890"/>
    <x v="1393"/>
  </r>
  <r>
    <s v="2021-03-17"/>
    <x v="4"/>
    <n v="12"/>
    <n v="27"/>
    <n v="240400"/>
    <x v="1394"/>
  </r>
  <r>
    <s v="2021-03-18"/>
    <x v="4"/>
    <n v="12"/>
    <n v="28"/>
    <n v="239630"/>
    <x v="1395"/>
  </r>
  <r>
    <s v="2021-03-27"/>
    <x v="5"/>
    <n v="1"/>
    <n v="7"/>
    <n v="247560"/>
    <x v="1396"/>
  </r>
  <r>
    <s v="2021-03-28"/>
    <x v="5"/>
    <n v="1"/>
    <n v="8"/>
    <n v="252330"/>
    <x v="1397"/>
  </r>
  <r>
    <s v="2021-03-30"/>
    <x v="5"/>
    <n v="1"/>
    <n v="10"/>
    <n v="252540"/>
    <x v="1398"/>
  </r>
  <r>
    <s v="2021-03-31"/>
    <x v="5"/>
    <n v="1"/>
    <n v="11"/>
    <n v="252040"/>
    <x v="1399"/>
  </r>
  <r>
    <s v="2021-04-01"/>
    <x v="5"/>
    <n v="1"/>
    <n v="12"/>
    <n v="252100"/>
    <x v="1400"/>
  </r>
  <r>
    <s v="2021-04-03"/>
    <x v="5"/>
    <n v="1"/>
    <n v="14"/>
    <n v="244650"/>
    <x v="1401"/>
  </r>
  <r>
    <s v="2021-04-04"/>
    <x v="5"/>
    <n v="1"/>
    <n v="15"/>
    <n v="242720"/>
    <x v="1402"/>
  </r>
  <r>
    <s v="2021-04-05"/>
    <x v="5"/>
    <n v="1"/>
    <n v="16"/>
    <n v="244050"/>
    <x v="1403"/>
  </r>
  <r>
    <s v="2021-04-06"/>
    <x v="5"/>
    <n v="1"/>
    <n v="17"/>
    <n v="247110"/>
    <x v="1404"/>
  </r>
  <r>
    <s v="2021-04-07"/>
    <x v="5"/>
    <n v="1"/>
    <n v="18"/>
    <n v="244620"/>
    <x v="1405"/>
  </r>
  <r>
    <s v="2021-04-08"/>
    <x v="5"/>
    <n v="1"/>
    <n v="19"/>
    <n v="244660"/>
    <x v="1406"/>
  </r>
  <r>
    <s v="2021-04-10"/>
    <x v="5"/>
    <n v="1"/>
    <n v="21"/>
    <n v="241880"/>
    <x v="1407"/>
  </r>
  <r>
    <s v="2021-04-11"/>
    <x v="5"/>
    <n v="1"/>
    <n v="22"/>
    <n v="242850"/>
    <x v="1408"/>
  </r>
  <r>
    <s v="2021-04-12"/>
    <x v="5"/>
    <n v="1"/>
    <n v="23"/>
    <n v="242960"/>
    <x v="1409"/>
  </r>
  <r>
    <s v="2021-04-13"/>
    <x v="5"/>
    <n v="1"/>
    <n v="24"/>
    <n v="240900"/>
    <x v="1410"/>
  </r>
  <r>
    <s v="2021-04-14"/>
    <x v="5"/>
    <n v="1"/>
    <n v="25"/>
    <n v="242350"/>
    <x v="1411"/>
  </r>
  <r>
    <s v="2021-04-15"/>
    <x v="5"/>
    <n v="1"/>
    <n v="26"/>
    <n v="239870"/>
    <x v="1412"/>
  </r>
  <r>
    <s v="2021-04-17"/>
    <x v="5"/>
    <n v="1"/>
    <n v="28"/>
    <n v="239930"/>
    <x v="1413"/>
  </r>
  <r>
    <s v="2021-04-18"/>
    <x v="5"/>
    <n v="1"/>
    <n v="29"/>
    <n v="238820"/>
    <x v="1414"/>
  </r>
  <r>
    <s v="2021-04-19"/>
    <x v="5"/>
    <n v="1"/>
    <n v="30"/>
    <n v="238170"/>
    <x v="1415"/>
  </r>
  <r>
    <s v="2021-04-20"/>
    <x v="5"/>
    <n v="1"/>
    <n v="31"/>
    <n v="233740"/>
    <x v="1416"/>
  </r>
  <r>
    <s v="2021-04-21"/>
    <x v="5"/>
    <n v="2"/>
    <n v="1"/>
    <n v="233690"/>
    <x v="1417"/>
  </r>
  <r>
    <s v="2021-04-22"/>
    <x v="5"/>
    <n v="2"/>
    <n v="2"/>
    <n v="233300"/>
    <x v="1418"/>
  </r>
  <r>
    <s v="2021-04-24"/>
    <x v="5"/>
    <n v="2"/>
    <n v="4"/>
    <n v="233370"/>
    <x v="1419"/>
  </r>
  <r>
    <s v="2021-04-25"/>
    <x v="5"/>
    <n v="2"/>
    <n v="5"/>
    <n v="233390"/>
    <x v="1420"/>
  </r>
  <r>
    <s v="2021-04-26"/>
    <x v="5"/>
    <n v="2"/>
    <n v="6"/>
    <n v="232760"/>
    <x v="1421"/>
  </r>
  <r>
    <s v="2021-04-27"/>
    <x v="5"/>
    <n v="2"/>
    <n v="7"/>
    <n v="232610"/>
    <x v="1422"/>
  </r>
  <r>
    <s v="2021-04-28"/>
    <x v="5"/>
    <n v="2"/>
    <n v="8"/>
    <n v="232330"/>
    <x v="1423"/>
  </r>
  <r>
    <s v="2021-04-29"/>
    <x v="5"/>
    <n v="2"/>
    <n v="9"/>
    <n v="232310"/>
    <x v="1424"/>
  </r>
  <r>
    <s v="2021-05-01"/>
    <x v="5"/>
    <n v="2"/>
    <n v="11"/>
    <n v="229100"/>
    <x v="1425"/>
  </r>
  <r>
    <s v="2021-05-02"/>
    <x v="5"/>
    <n v="2"/>
    <n v="12"/>
    <n v="218380"/>
    <x v="1426"/>
  </r>
  <r>
    <s v="2021-05-03"/>
    <x v="5"/>
    <n v="2"/>
    <n v="13"/>
    <n v="217310"/>
    <x v="1427"/>
  </r>
  <r>
    <s v="2021-05-05"/>
    <x v="5"/>
    <n v="2"/>
    <n v="15"/>
    <n v="209450"/>
    <x v="1428"/>
  </r>
  <r>
    <s v="2021-05-06"/>
    <x v="5"/>
    <n v="2"/>
    <n v="16"/>
    <n v="206480"/>
    <x v="1429"/>
  </r>
  <r>
    <s v="2021-05-08"/>
    <x v="5"/>
    <n v="2"/>
    <n v="18"/>
    <n v="206370"/>
    <x v="1430"/>
  </r>
  <r>
    <s v="2021-05-09"/>
    <x v="5"/>
    <n v="2"/>
    <n v="19"/>
    <n v="207260"/>
    <x v="1431"/>
  </r>
  <r>
    <s v="2021-05-10"/>
    <x v="5"/>
    <n v="2"/>
    <n v="20"/>
    <n v="216130"/>
    <x v="1432"/>
  </r>
  <r>
    <s v="2021-05-11"/>
    <x v="5"/>
    <n v="2"/>
    <n v="21"/>
    <n v="221850"/>
    <x v="1433"/>
  </r>
  <r>
    <s v="2021-05-12"/>
    <x v="5"/>
    <n v="2"/>
    <n v="22"/>
    <n v="219750"/>
    <x v="1434"/>
  </r>
  <r>
    <s v="2021-05-13"/>
    <x v="5"/>
    <n v="2"/>
    <n v="23"/>
    <n v="216130"/>
    <x v="1435"/>
  </r>
  <r>
    <s v="2021-05-15"/>
    <x v="5"/>
    <n v="2"/>
    <n v="25"/>
    <n v="220500"/>
    <x v="1436"/>
  </r>
  <r>
    <s v="2021-05-16"/>
    <x v="5"/>
    <n v="2"/>
    <n v="26"/>
    <n v="224140"/>
    <x v="1437"/>
  </r>
  <r>
    <s v="2021-05-17"/>
    <x v="5"/>
    <n v="2"/>
    <n v="27"/>
    <n v="222190"/>
    <x v="1438"/>
  </r>
  <r>
    <s v="2021-05-18"/>
    <x v="5"/>
    <n v="2"/>
    <n v="28"/>
    <n v="225340"/>
    <x v="1439"/>
  </r>
  <r>
    <s v="2021-05-19"/>
    <x v="5"/>
    <n v="2"/>
    <n v="29"/>
    <n v="221790"/>
    <x v="1440"/>
  </r>
  <r>
    <s v="2021-05-20"/>
    <x v="5"/>
    <n v="2"/>
    <n v="30"/>
    <n v="223000"/>
    <x v="1441"/>
  </r>
  <r>
    <s v="2021-05-22"/>
    <x v="5"/>
    <n v="3"/>
    <n v="1"/>
    <n v="223490"/>
    <x v="1442"/>
  </r>
  <r>
    <s v="2021-05-23"/>
    <x v="5"/>
    <n v="3"/>
    <n v="2"/>
    <n v="223510"/>
    <x v="1443"/>
  </r>
  <r>
    <s v="2021-05-24"/>
    <x v="5"/>
    <n v="3"/>
    <n v="3"/>
    <n v="224110"/>
    <x v="1444"/>
  </r>
  <r>
    <s v="2021-05-25"/>
    <x v="5"/>
    <n v="3"/>
    <n v="4"/>
    <n v="224100"/>
    <x v="1445"/>
  </r>
  <r>
    <s v="2021-05-26"/>
    <x v="5"/>
    <n v="3"/>
    <n v="5"/>
    <n v="225160"/>
    <x v="1446"/>
  </r>
  <r>
    <s v="2021-05-27"/>
    <x v="5"/>
    <n v="3"/>
    <n v="6"/>
    <n v="226470"/>
    <x v="1447"/>
  </r>
  <r>
    <s v="2021-05-29"/>
    <x v="5"/>
    <n v="3"/>
    <n v="8"/>
    <n v="234660"/>
    <x v="1448"/>
  </r>
  <r>
    <s v="2021-05-30"/>
    <x v="5"/>
    <n v="3"/>
    <n v="9"/>
    <n v="238570"/>
    <x v="1449"/>
  </r>
  <r>
    <s v="2021-05-31"/>
    <x v="5"/>
    <n v="3"/>
    <n v="10"/>
    <n v="234060"/>
    <x v="1450"/>
  </r>
  <r>
    <s v="2021-06-01"/>
    <x v="5"/>
    <n v="3"/>
    <n v="11"/>
    <n v="234160"/>
    <x v="1451"/>
  </r>
  <r>
    <s v="2021-06-02"/>
    <x v="5"/>
    <n v="3"/>
    <n v="12"/>
    <n v="234240"/>
    <x v="1452"/>
  </r>
  <r>
    <s v="2021-06-03"/>
    <x v="5"/>
    <n v="3"/>
    <n v="13"/>
    <n v="234330"/>
    <x v="1453"/>
  </r>
  <r>
    <s v="2021-06-07"/>
    <x v="5"/>
    <n v="3"/>
    <n v="17"/>
    <n v="235950"/>
    <x v="1454"/>
  </r>
  <r>
    <s v="2021-06-08"/>
    <x v="5"/>
    <n v="3"/>
    <n v="18"/>
    <n v="235490"/>
    <x v="1455"/>
  </r>
  <r>
    <s v="2021-06-09"/>
    <x v="5"/>
    <n v="3"/>
    <n v="19"/>
    <n v="241440"/>
    <x v="1456"/>
  </r>
  <r>
    <s v="2021-06-10"/>
    <x v="5"/>
    <n v="3"/>
    <n v="20"/>
    <n v="239230"/>
    <x v="1457"/>
  </r>
  <r>
    <s v="2021-06-12"/>
    <x v="5"/>
    <n v="3"/>
    <n v="22"/>
    <n v="237750"/>
    <x v="1458"/>
  </r>
  <r>
    <s v="2021-06-13"/>
    <x v="5"/>
    <n v="3"/>
    <n v="23"/>
    <n v="241030"/>
    <x v="1459"/>
  </r>
  <r>
    <s v="2021-06-14"/>
    <x v="5"/>
    <n v="3"/>
    <n v="24"/>
    <n v="239720"/>
    <x v="1460"/>
  </r>
  <r>
    <s v="2021-06-15"/>
    <x v="5"/>
    <n v="3"/>
    <n v="25"/>
    <n v="240490"/>
    <x v="1461"/>
  </r>
  <r>
    <s v="2021-06-16"/>
    <x v="5"/>
    <n v="3"/>
    <n v="26"/>
    <n v="241750"/>
    <x v="1462"/>
  </r>
  <r>
    <s v="2021-06-17"/>
    <x v="5"/>
    <n v="3"/>
    <n v="27"/>
    <n v="244290"/>
    <x v="1463"/>
  </r>
  <r>
    <s v="2021-06-19"/>
    <x v="5"/>
    <n v="3"/>
    <n v="29"/>
    <n v="234890"/>
    <x v="1464"/>
  </r>
  <r>
    <s v="2021-06-20"/>
    <x v="5"/>
    <n v="3"/>
    <n v="30"/>
    <n v="239600"/>
    <x v="1465"/>
  </r>
  <r>
    <s v="2021-06-21"/>
    <x v="5"/>
    <n v="3"/>
    <n v="31"/>
    <n v="240990"/>
    <x v="1466"/>
  </r>
  <r>
    <s v="2021-06-22"/>
    <x v="5"/>
    <n v="4"/>
    <n v="1"/>
    <n v="242670"/>
    <x v="1467"/>
  </r>
  <r>
    <s v="2021-06-23"/>
    <x v="5"/>
    <n v="4"/>
    <n v="2"/>
    <n v="241790"/>
    <x v="1468"/>
  </r>
  <r>
    <s v="2021-06-24"/>
    <x v="5"/>
    <n v="4"/>
    <n v="3"/>
    <n v="241890"/>
    <x v="1469"/>
  </r>
  <r>
    <s v="2021-06-26"/>
    <x v="5"/>
    <n v="4"/>
    <n v="5"/>
    <n v="244540"/>
    <x v="1470"/>
  </r>
  <r>
    <s v="2021-06-27"/>
    <x v="5"/>
    <n v="4"/>
    <n v="6"/>
    <n v="246770"/>
    <x v="1471"/>
  </r>
  <r>
    <s v="2021-06-28"/>
    <x v="5"/>
    <n v="4"/>
    <n v="7"/>
    <n v="247120"/>
    <x v="1472"/>
  </r>
  <r>
    <s v="2021-06-29"/>
    <x v="5"/>
    <n v="4"/>
    <n v="8"/>
    <n v="249650"/>
    <x v="1473"/>
  </r>
  <r>
    <s v="2021-06-30"/>
    <x v="5"/>
    <n v="4"/>
    <n v="9"/>
    <n v="254000"/>
    <x v="1474"/>
  </r>
  <r>
    <s v="2021-07-01"/>
    <x v="5"/>
    <n v="4"/>
    <n v="10"/>
    <n v="251510"/>
    <x v="1475"/>
  </r>
  <r>
    <s v="2021-07-03"/>
    <x v="5"/>
    <n v="4"/>
    <n v="12"/>
    <n v="252360"/>
    <x v="1476"/>
  </r>
  <r>
    <s v="2021-07-04"/>
    <x v="5"/>
    <n v="4"/>
    <n v="13"/>
    <n v="251510"/>
    <x v="1477"/>
  </r>
  <r>
    <s v="2021-07-05"/>
    <x v="5"/>
    <n v="4"/>
    <n v="14"/>
    <n v="249720"/>
    <x v="1478"/>
  </r>
  <r>
    <s v="2021-07-06"/>
    <x v="5"/>
    <n v="4"/>
    <n v="15"/>
    <n v="251090"/>
    <x v="1479"/>
  </r>
  <r>
    <s v="2021-07-07"/>
    <x v="5"/>
    <n v="4"/>
    <n v="16"/>
    <n v="250860"/>
    <x v="1480"/>
  </r>
  <r>
    <s v="2021-07-08"/>
    <x v="5"/>
    <n v="4"/>
    <n v="17"/>
    <n v="250190"/>
    <x v="1481"/>
  </r>
  <r>
    <s v="2021-07-10"/>
    <x v="5"/>
    <n v="4"/>
    <n v="19"/>
    <n v="249490"/>
    <x v="1482"/>
  </r>
  <r>
    <s v="2021-07-11"/>
    <x v="5"/>
    <n v="4"/>
    <n v="20"/>
    <n v="249990"/>
    <x v="1483"/>
  </r>
  <r>
    <s v="2021-07-12"/>
    <x v="5"/>
    <n v="4"/>
    <n v="21"/>
    <n v="249690"/>
    <x v="1484"/>
  </r>
  <r>
    <s v="2021-07-13"/>
    <x v="5"/>
    <n v="4"/>
    <n v="22"/>
    <n v="247590"/>
    <x v="1485"/>
  </r>
  <r>
    <s v="2021-07-14"/>
    <x v="5"/>
    <n v="4"/>
    <n v="23"/>
    <n v="246040"/>
    <x v="1486"/>
  </r>
  <r>
    <s v="2021-07-15"/>
    <x v="5"/>
    <n v="4"/>
    <n v="24"/>
    <n v="246990"/>
    <x v="1487"/>
  </r>
  <r>
    <s v="2021-07-17"/>
    <x v="5"/>
    <n v="4"/>
    <n v="26"/>
    <n v="247290"/>
    <x v="1488"/>
  </r>
  <r>
    <s v="2021-07-18"/>
    <x v="5"/>
    <n v="4"/>
    <n v="27"/>
    <n v="245290"/>
    <x v="1489"/>
  </r>
  <r>
    <s v="2021-07-19"/>
    <x v="5"/>
    <n v="4"/>
    <n v="28"/>
    <n v="244640"/>
    <x v="1490"/>
  </r>
  <r>
    <s v="2021-07-22"/>
    <x v="5"/>
    <n v="4"/>
    <n v="31"/>
    <n v="246280"/>
    <x v="1491"/>
  </r>
  <r>
    <s v="2021-07-26"/>
    <x v="5"/>
    <n v="5"/>
    <n v="4"/>
    <n v="250490"/>
    <x v="1492"/>
  </r>
  <r>
    <s v="2021-07-27"/>
    <x v="5"/>
    <n v="5"/>
    <n v="5"/>
    <n v="251660"/>
    <x v="1493"/>
  </r>
  <r>
    <s v="2021-07-28"/>
    <x v="5"/>
    <n v="5"/>
    <n v="6"/>
    <n v="255990"/>
    <x v="1494"/>
  </r>
  <r>
    <s v="2021-07-29"/>
    <x v="5"/>
    <n v="5"/>
    <n v="7"/>
    <n v="255990"/>
    <x v="12"/>
  </r>
  <r>
    <s v="2021-07-31"/>
    <x v="5"/>
    <n v="5"/>
    <n v="9"/>
    <n v="257290"/>
    <x v="1495"/>
  </r>
  <r>
    <s v="2021-08-01"/>
    <x v="5"/>
    <n v="5"/>
    <n v="10"/>
    <n v="254890"/>
    <x v="1496"/>
  </r>
  <r>
    <s v="2021-08-02"/>
    <x v="5"/>
    <n v="5"/>
    <n v="11"/>
    <n v="255190"/>
    <x v="1497"/>
  </r>
  <r>
    <s v="2021-08-03"/>
    <x v="5"/>
    <n v="5"/>
    <n v="12"/>
    <n v="257290"/>
    <x v="1498"/>
  </r>
  <r>
    <s v="2021-08-04"/>
    <x v="5"/>
    <n v="5"/>
    <n v="13"/>
    <n v="256190"/>
    <x v="1499"/>
  </r>
  <r>
    <s v="2021-08-05"/>
    <x v="5"/>
    <n v="5"/>
    <n v="14"/>
    <n v="256190"/>
    <x v="12"/>
  </r>
  <r>
    <s v="2021-08-07"/>
    <x v="5"/>
    <n v="5"/>
    <n v="16"/>
    <n v="256380"/>
    <x v="1500"/>
  </r>
  <r>
    <s v="2021-08-08"/>
    <x v="5"/>
    <n v="5"/>
    <n v="17"/>
    <n v="256890"/>
    <x v="1501"/>
  </r>
  <r>
    <s v="2021-08-09"/>
    <x v="5"/>
    <n v="5"/>
    <n v="18"/>
    <n v="259090"/>
    <x v="1502"/>
  </r>
  <r>
    <s v="2021-08-10"/>
    <x v="5"/>
    <n v="5"/>
    <n v="19"/>
    <n v="263340"/>
    <x v="1503"/>
  </r>
  <r>
    <s v="2021-08-11"/>
    <x v="5"/>
    <n v="5"/>
    <n v="20"/>
    <n v="266090"/>
    <x v="1504"/>
  </r>
  <r>
    <s v="2021-08-12"/>
    <x v="5"/>
    <n v="5"/>
    <n v="21"/>
    <n v="264290"/>
    <x v="1505"/>
  </r>
  <r>
    <s v="2021-08-14"/>
    <x v="5"/>
    <n v="5"/>
    <n v="23"/>
    <n v="263190"/>
    <x v="1506"/>
  </r>
  <r>
    <s v="2021-08-15"/>
    <x v="5"/>
    <n v="5"/>
    <n v="24"/>
    <n v="268990"/>
    <x v="1507"/>
  </r>
  <r>
    <s v="2021-08-19"/>
    <x v="5"/>
    <n v="5"/>
    <n v="28"/>
    <n v="268990"/>
    <x v="12"/>
  </r>
  <r>
    <s v="2021-08-22"/>
    <x v="5"/>
    <n v="5"/>
    <n v="31"/>
    <n v="274490"/>
    <x v="1508"/>
  </r>
  <r>
    <s v="2021-08-23"/>
    <x v="5"/>
    <n v="6"/>
    <n v="1"/>
    <n v="276590"/>
    <x v="1509"/>
  </r>
  <r>
    <s v="2021-08-24"/>
    <x v="5"/>
    <n v="6"/>
    <n v="2"/>
    <n v="276530"/>
    <x v="1510"/>
  </r>
  <r>
    <s v="2021-08-25"/>
    <x v="5"/>
    <n v="6"/>
    <n v="3"/>
    <n v="278490"/>
    <x v="1511"/>
  </r>
  <r>
    <s v="2021-08-26"/>
    <x v="5"/>
    <n v="6"/>
    <n v="4"/>
    <n v="278990"/>
    <x v="1512"/>
  </r>
  <r>
    <s v="2021-08-28"/>
    <x v="5"/>
    <n v="6"/>
    <n v="6"/>
    <n v="282010"/>
    <x v="1513"/>
  </r>
  <r>
    <s v="2021-08-29"/>
    <x v="5"/>
    <n v="6"/>
    <n v="7"/>
    <n v="276080"/>
    <x v="1514"/>
  </r>
  <r>
    <s v="2021-08-30"/>
    <x v="5"/>
    <n v="6"/>
    <n v="8"/>
    <n v="270640"/>
    <x v="1515"/>
  </r>
  <r>
    <s v="2021-08-31"/>
    <x v="5"/>
    <n v="6"/>
    <n v="9"/>
    <n v="274220"/>
    <x v="1516"/>
  </r>
  <r>
    <s v="2021-09-01"/>
    <x v="5"/>
    <n v="6"/>
    <n v="10"/>
    <n v="270350"/>
    <x v="1517"/>
  </r>
  <r>
    <s v="2021-09-02"/>
    <x v="5"/>
    <n v="6"/>
    <n v="11"/>
    <n v="272910"/>
    <x v="1518"/>
  </r>
  <r>
    <s v="2021-09-04"/>
    <x v="5"/>
    <n v="6"/>
    <n v="13"/>
    <n v="270310"/>
    <x v="1519"/>
  </r>
  <r>
    <s v="2021-09-05"/>
    <x v="5"/>
    <n v="6"/>
    <n v="14"/>
    <n v="270680"/>
    <x v="1520"/>
  </r>
  <r>
    <s v="2021-09-06"/>
    <x v="5"/>
    <n v="6"/>
    <n v="15"/>
    <n v="271210"/>
    <x v="1521"/>
  </r>
  <r>
    <s v="2021-09-07"/>
    <x v="5"/>
    <n v="6"/>
    <n v="16"/>
    <n v="273810"/>
    <x v="1522"/>
  </r>
  <r>
    <s v="2021-09-08"/>
    <x v="5"/>
    <n v="6"/>
    <n v="17"/>
    <n v="276810"/>
    <x v="1523"/>
  </r>
  <r>
    <s v="2021-09-09"/>
    <x v="5"/>
    <n v="6"/>
    <n v="18"/>
    <n v="278270"/>
    <x v="1524"/>
  </r>
  <r>
    <s v="2021-09-11"/>
    <x v="5"/>
    <n v="6"/>
    <n v="20"/>
    <n v="277310"/>
    <x v="1525"/>
  </r>
  <r>
    <s v="2021-09-12"/>
    <x v="5"/>
    <n v="6"/>
    <n v="21"/>
    <n v="272510"/>
    <x v="1526"/>
  </r>
  <r>
    <s v="2021-09-13"/>
    <x v="5"/>
    <n v="6"/>
    <n v="22"/>
    <n v="273110"/>
    <x v="1527"/>
  </r>
  <r>
    <s v="2021-09-14"/>
    <x v="5"/>
    <n v="6"/>
    <n v="23"/>
    <n v="276470"/>
    <x v="1528"/>
  </r>
  <r>
    <s v="2021-09-15"/>
    <x v="5"/>
    <n v="6"/>
    <n v="24"/>
    <n v="273210"/>
    <x v="1529"/>
  </r>
  <r>
    <s v="2021-09-16"/>
    <x v="5"/>
    <n v="6"/>
    <n v="25"/>
    <n v="274460"/>
    <x v="1530"/>
  </r>
  <r>
    <s v="2021-09-18"/>
    <x v="5"/>
    <n v="6"/>
    <n v="27"/>
    <n v="273710"/>
    <x v="1531"/>
  </r>
  <r>
    <s v="2021-09-19"/>
    <x v="5"/>
    <n v="6"/>
    <n v="28"/>
    <n v="274650"/>
    <x v="1532"/>
  </r>
  <r>
    <s v="2021-09-20"/>
    <x v="5"/>
    <n v="6"/>
    <n v="29"/>
    <n v="273810"/>
    <x v="1533"/>
  </r>
  <r>
    <s v="2021-09-21"/>
    <x v="5"/>
    <n v="6"/>
    <n v="30"/>
    <n v="274030"/>
    <x v="1534"/>
  </r>
  <r>
    <s v="2021-09-22"/>
    <x v="5"/>
    <n v="6"/>
    <n v="31"/>
    <n v="275210"/>
    <x v="1535"/>
  </r>
  <r>
    <s v="2021-09-23"/>
    <x v="5"/>
    <n v="7"/>
    <n v="1"/>
    <n v="276810"/>
    <x v="1536"/>
  </r>
  <r>
    <s v="2021-09-25"/>
    <x v="5"/>
    <n v="7"/>
    <n v="3"/>
    <n v="275610"/>
    <x v="1537"/>
  </r>
  <r>
    <s v="2021-09-26"/>
    <x v="5"/>
    <n v="7"/>
    <n v="4"/>
    <n v="276810"/>
    <x v="1538"/>
  </r>
  <r>
    <s v="2021-09-28"/>
    <x v="5"/>
    <n v="7"/>
    <n v="6"/>
    <n v="280710"/>
    <x v="1539"/>
  </r>
  <r>
    <s v="2021-09-29"/>
    <x v="5"/>
    <n v="7"/>
    <n v="7"/>
    <n v="282510"/>
    <x v="1540"/>
  </r>
  <r>
    <s v="2021-09-30"/>
    <x v="5"/>
    <n v="7"/>
    <n v="8"/>
    <n v="284710"/>
    <x v="1541"/>
  </r>
  <r>
    <s v="2021-10-02"/>
    <x v="5"/>
    <n v="7"/>
    <n v="10"/>
    <n v="282010"/>
    <x v="1542"/>
  </r>
  <r>
    <s v="2021-10-03"/>
    <x v="5"/>
    <n v="7"/>
    <n v="11"/>
    <n v="280410"/>
    <x v="1543"/>
  </r>
  <r>
    <s v="2021-10-04"/>
    <x v="5"/>
    <n v="7"/>
    <n v="12"/>
    <n v="281360"/>
    <x v="1544"/>
  </r>
  <r>
    <s v="2021-10-06"/>
    <x v="5"/>
    <n v="7"/>
    <n v="14"/>
    <n v="279320"/>
    <x v="1545"/>
  </r>
  <r>
    <s v="2021-10-07"/>
    <x v="5"/>
    <n v="7"/>
    <n v="15"/>
    <n v="279320"/>
    <x v="12"/>
  </r>
  <r>
    <s v="2021-10-09"/>
    <x v="5"/>
    <n v="7"/>
    <n v="17"/>
    <n v="275600"/>
    <x v="1546"/>
  </r>
  <r>
    <s v="2021-10-10"/>
    <x v="5"/>
    <n v="7"/>
    <n v="18"/>
    <n v="275810"/>
    <x v="1547"/>
  </r>
  <r>
    <s v="2021-10-11"/>
    <x v="5"/>
    <n v="7"/>
    <n v="19"/>
    <n v="273330"/>
    <x v="1548"/>
  </r>
  <r>
    <s v="2021-10-12"/>
    <x v="5"/>
    <n v="7"/>
    <n v="20"/>
    <n v="270730"/>
    <x v="1549"/>
  </r>
  <r>
    <s v="2021-10-13"/>
    <x v="5"/>
    <n v="7"/>
    <n v="21"/>
    <n v="271560"/>
    <x v="1550"/>
  </r>
  <r>
    <s v="2021-10-14"/>
    <x v="5"/>
    <n v="7"/>
    <n v="22"/>
    <n v="270870"/>
    <x v="1551"/>
  </r>
  <r>
    <s v="2021-10-16"/>
    <x v="5"/>
    <n v="7"/>
    <n v="24"/>
    <n v="272850"/>
    <x v="1552"/>
  </r>
  <r>
    <s v="2021-10-17"/>
    <x v="5"/>
    <n v="7"/>
    <n v="25"/>
    <n v="271820"/>
    <x v="1553"/>
  </r>
  <r>
    <s v="2021-10-18"/>
    <x v="5"/>
    <n v="7"/>
    <n v="26"/>
    <n v="272640"/>
    <x v="1554"/>
  </r>
  <r>
    <s v="2021-10-19"/>
    <x v="5"/>
    <n v="7"/>
    <n v="27"/>
    <n v="274830"/>
    <x v="1555"/>
  </r>
  <r>
    <s v="2021-10-20"/>
    <x v="5"/>
    <n v="7"/>
    <n v="28"/>
    <n v="273080"/>
    <x v="1556"/>
  </r>
  <r>
    <s v="2021-10-21"/>
    <x v="5"/>
    <n v="7"/>
    <n v="29"/>
    <n v="274150"/>
    <x v="1557"/>
  </r>
  <r>
    <s v="2021-10-23"/>
    <x v="5"/>
    <n v="8"/>
    <n v="1"/>
    <n v="276030"/>
    <x v="1558"/>
  </r>
  <r>
    <s v="2021-10-25"/>
    <x v="5"/>
    <n v="8"/>
    <n v="3"/>
    <n v="275620"/>
    <x v="1559"/>
  </r>
  <r>
    <s v="2021-10-26"/>
    <x v="5"/>
    <n v="8"/>
    <n v="4"/>
    <n v="275770"/>
    <x v="1560"/>
  </r>
  <r>
    <s v="2021-10-27"/>
    <x v="5"/>
    <n v="8"/>
    <n v="5"/>
    <n v="276780"/>
    <x v="1561"/>
  </r>
  <r>
    <s v="2021-10-28"/>
    <x v="5"/>
    <n v="8"/>
    <n v="6"/>
    <n v="276570"/>
    <x v="1562"/>
  </r>
  <r>
    <s v="2021-10-30"/>
    <x v="5"/>
    <n v="8"/>
    <n v="8"/>
    <n v="276140"/>
    <x v="1563"/>
  </r>
  <r>
    <s v="2021-10-31"/>
    <x v="5"/>
    <n v="8"/>
    <n v="9"/>
    <n v="275750"/>
    <x v="1564"/>
  </r>
  <r>
    <s v="2021-11-01"/>
    <x v="5"/>
    <n v="8"/>
    <n v="10"/>
    <n v="275070"/>
    <x v="1565"/>
  </r>
  <r>
    <s v="2021-11-02"/>
    <x v="5"/>
    <n v="8"/>
    <n v="11"/>
    <n v="276010"/>
    <x v="1566"/>
  </r>
  <r>
    <s v="2021-11-03"/>
    <x v="5"/>
    <n v="8"/>
    <n v="12"/>
    <n v="278970"/>
    <x v="1567"/>
  </r>
  <r>
    <s v="2021-11-04"/>
    <x v="5"/>
    <n v="8"/>
    <n v="13"/>
    <n v="276510"/>
    <x v="1568"/>
  </r>
  <r>
    <s v="2021-11-06"/>
    <x v="5"/>
    <n v="8"/>
    <n v="15"/>
    <n v="278240"/>
    <x v="1569"/>
  </r>
  <r>
    <s v="2021-11-07"/>
    <x v="5"/>
    <n v="8"/>
    <n v="16"/>
    <n v="279910"/>
    <x v="1570"/>
  </r>
  <r>
    <s v="2021-11-08"/>
    <x v="5"/>
    <n v="8"/>
    <n v="17"/>
    <n v="280240"/>
    <x v="1571"/>
  </r>
  <r>
    <s v="2021-11-09"/>
    <x v="5"/>
    <n v="8"/>
    <n v="18"/>
    <n v="281060"/>
    <x v="1572"/>
  </r>
  <r>
    <s v="2021-11-10"/>
    <x v="5"/>
    <n v="8"/>
    <n v="19"/>
    <n v="283660"/>
    <x v="1573"/>
  </r>
  <r>
    <s v="2021-11-11"/>
    <x v="5"/>
    <n v="8"/>
    <n v="20"/>
    <n v="284240"/>
    <x v="1574"/>
  </r>
  <r>
    <s v="2021-11-13"/>
    <x v="5"/>
    <n v="8"/>
    <n v="22"/>
    <n v="286400"/>
    <x v="1575"/>
  </r>
  <r>
    <s v="2021-11-14"/>
    <x v="5"/>
    <n v="8"/>
    <n v="23"/>
    <n v="285230"/>
    <x v="1576"/>
  </r>
  <r>
    <s v="2021-11-15"/>
    <x v="5"/>
    <n v="8"/>
    <n v="24"/>
    <n v="280280"/>
    <x v="1577"/>
  </r>
  <r>
    <s v="2021-11-16"/>
    <x v="5"/>
    <n v="8"/>
    <n v="25"/>
    <n v="279930"/>
    <x v="1578"/>
  </r>
  <r>
    <s v="2021-11-17"/>
    <x v="5"/>
    <n v="8"/>
    <n v="26"/>
    <n v="279700"/>
    <x v="1579"/>
  </r>
  <r>
    <s v="2021-11-18"/>
    <x v="5"/>
    <n v="8"/>
    <n v="27"/>
    <n v="278980"/>
    <x v="1580"/>
  </r>
  <r>
    <s v="2021-11-20"/>
    <x v="5"/>
    <n v="8"/>
    <n v="29"/>
    <n v="280470"/>
    <x v="1581"/>
  </r>
  <r>
    <s v="2021-11-21"/>
    <x v="5"/>
    <n v="8"/>
    <n v="30"/>
    <n v="282960"/>
    <x v="1582"/>
  </r>
  <r>
    <s v="2021-11-22"/>
    <x v="5"/>
    <n v="9"/>
    <n v="1"/>
    <n v="283870"/>
    <x v="1583"/>
  </r>
  <r>
    <s v="2021-11-23"/>
    <x v="5"/>
    <n v="9"/>
    <n v="2"/>
    <n v="286010"/>
    <x v="1584"/>
  </r>
  <r>
    <s v="2021-11-24"/>
    <x v="5"/>
    <n v="9"/>
    <n v="3"/>
    <n v="291020"/>
    <x v="1585"/>
  </r>
  <r>
    <s v="2021-11-25"/>
    <x v="5"/>
    <n v="9"/>
    <n v="4"/>
    <n v="288080"/>
    <x v="1586"/>
  </r>
  <r>
    <s v="2021-11-27"/>
    <x v="5"/>
    <n v="9"/>
    <n v="6"/>
    <n v="297722.7"/>
    <x v="1587"/>
  </r>
  <r>
    <s v="2021-11-28"/>
    <x v="5"/>
    <n v="9"/>
    <n v="7"/>
    <n v="291109.5"/>
    <x v="1588"/>
  </r>
  <r>
    <s v="2021-11-29"/>
    <x v="5"/>
    <n v="9"/>
    <n v="8"/>
    <n v="289040.40000000002"/>
    <x v="1589"/>
  </r>
  <r>
    <s v="2021-11-30"/>
    <x v="5"/>
    <n v="9"/>
    <n v="9"/>
    <n v="289070"/>
    <x v="1590"/>
  </r>
  <r>
    <s v="2021-12-01"/>
    <x v="5"/>
    <n v="9"/>
    <n v="10"/>
    <n v="293000"/>
    <x v="1591"/>
  </r>
  <r>
    <s v="2021-12-02"/>
    <x v="5"/>
    <n v="9"/>
    <n v="11"/>
    <n v="294500"/>
    <x v="1592"/>
  </r>
  <r>
    <s v="2021-12-04"/>
    <x v="5"/>
    <n v="9"/>
    <n v="13"/>
    <n v="304000"/>
    <x v="1593"/>
  </r>
  <r>
    <s v="2021-12-05"/>
    <x v="5"/>
    <n v="9"/>
    <n v="14"/>
    <n v="305300"/>
    <x v="1594"/>
  </r>
  <r>
    <s v="2021-12-06"/>
    <x v="5"/>
    <n v="9"/>
    <n v="15"/>
    <n v="310500"/>
    <x v="1595"/>
  </r>
  <r>
    <s v="2021-12-07"/>
    <x v="5"/>
    <n v="9"/>
    <n v="16"/>
    <n v="309000"/>
    <x v="1596"/>
  </r>
  <r>
    <s v="2021-12-08"/>
    <x v="5"/>
    <n v="9"/>
    <n v="17"/>
    <n v="307500"/>
    <x v="1597"/>
  </r>
  <r>
    <s v="2021-12-09"/>
    <x v="5"/>
    <n v="9"/>
    <n v="18"/>
    <n v="307200"/>
    <x v="431"/>
  </r>
  <r>
    <s v="2021-12-11"/>
    <x v="5"/>
    <n v="9"/>
    <n v="20"/>
    <n v="305000"/>
    <x v="1598"/>
  </r>
  <r>
    <s v="2021-12-12"/>
    <x v="5"/>
    <n v="9"/>
    <n v="21"/>
    <n v="300800"/>
    <x v="1599"/>
  </r>
  <r>
    <s v="2021-12-13"/>
    <x v="5"/>
    <n v="9"/>
    <n v="22"/>
    <n v="294500"/>
    <x v="1600"/>
  </r>
  <r>
    <s v="2021-12-14"/>
    <x v="5"/>
    <n v="9"/>
    <n v="23"/>
    <n v="302300"/>
    <x v="1601"/>
  </r>
  <r>
    <s v="2021-12-15"/>
    <x v="5"/>
    <n v="9"/>
    <n v="24"/>
    <n v="300700"/>
    <x v="1602"/>
  </r>
  <r>
    <s v="2021-12-16"/>
    <x v="5"/>
    <n v="9"/>
    <n v="25"/>
    <n v="299900"/>
    <x v="1603"/>
  </r>
  <r>
    <s v="2021-12-18"/>
    <x v="5"/>
    <n v="9"/>
    <n v="27"/>
    <n v="298500"/>
    <x v="1604"/>
  </r>
  <r>
    <s v="2021-12-19"/>
    <x v="5"/>
    <n v="9"/>
    <n v="28"/>
    <n v="298900"/>
    <x v="1605"/>
  </r>
  <r>
    <s v="2021-12-20"/>
    <x v="5"/>
    <n v="9"/>
    <n v="29"/>
    <n v="301800"/>
    <x v="1606"/>
  </r>
  <r>
    <s v="2021-12-21"/>
    <x v="5"/>
    <n v="9"/>
    <n v="30"/>
    <n v="302400"/>
    <x v="1607"/>
  </r>
  <r>
    <s v="2021-12-22"/>
    <x v="5"/>
    <n v="10"/>
    <n v="1"/>
    <n v="302500"/>
    <x v="1608"/>
  </r>
  <r>
    <s v="2021-12-23"/>
    <x v="5"/>
    <n v="10"/>
    <n v="2"/>
    <n v="300600"/>
    <x v="1609"/>
  </r>
  <r>
    <s v="2021-12-25"/>
    <x v="5"/>
    <n v="10"/>
    <n v="4"/>
    <n v="308500"/>
    <x v="1610"/>
  </r>
  <r>
    <s v="2021-12-26"/>
    <x v="5"/>
    <n v="10"/>
    <n v="5"/>
    <n v="300200"/>
    <x v="1611"/>
  </r>
  <r>
    <s v="2021-12-27"/>
    <x v="5"/>
    <n v="10"/>
    <n v="6"/>
    <n v="299500"/>
    <x v="1612"/>
  </r>
  <r>
    <s v="2021-12-28"/>
    <x v="5"/>
    <n v="10"/>
    <n v="7"/>
    <n v="297200"/>
    <x v="1613"/>
  </r>
  <r>
    <s v="2021-12-29"/>
    <x v="5"/>
    <n v="10"/>
    <n v="8"/>
    <n v="298300"/>
    <x v="1614"/>
  </r>
  <r>
    <s v="2021-12-30"/>
    <x v="5"/>
    <n v="10"/>
    <n v="9"/>
    <n v="300000"/>
    <x v="1615"/>
  </r>
  <r>
    <s v="2022-01-01"/>
    <x v="5"/>
    <n v="10"/>
    <n v="11"/>
    <n v="296800"/>
    <x v="1616"/>
  </r>
  <r>
    <s v="2022-01-02"/>
    <x v="5"/>
    <n v="10"/>
    <n v="12"/>
    <n v="295400"/>
    <x v="1617"/>
  </r>
  <r>
    <s v="2022-01-03"/>
    <x v="5"/>
    <n v="10"/>
    <n v="13"/>
    <n v="292500"/>
    <x v="1618"/>
  </r>
  <r>
    <s v="2022-01-04"/>
    <x v="5"/>
    <n v="10"/>
    <n v="14"/>
    <n v="290800"/>
    <x v="1619"/>
  </r>
  <r>
    <s v="2022-01-05"/>
    <x v="5"/>
    <n v="10"/>
    <n v="15"/>
    <n v="287600"/>
    <x v="1620"/>
  </r>
  <r>
    <s v="2022-01-06"/>
    <x v="5"/>
    <n v="10"/>
    <n v="16"/>
    <n v="289700"/>
    <x v="1621"/>
  </r>
  <r>
    <s v="2022-01-08"/>
    <x v="5"/>
    <n v="10"/>
    <n v="18"/>
    <n v="280000"/>
    <x v="1622"/>
  </r>
  <r>
    <s v="2022-01-09"/>
    <x v="5"/>
    <n v="10"/>
    <n v="19"/>
    <n v="275500"/>
    <x v="1623"/>
  </r>
  <r>
    <s v="2022-01-10"/>
    <x v="5"/>
    <n v="10"/>
    <n v="20"/>
    <n v="281300"/>
    <x v="1624"/>
  </r>
  <r>
    <s v="2022-01-11"/>
    <x v="5"/>
    <n v="10"/>
    <n v="21"/>
    <n v="282000"/>
    <x v="1625"/>
  </r>
  <r>
    <s v="2022-01-12"/>
    <x v="5"/>
    <n v="10"/>
    <n v="22"/>
    <n v="278800"/>
    <x v="1626"/>
  </r>
  <r>
    <s v="2022-01-13"/>
    <x v="5"/>
    <n v="10"/>
    <n v="23"/>
    <n v="281500"/>
    <x v="1627"/>
  </r>
  <r>
    <s v="2022-01-15"/>
    <x v="5"/>
    <n v="10"/>
    <n v="25"/>
    <n v="278600"/>
    <x v="1628"/>
  </r>
  <r>
    <s v="2022-01-16"/>
    <x v="5"/>
    <n v="10"/>
    <n v="26"/>
    <n v="277200"/>
    <x v="1629"/>
  </r>
  <r>
    <s v="2022-01-17"/>
    <x v="5"/>
    <n v="10"/>
    <n v="27"/>
    <n v="272800"/>
    <x v="1630"/>
  </r>
  <r>
    <s v="2022-01-18"/>
    <x v="5"/>
    <n v="10"/>
    <n v="28"/>
    <n v="277600"/>
    <x v="1631"/>
  </r>
  <r>
    <s v="2022-01-19"/>
    <x v="5"/>
    <n v="10"/>
    <n v="29"/>
    <n v="279200"/>
    <x v="1632"/>
  </r>
  <r>
    <s v="2022-01-20"/>
    <x v="5"/>
    <n v="10"/>
    <n v="30"/>
    <n v="281000"/>
    <x v="1633"/>
  </r>
  <r>
    <s v="2022-01-21"/>
    <x v="5"/>
    <n v="11"/>
    <n v="1"/>
    <n v="280000"/>
    <x v="1634"/>
  </r>
  <r>
    <s v="2022-01-22"/>
    <x v="5"/>
    <n v="11"/>
    <n v="2"/>
    <n v="278800"/>
    <x v="1635"/>
  </r>
  <r>
    <s v="2022-01-23"/>
    <x v="5"/>
    <n v="11"/>
    <n v="3"/>
    <n v="280300"/>
    <x v="1636"/>
  </r>
  <r>
    <s v="2022-01-24"/>
    <x v="5"/>
    <n v="11"/>
    <n v="4"/>
    <n v="281500"/>
    <x v="1637"/>
  </r>
  <r>
    <s v="2022-01-25"/>
    <x v="5"/>
    <n v="11"/>
    <n v="5"/>
    <n v="281000"/>
    <x v="1638"/>
  </r>
  <r>
    <s v="2022-01-26"/>
    <x v="5"/>
    <n v="11"/>
    <n v="6"/>
    <n v="279500"/>
    <x v="1639"/>
  </r>
  <r>
    <s v="2022-01-27"/>
    <x v="5"/>
    <n v="11"/>
    <n v="7"/>
    <n v="280000"/>
    <x v="1640"/>
  </r>
  <r>
    <s v="2022-01-29"/>
    <x v="5"/>
    <n v="11"/>
    <n v="9"/>
    <n v="281300"/>
    <x v="1641"/>
  </r>
  <r>
    <s v="2022-01-30"/>
    <x v="5"/>
    <n v="11"/>
    <n v="10"/>
    <n v="281400"/>
    <x v="1642"/>
  </r>
  <r>
    <s v="2022-01-31"/>
    <x v="5"/>
    <n v="11"/>
    <n v="11"/>
    <n v="279000"/>
    <x v="1643"/>
  </r>
  <r>
    <s v="2022-02-01"/>
    <x v="5"/>
    <n v="11"/>
    <n v="12"/>
    <n v="277800"/>
    <x v="1644"/>
  </r>
  <r>
    <s v="2022-02-02"/>
    <x v="5"/>
    <n v="11"/>
    <n v="13"/>
    <n v="275500"/>
    <x v="1645"/>
  </r>
  <r>
    <s v="2022-02-03"/>
    <x v="5"/>
    <n v="11"/>
    <n v="14"/>
    <n v="275400"/>
    <x v="1646"/>
  </r>
  <r>
    <s v="2022-02-05"/>
    <x v="5"/>
    <n v="11"/>
    <n v="16"/>
    <n v="264500"/>
    <x v="1647"/>
  </r>
  <r>
    <s v="2022-02-06"/>
    <x v="5"/>
    <n v="11"/>
    <n v="17"/>
    <n v="270300"/>
    <x v="1648"/>
  </r>
  <r>
    <s v="2022-02-07"/>
    <x v="5"/>
    <n v="11"/>
    <n v="18"/>
    <n v="266200"/>
    <x v="1649"/>
  </r>
  <r>
    <s v="2022-02-08"/>
    <x v="5"/>
    <n v="11"/>
    <n v="19"/>
    <n v="266500"/>
    <x v="1650"/>
  </r>
  <r>
    <s v="2022-02-09"/>
    <x v="5"/>
    <n v="11"/>
    <n v="20"/>
    <n v="266000"/>
    <x v="1651"/>
  </r>
  <r>
    <s v="2022-02-10"/>
    <x v="5"/>
    <n v="11"/>
    <n v="21"/>
    <n v="265000"/>
    <x v="827"/>
  </r>
  <r>
    <s v="2022-02-12"/>
    <x v="5"/>
    <n v="11"/>
    <n v="23"/>
    <n v="269200"/>
    <x v="1652"/>
  </r>
  <r>
    <s v="2022-02-13"/>
    <x v="5"/>
    <n v="11"/>
    <n v="24"/>
    <n v="272700"/>
    <x v="1653"/>
  </r>
  <r>
    <s v="2022-02-14"/>
    <x v="5"/>
    <n v="11"/>
    <n v="25"/>
    <n v="272500"/>
    <x v="1654"/>
  </r>
  <r>
    <s v="2022-02-15"/>
    <x v="5"/>
    <n v="11"/>
    <n v="26"/>
    <n v="269500"/>
    <x v="1655"/>
  </r>
  <r>
    <s v="2022-02-16"/>
    <x v="5"/>
    <n v="11"/>
    <n v="27"/>
    <n v="268400"/>
    <x v="1656"/>
  </r>
  <r>
    <s v="2022-02-17"/>
    <x v="5"/>
    <n v="11"/>
    <n v="28"/>
    <n v="261800"/>
    <x v="1657"/>
  </r>
  <r>
    <s v="2022-02-19"/>
    <x v="5"/>
    <n v="11"/>
    <n v="30"/>
    <n v="262000"/>
    <x v="1658"/>
  </r>
  <r>
    <s v="2022-02-20"/>
    <x v="5"/>
    <n v="12"/>
    <n v="1"/>
    <n v="257500"/>
    <x v="1659"/>
  </r>
  <r>
    <s v="2022-02-21"/>
    <x v="5"/>
    <n v="12"/>
    <n v="2"/>
    <n v="260800"/>
    <x v="1660"/>
  </r>
  <r>
    <s v="2022-02-22"/>
    <x v="5"/>
    <n v="12"/>
    <n v="3"/>
    <n v="263000"/>
    <x v="1661"/>
  </r>
  <r>
    <s v="2022-02-23"/>
    <x v="5"/>
    <n v="12"/>
    <n v="4"/>
    <n v="262500"/>
    <x v="1662"/>
  </r>
  <r>
    <s v="2022-02-24"/>
    <x v="5"/>
    <n v="12"/>
    <n v="5"/>
    <n v="263500"/>
    <x v="1663"/>
  </r>
  <r>
    <s v="2022-02-26"/>
    <x v="5"/>
    <n v="12"/>
    <n v="7"/>
    <n v="263200"/>
    <x v="1664"/>
  </r>
  <r>
    <s v="2022-02-27"/>
    <x v="5"/>
    <n v="12"/>
    <n v="8"/>
    <n v="263200"/>
    <x v="12"/>
  </r>
  <r>
    <s v="2022-02-28"/>
    <x v="5"/>
    <n v="12"/>
    <n v="9"/>
    <n v="260500"/>
    <x v="1665"/>
  </r>
  <r>
    <s v="2022-03-01"/>
    <x v="5"/>
    <n v="12"/>
    <n v="10"/>
    <n v="261800"/>
    <x v="1666"/>
  </r>
  <r>
    <s v="2022-03-02"/>
    <x v="5"/>
    <n v="12"/>
    <n v="11"/>
    <n v="261200"/>
    <x v="1667"/>
  </r>
  <r>
    <s v="2022-03-03"/>
    <x v="5"/>
    <n v="12"/>
    <n v="12"/>
    <n v="260500"/>
    <x v="1668"/>
  </r>
  <r>
    <s v="2022-03-05"/>
    <x v="5"/>
    <n v="12"/>
    <n v="14"/>
    <n v="257000"/>
    <x v="1669"/>
  </r>
  <r>
    <s v="2022-03-06"/>
    <x v="5"/>
    <n v="12"/>
    <n v="15"/>
    <n v="256000"/>
    <x v="1670"/>
  </r>
  <r>
    <s v="2022-03-07"/>
    <x v="5"/>
    <n v="12"/>
    <n v="16"/>
    <n v="260000"/>
    <x v="1671"/>
  </r>
  <r>
    <s v="2022-03-08"/>
    <x v="5"/>
    <n v="12"/>
    <n v="17"/>
    <n v="261000"/>
    <x v="1672"/>
  </r>
  <r>
    <s v="2022-03-09"/>
    <x v="5"/>
    <n v="12"/>
    <n v="18"/>
    <n v="257900"/>
    <x v="1673"/>
  </r>
  <r>
    <s v="2022-03-10"/>
    <x v="5"/>
    <n v="12"/>
    <n v="19"/>
    <n v="258500"/>
    <x v="1674"/>
  </r>
  <r>
    <s v="2022-03-12"/>
    <x v="5"/>
    <n v="12"/>
    <n v="21"/>
    <n v="259500"/>
    <x v="1675"/>
  </r>
  <r>
    <s v="2022-03-13"/>
    <x v="5"/>
    <n v="12"/>
    <n v="22"/>
    <n v="264200"/>
    <x v="1676"/>
  </r>
  <r>
    <s v="2022-03-14"/>
    <x v="5"/>
    <n v="12"/>
    <n v="23"/>
    <n v="264200"/>
    <x v="12"/>
  </r>
  <r>
    <s v="2022-03-15"/>
    <x v="5"/>
    <n v="12"/>
    <n v="24"/>
    <n v="265000"/>
    <x v="1677"/>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r>
    <m/>
    <x v="6"/>
    <m/>
    <m/>
    <m/>
    <x v="0"/>
  </r>
</pivotCacheRecords>
</file>

<file path=xl/pivotCache/pivotCacheRecords3.xml><?xml version="1.0" encoding="utf-8"?>
<pivotCacheRecords xmlns="http://schemas.openxmlformats.org/spreadsheetml/2006/main" xmlns:r="http://schemas.openxmlformats.org/officeDocument/2006/relationships" count="269">
  <r>
    <x v="0"/>
    <s v="THOR-LUBECUTLB-00"/>
    <s v="تالار فرآورده های نفتی"/>
    <x v="0"/>
    <s v="نقدی (مچینگ)"/>
    <n v="95820"/>
    <n v="166726800"/>
    <n v="95820"/>
    <n v="0"/>
    <n v="95820"/>
    <n v="1740"/>
    <n v="1740"/>
    <x v="0"/>
    <s v="پالایش نفت تهران"/>
    <s v="سینا"/>
    <s v="ریال"/>
    <s v="1000 کیلوگرم"/>
  </r>
  <r>
    <x v="1"/>
    <s v="THOR-LUBECUTHB-00"/>
    <s v="تالار فرآورده های نفتی"/>
    <x v="0"/>
    <s v="نقدی"/>
    <n v="93384"/>
    <n v="933840000"/>
    <n v="93384"/>
    <n v="10000"/>
    <n v="93384"/>
    <n v="10000"/>
    <n v="10000"/>
    <x v="0"/>
    <s v="پالایش نفت تهران"/>
    <s v="سینا"/>
    <s v="ریال"/>
    <s v="1000 کیلوگرم"/>
  </r>
  <r>
    <x v="0"/>
    <s v="THOR-LUBECUTLB-00"/>
    <s v="تالار فرآورده های نفتی"/>
    <x v="0"/>
    <s v="نقدی"/>
    <n v="95820"/>
    <n v="408193200"/>
    <n v="95820"/>
    <n v="6000"/>
    <n v="95820"/>
    <n v="6000"/>
    <n v="4260"/>
    <x v="0"/>
    <s v="پالایش نفت تهران"/>
    <s v="سینا"/>
    <s v="ریال"/>
    <s v="1000 کیلوگرم"/>
  </r>
  <r>
    <x v="0"/>
    <s v="IORC-LUBECUTLB-00"/>
    <s v="تالار فرآورده های نفتی"/>
    <x v="1"/>
    <s v="نقدی"/>
    <n v="93941"/>
    <n v="93941000"/>
    <n v="93941"/>
    <n v="1000"/>
    <n v="93941"/>
    <n v="1000"/>
    <n v="1000"/>
    <x v="1"/>
    <s v="پالایش نفت اصفهان"/>
    <s v="اقتصاد بیدار"/>
    <s v="ریال"/>
    <s v="1000 کیلوگرم"/>
  </r>
  <r>
    <x v="1"/>
    <s v="BORC-LUBECUTHB-00"/>
    <s v="تالار فرآورده های نفتی"/>
    <x v="2"/>
    <s v="نقدی"/>
    <n v="91553"/>
    <n v="869753500"/>
    <n v="91553"/>
    <n v="16000"/>
    <n v="91553"/>
    <n v="9500"/>
    <n v="9500"/>
    <x v="2"/>
    <s v="پالایش نفت بندرعباس"/>
    <s v="بانک رفاه کارگران"/>
    <s v="ریال"/>
    <s v="1000 کیلوگرم"/>
  </r>
  <r>
    <x v="1"/>
    <s v="BORC-LUBECUTHB-00"/>
    <s v="تالار فرآورده های نفتی"/>
    <x v="2"/>
    <s v="نقدی (مچینگ)"/>
    <n v="91553"/>
    <n v="595094500"/>
    <n v="91553"/>
    <n v="0"/>
    <n v="91553"/>
    <n v="6500"/>
    <n v="6500"/>
    <x v="2"/>
    <s v="پالایش نفت بندرعباس"/>
    <s v="بانک رفاه کارگران"/>
    <s v="ریال"/>
    <s v="1000 کیلوگرم"/>
  </r>
  <r>
    <x v="0"/>
    <s v="IORC-LUBECUTLB-00"/>
    <s v="تالار فرآورده های نفتی"/>
    <x v="1"/>
    <s v="نقدی"/>
    <n v="93941"/>
    <n v="1409115000"/>
    <n v="93941"/>
    <n v="15000"/>
    <n v="93941"/>
    <n v="15000"/>
    <n v="15000"/>
    <x v="2"/>
    <s v="پالایش نفت اصفهان"/>
    <s v="سینا"/>
    <s v="ریال"/>
    <s v="1000 کیلوگرم"/>
  </r>
  <r>
    <x v="0"/>
    <s v="THOR-LUBECUTLB-00"/>
    <s v="تالار فرآورده های نفتی"/>
    <x v="0"/>
    <s v="نقدی"/>
    <n v="95820"/>
    <n v="408193200"/>
    <n v="95820"/>
    <n v="6000"/>
    <n v="95820"/>
    <n v="6000"/>
    <n v="4260"/>
    <x v="3"/>
    <s v="پالایش نفت تهران"/>
    <s v="سینا"/>
    <s v="ریال"/>
    <s v="1000 کیلوگرم"/>
  </r>
  <r>
    <x v="1"/>
    <s v="THOR-LUBECUTHB-00"/>
    <s v="تالار فرآورده های نفتی"/>
    <x v="0"/>
    <s v="نقدی"/>
    <n v="93384"/>
    <n v="1400760000"/>
    <n v="93384"/>
    <n v="15000"/>
    <n v="93384"/>
    <n v="15000"/>
    <n v="15000"/>
    <x v="3"/>
    <s v="پالایش نفت تهران"/>
    <s v="سینا"/>
    <s v="ریال"/>
    <s v="1000 کیلوگرم"/>
  </r>
  <r>
    <x v="0"/>
    <s v="THOR-LUBECUTLB-00"/>
    <s v="تالار فرآورده های نفتی"/>
    <x v="0"/>
    <s v="نقدی (مچینگ)"/>
    <n v="95820"/>
    <n v="166726800"/>
    <n v="95820"/>
    <n v="0"/>
    <n v="95820"/>
    <n v="1740"/>
    <n v="1740"/>
    <x v="3"/>
    <s v="پالایش نفت تهران"/>
    <s v="سینا"/>
    <s v="ریال"/>
    <s v="1000 کیلوگرم"/>
  </r>
  <r>
    <x v="0"/>
    <s v="THOR-LUBECUTLB-00"/>
    <s v="تالار فرآورده های نفتی"/>
    <x v="0"/>
    <s v="نقدی (مچینگ)"/>
    <n v="99683"/>
    <n v="173448420"/>
    <n v="99683"/>
    <n v="0"/>
    <n v="99683"/>
    <n v="1740"/>
    <n v="1740"/>
    <x v="4"/>
    <s v="پالایش نفت تهران"/>
    <s v="سینا"/>
    <s v="ریال"/>
    <s v="1000 کیلوگرم"/>
  </r>
  <r>
    <x v="0"/>
    <s v="THOR-LUBECUTLB-00"/>
    <s v="تالار فرآورده های نفتی"/>
    <x v="0"/>
    <s v="نقدی"/>
    <n v="99683"/>
    <n v="424649580"/>
    <n v="99683"/>
    <n v="6000"/>
    <n v="99683"/>
    <n v="6000"/>
    <n v="4260"/>
    <x v="4"/>
    <s v="پالایش نفت تهران"/>
    <s v="سینا"/>
    <s v="ریال"/>
    <s v="1000 کیلوگرم"/>
  </r>
  <r>
    <x v="1"/>
    <s v="THOR-LUBECUTHB-00"/>
    <s v="تالار فرآورده های نفتی"/>
    <x v="0"/>
    <s v="نقدی"/>
    <n v="97149"/>
    <n v="1457235000"/>
    <n v="97149"/>
    <n v="15000"/>
    <n v="97149"/>
    <n v="15000"/>
    <n v="15000"/>
    <x v="4"/>
    <s v="پالایش نفت تهران"/>
    <s v="سینا"/>
    <s v="ریال"/>
    <s v="1000 کیلوگرم"/>
  </r>
  <r>
    <x v="0"/>
    <s v="ABRO-LUBECUTLB-00"/>
    <s v="تالار فرآورده های نفتی"/>
    <x v="3"/>
    <s v="نقدی"/>
    <n v="97729"/>
    <n v="390916000"/>
    <n v="97729"/>
    <n v="4000"/>
    <n v="97729"/>
    <n v="4000"/>
    <n v="4000"/>
    <x v="5"/>
    <s v="پالایش نفت آبادان"/>
    <s v="مفید"/>
    <s v="ریال"/>
    <s v="1000 کیلوگرم"/>
  </r>
  <r>
    <x v="1"/>
    <s v="BORC-LUBECUTHB-00"/>
    <s v="تالار فرآورده های نفتی"/>
    <x v="2"/>
    <s v="نقدی"/>
    <n v="95244"/>
    <n v="1904880000"/>
    <n v="95244"/>
    <n v="20000"/>
    <n v="95244"/>
    <n v="20000"/>
    <n v="20000"/>
    <x v="6"/>
    <s v="پالایش نفت بندرعباس"/>
    <s v="بانک پاسارگاد"/>
    <s v="ریال"/>
    <s v="1000 کیلوگرم"/>
  </r>
  <r>
    <x v="0"/>
    <s v="THOR-LUBECUTLB-00"/>
    <s v="تالار فرآورده های نفتی"/>
    <x v="0"/>
    <s v="نقدی"/>
    <n v="99683"/>
    <n v="376801740"/>
    <n v="99683"/>
    <n v="6000"/>
    <n v="99683"/>
    <n v="3780"/>
    <n v="3780"/>
    <x v="7"/>
    <s v="پالایش نفت تهران"/>
    <s v="سینا"/>
    <s v="ریال"/>
    <s v="1000 کیلوگرم"/>
  </r>
  <r>
    <x v="1"/>
    <s v="THOR-LUBECUTHB-00"/>
    <s v="تالار فرآورده های نفتی"/>
    <x v="0"/>
    <s v="نقدی"/>
    <n v="97149"/>
    <n v="1942980000"/>
    <n v="97149"/>
    <n v="20000"/>
    <n v="97149"/>
    <n v="20000"/>
    <n v="20000"/>
    <x v="7"/>
    <s v="پالایش نفت تهران"/>
    <s v="سینا"/>
    <s v="ریال"/>
    <s v="1000 کیلوگرم"/>
  </r>
  <r>
    <x v="0"/>
    <s v="THOR-LUBECUTLB-00"/>
    <s v="تالار فرآورده های نفتی"/>
    <x v="0"/>
    <s v="نقدی (مچینگ)"/>
    <n v="99683"/>
    <n v="221296260"/>
    <n v="99683"/>
    <n v="0"/>
    <n v="99683"/>
    <n v="2220"/>
    <n v="2220"/>
    <x v="7"/>
    <s v="پالایش نفت تهران"/>
    <s v="سینا"/>
    <s v="ریال"/>
    <s v="1000 کیلوگرم"/>
  </r>
  <r>
    <x v="0"/>
    <s v="IORC-LUBECUTLB-00"/>
    <s v="تالار فرآورده های نفتی"/>
    <x v="1"/>
    <s v="نقدی"/>
    <n v="97729"/>
    <n v="1759122000"/>
    <n v="97729"/>
    <n v="18000"/>
    <n v="97729"/>
    <n v="18000"/>
    <n v="18000"/>
    <x v="8"/>
    <s v="پالایش نفت اصفهان"/>
    <s v="سینا"/>
    <s v="ریال"/>
    <s v="1000 کیلوگرم"/>
  </r>
  <r>
    <x v="0"/>
    <s v="ABRO-LUBECUTLB-00"/>
    <s v="تالار فرآورده های نفتی"/>
    <x v="3"/>
    <s v="نقدی"/>
    <n v="102071"/>
    <n v="204142000"/>
    <n v="102071"/>
    <n v="4000"/>
    <n v="102071"/>
    <n v="2000"/>
    <n v="2000"/>
    <x v="9"/>
    <s v="پالایش نفت آبادان"/>
    <s v="مفید"/>
    <s v="ریال"/>
    <s v="1000 کیلوگرم"/>
  </r>
  <r>
    <x v="0"/>
    <s v="THOR-LUBECUTLB-00"/>
    <s v="تالار فرآورده های نفتی"/>
    <x v="0"/>
    <s v="نقدی (مچینگ)"/>
    <n v="104112"/>
    <n v="231128640"/>
    <n v="104112"/>
    <n v="0"/>
    <n v="104112"/>
    <n v="2220"/>
    <n v="2220"/>
    <x v="9"/>
    <s v="پالایش نفت تهران"/>
    <s v="سینا"/>
    <s v="ریال"/>
    <s v="1000 کیلوگرم"/>
  </r>
  <r>
    <x v="0"/>
    <s v="THOR-LUBECUTLB-00"/>
    <s v="تالار فرآورده های نفتی"/>
    <x v="0"/>
    <s v="نقدی"/>
    <n v="104112"/>
    <n v="393543360"/>
    <n v="104112"/>
    <n v="6000"/>
    <n v="104112"/>
    <n v="3780"/>
    <n v="3780"/>
    <x v="9"/>
    <s v="پالایش نفت تهران"/>
    <s v="سینا"/>
    <s v="ریال"/>
    <s v="1000 کیلوگرم"/>
  </r>
  <r>
    <x v="1"/>
    <s v="THOR-LUBECUTHB-00"/>
    <s v="تالار فرآورده های نفتی"/>
    <x v="0"/>
    <s v="نقدی"/>
    <n v="101466"/>
    <n v="1623456000"/>
    <n v="101466"/>
    <n v="16000"/>
    <n v="101466"/>
    <n v="16000"/>
    <n v="16000"/>
    <x v="9"/>
    <s v="پالایش نفت تهران"/>
    <s v="سینا"/>
    <s v="ریال"/>
    <s v="1000 کیلوگرم"/>
  </r>
  <r>
    <x v="0"/>
    <s v="IORC-LUBECUTLB-00"/>
    <s v="تالار فرآورده های نفتی"/>
    <x v="1"/>
    <s v="نقدی"/>
    <n v="102071"/>
    <n v="102071000"/>
    <n v="102071"/>
    <n v="1000"/>
    <n v="102071"/>
    <n v="1000"/>
    <n v="1000"/>
    <x v="10"/>
    <s v="پالایش نفت اصفهان"/>
    <s v="اقتصاد بیدار"/>
    <s v="ریال"/>
    <s v="1000 کیلوگرم"/>
  </r>
  <r>
    <x v="1"/>
    <s v="THOR-LUBECUTHB-00"/>
    <s v="تالار فرآورده های نفتی"/>
    <x v="0"/>
    <s v="نقدی"/>
    <n v="101466"/>
    <n v="255694320"/>
    <n v="101466"/>
    <n v="16000"/>
    <n v="101466"/>
    <n v="2520"/>
    <n v="2520"/>
    <x v="11"/>
    <s v="پالایش نفت تهران"/>
    <s v="سینا"/>
    <s v="ریال"/>
    <s v="1000 کیلوگرم"/>
  </r>
  <r>
    <x v="0"/>
    <s v="THOR-LUBECUTLB-00"/>
    <s v="تالار فرآورده های نفتی"/>
    <x v="0"/>
    <s v="نقدی"/>
    <n v="104112"/>
    <n v="70796160"/>
    <n v="104112"/>
    <n v="6000"/>
    <n v="104112"/>
    <n v="680"/>
    <n v="680"/>
    <x v="11"/>
    <s v="پالایش نفت تهران"/>
    <s v="سینا"/>
    <s v="ریال"/>
    <s v="1000 کیلوگرم"/>
  </r>
  <r>
    <x v="0"/>
    <s v="IORC-LUBECUTLB-00"/>
    <s v="تالار فرآورده های نفتی"/>
    <x v="1"/>
    <s v="نقدی"/>
    <n v="102071"/>
    <n v="1633136000"/>
    <n v="102071"/>
    <n v="16000"/>
    <n v="102071"/>
    <n v="16000"/>
    <n v="16000"/>
    <x v="11"/>
    <s v="پالایش نفت اصفهان"/>
    <s v="مفید"/>
    <s v="ریال"/>
    <s v="1000 کیلوگرم"/>
  </r>
  <r>
    <x v="1"/>
    <s v="THOR-LUBECUTHB-00"/>
    <s v="تالار فرآورده های نفتی"/>
    <x v="0"/>
    <s v="نقدی"/>
    <n v="91766"/>
    <n v="917660000"/>
    <n v="91766"/>
    <n v="10000"/>
    <n v="91766"/>
    <n v="10000"/>
    <n v="10000"/>
    <x v="12"/>
    <s v="پالایش نفت تهران"/>
    <s v="سینا"/>
    <s v="ریال"/>
    <s v="1000 کیلوگرم"/>
  </r>
  <r>
    <x v="0"/>
    <s v="ABRO-LUBECUTLB-00"/>
    <s v="تالار فرآورده های نفتی"/>
    <x v="3"/>
    <s v="نقدی"/>
    <n v="92314"/>
    <n v="369256000"/>
    <n v="92314"/>
    <n v="4000"/>
    <n v="92314"/>
    <n v="4000"/>
    <n v="4000"/>
    <x v="12"/>
    <s v="پالایش نفت آبادان"/>
    <s v="مفید"/>
    <s v="ریال"/>
    <s v="1000 کیلوگرم"/>
  </r>
  <r>
    <x v="0"/>
    <s v="TORC-LUBECUTLB-00"/>
    <s v="تالار فرآورده های نفتی"/>
    <x v="4"/>
    <s v="نقدی"/>
    <n v="92314"/>
    <n v="92314000"/>
    <n v="92314"/>
    <n v="1000"/>
    <n v="92314"/>
    <n v="1000"/>
    <n v="1000"/>
    <x v="13"/>
    <s v="پالایش نفت تبریز"/>
    <s v="آگاه"/>
    <s v="ریال"/>
    <s v="1000 کیلوگرم"/>
  </r>
  <r>
    <x v="1"/>
    <s v="THOR-LUBECUTHB-00"/>
    <s v="تالار فرآورده های نفتی"/>
    <x v="0"/>
    <s v="نقدی"/>
    <n v="91766"/>
    <n v="734128000"/>
    <n v="91766"/>
    <n v="8000"/>
    <n v="91766"/>
    <n v="8000"/>
    <n v="8000"/>
    <x v="14"/>
    <s v="پالایش نفت تهران"/>
    <s v="سینا"/>
    <s v="ریال"/>
    <s v="1000 کیلوگرم"/>
  </r>
  <r>
    <x v="1"/>
    <s v="BORC-LUBECUTHB-00"/>
    <s v="تالار فرآورده های نفتی"/>
    <x v="2"/>
    <s v="نقدی"/>
    <n v="89967"/>
    <n v="1349505000"/>
    <n v="89967"/>
    <n v="15000"/>
    <n v="89967"/>
    <n v="15000"/>
    <n v="15000"/>
    <x v="15"/>
    <s v="پالایش نفت بندرعباس"/>
    <s v="بانک رفاه کارگران"/>
    <s v="ریال"/>
    <s v="1000 کیلوگرم"/>
  </r>
  <r>
    <x v="0"/>
    <s v="IORC-LUBECUTLB-00"/>
    <s v="تالار فرآورده های نفتی"/>
    <x v="1"/>
    <s v="نقدی"/>
    <n v="92314"/>
    <n v="92314000"/>
    <n v="92314"/>
    <n v="1000"/>
    <n v="92314"/>
    <n v="1000"/>
    <n v="1000"/>
    <x v="15"/>
    <s v="پالایش نفت اصفهان"/>
    <s v="اقتصاد بیدار"/>
    <s v="ریال"/>
    <s v="1000 کیلوگرم"/>
  </r>
  <r>
    <x v="0"/>
    <s v="ABRO-LUBECUTLB-00"/>
    <s v="تالار فرآورده های نفتی"/>
    <x v="3"/>
    <s v="نقدی"/>
    <n v="92314"/>
    <n v="369256000"/>
    <n v="92314"/>
    <n v="4000"/>
    <n v="92314"/>
    <n v="4000"/>
    <n v="4000"/>
    <x v="16"/>
    <s v="پالایش نفت آبادان"/>
    <s v="مفید"/>
    <s v="ریال"/>
    <s v="1000 کیلوگرم"/>
  </r>
  <r>
    <x v="0"/>
    <s v="IORC-LUBECUTLB-00"/>
    <s v="تالار فرآورده های نفتی"/>
    <x v="1"/>
    <s v="نقدی"/>
    <n v="92314"/>
    <n v="1661652000"/>
    <n v="92314"/>
    <n v="18000"/>
    <n v="92314"/>
    <n v="18000"/>
    <n v="18000"/>
    <x v="17"/>
    <s v="پالایش نفت اصفهان"/>
    <s v="مفید"/>
    <s v="ریال"/>
    <s v="1000 کیلوگرم"/>
  </r>
  <r>
    <x v="1"/>
    <s v="THOR-LUBECUTHB-00"/>
    <s v="تالار فرآورده های نفتی"/>
    <x v="0"/>
    <s v="نقدی"/>
    <n v="91766"/>
    <n v="550596000"/>
    <n v="91766"/>
    <n v="6000"/>
    <n v="91766"/>
    <n v="6000"/>
    <n v="6000"/>
    <x v="17"/>
    <s v="پالایش نفت تهران"/>
    <s v="سینا"/>
    <s v="ریال"/>
    <s v="1000 کیلوگرم"/>
  </r>
  <r>
    <x v="0"/>
    <s v="ABRO-LUBECUTLB-00"/>
    <s v="تالار فرآورده های نفتی"/>
    <x v="3"/>
    <s v="نقدی"/>
    <n v="92332"/>
    <n v="369328000"/>
    <n v="92332"/>
    <n v="4000"/>
    <n v="92332"/>
    <n v="4000"/>
    <n v="4000"/>
    <x v="18"/>
    <s v="پالایش نفت آبادان"/>
    <s v="مفید"/>
    <s v="ریال"/>
    <s v="1000 کیلوگرم"/>
  </r>
  <r>
    <x v="1"/>
    <s v="THOR-LUBECUTHB-00"/>
    <s v="تالار فرآورده های نفتی"/>
    <x v="0"/>
    <s v="نقدی"/>
    <n v="91785"/>
    <n v="550710000"/>
    <n v="91785"/>
    <n v="6000"/>
    <n v="91785"/>
    <n v="6000"/>
    <n v="6000"/>
    <x v="18"/>
    <s v="پالایش نفت تهران"/>
    <s v="سینا"/>
    <s v="ریال"/>
    <s v="1000 کیلوگرم"/>
  </r>
  <r>
    <x v="1"/>
    <s v="BORC-LUBECUTHB-00"/>
    <s v="تالار فرآورده های نفتی"/>
    <x v="2"/>
    <s v="نقدی"/>
    <n v="92145"/>
    <n v="1382173000"/>
    <n v="92145"/>
    <n v="15000"/>
    <n v="89985"/>
    <n v="22000"/>
    <n v="15000"/>
    <x v="19"/>
    <s v="پالایش نفت بندرعباس"/>
    <s v="بانک رفاه کارگران"/>
    <s v="ریال"/>
    <s v="1000 کیلوگرم"/>
  </r>
  <r>
    <x v="0"/>
    <s v="IORC-LUBECUTLB-00"/>
    <s v="تالار فرآورده های نفتی"/>
    <x v="1"/>
    <s v="نقدی"/>
    <n v="96333"/>
    <n v="96333000"/>
    <n v="96333"/>
    <n v="1000"/>
    <n v="92332"/>
    <n v="2000"/>
    <n v="1000"/>
    <x v="20"/>
    <s v="پالایش نفت اصفهان"/>
    <s v="اقتصاد بیدار"/>
    <s v="ریال"/>
    <s v="1000 کیلوگرم"/>
  </r>
  <r>
    <x v="0"/>
    <s v="TORC-LUBECUTLB-00"/>
    <s v="تالار فرآورده های نفتی"/>
    <x v="4"/>
    <s v="نقدی"/>
    <n v="92332"/>
    <n v="92332000"/>
    <n v="92332"/>
    <n v="1000"/>
    <n v="92332"/>
    <n v="1000"/>
    <n v="1000"/>
    <x v="21"/>
    <s v="پالایش نفت تبریز"/>
    <s v="آگاه"/>
    <s v="ریال"/>
    <s v="1000 کیلوگرم"/>
  </r>
  <r>
    <x v="0"/>
    <s v="IORC-LUBECUTLB-00"/>
    <s v="تالار فرآورده های نفتی"/>
    <x v="1"/>
    <s v="نقدی"/>
    <n v="96333"/>
    <n v="1541328000"/>
    <n v="96333"/>
    <n v="16000"/>
    <n v="96333"/>
    <n v="16000"/>
    <n v="16000"/>
    <x v="22"/>
    <s v="پالایش نفت اصفهان"/>
    <s v="مفید"/>
    <s v="ریال"/>
    <s v="1000 کیلوگرم"/>
  </r>
  <r>
    <x v="1"/>
    <s v="THOR-LUBECUTHB-00"/>
    <s v="تالار فرآورده های نفتی"/>
    <x v="0"/>
    <s v="نقدی"/>
    <n v="91785"/>
    <n v="550710000"/>
    <n v="91785"/>
    <n v="6000"/>
    <n v="91785"/>
    <n v="6000"/>
    <n v="6000"/>
    <x v="22"/>
    <s v="پالایش نفت تهران"/>
    <s v="سینا"/>
    <s v="ریال"/>
    <s v="1000 کیلوگرم"/>
  </r>
  <r>
    <x v="0"/>
    <s v="TORC-LUBECUTLB-00"/>
    <s v="تالار فرآورده های نفتی"/>
    <x v="4"/>
    <s v="نقدی"/>
    <n v="101125"/>
    <n v="101125000"/>
    <n v="101125"/>
    <n v="1000"/>
    <n v="96125"/>
    <n v="2670"/>
    <n v="1000"/>
    <x v="23"/>
    <s v="پالایش نفت تبریز"/>
    <s v="آگاه"/>
    <s v="ریال"/>
    <s v="1000 کیلوگرم"/>
  </r>
  <r>
    <x v="0"/>
    <s v="ABRO-LUBECUTLB-00"/>
    <s v="تالار فرآورده های نفتی"/>
    <x v="3"/>
    <s v="نقدی"/>
    <n v="102453"/>
    <n v="409811000"/>
    <n v="102453"/>
    <n v="4000"/>
    <n v="96125"/>
    <n v="6500"/>
    <n v="4000"/>
    <x v="23"/>
    <s v="پالایش نفت آبادان"/>
    <s v="مفید"/>
    <s v="ریال"/>
    <s v="1000 کیلوگرم"/>
  </r>
  <r>
    <x v="1"/>
    <s v="BORC-LUBECUTHB-00"/>
    <s v="تالار فرآورده های نفتی"/>
    <x v="2"/>
    <s v="نقدی"/>
    <n v="93682"/>
    <n v="2060993000"/>
    <n v="93682"/>
    <n v="22000"/>
    <n v="93681"/>
    <n v="22200"/>
    <n v="22000"/>
    <x v="23"/>
    <s v="پالایش نفت بندرعباس"/>
    <s v="خبرگان سهام"/>
    <s v="ریال"/>
    <s v="1000 کیلوگرم"/>
  </r>
  <r>
    <x v="1"/>
    <s v="THOR-LUBECUTHB-00"/>
    <s v="تالار فرآورده های نفتی"/>
    <x v="0"/>
    <s v="نقدی"/>
    <n v="95555"/>
    <n v="1146660000"/>
    <n v="95555"/>
    <n v="12000"/>
    <n v="95555"/>
    <n v="12000"/>
    <n v="12000"/>
    <x v="23"/>
    <s v="پالایش نفت تهران"/>
    <s v="سینا"/>
    <s v="ریال"/>
    <s v="1000 کیلوگرم"/>
  </r>
  <r>
    <x v="0"/>
    <s v="IORC-LUBECUTLB-00"/>
    <s v="تالار فرآورده های نفتی"/>
    <x v="1"/>
    <s v="نقدی"/>
    <n v="96125"/>
    <n v="144187500"/>
    <n v="96125"/>
    <n v="1500"/>
    <n v="96125"/>
    <n v="1500"/>
    <n v="1500"/>
    <x v="24"/>
    <s v="پالایش نفت اصفهان"/>
    <s v="اقتصاد بیدار"/>
    <s v="ریال"/>
    <s v="1000 کیلوگرم"/>
  </r>
  <r>
    <x v="0"/>
    <s v="TORC-LUBECUTLB-00"/>
    <s v="تالار فرآورده های نفتی"/>
    <x v="4"/>
    <s v="نقدی"/>
    <n v="96125"/>
    <n v="64403750"/>
    <n v="96125"/>
    <n v="1000"/>
    <n v="96125"/>
    <n v="670"/>
    <n v="670"/>
    <x v="25"/>
    <s v="پالایش نفت تبریز"/>
    <s v="آگاه"/>
    <s v="ریال"/>
    <s v="1000 کیلوگرم"/>
  </r>
  <r>
    <x v="0"/>
    <s v="TORC-LUBECUTLB-00"/>
    <s v="تالار فرآورده های نفتی"/>
    <x v="4"/>
    <s v="نقدی (مچینگ)"/>
    <n v="96125"/>
    <n v="31721250"/>
    <n v="96125"/>
    <n v="0"/>
    <n v="96125"/>
    <n v="330"/>
    <n v="330"/>
    <x v="25"/>
    <s v="پالایش نفت تبریز"/>
    <s v="آگاه"/>
    <s v="ریال"/>
    <s v="1000 کیلوگرم"/>
  </r>
  <r>
    <x v="1"/>
    <s v="THOR-LUBECUTHB-00"/>
    <s v="تالار فرآورده های نفتی"/>
    <x v="0"/>
    <s v="نقدی (مچینگ)"/>
    <n v="95555"/>
    <n v="141421400"/>
    <n v="95555"/>
    <n v="0"/>
    <n v="95555"/>
    <n v="1480"/>
    <n v="1480"/>
    <x v="25"/>
    <s v="پالایش نفت تهران"/>
    <s v="سینا"/>
    <s v="ریال"/>
    <s v="1000 کیلوگرم"/>
  </r>
  <r>
    <x v="1"/>
    <s v="THOR-LUBECUTHB-00"/>
    <s v="تالار فرآورده های نفتی"/>
    <x v="0"/>
    <s v="نقدی"/>
    <n v="95555"/>
    <n v="1005238600"/>
    <n v="95555"/>
    <n v="12000"/>
    <n v="95555"/>
    <n v="10520"/>
    <n v="10520"/>
    <x v="25"/>
    <s v="پالایش نفت تهران"/>
    <s v="سینا"/>
    <s v="ریال"/>
    <s v="1000 کیلوگرم"/>
  </r>
  <r>
    <x v="0"/>
    <s v="ABRO-LUBECUTLB-00"/>
    <s v="تالار فرآورده های نفتی"/>
    <x v="3"/>
    <s v="نقدی"/>
    <n v="96125"/>
    <n v="288375000"/>
    <n v="96125"/>
    <n v="3000"/>
    <n v="96125"/>
    <n v="3000"/>
    <n v="3000"/>
    <x v="26"/>
    <s v="پالایش نفت آبادان"/>
    <s v="مفید"/>
    <s v="ریال"/>
    <s v="1000 کیلوگرم"/>
  </r>
  <r>
    <x v="0"/>
    <s v="IORC-LUBECUTLB-00"/>
    <s v="تالار فرآورده های نفتی"/>
    <x v="1"/>
    <s v="نقدی"/>
    <n v="96125"/>
    <n v="2595375000"/>
    <n v="96125"/>
    <n v="27000"/>
    <n v="96125"/>
    <n v="27000"/>
    <n v="27000"/>
    <x v="27"/>
    <s v="پالایش نفت اصفهان"/>
    <s v="مفید"/>
    <s v="ریال"/>
    <s v="1000 کیلوگرم"/>
  </r>
  <r>
    <x v="0"/>
    <s v="TORC-LUBECUTLB-00"/>
    <s v="تالار فرآورده های نفتی"/>
    <x v="4"/>
    <s v="نقدی"/>
    <n v="89196"/>
    <n v="89196000"/>
    <n v="89196"/>
    <n v="1000"/>
    <n v="89196"/>
    <n v="1000"/>
    <n v="1000"/>
    <x v="28"/>
    <s v="پالایش نفت تبریز"/>
    <s v="آگاه"/>
    <s v="ریال"/>
    <s v="1000 کیلوگرم"/>
  </r>
  <r>
    <x v="1"/>
    <s v="THOR-LUBECUTHB-00"/>
    <s v="تالار فرآورده های نفتی"/>
    <x v="0"/>
    <s v="نقدی"/>
    <n v="88668"/>
    <n v="886684530"/>
    <n v="88668"/>
    <n v="10000"/>
    <n v="88667"/>
    <n v="10030"/>
    <n v="10000"/>
    <x v="28"/>
    <s v="پالایش نفت تهران"/>
    <s v="سینا"/>
    <s v="ریال"/>
    <s v="1000 کیلوگرم"/>
  </r>
  <r>
    <x v="1"/>
    <s v="BORC-LUBECUTHB-00"/>
    <s v="تالار فرآورده های نفتی"/>
    <x v="2"/>
    <s v="نقدی"/>
    <n v="88900"/>
    <n v="1777993000"/>
    <n v="88900"/>
    <n v="20000"/>
    <n v="86928"/>
    <n v="25000"/>
    <n v="20000"/>
    <x v="28"/>
    <s v="پالایش نفت بندرعباس"/>
    <s v="خبرگان سهام"/>
    <s v="ریال"/>
    <s v="1000 کیلوگرم"/>
  </r>
  <r>
    <x v="0"/>
    <s v="ABRO-LUBECUTLB-00"/>
    <s v="تالار فرآورده های نفتی"/>
    <x v="3"/>
    <s v="نقدی"/>
    <n v="89196"/>
    <n v="356784000"/>
    <n v="89196"/>
    <n v="4000"/>
    <n v="89196"/>
    <n v="4000"/>
    <n v="4000"/>
    <x v="28"/>
    <s v="پالایش نفت آبادان"/>
    <s v="مفید"/>
    <s v="ریال"/>
    <s v="1000 کیلوگرم"/>
  </r>
  <r>
    <x v="0"/>
    <s v="THOR-LUBECUTLB-00"/>
    <s v="تالار فرآورده های نفتی"/>
    <x v="0"/>
    <s v="نقدی"/>
    <n v="90980"/>
    <n v="272940000"/>
    <n v="90980"/>
    <n v="3000"/>
    <n v="90980"/>
    <n v="3000"/>
    <n v="3000"/>
    <x v="28"/>
    <s v="پالایش نفت تهران"/>
    <s v="سینا"/>
    <s v="ریال"/>
    <s v="1000 کیلوگرم"/>
  </r>
  <r>
    <x v="0"/>
    <s v="IORC-LUBECUTLB-00"/>
    <s v="تالار فرآورده های نفتی"/>
    <x v="1"/>
    <s v="نقدی"/>
    <n v="89196"/>
    <n v="133794000"/>
    <n v="89196"/>
    <n v="1500"/>
    <n v="89196"/>
    <n v="1500"/>
    <n v="1500"/>
    <x v="29"/>
    <s v="پالایش نفت اصفهان"/>
    <s v="اقتصاد بیدار"/>
    <s v="ریال"/>
    <s v="1000 کیلوگرم"/>
  </r>
  <r>
    <x v="0"/>
    <s v="TORC-LUBECUTLB-00"/>
    <s v="تالار فرآورده های نفتی"/>
    <x v="4"/>
    <s v="نقدی"/>
    <n v="89196"/>
    <n v="89196000"/>
    <n v="89196"/>
    <n v="1000"/>
    <n v="89196"/>
    <n v="1000"/>
    <n v="1000"/>
    <x v="30"/>
    <s v="پالایش نفت تبریز"/>
    <s v="آگاه"/>
    <s v="ریال"/>
    <s v="1000 کیلوگرم"/>
  </r>
  <r>
    <x v="1"/>
    <s v="THOR-LUBECUTHB-00"/>
    <s v="تالار فرآورده های نفتی"/>
    <x v="0"/>
    <s v="نقدی"/>
    <n v="88667"/>
    <n v="886670000"/>
    <n v="88667"/>
    <n v="10000"/>
    <n v="88667"/>
    <n v="10000"/>
    <n v="10000"/>
    <x v="31"/>
    <s v="پالایش نفت تهران"/>
    <s v="سینا"/>
    <s v="ریال"/>
    <s v="1000 کیلوگرم"/>
  </r>
  <r>
    <x v="0"/>
    <s v="THOR-LUBECUTLB-00"/>
    <s v="تالار فرآورده های نفتی"/>
    <x v="0"/>
    <s v="نقدی"/>
    <n v="90980"/>
    <n v="363920000"/>
    <n v="90980"/>
    <n v="4000"/>
    <n v="90980"/>
    <n v="4000"/>
    <n v="4000"/>
    <x v="31"/>
    <s v="پالایش نفت تهران"/>
    <s v="سینا"/>
    <s v="ریال"/>
    <s v="1000 کیلوگرم"/>
  </r>
  <r>
    <x v="0"/>
    <s v="ABRO-LUBECUTLB-00"/>
    <s v="تالار فرآورده های نفتی"/>
    <x v="3"/>
    <s v="نسیه"/>
    <n v="89196"/>
    <n v="356784000"/>
    <n v="89196"/>
    <n v="4000"/>
    <n v="89196"/>
    <n v="4000"/>
    <n v="4000"/>
    <x v="32"/>
    <s v="پالایش نفت آبادان"/>
    <s v="مفید"/>
    <s v="ریال"/>
    <s v="1000 کیلوگرم"/>
  </r>
  <r>
    <x v="1"/>
    <s v="BORC-LUBECUTHB-00"/>
    <s v="تالار فرآورده های نفتی"/>
    <x v="2"/>
    <s v="نقدی"/>
    <n v="97407"/>
    <n v="974065000"/>
    <n v="97407"/>
    <n v="10000"/>
    <n v="86928"/>
    <n v="24000"/>
    <n v="10000"/>
    <x v="33"/>
    <s v="پالایش نفت بندرعباس"/>
    <s v="خبرگان سهام"/>
    <s v="ریال"/>
    <s v="1000 کیلوگرم"/>
  </r>
  <r>
    <x v="0"/>
    <s v="IORC-LUBECUTLB-00"/>
    <s v="تالار فرآورده های نفتی"/>
    <x v="1"/>
    <s v="نقدی"/>
    <n v="89196"/>
    <n v="1783920000"/>
    <n v="89196"/>
    <n v="20000"/>
    <n v="89196"/>
    <n v="20000"/>
    <n v="20000"/>
    <x v="34"/>
    <s v="پالایش نفت اصفهان"/>
    <s v="سینا"/>
    <s v="ریال"/>
    <s v="1000 کیلوگرم"/>
  </r>
  <r>
    <x v="0"/>
    <s v="TORC-LUBECUTLB-00"/>
    <s v="تالار فرآورده های نفتی"/>
    <x v="4"/>
    <s v="نقدی"/>
    <n v="86823"/>
    <n v="86823000"/>
    <n v="86823"/>
    <n v="1000"/>
    <n v="86823"/>
    <n v="1000"/>
    <n v="1000"/>
    <x v="35"/>
    <s v="پالایش نفت تبریز"/>
    <s v="آگاه"/>
    <s v="ریال"/>
    <s v="1000 کیلوگرم"/>
  </r>
  <r>
    <x v="1"/>
    <s v="THOR-LUBECUTHB-00"/>
    <s v="تالار فرآورده های نفتی"/>
    <x v="0"/>
    <s v="نقدی"/>
    <n v="86308"/>
    <n v="517848000"/>
    <n v="86308"/>
    <n v="6000"/>
    <n v="86308"/>
    <n v="6000"/>
    <n v="6000"/>
    <x v="35"/>
    <s v="پالایش نفت تهران"/>
    <s v="سینا"/>
    <s v="ریال"/>
    <s v="1000 کیلوگرم"/>
  </r>
  <r>
    <x v="0"/>
    <s v="ABRO-LUBECUTLB-00"/>
    <s v="تالار فرآورده های نفتی"/>
    <x v="3"/>
    <s v="نقدی"/>
    <n v="86823"/>
    <n v="347292000"/>
    <n v="86823"/>
    <n v="4000"/>
    <n v="86823"/>
    <n v="4000"/>
    <n v="4000"/>
    <x v="35"/>
    <s v="پالایش نفت آبادان"/>
    <s v="مفید"/>
    <s v="ریال"/>
    <s v="1000 کیلوگرم"/>
  </r>
  <r>
    <x v="0"/>
    <s v="THOR-LUBECUTLB-00"/>
    <s v="تالار فرآورده های نفتی"/>
    <x v="0"/>
    <s v="نقدی"/>
    <n v="88559"/>
    <n v="177118000"/>
    <n v="88559"/>
    <n v="2000"/>
    <n v="88559"/>
    <n v="2740"/>
    <n v="2000"/>
    <x v="35"/>
    <s v="پالایش نفت تهران"/>
    <s v="سینا"/>
    <s v="ریال"/>
    <s v="1000 کیلوگرم"/>
  </r>
  <r>
    <x v="1"/>
    <s v="BORC-LUBECUTHB-00"/>
    <s v="تالار فرآورده های نفتی"/>
    <x v="2"/>
    <s v="نقدی"/>
    <n v="84615"/>
    <n v="1269225000"/>
    <n v="84615"/>
    <n v="15000"/>
    <n v="84615"/>
    <n v="15000"/>
    <n v="15000"/>
    <x v="36"/>
    <s v="پالایش نفت بندرعباس"/>
    <s v="بانک پاسارگاد"/>
    <s v="ریال"/>
    <s v="1000 کیلوگرم"/>
  </r>
  <r>
    <x v="0"/>
    <s v="IORC-LUBECUTLB-00"/>
    <s v="تالار فرآورده های نفتی"/>
    <x v="1"/>
    <s v="نقدی"/>
    <n v="86823"/>
    <n v="130234500"/>
    <n v="86823"/>
    <n v="1500"/>
    <n v="86823"/>
    <n v="1500"/>
    <n v="1500"/>
    <x v="36"/>
    <s v="پالایش نفت اصفهان"/>
    <s v="اقتصاد بیدار"/>
    <s v="ریال"/>
    <s v="1000 کیلوگرم"/>
  </r>
  <r>
    <x v="0"/>
    <s v="TORC-LUBECUTLB-00"/>
    <s v="تالار فرآورده های نفتی"/>
    <x v="4"/>
    <s v="نقدی"/>
    <n v="86823"/>
    <n v="86823000"/>
    <n v="86823"/>
    <n v="1000"/>
    <n v="86823"/>
    <n v="1000"/>
    <n v="1000"/>
    <x v="37"/>
    <s v="پالایش نفت تبریز"/>
    <s v="آگاه"/>
    <s v="ریال"/>
    <s v="1000 کیلوگرم"/>
  </r>
  <r>
    <x v="0"/>
    <s v="THOR-LUBECUTLB-00"/>
    <s v="تالار فرآورده های نفتی"/>
    <x v="0"/>
    <s v="نقدی"/>
    <n v="88562"/>
    <n v="708497000"/>
    <n v="88562"/>
    <n v="8000"/>
    <n v="88559"/>
    <n v="9960"/>
    <n v="8000"/>
    <x v="38"/>
    <s v="پالایش نفت تهران"/>
    <s v="سینا"/>
    <s v="ریال"/>
    <s v="1000 کیلوگرم"/>
  </r>
  <r>
    <x v="0"/>
    <s v="ABRO-LUBECUTLB-00"/>
    <s v="تالار فرآورده های نفتی"/>
    <x v="3"/>
    <s v="نقدی"/>
    <n v="86823"/>
    <n v="260469000"/>
    <n v="86823"/>
    <n v="3000"/>
    <n v="86823"/>
    <n v="3000"/>
    <n v="3000"/>
    <x v="38"/>
    <s v="پالایش نفت آبادان"/>
    <s v="مفید"/>
    <s v="ریال"/>
    <s v="1000 کیلوگرم"/>
  </r>
  <r>
    <x v="0"/>
    <s v="IORC-LUBECUTLB-00"/>
    <s v="تالار فرآورده های نفتی"/>
    <x v="1"/>
    <s v="نقدی"/>
    <n v="86823"/>
    <n v="2257398000"/>
    <n v="86823"/>
    <n v="26000"/>
    <n v="86823"/>
    <n v="26000"/>
    <n v="26000"/>
    <x v="39"/>
    <s v="پالایش نفت اصفهان"/>
    <s v="سینا"/>
    <s v="ریال"/>
    <s v="1000 کیلوگرم"/>
  </r>
  <r>
    <x v="0"/>
    <s v="TORC-LUBECUTLB-00"/>
    <s v="تالار فرآورده های نفتی"/>
    <x v="4"/>
    <s v="نقدی"/>
    <n v="86823"/>
    <n v="86823000"/>
    <n v="86823"/>
    <n v="1000"/>
    <n v="86823"/>
    <n v="1000"/>
    <n v="1000"/>
    <x v="40"/>
    <s v="پالایش نفت تبریز"/>
    <s v="آگاه"/>
    <s v="ریال"/>
    <s v="1000 کیلوگرم"/>
  </r>
  <r>
    <x v="1"/>
    <s v="THOR-LUBECUTHB-00"/>
    <s v="تالار فرآورده های نفتی"/>
    <x v="0"/>
    <s v="نقدی"/>
    <n v="90488"/>
    <n v="633416000"/>
    <n v="90488"/>
    <n v="7000"/>
    <n v="90488"/>
    <n v="7000"/>
    <n v="7000"/>
    <x v="41"/>
    <s v="پالایش نفت تهران"/>
    <s v="سینا"/>
    <s v="ریال"/>
    <s v="1000 کیلوگرم"/>
  </r>
  <r>
    <x v="0"/>
    <s v="IORC-LUBECUTLB-00"/>
    <s v="تالار فرآورده های نفتی"/>
    <x v="1"/>
    <s v="نقدی"/>
    <n v="91028"/>
    <n v="182056000"/>
    <n v="91028"/>
    <n v="2000"/>
    <n v="91028"/>
    <n v="2000"/>
    <n v="2000"/>
    <x v="42"/>
    <s v="پالایش نفت اصفهان"/>
    <s v="اقتصاد بیدار"/>
    <s v="ریال"/>
    <s v="1000 کیلوگرم"/>
  </r>
  <r>
    <x v="1"/>
    <s v="BORC-LUBECUTHB-00"/>
    <s v="تالار فرآورده های نفتی"/>
    <x v="2"/>
    <s v="نقدی"/>
    <n v="88714"/>
    <n v="1330710000"/>
    <n v="88714"/>
    <n v="15000"/>
    <n v="88714"/>
    <n v="15000"/>
    <n v="15000"/>
    <x v="42"/>
    <s v="پالایش نفت بندرعباس"/>
    <s v="بانک رفاه کارگران"/>
    <s v="ریال"/>
    <s v="1000 کیلوگرم"/>
  </r>
  <r>
    <x v="0"/>
    <s v="TORC-LUBECUTLB-00"/>
    <s v="تالار فرآورده های نفتی"/>
    <x v="4"/>
    <s v="نقدی"/>
    <n v="91028"/>
    <n v="91028000"/>
    <n v="91028"/>
    <n v="1000"/>
    <n v="91028"/>
    <n v="2000"/>
    <n v="1000"/>
    <x v="42"/>
    <s v="پالایش نفت تبریز"/>
    <s v="آرمون بورس"/>
    <s v="ریال"/>
    <s v="1000 کیلوگرم"/>
  </r>
  <r>
    <x v="1"/>
    <s v="THOR-LUBECUTHB-00"/>
    <s v="تالار فرآورده های نفتی"/>
    <x v="0"/>
    <s v="نقدی"/>
    <n v="90488"/>
    <n v="542928000"/>
    <n v="90488"/>
    <n v="6000"/>
    <n v="90488"/>
    <n v="6000"/>
    <n v="6000"/>
    <x v="43"/>
    <s v="پالایش نفت تهران"/>
    <s v="سینا"/>
    <s v="ریال"/>
    <s v="1000 کیلوگرم"/>
  </r>
  <r>
    <x v="0"/>
    <s v="ABRO-LUBECUTLB-00"/>
    <s v="تالار فرآورده های نفتی"/>
    <x v="3"/>
    <s v="نقدی"/>
    <n v="91028"/>
    <n v="273084000"/>
    <n v="91028"/>
    <n v="3000"/>
    <n v="91028"/>
    <n v="3000"/>
    <n v="3000"/>
    <x v="43"/>
    <s v="پالایش نفت آبادان"/>
    <s v="مفید"/>
    <s v="ریال"/>
    <s v="1000 کیلوگرم"/>
  </r>
  <r>
    <x v="0"/>
    <s v="TORC-LUBECUTLB-00"/>
    <s v="تالار فرآورده های نفتی"/>
    <x v="4"/>
    <s v="نقدی"/>
    <n v="91028"/>
    <n v="91028000"/>
    <n v="91028"/>
    <n v="1000"/>
    <n v="91028"/>
    <n v="1000"/>
    <n v="1000"/>
    <x v="44"/>
    <s v="پالایش نفت تبریز"/>
    <s v="آرمون بورس"/>
    <s v="ریال"/>
    <s v="1000 کیلوگرم"/>
  </r>
  <r>
    <x v="0"/>
    <s v="ABRO-LUBECUTLB-00"/>
    <s v="تالار فرآورده های نفتی"/>
    <x v="3"/>
    <s v="نقدی"/>
    <n v="93088"/>
    <n v="279262500"/>
    <n v="93088"/>
    <n v="3000"/>
    <n v="91028"/>
    <n v="4500"/>
    <n v="3000"/>
    <x v="45"/>
    <s v="پالایش نفت آبادان"/>
    <s v="مفید"/>
    <s v="ریال"/>
    <s v="1000 کیلوگرم"/>
  </r>
  <r>
    <x v="0"/>
    <s v="IORC-LUBECUTLB-00"/>
    <s v="تالار فرآورده های نفتی"/>
    <x v="1"/>
    <s v="نقدی"/>
    <n v="91028"/>
    <n v="1820560000"/>
    <n v="91028"/>
    <n v="20000"/>
    <n v="91028"/>
    <n v="20000"/>
    <n v="20000"/>
    <x v="45"/>
    <s v="پالایش نفت اصفهان"/>
    <s v="اقتصاد بیدار"/>
    <s v="ریال"/>
    <s v="1000 کیلوگرم"/>
  </r>
  <r>
    <x v="1"/>
    <s v="THOR-LUBECUTHB-00"/>
    <s v="تالار فرآورده های نفتی"/>
    <x v="0"/>
    <s v="نقدی"/>
    <n v="90488"/>
    <n v="723904000"/>
    <n v="90488"/>
    <n v="8000"/>
    <n v="90488"/>
    <n v="10960"/>
    <n v="8000"/>
    <x v="45"/>
    <s v="پالایش نفت تهران"/>
    <s v="سینا"/>
    <s v="ریال"/>
    <s v="1000 کیلوگرم"/>
  </r>
  <r>
    <x v="0"/>
    <s v="TORC-LUBECUTLB-00"/>
    <s v="تالار فرآورده های نفتی"/>
    <x v="4"/>
    <s v="نقدی"/>
    <n v="97440"/>
    <n v="97440000"/>
    <n v="97440"/>
    <n v="1000"/>
    <n v="97440"/>
    <n v="1000"/>
    <n v="1000"/>
    <x v="46"/>
    <s v="پالایش نفت تبریز"/>
    <s v="آرمون بورس"/>
    <s v="ریال"/>
    <s v="1000 کیلوگرم"/>
  </r>
  <r>
    <x v="1"/>
    <s v="BORC-LUBECUTHB-00"/>
    <s v="تالار فرآورده های نفتی"/>
    <x v="2"/>
    <s v="نقدی"/>
    <n v="94963"/>
    <n v="1424445000"/>
    <n v="94963"/>
    <n v="15000"/>
    <n v="94963"/>
    <n v="15000"/>
    <n v="15000"/>
    <x v="46"/>
    <s v="پالایش نفت بندرعباس"/>
    <s v="خبرگان سهام"/>
    <s v="ریال"/>
    <s v="1000 کیلوگرم"/>
  </r>
  <r>
    <x v="1"/>
    <s v="THOR-LUBECUTHB-00"/>
    <s v="تالار فرآورده های نفتی"/>
    <x v="0"/>
    <s v="نقدی"/>
    <n v="99038"/>
    <n v="792301280"/>
    <n v="99038"/>
    <n v="8000"/>
    <n v="96862"/>
    <n v="13680"/>
    <n v="8000"/>
    <x v="47"/>
    <s v="پالایش نفت تهران"/>
    <s v="سینا"/>
    <s v="ریال"/>
    <s v="1000 کیلوگرم"/>
  </r>
  <r>
    <x v="0"/>
    <s v="ABRO-LUBECUTLB-00"/>
    <s v="تالار فرآورده های نفتی"/>
    <x v="3"/>
    <s v="نقدی"/>
    <n v="97440"/>
    <n v="292320000"/>
    <n v="97440"/>
    <n v="3000"/>
    <n v="97440"/>
    <n v="3000"/>
    <n v="3000"/>
    <x v="47"/>
    <s v="پالایش نفت آبادان"/>
    <s v="مفید"/>
    <s v="ریال"/>
    <s v="1000 کیلوگرم"/>
  </r>
  <r>
    <x v="0"/>
    <s v="TORC-LUBECUTLB-00"/>
    <s v="تالار فرآورده های نفتی"/>
    <x v="4"/>
    <s v="نقدی"/>
    <n v="97440"/>
    <n v="97440000"/>
    <n v="97440"/>
    <n v="1000"/>
    <n v="97440"/>
    <n v="1000"/>
    <n v="1000"/>
    <x v="48"/>
    <s v="پالایش نفت تبریز"/>
    <s v="آرمون بورس"/>
    <s v="ریال"/>
    <s v="1000 کیلوگرم"/>
  </r>
  <r>
    <x v="1"/>
    <s v="THOR-LUBECUTHB-00"/>
    <s v="تالار فرآورده های نفتی"/>
    <x v="0"/>
    <s v="نقدی"/>
    <n v="118118"/>
    <n v="944944000"/>
    <n v="118118"/>
    <n v="8000"/>
    <n v="96862"/>
    <n v="24000"/>
    <n v="8000"/>
    <x v="49"/>
    <s v="پالایش نفت تهران"/>
    <s v="سینا"/>
    <s v="ریال"/>
    <s v="1000 کیلوگرم"/>
  </r>
  <r>
    <x v="1"/>
    <s v="BORC-LUBECUTHB-00"/>
    <s v="تالار فرآورده های نفتی"/>
    <x v="2"/>
    <s v="نقدی"/>
    <n v="94963"/>
    <n v="949630000"/>
    <n v="94963"/>
    <n v="10000"/>
    <n v="94963"/>
    <n v="14000"/>
    <n v="10000"/>
    <x v="49"/>
    <s v="پالایش نفت بندرعباس"/>
    <s v="بانک پاسارگاد"/>
    <s v="ریال"/>
    <s v="1000 کیلوگرم"/>
  </r>
  <r>
    <x v="0"/>
    <s v="IORC-LUBECUTLB-00"/>
    <s v="تالار فرآورده های نفتی"/>
    <x v="1"/>
    <s v="نقدی"/>
    <n v="97440"/>
    <n v="97440000"/>
    <n v="97440"/>
    <n v="1000"/>
    <n v="97440"/>
    <n v="1000"/>
    <n v="1000"/>
    <x v="50"/>
    <s v="پالایش نفت اصفهان"/>
    <s v="اقتصاد بیدار"/>
    <s v="ریال"/>
    <s v="1000 کیلوگرم"/>
  </r>
  <r>
    <x v="0"/>
    <s v="IORC-LUBECUTLB-00"/>
    <s v="تالار فرآورده های نفتی"/>
    <x v="1"/>
    <s v="نقدی"/>
    <n v="97440"/>
    <n v="2630880000"/>
    <n v="97440"/>
    <n v="27000"/>
    <n v="97440"/>
    <n v="27000"/>
    <n v="27000"/>
    <x v="51"/>
    <s v="پالایش نفت اصفهان"/>
    <s v="اقتصاد بیدار"/>
    <s v="ریال"/>
    <s v="1000 کیلوگرم"/>
  </r>
  <r>
    <x v="0"/>
    <s v="THOR-LUBECUTLB-00"/>
    <s v="تالار فرآورده های نفتی"/>
    <x v="0"/>
    <s v="نقدی"/>
    <n v="100438"/>
    <n v="602628000"/>
    <n v="100438"/>
    <n v="6000"/>
    <n v="100438"/>
    <n v="6000"/>
    <n v="6000"/>
    <x v="52"/>
    <s v="پالایش نفت تهران"/>
    <s v="سینا"/>
    <s v="ریال"/>
    <s v="1000 کیلوگرم"/>
  </r>
  <r>
    <x v="0"/>
    <s v="TORC-LUBECUTLB-00"/>
    <s v="تالار فرآورده های نفتی"/>
    <x v="4"/>
    <s v="نقدی"/>
    <n v="98469"/>
    <n v="98469000"/>
    <n v="98469"/>
    <n v="1000"/>
    <n v="98469"/>
    <n v="1000"/>
    <n v="1000"/>
    <x v="52"/>
    <s v="پالایش نفت تبریز"/>
    <s v="آرمون بورس"/>
    <s v="ریال"/>
    <s v="1000 کیلوگرم"/>
  </r>
  <r>
    <x v="1"/>
    <s v="THOR-LUBECUTHB-00"/>
    <s v="تالار فرآورده های نفتی"/>
    <x v="0"/>
    <s v="نقدی"/>
    <n v="97884"/>
    <n v="978840000"/>
    <n v="97884"/>
    <n v="10000"/>
    <n v="97884"/>
    <n v="10000"/>
    <n v="10000"/>
    <x v="52"/>
    <s v="پالایش نفت تهران"/>
    <s v="سینا"/>
    <s v="ریال"/>
    <s v="1000 کیلوگرم"/>
  </r>
  <r>
    <x v="0"/>
    <s v="ABRO-LUBECUTLB-00"/>
    <s v="تالار فرآورده های نفتی"/>
    <x v="3"/>
    <s v="نقدی"/>
    <n v="98469"/>
    <n v="295407000"/>
    <n v="98469"/>
    <n v="3000"/>
    <n v="98469"/>
    <n v="3000"/>
    <n v="3000"/>
    <x v="52"/>
    <s v="پالایش نفت آبادان"/>
    <s v="مفید"/>
    <s v="ریال"/>
    <s v="1000 کیلوگرم"/>
  </r>
  <r>
    <x v="0"/>
    <s v="TORC-LUBECUTLB-00"/>
    <s v="تالار فرآورده های نفتی"/>
    <x v="4"/>
    <s v="نقدی"/>
    <n v="98469"/>
    <n v="98469000"/>
    <n v="98469"/>
    <n v="1000"/>
    <n v="98469"/>
    <n v="1000"/>
    <n v="1000"/>
    <x v="53"/>
    <s v="پالایش نفت تبریز"/>
    <s v="آرمون بورس"/>
    <s v="ریال"/>
    <s v="1000 کیلوگرم"/>
  </r>
  <r>
    <x v="1"/>
    <s v="BORC-LUBECUTHB-00"/>
    <s v="تالار فرآورده های نفتی"/>
    <x v="2"/>
    <s v="نقدی"/>
    <n v="95965"/>
    <n v="1439475000"/>
    <n v="95965"/>
    <n v="15000"/>
    <n v="95965"/>
    <n v="15000"/>
    <n v="15000"/>
    <x v="53"/>
    <s v="پالایش نفت بندرعباس"/>
    <s v="بانک پاسارگاد"/>
    <s v="ریال"/>
    <s v="1000 کیلوگرم"/>
  </r>
  <r>
    <x v="0"/>
    <s v="THOR-LUBECUTLB-00"/>
    <s v="تالار فرآورده های نفتی"/>
    <x v="0"/>
    <s v="نقدی"/>
    <n v="100438"/>
    <n v="602628000"/>
    <n v="100438"/>
    <n v="6000"/>
    <n v="100438"/>
    <n v="6000"/>
    <n v="6000"/>
    <x v="54"/>
    <s v="پالایش نفت تهران"/>
    <s v="سینا"/>
    <s v="ریال"/>
    <s v="1000 کیلوگرم"/>
  </r>
  <r>
    <x v="1"/>
    <s v="THOR-LUBECUTHB-00"/>
    <s v="تالار فرآورده های نفتی"/>
    <x v="0"/>
    <s v="نقدی"/>
    <n v="97884"/>
    <n v="978840000"/>
    <n v="97884"/>
    <n v="10000"/>
    <n v="97884"/>
    <n v="10000"/>
    <n v="10000"/>
    <x v="54"/>
    <s v="پالایش نفت تهران"/>
    <s v="سینا"/>
    <s v="ریال"/>
    <s v="1000 کیلوگرم"/>
  </r>
  <r>
    <x v="0"/>
    <s v="ABRO-LUBECUTLB-00"/>
    <s v="تالار فرآورده های نفتی"/>
    <x v="3"/>
    <s v="نقدی"/>
    <n v="98469"/>
    <n v="295407000"/>
    <n v="98469"/>
    <n v="3000"/>
    <n v="98469"/>
    <n v="3000"/>
    <n v="3000"/>
    <x v="55"/>
    <s v="پالایش نفت آبادان"/>
    <s v="بانک رفاه کارگران"/>
    <s v="ریال"/>
    <s v="1000 کیلوگرم"/>
  </r>
  <r>
    <x v="0"/>
    <s v="IORC-LUBECUTLB-00"/>
    <s v="تالار فرآورده های نفتی"/>
    <x v="1"/>
    <s v="نقدی"/>
    <n v="98469"/>
    <n v="98469000"/>
    <n v="98469"/>
    <n v="1000"/>
    <n v="98469"/>
    <n v="1000"/>
    <n v="1000"/>
    <x v="56"/>
    <s v="پالایش نفت اصفهان"/>
    <s v="اقتصاد بیدار"/>
    <s v="ریال"/>
    <s v="1000 کیلوگرم"/>
  </r>
  <r>
    <x v="1"/>
    <s v="BORC-LUBECUTHB-00"/>
    <s v="تالار فرآورده های نفتی"/>
    <x v="2"/>
    <s v="نقدی (مچینگ)"/>
    <n v="95965"/>
    <n v="479825000"/>
    <n v="95965"/>
    <n v="0"/>
    <n v="95965"/>
    <n v="5000"/>
    <n v="5000"/>
    <x v="56"/>
    <s v="پالایش نفت بندرعباس"/>
    <s v="خبرگان سهام"/>
    <s v="ریال"/>
    <s v="1000 کیلوگرم"/>
  </r>
  <r>
    <x v="1"/>
    <s v="BORC-LUBECUTHB-00"/>
    <s v="تالار فرآورده های نفتی"/>
    <x v="2"/>
    <s v="نقدی"/>
    <n v="95965"/>
    <n v="1391492500"/>
    <n v="95965"/>
    <n v="20000"/>
    <n v="95965"/>
    <n v="14500"/>
    <n v="14500"/>
    <x v="56"/>
    <s v="پالایش نفت بندرعباس"/>
    <s v="خبرگان سهام"/>
    <s v="ریال"/>
    <s v="1000 کیلوگرم"/>
  </r>
  <r>
    <x v="0"/>
    <s v="IORC-LUBECUTLB-00"/>
    <s v="تالار فرآورده های نفتی"/>
    <x v="1"/>
    <s v="نقدی"/>
    <n v="98469"/>
    <n v="1969380000"/>
    <n v="98469"/>
    <n v="20000"/>
    <n v="98469"/>
    <n v="20000"/>
    <n v="20000"/>
    <x v="57"/>
    <s v="پالایش نفت اصفهان"/>
    <s v="سینا"/>
    <s v="ریال"/>
    <s v="1000 کیلوگرم"/>
  </r>
  <r>
    <x v="0"/>
    <s v="TORC-LUBECUTLB-00"/>
    <s v="تالار فرآورده های نفتی"/>
    <x v="4"/>
    <s v="نقدی"/>
    <n v="101749"/>
    <n v="101749000"/>
    <n v="101749"/>
    <n v="2000"/>
    <n v="101749"/>
    <n v="1000"/>
    <n v="1000"/>
    <x v="58"/>
    <s v="پالایش نفت تبریز"/>
    <s v="آرمون بورس"/>
    <s v="ریال"/>
    <s v="1000 کیلوگرم"/>
  </r>
  <r>
    <x v="0"/>
    <s v="THOR-LUBECUTLB-00"/>
    <s v="تالار فرآورده های نفتی"/>
    <x v="0"/>
    <s v="نقدی"/>
    <n v="103784"/>
    <n v="518920000"/>
    <n v="103784"/>
    <n v="5000"/>
    <n v="103784"/>
    <n v="5000"/>
    <n v="5000"/>
    <x v="58"/>
    <s v="پالایش نفت تهران"/>
    <s v="سینا"/>
    <s v="ریال"/>
    <s v="1000 کیلوگرم"/>
  </r>
  <r>
    <x v="1"/>
    <s v="THOR-LUBECUTHB-00"/>
    <s v="تالار فرآورده های نفتی"/>
    <x v="0"/>
    <s v="نقدی"/>
    <n v="101145"/>
    <n v="1011450000"/>
    <n v="101145"/>
    <n v="10000"/>
    <n v="101145"/>
    <n v="10000"/>
    <n v="10000"/>
    <x v="58"/>
    <s v="پالایش نفت تهران"/>
    <s v="سینا"/>
    <s v="ریال"/>
    <s v="1000 کیلوگرم"/>
  </r>
  <r>
    <x v="1"/>
    <s v="BORC-LUBECUTHB-00"/>
    <s v="تالار فرآورده های نفتی"/>
    <x v="2"/>
    <s v="نقدی"/>
    <n v="99162"/>
    <n v="1289106000"/>
    <n v="99162"/>
    <n v="20000"/>
    <n v="99162"/>
    <n v="13000"/>
    <n v="13000"/>
    <x v="59"/>
    <s v="پالایش نفت بندرعباس"/>
    <s v="بانک رفاه کارگران"/>
    <s v="ریال"/>
    <s v="1000 کیلوگرم"/>
  </r>
  <r>
    <x v="0"/>
    <s v="TORC-LUBECUTLB-00"/>
    <s v="تالار فرآورده های نفتی"/>
    <x v="4"/>
    <s v="نقدی"/>
    <n v="101749"/>
    <n v="101749000"/>
    <n v="101749"/>
    <n v="1000"/>
    <n v="101749"/>
    <n v="1000"/>
    <n v="1000"/>
    <x v="60"/>
    <s v="پالایش نفت تبریز"/>
    <s v="آرمون بورس"/>
    <s v="ریال"/>
    <s v="1000 کیلوگرم"/>
  </r>
  <r>
    <x v="0"/>
    <s v="IORC-LUBECUTLB-00"/>
    <s v="تالار فرآورده های نفتی"/>
    <x v="1"/>
    <s v="نقدی"/>
    <n v="101749"/>
    <n v="101749000"/>
    <n v="101749"/>
    <n v="1000"/>
    <n v="101749"/>
    <n v="1000"/>
    <n v="1000"/>
    <x v="61"/>
    <s v="پالایش نفت اصفهان"/>
    <s v="اقتصاد بیدار"/>
    <s v="ریال"/>
    <s v="1000 کیلوگرم"/>
  </r>
  <r>
    <x v="0"/>
    <s v="THOR-LUBECUTLB-00"/>
    <s v="تالار فرآورده های نفتی"/>
    <x v="0"/>
    <s v="نقدی"/>
    <n v="103784"/>
    <n v="622704000"/>
    <n v="103784"/>
    <n v="6000"/>
    <n v="103784"/>
    <n v="6000"/>
    <n v="6000"/>
    <x v="61"/>
    <s v="پالایش نفت تهران"/>
    <s v="سینا"/>
    <s v="ریال"/>
    <s v="1000 کیلوگرم"/>
  </r>
  <r>
    <x v="1"/>
    <s v="BORC-LUBECUTHB-00"/>
    <s v="تالار فرآورده های نفتی"/>
    <x v="2"/>
    <s v="نقدی"/>
    <n v="99162"/>
    <n v="1983240000"/>
    <n v="99162"/>
    <n v="70000"/>
    <n v="99162"/>
    <n v="59000"/>
    <n v="20000"/>
    <x v="61"/>
    <s v="پالایش نفت بندرعباس"/>
    <s v="بانک پاسارگاد"/>
    <s v="ریال"/>
    <s v="1000 کیلوگرم"/>
  </r>
  <r>
    <x v="1"/>
    <s v="THOR-LUBECUTHB-00"/>
    <s v="تالار فرآورده های نفتی"/>
    <x v="0"/>
    <s v="نقدی"/>
    <n v="101145"/>
    <n v="1011450000"/>
    <n v="101145"/>
    <n v="10000"/>
    <n v="101145"/>
    <n v="10000"/>
    <n v="10000"/>
    <x v="61"/>
    <s v="پالایش نفت تهران"/>
    <s v="سینا"/>
    <s v="ریال"/>
    <s v="1000 کیلوگرم"/>
  </r>
  <r>
    <x v="0"/>
    <s v="THOR-LUBECUTLB-00"/>
    <s v="تالار فرآورده های نفتی"/>
    <x v="0"/>
    <s v="نقدی"/>
    <n v="99705"/>
    <n v="697935000"/>
    <n v="99705"/>
    <n v="7000"/>
    <n v="99705"/>
    <n v="7000"/>
    <n v="7000"/>
    <x v="62"/>
    <s v="پالایش نفت تهران"/>
    <s v="سینا"/>
    <s v="ریال"/>
    <s v="1000 کیلوگرم"/>
  </r>
  <r>
    <x v="0"/>
    <s v="ABRO-LUBECUTLB-00"/>
    <s v="تالار فرآورده های نفتی"/>
    <x v="3"/>
    <s v="نقدی"/>
    <n v="97750"/>
    <n v="293250000"/>
    <n v="97750"/>
    <n v="3000"/>
    <n v="97750"/>
    <n v="3000"/>
    <n v="3000"/>
    <x v="62"/>
    <s v="پالایش نفت آبادان"/>
    <s v="مفید"/>
    <s v="ریال"/>
    <s v="1000 کیلوگرم"/>
  </r>
  <r>
    <x v="1"/>
    <s v="THOR-LUBECUTHB-00"/>
    <s v="تالار فرآورده های نفتی"/>
    <x v="0"/>
    <s v="نقدی"/>
    <n v="97170"/>
    <n v="1166040000"/>
    <n v="97170"/>
    <n v="12000"/>
    <n v="97170"/>
    <n v="12000"/>
    <n v="12000"/>
    <x v="62"/>
    <s v="پالایش نفت تهران"/>
    <s v="سینا"/>
    <s v="ریال"/>
    <s v="1000 کیلوگرم"/>
  </r>
  <r>
    <x v="1"/>
    <s v="TORC-LUBECUTHB-00"/>
    <s v="تالار فرآورده های نفتی"/>
    <x v="4"/>
    <s v="نقدی"/>
    <n v="95265"/>
    <n v="95265000"/>
    <n v="95265"/>
    <n v="1000"/>
    <n v="95265"/>
    <n v="1000"/>
    <n v="1000"/>
    <x v="63"/>
    <s v="پالایش نفت تبریز"/>
    <s v="آرمون بورس"/>
    <s v="ریال"/>
    <s v="1000 کیلوگرم"/>
  </r>
  <r>
    <x v="1"/>
    <s v="BORC-LUBECUTHB-00"/>
    <s v="تالار فرآورده های نفتی"/>
    <x v="2"/>
    <s v="نقدی"/>
    <n v="95265"/>
    <n v="3620070000"/>
    <n v="95265"/>
    <n v="70000"/>
    <n v="95265"/>
    <n v="38000"/>
    <n v="38000"/>
    <x v="63"/>
    <s v="پالایش نفت بندرعباس"/>
    <s v="خبرگان سهام"/>
    <s v="ریال"/>
    <s v="1000 کیلوگرم"/>
  </r>
  <r>
    <x v="1"/>
    <s v="BORC-LUBECUTHB-00"/>
    <s v="تالار فرآورده های نفتی"/>
    <x v="2"/>
    <s v="نقدی (مچینگ)"/>
    <n v="95265"/>
    <n v="3048480000"/>
    <n v="95265"/>
    <n v="0"/>
    <n v="95265"/>
    <n v="32000"/>
    <n v="32000"/>
    <x v="64"/>
    <s v="پالایش نفت بندرعباس"/>
    <s v="خبرگان سهام"/>
    <s v="ریال"/>
    <s v="1000 کیلوگرم"/>
  </r>
  <r>
    <x v="0"/>
    <s v="THOR-LUBECUTLB-00"/>
    <s v="تالار فرآورده های نفتی"/>
    <x v="0"/>
    <s v="نقدی"/>
    <n v="99705"/>
    <n v="697935000"/>
    <n v="99705"/>
    <n v="7000"/>
    <n v="99705"/>
    <n v="7000"/>
    <n v="7000"/>
    <x v="65"/>
    <s v="پالایش نفت تهران"/>
    <s v="سینا"/>
    <s v="ریال"/>
    <s v="1000 کیلوگرم"/>
  </r>
  <r>
    <x v="1"/>
    <s v="THOR-LUBECUTHB-00"/>
    <s v="تالار فرآورده های نفتی"/>
    <x v="0"/>
    <s v="نقدی"/>
    <n v="97170"/>
    <n v="1166040000"/>
    <n v="97170"/>
    <n v="12000"/>
    <n v="97170"/>
    <n v="12000"/>
    <n v="12000"/>
    <x v="65"/>
    <s v="پالایش نفت تهران"/>
    <s v="سینا"/>
    <s v="ریال"/>
    <s v="1000 کیلوگرم"/>
  </r>
  <r>
    <x v="1"/>
    <s v="TORC-LUBECUTHB-00"/>
    <s v="تالار فرآورده های نفتی"/>
    <x v="4"/>
    <s v="نقدی"/>
    <n v="95265"/>
    <n v="95265000"/>
    <n v="95265"/>
    <n v="1000"/>
    <n v="95265"/>
    <n v="1000"/>
    <n v="1000"/>
    <x v="66"/>
    <s v="پالایش نفت تبریز"/>
    <s v="آرمون بورس"/>
    <s v="ریال"/>
    <s v="1000 کیلوگرم"/>
  </r>
  <r>
    <x v="0"/>
    <s v="THOR-LUBECUTLB-00"/>
    <s v="تالار فرآورده های نفتی"/>
    <x v="0"/>
    <s v="نقدی"/>
    <n v="109575"/>
    <n v="1095750000"/>
    <n v="109575"/>
    <n v="10000"/>
    <n v="109575"/>
    <n v="10000"/>
    <n v="10000"/>
    <x v="67"/>
    <s v="پالایش نفت تهران"/>
    <s v="سینا"/>
    <s v="ریال"/>
    <s v="1000 کیلوگرم"/>
  </r>
  <r>
    <x v="1"/>
    <s v="THOR-LUBECUTHB-00"/>
    <s v="تالار فرآورده های نفتی"/>
    <x v="0"/>
    <s v="نقدی"/>
    <n v="106790"/>
    <n v="1281480000"/>
    <n v="106790"/>
    <n v="12000"/>
    <n v="106790"/>
    <n v="12000"/>
    <n v="12000"/>
    <x v="67"/>
    <s v="پالایش نفت تهران"/>
    <s v="سینا"/>
    <s v="ریال"/>
    <s v="1000 کیلوگرم"/>
  </r>
  <r>
    <x v="0"/>
    <s v="ABRO-LUBECUTLB-00"/>
    <s v="تالار فرآورده های نفتی"/>
    <x v="3"/>
    <s v="نقدی"/>
    <n v="107427"/>
    <n v="322281000"/>
    <n v="107427"/>
    <n v="3000"/>
    <n v="107427"/>
    <n v="3000"/>
    <n v="3000"/>
    <x v="68"/>
    <s v="پالایش نفت آبادان"/>
    <s v="مفید"/>
    <s v="ریال"/>
    <s v="1000 کیلوگرم"/>
  </r>
  <r>
    <x v="1"/>
    <s v="TORC-LUBECUTHB-00"/>
    <s v="تالار فرآورده های نفتی"/>
    <x v="4"/>
    <s v="نقدی"/>
    <n v="104696"/>
    <n v="104696000"/>
    <n v="104696"/>
    <n v="1000"/>
    <n v="104696"/>
    <n v="1000"/>
    <n v="1000"/>
    <x v="68"/>
    <s v="پالایش نفت تبریز"/>
    <s v="آرمون بورس"/>
    <s v="ریال"/>
    <s v="1000 کیلوگرم"/>
  </r>
  <r>
    <x v="0"/>
    <s v="IORC-LUBECUTLB-00"/>
    <s v="تالار فرآورده های نفتی"/>
    <x v="1"/>
    <s v="نقدی"/>
    <n v="107427"/>
    <n v="107427000"/>
    <n v="107427"/>
    <n v="1000"/>
    <n v="107427"/>
    <n v="1000"/>
    <n v="1000"/>
    <x v="69"/>
    <s v="پالایش نفت اصفهان"/>
    <s v="اقتصاد بیدار"/>
    <s v="ریال"/>
    <s v="1000 کیلوگرم"/>
  </r>
  <r>
    <x v="0"/>
    <s v="IORC-LUBECUTLB-00"/>
    <s v="تالار فرآورده های نفتی"/>
    <x v="1"/>
    <s v="نقدی"/>
    <n v="107427"/>
    <n v="3222810000"/>
    <n v="107427"/>
    <n v="30000"/>
    <n v="107427"/>
    <n v="30000"/>
    <n v="30000"/>
    <x v="70"/>
    <s v="پالایش نفت اصفهان"/>
    <s v="اقتصاد بیدار"/>
    <s v="ریال"/>
    <s v="1000 کیلوگرم"/>
  </r>
  <r>
    <x v="1"/>
    <s v="THOR-LUBECUTHB-00"/>
    <s v="تالار فرآورده های نفتی"/>
    <x v="0"/>
    <s v="نقدی"/>
    <n v="106790"/>
    <n v="1281480000"/>
    <n v="106790"/>
    <n v="12000"/>
    <n v="106790"/>
    <n v="12000"/>
    <n v="12000"/>
    <x v="71"/>
    <s v="پالایش نفت تهران"/>
    <s v="سینا"/>
    <s v="ریال"/>
    <s v="1000 کیلوگرم"/>
  </r>
  <r>
    <x v="1"/>
    <s v="TORC-LUBECUTHB-00"/>
    <s v="تالار فرآورده های نفتی"/>
    <x v="4"/>
    <s v="نقدی"/>
    <n v="104696"/>
    <n v="104696000"/>
    <n v="104696"/>
    <n v="1000"/>
    <n v="104696"/>
    <n v="1000"/>
    <n v="1000"/>
    <x v="71"/>
    <s v="پالایش نفت تبریز"/>
    <s v="آرمون بورس"/>
    <s v="ریال"/>
    <s v="1000 کیلوگرم"/>
  </r>
  <r>
    <x v="0"/>
    <s v="THOR-LUBECUTLB-00"/>
    <s v="تالار فرآورده های نفتی"/>
    <x v="0"/>
    <s v="نقدی"/>
    <n v="109575"/>
    <n v="1095750000"/>
    <n v="109575"/>
    <n v="10000"/>
    <n v="109575"/>
    <n v="10000"/>
    <n v="10000"/>
    <x v="71"/>
    <s v="پالایش نفت تهران"/>
    <s v="سینا"/>
    <s v="ریال"/>
    <s v="1000 کیلوگرم"/>
  </r>
  <r>
    <x v="1"/>
    <s v="TORC-LUBECUTHB-00"/>
    <s v="تالار فرآورده های نفتی"/>
    <x v="4"/>
    <s v="نقدی"/>
    <n v="104696"/>
    <n v="104696000"/>
    <n v="104696"/>
    <n v="2000"/>
    <n v="104696"/>
    <n v="1000"/>
    <n v="1000"/>
    <x v="72"/>
    <s v="پالایش نفت تبریز"/>
    <s v="آرمون بورس"/>
    <s v="ریال"/>
    <s v="1000 کیلوگرم"/>
  </r>
  <r>
    <x v="0"/>
    <s v="ABRO-LUBECUTLB-00"/>
    <s v="تالار فرآورده های نفتی"/>
    <x v="3"/>
    <s v="نقدی"/>
    <n v="117303"/>
    <n v="351909000"/>
    <n v="117303"/>
    <n v="3000"/>
    <n v="117303"/>
    <n v="3000"/>
    <n v="3000"/>
    <x v="73"/>
    <s v="پالایش نفت آبادان"/>
    <s v="مفید"/>
    <s v="ریال"/>
    <s v="1000 کیلوگرم"/>
  </r>
  <r>
    <x v="0"/>
    <s v="THOR-LUBECUTLB-00"/>
    <s v="تالار فرآورده های نفتی"/>
    <x v="0"/>
    <s v="نقدی"/>
    <n v="119649"/>
    <n v="768146580"/>
    <n v="119649"/>
    <n v="8000"/>
    <n v="119649"/>
    <n v="9380"/>
    <n v="6420"/>
    <x v="73"/>
    <s v="پالایش نفت تهران"/>
    <s v="بانک تجارت"/>
    <s v="ریال"/>
    <s v="1000 کیلوگرم"/>
  </r>
  <r>
    <x v="1"/>
    <s v="TORC-LUBECUTHB-00"/>
    <s v="تالار فرآورده های نفتی"/>
    <x v="4"/>
    <s v="نقدی"/>
    <n v="114321"/>
    <n v="114321000"/>
    <n v="114321"/>
    <n v="2000"/>
    <n v="114321"/>
    <n v="1000"/>
    <n v="1000"/>
    <x v="73"/>
    <s v="پالایش نفت تبریز"/>
    <s v="آرمون بورس"/>
    <s v="ریال"/>
    <s v="1000 کیلوگرم"/>
  </r>
  <r>
    <x v="0"/>
    <s v="THOR-LUBECUTLB-00"/>
    <s v="تالار فرآورده های نفتی"/>
    <x v="0"/>
    <s v="نقدی (مچینگ)"/>
    <n v="119649"/>
    <n v="189045420"/>
    <n v="119649"/>
    <n v="0"/>
    <n v="119649"/>
    <n v="1580"/>
    <n v="1580"/>
    <x v="73"/>
    <s v="پالایش نفت تهران"/>
    <s v="بانک تجارت"/>
    <s v="ریال"/>
    <s v="1000 کیلوگرم"/>
  </r>
  <r>
    <x v="1"/>
    <s v="THOR-LUBECUTHB-00"/>
    <s v="تالار فرآورده های نفتی"/>
    <x v="0"/>
    <s v="نقدی"/>
    <n v="116608"/>
    <n v="1399296000"/>
    <n v="116608"/>
    <n v="12000"/>
    <n v="116608"/>
    <n v="12000"/>
    <n v="12000"/>
    <x v="73"/>
    <s v="پالایش نفت تهران"/>
    <s v="سینا"/>
    <s v="ریال"/>
    <s v="1000 کیلوگرم"/>
  </r>
  <r>
    <x v="0"/>
    <s v="IORC-LUBECUTLB-00"/>
    <s v="تالار فرآورده های نفتی"/>
    <x v="1"/>
    <s v="نقدی"/>
    <n v="117303"/>
    <n v="117303000"/>
    <n v="117303"/>
    <n v="1000"/>
    <n v="117303"/>
    <n v="1000"/>
    <n v="1000"/>
    <x v="74"/>
    <s v="پالایش نفت اصفهان"/>
    <s v="اقتصاد بیدار"/>
    <s v="ریال"/>
    <s v="1000 کیلوگرم"/>
  </r>
  <r>
    <x v="1"/>
    <s v="THOR-LUBECUTHB-00"/>
    <s v="تالار فرآورده های نفتی"/>
    <x v="0"/>
    <s v="نقدی"/>
    <n v="116608"/>
    <n v="1632512000"/>
    <n v="116608"/>
    <n v="14000"/>
    <n v="116608"/>
    <n v="14000"/>
    <n v="14000"/>
    <x v="75"/>
    <s v="پالایش نفت تهران"/>
    <s v="سینا"/>
    <s v="ریال"/>
    <s v="1000 کیلوگرم"/>
  </r>
  <r>
    <x v="1"/>
    <s v="TORC-LUBECUTHB-00"/>
    <s v="تالار فرآورده های نفتی"/>
    <x v="4"/>
    <s v="نقدی"/>
    <n v="114321"/>
    <n v="57160500"/>
    <n v="114321"/>
    <n v="2000"/>
    <n v="114321"/>
    <n v="500"/>
    <n v="500"/>
    <x v="76"/>
    <s v="پالایش نفت تبریز"/>
    <s v="آرمون بورس"/>
    <s v="ریال"/>
    <s v="1000 کیلوگرم"/>
  </r>
  <r>
    <x v="0"/>
    <s v="THOR-LUBECUTLB-00"/>
    <s v="تالار فرآورده های نفتی"/>
    <x v="0"/>
    <s v="نقدی (مچینگ)"/>
    <n v="119649"/>
    <n v="244083960"/>
    <n v="119649"/>
    <n v="0"/>
    <n v="119649"/>
    <n v="2040"/>
    <n v="2040"/>
    <x v="77"/>
    <s v="پالایش نفت تهران"/>
    <s v="بانک تجارت"/>
    <s v="ریال"/>
    <s v="1000 کیلوگرم"/>
  </r>
  <r>
    <x v="0"/>
    <s v="THOR-LUBECUTLB-00"/>
    <s v="تالار فرآورده های نفتی"/>
    <x v="0"/>
    <s v="نقدی"/>
    <n v="119649"/>
    <n v="473810040"/>
    <n v="119649"/>
    <n v="6000"/>
    <n v="119649"/>
    <n v="3960"/>
    <n v="3960"/>
    <x v="77"/>
    <s v="پالایش نفت تهران"/>
    <s v="بانک تجارت"/>
    <s v="ریال"/>
    <s v="1000 کیلوگرم"/>
  </r>
  <r>
    <x v="0"/>
    <s v="IORC-LUBECUTLB-00"/>
    <s v="تالار فرآورده های نفتی"/>
    <x v="1"/>
    <s v="نقدی"/>
    <n v="117303"/>
    <n v="2346060000"/>
    <n v="117303"/>
    <n v="20000"/>
    <n v="117303"/>
    <n v="20000"/>
    <n v="20000"/>
    <x v="77"/>
    <s v="پالایش نفت اصفهان"/>
    <s v="اقتصاد بیدار"/>
    <s v="ریال"/>
    <s v="1000 کیلوگرم"/>
  </r>
  <r>
    <x v="1"/>
    <s v="THOR-LUBECUTHB-00"/>
    <s v="تالار فرآورده های نفتی"/>
    <x v="0"/>
    <s v="نقدی"/>
    <n v="116608"/>
    <n v="932864000"/>
    <n v="116608"/>
    <n v="8000"/>
    <n v="116608"/>
    <n v="8000"/>
    <n v="8000"/>
    <x v="77"/>
    <s v="پالایش نفت تهران"/>
    <s v="سینا"/>
    <s v="ریال"/>
    <s v="1000 کیلوگرم"/>
  </r>
  <r>
    <x v="0"/>
    <s v="THOR-LUBECUTLB-00"/>
    <s v="تالار فرآورده های نفتی"/>
    <x v="0"/>
    <s v="نقدی"/>
    <n v="126104"/>
    <n v="1008832000"/>
    <n v="126104"/>
    <n v="8000"/>
    <n v="126104"/>
    <n v="8000"/>
    <n v="8000"/>
    <x v="78"/>
    <s v="پالایش نفت تهران"/>
    <s v="بانک تجارت"/>
    <s v="ریال"/>
    <s v="1000 کیلوگرم"/>
  </r>
  <r>
    <x v="1"/>
    <s v="THOR-LUBECUTHB-00"/>
    <s v="تالار فرآورده های نفتی"/>
    <x v="0"/>
    <s v="نقدی"/>
    <n v="122898"/>
    <n v="1474776000"/>
    <n v="122898"/>
    <n v="12000"/>
    <n v="122898"/>
    <n v="12000"/>
    <n v="12000"/>
    <x v="78"/>
    <s v="پالایش نفت تهران"/>
    <s v="سینا"/>
    <s v="ریال"/>
    <s v="1000 کیلوگرم"/>
  </r>
  <r>
    <x v="1"/>
    <s v="BORC-LUBECUTHB-00"/>
    <s v="تالار فرآورده های نفتی"/>
    <x v="2"/>
    <s v="نقدی"/>
    <n v="120489"/>
    <n v="722934000"/>
    <n v="120489"/>
    <n v="8000"/>
    <n v="120489"/>
    <n v="8000"/>
    <n v="6000"/>
    <x v="78"/>
    <s v="پالایش نفت بندرعباس"/>
    <s v="بانک رفاه کارگران"/>
    <s v="ریال"/>
    <s v="1000 کیلوگرم"/>
  </r>
  <r>
    <x v="1"/>
    <s v="TORC-LUBECUTHB-00"/>
    <s v="تالار فرآورده های نفتی"/>
    <x v="4"/>
    <s v="نقدی"/>
    <n v="120489"/>
    <n v="180733500"/>
    <n v="120489"/>
    <n v="2000"/>
    <n v="120489"/>
    <n v="1500"/>
    <n v="1500"/>
    <x v="78"/>
    <s v="پالایش نفت تبریز"/>
    <s v="آرمون بورس"/>
    <s v="ریال"/>
    <s v="1000 کیلوگرم"/>
  </r>
  <r>
    <x v="1"/>
    <s v="BORC-LUBECUTHB-00"/>
    <s v="تالار فرآورده های نفتی"/>
    <x v="2"/>
    <s v="نقدی (مچینگ)"/>
    <n v="120489"/>
    <n v="240978000"/>
    <n v="120489"/>
    <n v="0"/>
    <n v="120489"/>
    <n v="2000"/>
    <n v="2000"/>
    <x v="78"/>
    <s v="پالایش نفت بندرعباس"/>
    <s v="بانک رفاه کارگران"/>
    <s v="ریال"/>
    <s v="1000 کیلوگرم"/>
  </r>
  <r>
    <x v="0"/>
    <s v="IORC-LUBECUTLB-00"/>
    <s v="تالار فرآورده های نفتی"/>
    <x v="1"/>
    <s v="نقدی"/>
    <n v="123632"/>
    <n v="123632000"/>
    <n v="123632"/>
    <n v="1000"/>
    <n v="123632"/>
    <n v="1000"/>
    <n v="1000"/>
    <x v="79"/>
    <s v="پالایش نفت اصفهان"/>
    <s v="اقتصاد بیدار"/>
    <s v="ریال"/>
    <s v="1000 کیلوگرم"/>
  </r>
  <r>
    <x v="0"/>
    <s v="ABRO-LUBECUTLB-00"/>
    <s v="تالار فرآورده های نفتی"/>
    <x v="3"/>
    <s v="نقدی"/>
    <n v="123632"/>
    <n v="370896000"/>
    <n v="123632"/>
    <n v="3000"/>
    <n v="123632"/>
    <n v="3000"/>
    <n v="3000"/>
    <x v="80"/>
    <s v="پالایش نفت آبادان"/>
    <s v="مفید"/>
    <s v="ریال"/>
    <s v="1000 کیلوگرم"/>
  </r>
  <r>
    <x v="1"/>
    <s v="TORC-LUBECUTHB-00"/>
    <s v="تالار فرآورده های نفتی"/>
    <x v="4"/>
    <s v="نقدی"/>
    <n v="120489"/>
    <n v="120489000"/>
    <n v="120489"/>
    <n v="2000"/>
    <n v="120489"/>
    <n v="1000"/>
    <n v="1000"/>
    <x v="81"/>
    <s v="پالایش نفت تبریز"/>
    <s v="آرمون بورس"/>
    <s v="ریال"/>
    <s v="1000 کیلوگرم"/>
  </r>
  <r>
    <x v="1"/>
    <s v="BORC-LUBECUTHB-00"/>
    <s v="تالار فرآورده های نفتی"/>
    <x v="2"/>
    <s v="نقدی"/>
    <n v="120489"/>
    <n v="843423000"/>
    <n v="120489"/>
    <n v="8000"/>
    <n v="120489"/>
    <n v="7000"/>
    <n v="7000"/>
    <x v="82"/>
    <s v="پالایش نفت بندرعباس"/>
    <s v="بانک پاسارگاد"/>
    <s v="ریال"/>
    <s v="1000 کیلوگرم"/>
  </r>
  <r>
    <x v="0"/>
    <s v="ABRO-LUBECUTLB-00"/>
    <s v="تالار فرآورده های نفتی"/>
    <x v="3"/>
    <s v="نقدی"/>
    <n v="123632"/>
    <n v="123632000"/>
    <n v="123632"/>
    <n v="1000"/>
    <n v="123632"/>
    <n v="1000"/>
    <n v="1000"/>
    <x v="82"/>
    <s v="پالایش نفت آبادان"/>
    <s v="مفید"/>
    <s v="ریال"/>
    <s v="1000 کیلوگرم"/>
  </r>
  <r>
    <x v="1"/>
    <s v="BORC-LUBECUTHB-00"/>
    <s v="تالار فرآورده های نفتی"/>
    <x v="2"/>
    <s v="نقدی (مچینگ)"/>
    <n v="120489"/>
    <n v="120489000"/>
    <n v="120489"/>
    <n v="0"/>
    <n v="120489"/>
    <n v="1000"/>
    <n v="1000"/>
    <x v="82"/>
    <s v="پالایش نفت بندرعباس"/>
    <s v="بانک پاسارگاد"/>
    <s v="ریال"/>
    <s v="1000 کیلوگرم"/>
  </r>
  <r>
    <x v="0"/>
    <s v="IORC-LUBECUTLB-00"/>
    <s v="تالار فرآورده های نفتی"/>
    <x v="1"/>
    <s v="نقدی"/>
    <n v="123632"/>
    <n v="2225376000"/>
    <n v="123632"/>
    <n v="18000"/>
    <n v="123632"/>
    <n v="18000"/>
    <n v="18000"/>
    <x v="82"/>
    <s v="پالایش نفت اصفهان"/>
    <s v="اقتصاد بیدار"/>
    <s v="ریال"/>
    <s v="1000 کیلوگرم"/>
  </r>
  <r>
    <x v="1"/>
    <s v="THOR-LUBECUTHB-00"/>
    <s v="تالار فرآورده های نفتی"/>
    <x v="0"/>
    <s v="نقدی"/>
    <n v="122898"/>
    <n v="1720572000"/>
    <n v="122898"/>
    <n v="14000"/>
    <n v="122898"/>
    <n v="14000"/>
    <n v="14000"/>
    <x v="82"/>
    <s v="پالایش نفت تهران"/>
    <s v="سینا"/>
    <s v="ریال"/>
    <s v="1000 کیلوگرم"/>
  </r>
  <r>
    <x v="0"/>
    <s v="THOR-LUBECUTLB-00"/>
    <s v="تالار فرآورده های نفتی"/>
    <x v="0"/>
    <s v="نقدی"/>
    <n v="126104"/>
    <n v="756624000"/>
    <n v="126104"/>
    <n v="6000"/>
    <n v="126104"/>
    <n v="6000"/>
    <n v="6000"/>
    <x v="82"/>
    <s v="پالایش نفت تهران"/>
    <s v="بانک تجارت"/>
    <s v="ریال"/>
    <s v="1000 کیلوگرم"/>
  </r>
  <r>
    <x v="1"/>
    <s v="TORC-LUBECUTHB-00"/>
    <s v="تالار فرآورده های نفتی"/>
    <x v="4"/>
    <s v="نقدی"/>
    <n v="123836"/>
    <n v="247672000"/>
    <n v="123836"/>
    <n v="2000"/>
    <n v="123836"/>
    <n v="2000"/>
    <n v="2000"/>
    <x v="83"/>
    <s v="پالایش نفت تبریز"/>
    <s v="آرمون بورس"/>
    <s v="ریال"/>
    <s v="1000 کیلوگرم"/>
  </r>
  <r>
    <x v="0"/>
    <s v="THOR-LUBECUTLB-00"/>
    <s v="تالار فرآورده های نفتی"/>
    <x v="0"/>
    <s v="نقدی"/>
    <n v="129608"/>
    <n v="1036864000"/>
    <n v="129608"/>
    <n v="8000"/>
    <n v="129608"/>
    <n v="8000"/>
    <n v="8000"/>
    <x v="83"/>
    <s v="پالایش نفت تهران"/>
    <s v="بانک تجارت"/>
    <s v="ریال"/>
    <s v="1000 کیلوگرم"/>
  </r>
  <r>
    <x v="1"/>
    <s v="THOR-LUBECUTHB-00"/>
    <s v="تالار فرآورده های نفتی"/>
    <x v="0"/>
    <s v="نقدی"/>
    <n v="126312"/>
    <n v="1515744000"/>
    <n v="126312"/>
    <n v="12000"/>
    <n v="126312"/>
    <n v="12000"/>
    <n v="12000"/>
    <x v="83"/>
    <s v="پالایش نفت تهران"/>
    <s v="سینا"/>
    <s v="ریال"/>
    <s v="1000 کیلوگرم"/>
  </r>
  <r>
    <x v="1"/>
    <s v="BORC-LUBECUTHB-00"/>
    <s v="تالار فرآورده های نفتی"/>
    <x v="2"/>
    <s v="نقدی"/>
    <n v="123836"/>
    <n v="990688000"/>
    <n v="123836"/>
    <n v="8000"/>
    <n v="123836"/>
    <n v="8000"/>
    <n v="8000"/>
    <x v="84"/>
    <s v="پالایش نفت بندرعباس"/>
    <s v="خبرگان سهام"/>
    <s v="ریال"/>
    <s v="1000 کیلوگرم"/>
  </r>
  <r>
    <x v="0"/>
    <s v="IORC-LUBECUTLB-00"/>
    <s v="تالار فرآورده های نفتی"/>
    <x v="1"/>
    <s v="نقدی"/>
    <n v="127066"/>
    <n v="127066000"/>
    <n v="127066"/>
    <n v="1000"/>
    <n v="127066"/>
    <n v="1000"/>
    <n v="1000"/>
    <x v="84"/>
    <s v="پالایش نفت اصفهان"/>
    <s v="اقتصاد بیدار"/>
    <s v="ریال"/>
    <s v="1000 کیلوگرم"/>
  </r>
  <r>
    <x v="0"/>
    <s v="ABRO-LUBECUTLB-00"/>
    <s v="تالار فرآورده های نفتی"/>
    <x v="3"/>
    <s v="نقدی"/>
    <n v="127066"/>
    <n v="381198000"/>
    <n v="127066"/>
    <n v="3000"/>
    <n v="127066"/>
    <n v="3000"/>
    <n v="3000"/>
    <x v="84"/>
    <s v="پالایش نفت آبادان"/>
    <s v="مفید"/>
    <s v="ریال"/>
    <s v="1000 کیلوگرم"/>
  </r>
  <r>
    <x v="1"/>
    <s v="TORC-LUBECUTHB-00"/>
    <s v="تالار فرآورده های نفتی"/>
    <x v="4"/>
    <s v="نقدی"/>
    <n v="123836"/>
    <n v="123836000"/>
    <n v="123836"/>
    <n v="2000"/>
    <n v="123836"/>
    <n v="1000"/>
    <n v="1000"/>
    <x v="85"/>
    <s v="پالایش نفت تبریز"/>
    <s v="آرمون بورس"/>
    <s v="ریال"/>
    <s v="1000 کیلوگرم"/>
  </r>
  <r>
    <x v="0"/>
    <s v="IORC-LUBECUTLB-00"/>
    <s v="تالار فرآورده های نفتی"/>
    <x v="1"/>
    <s v="نقدی"/>
    <n v="127066"/>
    <n v="2541320000"/>
    <n v="127066"/>
    <n v="20000"/>
    <n v="127066"/>
    <n v="20000"/>
    <n v="20000"/>
    <x v="85"/>
    <s v="پالایش نفت اصفهان"/>
    <s v="اقتصاد بیدار"/>
    <s v="ریال"/>
    <s v="1000 کیلوگرم"/>
  </r>
  <r>
    <x v="1"/>
    <s v="THOR-LUBECUTHB-00"/>
    <s v="تالار فرآورده های نفتی"/>
    <x v="0"/>
    <s v="نقدی"/>
    <n v="126312"/>
    <n v="1263120000"/>
    <n v="126312"/>
    <n v="10000"/>
    <n v="126312"/>
    <n v="10000"/>
    <n v="10000"/>
    <x v="86"/>
    <s v="پالایش نفت تهران"/>
    <s v="سینا"/>
    <s v="ریال"/>
    <s v="1000 کیلوگرم"/>
  </r>
  <r>
    <x v="0"/>
    <s v="THOR-LUBECUTLB-00"/>
    <s v="تالار فرآورده های نفتی"/>
    <x v="0"/>
    <s v="نقدی"/>
    <n v="129608"/>
    <n v="1036864000"/>
    <n v="129608"/>
    <n v="8000"/>
    <n v="129608"/>
    <n v="8000"/>
    <n v="8000"/>
    <x v="86"/>
    <s v="پالایش نفت تهران"/>
    <s v="بانک تجارت"/>
    <s v="ریال"/>
    <s v="1000 کیلوگرم"/>
  </r>
  <r>
    <x v="0"/>
    <s v="ABRO-LUBECUTLB-00"/>
    <s v="تالار فرآورده های نفتی"/>
    <x v="3"/>
    <s v="نقدی"/>
    <n v="127066"/>
    <n v="381198000"/>
    <n v="127066"/>
    <n v="3000"/>
    <n v="127066"/>
    <n v="3000"/>
    <n v="3000"/>
    <x v="86"/>
    <s v="پالایش نفت آبادان"/>
    <s v="مفید"/>
    <s v="ریال"/>
    <s v="1000 کیلوگرم"/>
  </r>
  <r>
    <x v="0"/>
    <s v="THOR-LUBECUTLB-00"/>
    <s v="تالار فرآورده های نفتی"/>
    <x v="0"/>
    <s v="نقدی"/>
    <n v="120995"/>
    <n v="604975000"/>
    <n v="120995"/>
    <n v="5000"/>
    <n v="120995"/>
    <n v="5000"/>
    <n v="5000"/>
    <x v="87"/>
    <s v="پالایش نفت تهران"/>
    <s v="بانک تجارت"/>
    <s v="ریال"/>
    <s v="1000 کیلوگرم"/>
  </r>
  <r>
    <x v="1"/>
    <s v="THOR-LUBECUTHB-00"/>
    <s v="تالار فرآورده های نفتی"/>
    <x v="0"/>
    <s v="نقدی"/>
    <n v="117919"/>
    <n v="1179190000"/>
    <n v="117919"/>
    <n v="10000"/>
    <n v="117919"/>
    <n v="10000"/>
    <n v="10000"/>
    <x v="87"/>
    <s v="پالایش نفت تهران"/>
    <s v="سینا"/>
    <s v="ریال"/>
    <s v="1000 کیلوگرم"/>
  </r>
  <r>
    <x v="0"/>
    <s v="IORC-LUBECUTLB-00"/>
    <s v="تالار فرآورده های نفتی"/>
    <x v="1"/>
    <s v="نقدی"/>
    <n v="118622"/>
    <n v="118622000"/>
    <n v="118622"/>
    <n v="1000"/>
    <n v="118622"/>
    <n v="1000"/>
    <n v="1000"/>
    <x v="88"/>
    <s v="پالایش نفت اصفهان"/>
    <s v="اقتصاد بیدار"/>
    <s v="ریال"/>
    <s v="1000 کیلوگرم"/>
  </r>
  <r>
    <x v="0"/>
    <s v="IORC-LUBECUTLB-00"/>
    <s v="تالار فرآورده های نفتی"/>
    <x v="1"/>
    <s v="نقدی"/>
    <n v="118622"/>
    <n v="2609684000"/>
    <n v="118622"/>
    <n v="22000"/>
    <n v="118622"/>
    <n v="22000"/>
    <n v="22000"/>
    <x v="89"/>
    <s v="پالایش نفت اصفهان"/>
    <s v="اقتصاد بیدار"/>
    <s v="ریال"/>
    <s v="1000 کیلوگرم"/>
  </r>
  <r>
    <x v="0"/>
    <s v="THOR-LUBECUTLB-00"/>
    <s v="تالار فرآورده های نفتی"/>
    <x v="0"/>
    <s v="نقدی"/>
    <n v="120995"/>
    <n v="846965000"/>
    <n v="120995"/>
    <n v="7000"/>
    <n v="120995"/>
    <n v="7000"/>
    <n v="7000"/>
    <x v="89"/>
    <s v="پالایش نفت تهران"/>
    <s v="بانک تجارت"/>
    <s v="ریال"/>
    <s v="1000 کیلوگرم"/>
  </r>
  <r>
    <x v="1"/>
    <s v="THOR-LUBECUTHB-00"/>
    <s v="تالار فرآورده های نفتی"/>
    <x v="0"/>
    <s v="نقدی"/>
    <n v="117919"/>
    <n v="1415028000"/>
    <n v="117919"/>
    <n v="12000"/>
    <n v="117919"/>
    <n v="12000"/>
    <n v="12000"/>
    <x v="89"/>
    <s v="پالایش نفت تهران"/>
    <s v="سینا"/>
    <s v="ریال"/>
    <s v="1000 کیلوگرم"/>
  </r>
  <r>
    <x v="0"/>
    <s v="ABRO-LUBECUTLB-00"/>
    <s v="تالار فرآورده های نفتی"/>
    <x v="3"/>
    <s v="نقدی"/>
    <n v="118622"/>
    <n v="118622000"/>
    <n v="118622"/>
    <n v="1000"/>
    <n v="118622"/>
    <n v="1000"/>
    <n v="1000"/>
    <x v="90"/>
    <s v="پالایش نفت آبادان"/>
    <s v="مفید"/>
    <s v="ریال"/>
    <s v="1000 کیلوگرم"/>
  </r>
  <r>
    <x v="1"/>
    <s v="TORC-LUBECUTHB-00"/>
    <s v="تالار فرآورده های نفتی"/>
    <x v="4"/>
    <s v="نقدی"/>
    <n v="115607"/>
    <n v="115607000"/>
    <n v="115607"/>
    <n v="2000"/>
    <n v="115607"/>
    <n v="1000"/>
    <n v="1000"/>
    <x v="91"/>
    <s v="پالایش نفت تبریز"/>
    <s v="آرمون بورس"/>
    <s v="ریال"/>
    <s v="1000 کیلوگرم"/>
  </r>
  <r>
    <x v="1"/>
    <s v="THOR-LUBECUTHB-00"/>
    <s v="تالار فرآورده های نفتی"/>
    <x v="0"/>
    <s v="نقدی"/>
    <n v="115089"/>
    <n v="1381068000"/>
    <n v="115089"/>
    <n v="12000"/>
    <n v="115089"/>
    <n v="12000"/>
    <n v="12000"/>
    <x v="92"/>
    <s v="پالایش نفت تهران"/>
    <s v="سینا"/>
    <s v="ریال"/>
    <s v="1000 کیلوگرم"/>
  </r>
  <r>
    <x v="0"/>
    <s v="THOR-LUBECUTLB-00"/>
    <s v="تالار فرآورده های نفتی"/>
    <x v="0"/>
    <s v="نقدی"/>
    <n v="118091"/>
    <n v="1180910000"/>
    <n v="118091"/>
    <n v="10000"/>
    <n v="118091"/>
    <n v="10000"/>
    <n v="10000"/>
    <x v="92"/>
    <s v="پالایش نفت تهران"/>
    <s v="بانک تجارت"/>
    <s v="ریال"/>
    <s v="1000 کیلوگرم"/>
  </r>
  <r>
    <x v="1"/>
    <s v="BORC-LUBECUTHB-00"/>
    <s v="تالار فرآورده های نفتی"/>
    <x v="2"/>
    <s v="نقدی (مچینگ)"/>
    <n v="112832"/>
    <n v="180531200"/>
    <n v="112832"/>
    <n v="0"/>
    <n v="112832"/>
    <n v="1600"/>
    <n v="1600"/>
    <x v="93"/>
    <s v="پالایش نفت بندرعباس"/>
    <s v="بانک رفاه کارگران"/>
    <s v="ریال"/>
    <s v="1000 کیلوگرم"/>
  </r>
  <r>
    <x v="0"/>
    <s v="IORC-LUBECUTLB-00"/>
    <s v="تالار فرآورده های نفتی"/>
    <x v="1"/>
    <s v="نقدی"/>
    <n v="115776"/>
    <n v="115776000"/>
    <n v="115776"/>
    <n v="1000"/>
    <n v="115776"/>
    <n v="1000"/>
    <n v="1000"/>
    <x v="93"/>
    <s v="پالایش نفت اصفهان"/>
    <s v="اقتصاد بیدار"/>
    <s v="ریال"/>
    <s v="1000 کیلوگرم"/>
  </r>
  <r>
    <x v="1"/>
    <s v="BORC-LUBECUTHB-00"/>
    <s v="تالار فرآورده های نفتی"/>
    <x v="2"/>
    <s v="نقدی"/>
    <n v="112832"/>
    <n v="722124800"/>
    <n v="112832"/>
    <n v="8000"/>
    <n v="112832"/>
    <n v="6400"/>
    <n v="6400"/>
    <x v="93"/>
    <s v="پالایش نفت بندرعباس"/>
    <s v="بانک رفاه کارگران"/>
    <s v="ریال"/>
    <s v="1000 کیلوگرم"/>
  </r>
  <r>
    <x v="0"/>
    <s v="ABRO-LUBECUTLB-00"/>
    <s v="تالار فرآورده های نفتی"/>
    <x v="3"/>
    <s v="نقدی"/>
    <n v="115776"/>
    <n v="347328000"/>
    <n v="115776"/>
    <n v="3000"/>
    <n v="115776"/>
    <n v="3000"/>
    <n v="3000"/>
    <x v="93"/>
    <s v="پالایش نفت آبادان"/>
    <s v="مفید"/>
    <s v="ریال"/>
    <s v="1000 کیلوگرم"/>
  </r>
  <r>
    <x v="0"/>
    <s v="ABRO-LUBECUTLB-00"/>
    <s v="تالار فرآورده های نفتی"/>
    <x v="3"/>
    <s v="نقدی"/>
    <n v="115776"/>
    <n v="463104000"/>
    <n v="115776"/>
    <n v="4000"/>
    <n v="115776"/>
    <n v="4000"/>
    <n v="4000"/>
    <x v="94"/>
    <s v="پالایش نفت آبادان"/>
    <s v="مفید"/>
    <s v="ریال"/>
    <s v="1000 کیلوگرم"/>
  </r>
  <r>
    <x v="1"/>
    <s v="THOR-LUBECUTHB-00"/>
    <s v="تالار فرآورده های نفتی"/>
    <x v="0"/>
    <s v="نقدی"/>
    <n v="115089"/>
    <n v="1381068000"/>
    <n v="115089"/>
    <n v="12000"/>
    <n v="115089"/>
    <n v="12000"/>
    <n v="12000"/>
    <x v="95"/>
    <s v="پالایش نفت تهران"/>
    <s v="سینا"/>
    <s v="ریال"/>
    <s v="1000 کیلوگرم"/>
  </r>
  <r>
    <x v="0"/>
    <s v="THOR-LUBECUTLB-00"/>
    <s v="تالار فرآورده های نفتی"/>
    <x v="0"/>
    <s v="نقدی"/>
    <n v="118091"/>
    <n v="708546000"/>
    <n v="118091"/>
    <n v="6000"/>
    <n v="118091"/>
    <n v="6000"/>
    <n v="6000"/>
    <x v="95"/>
    <s v="پالایش نفت تهران"/>
    <s v="بانک تجارت"/>
    <s v="ریال"/>
    <s v="1000 کیلوگرم"/>
  </r>
  <r>
    <x v="1"/>
    <s v="BORC-LUBECUTHB-00"/>
    <s v="تالار فرآورده های نفتی"/>
    <x v="2"/>
    <s v="نقدی"/>
    <n v="112832"/>
    <n v="1692480000"/>
    <n v="112832"/>
    <n v="15000"/>
    <n v="112832"/>
    <n v="15000"/>
    <n v="15000"/>
    <x v="96"/>
    <s v="پالایش نفت بندرعباس"/>
    <s v="بانک رفاه کارگران"/>
    <s v="ریال"/>
    <s v="1000 کیلوگرم"/>
  </r>
  <r>
    <x v="0"/>
    <s v="IORC-LUBECUTLB-00"/>
    <s v="تالار فرآورده های نفتی"/>
    <x v="1"/>
    <s v="نقدی"/>
    <n v="115776"/>
    <n v="2315520000"/>
    <n v="115776"/>
    <n v="20000"/>
    <n v="115776"/>
    <n v="20000"/>
    <n v="20000"/>
    <x v="97"/>
    <s v="پالایش نفت اصفهان"/>
    <s v="سینا"/>
    <s v="ریال"/>
    <s v="1000 کیلوگرم"/>
  </r>
  <r>
    <x v="1"/>
    <s v="THOR-LUBECUTHB-00"/>
    <s v="تالار فرآورده های نفتی"/>
    <x v="0"/>
    <s v="نقدی"/>
    <n v="115089"/>
    <n v="1150890000"/>
    <n v="115089"/>
    <n v="10000"/>
    <n v="115089"/>
    <n v="10000"/>
    <n v="10000"/>
    <x v="98"/>
    <s v="پالایش نفت تهران"/>
    <s v="سینا"/>
    <s v="ریال"/>
    <s v="1000 کیلوگرم"/>
  </r>
  <r>
    <x v="0"/>
    <s v="THOR-LUBECUTLB-00"/>
    <s v="تالار فرآورده های نفتی"/>
    <x v="0"/>
    <s v="نقدی"/>
    <n v="118091"/>
    <n v="708546000"/>
    <n v="118091"/>
    <n v="6000"/>
    <n v="118091"/>
    <n v="6000"/>
    <n v="6000"/>
    <x v="98"/>
    <s v="پالایش نفت تهران"/>
    <s v="بانک تجارت"/>
    <s v="ریال"/>
    <s v="1000 کیلوگرم"/>
  </r>
  <r>
    <x v="1"/>
    <s v="BORC-LUBECUTHB-00"/>
    <s v="تالار فرآورده های نفتی"/>
    <x v="2"/>
    <s v="نقدی"/>
    <n v="104633"/>
    <n v="2092660000"/>
    <n v="104633"/>
    <n v="20000"/>
    <n v="104633"/>
    <n v="20000"/>
    <n v="20000"/>
    <x v="99"/>
    <s v="پالایش نفت بندرعباس"/>
    <s v="خبرگان سهام"/>
    <s v="ریال"/>
    <s v="1000 کیلوگرم"/>
  </r>
  <r>
    <x v="0"/>
    <s v="THOR-LUBECUTLB-00"/>
    <s v="تالار فرآورده های نفتی"/>
    <x v="0"/>
    <s v="نقدی"/>
    <n v="109509"/>
    <n v="547545000"/>
    <n v="109509"/>
    <n v="5000"/>
    <n v="109509"/>
    <n v="5000"/>
    <n v="5000"/>
    <x v="99"/>
    <s v="پالایش نفت تهران"/>
    <s v="بانک تجارت"/>
    <s v="ریال"/>
    <s v="1000 کیلوگرم"/>
  </r>
  <r>
    <x v="1"/>
    <s v="THOR-LUBECUTHB-00"/>
    <s v="تالار فرآورده های نفتی"/>
    <x v="0"/>
    <s v="نقدی"/>
    <n v="106725"/>
    <n v="1280700000"/>
    <n v="106725"/>
    <n v="12000"/>
    <n v="106725"/>
    <n v="12000"/>
    <n v="12000"/>
    <x v="99"/>
    <s v="پالایش نفت تهران"/>
    <s v="سینا"/>
    <s v="ریال"/>
    <s v="1000 کیلوگرم"/>
  </r>
  <r>
    <x v="0"/>
    <s v="ABRO-LUBECUTLB-00"/>
    <s v="تالار فرآورده های نفتی"/>
    <x v="3"/>
    <s v="نقدی"/>
    <n v="107362"/>
    <n v="107362000"/>
    <n v="107362"/>
    <n v="1000"/>
    <n v="107362"/>
    <n v="1000"/>
    <n v="1000"/>
    <x v="100"/>
    <s v="پالایش نفت آبادان"/>
    <s v="مفید"/>
    <s v="ریال"/>
    <s v="1000 کیلوگرم"/>
  </r>
  <r>
    <x v="0"/>
    <s v="IORC-LUBECUTLB-00"/>
    <s v="تالار فرآورده های نفتی"/>
    <x v="1"/>
    <s v="نقدی"/>
    <n v="107362"/>
    <n v="161043000"/>
    <n v="107362"/>
    <n v="1500"/>
    <n v="107362"/>
    <n v="1500"/>
    <n v="1500"/>
    <x v="100"/>
    <s v="پالایش نفت اصفهان"/>
    <s v="اقتصاد بیدار"/>
    <s v="ریال"/>
    <s v="1000 کیلوگرم"/>
  </r>
  <r>
    <x v="0"/>
    <s v="IORC-LUBECUTLB-00"/>
    <s v="تالار فرآورده های نفتی"/>
    <x v="1"/>
    <s v="نقدی"/>
    <n v="107362"/>
    <n v="2147240000"/>
    <n v="107362"/>
    <n v="20000"/>
    <n v="107362"/>
    <n v="20000"/>
    <n v="20000"/>
    <x v="101"/>
    <s v="پالایش نفت اصفهان"/>
    <s v="سینا"/>
    <s v="ریال"/>
    <s v="1000 کیلوگرم"/>
  </r>
  <r>
    <x v="0"/>
    <s v="THOR-LUBECUTLB-00"/>
    <s v="تالار فرآورده های نفتی"/>
    <x v="0"/>
    <s v="نقدی"/>
    <n v="109509"/>
    <n v="438036000"/>
    <n v="109509"/>
    <n v="4000"/>
    <n v="109509"/>
    <n v="4000"/>
    <n v="4000"/>
    <x v="102"/>
    <s v="پالایش نفت تهران"/>
    <s v="بانک تجارت"/>
    <s v="ریال"/>
    <s v="1000 کیلوگرم"/>
  </r>
  <r>
    <x v="0"/>
    <s v="TORC-LUBECUTLB-00"/>
    <s v="تالار فرآورده های نفتی"/>
    <x v="4"/>
    <s v="نقدی"/>
    <n v="107362"/>
    <n v="107362000"/>
    <n v="107362"/>
    <n v="1000"/>
    <n v="107362"/>
    <n v="1000"/>
    <n v="1000"/>
    <x v="102"/>
    <s v="پالایش نفت تبریز"/>
    <s v="آرمون بورس"/>
    <s v="ریال"/>
    <s v="1000 کیلوگرم"/>
  </r>
  <r>
    <x v="1"/>
    <s v="THOR-LUBECUTHB-00"/>
    <s v="تالار فرآورده های نفتی"/>
    <x v="0"/>
    <s v="نقدی"/>
    <n v="106725"/>
    <n v="853800000"/>
    <n v="106725"/>
    <n v="8000"/>
    <n v="106725"/>
    <n v="8000"/>
    <n v="8000"/>
    <x v="102"/>
    <s v="پالایش نفت تهران"/>
    <s v="سینا"/>
    <s v="ریال"/>
    <s v="1000 کیلوگرم"/>
  </r>
  <r>
    <x v="1"/>
    <s v="BORC-LUBECUTHB-00"/>
    <s v="تالار فرآورده های نفتی"/>
    <x v="2"/>
    <s v="نقدی"/>
    <n v="104633"/>
    <n v="1255596000"/>
    <n v="104633"/>
    <n v="12000"/>
    <n v="104633"/>
    <n v="12000"/>
    <n v="12000"/>
    <x v="103"/>
    <s v="پالایش نفت بندرعباس"/>
    <s v="بانک پاسارگاد"/>
    <s v="ریال"/>
    <s v="1000 کیلوگرم"/>
  </r>
  <r>
    <x v="1"/>
    <s v="THOR-LUBECUTHB-00"/>
    <s v="تالار فرآورده های نفتی"/>
    <x v="0"/>
    <s v="نقدی"/>
    <n v="106238"/>
    <n v="704357940"/>
    <n v="106238"/>
    <n v="10000"/>
    <n v="106238"/>
    <n v="6630"/>
    <n v="6630"/>
    <x v="104"/>
    <s v="پالایش نفت تهران"/>
    <s v="سینا"/>
    <s v="ریال"/>
    <s v="1000 کیلوگرم"/>
  </r>
  <r>
    <x v="1"/>
    <s v="THOR-LUBECUTHB-00"/>
    <s v="تالار فرآورده های نفتی"/>
    <x v="0"/>
    <s v="نقدی (مچینگ)"/>
    <n v="106238"/>
    <n v="358022060"/>
    <n v="106238"/>
    <n v="0"/>
    <n v="106238"/>
    <n v="3370"/>
    <n v="3370"/>
    <x v="104"/>
    <s v="پالایش نفت تهران"/>
    <s v="سینا"/>
    <s v="ریال"/>
    <s v="1000 کیلوگرم"/>
  </r>
  <r>
    <x v="0"/>
    <s v="TORC-LUBECUTLB-00"/>
    <s v="تالار فرآورده های نفتی"/>
    <x v="4"/>
    <s v="نقدی"/>
    <n v="106872"/>
    <n v="106872000"/>
    <n v="106872"/>
    <n v="1000"/>
    <n v="106872"/>
    <n v="1000"/>
    <n v="1000"/>
    <x v="104"/>
    <s v="پالایش نفت تبریز"/>
    <s v="آرمون بورس"/>
    <s v="ریال"/>
    <s v="1000 کیلوگرم"/>
  </r>
  <r>
    <x v="0"/>
    <s v="THOR-LUBECUTLB-00"/>
    <s v="تالار فرآورده های نفتی"/>
    <x v="0"/>
    <s v="نقدی"/>
    <n v="109009"/>
    <n v="654054000"/>
    <n v="109009"/>
    <n v="6000"/>
    <n v="109009"/>
    <n v="6000"/>
    <n v="6000"/>
    <x v="104"/>
    <s v="پالایش نفت تهران"/>
    <s v="بانک تجارت"/>
    <s v="ریال"/>
    <s v="1000 کیلوگرم"/>
  </r>
  <r>
    <x v="0"/>
    <s v="ABRO-LUBECUTLB-00"/>
    <s v="تالار فرآورده های نفتی"/>
    <x v="3"/>
    <s v="نقدی"/>
    <n v="106872"/>
    <n v="320616000"/>
    <n v="106872"/>
    <n v="3000"/>
    <n v="106872"/>
    <n v="3000"/>
    <n v="3000"/>
    <x v="105"/>
    <s v="پالایش نفت آبادان"/>
    <s v="مفید"/>
    <s v="ریال"/>
    <s v="1000 کیلوگرم"/>
  </r>
  <r>
    <x v="0"/>
    <s v="IORC-LUBECUTLB-00"/>
    <s v="تالار فرآورده های نفتی"/>
    <x v="1"/>
    <s v="نقدی"/>
    <n v="106872"/>
    <n v="213744000"/>
    <n v="106872"/>
    <n v="2000"/>
    <n v="106872"/>
    <n v="2000"/>
    <n v="2000"/>
    <x v="106"/>
    <s v="پالایش نفت اصفهان"/>
    <s v="اقتصاد بیدار"/>
    <s v="ریال"/>
    <s v="1000 کیلوگرم"/>
  </r>
  <r>
    <x v="1"/>
    <s v="THOR-LUBECUTHB-00"/>
    <s v="تالار فرآورده های نفتی"/>
    <x v="0"/>
    <s v="نقدی"/>
    <n v="106238"/>
    <n v="1593570000"/>
    <n v="106238"/>
    <n v="15000"/>
    <n v="106238"/>
    <n v="15000"/>
    <n v="15000"/>
    <x v="107"/>
    <s v="پالایش نفت تهران"/>
    <s v="سینا"/>
    <s v="ریال"/>
    <s v="1000 کیلوگرم"/>
  </r>
  <r>
    <x v="0"/>
    <s v="TORC-LUBECUTLB-00"/>
    <s v="تالار فرآورده های نفتی"/>
    <x v="4"/>
    <s v="نقدی"/>
    <n v="106872"/>
    <n v="106872000"/>
    <n v="106872"/>
    <n v="1000"/>
    <n v="106872"/>
    <n v="1000"/>
    <n v="1000"/>
    <x v="107"/>
    <s v="پالایش نفت تبریز"/>
    <s v="آرمون بورس"/>
    <s v="ریال"/>
    <s v="1000 کیلوگرم"/>
  </r>
  <r>
    <x v="1"/>
    <s v="TORC-LUBECUTHB-00"/>
    <s v="تالار فرآورده های نفتی"/>
    <x v="4"/>
    <s v="نقدی"/>
    <n v="104155"/>
    <n v="104155000"/>
    <n v="104155"/>
    <n v="2000"/>
    <n v="104155"/>
    <n v="1000"/>
    <n v="1000"/>
    <x v="107"/>
    <s v="پالایش نفت تبریز"/>
    <s v="آرمون بورس"/>
    <s v="ریال"/>
    <s v="1000 کیلوگرم"/>
  </r>
  <r>
    <x v="0"/>
    <s v="THOR-LUBECUTLB-00"/>
    <s v="تالار فرآورده های نفتی"/>
    <x v="0"/>
    <s v="نقدی"/>
    <n v="109009"/>
    <n v="763063000"/>
    <n v="109009"/>
    <n v="7000"/>
    <n v="109009"/>
    <n v="7000"/>
    <n v="7000"/>
    <x v="107"/>
    <s v="پالایش نفت تهران"/>
    <s v="بانک تجارت"/>
    <s v="ریال"/>
    <s v="1000 کیلوگرم"/>
  </r>
  <r>
    <x v="1"/>
    <s v="BORC-LUBECUTHB-00"/>
    <s v="تالار فرآورده های نفتی"/>
    <x v="2"/>
    <s v="نقدی"/>
    <n v="104155"/>
    <n v="2083100000"/>
    <n v="104155"/>
    <n v="20000"/>
    <n v="104155"/>
    <n v="20000"/>
    <n v="20000"/>
    <x v="108"/>
    <s v="پالایش نفت بندرعباس"/>
    <s v="بانک رفاه کارگران"/>
    <s v="ریال"/>
    <s v="1000 کیلوگرم"/>
  </r>
  <r>
    <x v="0"/>
    <s v="IORC-LUBECUTLB-00"/>
    <s v="تالار فرآورده های نفتی"/>
    <x v="1"/>
    <s v="نقدی"/>
    <n v="106872"/>
    <n v="2137440000"/>
    <n v="106872"/>
    <n v="20000"/>
    <n v="106872"/>
    <n v="20000"/>
    <n v="20000"/>
    <x v="109"/>
    <s v="پالایش نفت اصفهان"/>
    <s v="سینا"/>
    <s v="ریال"/>
    <s v="1000 کیلوگرم"/>
  </r>
  <r>
    <x v="1"/>
    <s v="BORC-LUBECUTHB-00"/>
    <s v="تالار فرآورده های نفتی"/>
    <x v="2"/>
    <s v="نقدی"/>
    <n v="112936"/>
    <n v="1106772800"/>
    <n v="112936"/>
    <n v="25000"/>
    <n v="112936"/>
    <n v="14800"/>
    <n v="9800"/>
    <x v="110"/>
    <s v="پالایش نفت بندرعباس"/>
    <s v="بانک رفاه کارگران"/>
    <s v="ریال"/>
    <s v="1000 کیلوگرم"/>
  </r>
  <r>
    <x v="0"/>
    <s v="ABRO-LUBECUTLB-00"/>
    <s v="تالار فرآورده های نفتی"/>
    <x v="3"/>
    <s v="نقدی"/>
    <n v="115882"/>
    <n v="463528000"/>
    <n v="115882"/>
    <n v="4000"/>
    <n v="115882"/>
    <n v="4000"/>
    <n v="4000"/>
    <x v="110"/>
    <s v="پالایش نفت آبادان"/>
    <s v="مفید"/>
    <s v="ریال"/>
    <s v="1000 کیلوگرم"/>
  </r>
  <r>
    <x v="1"/>
    <s v="THOR-LUBECUTHB-00"/>
    <s v="تالار فرآورده های نفتی"/>
    <x v="0"/>
    <s v="نقدی"/>
    <n v="115195"/>
    <n v="1382340000"/>
    <n v="115195"/>
    <n v="12000"/>
    <n v="115195"/>
    <n v="12000"/>
    <n v="12000"/>
    <x v="110"/>
    <s v="پالایش نفت تهران"/>
    <s v="سینا"/>
    <s v="ریال"/>
    <s v="1000 کیلوگرم"/>
  </r>
  <r>
    <x v="0"/>
    <s v="TORC-LUBECUTLB-00"/>
    <s v="تالار فرآورده های نفتی"/>
    <x v="4"/>
    <s v="نقدی"/>
    <n v="115882"/>
    <n v="115882000"/>
    <n v="115882"/>
    <n v="1000"/>
    <n v="115882"/>
    <n v="1000"/>
    <n v="1000"/>
    <x v="110"/>
    <s v="پالایش نفت تبریز"/>
    <s v="آرمون بورس"/>
    <s v="ریال"/>
    <s v="1000 کیلوگرم"/>
  </r>
  <r>
    <x v="1"/>
    <s v="TORC-LUBECUTHB-00"/>
    <s v="تالار فرآورده های نفتی"/>
    <x v="4"/>
    <s v="نقدی"/>
    <n v="112936"/>
    <n v="112936000"/>
    <n v="112936"/>
    <n v="2000"/>
    <n v="112936"/>
    <n v="1000"/>
    <n v="1000"/>
    <x v="110"/>
    <s v="پالایش نفت تبریز"/>
    <s v="آرمون بورس"/>
    <s v="ریال"/>
    <s v="1000 کیلوگرم"/>
  </r>
  <r>
    <x v="1"/>
    <s v="BORC-LUBECUTHB-00"/>
    <s v="تالار فرآورده های نفتی"/>
    <x v="2"/>
    <s v="نقدی (مچینگ)"/>
    <n v="112936"/>
    <n v="135523200"/>
    <n v="112936"/>
    <n v="0"/>
    <n v="112936"/>
    <n v="1200"/>
    <n v="1200"/>
    <x v="110"/>
    <s v="پالایش نفت بندرعباس"/>
    <s v="بانک رفاه کارگران"/>
    <s v="ریال"/>
    <s v="1000 کیلوگرم"/>
  </r>
  <r>
    <x v="0"/>
    <s v="THOR-LUBECUTLB-00"/>
    <s v="تالار فرآورده های نفتی"/>
    <x v="0"/>
    <s v="نقدی"/>
    <n v="118200"/>
    <n v="297864000"/>
    <n v="118200"/>
    <n v="4000"/>
    <n v="118200"/>
    <n v="2520"/>
    <n v="2520"/>
    <x v="111"/>
    <s v="پالایش نفت تهران"/>
    <s v="بانک تجارت"/>
    <s v="ریال"/>
    <s v="1000 کیلوگرم"/>
  </r>
  <r>
    <x v="0"/>
    <s v="THOR-LUBECUTLB-00"/>
    <s v="تالار فرآورده های نفتی"/>
    <x v="0"/>
    <s v="نقدی (مچینگ)"/>
    <n v="118200"/>
    <n v="174936000"/>
    <n v="118200"/>
    <n v="0"/>
    <n v="118200"/>
    <n v="1480"/>
    <n v="1480"/>
    <x v="111"/>
    <s v="پالایش نفت تهران"/>
    <s v="بانک تجارت"/>
    <s v="ریال"/>
    <s v="1000 کیلوگرم"/>
  </r>
  <r>
    <x v="0"/>
    <s v="IORC-LUBECUTLB-00"/>
    <s v="تالار فرآورده های نفتی"/>
    <x v="1"/>
    <s v="نقدی"/>
    <n v="115882"/>
    <n v="115882000"/>
    <n v="115882"/>
    <n v="1000"/>
    <n v="115882"/>
    <n v="1000"/>
    <n v="1000"/>
    <x v="111"/>
    <s v="پالایش نفت اصفهان"/>
    <s v="اقتصاد بیدار"/>
    <s v="ریال"/>
    <s v="1000 کیلوگرم"/>
  </r>
  <r>
    <x v="1"/>
    <s v="BORC-LUBECUTHB-00"/>
    <s v="تالار فرآورده های نفتی"/>
    <x v="2"/>
    <s v="نقدی (مچینگ)"/>
    <n v="112936"/>
    <n v="1581104000"/>
    <n v="112936"/>
    <n v="0"/>
    <n v="112936"/>
    <n v="14000"/>
    <n v="14000"/>
    <x v="112"/>
    <s v="پالایش نفت بندرعباس"/>
    <s v="بانک رفاه کارگران"/>
    <s v="ریال"/>
    <s v="1000 کیلوگرم"/>
  </r>
  <r>
    <x v="0"/>
    <s v="TORC-LUBECUTLB-00"/>
    <s v="تالار فرآورده های نفتی"/>
    <x v="4"/>
    <s v="نقدی"/>
    <n v="115882"/>
    <n v="115882000"/>
    <n v="115882"/>
    <n v="1000"/>
    <n v="115882"/>
    <n v="1000"/>
    <n v="1000"/>
    <x v="113"/>
    <s v="پالایش نفت تبریز"/>
    <s v="آرمون بورس"/>
    <s v="ریال"/>
    <s v="1000 کیلوگرم"/>
  </r>
  <r>
    <x v="0"/>
    <s v="IORC-LUBECUTLB-00"/>
    <s v="تالار فرآورده های نفتی"/>
    <x v="1"/>
    <s v="نقدی"/>
    <n v="115882"/>
    <n v="2317640000"/>
    <n v="115882"/>
    <n v="20000"/>
    <n v="115882"/>
    <n v="20000"/>
    <n v="20000"/>
    <x v="114"/>
    <s v="پالایش نفت اصفهان"/>
    <s v="سینا"/>
    <s v="ریال"/>
    <s v="1000 کیلوگرم"/>
  </r>
  <r>
    <x v="0"/>
    <s v="THOR-LUBECUTLB-00"/>
    <s v="تالار فرآورده های نفتی"/>
    <x v="0"/>
    <s v="نقدی"/>
    <n v="118200"/>
    <n v="472800000"/>
    <n v="118200"/>
    <n v="4000"/>
    <n v="118200"/>
    <n v="4000"/>
    <n v="4000"/>
    <x v="114"/>
    <s v="پالایش نفت تهران"/>
    <s v="بانک تجارت"/>
    <s v="ریال"/>
    <s v="1000 کیلوگرم"/>
  </r>
  <r>
    <x v="1"/>
    <s v="THOR-LUBECUTHB-00"/>
    <s v="تالار فرآورده های نفتی"/>
    <x v="0"/>
    <s v="نقدی"/>
    <n v="115195"/>
    <n v="1382340000"/>
    <n v="115195"/>
    <n v="12000"/>
    <n v="115195"/>
    <n v="12000"/>
    <n v="12000"/>
    <x v="114"/>
    <s v="پالایش نفت تهران"/>
    <s v="سینا"/>
    <s v="ریال"/>
    <s v="1000 کیلوگرم"/>
  </r>
  <r>
    <x v="0"/>
    <s v="ABRO-LUBECUTLB-00"/>
    <s v="تالار فرآورده های نفتی"/>
    <x v="3"/>
    <s v="نقدی"/>
    <n v="127654"/>
    <n v="382962000"/>
    <n v="127654"/>
    <n v="3000"/>
    <n v="127654"/>
    <n v="3000"/>
    <n v="3000"/>
    <x v="115"/>
    <s v="پالایش نفت آبادان"/>
    <s v="مفید"/>
    <s v="ریال"/>
    <s v="1000 کیلوگرم"/>
  </r>
  <r>
    <x v="1"/>
    <s v="THOR-LUBECUTHB-00"/>
    <s v="تالار فرآورده های نفتی"/>
    <x v="0"/>
    <s v="نقدی"/>
    <n v="126897"/>
    <n v="1522764000"/>
    <n v="126897"/>
    <n v="12000"/>
    <n v="126897"/>
    <n v="12000"/>
    <n v="12000"/>
    <x v="115"/>
    <s v="پالایش نفت تهران"/>
    <s v="سینا"/>
    <s v="ریال"/>
    <s v="1000 کیلوگرم"/>
  </r>
  <r>
    <x v="0"/>
    <s v="THOR-LUBECUTLB-00"/>
    <s v="تالار فرآورده های نفتی"/>
    <x v="0"/>
    <s v="نقدی"/>
    <n v="130207"/>
    <n v="651035000"/>
    <n v="130207"/>
    <n v="5000"/>
    <n v="130207"/>
    <n v="5000"/>
    <n v="5000"/>
    <x v="115"/>
    <s v="پالایش نفت تهران"/>
    <s v="بانک تجارت"/>
    <s v="ریال"/>
    <s v="1000 کیلوگرم"/>
  </r>
  <r>
    <x v="0"/>
    <s v="IORC-LUBECUTLB-00"/>
    <s v="تالار فرآورده های نفتی"/>
    <x v="1"/>
    <s v="نقدی"/>
    <n v="127654"/>
    <n v="127654000"/>
    <n v="127654"/>
    <n v="1000"/>
    <n v="127654"/>
    <n v="1000"/>
    <n v="1000"/>
    <x v="116"/>
    <s v="پالایش نفت اصفهان"/>
    <s v="اقتصاد بیدار"/>
    <s v="ریال"/>
    <s v="1000 کیلوگرم"/>
  </r>
  <r>
    <x v="0"/>
    <s v="IORC-LUBECUTLB-00"/>
    <s v="تالار فرآورده های نفتی"/>
    <x v="1"/>
    <s v="نقدی"/>
    <n v="127654"/>
    <n v="2553080000"/>
    <n v="127654"/>
    <n v="20000"/>
    <n v="127654"/>
    <n v="20000"/>
    <n v="20000"/>
    <x v="117"/>
    <s v="پالایش نفت اصفهان"/>
    <s v="مفید"/>
    <s v="ریال"/>
    <s v="1000 کیلوگرم"/>
  </r>
  <r>
    <x v="1"/>
    <s v="TORC-LUBECUTHB-00"/>
    <s v="تالار فرآورده های نفتی"/>
    <x v="4"/>
    <s v="نقدی"/>
    <n v="124409"/>
    <n v="62204500"/>
    <n v="124409"/>
    <n v="2000"/>
    <n v="124409"/>
    <n v="500"/>
    <n v="500"/>
    <x v="118"/>
    <s v="پالایش نفت تبریز"/>
    <s v="آرمون بورس"/>
    <s v="ریال"/>
    <s v="1000 کیلوگرم"/>
  </r>
  <r>
    <x v="1"/>
    <s v="THOR-LUBECUTHB-00"/>
    <s v="تالار فرآورده های نفتی"/>
    <x v="0"/>
    <s v="نقدی"/>
    <n v="126897"/>
    <n v="1268970000"/>
    <n v="126897"/>
    <n v="10000"/>
    <n v="126897"/>
    <n v="10000"/>
    <n v="10000"/>
    <x v="119"/>
    <s v="پالایش نفت تهران"/>
    <s v="سینا"/>
    <s v="ریال"/>
    <s v="1000 کیلوگرم"/>
  </r>
  <r>
    <x v="1"/>
    <s v="TORC-LUBECUTHB-00"/>
    <s v="تالار فرآورده های نفتی"/>
    <x v="4"/>
    <s v="نقدی"/>
    <n v="132953"/>
    <n v="66476500"/>
    <n v="132953"/>
    <n v="2000"/>
    <n v="132953"/>
    <n v="500"/>
    <n v="500"/>
    <x v="120"/>
    <s v="پالایش نفت تبریز"/>
    <s v="آرمون بورس"/>
    <s v="ریال"/>
    <s v="1000 کیلوگرم"/>
  </r>
  <r>
    <x v="1"/>
    <s v="THOR-LUBECUTHB-00"/>
    <s v="تالار فرآورده های نفتی"/>
    <x v="0"/>
    <s v="نقدی"/>
    <n v="135612"/>
    <n v="1356120000"/>
    <n v="135612"/>
    <n v="10000"/>
    <n v="135612"/>
    <n v="10000"/>
    <n v="10000"/>
    <x v="120"/>
    <s v="پالایش نفت تهران"/>
    <s v="سینا"/>
    <s v="ریال"/>
    <s v="1000 کیلوگرم"/>
  </r>
  <r>
    <x v="0"/>
    <s v="ABRO-LUBECUTLB-00"/>
    <s v="تالار فرآورده های نفتی"/>
    <x v="3"/>
    <s v="نقدی"/>
    <n v="136421"/>
    <n v="409263000"/>
    <n v="136421"/>
    <n v="3000"/>
    <n v="136421"/>
    <n v="3000"/>
    <n v="3000"/>
    <x v="120"/>
    <s v="پالایش نفت آبادان"/>
    <s v="مفید"/>
    <s v="ریال"/>
    <s v="1000 کیلوگرم"/>
  </r>
  <r>
    <x v="0"/>
    <s v="THOR-LUBECUTLB-00"/>
    <s v="تالار فرآورده های نفتی"/>
    <x v="0"/>
    <s v="نقدی"/>
    <n v="139150"/>
    <n v="1113200000"/>
    <n v="139150"/>
    <n v="8000"/>
    <n v="139150"/>
    <n v="8000"/>
    <n v="8000"/>
    <x v="120"/>
    <s v="پالایش نفت تهران"/>
    <s v="بانک تجارت"/>
    <s v="ریال"/>
    <s v="1000 کیلوگرم"/>
  </r>
  <r>
    <x v="1"/>
    <s v="TORC-LUBECUTHB-00"/>
    <s v="تالار فرآورده های نفتی"/>
    <x v="4"/>
    <s v="نقدی (مچینگ)"/>
    <n v="132953"/>
    <n v="66476500"/>
    <n v="132953"/>
    <n v="0"/>
    <n v="132953"/>
    <n v="500"/>
    <n v="500"/>
    <x v="120"/>
    <s v="پالایش نفت تبریز"/>
    <s v="آرمون بورس"/>
    <s v="ریال"/>
    <s v="1000 کیلوگرم"/>
  </r>
  <r>
    <x v="0"/>
    <s v="IORC-LUBECUTLB-00"/>
    <s v="تالار فرآورده های نفتی"/>
    <x v="1"/>
    <s v="نقدی"/>
    <n v="136421"/>
    <n v="136421000"/>
    <n v="136421"/>
    <n v="1000"/>
    <n v="136421"/>
    <n v="1000"/>
    <n v="1000"/>
    <x v="121"/>
    <s v="پالایش نفت اصفهان"/>
    <s v="اقتصاد بیدار"/>
    <s v="ریال"/>
    <s v="1000 کیلوگرم"/>
  </r>
  <r>
    <x v="0"/>
    <s v="IORC-LUBECUTLB-00"/>
    <s v="تالار فرآورده های نفتی"/>
    <x v="1"/>
    <s v="نقدی"/>
    <n v="136421"/>
    <n v="3001262000"/>
    <n v="136421"/>
    <n v="22000"/>
    <n v="136421"/>
    <n v="22000"/>
    <n v="22000"/>
    <x v="122"/>
    <s v="پالایش نفت اصفهان"/>
    <s v="مفید"/>
    <s v="ریال"/>
    <s v="1000 کیلوگرم"/>
  </r>
  <r>
    <x v="1"/>
    <s v="BORC-LUBECUTHB-00"/>
    <s v="تالار فرآورده های نفتی"/>
    <x v="2"/>
    <s v="نقدی"/>
    <n v="132953"/>
    <n v="1063624000"/>
    <n v="132953"/>
    <n v="20000"/>
    <n v="132953"/>
    <n v="8000"/>
    <n v="8000"/>
    <x v="123"/>
    <s v="پالایش نفت بندرعباس"/>
    <s v="کاریزما"/>
    <s v="ریال"/>
    <s v="1000 کیلوگرم"/>
  </r>
  <r>
    <x v="1"/>
    <s v="THOR-LUBECUTHB-00"/>
    <s v="تالار فرآورده های نفتی"/>
    <x v="0"/>
    <s v="نقدی"/>
    <n v="135612"/>
    <n v="1356120000"/>
    <n v="135612"/>
    <n v="10000"/>
    <n v="135612"/>
    <n v="10000"/>
    <n v="10000"/>
    <x v="123"/>
    <s v="پالایش نفت تهران"/>
    <s v="سینا"/>
    <s v="ریال"/>
    <s v="1000 کیلوگرم"/>
  </r>
  <r>
    <x v="0"/>
    <s v="THOR-LUBECUTLB-00"/>
    <s v="تالار فرآورده های نفتی"/>
    <x v="0"/>
    <s v="نقدی"/>
    <n v="139150"/>
    <n v="834900000"/>
    <n v="139150"/>
    <n v="6000"/>
    <n v="139150"/>
    <n v="6000"/>
    <n v="6000"/>
    <x v="123"/>
    <s v="پالایش نفت تهران"/>
    <s v="بانک تجارت"/>
    <s v="ریال"/>
    <s v="1000 کیلوگرم"/>
  </r>
  <r>
    <x v="0"/>
    <s v="THOR-LUBECUTLB-00"/>
    <s v="تالار فرآورده های نفتی"/>
    <x v="0"/>
    <s v="نقدی"/>
    <n v="138842"/>
    <n v="971894000"/>
    <n v="138842"/>
    <n v="7000"/>
    <n v="138842"/>
    <n v="7000"/>
    <n v="7000"/>
    <x v="124"/>
    <s v="پالایش نفت تهران"/>
    <s v="بانک تجارت"/>
    <s v="ریال"/>
    <s v="1000 کیلوگرم"/>
  </r>
  <r>
    <x v="0"/>
    <s v="ABRO-LUBECUTLB-00"/>
    <s v="تالار فرآورده های نفتی"/>
    <x v="3"/>
    <s v="نقدی"/>
    <n v="136119"/>
    <n v="544476000"/>
    <n v="136119"/>
    <n v="4000"/>
    <n v="136119"/>
    <n v="4000"/>
    <n v="4000"/>
    <x v="124"/>
    <s v="پالایش نفت آبادان"/>
    <s v="مفید"/>
    <s v="ریال"/>
    <s v="1000 کیلوگرم"/>
  </r>
  <r>
    <x v="1"/>
    <s v="TORC-LUBECUTHB-00"/>
    <s v="تالار فرآورده های نفتی"/>
    <x v="4"/>
    <s v="نقدی"/>
    <n v="132658"/>
    <n v="397974000"/>
    <n v="132658"/>
    <n v="3000"/>
    <n v="132658"/>
    <n v="3000"/>
    <n v="3000"/>
    <x v="124"/>
    <s v="پالایش نفت تبریز"/>
    <s v="آرمون بورس"/>
    <s v="ریال"/>
    <s v="1000 کیلوگرم"/>
  </r>
  <r>
    <x v="1"/>
    <s v="THOR-LUBECUTHB-00"/>
    <s v="تالار فرآورده های نفتی"/>
    <x v="0"/>
    <s v="نقدی"/>
    <n v="135312"/>
    <n v="1353120000"/>
    <n v="135312"/>
    <n v="10000"/>
    <n v="135312"/>
    <n v="10100"/>
    <n v="10000"/>
    <x v="124"/>
    <s v="پالایش نفت تهران"/>
    <s v="سینا"/>
    <s v="ریال"/>
    <s v="1000 کیلوگرم"/>
  </r>
  <r>
    <x v="0"/>
    <s v="IORC-LUBECUTLB-00"/>
    <s v="تالار فرآورده های نفتی"/>
    <x v="1"/>
    <s v="نقدی"/>
    <n v="136119"/>
    <n v="136119000"/>
    <n v="136119"/>
    <n v="1000"/>
    <n v="136119"/>
    <n v="1000"/>
    <n v="1000"/>
    <x v="125"/>
    <s v="پالایش نفت اصفهان"/>
    <s v="اقتصاد بیدار"/>
    <s v="ریال"/>
    <s v="1000 کیلوگرم"/>
  </r>
  <r>
    <x v="1"/>
    <s v="BORC-LUBECUTHB-00"/>
    <s v="تالار فرآورده های نفتی"/>
    <x v="2"/>
    <s v="نقدی"/>
    <n v="132658"/>
    <n v="265316000"/>
    <n v="132658"/>
    <n v="10000"/>
    <n v="132658"/>
    <n v="2000"/>
    <n v="2000"/>
    <x v="125"/>
    <s v="پالایش نفت بندرعباس"/>
    <s v="بانک رفاه کارگران"/>
    <s v="ریال"/>
    <s v="1000 کیلوگرم"/>
  </r>
  <r>
    <x v="0"/>
    <s v="IORC-LUBECUTLB-00"/>
    <s v="تالار فرآورده های نفتی"/>
    <x v="1"/>
    <s v="نقدی"/>
    <n v="136119"/>
    <n v="3402975000"/>
    <n v="136119"/>
    <n v="25000"/>
    <n v="136119"/>
    <n v="25000"/>
    <n v="25000"/>
    <x v="126"/>
    <s v="پالایش نفت اصفهان"/>
    <s v="اقتصاد بیدار"/>
    <s v="ریال"/>
    <s v="1000 کیلوگرم"/>
  </r>
  <r>
    <x v="1"/>
    <s v="THOR-LUBECUTHB-00"/>
    <s v="تالار فرآورده های نفتی"/>
    <x v="0"/>
    <s v="نقدی"/>
    <n v="135312"/>
    <n v="1082496000"/>
    <n v="135312"/>
    <n v="8000"/>
    <n v="135312"/>
    <n v="8000"/>
    <n v="8000"/>
    <x v="127"/>
    <s v="پالایش نفت تهران"/>
    <s v="سینا"/>
    <s v="ریال"/>
    <s v="1000 کیلوگرم"/>
  </r>
  <r>
    <x v="0"/>
    <s v="THOR-LUBECUTLB-00"/>
    <s v="تالار فرآورده های نفتی"/>
    <x v="0"/>
    <s v="نقدی"/>
    <n v="138842"/>
    <n v="694210000"/>
    <n v="138842"/>
    <n v="5000"/>
    <n v="138842"/>
    <n v="6450"/>
    <n v="5000"/>
    <x v="127"/>
    <s v="پالایش نفت تهران"/>
    <s v="بانک تجارت"/>
    <s v="ریال"/>
    <s v="1000 کیلوگرم"/>
  </r>
  <r>
    <x v="1"/>
    <s v="BORC-LUBECUTHB-00"/>
    <s v="تالار فرآورده های نفتی"/>
    <x v="2"/>
    <s v="نقدی"/>
    <n v="132658"/>
    <n v="663290000"/>
    <n v="132658"/>
    <n v="13000"/>
    <n v="132658"/>
    <n v="5000"/>
    <n v="5000"/>
    <x v="128"/>
    <s v="پالایش نفت بندرعباس"/>
    <s v="بانک پاسارگاد"/>
    <s v="ریال"/>
    <s v="1000 کیلوگرم"/>
  </r>
  <r>
    <x v="1"/>
    <s v="BORC-LUBECUTHB-00"/>
    <s v="تالار فرآورده های نفتی"/>
    <x v="2"/>
    <s v="نقدی (مچینگ)"/>
    <n v="132658"/>
    <n v="1061264000"/>
    <n v="132658"/>
    <n v="0"/>
    <n v="132658"/>
    <n v="8000"/>
    <n v="8000"/>
    <x v="129"/>
    <s v="پالایش نفت بندرعباس"/>
    <s v="بانک پاسارگاد"/>
    <s v="ریال"/>
    <s v="1000 کیلوگرم"/>
  </r>
  <r>
    <x v="1"/>
    <s v="BORC-LUBECUTHB-00"/>
    <s v="تالار فرآورده های نفتی"/>
    <x v="2"/>
    <s v="نقدی"/>
    <n v="132658"/>
    <n v="1724554000"/>
    <n v="132658"/>
    <n v="20000"/>
    <n v="132658"/>
    <n v="13000"/>
    <n v="13000"/>
    <x v="130"/>
    <s v="پالایش نفت بندرعباس"/>
    <s v="خبرگان سهام"/>
    <s v="ریال"/>
    <s v="1000 کیلوگرم"/>
  </r>
  <r>
    <x v="1"/>
    <s v="BORC-LUBECUTHB-00"/>
    <s v="تالار فرآورده های نفتی"/>
    <x v="2"/>
    <s v="نقدی (مچینگ)"/>
    <n v="132658"/>
    <n v="928606000"/>
    <n v="132658"/>
    <n v="0"/>
    <n v="132658"/>
    <n v="7000"/>
    <n v="7000"/>
    <x v="130"/>
    <s v="پالایش نفت بندرعباس"/>
    <s v="خبرگان سهام"/>
    <s v="ریال"/>
    <s v="1000 کیلوگرم"/>
  </r>
  <r>
    <x v="0"/>
    <s v="ABRO-LUBECUTLB-00"/>
    <s v="تالار فرآورده های نفتی"/>
    <x v="3"/>
    <s v="نقدی"/>
    <n v="146237"/>
    <n v="731185000"/>
    <n v="146237"/>
    <n v="5000"/>
    <n v="146237"/>
    <n v="5000"/>
    <n v="5000"/>
    <x v="131"/>
    <s v="پالایش نفت آبادان"/>
    <s v="مفید"/>
    <s v="ریال"/>
    <s v="1000 کیلوگرم"/>
  </r>
  <r>
    <x v="1"/>
    <s v="THOR-LUBECUTHB-00"/>
    <s v="تالار فرآورده های نفتی"/>
    <x v="0"/>
    <s v="نقدی"/>
    <n v="145370"/>
    <n v="1453700000"/>
    <n v="145370"/>
    <n v="10000"/>
    <n v="145370"/>
    <n v="10000"/>
    <n v="10000"/>
    <x v="131"/>
    <s v="پالایش نفت تهران"/>
    <s v="سینا"/>
    <s v="ریال"/>
    <s v="1000 کیلوگرم"/>
  </r>
  <r>
    <x v="0"/>
    <s v="IORC-LUBECUTLB-00"/>
    <s v="تالار فرآورده های نفتی"/>
    <x v="1"/>
    <s v="نقدی"/>
    <n v="146237"/>
    <n v="146237000"/>
    <n v="146237"/>
    <n v="1000"/>
    <n v="146237"/>
    <n v="1000"/>
    <n v="1000"/>
    <x v="132"/>
    <s v="پالایش نفت اصفهان"/>
    <s v="اقتصاد بیدار"/>
    <s v="ریال"/>
    <s v="1000 کیلوگرم"/>
  </r>
  <r>
    <x v="1"/>
    <s v="TORC-LUBECUTHB-00"/>
    <s v="تالار فرآورده های نفتی"/>
    <x v="4"/>
    <s v="نقدی"/>
    <n v="142519"/>
    <n v="142519000"/>
    <n v="142519"/>
    <n v="2000"/>
    <n v="142519"/>
    <n v="1000"/>
    <n v="1000"/>
    <x v="133"/>
    <s v="پالایش نفت تبریز"/>
    <s v="آرمون بورس"/>
    <s v="ریال"/>
    <s v="1000 کیلوگرم"/>
  </r>
  <r>
    <x v="1"/>
    <s v="BORC-LUBECUTHB-00"/>
    <s v="تالار فرآورده های نفتی"/>
    <x v="2"/>
    <s v="نقدی"/>
    <n v="142519"/>
    <n v="2565342000"/>
    <n v="142519"/>
    <n v="18000"/>
    <n v="142519"/>
    <n v="18000"/>
    <n v="18000"/>
    <x v="134"/>
    <s v="پالایش نفت بندرعباس"/>
    <s v="کاریزما"/>
    <s v="ریال"/>
    <s v="1000 کیلوگرم"/>
  </r>
  <r>
    <x v="0"/>
    <s v="THOR-LUBECUTLB-00"/>
    <s v="تالار فرآورده های نفتی"/>
    <x v="0"/>
    <s v="نقدی"/>
    <n v="149162"/>
    <n v="1044134000"/>
    <n v="149162"/>
    <n v="7000"/>
    <n v="149162"/>
    <n v="7000"/>
    <n v="7000"/>
    <x v="134"/>
    <s v="پالایش نفت تهران"/>
    <s v="بانک تجارت"/>
    <s v="ریال"/>
    <s v="1000 کیلوگرم"/>
  </r>
  <r>
    <x v="0"/>
    <s v="IORC-LUBECUTLB-00"/>
    <s v="تالار فرآورده های نفتی"/>
    <x v="1"/>
    <s v="نقدی"/>
    <n v="146237"/>
    <n v="3948399000"/>
    <n v="146237"/>
    <n v="27000"/>
    <n v="146237"/>
    <n v="27000"/>
    <n v="27000"/>
    <x v="134"/>
    <s v="پالایش نفت اصفهان"/>
    <s v="مفید"/>
    <s v="ریال"/>
    <s v="1000 کیلوگرم"/>
  </r>
  <r>
    <x v="1"/>
    <s v="THOR-LUBECUTHB-00"/>
    <s v="تالار فرآورده های نفتی"/>
    <x v="0"/>
    <s v="نقدی"/>
    <n v="145370"/>
    <n v="1744440000"/>
    <n v="145370"/>
    <n v="12000"/>
    <n v="145370"/>
    <n v="12000"/>
    <n v="12000"/>
    <x v="134"/>
    <s v="پالایش نفت تهران"/>
    <s v="سینا"/>
    <s v="ریال"/>
    <s v="1000 کیلوگرم"/>
  </r>
</pivotCacheRecords>
</file>

<file path=xl/pivotCache/pivotCacheRecords4.xml><?xml version="1.0" encoding="utf-8"?>
<pivotCacheRecords xmlns="http://schemas.openxmlformats.org/spreadsheetml/2006/main" xmlns:r="http://schemas.openxmlformats.org/officeDocument/2006/relationships" count="295">
  <r>
    <x v="0"/>
    <s v="SOC-BOSOC4B-00"/>
    <s v="تالار فرآورده های نفتی"/>
    <x v="0"/>
    <s v="نقدی"/>
    <x v="0"/>
    <n v="79720530"/>
    <n v="266624"/>
    <n v="299"/>
    <n v="210000"/>
    <n v="828"/>
    <n v="299"/>
    <x v="0"/>
    <s v="نفت سپاهان"/>
    <s v="خبرگان سهام"/>
    <s v="ریال"/>
    <s v="1000 کیلوگرم"/>
  </r>
  <r>
    <x v="1"/>
    <s v="SOC-BOSN500B-00"/>
    <s v="تالار فرآورده های نفتی"/>
    <x v="0"/>
    <s v="نقدی (مچینگ)"/>
    <x v="1"/>
    <n v="14515875"/>
    <n v="210375"/>
    <n v="0"/>
    <n v="210375"/>
    <n v="69"/>
    <n v="69"/>
    <x v="1"/>
    <s v="نفت سپاهان"/>
    <s v="خبرگان سهام"/>
    <s v="ریال"/>
    <s v="1000 کیلوگرم"/>
  </r>
  <r>
    <x v="0"/>
    <s v="SOC-BOSOC4B-00"/>
    <s v="تالار فرآورده های نفتی"/>
    <x v="0"/>
    <s v="نقدی"/>
    <x v="2"/>
    <n v="104880000"/>
    <n v="240000"/>
    <n v="506"/>
    <n v="240000"/>
    <n v="437"/>
    <n v="437"/>
    <x v="2"/>
    <s v="نفت سپاهان"/>
    <s v="خبرگان سهام"/>
    <s v="ریال"/>
    <s v="1000 کیلوگرم"/>
  </r>
  <r>
    <x v="1"/>
    <s v="SOC-BOSN500B-00"/>
    <s v="تالار فرآورده های نفتی"/>
    <x v="0"/>
    <s v="نقدی (مچینگ)"/>
    <x v="3"/>
    <n v="28704000"/>
    <n v="208000"/>
    <n v="0"/>
    <n v="208000"/>
    <n v="138"/>
    <n v="138"/>
    <x v="3"/>
    <s v="نفت سپاهان"/>
    <s v="خبرگان سهام"/>
    <s v="ریال"/>
    <s v="1000 کیلوگرم"/>
  </r>
  <r>
    <x v="0"/>
    <s v="SOC-BOSOC4B-00"/>
    <s v="تالار فرآورده های نفتی"/>
    <x v="0"/>
    <s v="نقدی"/>
    <x v="2"/>
    <n v="99360000"/>
    <n v="240000"/>
    <n v="506"/>
    <n v="240000"/>
    <n v="414"/>
    <n v="414"/>
    <x v="4"/>
    <s v="نفت سپاهان"/>
    <s v="خبرگان سهام"/>
    <s v="ریال"/>
    <s v="1000 کیلوگرم"/>
  </r>
  <r>
    <x v="2"/>
    <s v="SOC-HPW05B-00"/>
    <s v="تالار فرآورده های نفتی"/>
    <x v="0"/>
    <s v="نقدی (مچینگ)"/>
    <x v="4"/>
    <n v="29325000"/>
    <n v="255000"/>
    <n v="0"/>
    <n v="255000"/>
    <n v="115"/>
    <n v="115"/>
    <x v="5"/>
    <s v="نفت سپاهان"/>
    <s v="خبرگان سهام"/>
    <s v="ریال"/>
    <s v="1000 کیلوگرم"/>
  </r>
  <r>
    <x v="1"/>
    <s v="SOC-BOSN500B-00"/>
    <s v="تالار فرآورده های نفتی"/>
    <x v="0"/>
    <s v="نقدی"/>
    <x v="5"/>
    <n v="100652094"/>
    <n v="243121"/>
    <n v="414"/>
    <n v="188387"/>
    <n v="1403"/>
    <n v="414"/>
    <x v="6"/>
    <s v="نفت سپاهان"/>
    <s v="خبرگان سهام"/>
    <s v="ریال"/>
    <s v="1000 کیلوگرم"/>
  </r>
  <r>
    <x v="0"/>
    <s v="SOC-BOSOC4B-00"/>
    <s v="تالار فرآورده های نفتی"/>
    <x v="0"/>
    <s v="نقدی (مچینگ)"/>
    <x v="6"/>
    <n v="4255000"/>
    <n v="185000"/>
    <n v="0"/>
    <n v="185000"/>
    <n v="23"/>
    <n v="23"/>
    <x v="7"/>
    <s v="نفت سپاهان"/>
    <s v="خبرگان سهام"/>
    <s v="ریال"/>
    <s v="1000 کیلوگرم"/>
  </r>
  <r>
    <x v="1"/>
    <s v="SOC-BOSN500B-00"/>
    <s v="تالار فرآورده های نفتی"/>
    <x v="0"/>
    <s v="نقدی"/>
    <x v="7"/>
    <n v="94321206"/>
    <n v="227829"/>
    <n v="667"/>
    <n v="227829"/>
    <n v="437"/>
    <n v="414"/>
    <x v="8"/>
    <s v="نفت سپاهان"/>
    <s v="خبرگان سهام"/>
    <s v="ریال"/>
    <s v="1000 کیلوگرم"/>
  </r>
  <r>
    <x v="2"/>
    <s v="SOC-HPW05B-00"/>
    <s v="تالار فرآورده های نفتی"/>
    <x v="0"/>
    <s v="نقدی (مچینگ)"/>
    <x v="8"/>
    <n v="16675000"/>
    <n v="145000"/>
    <n v="0"/>
    <n v="145000"/>
    <n v="115"/>
    <n v="115"/>
    <x v="9"/>
    <s v="نفت سپاهان"/>
    <s v="خبرگان سهام"/>
    <s v="ریال"/>
    <s v="1000 کیلوگرم"/>
  </r>
  <r>
    <x v="1"/>
    <s v="SOC-BOSN500B-00"/>
    <s v="تالار فرآورده های نفتی"/>
    <x v="0"/>
    <s v="نقدی (مچینگ)"/>
    <x v="9"/>
    <n v="25084490"/>
    <n v="218126"/>
    <n v="0"/>
    <n v="218126"/>
    <n v="115"/>
    <n v="115"/>
    <x v="10"/>
    <s v="نفت سپاهان"/>
    <s v="خبرگان سهام"/>
    <s v="ریال"/>
    <s v="1000 کیلوگرم"/>
  </r>
  <r>
    <x v="2"/>
    <s v="SOC-HPW05B-00"/>
    <s v="تالار فرآورده های نفتی"/>
    <x v="0"/>
    <s v="نقدی"/>
    <x v="10"/>
    <n v="146539256"/>
    <n v="144802"/>
    <n v="1012"/>
    <n v="135000"/>
    <n v="1771"/>
    <n v="1012"/>
    <x v="11"/>
    <s v="نفت سپاهان"/>
    <s v="خبرگان سهام"/>
    <s v="ریال"/>
    <s v="1000 کیلوگرم"/>
  </r>
  <r>
    <x v="3"/>
    <s v="SOC-ALSCCCB-00"/>
    <s v="تالار فرآورده های نفتی"/>
    <x v="0"/>
    <s v="نقدی"/>
    <x v="11"/>
    <n v="14145000"/>
    <n v="205000"/>
    <n v="184"/>
    <n v="205000"/>
    <n v="69"/>
    <n v="69"/>
    <x v="12"/>
    <s v="نفت سپاهان"/>
    <s v="خبرگان سهام"/>
    <s v="ریال"/>
    <s v="1000 کیلوگرم"/>
  </r>
  <r>
    <x v="3"/>
    <s v="SOC-ALSCCCB-00"/>
    <s v="تالار فرآورده های نفتی"/>
    <x v="0"/>
    <s v="نقدی"/>
    <x v="11"/>
    <n v="28290000"/>
    <n v="205000"/>
    <n v="184"/>
    <n v="205000"/>
    <n v="161"/>
    <n v="138"/>
    <x v="13"/>
    <s v="نفت سپاهان"/>
    <s v="خبرگان سهام"/>
    <s v="ریال"/>
    <s v="1000 کیلوگرم"/>
  </r>
  <r>
    <x v="4"/>
    <s v="SOC-NOCF4B-00"/>
    <s v="تالار فرآورده های نفتی"/>
    <x v="0"/>
    <s v="نقدی"/>
    <x v="12"/>
    <n v="28980000"/>
    <n v="210000"/>
    <n v="184"/>
    <n v="210000"/>
    <n v="138"/>
    <n v="138"/>
    <x v="14"/>
    <s v="نفت سپاهان"/>
    <s v="خبرگان سهام"/>
    <s v="ریال"/>
    <s v="1000 کیلوگرم"/>
  </r>
  <r>
    <x v="5"/>
    <s v="SOC-ALSJCFB-00"/>
    <s v="تالار فرآورده های نفتی"/>
    <x v="0"/>
    <s v="نقدی"/>
    <x v="13"/>
    <n v="13340000"/>
    <n v="290000"/>
    <n v="115"/>
    <n v="290000"/>
    <n v="46"/>
    <n v="46"/>
    <x v="15"/>
    <s v="نفت سپاهان"/>
    <s v="خبرگان سهام"/>
    <s v="ریال"/>
    <s v="1000 کیلوگرم"/>
  </r>
  <r>
    <x v="1"/>
    <s v="SOC-BOSN500B-00"/>
    <s v="تالار فرآورده های نفتی"/>
    <x v="0"/>
    <s v="نقدی (مچینگ)"/>
    <x v="14"/>
    <n v="66492356"/>
    <n v="206498"/>
    <n v="0"/>
    <n v="206498"/>
    <n v="322"/>
    <n v="322"/>
    <x v="16"/>
    <s v="نفت سپاهان"/>
    <s v="خبرگان سهام"/>
    <s v="ریال"/>
    <s v="1000 کیلوگرم"/>
  </r>
  <r>
    <x v="6"/>
    <s v="SOC-BOSN150B-00"/>
    <s v="تالار فرآورده های نفتی"/>
    <x v="0"/>
    <s v="نقدی (مچینگ)"/>
    <x v="15"/>
    <n v="13110000"/>
    <n v="190000"/>
    <n v="0"/>
    <n v="190000"/>
    <n v="69"/>
    <n v="69"/>
    <x v="17"/>
    <s v="نفت سپاهان"/>
    <s v="خبرگان سهام"/>
    <s v="ریال"/>
    <s v="1000 کیلوگرم"/>
  </r>
  <r>
    <x v="1"/>
    <s v="SOC-BOSN500B-00"/>
    <s v="تالار فرآورده های نفتی"/>
    <x v="0"/>
    <s v="نقدی"/>
    <x v="16"/>
    <n v="258202945"/>
    <n v="255141"/>
    <n v="1012"/>
    <n v="214366"/>
    <n v="2139"/>
    <n v="1012"/>
    <x v="18"/>
    <s v="نفت سپاهان"/>
    <s v="خبرگان سهام"/>
    <s v="ریال"/>
    <s v="1000 کیلوگرم"/>
  </r>
  <r>
    <x v="1"/>
    <s v="SOC-BOSN500B-00"/>
    <s v="تالار فرآورده های نفتی"/>
    <x v="0"/>
    <s v="نقدی"/>
    <x v="17"/>
    <n v="158565059"/>
    <n v="237729"/>
    <n v="667"/>
    <n v="210375"/>
    <n v="943"/>
    <n v="667"/>
    <x v="19"/>
    <s v="نفت سپاهان"/>
    <s v="خبرگان سهام"/>
    <s v="ریال"/>
    <s v="1000 کیلوگرم"/>
  </r>
  <r>
    <x v="1"/>
    <s v="SOC-BOSN500B-00"/>
    <s v="تالار فرآورده های نفتی"/>
    <x v="0"/>
    <s v="نقدی (مچینگ)"/>
    <x v="18"/>
    <n v="9728862"/>
    <n v="211497"/>
    <n v="0"/>
    <n v="211497"/>
    <n v="46"/>
    <n v="46"/>
    <x v="20"/>
    <s v="نفت سپاهان"/>
    <s v="خبرگان سهام"/>
    <s v="ریال"/>
    <s v="1000 کیلوگرم"/>
  </r>
  <r>
    <x v="0"/>
    <s v="SOC-BOSOC4B-00"/>
    <s v="تالار فرآورده های نفتی"/>
    <x v="0"/>
    <s v="نقدی"/>
    <x v="2"/>
    <n v="110400000"/>
    <n v="240000"/>
    <n v="506"/>
    <n v="240000"/>
    <n v="460"/>
    <n v="460"/>
    <x v="21"/>
    <s v="نفت سپاهان"/>
    <s v="خبرگان سهام"/>
    <s v="ریال"/>
    <s v="1000 کیلوگرم"/>
  </r>
  <r>
    <x v="0"/>
    <s v="SOC-BOSOC4B-00"/>
    <s v="تالار فرآورده های نفتی"/>
    <x v="0"/>
    <s v="نقدی"/>
    <x v="2"/>
    <n v="71760000"/>
    <n v="240000"/>
    <n v="299"/>
    <n v="240000"/>
    <n v="299"/>
    <n v="299"/>
    <x v="22"/>
    <s v="نفت سپاهان"/>
    <s v="خبرگان سهام"/>
    <s v="ریال"/>
    <s v="1000 کیلوگرم"/>
  </r>
  <r>
    <x v="2"/>
    <s v="SOC-HPW05B-00"/>
    <s v="تالار فرآورده های نفتی"/>
    <x v="0"/>
    <s v="نقدی (مچینگ)"/>
    <x v="4"/>
    <n v="58650000"/>
    <n v="255000"/>
    <n v="0"/>
    <n v="255000"/>
    <n v="230"/>
    <n v="230"/>
    <x v="23"/>
    <s v="نفت سپاهان"/>
    <s v="خبرگان سهام"/>
    <s v="ریال"/>
    <s v="1000 کیلوگرم"/>
  </r>
  <r>
    <x v="1"/>
    <s v="SOC-BOSN500B-00"/>
    <s v="تالار فرآورده های نفتی"/>
    <x v="0"/>
    <s v="نقدی"/>
    <x v="19"/>
    <n v="137146401"/>
    <n v="205617"/>
    <n v="667"/>
    <n v="194400"/>
    <n v="1702"/>
    <n v="667"/>
    <x v="24"/>
    <s v="نفت سپاهان"/>
    <s v="خبرگان سهام"/>
    <s v="ریال"/>
    <s v="1000 کیلوگرم"/>
  </r>
  <r>
    <x v="0"/>
    <s v="SOC-BOSOC4B-00"/>
    <s v="تالار فرآورده های نفتی"/>
    <x v="0"/>
    <s v="نقدی"/>
    <x v="6"/>
    <n v="12765000"/>
    <n v="185000"/>
    <n v="506"/>
    <n v="185000"/>
    <n v="69"/>
    <n v="69"/>
    <x v="25"/>
    <s v="نفت سپاهان"/>
    <s v="خبرگان سهام"/>
    <s v="ریال"/>
    <s v="1000 کیلوگرم"/>
  </r>
  <r>
    <x v="0"/>
    <s v="SOC-BOSOC4B-00"/>
    <s v="تالار فرآورده های نفتی"/>
    <x v="0"/>
    <s v="نقدی (مچینگ)"/>
    <x v="20"/>
    <n v="10580000"/>
    <n v="230000"/>
    <n v="0"/>
    <n v="230000"/>
    <n v="46"/>
    <n v="46"/>
    <x v="26"/>
    <s v="نفت سپاهان"/>
    <s v="خبرگان سهام"/>
    <s v="ریال"/>
    <s v="1000 کیلوگرم"/>
  </r>
  <r>
    <x v="6"/>
    <s v="SOC-BOSN150B-00"/>
    <s v="تالار فرآورده های نفتی"/>
    <x v="0"/>
    <s v="نقدی"/>
    <x v="21"/>
    <n v="46091908"/>
    <n v="250500"/>
    <n v="184"/>
    <n v="170266"/>
    <n v="368"/>
    <n v="184"/>
    <x v="27"/>
    <s v="نفت سپاهان"/>
    <s v="خبرگان سهام"/>
    <s v="ریال"/>
    <s v="1000 کیلوگرم"/>
  </r>
  <r>
    <x v="0"/>
    <s v="SOC-BOSOC4B-00"/>
    <s v="تالار فرآورده های نفتی"/>
    <x v="0"/>
    <s v="نقدی"/>
    <x v="12"/>
    <n v="28980000"/>
    <n v="210000"/>
    <n v="1012"/>
    <n v="210000"/>
    <n v="138"/>
    <n v="138"/>
    <x v="28"/>
    <s v="نفت سپاهان"/>
    <s v="خبرگان سهام"/>
    <s v="ریال"/>
    <s v="1000 کیلوگرم"/>
  </r>
  <r>
    <x v="7"/>
    <s v="SOC-HSWS008B-00"/>
    <s v="تالار فرآورده های نفتی"/>
    <x v="0"/>
    <s v="نقدی"/>
    <x v="22"/>
    <n v="119301000"/>
    <n v="133000"/>
    <n v="1012"/>
    <n v="133000"/>
    <n v="897"/>
    <n v="897"/>
    <x v="29"/>
    <s v="نفت سپاهان"/>
    <s v="خبرگان سهام"/>
    <s v="ریال"/>
    <s v="1000 کیلوگرم"/>
  </r>
  <r>
    <x v="8"/>
    <s v="SOC-LSW008B-00"/>
    <s v="تالار فرآورده های نفتی"/>
    <x v="0"/>
    <s v="نقدی"/>
    <x v="23"/>
    <n v="47135625"/>
    <n v="292768"/>
    <n v="161"/>
    <n v="265000"/>
    <n v="437"/>
    <n v="161"/>
    <x v="30"/>
    <s v="نفت سپاهان"/>
    <s v="خبرگان سهام"/>
    <s v="ریال"/>
    <s v="1000 کیلوگرم"/>
  </r>
  <r>
    <x v="8"/>
    <s v="SOC-LSW008B-00"/>
    <s v="تالار فرآورده های نفتی"/>
    <x v="0"/>
    <s v="نقدی"/>
    <x v="24"/>
    <n v="58120057"/>
    <n v="194381"/>
    <n v="299"/>
    <n v="170000"/>
    <n v="414"/>
    <n v="299"/>
    <x v="0"/>
    <s v="نفت سپاهان"/>
    <s v="خبرگان سهام"/>
    <s v="ریال"/>
    <s v="1000 کیلوگرم"/>
  </r>
  <r>
    <x v="2"/>
    <s v="SOC-HPW05B-00"/>
    <s v="تالار فرآورده های نفتی"/>
    <x v="0"/>
    <s v="سلف"/>
    <x v="25"/>
    <n v="73219856"/>
    <n v="244882"/>
    <n v="299"/>
    <n v="170000"/>
    <n v="1334"/>
    <n v="299"/>
    <x v="31"/>
    <s v="نفت سپاهان"/>
    <s v="خبرگان سهام"/>
    <s v="ریال"/>
    <s v="1000 کیلوگرم"/>
  </r>
  <r>
    <x v="1"/>
    <s v="SOC-BOSN500B-00"/>
    <s v="تالار فرآورده های نفتی"/>
    <x v="0"/>
    <s v="نقدی (مچینگ)"/>
    <x v="1"/>
    <n v="9677250"/>
    <n v="210375"/>
    <n v="0"/>
    <n v="210375"/>
    <n v="46"/>
    <n v="46"/>
    <x v="32"/>
    <s v="نفت سپاهان"/>
    <s v="خبرگان سهام"/>
    <s v="ریال"/>
    <s v="1000 کیلوگرم"/>
  </r>
  <r>
    <x v="0"/>
    <s v="SOC-BOSOC4B-00"/>
    <s v="تالار فرآورده های نفتی"/>
    <x v="0"/>
    <s v="نقدی (مچینگ)"/>
    <x v="2"/>
    <n v="16560000"/>
    <n v="240000"/>
    <n v="0"/>
    <n v="240000"/>
    <n v="69"/>
    <n v="69"/>
    <x v="2"/>
    <s v="نفت سپاهان"/>
    <s v="خبرگان سهام"/>
    <s v="ریال"/>
    <s v="1000 کیلوگرم"/>
  </r>
  <r>
    <x v="2"/>
    <s v="SOC-HPW05B-00"/>
    <s v="تالار فرآورده های نفتی"/>
    <x v="0"/>
    <s v="سلف"/>
    <x v="26"/>
    <n v="664577663"/>
    <n v="220570"/>
    <n v="3013"/>
    <n v="220000"/>
    <n v="3105"/>
    <n v="3013"/>
    <x v="3"/>
    <s v="نفت سپاهان"/>
    <s v="خبرگان سهام"/>
    <s v="ریال"/>
    <s v="1000 کیلوگرم"/>
  </r>
  <r>
    <x v="2"/>
    <s v="SOC-HPW05B-00"/>
    <s v="تالار فرآورده های نفتی"/>
    <x v="0"/>
    <s v="نقدی"/>
    <x v="27"/>
    <n v="129191230"/>
    <n v="255319"/>
    <n v="506"/>
    <n v="255000"/>
    <n v="552"/>
    <n v="506"/>
    <x v="4"/>
    <s v="نفت سپاهان"/>
    <s v="خبرگان سهام"/>
    <s v="ریال"/>
    <s v="1000 کیلوگرم"/>
  </r>
  <r>
    <x v="2"/>
    <s v="SOC-HPW05B-00"/>
    <s v="تالار فرآورده های نفتی"/>
    <x v="0"/>
    <s v="نقدی (مچینگ)"/>
    <x v="4"/>
    <n v="5865000"/>
    <n v="255000"/>
    <n v="0"/>
    <n v="255000"/>
    <n v="23"/>
    <n v="23"/>
    <x v="33"/>
    <s v="نفت سپاهان"/>
    <s v="خبرگان سهام"/>
    <s v="ریال"/>
    <s v="1000 کیلوگرم"/>
  </r>
  <r>
    <x v="2"/>
    <s v="SOC-HPW05B-00"/>
    <s v="تالار فرآورده های نفتی"/>
    <x v="0"/>
    <s v="نقدی"/>
    <x v="28"/>
    <n v="74721434"/>
    <n v="147671"/>
    <n v="506"/>
    <n v="140000"/>
    <n v="736"/>
    <n v="506"/>
    <x v="7"/>
    <s v="نفت سپاهان"/>
    <s v="خبرگان سهام"/>
    <s v="ریال"/>
    <s v="1000 کیلوگرم"/>
  </r>
  <r>
    <x v="1"/>
    <s v="SOC-BOSN500B-00"/>
    <s v="تالار فرآورده های نفتی"/>
    <x v="0"/>
    <s v="نقدی (مچینگ)"/>
    <x v="7"/>
    <n v="26200335"/>
    <n v="227829"/>
    <n v="0"/>
    <n v="227829"/>
    <n v="115"/>
    <n v="115"/>
    <x v="8"/>
    <s v="نفت سپاهان"/>
    <s v="خبرگان سهام"/>
    <s v="ریال"/>
    <s v="1000 کیلوگرم"/>
  </r>
  <r>
    <x v="0"/>
    <s v="SOC-BOSOC4B-00"/>
    <s v="تالار فرآورده های نفتی"/>
    <x v="0"/>
    <s v="نقدی (مچینگ)"/>
    <x v="29"/>
    <n v="10120000"/>
    <n v="220000"/>
    <n v="0"/>
    <n v="220000"/>
    <n v="46"/>
    <n v="46"/>
    <x v="34"/>
    <s v="نفت سپاهان"/>
    <s v="خبرگان سهام"/>
    <s v="ریال"/>
    <s v="1000 کیلوگرم"/>
  </r>
  <r>
    <x v="3"/>
    <s v="SOC-ALSCCCB-00"/>
    <s v="تالار فرآورده های نفتی"/>
    <x v="0"/>
    <s v="نقدی"/>
    <x v="29"/>
    <n v="25300000"/>
    <n v="220000"/>
    <n v="115"/>
    <n v="220000"/>
    <n v="115"/>
    <n v="115"/>
    <x v="35"/>
    <s v="نفت سپاهان"/>
    <s v="خبرگان سهام"/>
    <s v="ریال"/>
    <s v="1000 کیلوگرم"/>
  </r>
  <r>
    <x v="9"/>
    <s v="SOC-LSW05B-00"/>
    <s v="تالار فرآورده های نفتی"/>
    <x v="0"/>
    <s v="نقدی"/>
    <x v="30"/>
    <n v="21009235"/>
    <n v="182689"/>
    <n v="115"/>
    <n v="155000"/>
    <n v="299"/>
    <n v="115"/>
    <x v="11"/>
    <s v="نفت سپاهان"/>
    <s v="خبرگان سهام"/>
    <s v="ریال"/>
    <s v="1000 کیلوگرم"/>
  </r>
  <r>
    <x v="1"/>
    <s v="SOC-BOSN500B-00"/>
    <s v="تالار فرآورده های نفتی"/>
    <x v="0"/>
    <s v="نقدی"/>
    <x v="31"/>
    <n v="323133187"/>
    <n v="200704"/>
    <n v="1610"/>
    <n v="197000"/>
    <n v="1886"/>
    <n v="1610"/>
    <x v="12"/>
    <s v="نفت سپاهان"/>
    <s v="خبرگان سهام"/>
    <s v="ریال"/>
    <s v="1000 کیلوگرم"/>
  </r>
  <r>
    <x v="1"/>
    <s v="SOC-BOSN500B-00"/>
    <s v="تالار فرآورده های نفتی"/>
    <x v="0"/>
    <s v="نقدی (مچینگ)"/>
    <x v="32"/>
    <n v="186438000"/>
    <n v="193000"/>
    <n v="0"/>
    <n v="193000"/>
    <n v="966"/>
    <n v="966"/>
    <x v="13"/>
    <s v="نفت سپاهان"/>
    <s v="خبرگان سهام"/>
    <s v="ریال"/>
    <s v="1000 کیلوگرم"/>
  </r>
  <r>
    <x v="8"/>
    <s v="SOC-LSW008B-00"/>
    <s v="تالار فرآورده های نفتی"/>
    <x v="0"/>
    <s v="نقدی"/>
    <x v="33"/>
    <n v="60665306"/>
    <n v="202894"/>
    <n v="299"/>
    <n v="170000"/>
    <n v="414"/>
    <n v="299"/>
    <x v="36"/>
    <s v="نفت سپاهان"/>
    <s v="خبرگان سهام"/>
    <s v="ریال"/>
    <s v="1000 کیلوگرم"/>
  </r>
  <r>
    <x v="10"/>
    <s v="SOC-HPW02C-605"/>
    <s v="تالار فرآورده های نفتی"/>
    <x v="0"/>
    <s v="نقدی"/>
    <x v="34"/>
    <n v="24089780"/>
    <n v="240898"/>
    <n v="100"/>
    <n v="210000"/>
    <n v="190"/>
    <n v="100"/>
    <x v="37"/>
    <s v="نفت سپاهان"/>
    <s v="خبرگان سهام"/>
    <s v="ریال"/>
    <s v="1000 کیلوگرم"/>
  </r>
  <r>
    <x v="1"/>
    <s v="SOC-BOSN500B-00"/>
    <s v="تالار فرآورده های نفتی"/>
    <x v="0"/>
    <s v="نقدی"/>
    <x v="1"/>
    <n v="333865125"/>
    <n v="210375"/>
    <n v="2024"/>
    <n v="210375"/>
    <n v="1702"/>
    <n v="1587"/>
    <x v="38"/>
    <s v="نفت سپاهان"/>
    <s v="خبرگان سهام"/>
    <s v="ریال"/>
    <s v="1000 کیلوگرم"/>
  </r>
  <r>
    <x v="2"/>
    <s v="SOC-HPW05B-00"/>
    <s v="تالار فرآورده های نفتی"/>
    <x v="0"/>
    <s v="نقدی"/>
    <x v="35"/>
    <n v="139160879"/>
    <n v="275022"/>
    <n v="506"/>
    <n v="220000"/>
    <n v="851"/>
    <n v="506"/>
    <x v="39"/>
    <s v="نفت سپاهان"/>
    <s v="خبرگان سهام"/>
    <s v="ریال"/>
    <s v="1000 کیلوگرم"/>
  </r>
  <r>
    <x v="1"/>
    <s v="SOC-BOSN500B-00"/>
    <s v="تالار فرآورده های نفتی"/>
    <x v="0"/>
    <s v="نقدی"/>
    <x v="3"/>
    <n v="507104000"/>
    <n v="208000"/>
    <n v="3979"/>
    <n v="208000"/>
    <n v="2438"/>
    <n v="2438"/>
    <x v="40"/>
    <s v="نفت سپاهان"/>
    <s v="خبرگان سهام"/>
    <s v="ریال"/>
    <s v="1000 کیلوگرم"/>
  </r>
  <r>
    <x v="1"/>
    <s v="SOC-BOSN500B-00"/>
    <s v="تالار فرآورده های نفتی"/>
    <x v="0"/>
    <s v="نقدی"/>
    <x v="36"/>
    <n v="221287462"/>
    <n v="218664"/>
    <n v="1012"/>
    <n v="202095"/>
    <n v="1587"/>
    <n v="1012"/>
    <x v="41"/>
    <s v="نفت سپاهان"/>
    <s v="خبرگان سهام"/>
    <s v="ریال"/>
    <s v="1000 کیلوگرم"/>
  </r>
  <r>
    <x v="1"/>
    <s v="SOC-BOSN500B-00"/>
    <s v="تالار فرآورده های نفتی"/>
    <x v="0"/>
    <s v="نقدی"/>
    <x v="37"/>
    <n v="225845786"/>
    <n v="223168"/>
    <n v="1012"/>
    <n v="200708"/>
    <n v="1863"/>
    <n v="1012"/>
    <x v="42"/>
    <s v="نفت سپاهان"/>
    <s v="خبرگان سهام"/>
    <s v="ریال"/>
    <s v="1000 کیلوگرم"/>
  </r>
  <r>
    <x v="2"/>
    <s v="SOC-HPW05B-00"/>
    <s v="تالار فرآورده های نفتی"/>
    <x v="0"/>
    <s v="نقدی"/>
    <x v="38"/>
    <n v="39199199"/>
    <n v="154938"/>
    <n v="253"/>
    <n v="140000"/>
    <n v="667"/>
    <n v="253"/>
    <x v="43"/>
    <s v="نفت سپاهان"/>
    <s v="خبرگان سهام"/>
    <s v="ریال"/>
    <s v="1000 کیلوگرم"/>
  </r>
  <r>
    <x v="0"/>
    <s v="SOC-BOSOC4B-00"/>
    <s v="تالار فرآورده های نفتی"/>
    <x v="0"/>
    <s v="نقدی (مچینگ)"/>
    <x v="6"/>
    <n v="4255000"/>
    <n v="185000"/>
    <n v="0"/>
    <n v="185000"/>
    <n v="23"/>
    <n v="23"/>
    <x v="25"/>
    <s v="نفت سپاهان"/>
    <s v="خبرگان سهام"/>
    <s v="ریال"/>
    <s v="1000 کیلوگرم"/>
  </r>
  <r>
    <x v="1"/>
    <s v="SOC-BOSN500B-00"/>
    <s v="تالار فرآورده های نفتی"/>
    <x v="0"/>
    <s v="نقدی"/>
    <x v="39"/>
    <n v="140159171"/>
    <n v="210134"/>
    <n v="667"/>
    <n v="195846"/>
    <n v="1265"/>
    <n v="667"/>
    <x v="44"/>
    <s v="نفت سپاهان"/>
    <s v="خبرگان سهام"/>
    <s v="ریال"/>
    <s v="1000 کیلوگرم"/>
  </r>
  <r>
    <x v="6"/>
    <s v="SOC-BOSN150B-00"/>
    <s v="تالار فرآورده های نفتی"/>
    <x v="0"/>
    <s v="نقدی"/>
    <x v="40"/>
    <n v="27714885"/>
    <n v="240999"/>
    <n v="115"/>
    <n v="194710"/>
    <n v="667"/>
    <n v="115"/>
    <x v="26"/>
    <s v="نفت سپاهان"/>
    <s v="خبرگان سهام"/>
    <s v="ریال"/>
    <s v="1000 کیلوگرم"/>
  </r>
  <r>
    <x v="9"/>
    <s v="SOC-LSW05B-00"/>
    <s v="تالار فرآورده های نفتی"/>
    <x v="0"/>
    <s v="نقدی"/>
    <x v="41"/>
    <n v="22280905"/>
    <n v="193747"/>
    <n v="115"/>
    <n v="155000"/>
    <n v="322"/>
    <n v="115"/>
    <x v="45"/>
    <s v="نفت سپاهان"/>
    <s v="خبرگان سهام"/>
    <s v="ریال"/>
    <s v="1000 کیلوگرم"/>
  </r>
  <r>
    <x v="2"/>
    <s v="SOC-HPW05B-00"/>
    <s v="تالار فرآورده های نفتی"/>
    <x v="0"/>
    <s v="نقدی (مچینگ)"/>
    <x v="4"/>
    <n v="23460000"/>
    <n v="255000"/>
    <n v="0"/>
    <n v="255000"/>
    <n v="92"/>
    <n v="92"/>
    <x v="46"/>
    <s v="نفت سپاهان"/>
    <s v="خبرگان سهام"/>
    <s v="ریال"/>
    <s v="1000 کیلوگرم"/>
  </r>
  <r>
    <x v="1"/>
    <s v="SOC-BOSN500B-00"/>
    <s v="تالار فرآورده های نفتی"/>
    <x v="0"/>
    <s v="نقدی"/>
    <x v="42"/>
    <n v="233661301"/>
    <n v="230891"/>
    <n v="1012"/>
    <n v="186418"/>
    <n v="2277"/>
    <n v="1012"/>
    <x v="47"/>
    <s v="نفت سپاهان"/>
    <s v="خبرگان سهام"/>
    <s v="ریال"/>
    <s v="1000 کیلوگرم"/>
  </r>
  <r>
    <x v="6"/>
    <s v="SOC-BOSN150B-00"/>
    <s v="تالار فرآورده های نفتی"/>
    <x v="0"/>
    <s v="نقدی (مچینگ)"/>
    <x v="6"/>
    <n v="25530000"/>
    <n v="185000"/>
    <n v="0"/>
    <n v="185000"/>
    <n v="138"/>
    <n v="138"/>
    <x v="48"/>
    <s v="نفت سپاهان"/>
    <s v="خبرگان سهام"/>
    <s v="ریال"/>
    <s v="1000 کیلوگرم"/>
  </r>
  <r>
    <x v="1"/>
    <s v="SOC-BOSN500B-00"/>
    <s v="تالار فرآورده های نفتی"/>
    <x v="0"/>
    <s v="نقدی"/>
    <x v="43"/>
    <n v="218976652"/>
    <n v="216380"/>
    <n v="1012"/>
    <n v="205520"/>
    <n v="1311"/>
    <n v="1012"/>
    <x v="49"/>
    <s v="نفت سپاهان"/>
    <s v="خبرگان سهام"/>
    <s v="ریال"/>
    <s v="1000 کیلوگرم"/>
  </r>
  <r>
    <x v="6"/>
    <s v="SOC-BOSN150B-00"/>
    <s v="تالار فرآورده های نفتی"/>
    <x v="0"/>
    <s v="نقدی"/>
    <x v="44"/>
    <n v="127493784"/>
    <n v="251964"/>
    <n v="506"/>
    <n v="220000"/>
    <n v="1058"/>
    <n v="506"/>
    <x v="38"/>
    <s v="نفت سپاهان"/>
    <s v="خبرگان سهام"/>
    <s v="ریال"/>
    <s v="1000 کیلوگرم"/>
  </r>
  <r>
    <x v="2"/>
    <s v="SOC-HPW05B-00"/>
    <s v="تالار فرآورده های نفتی"/>
    <x v="0"/>
    <s v="سلف"/>
    <x v="45"/>
    <n v="138478975"/>
    <n v="273674"/>
    <n v="506"/>
    <n v="220000"/>
    <n v="828"/>
    <n v="506"/>
    <x v="50"/>
    <s v="نفت سپاهان"/>
    <s v="خبرگان سهام"/>
    <s v="ریال"/>
    <s v="1000 کیلوگرم"/>
  </r>
  <r>
    <x v="1"/>
    <s v="SOC-BOSN500B-00"/>
    <s v="تالار فرآورده های نفتی"/>
    <x v="0"/>
    <s v="نقدی (مچینگ)"/>
    <x v="3"/>
    <n v="23920000"/>
    <n v="208000"/>
    <n v="0"/>
    <n v="208000"/>
    <n v="115"/>
    <n v="115"/>
    <x v="51"/>
    <s v="نفت سپاهان"/>
    <s v="خبرگان سهام"/>
    <s v="ریال"/>
    <s v="1000 کیلوگرم"/>
  </r>
  <r>
    <x v="0"/>
    <s v="SOC-BOSOC4B-00"/>
    <s v="تالار فرآورده های نفتی"/>
    <x v="0"/>
    <s v="نقدی"/>
    <x v="46"/>
    <n v="73503469"/>
    <n v="245831"/>
    <n v="299"/>
    <n v="240000"/>
    <n v="460"/>
    <n v="299"/>
    <x v="52"/>
    <s v="نفت سپاهان"/>
    <s v="خبرگان سهام"/>
    <s v="ریال"/>
    <s v="1000 کیلوگرم"/>
  </r>
  <r>
    <x v="6"/>
    <s v="SOC-BOSN150B-00"/>
    <s v="تالار فرآورده های نفتی"/>
    <x v="0"/>
    <s v="نقدی (مچینگ)"/>
    <x v="47"/>
    <n v="32016000"/>
    <n v="232000"/>
    <n v="0"/>
    <n v="232000"/>
    <n v="138"/>
    <n v="138"/>
    <x v="42"/>
    <s v="نفت سپاهان"/>
    <s v="خبرگان سهام"/>
    <s v="ریال"/>
    <s v="1000 کیلوگرم"/>
  </r>
  <r>
    <x v="6"/>
    <s v="SOC-BOSN150B-00"/>
    <s v="تالار فرآورده های نفتی"/>
    <x v="0"/>
    <s v="نقدی"/>
    <x v="48"/>
    <n v="53826417"/>
    <n v="212753"/>
    <n v="253"/>
    <n v="191000"/>
    <n v="598"/>
    <n v="253"/>
    <x v="53"/>
    <s v="نفت سپاهان"/>
    <s v="خبرگان سهام"/>
    <s v="ریال"/>
    <s v="1000 کیلوگرم"/>
  </r>
  <r>
    <x v="0"/>
    <s v="SOC-BOSOC4B-00"/>
    <s v="تالار فرآورده های نفتی"/>
    <x v="0"/>
    <s v="نقدی"/>
    <x v="49"/>
    <n v="47198415"/>
    <n v="205211"/>
    <n v="230"/>
    <n v="205000"/>
    <n v="253"/>
    <n v="230"/>
    <x v="54"/>
    <s v="نفت سپاهان"/>
    <s v="خبرگان سهام"/>
    <s v="ریال"/>
    <s v="1000 کیلوگرم"/>
  </r>
  <r>
    <x v="0"/>
    <s v="SOC-BOSOC4B-00"/>
    <s v="تالار فرآورده های نفتی"/>
    <x v="0"/>
    <s v="نقدی"/>
    <x v="29"/>
    <n v="40480000"/>
    <n v="220000"/>
    <n v="506"/>
    <n v="220000"/>
    <n v="184"/>
    <n v="184"/>
    <x v="9"/>
    <s v="نفت سپاهان"/>
    <s v="خبرگان سهام"/>
    <s v="ریال"/>
    <s v="1000 کیلوگرم"/>
  </r>
  <r>
    <x v="1"/>
    <s v="SOC-BOSN500B-00"/>
    <s v="تالار فرآورده های نفتی"/>
    <x v="0"/>
    <s v="نقدی"/>
    <x v="9"/>
    <n v="125422450"/>
    <n v="218126"/>
    <n v="690"/>
    <n v="218126"/>
    <n v="690"/>
    <n v="575"/>
    <x v="10"/>
    <s v="نفت سپاهان"/>
    <s v="خبرگان سهام"/>
    <s v="ریال"/>
    <s v="1000 کیلوگرم"/>
  </r>
  <r>
    <x v="10"/>
    <s v="SOC-HPW02C-605"/>
    <s v="تالار فرآورده های نفتی"/>
    <x v="0"/>
    <s v="نقدی"/>
    <x v="6"/>
    <n v="6660000"/>
    <n v="185000"/>
    <n v="108"/>
    <n v="185000"/>
    <n v="162"/>
    <n v="36"/>
    <x v="11"/>
    <s v="نفت سپاهان"/>
    <s v="خبرگان سهام"/>
    <s v="ریال"/>
    <s v="1000 کیلوگرم"/>
  </r>
  <r>
    <x v="11"/>
    <s v="SOC-ALSGCDB-00"/>
    <s v="تالار فرآورده های نفتی"/>
    <x v="0"/>
    <s v="نقدی"/>
    <x v="12"/>
    <n v="14490000"/>
    <n v="210000"/>
    <n v="184"/>
    <n v="210000"/>
    <n v="69"/>
    <n v="69"/>
    <x v="12"/>
    <s v="نفت سپاهان"/>
    <s v="خبرگان سهام"/>
    <s v="ریال"/>
    <s v="1000 کیلوگرم"/>
  </r>
  <r>
    <x v="1"/>
    <s v="SOC-BOSN500B-00"/>
    <s v="تالار فرآورده های نفتی"/>
    <x v="0"/>
    <s v="نقدی"/>
    <x v="50"/>
    <n v="230803183"/>
    <n v="228066"/>
    <n v="1012"/>
    <n v="194958"/>
    <n v="2254"/>
    <n v="1012"/>
    <x v="55"/>
    <s v="نفت سپاهان"/>
    <s v="خبرگان سهام"/>
    <s v="ریال"/>
    <s v="1000 کیلوگرم"/>
  </r>
  <r>
    <x v="6"/>
    <s v="SOC-BOSN150B-00"/>
    <s v="تالار فرآورده های نفتی"/>
    <x v="0"/>
    <s v="نقدی"/>
    <x v="15"/>
    <n v="74290000"/>
    <n v="190000"/>
    <n v="506"/>
    <n v="190000"/>
    <n v="391"/>
    <n v="391"/>
    <x v="17"/>
    <s v="نفت سپاهان"/>
    <s v="خبرگان سهام"/>
    <s v="ریال"/>
    <s v="1000 کیلوگرم"/>
  </r>
  <r>
    <x v="12"/>
    <s v="SOC-HSW005B-00"/>
    <s v="تالار فرآورده های نفتی"/>
    <x v="0"/>
    <s v="سلف"/>
    <x v="51"/>
    <n v="46323633"/>
    <n v="223786"/>
    <n v="207"/>
    <n v="137610"/>
    <n v="1127"/>
    <n v="207"/>
    <x v="56"/>
    <s v="نفت سپاهان"/>
    <s v="خبرگان سهام"/>
    <s v="ریال"/>
    <s v="1000 کیلوگرم"/>
  </r>
  <r>
    <x v="0"/>
    <s v="SOC-BOSOC4B-00"/>
    <s v="تالار فرآورده های نفتی"/>
    <x v="0"/>
    <s v="نقدی"/>
    <x v="52"/>
    <n v="31507401"/>
    <n v="273977"/>
    <n v="115"/>
    <n v="210000"/>
    <n v="368"/>
    <n v="115"/>
    <x v="57"/>
    <s v="نفت سپاهان"/>
    <s v="خبرگان سهام"/>
    <s v="ریال"/>
    <s v="1000 کیلوگرم"/>
  </r>
  <r>
    <x v="1"/>
    <s v="SOC-BOSN500B-00"/>
    <s v="تالار فرآورده های نفتی"/>
    <x v="0"/>
    <s v="نقدی"/>
    <x v="18"/>
    <n v="131339637"/>
    <n v="211497"/>
    <n v="667"/>
    <n v="211497"/>
    <n v="621"/>
    <n v="621"/>
    <x v="20"/>
    <s v="نفت سپاهان"/>
    <s v="خبرگان سهام"/>
    <s v="ریال"/>
    <s v="1000 کیلوگرم"/>
  </r>
  <r>
    <x v="1"/>
    <s v="SOC-BOSN500B-00"/>
    <s v="تالار فرآورده های نفتی"/>
    <x v="0"/>
    <s v="نقدی"/>
    <x v="53"/>
    <n v="139843565"/>
    <n v="209661"/>
    <n v="667"/>
    <n v="209660"/>
    <n v="920"/>
    <n v="667"/>
    <x v="58"/>
    <s v="نفت سپاهان"/>
    <s v="خبرگان سهام"/>
    <s v="ریال"/>
    <s v="1000 کیلوگرم"/>
  </r>
  <r>
    <x v="2"/>
    <s v="SOC-HPW05B-00"/>
    <s v="تالار فرآورده های نفتی"/>
    <x v="0"/>
    <s v="نقدی"/>
    <x v="4"/>
    <n v="35190000"/>
    <n v="255000"/>
    <n v="506"/>
    <n v="255000"/>
    <n v="138"/>
    <n v="138"/>
    <x v="23"/>
    <s v="نفت سپاهان"/>
    <s v="خبرگان سهام"/>
    <s v="ریال"/>
    <s v="1000 کیلوگرم"/>
  </r>
  <r>
    <x v="2"/>
    <s v="SOC-HPW05B-00"/>
    <s v="تالار فرآورده های نفتی"/>
    <x v="0"/>
    <s v="نقدی"/>
    <x v="4"/>
    <n v="117300000"/>
    <n v="255000"/>
    <n v="506"/>
    <n v="255000"/>
    <n v="460"/>
    <n v="460"/>
    <x v="30"/>
    <s v="نفت سپاهان"/>
    <s v="خبرگان سهام"/>
    <s v="ریال"/>
    <s v="1000 کیلوگرم"/>
  </r>
  <r>
    <x v="0"/>
    <s v="SOC-BOSOC4B-00"/>
    <s v="تالار فرآورده های نفتی"/>
    <x v="0"/>
    <s v="نقدی (مچینگ)"/>
    <x v="6"/>
    <n v="8510000"/>
    <n v="185000"/>
    <n v="0"/>
    <n v="185000"/>
    <n v="46"/>
    <n v="46"/>
    <x v="24"/>
    <s v="نفت سپاهان"/>
    <s v="خبرگان سهام"/>
    <s v="ریال"/>
    <s v="1000 کیلوگرم"/>
  </r>
  <r>
    <x v="0"/>
    <s v="SOC-BOSOC4B-00"/>
    <s v="تالار فرآورده های نفتی"/>
    <x v="0"/>
    <s v="نقدی"/>
    <x v="6"/>
    <n v="25530000"/>
    <n v="185000"/>
    <n v="506"/>
    <n v="185000"/>
    <n v="138"/>
    <n v="138"/>
    <x v="59"/>
    <s v="نفت سپاهان"/>
    <s v="خبرگان سهام"/>
    <s v="ریال"/>
    <s v="1000 کیلوگرم"/>
  </r>
  <r>
    <x v="0"/>
    <s v="SOC-BOSOC4B-00"/>
    <s v="تالار فرآورده های نفتی"/>
    <x v="0"/>
    <s v="نقدی (مچینگ)"/>
    <x v="20"/>
    <n v="15870000"/>
    <n v="230000"/>
    <n v="0"/>
    <n v="230000"/>
    <n v="69"/>
    <n v="69"/>
    <x v="60"/>
    <s v="نفت سپاهان"/>
    <s v="خبرگان سهام"/>
    <s v="ریال"/>
    <s v="1000 کیلوگرم"/>
  </r>
  <r>
    <x v="1"/>
    <s v="SOC-BOSN500B-00"/>
    <s v="تالار فرآورده های نفتی"/>
    <x v="0"/>
    <s v="نقدی"/>
    <x v="54"/>
    <n v="160704496"/>
    <n v="232905"/>
    <n v="690"/>
    <n v="220000"/>
    <n v="943"/>
    <n v="690"/>
    <x v="27"/>
    <s v="نفت سپاهان"/>
    <s v="خبرگان سهام"/>
    <s v="ریال"/>
    <s v="1000 کیلوگرم"/>
  </r>
  <r>
    <x v="10"/>
    <s v="SOC-HPW02C-605"/>
    <s v="تالار فرآورده های نفتی"/>
    <x v="0"/>
    <s v="نقدی"/>
    <x v="6"/>
    <n v="43290000"/>
    <n v="185000"/>
    <n v="504"/>
    <n v="185000"/>
    <n v="234"/>
    <n v="234"/>
    <x v="28"/>
    <s v="نفت سپاهان"/>
    <s v="خبرگان سهام"/>
    <s v="ریال"/>
    <s v="1000 کیلوگرم"/>
  </r>
  <r>
    <x v="13"/>
    <s v="SOC-ALSLCFB-00"/>
    <s v="تالار فرآورده های نفتی"/>
    <x v="0"/>
    <s v="نقدی"/>
    <x v="55"/>
    <n v="0"/>
    <m/>
    <n v="299"/>
    <n v="250000"/>
    <n v="0"/>
    <n v="0"/>
    <x v="12"/>
    <s v="نفت سپاهان"/>
    <s v="خبرگان سهام"/>
    <s v="ریال"/>
    <s v="1000 کیلوگرم"/>
  </r>
  <r>
    <x v="14"/>
    <s v="SOC-ALCDB-00"/>
    <s v="تالار فرآورده های نفتی"/>
    <x v="0"/>
    <s v="نقدی (مچینگ)"/>
    <x v="11"/>
    <n v="9430000"/>
    <n v="205000"/>
    <n v="0"/>
    <n v="205000"/>
    <n v="46"/>
    <n v="46"/>
    <x v="61"/>
    <s v="نفت سپاهان"/>
    <s v="خبرگان سهام"/>
    <s v="ریال"/>
    <s v="1000 کیلوگرم"/>
  </r>
  <r>
    <x v="1"/>
    <s v="SOC-BOSN500B-00"/>
    <s v="تالار فرآورده های نفتی"/>
    <x v="0"/>
    <s v="نقدی (مچینگ)"/>
    <x v="11"/>
    <n v="23575000"/>
    <n v="205000"/>
    <n v="0"/>
    <n v="205000"/>
    <n v="115"/>
    <n v="115"/>
    <x v="62"/>
    <s v="نفت سپاهان"/>
    <s v="خبرگان سهام"/>
    <s v="ریال"/>
    <s v="1000 کیلوگرم"/>
  </r>
  <r>
    <x v="1"/>
    <s v="SOC-BOSN500B-00"/>
    <s v="تالار فرآورده های نفتی"/>
    <x v="0"/>
    <s v="نقدی"/>
    <x v="56"/>
    <n v="168787340"/>
    <n v="253054"/>
    <n v="667"/>
    <n v="214366"/>
    <n v="1863"/>
    <n v="667"/>
    <x v="63"/>
    <s v="نفت سپاهان"/>
    <s v="خبرگان سهام"/>
    <s v="ریال"/>
    <s v="1000 کیلوگرم"/>
  </r>
  <r>
    <x v="1"/>
    <s v="SOC-BOSN500B-00"/>
    <s v="تالار فرآورده های نفتی"/>
    <x v="0"/>
    <s v="نقدی"/>
    <x v="57"/>
    <n v="157713438"/>
    <n v="236452"/>
    <n v="667"/>
    <n v="209382"/>
    <n v="1541"/>
    <n v="667"/>
    <x v="64"/>
    <s v="نفت سپاهان"/>
    <s v="خبرگان سهام"/>
    <s v="ریال"/>
    <s v="1000 کیلوگرم"/>
  </r>
  <r>
    <x v="2"/>
    <s v="SOC-HPW05B-00"/>
    <s v="تالار فرآورده های نفتی"/>
    <x v="0"/>
    <s v="نقدی"/>
    <x v="58"/>
    <n v="83010703"/>
    <n v="277628"/>
    <n v="299"/>
    <n v="175000"/>
    <n v="851"/>
    <n v="299"/>
    <x v="65"/>
    <s v="نفت سپاهان"/>
    <s v="خبرگان سهام"/>
    <s v="ریال"/>
    <s v="1000 کیلوگرم"/>
  </r>
  <r>
    <x v="0"/>
    <s v="SOC-BOSOC4B-00"/>
    <s v="تالار فرآورده های نفتی"/>
    <x v="0"/>
    <s v="نقدی"/>
    <x v="59"/>
    <n v="115000000"/>
    <n v="250000"/>
    <n v="506"/>
    <n v="250000"/>
    <n v="460"/>
    <n v="460"/>
    <x v="66"/>
    <s v="نفت سپاهان"/>
    <s v="خبرگان سهام"/>
    <s v="ریال"/>
    <s v="1000 کیلوگرم"/>
  </r>
  <r>
    <x v="6"/>
    <s v="SOC-BOSN150B-00"/>
    <s v="تالار فرآورده های نفتی"/>
    <x v="0"/>
    <s v="نقدی (مچینگ)"/>
    <x v="47"/>
    <n v="5336000"/>
    <n v="232000"/>
    <n v="0"/>
    <n v="232000"/>
    <n v="23"/>
    <n v="23"/>
    <x v="67"/>
    <s v="نفت سپاهان"/>
    <s v="خبرگان سهام"/>
    <s v="ریال"/>
    <s v="1000 کیلوگرم"/>
  </r>
  <r>
    <x v="6"/>
    <s v="SOC-BOSN150B-00"/>
    <s v="تالار فرآورده های نفتی"/>
    <x v="0"/>
    <s v="نقدی"/>
    <x v="60"/>
    <n v="105955411"/>
    <n v="270986"/>
    <n v="391"/>
    <n v="232000"/>
    <n v="943"/>
    <n v="391"/>
    <x v="68"/>
    <s v="نفت سپاهان"/>
    <s v="خبرگان سهام"/>
    <s v="ریال"/>
    <s v="1000 کیلوگرم"/>
  </r>
  <r>
    <x v="2"/>
    <s v="SOC-HPW05B-00"/>
    <s v="تالار فرآورده های نفتی"/>
    <x v="0"/>
    <s v="نقدی"/>
    <x v="61"/>
    <n v="45855491"/>
    <n v="153363"/>
    <n v="299"/>
    <n v="140000"/>
    <n v="759"/>
    <n v="299"/>
    <x v="69"/>
    <s v="نفت سپاهان"/>
    <s v="خبرگان سهام"/>
    <s v="ریال"/>
    <s v="1000 کیلوگرم"/>
  </r>
  <r>
    <x v="1"/>
    <s v="SOC-BOSN500B-00"/>
    <s v="تالار فرآورده های نفتی"/>
    <x v="0"/>
    <s v="نقدی"/>
    <x v="12"/>
    <n v="14490000"/>
    <n v="210000"/>
    <n v="667"/>
    <n v="210000"/>
    <n v="276"/>
    <n v="69"/>
    <x v="59"/>
    <s v="نفت سپاهان"/>
    <s v="خبرگان سهام"/>
    <s v="ریال"/>
    <s v="1000 کیلوگرم"/>
  </r>
  <r>
    <x v="8"/>
    <s v="SOC-LSW008B-00"/>
    <s v="تالار فرآورده های نفتی"/>
    <x v="0"/>
    <s v="نقدی"/>
    <x v="62"/>
    <n v="19640735"/>
    <n v="170789"/>
    <n v="115"/>
    <n v="150000"/>
    <n v="414"/>
    <n v="115"/>
    <x v="60"/>
    <s v="نفت سپاهان"/>
    <s v="خبرگان سهام"/>
    <s v="ریال"/>
    <s v="1000 کیلوگرم"/>
  </r>
  <r>
    <x v="2"/>
    <s v="SOC-HPW05B-00"/>
    <s v="تالار فرآورده های نفتی"/>
    <x v="0"/>
    <s v="نقدی"/>
    <x v="63"/>
    <n v="28980000"/>
    <n v="140000"/>
    <n v="506"/>
    <n v="140000"/>
    <n v="207"/>
    <n v="207"/>
    <x v="70"/>
    <s v="نفت سپاهان"/>
    <s v="خبرگان سهام"/>
    <s v="ریال"/>
    <s v="1000 کیلوگرم"/>
  </r>
  <r>
    <x v="3"/>
    <s v="SOC-ALSCCCB-00"/>
    <s v="تالار فرآورده های نفتی"/>
    <x v="0"/>
    <s v="نقدی (مچینگ)"/>
    <x v="11"/>
    <n v="9430000"/>
    <n v="205000"/>
    <n v="0"/>
    <n v="205000"/>
    <n v="46"/>
    <n v="46"/>
    <x v="71"/>
    <s v="نفت سپاهان"/>
    <s v="خبرگان سهام"/>
    <s v="ریال"/>
    <s v="1000 کیلوگرم"/>
  </r>
  <r>
    <x v="0"/>
    <s v="SOC-BOSOC4B-00"/>
    <s v="تالار فرآورده های نفتی"/>
    <x v="0"/>
    <s v="نقدی (مچینگ)"/>
    <x v="12"/>
    <n v="4830000"/>
    <n v="210000"/>
    <n v="0"/>
    <n v="210000"/>
    <n v="23"/>
    <n v="23"/>
    <x v="12"/>
    <s v="نفت سپاهان"/>
    <s v="خبرگان سهام"/>
    <s v="ریال"/>
    <s v="1000 کیلوگرم"/>
  </r>
  <r>
    <x v="14"/>
    <s v="SOC-ALCDB-00"/>
    <s v="تالار فرآورده های نفتی"/>
    <x v="0"/>
    <s v="نقدی (مچینگ)"/>
    <x v="11"/>
    <n v="9430000"/>
    <n v="205000"/>
    <n v="0"/>
    <n v="205000"/>
    <n v="46"/>
    <n v="46"/>
    <x v="72"/>
    <s v="نفت سپاهان"/>
    <s v="خبرگان سهام"/>
    <s v="ریال"/>
    <s v="1000 کیلوگرم"/>
  </r>
  <r>
    <x v="8"/>
    <s v="SOC-LSW008B-00"/>
    <s v="تالار فرآورده های نفتی"/>
    <x v="0"/>
    <s v="نقدی"/>
    <x v="64"/>
    <n v="47399780"/>
    <n v="228984"/>
    <n v="207"/>
    <n v="165000"/>
    <n v="598"/>
    <n v="207"/>
    <x v="73"/>
    <s v="نفت سپاهان"/>
    <s v="خبرگان سهام"/>
    <s v="ریال"/>
    <s v="1000 کیلوگرم"/>
  </r>
  <r>
    <x v="0"/>
    <s v="SOC-BOSOC4B-00"/>
    <s v="تالار فرآورده های نفتی"/>
    <x v="0"/>
    <s v="نقدی"/>
    <x v="65"/>
    <n v="54377819"/>
    <n v="262695"/>
    <n v="207"/>
    <n v="210000"/>
    <n v="345"/>
    <n v="207"/>
    <x v="56"/>
    <s v="نفت سپاهان"/>
    <s v="خبرگان سهام"/>
    <s v="ریال"/>
    <s v="1000 کیلوگرم"/>
  </r>
  <r>
    <x v="2"/>
    <s v="SOC-HPW05B-00"/>
    <s v="تالار فرآورده های نفتی"/>
    <x v="0"/>
    <s v="سلف"/>
    <x v="66"/>
    <n v="74995525"/>
    <n v="250821"/>
    <n v="299"/>
    <n v="170000"/>
    <n v="897"/>
    <n v="299"/>
    <x v="57"/>
    <s v="نفت سپاهان"/>
    <s v="خبرگان سهام"/>
    <s v="ریال"/>
    <s v="1000 کیلوگرم"/>
  </r>
  <r>
    <x v="6"/>
    <s v="SOC-BOSN150B-00"/>
    <s v="تالار فرآورده های نفتی"/>
    <x v="0"/>
    <s v="نقدی"/>
    <x v="67"/>
    <n v="88046576"/>
    <n v="294470"/>
    <n v="299"/>
    <n v="210000"/>
    <n v="874"/>
    <n v="299"/>
    <x v="20"/>
    <s v="نفت سپاهان"/>
    <s v="خبرگان سهام"/>
    <s v="ریال"/>
    <s v="1000 کیلوگرم"/>
  </r>
  <r>
    <x v="0"/>
    <s v="SOC-BOSOC4B-00"/>
    <s v="تالار فرآورده های نفتی"/>
    <x v="0"/>
    <s v="نقدی (مچینگ)"/>
    <x v="59"/>
    <n v="11500000"/>
    <n v="250000"/>
    <n v="0"/>
    <n v="250000"/>
    <n v="46"/>
    <n v="46"/>
    <x v="66"/>
    <s v="نفت سپاهان"/>
    <s v="خبرگان سهام"/>
    <s v="ریال"/>
    <s v="1000 کیلوگرم"/>
  </r>
  <r>
    <x v="1"/>
    <s v="SOC-BOSN500B-00"/>
    <s v="تالار فرآورده های نفتی"/>
    <x v="0"/>
    <s v="نقدی"/>
    <x v="68"/>
    <n v="218309169"/>
    <n v="215721"/>
    <n v="1012"/>
    <n v="200658"/>
    <n v="1564"/>
    <n v="1012"/>
    <x v="67"/>
    <s v="نفت سپاهان"/>
    <s v="خبرگان سهام"/>
    <s v="ریال"/>
    <s v="1000 کیلوگرم"/>
  </r>
  <r>
    <x v="2"/>
    <s v="SOC-HPW05B-00"/>
    <s v="تالار فرآورده های نفتی"/>
    <x v="0"/>
    <s v="نقدی (مچینگ)"/>
    <x v="4"/>
    <n v="17595000"/>
    <n v="255000"/>
    <n v="0"/>
    <n v="255000"/>
    <n v="69"/>
    <n v="69"/>
    <x v="74"/>
    <s v="نفت سپاهان"/>
    <s v="خبرگان سهام"/>
    <s v="ریال"/>
    <s v="1000 کیلوگرم"/>
  </r>
  <r>
    <x v="0"/>
    <s v="SOC-BOSOC4B-00"/>
    <s v="تالار فرآورده های نفتی"/>
    <x v="0"/>
    <s v="نقدی (مچینگ)"/>
    <x v="6"/>
    <n v="51060000"/>
    <n v="185000"/>
    <n v="0"/>
    <n v="185000"/>
    <n v="276"/>
    <n v="276"/>
    <x v="69"/>
    <s v="نفت سپاهان"/>
    <s v="خبرگان سهام"/>
    <s v="ریال"/>
    <s v="1000 کیلوگرم"/>
  </r>
  <r>
    <x v="6"/>
    <s v="SOC-BOSN150B-00"/>
    <s v="تالار فرآورده های نفتی"/>
    <x v="0"/>
    <s v="نقدی"/>
    <x v="15"/>
    <n v="48070000"/>
    <n v="190000"/>
    <n v="253"/>
    <n v="190000"/>
    <n v="253"/>
    <n v="253"/>
    <x v="59"/>
    <s v="نفت سپاهان"/>
    <s v="خبرگان سهام"/>
    <s v="ریال"/>
    <s v="1000 کیلوگرم"/>
  </r>
  <r>
    <x v="0"/>
    <s v="SOC-BOSOC4B-00"/>
    <s v="تالار فرآورده های نفتی"/>
    <x v="0"/>
    <s v="نقدی"/>
    <x v="20"/>
    <n v="26450000"/>
    <n v="230000"/>
    <n v="506"/>
    <n v="230000"/>
    <n v="161"/>
    <n v="115"/>
    <x v="60"/>
    <s v="نفت سپاهان"/>
    <s v="خبرگان سهام"/>
    <s v="ریال"/>
    <s v="1000 کیلوگرم"/>
  </r>
  <r>
    <x v="2"/>
    <s v="SOC-HPW05B-00"/>
    <s v="تالار فرآورده های نفتی"/>
    <x v="0"/>
    <s v="نقدی (مچینگ)"/>
    <x v="63"/>
    <n v="3220000"/>
    <n v="140000"/>
    <n v="0"/>
    <n v="140000"/>
    <n v="23"/>
    <n v="23"/>
    <x v="70"/>
    <s v="نفت سپاهان"/>
    <s v="خبرگان سهام"/>
    <s v="ریال"/>
    <s v="1000 کیلوگرم"/>
  </r>
  <r>
    <x v="11"/>
    <s v="SOC-ALSGCDB-00"/>
    <s v="تالار فرآورده های نفتی"/>
    <x v="0"/>
    <s v="نقدی (مچینگ)"/>
    <x v="12"/>
    <n v="9660000"/>
    <n v="210000"/>
    <n v="0"/>
    <n v="210000"/>
    <n v="46"/>
    <n v="46"/>
    <x v="71"/>
    <s v="نفت سپاهان"/>
    <s v="خبرگان سهام"/>
    <s v="ریال"/>
    <s v="1000 کیلوگرم"/>
  </r>
  <r>
    <x v="15"/>
    <s v="SOC-ALCH4B-00"/>
    <s v="تالار فرآورده های نفتی"/>
    <x v="0"/>
    <s v="نقدی"/>
    <x v="55"/>
    <n v="0"/>
    <m/>
    <n v="299"/>
    <n v="320000"/>
    <n v="0"/>
    <n v="0"/>
    <x v="12"/>
    <s v="نفت سپاهان"/>
    <s v="خبرگان سهام"/>
    <s v="ریال"/>
    <s v="1000 کیلوگرم"/>
  </r>
  <r>
    <x v="3"/>
    <s v="SOC-ALSCCCB-00"/>
    <s v="تالار فرآورده های نفتی"/>
    <x v="0"/>
    <s v="نقدی (مچینگ)"/>
    <x v="11"/>
    <n v="4715000"/>
    <n v="205000"/>
    <n v="0"/>
    <n v="205000"/>
    <n v="23"/>
    <n v="23"/>
    <x v="72"/>
    <s v="نفت سپاهان"/>
    <s v="خبرگان سهام"/>
    <s v="ریال"/>
    <s v="1000 کیلوگرم"/>
  </r>
  <r>
    <x v="6"/>
    <s v="SOC-BOSN150B-00"/>
    <s v="تالار فرآورده های نفتی"/>
    <x v="0"/>
    <s v="نقدی"/>
    <x v="69"/>
    <n v="93994330"/>
    <n v="185760"/>
    <n v="506"/>
    <n v="185000"/>
    <n v="736"/>
    <n v="506"/>
    <x v="75"/>
    <s v="نفت سپاهان"/>
    <s v="خبرگان سهام"/>
    <s v="ریال"/>
    <s v="1000 کیلوگرم"/>
  </r>
  <r>
    <x v="0"/>
    <s v="SOC-BOSOC4B-00"/>
    <s v="تالار فرآورده های نفتی"/>
    <x v="0"/>
    <s v="نقدی"/>
    <x v="70"/>
    <n v="51783672"/>
    <n v="250163"/>
    <n v="207"/>
    <n v="210000"/>
    <n v="345"/>
    <n v="207"/>
    <x v="31"/>
    <s v="نفت سپاهان"/>
    <s v="خبرگان سهام"/>
    <s v="ریال"/>
    <s v="1000 کیلوگرم"/>
  </r>
  <r>
    <x v="8"/>
    <s v="SOC-LSW008B-00"/>
    <s v="تالار فرآورده های نفتی"/>
    <x v="0"/>
    <s v="نقدی"/>
    <x v="71"/>
    <n v="72885482"/>
    <n v="243764"/>
    <n v="299"/>
    <n v="210000"/>
    <n v="414"/>
    <n v="299"/>
    <x v="76"/>
    <s v="نفت سپاهان"/>
    <s v="خبرگان سهام"/>
    <s v="ریال"/>
    <s v="1000 کیلوگرم"/>
  </r>
  <r>
    <x v="1"/>
    <s v="SOC-BOSN500B-00"/>
    <s v="تالار فرآورده های نفتی"/>
    <x v="0"/>
    <s v="نقدی"/>
    <x v="72"/>
    <n v="152862140"/>
    <n v="229179"/>
    <n v="667"/>
    <n v="210292"/>
    <n v="966"/>
    <n v="667"/>
    <x v="77"/>
    <s v="نفت سپاهان"/>
    <s v="خبرگان سهام"/>
    <s v="ریال"/>
    <s v="1000 کیلوگرم"/>
  </r>
  <r>
    <x v="6"/>
    <s v="SOC-BOSN150B-00"/>
    <s v="تالار فرآورده های نفتی"/>
    <x v="0"/>
    <s v="نقدی (مچینگ)"/>
    <x v="15"/>
    <n v="13110000"/>
    <n v="190000"/>
    <n v="0"/>
    <n v="190000"/>
    <n v="69"/>
    <n v="69"/>
    <x v="78"/>
    <s v="نفت سپاهان"/>
    <s v="خبرگان سهام"/>
    <s v="ریال"/>
    <s v="1000 کیلوگرم"/>
  </r>
  <r>
    <x v="1"/>
    <s v="SOC-BOSN500B-00"/>
    <s v="تالار فرآورده های نفتی"/>
    <x v="0"/>
    <s v="نقدی"/>
    <x v="73"/>
    <n v="225991491"/>
    <n v="223312"/>
    <n v="1012"/>
    <n v="205573"/>
    <n v="2323"/>
    <n v="1012"/>
    <x v="79"/>
    <s v="نفت سپاهان"/>
    <s v="خبرگان سهام"/>
    <s v="ریال"/>
    <s v="1000 کیلوگرم"/>
  </r>
  <r>
    <x v="2"/>
    <s v="SOC-HPW05B-00"/>
    <s v="تالار فرآورده های نفتی"/>
    <x v="0"/>
    <s v="نقدی"/>
    <x v="4"/>
    <n v="52785000"/>
    <n v="255000"/>
    <n v="506"/>
    <n v="255000"/>
    <n v="253"/>
    <n v="207"/>
    <x v="80"/>
    <s v="نفت سپاهان"/>
    <s v="خبرگان سهام"/>
    <s v="ریال"/>
    <s v="1000 کیلوگرم"/>
  </r>
  <r>
    <x v="2"/>
    <s v="SOC-HPW05B-00"/>
    <s v="تالار فرآورده های نفتی"/>
    <x v="0"/>
    <s v="نقدی"/>
    <x v="74"/>
    <n v="37913269"/>
    <n v="149855"/>
    <n v="253"/>
    <n v="140000"/>
    <n v="598"/>
    <n v="253"/>
    <x v="81"/>
    <s v="نفت سپاهان"/>
    <s v="خبرگان سهام"/>
    <s v="ریال"/>
    <s v="1000 کیلوگرم"/>
  </r>
  <r>
    <x v="1"/>
    <s v="SOC-BOSN500B-00"/>
    <s v="تالار فرآورده های نفتی"/>
    <x v="0"/>
    <s v="نقدی"/>
    <x v="75"/>
    <n v="204976851"/>
    <n v="202546"/>
    <n v="1012"/>
    <n v="200387"/>
    <n v="1150"/>
    <n v="1012"/>
    <x v="82"/>
    <s v="نفت سپاهان"/>
    <s v="خبرگان سهام"/>
    <s v="ریال"/>
    <s v="1000 کیلوگرم"/>
  </r>
  <r>
    <x v="0"/>
    <s v="SOC-BOSOC4B-00"/>
    <s v="تالار فرآورده های نفتی"/>
    <x v="0"/>
    <s v="نقدی"/>
    <x v="11"/>
    <n v="103730000"/>
    <n v="205000"/>
    <n v="506"/>
    <n v="205000"/>
    <n v="506"/>
    <n v="506"/>
    <x v="83"/>
    <s v="نفت سپاهان"/>
    <s v="خبرگان سهام"/>
    <s v="ریال"/>
    <s v="1000 کیلوگرم"/>
  </r>
  <r>
    <x v="1"/>
    <s v="SOC-BOSN500B-00"/>
    <s v="تالار فرآورده های نفتی"/>
    <x v="0"/>
    <s v="نقدی"/>
    <x v="20"/>
    <n v="206310000"/>
    <n v="230000"/>
    <n v="1679"/>
    <n v="230000"/>
    <n v="920"/>
    <n v="897"/>
    <x v="34"/>
    <s v="نفت سپاهان"/>
    <s v="خبرگان سهام"/>
    <s v="ریال"/>
    <s v="1000 کیلوگرم"/>
  </r>
  <r>
    <x v="9"/>
    <s v="SOC-LSW05B-00"/>
    <s v="تالار فرآورده های نفتی"/>
    <x v="0"/>
    <s v="نقدی"/>
    <x v="76"/>
    <n v="22044235"/>
    <n v="191689"/>
    <n v="115"/>
    <n v="155000"/>
    <n v="299"/>
    <n v="115"/>
    <x v="84"/>
    <s v="نفت سپاهان"/>
    <s v="خبرگان سهام"/>
    <s v="ریال"/>
    <s v="1000 کیلوگرم"/>
  </r>
  <r>
    <x v="11"/>
    <s v="SOC-ALSGCDB-00"/>
    <s v="تالار فرآورده های نفتی"/>
    <x v="0"/>
    <s v="نقدی"/>
    <x v="12"/>
    <n v="28980000"/>
    <n v="210000"/>
    <n v="184"/>
    <n v="210000"/>
    <n v="161"/>
    <n v="138"/>
    <x v="71"/>
    <s v="نفت سپاهان"/>
    <s v="خبرگان سهام"/>
    <s v="ریال"/>
    <s v="1000 کیلوگرم"/>
  </r>
  <r>
    <x v="6"/>
    <s v="SOC-BOSN150B-00"/>
    <s v="تالار فرآورده های نفتی"/>
    <x v="0"/>
    <s v="نقدی"/>
    <x v="77"/>
    <n v="98502675"/>
    <n v="194669"/>
    <n v="506"/>
    <n v="178000"/>
    <n v="805"/>
    <n v="506"/>
    <x v="12"/>
    <s v="نفت سپاهان"/>
    <s v="خبرگان سهام"/>
    <s v="ریال"/>
    <s v="1000 کیلوگرم"/>
  </r>
  <r>
    <x v="1"/>
    <s v="SOC-BOSN500B-00"/>
    <s v="تالار فرآورده های نفتی"/>
    <x v="0"/>
    <s v="نقدی (مچینگ)"/>
    <x v="11"/>
    <n v="23575000"/>
    <n v="205000"/>
    <n v="0"/>
    <n v="205000"/>
    <n v="115"/>
    <n v="115"/>
    <x v="85"/>
    <s v="نفت سپاهان"/>
    <s v="خبرگان سهام"/>
    <s v="ریال"/>
    <s v="1000 کیلوگرم"/>
  </r>
  <r>
    <x v="8"/>
    <s v="SOC-LSW008B-00"/>
    <s v="تالار فرآورده های نفتی"/>
    <x v="0"/>
    <s v="نقدی"/>
    <x v="78"/>
    <n v="60824305"/>
    <n v="203426"/>
    <n v="299"/>
    <n v="170000"/>
    <n v="460"/>
    <n v="299"/>
    <x v="86"/>
    <s v="نفت سپاهان"/>
    <s v="خبرگان سهام"/>
    <s v="ریال"/>
    <s v="1000 کیلوگرم"/>
  </r>
  <r>
    <x v="1"/>
    <s v="SOC-BOSN500B-00"/>
    <s v="تالار فرآورده های نفتی"/>
    <x v="0"/>
    <s v="نقدی"/>
    <x v="79"/>
    <n v="222726871"/>
    <n v="220086"/>
    <n v="1012"/>
    <n v="208888"/>
    <n v="1587"/>
    <n v="1012"/>
    <x v="87"/>
    <s v="نفت سپاهان"/>
    <s v="خبرگان سهام"/>
    <s v="ریال"/>
    <s v="1000 کیلوگرم"/>
  </r>
  <r>
    <x v="1"/>
    <s v="SOC-BOSN500B-00"/>
    <s v="تالار فرآورده های نفتی"/>
    <x v="0"/>
    <s v="نقدی (مچینگ)"/>
    <x v="1"/>
    <n v="19354500"/>
    <n v="210375"/>
    <n v="0"/>
    <n v="210375"/>
    <n v="92"/>
    <n v="92"/>
    <x v="76"/>
    <s v="نفت سپاهان"/>
    <s v="خبرگان سهام"/>
    <s v="ریال"/>
    <s v="1000 کیلوگرم"/>
  </r>
  <r>
    <x v="6"/>
    <s v="SOC-BOSN150B-00"/>
    <s v="تالار فرآورده های نفتی"/>
    <x v="0"/>
    <s v="نقدی (مچینگ)"/>
    <x v="15"/>
    <n v="4370000"/>
    <n v="190000"/>
    <n v="0"/>
    <n v="190000"/>
    <n v="23"/>
    <n v="23"/>
    <x v="88"/>
    <s v="نفت سپاهان"/>
    <s v="خبرگان سهام"/>
    <s v="ریال"/>
    <s v="1000 کیلوگرم"/>
  </r>
  <r>
    <x v="2"/>
    <s v="SOC-HPW05B-00"/>
    <s v="تالار فرآورده های نفتی"/>
    <x v="0"/>
    <s v="نقدی"/>
    <x v="4"/>
    <n v="70380000"/>
    <n v="255000"/>
    <n v="506"/>
    <n v="255000"/>
    <n v="322"/>
    <n v="276"/>
    <x v="89"/>
    <s v="نفت سپاهان"/>
    <s v="خبرگان سهام"/>
    <s v="ریال"/>
    <s v="1000 کیلوگرم"/>
  </r>
  <r>
    <x v="2"/>
    <s v="SOC-HPW05B-00"/>
    <s v="تالار فرآورده های نفتی"/>
    <x v="0"/>
    <s v="نقدی (مچینگ)"/>
    <x v="4"/>
    <n v="5865000"/>
    <n v="255000"/>
    <n v="0"/>
    <n v="255000"/>
    <n v="23"/>
    <n v="23"/>
    <x v="80"/>
    <s v="نفت سپاهان"/>
    <s v="خبرگان سهام"/>
    <s v="ریال"/>
    <s v="1000 کیلوگرم"/>
  </r>
  <r>
    <x v="1"/>
    <s v="SOC-BOSN500B-00"/>
    <s v="تالار فرآورده های نفتی"/>
    <x v="0"/>
    <s v="نقدی"/>
    <x v="80"/>
    <n v="128200873"/>
    <n v="192205"/>
    <n v="667"/>
    <n v="177461"/>
    <n v="1656"/>
    <n v="667"/>
    <x v="90"/>
    <s v="نفت سپاهان"/>
    <s v="خبرگان سهام"/>
    <s v="ریال"/>
    <s v="1000 کیلوگرم"/>
  </r>
  <r>
    <x v="6"/>
    <s v="SOC-BOSN150B-00"/>
    <s v="تالار فرآورده های نفتی"/>
    <x v="0"/>
    <s v="نقدی"/>
    <x v="81"/>
    <n v="107927615"/>
    <n v="187700"/>
    <n v="575"/>
    <n v="179467"/>
    <n v="644"/>
    <n v="575"/>
    <x v="82"/>
    <s v="نفت سپاهان"/>
    <s v="خبرگان سهام"/>
    <s v="ریال"/>
    <s v="1000 کیلوگرم"/>
  </r>
  <r>
    <x v="1"/>
    <s v="SOC-BOSN500B-00"/>
    <s v="تالار فرآورده های نفتی"/>
    <x v="0"/>
    <s v="نقدی"/>
    <x v="82"/>
    <n v="105675777"/>
    <n v="241821"/>
    <n v="667"/>
    <n v="241821"/>
    <n v="437"/>
    <n v="437"/>
    <x v="91"/>
    <s v="نفت سپاهان"/>
    <s v="خبرگان سهام"/>
    <s v="ریال"/>
    <s v="1000 کیلوگرم"/>
  </r>
  <r>
    <x v="1"/>
    <s v="SOC-BOSN500B-00"/>
    <s v="تالار فرآورده های نفتی"/>
    <x v="0"/>
    <s v="نقدی (مچینگ)"/>
    <x v="20"/>
    <n v="10580000"/>
    <n v="230000"/>
    <n v="0"/>
    <n v="230000"/>
    <n v="46"/>
    <n v="46"/>
    <x v="34"/>
    <s v="نفت سپاهان"/>
    <s v="خبرگان سهام"/>
    <s v="ریال"/>
    <s v="1000 کیلوگرم"/>
  </r>
  <r>
    <x v="2"/>
    <s v="SOC-HPW05B-00"/>
    <s v="تالار فرآورده های نفتی"/>
    <x v="0"/>
    <s v="نقدی"/>
    <x v="83"/>
    <n v="103467478"/>
    <n v="140581"/>
    <n v="736"/>
    <n v="140000"/>
    <n v="782"/>
    <n v="736"/>
    <x v="84"/>
    <s v="نفت سپاهان"/>
    <s v="خبرگان سهام"/>
    <s v="ریال"/>
    <s v="1000 کیلوگرم"/>
  </r>
  <r>
    <x v="1"/>
    <s v="SOC-BOSN500B-00"/>
    <s v="تالار فرآورده های نفتی"/>
    <x v="0"/>
    <s v="نقدی"/>
    <x v="84"/>
    <n v="323610000"/>
    <n v="201000"/>
    <n v="1610"/>
    <n v="201000"/>
    <n v="1610"/>
    <n v="1610"/>
    <x v="71"/>
    <s v="نفت سپاهان"/>
    <s v="خبرگان سهام"/>
    <s v="ریال"/>
    <s v="1000 کیلوگرم"/>
  </r>
  <r>
    <x v="4"/>
    <s v="SOC-NOCF4B-00"/>
    <s v="تالار فرآورده های نفتی"/>
    <x v="0"/>
    <s v="نقدی (مچینگ)"/>
    <x v="12"/>
    <n v="19320000"/>
    <n v="210000"/>
    <n v="0"/>
    <n v="210000"/>
    <n v="92"/>
    <n v="92"/>
    <x v="12"/>
    <s v="نفت سپاهان"/>
    <s v="خبرگان سهام"/>
    <s v="ریال"/>
    <s v="1000 کیلوگرم"/>
  </r>
  <r>
    <x v="2"/>
    <s v="SOC-HPW05B-00"/>
    <s v="تالار فرآورده های نفتی"/>
    <x v="0"/>
    <s v="نقدی (مچینگ)"/>
    <x v="4"/>
    <n v="46920000"/>
    <n v="255000"/>
    <n v="0"/>
    <n v="255000"/>
    <n v="184"/>
    <n v="184"/>
    <x v="92"/>
    <s v="نفت سپاهان"/>
    <s v="خبرگان سهام"/>
    <s v="ریال"/>
    <s v="1000 کیلوگرم"/>
  </r>
  <r>
    <x v="2"/>
    <s v="SOC-HPW05B-00"/>
    <s v="تالار فرآورده های نفتی"/>
    <x v="0"/>
    <s v="نقدی"/>
    <x v="85"/>
    <n v="83231434"/>
    <n v="164489"/>
    <n v="506"/>
    <n v="136000"/>
    <n v="2001"/>
    <n v="506"/>
    <x v="93"/>
    <s v="نفت سپاهان"/>
    <s v="خبرگان سهام"/>
    <s v="ریال"/>
    <s v="1000 کیلوگرم"/>
  </r>
  <r>
    <x v="6"/>
    <s v="SOC-BOSN150B-00"/>
    <s v="تالار فرآورده های نفتی"/>
    <x v="0"/>
    <s v="نقدی (مچینگ)"/>
    <x v="86"/>
    <n v="27370000"/>
    <n v="170000"/>
    <n v="0"/>
    <n v="170000"/>
    <n v="161"/>
    <n v="161"/>
    <x v="94"/>
    <s v="نفت سپاهان"/>
    <s v="خبرگان سهام"/>
    <s v="ریال"/>
    <s v="1000 کیلوگرم"/>
  </r>
  <r>
    <x v="0"/>
    <s v="SOC-BOSOC4B-00"/>
    <s v="تالار فرآورده های نفتی"/>
    <x v="0"/>
    <s v="نقدی"/>
    <x v="87"/>
    <n v="84836719"/>
    <n v="283735"/>
    <n v="299"/>
    <n v="210000"/>
    <n v="1173"/>
    <n v="299"/>
    <x v="95"/>
    <s v="نفت سپاهان"/>
    <s v="خبرگان سهام"/>
    <s v="ریال"/>
    <s v="1000 کیلوگرم"/>
  </r>
  <r>
    <x v="1"/>
    <s v="SOC-BOSN500B-00"/>
    <s v="تالار فرآورده های نفتی"/>
    <x v="0"/>
    <s v="نقدی (مچینگ)"/>
    <x v="1"/>
    <n v="38709000"/>
    <n v="210375"/>
    <n v="0"/>
    <n v="210375"/>
    <n v="184"/>
    <n v="184"/>
    <x v="38"/>
    <s v="نفت سپاهان"/>
    <s v="خبرگان سهام"/>
    <s v="ریال"/>
    <s v="1000 کیلوگرم"/>
  </r>
  <r>
    <x v="1"/>
    <s v="SOC-BOSN500B-00"/>
    <s v="تالار فرآورده های نفتی"/>
    <x v="0"/>
    <s v="نقدی"/>
    <x v="88"/>
    <n v="152918766"/>
    <n v="229264"/>
    <n v="667"/>
    <n v="210292"/>
    <n v="1357"/>
    <n v="667"/>
    <x v="96"/>
    <s v="نفت سپاهان"/>
    <s v="خبرگان سهام"/>
    <s v="ریال"/>
    <s v="1000 کیلوگرم"/>
  </r>
  <r>
    <x v="1"/>
    <s v="SOC-BOSN500B-00"/>
    <s v="تالار فرآورده های نفتی"/>
    <x v="0"/>
    <s v="نقدی (مچینگ)"/>
    <x v="3"/>
    <n v="19136000"/>
    <n v="208000"/>
    <n v="0"/>
    <n v="208000"/>
    <n v="92"/>
    <n v="92"/>
    <x v="97"/>
    <s v="نفت سپاهان"/>
    <s v="خبرگان سهام"/>
    <s v="ریال"/>
    <s v="1000 کیلوگرم"/>
  </r>
  <r>
    <x v="6"/>
    <s v="SOC-BOSN150B-00"/>
    <s v="تالار فرآورده های نفتی"/>
    <x v="0"/>
    <s v="نقدی"/>
    <x v="89"/>
    <n v="235953826"/>
    <n v="233156"/>
    <n v="1012"/>
    <n v="232000"/>
    <n v="1081"/>
    <n v="1012"/>
    <x v="98"/>
    <s v="نفت سپاهان"/>
    <s v="خبرگان سهام"/>
    <s v="ریال"/>
    <s v="1000 کیلوگرم"/>
  </r>
  <r>
    <x v="6"/>
    <s v="SOC-BOSN150B-00"/>
    <s v="تالار فرآورده های نفتی"/>
    <x v="0"/>
    <s v="نقدی (مچینگ)"/>
    <x v="47"/>
    <n v="10672000"/>
    <n v="232000"/>
    <n v="0"/>
    <n v="232000"/>
    <n v="46"/>
    <n v="46"/>
    <x v="99"/>
    <s v="نفت سپاهان"/>
    <s v="خبرگان سهام"/>
    <s v="ریال"/>
    <s v="1000 کیلوگرم"/>
  </r>
  <r>
    <x v="2"/>
    <s v="SOC-HPW05B-00"/>
    <s v="تالار فرآورده های نفتی"/>
    <x v="0"/>
    <s v="نقدی"/>
    <x v="4"/>
    <n v="146625000"/>
    <n v="255000"/>
    <n v="713"/>
    <n v="255000"/>
    <n v="575"/>
    <n v="575"/>
    <x v="5"/>
    <s v="نفت سپاهان"/>
    <s v="خبرگان سهام"/>
    <s v="ریال"/>
    <s v="1000 کیلوگرم"/>
  </r>
  <r>
    <x v="0"/>
    <s v="SOC-BOSOC4B-00"/>
    <s v="تالار فرآورده های نفتی"/>
    <x v="0"/>
    <s v="نقدی"/>
    <x v="6"/>
    <n v="38295000"/>
    <n v="185000"/>
    <n v="506"/>
    <n v="185000"/>
    <n v="207"/>
    <n v="207"/>
    <x v="7"/>
    <s v="نفت سپاهان"/>
    <s v="خبرگان سهام"/>
    <s v="ریال"/>
    <s v="1000 کیلوگرم"/>
  </r>
  <r>
    <x v="7"/>
    <s v="SOC-HSWS008B-00"/>
    <s v="تالار فرآورده های نفتی"/>
    <x v="0"/>
    <s v="نقدی"/>
    <x v="90"/>
    <n v="46217419"/>
    <n v="154573"/>
    <n v="299"/>
    <n v="148000"/>
    <n v="529"/>
    <n v="299"/>
    <x v="54"/>
    <s v="نفت سپاهان"/>
    <s v="خبرگان سهام"/>
    <s v="ریال"/>
    <s v="1000 کیلوگرم"/>
  </r>
  <r>
    <x v="2"/>
    <s v="SOC-HPW05B-00"/>
    <s v="تالار فرآورده های نفتی"/>
    <x v="0"/>
    <s v="نقدی"/>
    <x v="8"/>
    <n v="56695000"/>
    <n v="145000"/>
    <n v="506"/>
    <n v="145000"/>
    <n v="391"/>
    <n v="391"/>
    <x v="9"/>
    <s v="نفت سپاهان"/>
    <s v="خبرگان سهام"/>
    <s v="ریال"/>
    <s v="1000 کیلوگرم"/>
  </r>
  <r>
    <x v="6"/>
    <s v="SOC-BOSN150B-00"/>
    <s v="تالار فرآورده های نفتی"/>
    <x v="0"/>
    <s v="نقدی"/>
    <x v="91"/>
    <n v="39644778"/>
    <n v="246241"/>
    <n v="161"/>
    <n v="170266"/>
    <n v="414"/>
    <n v="161"/>
    <x v="10"/>
    <s v="نفت سپاهان"/>
    <s v="خبرگان سهام"/>
    <s v="ریال"/>
    <s v="1000 کیلوگرم"/>
  </r>
  <r>
    <x v="0"/>
    <s v="SOC-BOSOC4B-00"/>
    <s v="تالار فرآورده های نفتی"/>
    <x v="0"/>
    <s v="نقدی (مچینگ)"/>
    <x v="92"/>
    <n v="34615000"/>
    <n v="215000"/>
    <n v="0"/>
    <n v="215000"/>
    <n v="161"/>
    <n v="161"/>
    <x v="11"/>
    <s v="نفت سپاهان"/>
    <s v="خبرگان سهام"/>
    <s v="ریال"/>
    <s v="1000 کیلوگرم"/>
  </r>
  <r>
    <x v="4"/>
    <s v="SOC-NOCF4B-00"/>
    <s v="تالار فرآورده های نفتی"/>
    <x v="0"/>
    <s v="نقدی"/>
    <x v="12"/>
    <n v="43470000"/>
    <n v="210000"/>
    <n v="299"/>
    <n v="210000"/>
    <n v="207"/>
    <n v="207"/>
    <x v="12"/>
    <s v="نفت سپاهان"/>
    <s v="خبرگان سهام"/>
    <s v="ریال"/>
    <s v="1000 کیلوگرم"/>
  </r>
  <r>
    <x v="14"/>
    <s v="SOC-ALCDB-00"/>
    <s v="تالار فرآورده های نفتی"/>
    <x v="0"/>
    <s v="نقدی"/>
    <x v="11"/>
    <n v="66010000"/>
    <n v="205000"/>
    <n v="506"/>
    <n v="205000"/>
    <n v="322"/>
    <n v="322"/>
    <x v="13"/>
    <s v="نفت سپاهان"/>
    <s v="خبرگان سهام"/>
    <s v="ریال"/>
    <s v="1000 کیلوگرم"/>
  </r>
  <r>
    <x v="2"/>
    <s v="SOC-HPW05B-00"/>
    <s v="تالار فرآورده های نفتی"/>
    <x v="0"/>
    <s v="نقدی (مچینگ)"/>
    <x v="4"/>
    <n v="29325000"/>
    <n v="255000"/>
    <n v="0"/>
    <n v="255000"/>
    <n v="115"/>
    <n v="115"/>
    <x v="100"/>
    <s v="نفت سپاهان"/>
    <s v="خبرگان سهام"/>
    <s v="ریال"/>
    <s v="1000 کیلوگرم"/>
  </r>
  <r>
    <x v="6"/>
    <s v="SOC-BOSN150B-00"/>
    <s v="تالار فرآورده های نفتی"/>
    <x v="0"/>
    <s v="نقدی"/>
    <x v="93"/>
    <n v="81880000"/>
    <n v="178000"/>
    <n v="506"/>
    <n v="178000"/>
    <n v="460"/>
    <n v="460"/>
    <x v="14"/>
    <s v="نفت سپاهان"/>
    <s v="خبرگان سهام"/>
    <s v="ریال"/>
    <s v="1000 کیلوگرم"/>
  </r>
  <r>
    <x v="5"/>
    <s v="SOC-ALSJCFB-00"/>
    <s v="تالار فرآورده های نفتی"/>
    <x v="0"/>
    <s v="نقدی (مچینگ)"/>
    <x v="13"/>
    <n v="13340000"/>
    <n v="290000"/>
    <n v="0"/>
    <n v="290000"/>
    <n v="46"/>
    <n v="46"/>
    <x v="15"/>
    <s v="نفت سپاهان"/>
    <s v="خبرگان سهام"/>
    <s v="ریال"/>
    <s v="1000 کیلوگرم"/>
  </r>
  <r>
    <x v="1"/>
    <s v="SOC-BOSN500B-00"/>
    <s v="تالار فرآورده های نفتی"/>
    <x v="0"/>
    <s v="نقدی (مچینگ)"/>
    <x v="14"/>
    <n v="4749454"/>
    <n v="206498"/>
    <n v="0"/>
    <n v="206498"/>
    <n v="23"/>
    <n v="23"/>
    <x v="101"/>
    <s v="نفت سپاهان"/>
    <s v="خبرگان سهام"/>
    <s v="ریال"/>
    <s v="1000 کیلوگرم"/>
  </r>
  <r>
    <x v="2"/>
    <s v="SOC-HPW05B-00"/>
    <s v="تالار فرآورده های نفتی"/>
    <x v="0"/>
    <s v="نقدی"/>
    <x v="4"/>
    <n v="70380000"/>
    <n v="255000"/>
    <n v="506"/>
    <n v="255000"/>
    <n v="276"/>
    <n v="276"/>
    <x v="102"/>
    <s v="نفت سپاهان"/>
    <s v="خبرگان سهام"/>
    <s v="ریال"/>
    <s v="1000 کیلوگرم"/>
  </r>
  <r>
    <x v="4"/>
    <s v="SOC-NOCF4B-00"/>
    <s v="تالار فرآورده های نفتی"/>
    <x v="0"/>
    <s v="نقدی"/>
    <x v="12"/>
    <n v="28980000"/>
    <n v="210000"/>
    <n v="506"/>
    <n v="210000"/>
    <n v="161"/>
    <n v="138"/>
    <x v="13"/>
    <s v="نفت سپاهان"/>
    <s v="خبرگان سهام"/>
    <s v="ریال"/>
    <s v="1000 کیلوگرم"/>
  </r>
  <r>
    <x v="14"/>
    <s v="SOC-ALCDB-00"/>
    <s v="تالار فرآورده های نفتی"/>
    <x v="0"/>
    <s v="نقدی"/>
    <x v="94"/>
    <n v="67628947"/>
    <n v="210028"/>
    <n v="322"/>
    <n v="205000"/>
    <n v="483"/>
    <n v="322"/>
    <x v="14"/>
    <s v="نفت سپاهان"/>
    <s v="خبرگان سهام"/>
    <s v="ریال"/>
    <s v="1000 کیلوگرم"/>
  </r>
  <r>
    <x v="4"/>
    <s v="SOC-NOCF4B-089"/>
    <s v="تالار فرآورده های نفتی"/>
    <x v="0"/>
    <s v="نقدی"/>
    <x v="12"/>
    <n v="33810000"/>
    <n v="210000"/>
    <n v="506"/>
    <n v="210000"/>
    <n v="161"/>
    <n v="161"/>
    <x v="15"/>
    <s v="نفت سپاهان"/>
    <s v="خبرگان سهام"/>
    <s v="ریال"/>
    <s v="1000 کیلوگرم"/>
  </r>
  <r>
    <x v="1"/>
    <s v="SOC-BOSN500B-00"/>
    <s v="تالار فرآورده های نفتی"/>
    <x v="0"/>
    <s v="نقدی"/>
    <x v="14"/>
    <n v="213725430"/>
    <n v="206498"/>
    <n v="2024"/>
    <n v="206498"/>
    <n v="1058"/>
    <n v="1035"/>
    <x v="103"/>
    <s v="نفت سپاهان"/>
    <s v="خبرگان سهام"/>
    <s v="ریال"/>
    <s v="1000 کیلوگرم"/>
  </r>
  <r>
    <x v="1"/>
    <s v="SOC-BOSN500B-00"/>
    <s v="تالار فرآورده های نفتی"/>
    <x v="0"/>
    <s v="نقدی"/>
    <x v="95"/>
    <n v="148224489"/>
    <n v="222226"/>
    <n v="667"/>
    <n v="188122"/>
    <n v="920"/>
    <n v="667"/>
    <x v="104"/>
    <s v="نفت سپاهان"/>
    <s v="خبرگان سهام"/>
    <s v="ریال"/>
    <s v="1000 کیلوگرم"/>
  </r>
  <r>
    <x v="6"/>
    <s v="SOC-BOSN150B-00"/>
    <s v="تالار فرآورده های نفتی"/>
    <x v="0"/>
    <s v="نقدی (مچینگ)"/>
    <x v="93"/>
    <n v="4094000"/>
    <n v="178000"/>
    <n v="0"/>
    <n v="178000"/>
    <n v="23"/>
    <n v="23"/>
    <x v="105"/>
    <s v="نفت سپاهان"/>
    <s v="خبرگان سهام"/>
    <s v="ریال"/>
    <s v="1000 کیلوگرم"/>
  </r>
  <r>
    <x v="6"/>
    <s v="SOC-BOSN150B-00"/>
    <s v="تالار فرآورده های نفتی"/>
    <x v="0"/>
    <s v="نقدی"/>
    <x v="86"/>
    <n v="58650000"/>
    <n v="170000"/>
    <n v="506"/>
    <n v="170000"/>
    <n v="345"/>
    <n v="345"/>
    <x v="94"/>
    <s v="نفت سپاهان"/>
    <s v="خبرگان سهام"/>
    <s v="ریال"/>
    <s v="1000 کیلوگرم"/>
  </r>
  <r>
    <x v="1"/>
    <s v="SOC-BOSN500B-00"/>
    <s v="تالار فرآورده های نفتی"/>
    <x v="0"/>
    <s v="نقدی"/>
    <x v="11"/>
    <n v="240465000"/>
    <n v="205000"/>
    <n v="2024"/>
    <n v="205000"/>
    <n v="1173"/>
    <n v="1173"/>
    <x v="85"/>
    <s v="نفت سپاهان"/>
    <s v="خبرگان سهام"/>
    <s v="ریال"/>
    <s v="1000 کیلوگرم"/>
  </r>
  <r>
    <x v="3"/>
    <s v="SOC-ALSCCCB-00"/>
    <s v="تالار فرآورده های نفتی"/>
    <x v="0"/>
    <s v="نقدی"/>
    <x v="96"/>
    <n v="29900092"/>
    <n v="260001"/>
    <n v="115"/>
    <n v="260000"/>
    <n v="161"/>
    <n v="115"/>
    <x v="106"/>
    <s v="نفت سپاهان"/>
    <s v="خبرگان سهام"/>
    <s v="ریال"/>
    <s v="1000 کیلوگرم"/>
  </r>
  <r>
    <x v="4"/>
    <s v="SOC-NOCF4B-00"/>
    <s v="تالار فرآورده های نفتی"/>
    <x v="0"/>
    <s v="نقدی (مچینگ)"/>
    <x v="12"/>
    <n v="4830000"/>
    <n v="210000"/>
    <n v="0"/>
    <n v="210000"/>
    <n v="23"/>
    <n v="23"/>
    <x v="61"/>
    <s v="نفت سپاهان"/>
    <s v="خبرگان سهام"/>
    <s v="ریال"/>
    <s v="1000 کیلوگرم"/>
  </r>
  <r>
    <x v="9"/>
    <s v="SOC-LSW05B-00"/>
    <s v="تالار فرآورده های نفتی"/>
    <x v="0"/>
    <s v="نقدی"/>
    <x v="97"/>
    <n v="36946349"/>
    <n v="200795"/>
    <n v="184"/>
    <n v="160000"/>
    <n v="391"/>
    <n v="184"/>
    <x v="93"/>
    <s v="نفت سپاهان"/>
    <s v="خبرگان سهام"/>
    <s v="ریال"/>
    <s v="1000 کیلوگرم"/>
  </r>
  <r>
    <x v="1"/>
    <s v="SOC-BOSN500B-00"/>
    <s v="تالار فرآورده های نفتی"/>
    <x v="0"/>
    <s v="نقدی (مچینگ)"/>
    <x v="98"/>
    <n v="27117000"/>
    <n v="196500"/>
    <n v="0"/>
    <n v="196500"/>
    <n v="138"/>
    <n v="138"/>
    <x v="94"/>
    <s v="نفت سپاهان"/>
    <s v="خبرگان سهام"/>
    <s v="ریال"/>
    <s v="1000 کیلوگرم"/>
  </r>
  <r>
    <x v="2"/>
    <s v="SOC-HPW05B-00"/>
    <s v="تالار فرآورده های نفتی"/>
    <x v="0"/>
    <s v="نقدی (مچینگ)"/>
    <x v="4"/>
    <n v="46920000"/>
    <n v="255000"/>
    <n v="0"/>
    <n v="255000"/>
    <n v="184"/>
    <n v="184"/>
    <x v="107"/>
    <s v="نفت سپاهان"/>
    <s v="خبرگان سهام"/>
    <s v="ریال"/>
    <s v="1000 کیلوگرم"/>
  </r>
  <r>
    <x v="1"/>
    <s v="SOC-BOSN500B-00"/>
    <s v="تالار فرآورده های نفتی"/>
    <x v="0"/>
    <s v="نقدی (مچینگ)"/>
    <x v="99"/>
    <n v="31556000"/>
    <n v="196000"/>
    <n v="0"/>
    <n v="196000"/>
    <n v="161"/>
    <n v="161"/>
    <x v="108"/>
    <s v="نفت سپاهان"/>
    <s v="خبرگان سهام"/>
    <s v="ریال"/>
    <s v="1000 کیلوگرم"/>
  </r>
  <r>
    <x v="1"/>
    <s v="SOC-BOSN500B-00"/>
    <s v="تالار فرآورده های نفتی"/>
    <x v="0"/>
    <s v="نقدی"/>
    <x v="98"/>
    <n v="370599000"/>
    <n v="196500"/>
    <n v="2024"/>
    <n v="196500"/>
    <n v="1886"/>
    <n v="1886"/>
    <x v="94"/>
    <s v="نفت سپاهان"/>
    <s v="خبرگان سهام"/>
    <s v="ریال"/>
    <s v="1000 کیلوگرم"/>
  </r>
  <r>
    <x v="14"/>
    <s v="SOC-ALCDB-00"/>
    <s v="تالار فرآورده های نفتی"/>
    <x v="0"/>
    <s v="نقدی"/>
    <x v="100"/>
    <n v="32220194"/>
    <n v="280176"/>
    <n v="115"/>
    <n v="260000"/>
    <n v="437"/>
    <n v="115"/>
    <x v="106"/>
    <s v="نفت سپاهان"/>
    <s v="خبرگان سهام"/>
    <s v="ریال"/>
    <s v="1000 کیلوگرم"/>
  </r>
  <r>
    <x v="10"/>
    <s v="SOC-HPW02C-605"/>
    <s v="تالار فرآورده های نفتی"/>
    <x v="0"/>
    <s v="نقدی (مچینگ)"/>
    <x v="6"/>
    <n v="23310000"/>
    <n v="185000"/>
    <n v="0"/>
    <n v="185000"/>
    <n v="126"/>
    <n v="126"/>
    <x v="28"/>
    <s v="نفت سپاهان"/>
    <s v="خبرگان سهام"/>
    <s v="ریال"/>
    <s v="1000 کیلوگرم"/>
  </r>
  <r>
    <x v="1"/>
    <s v="SOC-BOSN500B-00"/>
    <s v="تالار فرآورده های نفتی"/>
    <x v="0"/>
    <s v="نقدی"/>
    <x v="32"/>
    <n v="195316000"/>
    <n v="193000"/>
    <n v="2024"/>
    <n v="193000"/>
    <n v="1127"/>
    <n v="1012"/>
    <x v="13"/>
    <s v="نفت سپاهان"/>
    <s v="خبرگان سهام"/>
    <s v="ریال"/>
    <s v="1000 کیلوگرم"/>
  </r>
  <r>
    <x v="8"/>
    <s v="SOC-LSW008B-00"/>
    <s v="تالار فرآورده های نفتی"/>
    <x v="0"/>
    <s v="نقدی"/>
    <x v="101"/>
    <n v="22228235"/>
    <n v="193289"/>
    <n v="115"/>
    <n v="155000"/>
    <n v="345"/>
    <n v="115"/>
    <x v="109"/>
    <s v="نفت سپاهان"/>
    <s v="خبرگان سهام"/>
    <s v="ریال"/>
    <s v="1000 کیلوگرم"/>
  </r>
  <r>
    <x v="6"/>
    <s v="SOC-BOSN150B-00"/>
    <s v="تالار فرآورده های نفتی"/>
    <x v="0"/>
    <s v="نقدی"/>
    <x v="6"/>
    <n v="93610000"/>
    <n v="185000"/>
    <n v="506"/>
    <n v="185000"/>
    <n v="506"/>
    <n v="506"/>
    <x v="15"/>
    <s v="نفت سپاهان"/>
    <s v="خبرگان سهام"/>
    <s v="ریال"/>
    <s v="1000 کیلوگرم"/>
  </r>
  <r>
    <x v="8"/>
    <s v="SOC-LSW008B-00"/>
    <s v="تالار فرآورده های نفتی"/>
    <x v="0"/>
    <s v="نقدی"/>
    <x v="102"/>
    <n v="40252346"/>
    <n v="218763"/>
    <n v="184"/>
    <n v="165000"/>
    <n v="437"/>
    <n v="184"/>
    <x v="110"/>
    <s v="نفت سپاهان"/>
    <s v="خبرگان سهام"/>
    <s v="ریال"/>
    <s v="1000 کیلوگرم"/>
  </r>
  <r>
    <x v="8"/>
    <s v="SOC-LSW008B-00"/>
    <s v="تالار فرآورده های نفتی"/>
    <x v="0"/>
    <s v="نقدی"/>
    <x v="103"/>
    <n v="44579175"/>
    <n v="276889"/>
    <n v="161"/>
    <n v="265000"/>
    <n v="391"/>
    <n v="161"/>
    <x v="111"/>
    <s v="نفت سپاهان"/>
    <s v="خبرگان سهام"/>
    <s v="ریال"/>
    <s v="1000 کیلوگرم"/>
  </r>
  <r>
    <x v="3"/>
    <s v="SOC-ALSCCCB-00"/>
    <s v="تالار فرآورده های نفتی"/>
    <x v="0"/>
    <s v="نقدی (مچینگ)"/>
    <x v="11"/>
    <n v="4715000"/>
    <n v="205000"/>
    <n v="0"/>
    <n v="205000"/>
    <n v="23"/>
    <n v="23"/>
    <x v="13"/>
    <s v="نفت سپاهان"/>
    <s v="خبرگان سهام"/>
    <s v="ریال"/>
    <s v="1000 کیلوگرم"/>
  </r>
  <r>
    <x v="1"/>
    <s v="SOC-BOSN500B-00"/>
    <s v="تالار فرآورده های نفتی"/>
    <x v="0"/>
    <s v="نقدی (مچینگ)"/>
    <x v="99"/>
    <n v="40572000"/>
    <n v="196000"/>
    <n v="0"/>
    <n v="196000"/>
    <n v="207"/>
    <n v="207"/>
    <x v="14"/>
    <s v="نفت سپاهان"/>
    <s v="خبرگان سهام"/>
    <s v="ریال"/>
    <s v="1000 کیلوگرم"/>
  </r>
  <r>
    <x v="4"/>
    <s v="SOC-NOCF4B-089"/>
    <s v="تالار فرآورده های نفتی"/>
    <x v="0"/>
    <s v="نقدی (مچینگ)"/>
    <x v="12"/>
    <n v="33810000"/>
    <n v="210000"/>
    <n v="0"/>
    <n v="210000"/>
    <n v="161"/>
    <n v="161"/>
    <x v="15"/>
    <s v="نفت سپاهان"/>
    <s v="خبرگان سهام"/>
    <s v="ریال"/>
    <s v="1000 کیلوگرم"/>
  </r>
  <r>
    <x v="9"/>
    <s v="SOC-LSW05B-00"/>
    <s v="تالار فرآورده های نفتی"/>
    <x v="0"/>
    <s v="نقدی"/>
    <x v="104"/>
    <n v="42110723"/>
    <n v="228863"/>
    <n v="184"/>
    <n v="170000"/>
    <n v="598"/>
    <n v="184"/>
    <x v="112"/>
    <s v="نفت سپاهان"/>
    <s v="خبرگان سهام"/>
    <s v="ریال"/>
    <s v="1000 کیلوگرم"/>
  </r>
  <r>
    <x v="8"/>
    <s v="SOC-LSW008B-00"/>
    <s v="تالار فرآورده های نفتی"/>
    <x v="0"/>
    <s v="نقدی"/>
    <x v="105"/>
    <n v="57358987"/>
    <n v="191836"/>
    <n v="299"/>
    <n v="170000"/>
    <n v="414"/>
    <n v="299"/>
    <x v="113"/>
    <s v="نفت سپاهان"/>
    <s v="خبرگان سهام"/>
    <s v="ریال"/>
    <s v="1000 کیلوگرم"/>
  </r>
  <r>
    <x v="10"/>
    <s v="SOC-HPW02C-605"/>
    <s v="تالار فرآورده های نفتی"/>
    <x v="0"/>
    <s v="نقدی"/>
    <x v="106"/>
    <n v="12498670"/>
    <n v="249973"/>
    <n v="50"/>
    <n v="210000"/>
    <n v="150"/>
    <n v="50"/>
    <x v="31"/>
    <s v="نفت سپاهان"/>
    <s v="خبرگان سهام"/>
    <s v="ریال"/>
    <s v="1000 کیلوگرم"/>
  </r>
  <r>
    <x v="2"/>
    <s v="SOC-HPW05B-00"/>
    <s v="تالار فرآورده های نفتی"/>
    <x v="0"/>
    <s v="نقدی"/>
    <x v="107"/>
    <n v="79936293"/>
    <n v="267345"/>
    <n v="299"/>
    <n v="170000"/>
    <n v="1058"/>
    <n v="299"/>
    <x v="76"/>
    <s v="نفت سپاهان"/>
    <s v="خبرگان سهام"/>
    <s v="ریال"/>
    <s v="1000 کیلوگرم"/>
  </r>
  <r>
    <x v="6"/>
    <s v="SOC-BOSN150B-00"/>
    <s v="تالار فرآورده های نفتی"/>
    <x v="0"/>
    <s v="نقدی"/>
    <x v="108"/>
    <n v="232236198"/>
    <n v="229482"/>
    <n v="1012"/>
    <n v="205000"/>
    <n v="1403"/>
    <n v="1012"/>
    <x v="77"/>
    <s v="نفت سپاهان"/>
    <s v="خبرگان سهام"/>
    <s v="ریال"/>
    <s v="1000 کیلوگرم"/>
  </r>
  <r>
    <x v="6"/>
    <s v="SOC-BOSN150B-00"/>
    <s v="تالار فرآورده های نفتی"/>
    <x v="0"/>
    <s v="نقدی"/>
    <x v="15"/>
    <n v="56810000"/>
    <n v="190000"/>
    <n v="2024"/>
    <n v="190000"/>
    <n v="805"/>
    <n v="299"/>
    <x v="78"/>
    <s v="نفت سپاهان"/>
    <s v="خبرگان سهام"/>
    <s v="ریال"/>
    <s v="1000 کیلوگرم"/>
  </r>
  <r>
    <x v="0"/>
    <s v="SOC-BOSOC4B-00"/>
    <s v="تالار فرآورده های نفتی"/>
    <x v="0"/>
    <s v="نقدی (مچینگ)"/>
    <x v="2"/>
    <n v="22080000"/>
    <n v="240000"/>
    <n v="0"/>
    <n v="240000"/>
    <n v="92"/>
    <n v="92"/>
    <x v="4"/>
    <s v="نفت سپاهان"/>
    <s v="خبرگان سهام"/>
    <s v="ریال"/>
    <s v="1000 کیلوگرم"/>
  </r>
  <r>
    <x v="1"/>
    <s v="SOC-BOSN500B-00"/>
    <s v="تالار فرآورده های نفتی"/>
    <x v="0"/>
    <s v="نقدی"/>
    <x v="109"/>
    <n v="231612576"/>
    <n v="228866"/>
    <n v="1012"/>
    <n v="193917"/>
    <n v="1886"/>
    <n v="1012"/>
    <x v="33"/>
    <s v="نفت سپاهان"/>
    <s v="خبرگان سهام"/>
    <s v="ریال"/>
    <s v="1000 کیلوگرم"/>
  </r>
  <r>
    <x v="0"/>
    <s v="SOC-BOSOC4B-00"/>
    <s v="تالار فرآورده های نفتی"/>
    <x v="0"/>
    <s v="نقدی"/>
    <x v="6"/>
    <n v="72335000"/>
    <n v="185000"/>
    <n v="506"/>
    <n v="185000"/>
    <n v="391"/>
    <n v="391"/>
    <x v="81"/>
    <s v="نفت سپاهان"/>
    <s v="خبرگان سهام"/>
    <s v="ریال"/>
    <s v="1000 کیلوگرم"/>
  </r>
  <r>
    <x v="0"/>
    <s v="SOC-BOSOC4B-00"/>
    <s v="تالار فرآورده های نفتی"/>
    <x v="0"/>
    <s v="نقدی (مچینگ)"/>
    <x v="6"/>
    <n v="8510000"/>
    <n v="185000"/>
    <n v="0"/>
    <n v="185000"/>
    <n v="46"/>
    <n v="46"/>
    <x v="82"/>
    <s v="نفت سپاهان"/>
    <s v="خبرگان سهام"/>
    <s v="ریال"/>
    <s v="1000 کیلوگرم"/>
  </r>
  <r>
    <x v="2"/>
    <s v="SOC-HPW05B-00"/>
    <s v="تالار فرآورده های نفتی"/>
    <x v="0"/>
    <s v="نقدی"/>
    <x v="110"/>
    <n v="81838094"/>
    <n v="161735"/>
    <n v="506"/>
    <n v="150000"/>
    <n v="1012"/>
    <n v="506"/>
    <x v="83"/>
    <s v="نفت سپاهان"/>
    <s v="خبرگان سهام"/>
    <s v="ریال"/>
    <s v="1000 کیلوگرم"/>
  </r>
  <r>
    <x v="6"/>
    <s v="SOC-BOSN150B-00"/>
    <s v="تالار فرآورده های نفتی"/>
    <x v="0"/>
    <s v="نقدی"/>
    <x v="111"/>
    <n v="28930205"/>
    <n v="251567"/>
    <n v="115"/>
    <n v="187084"/>
    <n v="414"/>
    <n v="115"/>
    <x v="34"/>
    <s v="نفت سپاهان"/>
    <s v="خبرگان سهام"/>
    <s v="ریال"/>
    <s v="1000 کیلوگرم"/>
  </r>
  <r>
    <x v="0"/>
    <s v="SOC-BOSOC4B-00"/>
    <s v="تالار فرآورده های نفتی"/>
    <x v="0"/>
    <s v="نقدی"/>
    <x v="29"/>
    <n v="25300000"/>
    <n v="220000"/>
    <n v="506"/>
    <n v="220000"/>
    <n v="115"/>
    <n v="115"/>
    <x v="84"/>
    <s v="نفت سپاهان"/>
    <s v="خبرگان سهام"/>
    <s v="ریال"/>
    <s v="1000 کیلوگرم"/>
  </r>
  <r>
    <x v="3"/>
    <s v="SOC-ALSCCCB-00"/>
    <s v="تالار فرآورده های نفتی"/>
    <x v="0"/>
    <s v="نقدی"/>
    <x v="11"/>
    <n v="18860000"/>
    <n v="205000"/>
    <n v="138"/>
    <n v="205000"/>
    <n v="92"/>
    <n v="92"/>
    <x v="71"/>
    <s v="نفت سپاهان"/>
    <s v="خبرگان سهام"/>
    <s v="ریال"/>
    <s v="1000 کیلوگرم"/>
  </r>
  <r>
    <x v="14"/>
    <s v="SOC-ALCDB-00"/>
    <s v="تالار فرآورده های نفتی"/>
    <x v="0"/>
    <s v="نقدی"/>
    <x v="112"/>
    <n v="65268066"/>
    <n v="218288"/>
    <n v="299"/>
    <n v="205000"/>
    <n v="506"/>
    <n v="299"/>
    <x v="12"/>
    <s v="نفت سپاهان"/>
    <s v="خبرگان سهام"/>
    <s v="ریال"/>
    <s v="1000 کیلوگرم"/>
  </r>
  <r>
    <x v="6"/>
    <s v="SOC-BOSN150B-00"/>
    <s v="تالار فرآورده های نفتی"/>
    <x v="0"/>
    <s v="نقدی"/>
    <x v="113"/>
    <n v="97784730"/>
    <n v="193250"/>
    <n v="506"/>
    <n v="190000"/>
    <n v="644"/>
    <n v="506"/>
    <x v="62"/>
    <s v="نفت سپاهان"/>
    <s v="خبرگان سهام"/>
    <s v="ریال"/>
    <s v="1000 کیلوگرم"/>
  </r>
  <r>
    <x v="0"/>
    <s v="SOC-BOSOC4B-00"/>
    <s v="تالار فرآورده های نفتی"/>
    <x v="0"/>
    <s v="نقدی"/>
    <x v="114"/>
    <n v="84861582"/>
    <n v="283818"/>
    <n v="299"/>
    <n v="210000"/>
    <n v="828"/>
    <n v="299"/>
    <x v="86"/>
    <s v="نفت سپاهان"/>
    <s v="خبرگان سهام"/>
    <s v="ریال"/>
    <s v="1000 کیلوگرم"/>
  </r>
  <r>
    <x v="6"/>
    <s v="SOC-BOSN150B-00"/>
    <s v="تالار فرآورده های نفتی"/>
    <x v="0"/>
    <s v="نقدی"/>
    <x v="115"/>
    <n v="45488802"/>
    <n v="219753"/>
    <n v="207"/>
    <n v="185000"/>
    <n v="690"/>
    <n v="207"/>
    <x v="87"/>
    <s v="نفت سپاهان"/>
    <s v="خبرگان سهام"/>
    <s v="ریال"/>
    <s v="1000 کیلوگرم"/>
  </r>
  <r>
    <x v="1"/>
    <s v="SOC-BOSN500B-00"/>
    <s v="تالار فرآورده های نفتی"/>
    <x v="0"/>
    <s v="نقدی"/>
    <x v="116"/>
    <n v="150494543"/>
    <n v="225629"/>
    <n v="667"/>
    <n v="212248"/>
    <n v="897"/>
    <n v="667"/>
    <x v="114"/>
    <s v="نفت سپاهان"/>
    <s v="خبرگان سهام"/>
    <s v="ریال"/>
    <s v="1000 کیلوگرم"/>
  </r>
  <r>
    <x v="0"/>
    <s v="SOC-BOSOC4B-00"/>
    <s v="تالار فرآورده های نفتی"/>
    <x v="0"/>
    <s v="نقدی"/>
    <x v="117"/>
    <n v="122414349"/>
    <n v="241926"/>
    <n v="506"/>
    <n v="240000"/>
    <n v="598"/>
    <n v="506"/>
    <x v="115"/>
    <s v="نفت سپاهان"/>
    <s v="خبرگان سهام"/>
    <s v="ریال"/>
    <s v="1000 کیلوگرم"/>
  </r>
  <r>
    <x v="2"/>
    <s v="SOC-HPW05B-00"/>
    <s v="تالار فرآورده های نفتی"/>
    <x v="0"/>
    <s v="نقدی (مچینگ)"/>
    <x v="4"/>
    <n v="58650000"/>
    <n v="255000"/>
    <n v="0"/>
    <n v="255000"/>
    <n v="230"/>
    <n v="230"/>
    <x v="89"/>
    <s v="نفت سپاهان"/>
    <s v="خبرگان سهام"/>
    <s v="ریال"/>
    <s v="1000 کیلوگرم"/>
  </r>
  <r>
    <x v="0"/>
    <s v="SOC-BOSOC4B-00"/>
    <s v="تالار فرآورده های نفتی"/>
    <x v="0"/>
    <s v="نقدی"/>
    <x v="118"/>
    <n v="134321127"/>
    <n v="265457"/>
    <n v="506"/>
    <n v="252000"/>
    <n v="805"/>
    <n v="506"/>
    <x v="80"/>
    <s v="نفت سپاهان"/>
    <s v="خبرگان سهام"/>
    <s v="ریال"/>
    <s v="1000 کیلوگرم"/>
  </r>
  <r>
    <x v="0"/>
    <s v="SOC-BOSOC4B-00"/>
    <s v="تالار فرآورده های نفتی"/>
    <x v="0"/>
    <s v="نقدی (مچینگ)"/>
    <x v="6"/>
    <n v="21275000"/>
    <n v="185000"/>
    <n v="0"/>
    <n v="185000"/>
    <n v="115"/>
    <n v="115"/>
    <x v="116"/>
    <s v="نفت سپاهان"/>
    <s v="خبرگان سهام"/>
    <s v="ریال"/>
    <s v="1000 کیلوگرم"/>
  </r>
  <r>
    <x v="7"/>
    <s v="SOC-HSWS008B-00"/>
    <s v="تالار فرآورده های نفتی"/>
    <x v="0"/>
    <s v="نقدی"/>
    <x v="63"/>
    <n v="54740000"/>
    <n v="140000"/>
    <n v="506"/>
    <n v="140000"/>
    <n v="391"/>
    <n v="391"/>
    <x v="117"/>
    <s v="نفت سپاهان"/>
    <s v="خبرگان سهام"/>
    <s v="ریال"/>
    <s v="1000 کیلوگرم"/>
  </r>
  <r>
    <x v="1"/>
    <s v="SOC-BOSN500B-00"/>
    <s v="تالار فرآورده های نفتی"/>
    <x v="0"/>
    <s v="نقدی (مچینگ)"/>
    <x v="82"/>
    <n v="11123766"/>
    <n v="241821"/>
    <n v="0"/>
    <n v="241821"/>
    <n v="46"/>
    <n v="46"/>
    <x v="91"/>
    <s v="نفت سپاهان"/>
    <s v="خبرگان سهام"/>
    <s v="ریال"/>
    <s v="1000 کیلوگرم"/>
  </r>
  <r>
    <x v="1"/>
    <s v="SOC-BOSN500B-00"/>
    <s v="تالار فرآورده های نفتی"/>
    <x v="0"/>
    <s v="نقدی (مچینگ)"/>
    <x v="20"/>
    <n v="10580000"/>
    <n v="230000"/>
    <n v="0"/>
    <n v="230000"/>
    <n v="46"/>
    <n v="46"/>
    <x v="118"/>
    <s v="نفت سپاهان"/>
    <s v="خبرگان سهام"/>
    <s v="ریال"/>
    <s v="1000 کیلوگرم"/>
  </r>
  <r>
    <x v="1"/>
    <s v="SOC-BOSN500B-00"/>
    <s v="تالار فرآورده های نفتی"/>
    <x v="0"/>
    <s v="نقدی"/>
    <x v="119"/>
    <n v="154446564"/>
    <n v="223836"/>
    <n v="690"/>
    <n v="207225"/>
    <n v="1449"/>
    <n v="690"/>
    <x v="119"/>
    <s v="نفت سپاهان"/>
    <s v="خبرگان سهام"/>
    <s v="ریال"/>
    <s v="1000 کیلوگرم"/>
  </r>
  <r>
    <x v="14"/>
    <s v="SOC-ALCDB-00"/>
    <s v="تالار فرآورده های نفتی"/>
    <x v="0"/>
    <s v="نقدی"/>
    <x v="120"/>
    <n v="30505222"/>
    <n v="221052"/>
    <n v="138"/>
    <n v="205000"/>
    <n v="368"/>
    <n v="138"/>
    <x v="71"/>
    <s v="نفت سپاهان"/>
    <s v="خبرگان سهام"/>
    <s v="ریال"/>
    <s v="1000 کیلوگرم"/>
  </r>
  <r>
    <x v="3"/>
    <s v="SOC-ALSCCCB-00"/>
    <s v="تالار فرآورده های نفتی"/>
    <x v="0"/>
    <s v="نقدی (مچینگ)"/>
    <x v="11"/>
    <n v="23575000"/>
    <n v="205000"/>
    <n v="0"/>
    <n v="205000"/>
    <n v="115"/>
    <n v="115"/>
    <x v="12"/>
    <s v="نفت سپاهان"/>
    <s v="خبرگان سهام"/>
    <s v="ریال"/>
    <s v="1000 کیلوگرم"/>
  </r>
  <r>
    <x v="6"/>
    <s v="SOC-BOSN150B-00"/>
    <s v="تالار فرآورده های نفتی"/>
    <x v="0"/>
    <s v="نقدی (مچینگ)"/>
    <x v="15"/>
    <n v="8740000"/>
    <n v="190000"/>
    <n v="0"/>
    <n v="190000"/>
    <n v="46"/>
    <n v="46"/>
    <x v="120"/>
    <s v="نفت سپاهان"/>
    <s v="خبرگان سهام"/>
    <s v="ریال"/>
    <s v="1000 کیلوگرم"/>
  </r>
  <r>
    <x v="0"/>
    <s v="SOC-BOSOC4B-00"/>
    <s v="تالار فرآورده های نفتی"/>
    <x v="0"/>
    <s v="نقدی"/>
    <x v="121"/>
    <n v="53961680"/>
    <n v="260684"/>
    <n v="207"/>
    <n v="210000"/>
    <n v="368"/>
    <n v="207"/>
    <x v="37"/>
    <s v="نفت سپاهان"/>
    <s v="خبرگان سهام"/>
    <s v="ریال"/>
    <s v="1000 کیلوگرم"/>
  </r>
  <r>
    <x v="0"/>
    <s v="SOC-BOSOC4B-00"/>
    <s v="تالار فرآورده های نفتی"/>
    <x v="0"/>
    <s v="نقدی"/>
    <x v="122"/>
    <n v="130356295"/>
    <n v="257621"/>
    <n v="506"/>
    <n v="210000"/>
    <n v="805"/>
    <n v="506"/>
    <x v="121"/>
    <s v="نفت سپاهان"/>
    <s v="خبرگان سهام"/>
    <s v="ریال"/>
    <s v="1000 کیلوگرم"/>
  </r>
  <r>
    <x v="0"/>
    <s v="SOC-BOSOC4B-00"/>
    <s v="تالار فرآورده های نفتی"/>
    <x v="0"/>
    <s v="نقدی"/>
    <x v="123"/>
    <n v="123202191"/>
    <n v="243483"/>
    <n v="506"/>
    <n v="240000"/>
    <n v="598"/>
    <n v="506"/>
    <x v="39"/>
    <s v="نفت سپاهان"/>
    <s v="خبرگان سهام"/>
    <s v="ریال"/>
    <s v="1000 کیلوگرم"/>
  </r>
  <r>
    <x v="0"/>
    <s v="SOC-BOSOC4B-00"/>
    <s v="تالار فرآورده های نفتی"/>
    <x v="0"/>
    <s v="نقدی (مچینگ)"/>
    <x v="2"/>
    <n v="11040000"/>
    <n v="240000"/>
    <n v="0"/>
    <n v="240000"/>
    <n v="46"/>
    <n v="46"/>
    <x v="21"/>
    <s v="نفت سپاهان"/>
    <s v="خبرگان سهام"/>
    <s v="ریال"/>
    <s v="1000 کیلوگرم"/>
  </r>
  <r>
    <x v="8"/>
    <s v="SOC-LSW008B-00"/>
    <s v="تالار فرآورده های نفتی"/>
    <x v="0"/>
    <s v="نقدی"/>
    <x v="124"/>
    <n v="64579124"/>
    <n v="280779"/>
    <n v="230"/>
    <n v="245000"/>
    <n v="552"/>
    <n v="230"/>
    <x v="22"/>
    <s v="نفت سپاهان"/>
    <s v="خبرگان سهام"/>
    <s v="ریال"/>
    <s v="1000 کیلوگرم"/>
  </r>
  <r>
    <x v="0"/>
    <s v="SOC-BOSOC4B-00"/>
    <s v="تالار فرآورده های نفتی"/>
    <x v="0"/>
    <s v="نقدی"/>
    <x v="125"/>
    <n v="75095299"/>
    <n v="251155"/>
    <n v="299"/>
    <n v="240000"/>
    <n v="644"/>
    <n v="299"/>
    <x v="23"/>
    <s v="نفت سپاهان"/>
    <s v="خبرگان سهام"/>
    <s v="ریال"/>
    <s v="1000 کیلوگرم"/>
  </r>
  <r>
    <x v="0"/>
    <s v="SOC-BOSOC4B-00"/>
    <s v="تالار فرآورده های نفتی"/>
    <x v="0"/>
    <s v="نقدی"/>
    <x v="6"/>
    <n v="93610000"/>
    <n v="185000"/>
    <n v="506"/>
    <n v="185000"/>
    <n v="506"/>
    <n v="506"/>
    <x v="43"/>
    <s v="نفت سپاهان"/>
    <s v="خبرگان سهام"/>
    <s v="ریال"/>
    <s v="1000 کیلوگرم"/>
  </r>
  <r>
    <x v="0"/>
    <s v="SOC-BOSOC4B-00"/>
    <s v="تالار فرآورده های نفتی"/>
    <x v="0"/>
    <s v="نقدی (مچینگ)"/>
    <x v="6"/>
    <n v="34040000"/>
    <n v="185000"/>
    <n v="0"/>
    <n v="185000"/>
    <n v="184"/>
    <n v="184"/>
    <x v="44"/>
    <s v="نفت سپاهان"/>
    <s v="خبرگان سهام"/>
    <s v="ریال"/>
    <s v="1000 کیلوگرم"/>
  </r>
  <r>
    <x v="2"/>
    <s v="SOC-HPW05B-00"/>
    <s v="تالار فرآورده های نفتی"/>
    <x v="0"/>
    <s v="نقدی"/>
    <x v="126"/>
    <n v="46619321"/>
    <n v="155917"/>
    <n v="299"/>
    <n v="148000"/>
    <n v="506"/>
    <n v="299"/>
    <x v="25"/>
    <s v="نفت سپاهان"/>
    <s v="خبرگان سهام"/>
    <s v="ریال"/>
    <s v="1000 کیلوگرم"/>
  </r>
  <r>
    <x v="1"/>
    <s v="SOC-BOSN500B-00"/>
    <s v="تالار فرآورده های نفتی"/>
    <x v="0"/>
    <s v="نقدی"/>
    <x v="127"/>
    <n v="168106563"/>
    <n v="252034"/>
    <n v="667"/>
    <n v="230000"/>
    <n v="1518"/>
    <n v="667"/>
    <x v="26"/>
    <s v="نفت سپاهان"/>
    <s v="خبرگان سهام"/>
    <s v="ریال"/>
    <s v="1000 کیلوگرم"/>
  </r>
  <r>
    <x v="0"/>
    <s v="SOC-BOSOC4B-00"/>
    <s v="تالار فرآورده های نفتی"/>
    <x v="0"/>
    <s v="نقدی"/>
    <x v="29"/>
    <n v="86020000"/>
    <n v="220000"/>
    <n v="391"/>
    <n v="220000"/>
    <n v="391"/>
    <n v="391"/>
    <x v="45"/>
    <s v="نفت سپاهان"/>
    <s v="خبرگان سهام"/>
    <s v="ریال"/>
    <s v="1000 کیلوگرم"/>
  </r>
  <r>
    <x v="8"/>
    <s v="SOC-LSW008B-00"/>
    <s v="تالار فرآورده های نفتی"/>
    <x v="0"/>
    <s v="نقدی"/>
    <x v="128"/>
    <n v="22067235"/>
    <n v="191889"/>
    <n v="115"/>
    <n v="150000"/>
    <n v="368"/>
    <n v="115"/>
    <x v="28"/>
    <s v="نفت سپاهان"/>
    <s v="خبرگان سهام"/>
    <s v="ریال"/>
    <s v="1000 کیلوگرم"/>
  </r>
  <r>
    <x v="2"/>
    <s v="SOC-HPW05B-00"/>
    <s v="تالار فرآورده های نفتی"/>
    <x v="0"/>
    <s v="نقدی (مچینگ)"/>
    <x v="4"/>
    <n v="11730000"/>
    <n v="255000"/>
    <n v="0"/>
    <n v="255000"/>
    <n v="46"/>
    <n v="46"/>
    <x v="30"/>
    <s v="نفت سپاهان"/>
    <s v="خبرگان سهام"/>
    <s v="ریال"/>
    <s v="1000 کیلوگرم"/>
  </r>
  <r>
    <x v="6"/>
    <s v="SOC-BOSN150B-00"/>
    <s v="تالار فرآورده های نفتی"/>
    <x v="0"/>
    <s v="نقدی"/>
    <x v="6"/>
    <n v="93610000"/>
    <n v="185000"/>
    <n v="1012"/>
    <n v="185000"/>
    <n v="644"/>
    <n v="506"/>
    <x v="48"/>
    <s v="نفت سپاهان"/>
    <s v="خبرگان سهام"/>
    <s v="ریال"/>
    <s v="1000 کیلوگرم"/>
  </r>
  <r>
    <x v="6"/>
    <s v="SOC-BOSN150B-00"/>
    <s v="تالار فرآورده های نفتی"/>
    <x v="0"/>
    <s v="نقدی"/>
    <x v="129"/>
    <n v="63354351"/>
    <n v="211887"/>
    <n v="299"/>
    <n v="185000"/>
    <n v="759"/>
    <n v="299"/>
    <x v="49"/>
    <s v="نفت سپاهان"/>
    <s v="خبرگان سهام"/>
    <s v="ریال"/>
    <s v="1000 کیلوگرم"/>
  </r>
  <r>
    <x v="2"/>
    <s v="SOC-HPW05B-00"/>
    <s v="تالار فرآورده های نفتی"/>
    <x v="0"/>
    <s v="سلف"/>
    <x v="130"/>
    <n v="77250307"/>
    <n v="258362"/>
    <n v="299"/>
    <n v="170000"/>
    <n v="943"/>
    <n v="299"/>
    <x v="38"/>
    <s v="نفت سپاهان"/>
    <s v="خبرگان سهام"/>
    <s v="ریال"/>
    <s v="1000 کیلوگرم"/>
  </r>
  <r>
    <x v="6"/>
    <s v="SOC-BOSN150B-00"/>
    <s v="تالار فرآورده های نفتی"/>
    <x v="0"/>
    <s v="نقدی"/>
    <x v="131"/>
    <n v="127077047"/>
    <n v="263099"/>
    <n v="483"/>
    <n v="220000"/>
    <n v="828"/>
    <n v="483"/>
    <x v="122"/>
    <s v="نفت سپاهان"/>
    <s v="خبرگان سهام"/>
    <s v="ریال"/>
    <s v="1000 کیلوگرم"/>
  </r>
  <r>
    <x v="1"/>
    <s v="SOC-BOSN500B-00"/>
    <s v="تالار فرآورده های نفتی"/>
    <x v="0"/>
    <s v="نقدی (مچینگ)"/>
    <x v="3"/>
    <n v="19136000"/>
    <n v="208000"/>
    <n v="0"/>
    <n v="208000"/>
    <n v="92"/>
    <n v="92"/>
    <x v="123"/>
    <s v="نفت سپاهان"/>
    <s v="خبرگان سهام"/>
    <s v="ریال"/>
    <s v="1000 کیلوگرم"/>
  </r>
  <r>
    <x v="8"/>
    <s v="SOC-LSW008B-00"/>
    <s v="تالار فرآورده های نفتی"/>
    <x v="0"/>
    <s v="سلف"/>
    <x v="132"/>
    <n v="63968612"/>
    <n v="278124"/>
    <n v="230"/>
    <n v="260000"/>
    <n v="552"/>
    <n v="230"/>
    <x v="52"/>
    <s v="نفت سپاهان"/>
    <s v="خبرگان سهام"/>
    <s v="ریال"/>
    <s v="1000 کیلوگرم"/>
  </r>
  <r>
    <x v="6"/>
    <s v="SOC-BOSN150B-00"/>
    <s v="تالار فرآورده های نفتی"/>
    <x v="0"/>
    <s v="نقدی"/>
    <x v="47"/>
    <n v="69368000"/>
    <n v="232000"/>
    <n v="506"/>
    <n v="232000"/>
    <n v="299"/>
    <n v="299"/>
    <x v="42"/>
    <s v="نفت سپاهان"/>
    <s v="خبرگان سهام"/>
    <s v="ریال"/>
    <s v="1000 کیلوگرم"/>
  </r>
  <r>
    <x v="1"/>
    <s v="SOC-BOSN500B-00"/>
    <s v="تالار فرآورده های نفتی"/>
    <x v="0"/>
    <s v="نقدی"/>
    <x v="133"/>
    <n v="141063370"/>
    <n v="211489"/>
    <n v="667"/>
    <n v="197320"/>
    <n v="1035"/>
    <n v="667"/>
    <x v="53"/>
    <s v="نفت سپاهان"/>
    <s v="خبرگان سهام"/>
    <s v="ریال"/>
    <s v="1000 کیلوگرم"/>
  </r>
  <r>
    <x v="0"/>
    <s v="SOC-BOSOC4B-00"/>
    <s v="تالار فرآورده های نفتی"/>
    <x v="0"/>
    <s v="نقدی (مچینگ)"/>
    <x v="6"/>
    <n v="8510000"/>
    <n v="185000"/>
    <n v="0"/>
    <n v="185000"/>
    <n v="46"/>
    <n v="46"/>
    <x v="124"/>
    <s v="نفت سپاهان"/>
    <s v="خبرگان سهام"/>
    <s v="ریال"/>
    <s v="1000 کیلوگرم"/>
  </r>
  <r>
    <x v="8"/>
    <s v="SOC-LSW008B-00"/>
    <s v="تالار فرآورده های نفتی"/>
    <x v="0"/>
    <s v="نقدی"/>
    <x v="134"/>
    <n v="20549235"/>
    <n v="178689"/>
    <n v="115"/>
    <n v="150000"/>
    <n v="414"/>
    <n v="115"/>
    <x v="9"/>
    <s v="نفت سپاهان"/>
    <s v="خبرگان سهام"/>
    <s v="ریال"/>
    <s v="1000 کیلوگرم"/>
  </r>
  <r>
    <x v="2"/>
    <s v="SOC-HPW05B-00"/>
    <s v="تالار فرآورده های نفتی"/>
    <x v="0"/>
    <s v="نقدی"/>
    <x v="135"/>
    <n v="72649364"/>
    <n v="143576"/>
    <n v="506"/>
    <n v="140000"/>
    <n v="667"/>
    <n v="506"/>
    <x v="45"/>
    <s v="نفت سپاهان"/>
    <s v="خبرگان سهام"/>
    <s v="ریال"/>
    <s v="1000 کیلوگرم"/>
  </r>
  <r>
    <x v="0"/>
    <s v="SOC-BOSOC4B-00"/>
    <s v="تالار فرآورده های نفتی"/>
    <x v="0"/>
    <s v="نقدی"/>
    <x v="92"/>
    <n v="34615000"/>
    <n v="215000"/>
    <n v="506"/>
    <n v="215000"/>
    <n v="161"/>
    <n v="161"/>
    <x v="11"/>
    <s v="نفت سپاهان"/>
    <s v="خبرگان سهام"/>
    <s v="ریال"/>
    <s v="1000 کیلوگرم"/>
  </r>
  <r>
    <x v="10"/>
    <s v="SOC-HPW02C-605"/>
    <s v="تالار فرآورده های نفتی"/>
    <x v="0"/>
    <s v="نقدی (مچینگ)"/>
    <x v="6"/>
    <n v="26640000"/>
    <n v="185000"/>
    <n v="0"/>
    <n v="185000"/>
    <n v="144"/>
    <n v="144"/>
    <x v="12"/>
    <s v="نفت سپاهان"/>
    <s v="خبرگان سهام"/>
    <s v="ریال"/>
    <s v="1000 کیلوگرم"/>
  </r>
  <r>
    <x v="6"/>
    <s v="SOC-BOSN150B-00"/>
    <s v="تالار فرآورده های نفتی"/>
    <x v="0"/>
    <s v="نقدی (مچینگ)"/>
    <x v="47"/>
    <n v="5336000"/>
    <n v="232000"/>
    <n v="0"/>
    <n v="232000"/>
    <n v="23"/>
    <n v="23"/>
    <x v="125"/>
    <s v="نفت سپاهان"/>
    <s v="خبرگان سهام"/>
    <s v="ریال"/>
    <s v="1000 کیلوگرم"/>
  </r>
  <r>
    <x v="0"/>
    <s v="SOC-BOSOC4B-00"/>
    <s v="تالار فرآورده های نفتی"/>
    <x v="0"/>
    <s v="نقدی"/>
    <x v="136"/>
    <n v="87904988"/>
    <n v="293997"/>
    <n v="299"/>
    <n v="255000"/>
    <n v="1288"/>
    <n v="299"/>
    <x v="111"/>
    <s v="نفت سپاهان"/>
    <s v="خبرگان سهام"/>
    <s v="ریال"/>
    <s v="1000 کیلوگرم"/>
  </r>
  <r>
    <x v="11"/>
    <s v="SOC-ALSGCDB-00"/>
    <s v="تالار فرآورده های نفتی"/>
    <x v="0"/>
    <s v="نقدی"/>
    <x v="55"/>
    <n v="0"/>
    <m/>
    <n v="184"/>
    <n v="210000"/>
    <n v="23"/>
    <n v="0"/>
    <x v="13"/>
    <s v="نفت سپاهان"/>
    <s v="خبرگان سهام"/>
    <s v="ریال"/>
    <s v="1000 کیلوگرم"/>
  </r>
  <r>
    <x v="6"/>
    <s v="SOC-BOSN150B-00"/>
    <s v="تالار فرآورده های نفتی"/>
    <x v="0"/>
    <s v="نقدی (مچینگ)"/>
    <x v="93"/>
    <n v="4094000"/>
    <n v="178000"/>
    <n v="0"/>
    <n v="178000"/>
    <n v="23"/>
    <n v="23"/>
    <x v="14"/>
    <s v="نفت سپاهان"/>
    <s v="خبرگان سهام"/>
    <s v="ریال"/>
    <s v="1000 کیلوگرم"/>
  </r>
  <r>
    <x v="4"/>
    <s v="SOC-NOCF4B-089"/>
    <s v="تالار فرآورده های نفتی"/>
    <x v="0"/>
    <s v="نقدی (مچینگ)"/>
    <x v="12"/>
    <n v="14490000"/>
    <n v="210000"/>
    <n v="0"/>
    <n v="210000"/>
    <n v="69"/>
    <n v="69"/>
    <x v="126"/>
    <s v="نفت سپاهان"/>
    <s v="خبرگان سهام"/>
    <s v="ریال"/>
    <s v="1000 کیلوگرم"/>
  </r>
  <r>
    <x v="10"/>
    <s v="SOC-HPW02C-605"/>
    <s v="تالار فرآورده های نفتی"/>
    <x v="0"/>
    <s v="نقدی"/>
    <x v="137"/>
    <n v="8000000"/>
    <n v="200000"/>
    <n v="100"/>
    <n v="200000"/>
    <n v="80"/>
    <n v="40"/>
    <x v="112"/>
    <s v="نفت سپاهان"/>
    <s v="خبرگان سهام"/>
    <s v="ریال"/>
    <s v="1000 کیلوگرم"/>
  </r>
  <r>
    <x v="1"/>
    <s v="SOC-BOSN500B-00"/>
    <s v="تالار فرآورده های نفتی"/>
    <x v="0"/>
    <s v="نقدی"/>
    <x v="11"/>
    <n v="391345000"/>
    <n v="205000"/>
    <n v="2024"/>
    <n v="205000"/>
    <n v="1978"/>
    <n v="1909"/>
    <x v="62"/>
    <s v="نفت سپاهان"/>
    <s v="خبرگان سهام"/>
    <s v="ریال"/>
    <s v="1000 کیلوگرم"/>
  </r>
  <r>
    <x v="10"/>
    <s v="SOC-HPW02C-605"/>
    <s v="تالار فرآورده های نفتی"/>
    <x v="0"/>
    <s v="نقدی"/>
    <x v="138"/>
    <n v="23749900"/>
    <n v="237499"/>
    <n v="100"/>
    <n v="210000"/>
    <n v="310"/>
    <n v="100"/>
    <x v="86"/>
    <s v="نفت سپاهان"/>
    <s v="خبرگان سهام"/>
    <s v="ریال"/>
    <s v="1000 کیلوگرم"/>
  </r>
  <r>
    <x v="2"/>
    <s v="SOC-HPW05B-00"/>
    <s v="تالار فرآورده های نفتی"/>
    <x v="0"/>
    <s v="سلف"/>
    <x v="139"/>
    <n v="71920655"/>
    <n v="240537"/>
    <n v="299"/>
    <n v="170000"/>
    <n v="1035"/>
    <n v="299"/>
    <x v="127"/>
    <s v="نفت سپاهان"/>
    <s v="خبرگان سهام"/>
    <s v="ریال"/>
    <s v="1000 کیلوگرم"/>
  </r>
  <r>
    <x v="8"/>
    <s v="SOC-LSW008B-00"/>
    <s v="تالار فرآورده های نفتی"/>
    <x v="0"/>
    <s v="نقدی"/>
    <x v="140"/>
    <n v="73478215"/>
    <n v="245747"/>
    <n v="299"/>
    <n v="210000"/>
    <n v="621"/>
    <n v="299"/>
    <x v="65"/>
    <s v="نفت سپاهان"/>
    <s v="خبرگان سهام"/>
    <s v="ریال"/>
    <s v="1000 کیلوگرم"/>
  </r>
  <r>
    <x v="1"/>
    <s v="SOC-BOSN500B-00"/>
    <s v="تالار فرآورده های نفتی"/>
    <x v="0"/>
    <s v="نقدی"/>
    <x v="141"/>
    <n v="209353521"/>
    <n v="206871"/>
    <n v="1012"/>
    <n v="206871"/>
    <n v="1265"/>
    <n v="1012"/>
    <x v="128"/>
    <s v="نفت سپاهان"/>
    <s v="خبرگان سهام"/>
    <s v="ریال"/>
    <s v="1000 کیلوگرم"/>
  </r>
  <r>
    <x v="6"/>
    <s v="SOC-BOSN150B-00"/>
    <s v="تالار فرآورده های نفتی"/>
    <x v="0"/>
    <s v="نقدی"/>
    <x v="47"/>
    <n v="112056000"/>
    <n v="232000"/>
    <n v="506"/>
    <n v="232000"/>
    <n v="483"/>
    <n v="483"/>
    <x v="67"/>
    <s v="نفت سپاهان"/>
    <s v="خبرگان سهام"/>
    <s v="ریال"/>
    <s v="1000 کیلوگرم"/>
  </r>
  <r>
    <x v="1"/>
    <s v="SOC-BOSN500B-00"/>
    <s v="تالار فرآورده های نفتی"/>
    <x v="0"/>
    <s v="نقدی"/>
    <x v="142"/>
    <n v="238627829"/>
    <n v="235798"/>
    <n v="1012"/>
    <n v="190429"/>
    <n v="2507"/>
    <n v="1012"/>
    <x v="68"/>
    <s v="نفت سپاهان"/>
    <s v="خبرگان سهام"/>
    <s v="ریال"/>
    <s v="1000 کیلوگرم"/>
  </r>
  <r>
    <x v="0"/>
    <s v="SOC-BOSOC4B-00"/>
    <s v="تالار فرآورده های نفتی"/>
    <x v="0"/>
    <s v="نقدی"/>
    <x v="6"/>
    <n v="34040000"/>
    <n v="185000"/>
    <n v="506"/>
    <n v="185000"/>
    <n v="184"/>
    <n v="184"/>
    <x v="69"/>
    <s v="نفت سپاهان"/>
    <s v="خبرگان سهام"/>
    <s v="ریال"/>
    <s v="1000 کیلوگرم"/>
  </r>
  <r>
    <x v="7"/>
    <s v="SOC-HSWS008B-00"/>
    <s v="تالار فرآورده های نفتی"/>
    <x v="0"/>
    <s v="نقدی (مچینگ)"/>
    <x v="63"/>
    <n v="9660000"/>
    <n v="140000"/>
    <n v="0"/>
    <n v="140000"/>
    <n v="69"/>
    <n v="69"/>
    <x v="117"/>
    <s v="نفت سپاهان"/>
    <s v="خبرگان سهام"/>
    <s v="ریال"/>
    <s v="1000 کیلوگرم"/>
  </r>
  <r>
    <x v="7"/>
    <s v="SOC-HSWS008B-00"/>
    <s v="تالار فرآورده های نفتی"/>
    <x v="0"/>
    <s v="نقدی"/>
    <x v="143"/>
    <n v="75589431"/>
    <n v="149386"/>
    <n v="506"/>
    <n v="148000"/>
    <n v="575"/>
    <n v="506"/>
    <x v="60"/>
    <s v="نفت سپاهان"/>
    <s v="خبرگان سهام"/>
    <s v="ریال"/>
    <s v="1000 کیلوگرم"/>
  </r>
  <r>
    <x v="8"/>
    <s v="SOC-LSW008B-00"/>
    <s v="تالار فرآورده های نفتی"/>
    <x v="0"/>
    <s v="نقدی"/>
    <x v="144"/>
    <n v="20797635"/>
    <n v="180849"/>
    <n v="115"/>
    <n v="150000"/>
    <n v="276"/>
    <n v="115"/>
    <x v="70"/>
    <s v="نفت سپاهان"/>
    <s v="خبرگان سهام"/>
    <s v="ریال"/>
    <s v="1000 کیلوگرم"/>
  </r>
  <r>
    <x v="14"/>
    <s v="SOC-ALCDB-00"/>
    <s v="تالار فرآورده های نفتی"/>
    <x v="0"/>
    <s v="نقدی"/>
    <x v="145"/>
    <n v="25085180"/>
    <n v="218132"/>
    <n v="115"/>
    <n v="210000"/>
    <n v="230"/>
    <n v="115"/>
    <x v="119"/>
    <s v="نفت سپاهان"/>
    <s v="خبرگان سهام"/>
    <s v="ریال"/>
    <s v="1000 کیلوگرم"/>
  </r>
  <r>
    <x v="4"/>
    <s v="SOC-NOCF4B-00"/>
    <s v="تالار فرآورده های نفتی"/>
    <x v="0"/>
    <s v="نقدی"/>
    <x v="146"/>
    <n v="39728728"/>
    <n v="215917"/>
    <n v="184"/>
    <n v="210000"/>
    <n v="276"/>
    <n v="184"/>
    <x v="71"/>
    <s v="نفت سپاهان"/>
    <s v="خبرگان سهام"/>
    <s v="ریال"/>
    <s v="1000 کیلوگرم"/>
  </r>
  <r>
    <x v="11"/>
    <s v="SOC-ALSGCDB-00"/>
    <s v="تالار فرآورده های نفتی"/>
    <x v="0"/>
    <s v="نقدی (مچینگ)"/>
    <x v="12"/>
    <n v="4830000"/>
    <n v="210000"/>
    <n v="0"/>
    <n v="210000"/>
    <n v="23"/>
    <n v="23"/>
    <x v="12"/>
    <s v="نفت سپاهان"/>
    <s v="خبرگان سهام"/>
    <s v="ریال"/>
    <s v="1000 کیلوگرم"/>
  </r>
  <r>
    <x v="2"/>
    <s v="SOC-HPW05B-00"/>
    <s v="تالار فرآورده های نفتی"/>
    <x v="0"/>
    <s v="نقدی"/>
    <x v="4"/>
    <n v="11730000"/>
    <n v="255000"/>
    <n v="506"/>
    <n v="255000"/>
    <n v="115"/>
    <n v="46"/>
    <x v="111"/>
    <s v="نفت سپاهان"/>
    <s v="خبرگان سهام"/>
    <s v="ریال"/>
    <s v="1000 کیلوگرم"/>
  </r>
  <r>
    <x v="14"/>
    <s v="SOC-ALCDB-00"/>
    <s v="تالار فرآورده های نفتی"/>
    <x v="0"/>
    <s v="نقدی (مچینگ)"/>
    <x v="11"/>
    <n v="18860000"/>
    <n v="205000"/>
    <n v="0"/>
    <n v="205000"/>
    <n v="92"/>
    <n v="92"/>
    <x v="13"/>
    <s v="نفت سپاهان"/>
    <s v="خبرگان سهام"/>
    <s v="ریال"/>
    <s v="1000 کیلوگرم"/>
  </r>
  <r>
    <x v="13"/>
    <s v="SOC-ALSLCFB-00"/>
    <s v="تالار فرآورده های نفتی"/>
    <x v="0"/>
    <s v="نقدی"/>
    <x v="55"/>
    <n v="0"/>
    <m/>
    <n v="100"/>
    <n v="320000"/>
    <n v="0"/>
    <n v="0"/>
    <x v="14"/>
    <s v="نفت سپاهان"/>
    <s v="خبرگان سهام"/>
    <s v="ریال"/>
    <s v="1000 کیلوگرم"/>
  </r>
  <r>
    <x v="1"/>
    <s v="SOC-BOSN500B-00"/>
    <s v="تالار فرآورده های نفتی"/>
    <x v="0"/>
    <s v="نقدی (مچینگ)"/>
    <x v="98"/>
    <n v="40675500"/>
    <n v="196500"/>
    <n v="0"/>
    <n v="196500"/>
    <n v="207"/>
    <n v="207"/>
    <x v="15"/>
    <s v="نفت سپاهان"/>
    <s v="خبرگان سهام"/>
    <s v="ریال"/>
    <s v="1000 کیلوگرم"/>
  </r>
  <r>
    <x v="1"/>
    <s v="SOC-BOSN500B-00"/>
    <s v="تالار فرآورده های نفتی"/>
    <x v="0"/>
    <s v="نقدی (مچینگ)"/>
    <x v="14"/>
    <n v="4749454"/>
    <n v="206498"/>
    <n v="0"/>
    <n v="206498"/>
    <n v="23"/>
    <n v="23"/>
    <x v="112"/>
    <s v="نفت سپاهان"/>
    <s v="خبرگان سهام"/>
    <s v="ریال"/>
    <s v="1000 کیلوگرم"/>
  </r>
  <r>
    <x v="8"/>
    <s v="SOC-LSW008B-00"/>
    <s v="تالار فرآورده های نفتی"/>
    <x v="0"/>
    <s v="نقدی"/>
    <x v="147"/>
    <n v="42665000"/>
    <n v="265000"/>
    <n v="161"/>
    <n v="265000"/>
    <n v="184"/>
    <n v="161"/>
    <x v="102"/>
    <s v="نفت سپاهان"/>
    <s v="خبرگان سهام"/>
    <s v="ریال"/>
    <s v="1000 کیلوگرم"/>
  </r>
  <r>
    <x v="13"/>
    <s v="SOC-ALSLCFB-00"/>
    <s v="تالار فرآورده های نفتی"/>
    <x v="0"/>
    <s v="نقدی"/>
    <x v="148"/>
    <n v="10810000"/>
    <n v="235000"/>
    <n v="184"/>
    <n v="235000"/>
    <n v="46"/>
    <n v="46"/>
    <x v="13"/>
    <s v="نفت سپاهان"/>
    <s v="خبرگان سهام"/>
    <s v="ریال"/>
    <s v="1000 کیلوگرم"/>
  </r>
  <r>
    <x v="7"/>
    <s v="SOC-HSWS008B-00"/>
    <s v="تالار فرآورده های نفتی"/>
    <x v="0"/>
    <s v="نقدی"/>
    <x v="149"/>
    <n v="71203676"/>
    <n v="140719"/>
    <n v="506"/>
    <n v="135000"/>
    <n v="920"/>
    <n v="506"/>
    <x v="109"/>
    <s v="نفت سپاهان"/>
    <s v="خبرگان سهام"/>
    <s v="ریال"/>
    <s v="1000 کیلوگرم"/>
  </r>
  <r>
    <x v="14"/>
    <s v="SOC-ALCDB-089"/>
    <s v="تالار فرآورده های نفتی"/>
    <x v="0"/>
    <s v="نقدی"/>
    <x v="150"/>
    <n v="107674638"/>
    <n v="212796"/>
    <n v="506"/>
    <n v="205000"/>
    <n v="736"/>
    <n v="506"/>
    <x v="15"/>
    <s v="نفت سپاهان"/>
    <s v="خبرگان سهام"/>
    <s v="ریال"/>
    <s v="1000 کیلوگرم"/>
  </r>
  <r>
    <x v="6"/>
    <s v="SOC-BOSN150B-00"/>
    <s v="تالار فرآورده های نفتی"/>
    <x v="0"/>
    <s v="نقدی"/>
    <x v="86"/>
    <n v="86020000"/>
    <n v="170000"/>
    <n v="506"/>
    <n v="170000"/>
    <n v="506"/>
    <n v="506"/>
    <x v="103"/>
    <s v="نفت سپاهان"/>
    <s v="خبرگان سهام"/>
    <s v="ریال"/>
    <s v="1000 کیلوگرم"/>
  </r>
  <r>
    <x v="1"/>
    <s v="SOC-BOSN500B-00"/>
    <s v="تالار فرآورده های نفتی"/>
    <x v="0"/>
    <s v="نقدی"/>
    <x v="151"/>
    <n v="117226883"/>
    <n v="254841"/>
    <n v="460"/>
    <n v="215435"/>
    <n v="1633"/>
    <n v="460"/>
    <x v="106"/>
    <s v="نفت سپاهان"/>
    <s v="خبرگان سهام"/>
    <s v="ریال"/>
    <s v="1000 کیلوگرم"/>
  </r>
  <r>
    <x v="7"/>
    <s v="SOC-HSWS008B-00"/>
    <s v="تالار فرآورده های نفتی"/>
    <x v="0"/>
    <s v="نقدی (مچینگ)"/>
    <x v="22"/>
    <n v="15295000"/>
    <n v="133000"/>
    <n v="0"/>
    <n v="133000"/>
    <n v="115"/>
    <n v="115"/>
    <x v="29"/>
    <s v="نفت سپاهان"/>
    <s v="خبرگان سهام"/>
    <s v="ریال"/>
    <s v="1000 کیلوگرم"/>
  </r>
  <r>
    <x v="13"/>
    <s v="SOC-ALSLCFB-00"/>
    <s v="تالار فرآورده های نفتی"/>
    <x v="0"/>
    <s v="نقدی (مچینگ)"/>
    <x v="148"/>
    <n v="5405000"/>
    <n v="235000"/>
    <n v="0"/>
    <n v="235000"/>
    <n v="23"/>
    <n v="23"/>
    <x v="61"/>
    <s v="نفت سپاهان"/>
    <s v="خبرگان سهام"/>
    <s v="ریال"/>
    <s v="1000 کیلوگرم"/>
  </r>
  <r>
    <x v="1"/>
    <s v="SOC-BOSN500B-00"/>
    <s v="تالار فرآورده های نفتی"/>
    <x v="0"/>
    <s v="نقدی"/>
    <x v="98"/>
    <n v="158182500"/>
    <n v="196500"/>
    <n v="1012"/>
    <n v="196500"/>
    <n v="805"/>
    <n v="805"/>
    <x v="15"/>
    <s v="نفت سپاهان"/>
    <s v="خبرگان سهام"/>
    <s v="ریال"/>
    <s v="1000 کیلوگرم"/>
  </r>
  <r>
    <x v="10"/>
    <s v="SOC-HPW02C-605"/>
    <s v="تالار فرآورده های نفتی"/>
    <x v="0"/>
    <s v="نقدی"/>
    <x v="152"/>
    <n v="22490200"/>
    <n v="224902"/>
    <n v="100"/>
    <n v="200000"/>
    <n v="270"/>
    <n v="100"/>
    <x v="110"/>
    <s v="نفت سپاهان"/>
    <s v="خبرگان سهام"/>
    <s v="ریال"/>
    <s v="1000 کیلوگرم"/>
  </r>
  <r>
    <x v="2"/>
    <s v="SOC-HPW05B-00"/>
    <s v="تالار فرآورده های نفتی"/>
    <x v="0"/>
    <s v="نقدی (مچینگ)"/>
    <x v="4"/>
    <n v="23460000"/>
    <n v="255000"/>
    <n v="0"/>
    <n v="255000"/>
    <n v="92"/>
    <n v="92"/>
    <x v="104"/>
    <s v="نفت سپاهان"/>
    <s v="خبرگان سهام"/>
    <s v="ریال"/>
    <s v="1000 کیلوگرم"/>
  </r>
  <r>
    <x v="15"/>
    <s v="SOC-ALCH4B-00"/>
    <s v="تالار فرآورده های نفتی"/>
    <x v="0"/>
    <s v="نقدی"/>
    <x v="55"/>
    <n v="0"/>
    <m/>
    <n v="184"/>
    <n v="280000"/>
    <n v="0"/>
    <n v="0"/>
    <x v="13"/>
    <s v="نفت سپاهان"/>
    <s v="خبرگان سهام"/>
    <s v="ریال"/>
    <s v="1000 کیلوگرم"/>
  </r>
  <r>
    <x v="4"/>
    <s v="SOC-NOCF4B-00"/>
    <s v="تالار فرآورده های نفتی"/>
    <x v="0"/>
    <s v="نقدی (مچینگ)"/>
    <x v="12"/>
    <n v="4830000"/>
    <n v="210000"/>
    <n v="0"/>
    <n v="210000"/>
    <n v="23"/>
    <n v="23"/>
    <x v="105"/>
    <s v="نفت سپاهان"/>
    <s v="خبرگان سهام"/>
    <s v="ریال"/>
    <s v="1000 کیلوگرم"/>
  </r>
  <r>
    <x v="4"/>
    <s v="SOC-NOCF4B-089"/>
    <s v="تالار فرآورده های نفتی"/>
    <x v="0"/>
    <s v="نقدی (مچینگ)"/>
    <x v="12"/>
    <n v="9660000"/>
    <n v="210000"/>
    <n v="0"/>
    <n v="210000"/>
    <n v="46"/>
    <n v="46"/>
    <x v="129"/>
    <s v="نفت سپاهان"/>
    <s v="خبرگان سهام"/>
    <s v="ریال"/>
    <s v="1000 کیلوگرم"/>
  </r>
  <r>
    <x v="10"/>
    <s v="SOC-HPW02C-605"/>
    <s v="تالار فرآورده های نفتی"/>
    <x v="0"/>
    <s v="نقدی (مچینگ)"/>
    <x v="137"/>
    <n v="2000000"/>
    <n v="200000"/>
    <n v="0"/>
    <n v="200000"/>
    <n v="10"/>
    <n v="10"/>
    <x v="112"/>
    <s v="نفت سپاهان"/>
    <s v="خبرگان سهام"/>
    <s v="ریال"/>
    <s v="1000 کیلوگرم"/>
  </r>
  <r>
    <x v="6"/>
    <s v="SOC-BOSN150B-00"/>
    <s v="تالار فرآورده های نفتی"/>
    <x v="0"/>
    <s v="نقدی"/>
    <x v="153"/>
    <n v="88420556"/>
    <n v="295721"/>
    <n v="299"/>
    <n v="242000"/>
    <n v="1242"/>
    <n v="299"/>
    <x v="104"/>
    <s v="نفت سپاهان"/>
    <s v="خبرگان سهام"/>
    <s v="ریال"/>
    <s v="1000 کیلوگرم"/>
  </r>
  <r>
    <x v="1"/>
    <s v="SOC-BOSN500B-00"/>
    <s v="تالار فرآورده های نفتی"/>
    <x v="0"/>
    <s v="نقدی (مچینگ)"/>
    <x v="32"/>
    <n v="8878000"/>
    <n v="193000"/>
    <n v="0"/>
    <n v="193000"/>
    <n v="46"/>
    <n v="46"/>
    <x v="72"/>
    <s v="نفت سپاهان"/>
    <s v="خبرگان سهام"/>
    <s v="ریال"/>
    <s v="1000 کیلوگرم"/>
  </r>
  <r>
    <x v="1"/>
    <s v="SOC-BOSN500B-00"/>
    <s v="تالار فرآورده های نفتی"/>
    <x v="0"/>
    <s v="نقدی (مچینگ)"/>
    <x v="99"/>
    <n v="45080000"/>
    <n v="196000"/>
    <n v="0"/>
    <n v="196000"/>
    <n v="230"/>
    <n v="230"/>
    <x v="105"/>
    <s v="نفت سپاهان"/>
    <s v="خبرگان سهام"/>
    <s v="ریال"/>
    <s v="1000 کیلوگرم"/>
  </r>
  <r>
    <x v="9"/>
    <s v="SOC-LSW05B-00"/>
    <s v="تالار فرآورده های نفتی"/>
    <x v="0"/>
    <s v="نقدی"/>
    <x v="154"/>
    <n v="41808986"/>
    <n v="227223"/>
    <n v="184"/>
    <n v="165000"/>
    <n v="575"/>
    <n v="184"/>
    <x v="130"/>
    <s v="نفت سپاهان"/>
    <s v="خبرگان سهام"/>
    <s v="ریال"/>
    <s v="1000 کیلوگرم"/>
  </r>
  <r>
    <x v="6"/>
    <s v="SOC-BOSN150B-00"/>
    <s v="تالار فرآورده های نفتی"/>
    <x v="0"/>
    <s v="نقدی"/>
    <x v="155"/>
    <n v="97466916"/>
    <n v="192622"/>
    <n v="506"/>
    <n v="190000"/>
    <n v="598"/>
    <n v="506"/>
    <x v="85"/>
    <s v="نفت سپاهان"/>
    <s v="خبرگان سهام"/>
    <s v="ریال"/>
    <s v="1000 کیلوگرم"/>
  </r>
  <r>
    <x v="2"/>
    <s v="SOC-HPW05B-00"/>
    <s v="تالار فرآورده های نفتی"/>
    <x v="0"/>
    <s v="نقدی (مچینگ)"/>
    <x v="4"/>
    <n v="11730000"/>
    <n v="255000"/>
    <n v="0"/>
    <n v="255000"/>
    <n v="46"/>
    <n v="46"/>
    <x v="102"/>
    <s v="نفت سپاهان"/>
    <s v="خبرگان سهام"/>
    <s v="ریال"/>
    <s v="1000 کیلوگرم"/>
  </r>
  <r>
    <x v="1"/>
    <s v="SOC-BOSN500B-00"/>
    <s v="تالار فرآورده های نفتی"/>
    <x v="0"/>
    <s v="نقدی"/>
    <x v="99"/>
    <n v="202860000"/>
    <n v="196000"/>
    <n v="2024"/>
    <n v="196000"/>
    <n v="1081"/>
    <n v="1035"/>
    <x v="14"/>
    <s v="نفت سپاهان"/>
    <s v="خبرگان سهام"/>
    <s v="ریال"/>
    <s v="1000 کیلوگرم"/>
  </r>
  <r>
    <x v="3"/>
    <s v="SOC-ALSCCCB-089"/>
    <s v="تالار فرآورده های نفتی"/>
    <x v="0"/>
    <s v="نقدی"/>
    <x v="11"/>
    <n v="37720000"/>
    <n v="205000"/>
    <n v="184"/>
    <n v="205000"/>
    <n v="184"/>
    <n v="184"/>
    <x v="15"/>
    <s v="نفت سپاهان"/>
    <s v="خبرگان سهام"/>
    <s v="ریال"/>
    <s v="1000 کیلوگرم"/>
  </r>
  <r>
    <x v="1"/>
    <s v="SOC-BOSN500B-00"/>
    <s v="تالار فرآورده های نفتی"/>
    <x v="0"/>
    <s v="نقدی (مچینگ)"/>
    <x v="14"/>
    <n v="52243994"/>
    <n v="206498"/>
    <n v="0"/>
    <n v="206498"/>
    <n v="253"/>
    <n v="253"/>
    <x v="103"/>
    <s v="نفت سپاهان"/>
    <s v="خبرگان سهام"/>
    <s v="ریال"/>
    <s v="1000 کیلوگرم"/>
  </r>
</pivotCacheRecords>
</file>

<file path=xl/pivotCache/pivotCacheRecords5.xml><?xml version="1.0" encoding="utf-8"?>
<pivotCacheRecords xmlns="http://schemas.openxmlformats.org/spreadsheetml/2006/main" xmlns:r="http://schemas.openxmlformats.org/officeDocument/2006/relationships" count="1441">
  <r>
    <x v="0"/>
    <x v="0"/>
    <n v="7"/>
    <n v="77045.742499999993"/>
    <m/>
  </r>
  <r>
    <x v="0"/>
    <x v="0"/>
    <n v="8"/>
    <n v="77108.100000000006"/>
    <n v="8.0935685706462479E-4"/>
  </r>
  <r>
    <x v="0"/>
    <x v="0"/>
    <n v="9"/>
    <n v="76797.563500000004"/>
    <n v="-4.0272876649793954E-3"/>
  </r>
  <r>
    <x v="0"/>
    <x v="0"/>
    <n v="10"/>
    <n v="76304.664399999994"/>
    <n v="-6.4181606490680831E-3"/>
  </r>
  <r>
    <x v="0"/>
    <x v="0"/>
    <n v="11"/>
    <n v="77154.372399999993"/>
    <n v="1.1135728158710112E-2"/>
  </r>
  <r>
    <x v="0"/>
    <x v="0"/>
    <n v="14"/>
    <n v="77135.349900000001"/>
    <n v="-2.4655115981464526E-4"/>
  </r>
  <r>
    <x v="0"/>
    <x v="0"/>
    <n v="15"/>
    <n v="76429.506399999998"/>
    <n v="-9.1507136600155192E-3"/>
  </r>
  <r>
    <x v="0"/>
    <x v="0"/>
    <n v="16"/>
    <n v="76497.744600000005"/>
    <n v="8.9282533950796328E-4"/>
  </r>
  <r>
    <x v="0"/>
    <x v="0"/>
    <n v="17"/>
    <n v="76680.815700000006"/>
    <n v="2.3931568304040862E-3"/>
  </r>
  <r>
    <x v="0"/>
    <x v="0"/>
    <n v="18"/>
    <n v="76507.707299999995"/>
    <n v="-2.2575190211495677E-3"/>
  </r>
  <r>
    <x v="0"/>
    <x v="0"/>
    <n v="21"/>
    <n v="76486.690600000002"/>
    <n v="-2.7470042877619782E-4"/>
  </r>
  <r>
    <x v="0"/>
    <x v="0"/>
    <n v="22"/>
    <n v="76094.672900000005"/>
    <n v="-5.1253060751460522E-3"/>
  </r>
  <r>
    <x v="0"/>
    <x v="0"/>
    <n v="23"/>
    <n v="76049.127999999997"/>
    <n v="-5.9852941427140927E-4"/>
  </r>
  <r>
    <x v="0"/>
    <x v="0"/>
    <n v="24"/>
    <n v="75940.560500000007"/>
    <n v="-1.4275969081458673E-3"/>
  </r>
  <r>
    <x v="0"/>
    <x v="0"/>
    <n v="25"/>
    <n v="75341.537899999996"/>
    <n v="-7.8880455458320009E-3"/>
  </r>
  <r>
    <x v="0"/>
    <x v="0"/>
    <n v="28"/>
    <n v="73738.304399999994"/>
    <n v="-2.1279543060668038E-2"/>
  </r>
  <r>
    <x v="0"/>
    <x v="0"/>
    <n v="29"/>
    <n v="73195.952099999995"/>
    <n v="-7.3550958950446832E-3"/>
  </r>
  <r>
    <x v="0"/>
    <x v="0"/>
    <n v="30"/>
    <n v="74156.882400000002"/>
    <n v="1.3128189092850295E-2"/>
  </r>
  <r>
    <x v="0"/>
    <x v="0"/>
    <n v="31"/>
    <n v="74220.448900000003"/>
    <n v="8.5718948724311517E-4"/>
  </r>
  <r>
    <x v="0"/>
    <x v="1"/>
    <n v="1"/>
    <n v="74282.428899999999"/>
    <n v="8.3507983202180114E-4"/>
  </r>
  <r>
    <x v="0"/>
    <x v="1"/>
    <n v="4"/>
    <n v="74315.250400000004"/>
    <n v="4.4184742591268922E-4"/>
  </r>
  <r>
    <x v="0"/>
    <x v="1"/>
    <n v="5"/>
    <n v="74462.146699999998"/>
    <n v="1.9766642675538293E-3"/>
  </r>
  <r>
    <x v="0"/>
    <x v="1"/>
    <n v="6"/>
    <n v="74737.208299999998"/>
    <n v="3.6939789166727799E-3"/>
  </r>
  <r>
    <x v="0"/>
    <x v="1"/>
    <n v="7"/>
    <n v="74486.430600000007"/>
    <n v="-3.355459826561269E-3"/>
  </r>
  <r>
    <x v="0"/>
    <x v="1"/>
    <n v="8"/>
    <n v="74509.568799999994"/>
    <n v="3.1063644496853726E-4"/>
  </r>
  <r>
    <x v="0"/>
    <x v="1"/>
    <n v="11"/>
    <n v="74498.572100000005"/>
    <n v="-1.4758775519829737E-4"/>
  </r>
  <r>
    <x v="0"/>
    <x v="1"/>
    <n v="12"/>
    <n v="74497.431100000002"/>
    <n v="-1.5315729789744381E-5"/>
  </r>
  <r>
    <x v="0"/>
    <x v="1"/>
    <n v="13"/>
    <n v="74383.956399999995"/>
    <n v="-1.5232028584675206E-3"/>
  </r>
  <r>
    <x v="0"/>
    <x v="1"/>
    <n v="14"/>
    <n v="74168.615999999995"/>
    <n v="-2.8949844888863652E-3"/>
  </r>
  <r>
    <x v="0"/>
    <x v="1"/>
    <n v="15"/>
    <n v="74146.179099999994"/>
    <n v="-3.0251204903164464E-4"/>
  </r>
  <r>
    <x v="0"/>
    <x v="1"/>
    <n v="18"/>
    <n v="73631.039000000004"/>
    <n v="-6.9476284044958092E-3"/>
  </r>
  <r>
    <x v="0"/>
    <x v="1"/>
    <n v="19"/>
    <n v="73309.251300000004"/>
    <n v="-4.3702724336132093E-3"/>
  </r>
  <r>
    <x v="0"/>
    <x v="1"/>
    <n v="20"/>
    <n v="73435.818199999994"/>
    <n v="1.7264792335969226E-3"/>
  </r>
  <r>
    <x v="0"/>
    <x v="1"/>
    <n v="21"/>
    <n v="73068.005000000005"/>
    <n v="-5.0086348734926789E-3"/>
  </r>
  <r>
    <x v="0"/>
    <x v="1"/>
    <n v="22"/>
    <n v="72423.926399999997"/>
    <n v="-8.8147828861621091E-3"/>
  </r>
  <r>
    <x v="0"/>
    <x v="1"/>
    <n v="25"/>
    <n v="72591.020300000004"/>
    <n v="2.3071643351277871E-3"/>
  </r>
  <r>
    <x v="0"/>
    <x v="1"/>
    <n v="26"/>
    <n v="72387.295599999998"/>
    <n v="-2.8064724694331078E-3"/>
  </r>
  <r>
    <x v="0"/>
    <x v="1"/>
    <n v="27"/>
    <n v="72505.092300000004"/>
    <n v="1.6273117958560679E-3"/>
  </r>
  <r>
    <x v="0"/>
    <x v="1"/>
    <n v="28"/>
    <n v="72806.200100000002"/>
    <n v="4.1529193391565133E-3"/>
  </r>
  <r>
    <x v="0"/>
    <x v="1"/>
    <n v="29"/>
    <n v="73080.736499999999"/>
    <n v="3.7707832522906326E-3"/>
  </r>
  <r>
    <x v="0"/>
    <x v="2"/>
    <n v="1"/>
    <n v="73017.818400000004"/>
    <n v="-8.6093959931554664E-4"/>
  </r>
  <r>
    <x v="0"/>
    <x v="2"/>
    <n v="3"/>
    <n v="73173.484800000006"/>
    <n v="2.1318960688094801E-3"/>
  </r>
  <r>
    <x v="0"/>
    <x v="2"/>
    <n v="4"/>
    <n v="73247.342699999994"/>
    <n v="1.0093533224755369E-3"/>
  </r>
  <r>
    <x v="0"/>
    <x v="2"/>
    <n v="5"/>
    <n v="73418.189100000003"/>
    <n v="2.3324586763473487E-3"/>
  </r>
  <r>
    <x v="0"/>
    <x v="2"/>
    <n v="8"/>
    <n v="73393.732199999999"/>
    <n v="-3.3311772327548894E-4"/>
  </r>
  <r>
    <x v="0"/>
    <x v="2"/>
    <n v="9"/>
    <n v="73078.376300000004"/>
    <n v="-4.2967688186320574E-3"/>
  </r>
  <r>
    <x v="0"/>
    <x v="2"/>
    <n v="10"/>
    <n v="73120.284100000004"/>
    <n v="5.7346375387390403E-4"/>
  </r>
  <r>
    <x v="0"/>
    <x v="2"/>
    <n v="11"/>
    <n v="72838.160199999998"/>
    <n v="-3.8583534442258038E-3"/>
  </r>
  <r>
    <x v="0"/>
    <x v="2"/>
    <n v="12"/>
    <n v="72769.992800000007"/>
    <n v="-9.3587481908952164E-4"/>
  </r>
  <r>
    <x v="0"/>
    <x v="2"/>
    <n v="16"/>
    <n v="72904.821400000001"/>
    <n v="1.852804910542627E-3"/>
  </r>
  <r>
    <x v="0"/>
    <x v="2"/>
    <n v="17"/>
    <n v="72804.236099999995"/>
    <n v="-1.3796796709525383E-3"/>
  </r>
  <r>
    <x v="0"/>
    <x v="2"/>
    <n v="18"/>
    <n v="72570.703999999998"/>
    <n v="-3.2076718678736293E-3"/>
  </r>
  <r>
    <x v="0"/>
    <x v="2"/>
    <n v="19"/>
    <n v="72514.723800000007"/>
    <n v="-7.7138841039758876E-4"/>
  </r>
  <r>
    <x v="0"/>
    <x v="2"/>
    <n v="22"/>
    <n v="71536.617400000003"/>
    <n v="-1.3488383444687502E-2"/>
  </r>
  <r>
    <x v="0"/>
    <x v="2"/>
    <n v="23"/>
    <n v="71419.944300000003"/>
    <n v="-1.6309563443238639E-3"/>
  </r>
  <r>
    <x v="0"/>
    <x v="2"/>
    <n v="24"/>
    <n v="71355.835200000001"/>
    <n v="-8.9763581627433364E-4"/>
  </r>
  <r>
    <x v="0"/>
    <x v="2"/>
    <n v="25"/>
    <n v="70670.724900000001"/>
    <n v="-9.6013212946037818E-3"/>
  </r>
  <r>
    <x v="0"/>
    <x v="2"/>
    <n v="26"/>
    <n v="70551.491800000003"/>
    <n v="-1.6871639588912357E-3"/>
  </r>
  <r>
    <x v="0"/>
    <x v="2"/>
    <n v="29"/>
    <n v="70503.420299999998"/>
    <n v="-6.8136759086934173E-4"/>
  </r>
  <r>
    <x v="0"/>
    <x v="2"/>
    <n v="30"/>
    <n v="69685.535399999993"/>
    <n v="-1.1600641451433358E-2"/>
  </r>
  <r>
    <x v="0"/>
    <x v="2"/>
    <n v="31"/>
    <n v="69249.665500000003"/>
    <n v="-6.2548116692806577E-3"/>
  </r>
  <r>
    <x v="0"/>
    <x v="3"/>
    <n v="1"/>
    <n v="69502.852799999993"/>
    <n v="3.6561519564306533E-3"/>
  </r>
  <r>
    <x v="0"/>
    <x v="3"/>
    <n v="2"/>
    <n v="70357.984800000006"/>
    <n v="1.2303552524105976E-2"/>
  </r>
  <r>
    <x v="0"/>
    <x v="3"/>
    <n v="5"/>
    <n v="70276.368499999997"/>
    <n v="-1.1600147478926237E-3"/>
  </r>
  <r>
    <x v="0"/>
    <x v="3"/>
    <n v="6"/>
    <n v="70344.223800000007"/>
    <n v="9.6554932260062287E-4"/>
  </r>
  <r>
    <x v="0"/>
    <x v="3"/>
    <n v="8"/>
    <n v="70812.530700000003"/>
    <n v="6.6573611122850984E-3"/>
  </r>
  <r>
    <x v="0"/>
    <x v="3"/>
    <n v="9"/>
    <n v="70559.2117"/>
    <n v="-3.57731883744139E-3"/>
  </r>
  <r>
    <x v="0"/>
    <x v="3"/>
    <n v="12"/>
    <n v="70605.818299999999"/>
    <n v="6.60531755912519E-4"/>
  </r>
  <r>
    <x v="0"/>
    <x v="3"/>
    <n v="13"/>
    <n v="70713.61"/>
    <n v="1.5266688014576868E-3"/>
  </r>
  <r>
    <x v="0"/>
    <x v="3"/>
    <n v="14"/>
    <n v="70636.665800000002"/>
    <n v="-1.0881101954771655E-3"/>
  </r>
  <r>
    <x v="0"/>
    <x v="3"/>
    <n v="15"/>
    <n v="70749.615900000004"/>
    <n v="1.5990293245127241E-3"/>
  </r>
  <r>
    <x v="0"/>
    <x v="3"/>
    <n v="19"/>
    <n v="70437.803400000004"/>
    <n v="-4.4072677432019924E-3"/>
  </r>
  <r>
    <x v="0"/>
    <x v="3"/>
    <n v="20"/>
    <n v="70449.381599999993"/>
    <n v="1.6437480218178813E-4"/>
  </r>
  <r>
    <x v="0"/>
    <x v="3"/>
    <n v="21"/>
    <n v="70460.787700000001"/>
    <n v="1.6190489882172976E-4"/>
  </r>
  <r>
    <x v="0"/>
    <x v="3"/>
    <n v="22"/>
    <n v="70325.0429"/>
    <n v="-1.9265296973113299E-3"/>
  </r>
  <r>
    <x v="0"/>
    <x v="3"/>
    <n v="23"/>
    <n v="70315.629300000001"/>
    <n v="-1.3385843238500339E-4"/>
  </r>
  <r>
    <x v="0"/>
    <x v="3"/>
    <n v="26"/>
    <n v="70442.251399999994"/>
    <n v="1.8007675002063017E-3"/>
  </r>
  <r>
    <x v="0"/>
    <x v="3"/>
    <n v="27"/>
    <n v="70723.954899999997"/>
    <n v="3.9990700808294477E-3"/>
  </r>
  <r>
    <x v="0"/>
    <x v="3"/>
    <n v="28"/>
    <n v="70719.866500000004"/>
    <n v="-5.7807853163338585E-5"/>
  </r>
  <r>
    <x v="0"/>
    <x v="3"/>
    <n v="29"/>
    <n v="70928.347399999999"/>
    <n v="2.9479820921323174E-3"/>
  </r>
  <r>
    <x v="0"/>
    <x v="3"/>
    <n v="30"/>
    <n v="71188.835800000001"/>
    <n v="3.6725570177320588E-3"/>
  </r>
  <r>
    <x v="0"/>
    <x v="4"/>
    <n v="2"/>
    <n v="71608.068599999999"/>
    <n v="5.8890245259495266E-3"/>
  </r>
  <r>
    <x v="0"/>
    <x v="4"/>
    <n v="3"/>
    <n v="71801.278600000005"/>
    <n v="2.6981596316928425E-3"/>
  </r>
  <r>
    <x v="0"/>
    <x v="4"/>
    <n v="4"/>
    <n v="72079.739499999996"/>
    <n v="3.878216452819494E-3"/>
  </r>
  <r>
    <x v="0"/>
    <x v="4"/>
    <n v="5"/>
    <n v="72104.642500000002"/>
    <n v="3.4549236960002006E-4"/>
  </r>
  <r>
    <x v="0"/>
    <x v="4"/>
    <n v="6"/>
    <n v="72734.011400000003"/>
    <n v="8.7285489280388706E-3"/>
  </r>
  <r>
    <x v="0"/>
    <x v="4"/>
    <n v="10"/>
    <n v="73043.982199999999"/>
    <n v="4.2617036243925988E-3"/>
  </r>
  <r>
    <x v="0"/>
    <x v="4"/>
    <n v="11"/>
    <n v="73259.197100000005"/>
    <n v="2.9463741367594665E-3"/>
  </r>
  <r>
    <x v="0"/>
    <x v="4"/>
    <n v="12"/>
    <n v="73731.094700000001"/>
    <n v="6.4414792774190044E-3"/>
  </r>
  <r>
    <x v="0"/>
    <x v="4"/>
    <n v="13"/>
    <n v="74425.236799999999"/>
    <n v="9.4145096153033236E-3"/>
  </r>
  <r>
    <x v="0"/>
    <x v="4"/>
    <n v="16"/>
    <n v="74832.497499999998"/>
    <n v="5.4720779873957959E-3"/>
  </r>
  <r>
    <x v="0"/>
    <x v="4"/>
    <n v="17"/>
    <n v="75167.252600000007"/>
    <n v="4.4733920580428688E-3"/>
  </r>
  <r>
    <x v="0"/>
    <x v="4"/>
    <n v="18"/>
    <n v="74833.978700000007"/>
    <n v="-4.4337645513466972E-3"/>
  </r>
  <r>
    <x v="0"/>
    <x v="4"/>
    <n v="19"/>
    <n v="74905.755900000004"/>
    <n v="9.591525299990078E-4"/>
  </r>
  <r>
    <x v="0"/>
    <x v="4"/>
    <n v="20"/>
    <n v="74745.626999999993"/>
    <n v="-2.1377382562400848E-3"/>
  </r>
  <r>
    <x v="0"/>
    <x v="4"/>
    <n v="23"/>
    <n v="74757.564700000003"/>
    <n v="1.5971101560241507E-4"/>
  </r>
  <r>
    <x v="0"/>
    <x v="4"/>
    <n v="24"/>
    <n v="74756.240300000005"/>
    <n v="-1.7715932900119746E-5"/>
  </r>
  <r>
    <x v="0"/>
    <x v="4"/>
    <n v="25"/>
    <n v="74413.182199999996"/>
    <n v="-4.5890229179972319E-3"/>
  </r>
  <r>
    <x v="0"/>
    <x v="4"/>
    <n v="26"/>
    <n v="74375.272899999996"/>
    <n v="-5.0944333892499749E-4"/>
  </r>
  <r>
    <x v="0"/>
    <x v="4"/>
    <n v="27"/>
    <n v="74326.340899999996"/>
    <n v="-6.5790682967703518E-4"/>
  </r>
  <r>
    <x v="0"/>
    <x v="4"/>
    <n v="30"/>
    <n v="74355.483200000002"/>
    <n v="3.920857618864293E-4"/>
  </r>
  <r>
    <x v="0"/>
    <x v="4"/>
    <n v="31"/>
    <n v="74514.299700000003"/>
    <n v="2.1359083844942894E-3"/>
  </r>
  <r>
    <x v="0"/>
    <x v="5"/>
    <n v="1"/>
    <n v="74479.174100000004"/>
    <n v="-4.7139408330232335E-4"/>
  </r>
  <r>
    <x v="0"/>
    <x v="5"/>
    <n v="2"/>
    <n v="74352.847399999999"/>
    <n v="-1.6961345440054121E-3"/>
  </r>
  <r>
    <x v="0"/>
    <x v="5"/>
    <n v="3"/>
    <n v="74416.069199999998"/>
    <n v="8.5029426862281987E-4"/>
  </r>
  <r>
    <x v="0"/>
    <x v="5"/>
    <n v="6"/>
    <n v="74277.216799999995"/>
    <n v="-1.8658926961974132E-3"/>
  </r>
  <r>
    <x v="0"/>
    <x v="5"/>
    <n v="7"/>
    <n v="74010.431100000002"/>
    <n v="-3.5917568198381433E-3"/>
  </r>
  <r>
    <x v="0"/>
    <x v="5"/>
    <n v="8"/>
    <n v="74096.871199999994"/>
    <n v="1.1679448250099256E-3"/>
  </r>
  <r>
    <x v="0"/>
    <x v="5"/>
    <n v="9"/>
    <n v="74052.431500000006"/>
    <n v="-5.9975136979861787E-4"/>
  </r>
  <r>
    <x v="0"/>
    <x v="5"/>
    <n v="10"/>
    <n v="73800.063899999994"/>
    <n v="-3.4079583193701302E-3"/>
  </r>
  <r>
    <x v="0"/>
    <x v="5"/>
    <n v="13"/>
    <n v="73289.638000000006"/>
    <n v="-6.9163341198676953E-3"/>
  </r>
  <r>
    <x v="0"/>
    <x v="5"/>
    <n v="14"/>
    <n v="73049.189499999993"/>
    <n v="-3.2807980304120354E-3"/>
  </r>
  <r>
    <x v="0"/>
    <x v="5"/>
    <n v="15"/>
    <n v="73115.8609"/>
    <n v="9.1269185129028152E-4"/>
  </r>
  <r>
    <x v="0"/>
    <x v="5"/>
    <n v="16"/>
    <n v="73305.851899999994"/>
    <n v="2.5984922787114506E-3"/>
  </r>
  <r>
    <x v="0"/>
    <x v="5"/>
    <n v="17"/>
    <n v="73362.496799999994"/>
    <n v="7.7272002891759506E-4"/>
  </r>
  <r>
    <x v="0"/>
    <x v="5"/>
    <n v="20"/>
    <n v="73301.919999999998"/>
    <n v="-8.2571889783333852E-4"/>
  </r>
  <r>
    <x v="0"/>
    <x v="5"/>
    <n v="21"/>
    <n v="73341.231799999994"/>
    <n v="5.3629973130298048E-4"/>
  </r>
  <r>
    <x v="0"/>
    <x v="5"/>
    <n v="23"/>
    <n v="73044.419099999999"/>
    <n v="-4.0470100203578996E-3"/>
  </r>
  <r>
    <x v="0"/>
    <x v="5"/>
    <n v="24"/>
    <n v="73093.453999999998"/>
    <n v="6.7130248421665151E-4"/>
  </r>
  <r>
    <x v="0"/>
    <x v="5"/>
    <n v="27"/>
    <n v="72818.558000000005"/>
    <n v="-3.7608839773803915E-3"/>
  </r>
  <r>
    <x v="0"/>
    <x v="5"/>
    <n v="28"/>
    <n v="72979.093099999998"/>
    <n v="2.2045904836511809E-3"/>
  </r>
  <r>
    <x v="0"/>
    <x v="5"/>
    <n v="29"/>
    <n v="73086.491999999998"/>
    <n v="1.4716392796609856E-3"/>
  </r>
  <r>
    <x v="0"/>
    <x v="5"/>
    <n v="31"/>
    <n v="73297.220199999996"/>
    <n v="2.8832715079551985E-3"/>
  </r>
  <r>
    <x v="0"/>
    <x v="6"/>
    <n v="3"/>
    <n v="73763.627900000007"/>
    <n v="6.3632385884124787E-3"/>
  </r>
  <r>
    <x v="0"/>
    <x v="6"/>
    <n v="4"/>
    <n v="73900.174700000003"/>
    <n v="1.851139970841853E-3"/>
  </r>
  <r>
    <x v="0"/>
    <x v="6"/>
    <n v="5"/>
    <n v="73884.088399999993"/>
    <n v="-2.1767607539913136E-4"/>
  </r>
  <r>
    <x v="0"/>
    <x v="6"/>
    <n v="6"/>
    <n v="73866.871799999994"/>
    <n v="-2.3302175573702844E-4"/>
  </r>
  <r>
    <x v="0"/>
    <x v="6"/>
    <n v="7"/>
    <n v="74007.218999999997"/>
    <n v="1.90000194376716E-3"/>
  </r>
  <r>
    <x v="0"/>
    <x v="6"/>
    <n v="10"/>
    <n v="74234.206200000001"/>
    <n v="3.0670953870055584E-3"/>
  </r>
  <r>
    <x v="0"/>
    <x v="6"/>
    <n v="11"/>
    <n v="74032.554699999993"/>
    <n v="-2.7164229311851251E-3"/>
  </r>
  <r>
    <x v="0"/>
    <x v="6"/>
    <n v="12"/>
    <n v="74000.279200000004"/>
    <n v="-4.3596361264008898E-4"/>
  </r>
  <r>
    <x v="0"/>
    <x v="6"/>
    <n v="13"/>
    <n v="74050.034899999999"/>
    <n v="6.7237178748369431E-4"/>
  </r>
  <r>
    <x v="0"/>
    <x v="6"/>
    <n v="14"/>
    <n v="73841.2016"/>
    <n v="-2.8201647748311576E-3"/>
  </r>
  <r>
    <x v="0"/>
    <x v="6"/>
    <n v="17"/>
    <n v="73918.116299999994"/>
    <n v="1.0416230821466144E-3"/>
  </r>
  <r>
    <x v="0"/>
    <x v="6"/>
    <n v="18"/>
    <n v="74130.323499999999"/>
    <n v="2.8708415557934241E-3"/>
  </r>
  <r>
    <x v="0"/>
    <x v="6"/>
    <n v="19"/>
    <n v="74375.771500000003"/>
    <n v="3.3110337094375275E-3"/>
  </r>
  <r>
    <x v="0"/>
    <x v="6"/>
    <n v="24"/>
    <n v="74593.707699999999"/>
    <n v="2.9302042265202388E-3"/>
  </r>
  <r>
    <x v="0"/>
    <x v="6"/>
    <n v="25"/>
    <n v="74290.582699999999"/>
    <n v="-4.0636805616246496E-3"/>
  </r>
  <r>
    <x v="0"/>
    <x v="6"/>
    <n v="26"/>
    <n v="74417.242400000003"/>
    <n v="1.7049226886733937E-3"/>
  </r>
  <r>
    <x v="0"/>
    <x v="6"/>
    <n v="27"/>
    <n v="74587.463000000003"/>
    <n v="2.2873811835844027E-3"/>
  </r>
  <r>
    <x v="0"/>
    <x v="6"/>
    <n v="28"/>
    <n v="74748.742400000003"/>
    <n v="2.1622856377350175E-3"/>
  </r>
  <r>
    <x v="0"/>
    <x v="7"/>
    <n v="1"/>
    <n v="75079.187399999995"/>
    <n v="4.4207432712606298E-3"/>
  </r>
  <r>
    <x v="0"/>
    <x v="7"/>
    <n v="2"/>
    <n v="75038.917100000006"/>
    <n v="-5.3637101565096046E-4"/>
  </r>
  <r>
    <x v="0"/>
    <x v="7"/>
    <n v="3"/>
    <n v="75167.686700000006"/>
    <n v="1.7160375572637943E-3"/>
  </r>
  <r>
    <x v="0"/>
    <x v="7"/>
    <n v="4"/>
    <n v="75336.311100000006"/>
    <n v="2.243309690678652E-3"/>
  </r>
  <r>
    <x v="0"/>
    <x v="7"/>
    <n v="5"/>
    <n v="75788.824600000007"/>
    <n v="6.0065789443730644E-3"/>
  </r>
  <r>
    <x v="0"/>
    <x v="7"/>
    <n v="8"/>
    <n v="76764.051099999997"/>
    <n v="1.28676820777609E-2"/>
  </r>
  <r>
    <x v="0"/>
    <x v="7"/>
    <n v="9"/>
    <n v="76737.106700000004"/>
    <n v="-3.5100284070332943E-4"/>
  </r>
  <r>
    <x v="0"/>
    <x v="7"/>
    <n v="10"/>
    <n v="76681.558999999994"/>
    <n v="-7.2387013778318909E-4"/>
  </r>
  <r>
    <x v="0"/>
    <x v="7"/>
    <n v="11"/>
    <n v="76220.277900000001"/>
    <n v="-6.0155414941419627E-3"/>
  </r>
  <r>
    <x v="0"/>
    <x v="7"/>
    <n v="12"/>
    <n v="76247.294200000004"/>
    <n v="3.5445029517533477E-4"/>
  </r>
  <r>
    <x v="0"/>
    <x v="7"/>
    <n v="15"/>
    <n v="75851.279200000004"/>
    <n v="-5.1938236517775627E-3"/>
  </r>
  <r>
    <x v="0"/>
    <x v="7"/>
    <n v="16"/>
    <n v="75737.809599999993"/>
    <n v="-1.4959484032012194E-3"/>
  </r>
  <r>
    <x v="0"/>
    <x v="7"/>
    <n v="17"/>
    <n v="76122.089099999997"/>
    <n v="5.0738132252508006E-3"/>
  </r>
  <r>
    <x v="0"/>
    <x v="7"/>
    <n v="18"/>
    <n v="76370.541100000002"/>
    <n v="3.2638620791609618E-3"/>
  </r>
  <r>
    <x v="0"/>
    <x v="7"/>
    <n v="19"/>
    <n v="74921.970100000006"/>
    <n v="-1.89676671022041E-2"/>
  </r>
  <r>
    <x v="0"/>
    <x v="7"/>
    <n v="22"/>
    <n v="75608.958400000003"/>
    <n v="9.169383814694898E-3"/>
  </r>
  <r>
    <x v="0"/>
    <x v="7"/>
    <n v="23"/>
    <n v="75665.498099999997"/>
    <n v="7.4779101837219031E-4"/>
  </r>
  <r>
    <x v="0"/>
    <x v="7"/>
    <n v="24"/>
    <n v="75973.902100000007"/>
    <n v="4.075886734961065E-3"/>
  </r>
  <r>
    <x v="0"/>
    <x v="7"/>
    <n v="25"/>
    <n v="75870.718599999993"/>
    <n v="-1.3581440092967911E-3"/>
  </r>
  <r>
    <x v="0"/>
    <x v="7"/>
    <n v="26"/>
    <n v="75784.070800000001"/>
    <n v="-1.1420453318335966E-3"/>
  </r>
  <r>
    <x v="0"/>
    <x v="7"/>
    <n v="29"/>
    <n v="75805.317999999999"/>
    <n v="2.8036498667471932E-4"/>
  </r>
  <r>
    <x v="0"/>
    <x v="8"/>
    <n v="1"/>
    <n v="75839.248300000007"/>
    <n v="4.4759788488724084E-4"/>
  </r>
  <r>
    <x v="0"/>
    <x v="8"/>
    <n v="2"/>
    <n v="75901.562600000005"/>
    <n v="8.2166294361862846E-4"/>
  </r>
  <r>
    <x v="0"/>
    <x v="8"/>
    <n v="3"/>
    <n v="75902.679999999993"/>
    <n v="1.4721699550301892E-5"/>
  </r>
  <r>
    <x v="0"/>
    <x v="8"/>
    <n v="6"/>
    <n v="76003.832500000004"/>
    <n v="1.3326604541501474E-3"/>
  </r>
  <r>
    <x v="0"/>
    <x v="8"/>
    <n v="7"/>
    <n v="76062.555200000003"/>
    <n v="7.726281434556892E-4"/>
  </r>
  <r>
    <x v="0"/>
    <x v="8"/>
    <n v="9"/>
    <n v="76393.816000000006"/>
    <n v="4.3551100686662902E-3"/>
  </r>
  <r>
    <x v="0"/>
    <x v="8"/>
    <n v="13"/>
    <n v="76422.6008"/>
    <n v="3.7679489659203647E-4"/>
  </r>
  <r>
    <x v="0"/>
    <x v="8"/>
    <n v="14"/>
    <n v="76522.434399999998"/>
    <n v="1.3063360701537352E-3"/>
  </r>
  <r>
    <x v="0"/>
    <x v="8"/>
    <n v="15"/>
    <n v="76578.3"/>
    <n v="7.3005518496693789E-4"/>
  </r>
  <r>
    <x v="0"/>
    <x v="8"/>
    <n v="16"/>
    <n v="77322.668699999995"/>
    <n v="9.7203607288225413E-3"/>
  </r>
  <r>
    <x v="0"/>
    <x v="8"/>
    <n v="17"/>
    <n v="77872.272700000001"/>
    <n v="7.1079284929027597E-3"/>
  </r>
  <r>
    <x v="0"/>
    <x v="8"/>
    <n v="20"/>
    <n v="77885.784700000004"/>
    <n v="1.7351490500416844E-4"/>
  </r>
  <r>
    <x v="0"/>
    <x v="8"/>
    <n v="21"/>
    <n v="77598.852499999994"/>
    <n v="-3.6840124434158739E-3"/>
  </r>
  <r>
    <x v="0"/>
    <x v="8"/>
    <n v="22"/>
    <n v="77600.043399999995"/>
    <n v="1.5346876424571221E-5"/>
  </r>
  <r>
    <x v="0"/>
    <x v="8"/>
    <n v="23"/>
    <n v="77437.223700000002"/>
    <n v="-2.0981908368364888E-3"/>
  </r>
  <r>
    <x v="0"/>
    <x v="8"/>
    <n v="24"/>
    <n v="77367.417300000001"/>
    <n v="-9.0145793798646068E-4"/>
  </r>
  <r>
    <x v="0"/>
    <x v="8"/>
    <n v="28"/>
    <n v="77402.432700000005"/>
    <n v="4.5258587170127207E-4"/>
  </r>
  <r>
    <x v="0"/>
    <x v="8"/>
    <n v="29"/>
    <n v="77156.447700000004"/>
    <n v="-3.178000889886734E-3"/>
  </r>
  <r>
    <x v="0"/>
    <x v="8"/>
    <n v="30"/>
    <n v="76922.881200000003"/>
    <n v="-3.0271805787139838E-3"/>
  </r>
  <r>
    <x v="0"/>
    <x v="9"/>
    <n v="1"/>
    <n v="77071.7883"/>
    <n v="1.9357972254423483E-3"/>
  </r>
  <r>
    <x v="0"/>
    <x v="9"/>
    <n v="4"/>
    <n v="76961.518299999996"/>
    <n v="-1.4307440171335006E-3"/>
  </r>
  <r>
    <x v="0"/>
    <x v="9"/>
    <n v="5"/>
    <n v="76654.949800000002"/>
    <n v="-3.9833998441269891E-3"/>
  </r>
  <r>
    <x v="0"/>
    <x v="9"/>
    <n v="6"/>
    <n v="76727.683699999994"/>
    <n v="9.4884805468864464E-4"/>
  </r>
  <r>
    <x v="0"/>
    <x v="9"/>
    <n v="7"/>
    <n v="76525.167199999996"/>
    <n v="-2.6394189194062223E-3"/>
  </r>
  <r>
    <x v="0"/>
    <x v="9"/>
    <n v="8"/>
    <n v="76529.111799999999"/>
    <n v="5.1546440789751458E-5"/>
  </r>
  <r>
    <x v="0"/>
    <x v="9"/>
    <n v="11"/>
    <n v="76401.635699999999"/>
    <n v="-1.6657203644692142E-3"/>
  </r>
  <r>
    <x v="0"/>
    <x v="9"/>
    <n v="12"/>
    <n v="75725.920400000003"/>
    <n v="-8.8442517468247939E-3"/>
  </r>
  <r>
    <x v="0"/>
    <x v="9"/>
    <n v="13"/>
    <n v="75782.686799999996"/>
    <n v="7.4962971331538064E-4"/>
  </r>
  <r>
    <x v="0"/>
    <x v="9"/>
    <n v="14"/>
    <n v="75775.98"/>
    <n v="-8.8500425139304006E-5"/>
  </r>
  <r>
    <x v="0"/>
    <x v="9"/>
    <n v="15"/>
    <n v="75709.137300000002"/>
    <n v="-8.8210934388432971E-4"/>
  </r>
  <r>
    <x v="0"/>
    <x v="9"/>
    <n v="18"/>
    <n v="75475.543099999995"/>
    <n v="-3.0854162169935417E-3"/>
  </r>
  <r>
    <x v="0"/>
    <x v="9"/>
    <n v="19"/>
    <n v="75461.793399999995"/>
    <n v="-1.821742439372942E-4"/>
  </r>
  <r>
    <x v="0"/>
    <x v="9"/>
    <n v="20"/>
    <n v="75177.055099999998"/>
    <n v="-3.7732776703395254E-3"/>
  </r>
  <r>
    <x v="0"/>
    <x v="9"/>
    <n v="22"/>
    <n v="75231.636700000003"/>
    <n v="7.260406772704453E-4"/>
  </r>
  <r>
    <x v="0"/>
    <x v="9"/>
    <n v="25"/>
    <n v="75441.380499999999"/>
    <n v="2.7879733739728518E-3"/>
  </r>
  <r>
    <x v="0"/>
    <x v="9"/>
    <n v="26"/>
    <n v="75564.177800000005"/>
    <n v="1.6277180929902269E-3"/>
  </r>
  <r>
    <x v="0"/>
    <x v="9"/>
    <n v="27"/>
    <n v="75632.756299999994"/>
    <n v="9.0755304956147143E-4"/>
  </r>
  <r>
    <x v="0"/>
    <x v="9"/>
    <n v="28"/>
    <n v="75842.796199999997"/>
    <n v="2.7771022804836676E-3"/>
  </r>
  <r>
    <x v="0"/>
    <x v="9"/>
    <n v="29"/>
    <n v="76053.012600000002"/>
    <n v="2.7717385240604298E-3"/>
  </r>
  <r>
    <x v="0"/>
    <x v="10"/>
    <n v="2"/>
    <n v="75875.116899999994"/>
    <n v="-2.3391012915642273E-3"/>
  </r>
  <r>
    <x v="0"/>
    <x v="10"/>
    <n v="3"/>
    <n v="75837.215500000006"/>
    <n v="-4.9952344785098024E-4"/>
  </r>
  <r>
    <x v="0"/>
    <x v="10"/>
    <n v="4"/>
    <n v="75890.564799999993"/>
    <n v="7.0347123965786018E-4"/>
  </r>
  <r>
    <x v="0"/>
    <x v="10"/>
    <n v="5"/>
    <n v="75016.960000000006"/>
    <n v="-1.1511375653907252E-2"/>
  </r>
  <r>
    <x v="0"/>
    <x v="10"/>
    <n v="6"/>
    <n v="74851.584600000002"/>
    <n v="-2.2045068208575991E-3"/>
  </r>
  <r>
    <x v="0"/>
    <x v="10"/>
    <n v="9"/>
    <n v="74572.697700000004"/>
    <n v="-3.7258650099438739E-3"/>
  </r>
  <r>
    <x v="0"/>
    <x v="10"/>
    <n v="10"/>
    <n v="74657.392600000006"/>
    <n v="1.1357360349322221E-3"/>
  </r>
  <r>
    <x v="0"/>
    <x v="10"/>
    <n v="11"/>
    <n v="74931.672000000006"/>
    <n v="3.6738411354590994E-3"/>
  </r>
  <r>
    <x v="0"/>
    <x v="10"/>
    <n v="12"/>
    <n v="74947.553100000005"/>
    <n v="2.1194108680777646E-4"/>
  </r>
  <r>
    <x v="0"/>
    <x v="10"/>
    <n v="13"/>
    <n v="74478.385299999994"/>
    <n v="-6.2599481983622862E-3"/>
  </r>
  <r>
    <x v="0"/>
    <x v="10"/>
    <n v="16"/>
    <n v="73871.563999999998"/>
    <n v="-8.1476162185272205E-3"/>
  </r>
  <r>
    <x v="0"/>
    <x v="10"/>
    <n v="17"/>
    <n v="73667.7356"/>
    <n v="-2.7592268115509411E-3"/>
  </r>
  <r>
    <x v="0"/>
    <x v="10"/>
    <n v="18"/>
    <n v="73699.266499999998"/>
    <n v="4.2801505629541658E-4"/>
  </r>
  <r>
    <x v="0"/>
    <x v="10"/>
    <n v="19"/>
    <n v="73778.681400000001"/>
    <n v="1.0775534652032182E-3"/>
  </r>
  <r>
    <x v="0"/>
    <x v="10"/>
    <n v="20"/>
    <n v="73790.942899999995"/>
    <n v="1.6619299460662873E-4"/>
  </r>
  <r>
    <x v="0"/>
    <x v="10"/>
    <n v="23"/>
    <n v="73812.436700000006"/>
    <n v="2.9127964971453757E-4"/>
  </r>
  <r>
    <x v="0"/>
    <x v="10"/>
    <n v="24"/>
    <n v="73828.029299999995"/>
    <n v="2.1124624381885226E-4"/>
  </r>
  <r>
    <x v="0"/>
    <x v="10"/>
    <n v="25"/>
    <n v="74009.476200000005"/>
    <n v="2.4576966461167249E-3"/>
  </r>
  <r>
    <x v="0"/>
    <x v="10"/>
    <n v="26"/>
    <n v="74041.155599999998"/>
    <n v="4.2804518592176599E-4"/>
  </r>
  <r>
    <x v="0"/>
    <x v="10"/>
    <n v="27"/>
    <n v="74309.626300000004"/>
    <n v="3.6259658270381134E-3"/>
  </r>
  <r>
    <x v="0"/>
    <x v="10"/>
    <n v="30"/>
    <n v="74692.145799999998"/>
    <n v="5.1476439735507196E-3"/>
  </r>
  <r>
    <x v="0"/>
    <x v="11"/>
    <n v="1"/>
    <n v="74708.941399999996"/>
    <n v="2.2486433908275316E-4"/>
  </r>
  <r>
    <x v="0"/>
    <x v="11"/>
    <n v="2"/>
    <n v="74922.203299999994"/>
    <n v="2.8545699618225395E-3"/>
  </r>
  <r>
    <x v="0"/>
    <x v="11"/>
    <n v="3"/>
    <n v="75021.176200000002"/>
    <n v="1.3210089351445298E-3"/>
  </r>
  <r>
    <x v="0"/>
    <x v="11"/>
    <n v="4"/>
    <n v="75071.195000000007"/>
    <n v="6.667290828212824E-4"/>
  </r>
  <r>
    <x v="0"/>
    <x v="11"/>
    <n v="7"/>
    <n v="75062.374599999996"/>
    <n v="-1.1749380038528212E-4"/>
  </r>
  <r>
    <x v="0"/>
    <x v="11"/>
    <n v="8"/>
    <n v="74836.289999999994"/>
    <n v="-3.0119564056531045E-3"/>
  </r>
  <r>
    <x v="0"/>
    <x v="11"/>
    <n v="9"/>
    <n v="74887.56"/>
    <n v="6.8509542629646702E-4"/>
  </r>
  <r>
    <x v="0"/>
    <x v="11"/>
    <n v="10"/>
    <n v="74897.309599999993"/>
    <n v="1.3018984728563332E-4"/>
  </r>
  <r>
    <x v="0"/>
    <x v="11"/>
    <n v="11"/>
    <n v="74803.194699999993"/>
    <n v="-1.2565858573910793E-3"/>
  </r>
  <r>
    <x v="0"/>
    <x v="11"/>
    <n v="14"/>
    <n v="74533.454400000002"/>
    <n v="-3.6059997314524805E-3"/>
  </r>
  <r>
    <x v="0"/>
    <x v="11"/>
    <n v="15"/>
    <n v="74216.700200000007"/>
    <n v="-4.2498258339143113E-3"/>
  </r>
  <r>
    <x v="0"/>
    <x v="11"/>
    <n v="16"/>
    <n v="74182.127600000007"/>
    <n v="-4.6583316028381283E-4"/>
  </r>
  <r>
    <x v="0"/>
    <x v="11"/>
    <n v="17"/>
    <n v="74166.319099999993"/>
    <n v="-2.1310389053885714E-4"/>
  </r>
  <r>
    <x v="0"/>
    <x v="11"/>
    <n v="18"/>
    <n v="73755.442599999995"/>
    <n v="-5.5399338269168652E-3"/>
  </r>
  <r>
    <x v="0"/>
    <x v="11"/>
    <n v="21"/>
    <n v="73608.327900000004"/>
    <n v="-1.9946283937016807E-3"/>
  </r>
  <r>
    <x v="0"/>
    <x v="11"/>
    <n v="22"/>
    <n v="73572.886700000003"/>
    <n v="-4.8148356322053054E-4"/>
  </r>
  <r>
    <x v="0"/>
    <x v="11"/>
    <n v="23"/>
    <n v="73658.484599999996"/>
    <n v="1.1634435433942603E-3"/>
  </r>
  <r>
    <x v="0"/>
    <x v="11"/>
    <n v="24"/>
    <n v="74069.603199999998"/>
    <n v="5.5814153961022406E-3"/>
  </r>
  <r>
    <x v="0"/>
    <x v="11"/>
    <n v="25"/>
    <n v="74212.380699999994"/>
    <n v="1.9276125945277833E-3"/>
  </r>
  <r>
    <x v="0"/>
    <x v="11"/>
    <n v="28"/>
    <n v="74657.031900000002"/>
    <n v="5.9916040397287595E-3"/>
  </r>
  <r>
    <x v="1"/>
    <x v="0"/>
    <n v="5"/>
    <n v="74928.169500000004"/>
    <n v="3.6317757765025327E-3"/>
  </r>
  <r>
    <x v="1"/>
    <x v="0"/>
    <n v="6"/>
    <n v="74972.1253"/>
    <n v="5.8663918114265634E-4"/>
  </r>
  <r>
    <x v="1"/>
    <x v="0"/>
    <n v="7"/>
    <n v="75025.6731"/>
    <n v="7.1423612156817917E-4"/>
  </r>
  <r>
    <x v="1"/>
    <x v="0"/>
    <n v="8"/>
    <n v="75014.273400000005"/>
    <n v="-1.5194398835716161E-4"/>
  </r>
  <r>
    <x v="1"/>
    <x v="0"/>
    <n v="9"/>
    <n v="75092.289399999994"/>
    <n v="1.0400154059213573E-3"/>
  </r>
  <r>
    <x v="1"/>
    <x v="0"/>
    <n v="14"/>
    <n v="75110.150299999994"/>
    <n v="2.3785264962228325E-4"/>
  </r>
  <r>
    <x v="1"/>
    <x v="0"/>
    <n v="15"/>
    <n v="75118.399000000005"/>
    <n v="1.0982137523440905E-4"/>
  </r>
  <r>
    <x v="1"/>
    <x v="0"/>
    <n v="16"/>
    <n v="75194.528600000005"/>
    <n v="1.0134614290702171E-3"/>
  </r>
  <r>
    <x v="1"/>
    <x v="0"/>
    <n v="19"/>
    <n v="75300.456000000006"/>
    <n v="1.4087115375571724E-3"/>
  </r>
  <r>
    <x v="1"/>
    <x v="0"/>
    <n v="20"/>
    <n v="75345.411600000007"/>
    <n v="5.9701630492114965E-4"/>
  </r>
  <r>
    <x v="1"/>
    <x v="0"/>
    <n v="21"/>
    <n v="75661.258100000006"/>
    <n v="4.191980550544816E-3"/>
  </r>
  <r>
    <x v="1"/>
    <x v="0"/>
    <n v="23"/>
    <n v="75643.490300000005"/>
    <n v="-2.3483352571962435E-4"/>
  </r>
  <r>
    <x v="1"/>
    <x v="0"/>
    <n v="26"/>
    <n v="76009.363299999997"/>
    <n v="4.8368074840141606E-3"/>
  </r>
  <r>
    <x v="1"/>
    <x v="0"/>
    <n v="27"/>
    <n v="76046.644799999995"/>
    <n v="4.9048562415721086E-4"/>
  </r>
  <r>
    <x v="1"/>
    <x v="0"/>
    <n v="28"/>
    <n v="75815.048699999999"/>
    <n v="-3.045447969586057E-3"/>
  </r>
  <r>
    <x v="1"/>
    <x v="0"/>
    <n v="29"/>
    <n v="75927.059800000003"/>
    <n v="1.4774256815850428E-3"/>
  </r>
  <r>
    <x v="1"/>
    <x v="0"/>
    <n v="30"/>
    <n v="76218.922200000001"/>
    <n v="3.8439839599846426E-3"/>
  </r>
  <r>
    <x v="1"/>
    <x v="1"/>
    <n v="2"/>
    <n v="76870.744999999995"/>
    <n v="8.5519813346297546E-3"/>
  </r>
  <r>
    <x v="1"/>
    <x v="1"/>
    <n v="3"/>
    <n v="76886.024000000005"/>
    <n v="1.9876222092052309E-4"/>
  </r>
  <r>
    <x v="1"/>
    <x v="1"/>
    <n v="4"/>
    <n v="76932.797900000005"/>
    <n v="6.0835373669476667E-4"/>
  </r>
  <r>
    <x v="1"/>
    <x v="1"/>
    <n v="6"/>
    <n v="77184.163199999995"/>
    <n v="3.2673359979280558E-3"/>
  </r>
  <r>
    <x v="1"/>
    <x v="1"/>
    <n v="9"/>
    <n v="77300.768200000006"/>
    <n v="1.5107373736482632E-3"/>
  </r>
  <r>
    <x v="1"/>
    <x v="1"/>
    <n v="10"/>
    <n v="77368.3315"/>
    <n v="8.7403141745223678E-4"/>
  </r>
  <r>
    <x v="1"/>
    <x v="1"/>
    <n v="11"/>
    <n v="77500.100600000005"/>
    <n v="1.7031399985665274E-3"/>
  </r>
  <r>
    <x v="1"/>
    <x v="1"/>
    <n v="12"/>
    <n v="77608.282099999997"/>
    <n v="1.3958885106271079E-3"/>
  </r>
  <r>
    <x v="1"/>
    <x v="1"/>
    <n v="13"/>
    <n v="77672.377800000002"/>
    <n v="8.2588737008015833E-4"/>
  </r>
  <r>
    <x v="1"/>
    <x v="1"/>
    <n v="16"/>
    <n v="77352.393200000006"/>
    <n v="-4.1196704550996444E-3"/>
  </r>
  <r>
    <x v="1"/>
    <x v="1"/>
    <n v="17"/>
    <n v="77369.008600000001"/>
    <n v="2.1480136958440532E-4"/>
  </r>
  <r>
    <x v="1"/>
    <x v="1"/>
    <n v="18"/>
    <n v="77318.666800000006"/>
    <n v="-6.5067138523466905E-4"/>
  </r>
  <r>
    <x v="1"/>
    <x v="1"/>
    <n v="19"/>
    <n v="77425.258300000001"/>
    <n v="1.3785998182782588E-3"/>
  </r>
  <r>
    <x v="1"/>
    <x v="1"/>
    <n v="20"/>
    <n v="77644.267300000007"/>
    <n v="2.8286505567913789E-3"/>
  </r>
  <r>
    <x v="1"/>
    <x v="1"/>
    <n v="23"/>
    <n v="77633.695600000006"/>
    <n v="-1.3615557680712875E-4"/>
  </r>
  <r>
    <x v="1"/>
    <x v="1"/>
    <n v="24"/>
    <n v="77418.092799999999"/>
    <n v="-2.7771806859598902E-3"/>
  </r>
  <r>
    <x v="1"/>
    <x v="1"/>
    <n v="25"/>
    <n v="77391.499500000005"/>
    <n v="-3.4350239121361259E-4"/>
  </r>
  <r>
    <x v="1"/>
    <x v="1"/>
    <n v="26"/>
    <n v="77548.889500000005"/>
    <n v="2.0336858830343196E-3"/>
  </r>
  <r>
    <x v="1"/>
    <x v="1"/>
    <n v="27"/>
    <n v="77718.967300000004"/>
    <n v="2.1931687364782348E-3"/>
  </r>
  <r>
    <x v="1"/>
    <x v="1"/>
    <n v="30"/>
    <n v="78463.968599999993"/>
    <n v="9.5858363264689217E-3"/>
  </r>
  <r>
    <x v="1"/>
    <x v="1"/>
    <n v="31"/>
    <n v="78558.694799999997"/>
    <n v="1.2072573142827281E-3"/>
  </r>
  <r>
    <x v="1"/>
    <x v="2"/>
    <n v="1"/>
    <n v="78516.982799999998"/>
    <n v="-5.3096605164071331E-4"/>
  </r>
  <r>
    <x v="1"/>
    <x v="2"/>
    <n v="2"/>
    <n v="78485.249299999996"/>
    <n v="-4.041609708925753E-4"/>
  </r>
  <r>
    <x v="1"/>
    <x v="2"/>
    <n v="3"/>
    <n v="78512.777199999997"/>
    <n v="3.5073979181454717E-4"/>
  </r>
  <r>
    <x v="1"/>
    <x v="2"/>
    <n v="6"/>
    <n v="78288.662800000006"/>
    <n v="-2.8544958921665753E-3"/>
  </r>
  <r>
    <x v="1"/>
    <x v="2"/>
    <n v="7"/>
    <n v="78056.854500000001"/>
    <n v="-2.9609434075045238E-3"/>
  </r>
  <r>
    <x v="1"/>
    <x v="2"/>
    <n v="8"/>
    <n v="77949.846099999995"/>
    <n v="-1.3709033074091881E-3"/>
  </r>
  <r>
    <x v="1"/>
    <x v="2"/>
    <n v="9"/>
    <n v="77849.211299999995"/>
    <n v="-1.2910198677095197E-3"/>
  </r>
  <r>
    <x v="1"/>
    <x v="2"/>
    <n v="10"/>
    <n v="77867.817899999995"/>
    <n v="2.3900820174405091E-4"/>
  </r>
  <r>
    <x v="1"/>
    <x v="2"/>
    <n v="13"/>
    <n v="77602.922399999996"/>
    <n v="-3.4018610915768077E-3"/>
  </r>
  <r>
    <x v="1"/>
    <x v="2"/>
    <n v="16"/>
    <n v="77639.381800000003"/>
    <n v="4.6981993554418011E-4"/>
  </r>
  <r>
    <x v="1"/>
    <x v="2"/>
    <n v="17"/>
    <n v="77059.3266"/>
    <n v="-7.4711465567078861E-3"/>
  </r>
  <r>
    <x v="1"/>
    <x v="2"/>
    <n v="20"/>
    <n v="77166.734800000006"/>
    <n v="1.3938377707027882E-3"/>
  </r>
  <r>
    <x v="1"/>
    <x v="2"/>
    <n v="21"/>
    <n v="77197.352599999998"/>
    <n v="3.967745956772184E-4"/>
  </r>
  <r>
    <x v="1"/>
    <x v="2"/>
    <n v="22"/>
    <n v="76856.442999999999"/>
    <n v="-4.4160789006124634E-3"/>
  </r>
  <r>
    <x v="1"/>
    <x v="2"/>
    <n v="23"/>
    <n v="76728.809699999998"/>
    <n v="-1.6606714416903534E-3"/>
  </r>
  <r>
    <x v="1"/>
    <x v="2"/>
    <n v="24"/>
    <n v="76840.009399999995"/>
    <n v="1.4492561586030295E-3"/>
  </r>
  <r>
    <x v="1"/>
    <x v="2"/>
    <n v="27"/>
    <n v="76668.157099999997"/>
    <n v="-2.2364950413449325E-3"/>
  </r>
  <r>
    <x v="1"/>
    <x v="2"/>
    <n v="28"/>
    <n v="76315.6924"/>
    <n v="-4.5972762791242072E-3"/>
  </r>
  <r>
    <x v="1"/>
    <x v="2"/>
    <n v="29"/>
    <n v="76260.904200000004"/>
    <n v="-7.1791525801578882E-4"/>
  </r>
  <r>
    <x v="1"/>
    <x v="2"/>
    <n v="30"/>
    <n v="76320.009399999995"/>
    <n v="7.7503932873623782E-4"/>
  </r>
  <r>
    <x v="1"/>
    <x v="2"/>
    <n v="31"/>
    <n v="76255.615399999995"/>
    <n v="-8.437367933552542E-4"/>
  </r>
  <r>
    <x v="1"/>
    <x v="3"/>
    <n v="3"/>
    <n v="76122.957500000004"/>
    <n v="-1.7396476220686852E-3"/>
  </r>
  <r>
    <x v="1"/>
    <x v="3"/>
    <n v="4"/>
    <n v="76153.415200000003"/>
    <n v="4.0011188477540038E-4"/>
  </r>
  <r>
    <x v="1"/>
    <x v="3"/>
    <n v="7"/>
    <n v="76312.737899999993"/>
    <n v="2.092128101957913E-3"/>
  </r>
  <r>
    <x v="1"/>
    <x v="3"/>
    <n v="10"/>
    <n v="76313.297500000001"/>
    <n v="7.3329828729207236E-6"/>
  </r>
  <r>
    <x v="1"/>
    <x v="3"/>
    <n v="11"/>
    <n v="76237.3508"/>
    <n v="-9.9519615175847065E-4"/>
  </r>
  <r>
    <x v="1"/>
    <x v="3"/>
    <n v="12"/>
    <n v="76114.950400000002"/>
    <n v="-1.605517488679542E-3"/>
  </r>
  <r>
    <x v="1"/>
    <x v="3"/>
    <n v="13"/>
    <n v="76091.079199999993"/>
    <n v="-3.1362038436022477E-4"/>
  </r>
  <r>
    <x v="1"/>
    <x v="3"/>
    <n v="14"/>
    <n v="76177.524600000004"/>
    <n v="1.1360779858673453E-3"/>
  </r>
  <r>
    <x v="1"/>
    <x v="3"/>
    <n v="17"/>
    <n v="76290.710300000006"/>
    <n v="1.4858148856151665E-3"/>
  </r>
  <r>
    <x v="1"/>
    <x v="3"/>
    <n v="18"/>
    <n v="76423.575500000006"/>
    <n v="1.7415645951850411E-3"/>
  </r>
  <r>
    <x v="1"/>
    <x v="3"/>
    <n v="19"/>
    <n v="76759.251000000004"/>
    <n v="4.3923030007932962E-3"/>
  </r>
  <r>
    <x v="1"/>
    <x v="3"/>
    <n v="20"/>
    <n v="76898.032999999996"/>
    <n v="1.8080165998493047E-3"/>
  </r>
  <r>
    <x v="1"/>
    <x v="3"/>
    <n v="21"/>
    <n v="76961.715700000001"/>
    <n v="8.2814471990477756E-4"/>
  </r>
  <r>
    <x v="1"/>
    <x v="3"/>
    <n v="24"/>
    <n v="77110.434999999998"/>
    <n v="1.9323802574737758E-3"/>
  </r>
  <r>
    <x v="1"/>
    <x v="3"/>
    <n v="25"/>
    <n v="77066.278300000005"/>
    <n v="-5.7264234081921828E-4"/>
  </r>
  <r>
    <x v="1"/>
    <x v="3"/>
    <n v="26"/>
    <n v="77128.161200000002"/>
    <n v="8.0298285274782444E-4"/>
  </r>
  <r>
    <x v="1"/>
    <x v="3"/>
    <n v="27"/>
    <n v="77182.12"/>
    <n v="6.99599201646528E-4"/>
  </r>
  <r>
    <x v="1"/>
    <x v="3"/>
    <n v="31"/>
    <n v="78247.694499999998"/>
    <n v="1.380597604730216E-2"/>
  </r>
  <r>
    <x v="1"/>
    <x v="4"/>
    <n v="1"/>
    <n v="78410.060500000007"/>
    <n v="2.0750259932580395E-3"/>
  </r>
  <r>
    <x v="1"/>
    <x v="4"/>
    <n v="2"/>
    <n v="78460.706099999996"/>
    <n v="6.4590691139687628E-4"/>
  </r>
  <r>
    <x v="1"/>
    <x v="4"/>
    <n v="3"/>
    <n v="78656.601999999999"/>
    <n v="2.4967389377088534E-3"/>
  </r>
  <r>
    <x v="1"/>
    <x v="4"/>
    <n v="4"/>
    <n v="78914.769"/>
    <n v="3.2822038256878905E-3"/>
  </r>
  <r>
    <x v="1"/>
    <x v="4"/>
    <n v="7"/>
    <n v="78857.610700000005"/>
    <n v="-7.2430421737657014E-4"/>
  </r>
  <r>
    <x v="1"/>
    <x v="4"/>
    <n v="8"/>
    <n v="78912.281199999998"/>
    <n v="6.932812129951671E-4"/>
  </r>
  <r>
    <x v="1"/>
    <x v="4"/>
    <n v="9"/>
    <n v="79056.722099999999"/>
    <n v="1.8303982321068446E-3"/>
  </r>
  <r>
    <x v="1"/>
    <x v="4"/>
    <n v="10"/>
    <n v="79017.235000000001"/>
    <n v="-4.9947808296491036E-4"/>
  </r>
  <r>
    <x v="1"/>
    <x v="4"/>
    <n v="11"/>
    <n v="78860.991099999999"/>
    <n v="-1.9773395006797978E-3"/>
  </r>
  <r>
    <x v="1"/>
    <x v="4"/>
    <n v="15"/>
    <n v="78950.346099999995"/>
    <n v="1.1330697059930284E-3"/>
  </r>
  <r>
    <x v="1"/>
    <x v="4"/>
    <n v="16"/>
    <n v="78805.997199999998"/>
    <n v="-1.8283504396188199E-3"/>
  </r>
  <r>
    <x v="1"/>
    <x v="4"/>
    <n v="17"/>
    <n v="78792.037899999996"/>
    <n v="-1.7713499601523797E-4"/>
  </r>
  <r>
    <x v="1"/>
    <x v="4"/>
    <n v="18"/>
    <n v="79029.504300000001"/>
    <n v="3.0138375187274136E-3"/>
  </r>
  <r>
    <x v="1"/>
    <x v="4"/>
    <n v="21"/>
    <n v="79128.123000000007"/>
    <n v="1.2478719292690066E-3"/>
  </r>
  <r>
    <x v="1"/>
    <x v="4"/>
    <n v="22"/>
    <n v="79057.792300000001"/>
    <n v="-8.8882052718486371E-4"/>
  </r>
  <r>
    <x v="1"/>
    <x v="4"/>
    <n v="23"/>
    <n v="79031.562300000005"/>
    <n v="-3.3178260152344485E-4"/>
  </r>
  <r>
    <x v="1"/>
    <x v="4"/>
    <n v="24"/>
    <n v="79063.316900000005"/>
    <n v="4.0179643519455688E-4"/>
  </r>
  <r>
    <x v="1"/>
    <x v="4"/>
    <n v="25"/>
    <n v="79101.159299999999"/>
    <n v="4.7863410597681622E-4"/>
  </r>
  <r>
    <x v="1"/>
    <x v="4"/>
    <n v="28"/>
    <n v="79293.375499999995"/>
    <n v="2.4300048406495911E-3"/>
  </r>
  <r>
    <x v="1"/>
    <x v="4"/>
    <n v="29"/>
    <n v="79379.923800000004"/>
    <n v="1.0914947113080942E-3"/>
  </r>
  <r>
    <x v="1"/>
    <x v="4"/>
    <n v="30"/>
    <n v="79505.731299999999"/>
    <n v="1.5848780645968397E-3"/>
  </r>
  <r>
    <x v="1"/>
    <x v="4"/>
    <n v="31"/>
    <n v="79845.273400000005"/>
    <n v="4.2706619315129313E-3"/>
  </r>
  <r>
    <x v="1"/>
    <x v="5"/>
    <n v="1"/>
    <n v="80029.323499999999"/>
    <n v="2.3050844735412745E-3"/>
  </r>
  <r>
    <x v="1"/>
    <x v="5"/>
    <n v="4"/>
    <n v="80419.370500000005"/>
    <n v="4.8738010386906172E-3"/>
  </r>
  <r>
    <x v="1"/>
    <x v="5"/>
    <n v="5"/>
    <n v="80397.082299999995"/>
    <n v="-2.7714964518421592E-4"/>
  </r>
  <r>
    <x v="1"/>
    <x v="5"/>
    <n v="6"/>
    <n v="80515.814199999993"/>
    <n v="1.4768185188231975E-3"/>
  </r>
  <r>
    <x v="1"/>
    <x v="5"/>
    <n v="7"/>
    <n v="80757.1924"/>
    <n v="2.9978980203866357E-3"/>
  </r>
  <r>
    <x v="1"/>
    <x v="5"/>
    <n v="8"/>
    <n v="80797.127600000007"/>
    <n v="4.9450951442442381E-4"/>
  </r>
  <r>
    <x v="1"/>
    <x v="5"/>
    <n v="11"/>
    <n v="80925.739799999996"/>
    <n v="1.5917917359229428E-3"/>
  </r>
  <r>
    <x v="1"/>
    <x v="5"/>
    <n v="12"/>
    <n v="80848.758799999996"/>
    <n v="-9.512548194214876E-4"/>
  </r>
  <r>
    <x v="1"/>
    <x v="5"/>
    <n v="13"/>
    <n v="80942.109299999996"/>
    <n v="1.1546312075232379E-3"/>
  </r>
  <r>
    <x v="1"/>
    <x v="5"/>
    <n v="14"/>
    <n v="81154.793900000004"/>
    <n v="2.6276137580221182E-3"/>
  </r>
  <r>
    <x v="1"/>
    <x v="5"/>
    <n v="15"/>
    <n v="81068.658800000005"/>
    <n v="-1.0613679840790757E-3"/>
  </r>
  <r>
    <x v="1"/>
    <x v="5"/>
    <n v="19"/>
    <n v="80662.553700000004"/>
    <n v="-5.0093970470374005E-3"/>
  </r>
  <r>
    <x v="1"/>
    <x v="5"/>
    <n v="20"/>
    <n v="80753.594599999997"/>
    <n v="1.128663745739944E-3"/>
  </r>
  <r>
    <x v="1"/>
    <x v="5"/>
    <n v="21"/>
    <n v="80842.865900000004"/>
    <n v="1.1054777244554614E-3"/>
  </r>
  <r>
    <x v="1"/>
    <x v="5"/>
    <n v="22"/>
    <n v="80895.386499999993"/>
    <n v="6.4966276758360308E-4"/>
  </r>
  <r>
    <x v="1"/>
    <x v="5"/>
    <n v="25"/>
    <n v="81115.7212"/>
    <n v="2.7236992062582566E-3"/>
  </r>
  <r>
    <x v="1"/>
    <x v="5"/>
    <n v="26"/>
    <n v="81278.542799999996"/>
    <n v="2.0072755021007804E-3"/>
  </r>
  <r>
    <x v="1"/>
    <x v="5"/>
    <n v="27"/>
    <n v="81730.330300000001"/>
    <n v="5.5585088565344165E-3"/>
  </r>
  <r>
    <x v="1"/>
    <x v="5"/>
    <n v="28"/>
    <n v="82554.734400000001"/>
    <n v="1.0086880806353449E-2"/>
  </r>
  <r>
    <x v="1"/>
    <x v="5"/>
    <n v="29"/>
    <n v="82956.069399999993"/>
    <n v="4.8614413566570036E-3"/>
  </r>
  <r>
    <x v="1"/>
    <x v="6"/>
    <n v="1"/>
    <n v="82985.060700000002"/>
    <n v="3.4947774418059296E-4"/>
  </r>
  <r>
    <x v="1"/>
    <x v="6"/>
    <n v="2"/>
    <n v="82757.4663"/>
    <n v="-2.7425948487617147E-3"/>
  </r>
  <r>
    <x v="1"/>
    <x v="6"/>
    <n v="3"/>
    <n v="82711.7166"/>
    <n v="-5.5281658616945784E-4"/>
  </r>
  <r>
    <x v="1"/>
    <x v="6"/>
    <n v="4"/>
    <n v="82825.408299999996"/>
    <n v="1.3745537473224267E-3"/>
  </r>
  <r>
    <x v="1"/>
    <x v="6"/>
    <n v="5"/>
    <n v="82995.795899999997"/>
    <n v="2.0571899794668003E-3"/>
  </r>
  <r>
    <x v="1"/>
    <x v="6"/>
    <n v="10"/>
    <n v="82580.117599999998"/>
    <n v="-5.0084259749836324E-3"/>
  </r>
  <r>
    <x v="1"/>
    <x v="6"/>
    <n v="11"/>
    <n v="82371.396599999993"/>
    <n v="-2.5274970061317514E-3"/>
  </r>
  <r>
    <x v="1"/>
    <x v="6"/>
    <n v="12"/>
    <n v="82542.080300000001"/>
    <n v="2.0721234195999472E-3"/>
  </r>
  <r>
    <x v="1"/>
    <x v="6"/>
    <n v="15"/>
    <n v="82076.755300000004"/>
    <n v="-5.6374275800751272E-3"/>
  </r>
  <r>
    <x v="1"/>
    <x v="6"/>
    <n v="16"/>
    <n v="81378.326400000005"/>
    <n v="-8.509460412356229E-3"/>
  </r>
  <r>
    <x v="1"/>
    <x v="6"/>
    <n v="17"/>
    <n v="81488.9715"/>
    <n v="1.3596384307061893E-3"/>
  </r>
  <r>
    <x v="1"/>
    <x v="6"/>
    <n v="18"/>
    <n v="81652.871599999999"/>
    <n v="2.0113163411321633E-3"/>
  </r>
  <r>
    <x v="1"/>
    <x v="6"/>
    <n v="19"/>
    <n v="81710.572400000005"/>
    <n v="7.0665977655592904E-4"/>
  </r>
  <r>
    <x v="1"/>
    <x v="6"/>
    <n v="22"/>
    <n v="82197.210500000001"/>
    <n v="5.9556320033806731E-3"/>
  </r>
  <r>
    <x v="1"/>
    <x v="6"/>
    <n v="23"/>
    <n v="82257.961800000005"/>
    <n v="7.3909199144917004E-4"/>
  </r>
  <r>
    <x v="1"/>
    <x v="6"/>
    <n v="24"/>
    <n v="82417.962400000004"/>
    <n v="1.9451077622008039E-3"/>
  </r>
  <r>
    <x v="1"/>
    <x v="6"/>
    <n v="25"/>
    <n v="82464.886299999998"/>
    <n v="5.6934069508129959E-4"/>
  </r>
  <r>
    <x v="1"/>
    <x v="6"/>
    <n v="26"/>
    <n v="82544.129499999995"/>
    <n v="9.6093262909158206E-4"/>
  </r>
  <r>
    <x v="1"/>
    <x v="6"/>
    <n v="29"/>
    <n v="83243.921799999996"/>
    <n v="8.4777961102613375E-3"/>
  </r>
  <r>
    <x v="1"/>
    <x v="6"/>
    <n v="30"/>
    <n v="83315.8842"/>
    <n v="8.6447632985020562E-4"/>
  </r>
  <r>
    <x v="1"/>
    <x v="7"/>
    <n v="1"/>
    <n v="83231.235499999995"/>
    <n v="-1.0159971392346145E-3"/>
  </r>
  <r>
    <x v="1"/>
    <x v="7"/>
    <n v="2"/>
    <n v="83378.430800000002"/>
    <n v="1.7685103328786145E-3"/>
  </r>
  <r>
    <x v="1"/>
    <x v="7"/>
    <n v="3"/>
    <n v="83487.918999999994"/>
    <n v="1.3131477643495426E-3"/>
  </r>
  <r>
    <x v="1"/>
    <x v="7"/>
    <n v="6"/>
    <n v="83809.040500000003"/>
    <n v="3.8463229632064166E-3"/>
  </r>
  <r>
    <x v="1"/>
    <x v="7"/>
    <n v="7"/>
    <n v="84307.433699999994"/>
    <n v="5.9467713390657373E-3"/>
  </r>
  <r>
    <x v="1"/>
    <x v="7"/>
    <n v="8"/>
    <n v="84468.835099999997"/>
    <n v="1.9144385366340888E-3"/>
  </r>
  <r>
    <x v="1"/>
    <x v="7"/>
    <n v="9"/>
    <n v="84651.379100000006"/>
    <n v="2.1610810636123468E-3"/>
  </r>
  <r>
    <x v="1"/>
    <x v="7"/>
    <n v="10"/>
    <n v="85053.205900000001"/>
    <n v="4.7468429253267885E-3"/>
  </r>
  <r>
    <x v="1"/>
    <x v="7"/>
    <n v="13"/>
    <n v="85051.074500000002"/>
    <n v="-2.5059608011801515E-5"/>
  </r>
  <r>
    <x v="1"/>
    <x v="7"/>
    <n v="14"/>
    <n v="85060.872799999997"/>
    <n v="1.152048937369532E-4"/>
  </r>
  <r>
    <x v="1"/>
    <x v="7"/>
    <n v="15"/>
    <n v="84960.740900000004"/>
    <n v="-1.1771793152820509E-3"/>
  </r>
  <r>
    <x v="1"/>
    <x v="7"/>
    <n v="16"/>
    <n v="84989.337499999994"/>
    <n v="3.3658604782704771E-4"/>
  </r>
  <r>
    <x v="1"/>
    <x v="7"/>
    <n v="17"/>
    <n v="85112.920599999998"/>
    <n v="1.454101227698068E-3"/>
  </r>
  <r>
    <x v="1"/>
    <x v="7"/>
    <n v="20"/>
    <n v="85104.538400000005"/>
    <n v="-9.8483284804551374E-5"/>
  </r>
  <r>
    <x v="1"/>
    <x v="7"/>
    <n v="21"/>
    <n v="85147.401400000002"/>
    <n v="5.0365116603456883E-4"/>
  </r>
  <r>
    <x v="1"/>
    <x v="7"/>
    <n v="22"/>
    <n v="85196.726899999994"/>
    <n v="5.7929542404089318E-4"/>
  </r>
  <r>
    <x v="1"/>
    <x v="7"/>
    <n v="23"/>
    <n v="85309.203999999998"/>
    <n v="1.3202044737237184E-3"/>
  </r>
  <r>
    <x v="1"/>
    <x v="7"/>
    <n v="24"/>
    <n v="85454.390899999999"/>
    <n v="1.7018902204268826E-3"/>
  </r>
  <r>
    <x v="1"/>
    <x v="7"/>
    <n v="27"/>
    <n v="85760.267099999997"/>
    <n v="3.5794088142051539E-3"/>
  </r>
  <r>
    <x v="1"/>
    <x v="7"/>
    <n v="29"/>
    <n v="85827.160099999994"/>
    <n v="7.799999027755522E-4"/>
  </r>
  <r>
    <x v="1"/>
    <x v="7"/>
    <n v="30"/>
    <n v="86285.369600000005"/>
    <n v="5.3387470757058075E-3"/>
  </r>
  <r>
    <x v="1"/>
    <x v="8"/>
    <n v="1"/>
    <n v="86811.888099999996"/>
    <n v="6.102059971937468E-3"/>
  </r>
  <r>
    <x v="1"/>
    <x v="8"/>
    <n v="4"/>
    <n v="87925.440600000002"/>
    <n v="1.2827189044860798E-2"/>
  </r>
  <r>
    <x v="1"/>
    <x v="8"/>
    <n v="5"/>
    <n v="87930.064700000003"/>
    <n v="5.2591149597214226E-5"/>
  </r>
  <r>
    <x v="1"/>
    <x v="8"/>
    <n v="7"/>
    <n v="88523.2454"/>
    <n v="6.7460509897703247E-3"/>
  </r>
  <r>
    <x v="1"/>
    <x v="8"/>
    <n v="8"/>
    <n v="88484.658800000005"/>
    <n v="-4.3589228824181259E-4"/>
  </r>
  <r>
    <x v="1"/>
    <x v="8"/>
    <n v="11"/>
    <n v="88512.611900000004"/>
    <n v="3.1590899913158665E-4"/>
  </r>
  <r>
    <x v="1"/>
    <x v="8"/>
    <n v="12"/>
    <n v="88186.974900000001"/>
    <n v="-3.6789898412206146E-3"/>
  </r>
  <r>
    <x v="1"/>
    <x v="8"/>
    <n v="13"/>
    <n v="88184.061400000006"/>
    <n v="-3.3037758731313538E-5"/>
  </r>
  <r>
    <x v="1"/>
    <x v="8"/>
    <n v="14"/>
    <n v="88220.085500000001"/>
    <n v="4.0851032973621138E-4"/>
  </r>
  <r>
    <x v="1"/>
    <x v="8"/>
    <n v="18"/>
    <n v="88311.204899999997"/>
    <n v="1.0328645623449706E-3"/>
  </r>
  <r>
    <x v="1"/>
    <x v="8"/>
    <n v="19"/>
    <n v="88375.324600000007"/>
    <n v="7.2606528325169783E-4"/>
  </r>
  <r>
    <x v="1"/>
    <x v="8"/>
    <n v="20"/>
    <n v="88720.386700000003"/>
    <n v="3.9045072995409491E-3"/>
  </r>
  <r>
    <x v="1"/>
    <x v="8"/>
    <n v="21"/>
    <n v="89714.759900000005"/>
    <n v="1.1207944836426176E-2"/>
  </r>
  <r>
    <x v="1"/>
    <x v="8"/>
    <n v="22"/>
    <n v="90378.345400000006"/>
    <n v="7.3966145675434802E-3"/>
  </r>
  <r>
    <x v="1"/>
    <x v="8"/>
    <n v="25"/>
    <n v="91649.635200000004"/>
    <n v="1.4066309737951865E-2"/>
  </r>
  <r>
    <x v="1"/>
    <x v="8"/>
    <n v="26"/>
    <n v="92576.386299999998"/>
    <n v="1.0111890767242171E-2"/>
  </r>
  <r>
    <x v="1"/>
    <x v="8"/>
    <n v="27"/>
    <n v="92537.949500000002"/>
    <n v="-4.1519010987789429E-4"/>
  </r>
  <r>
    <x v="1"/>
    <x v="8"/>
    <n v="28"/>
    <n v="92734.839600000007"/>
    <n v="2.1276687139042405E-3"/>
  </r>
  <r>
    <x v="1"/>
    <x v="8"/>
    <n v="29"/>
    <n v="92718.012799999997"/>
    <n v="-1.8145068317998447E-4"/>
  </r>
  <r>
    <x v="1"/>
    <x v="9"/>
    <n v="2"/>
    <n v="93940.247900000002"/>
    <n v="1.3182283173351239E-2"/>
  </r>
  <r>
    <x v="1"/>
    <x v="9"/>
    <n v="3"/>
    <n v="94570.723800000007"/>
    <n v="6.7114566343400295E-3"/>
  </r>
  <r>
    <x v="1"/>
    <x v="9"/>
    <n v="4"/>
    <n v="95380.080199999997"/>
    <n v="8.5582130227916942E-3"/>
  </r>
  <r>
    <x v="1"/>
    <x v="9"/>
    <n v="5"/>
    <n v="95099.737999999998"/>
    <n v="-2.9392112002019077E-3"/>
  </r>
  <r>
    <x v="1"/>
    <x v="9"/>
    <n v="6"/>
    <n v="94713.883499999996"/>
    <n v="-4.0573665933758551E-3"/>
  </r>
  <r>
    <x v="1"/>
    <x v="9"/>
    <n v="9"/>
    <n v="93973.970499999996"/>
    <n v="-7.8120859652006658E-3"/>
  </r>
  <r>
    <x v="1"/>
    <x v="9"/>
    <n v="10"/>
    <n v="92162.407099999997"/>
    <n v="-1.9277289129759567E-2"/>
  </r>
  <r>
    <x v="1"/>
    <x v="9"/>
    <n v="11"/>
    <n v="93012.717199999999"/>
    <n v="9.226214101345942E-3"/>
  </r>
  <r>
    <x v="1"/>
    <x v="9"/>
    <n v="12"/>
    <n v="93007.328899999993"/>
    <n v="-5.7930787984883381E-5"/>
  </r>
  <r>
    <x v="1"/>
    <x v="9"/>
    <n v="13"/>
    <n v="92741.877299999993"/>
    <n v="-2.8540933616684194E-3"/>
  </r>
  <r>
    <x v="1"/>
    <x v="9"/>
    <n v="16"/>
    <n v="93125.375100000005"/>
    <n v="4.1351093073032086E-3"/>
  </r>
  <r>
    <x v="1"/>
    <x v="9"/>
    <n v="17"/>
    <n v="93150.701400000005"/>
    <n v="2.7195917302669237E-4"/>
  </r>
  <r>
    <x v="1"/>
    <x v="9"/>
    <n v="18"/>
    <n v="93316.111799999999"/>
    <n v="1.775728980179192E-3"/>
  </r>
  <r>
    <x v="1"/>
    <x v="9"/>
    <n v="19"/>
    <n v="93193.591199999995"/>
    <n v="-1.312962977525256E-3"/>
  </r>
  <r>
    <x v="1"/>
    <x v="9"/>
    <n v="20"/>
    <n v="93218.874899999995"/>
    <n v="2.7130299062871899E-4"/>
  </r>
  <r>
    <x v="1"/>
    <x v="9"/>
    <n v="23"/>
    <n v="93715.869099999996"/>
    <n v="5.3314760614000534E-3"/>
  </r>
  <r>
    <x v="1"/>
    <x v="9"/>
    <n v="24"/>
    <n v="94203.926000000007"/>
    <n v="5.207836246807096E-3"/>
  </r>
  <r>
    <x v="1"/>
    <x v="9"/>
    <n v="25"/>
    <n v="94817.2644"/>
    <n v="6.5107520041149947E-3"/>
  </r>
  <r>
    <x v="1"/>
    <x v="9"/>
    <n v="26"/>
    <n v="95416.820200000002"/>
    <n v="6.3232767133070134E-3"/>
  </r>
  <r>
    <x v="1"/>
    <x v="9"/>
    <n v="27"/>
    <n v="95694.894400000005"/>
    <n v="2.9143100704587255E-3"/>
  </r>
  <r>
    <x v="1"/>
    <x v="9"/>
    <n v="30"/>
    <n v="95488.3416"/>
    <n v="-2.1584516216364147E-3"/>
  </r>
  <r>
    <x v="1"/>
    <x v="10"/>
    <n v="1"/>
    <n v="95002.537800000006"/>
    <n v="-5.0875718633277556E-3"/>
  </r>
  <r>
    <x v="1"/>
    <x v="10"/>
    <n v="2"/>
    <n v="95348.026800000007"/>
    <n v="3.6366291680263174E-3"/>
  </r>
  <r>
    <x v="1"/>
    <x v="10"/>
    <n v="3"/>
    <n v="95880.892699999997"/>
    <n v="5.5886410855434665E-3"/>
  </r>
  <r>
    <x v="1"/>
    <x v="10"/>
    <n v="4"/>
    <n v="96157.711800000005"/>
    <n v="2.8871143374327168E-3"/>
  </r>
  <r>
    <x v="1"/>
    <x v="10"/>
    <n v="7"/>
    <n v="95964.997199999998"/>
    <n v="-2.0041512676678419E-3"/>
  </r>
  <r>
    <x v="1"/>
    <x v="10"/>
    <n v="8"/>
    <n v="96009.202600000004"/>
    <n v="4.6064087208663729E-4"/>
  </r>
  <r>
    <x v="1"/>
    <x v="10"/>
    <n v="9"/>
    <n v="95710.352100000004"/>
    <n v="-3.1127276542967097E-3"/>
  </r>
  <r>
    <x v="1"/>
    <x v="10"/>
    <n v="10"/>
    <n v="95276.629799999995"/>
    <n v="-4.5316132527319919E-3"/>
  </r>
  <r>
    <x v="1"/>
    <x v="10"/>
    <n v="11"/>
    <n v="94993.262300000002"/>
    <n v="-2.9741553683713118E-3"/>
  </r>
  <r>
    <x v="1"/>
    <x v="10"/>
    <n v="14"/>
    <n v="94565.704700000002"/>
    <n v="-4.5009255356419642E-3"/>
  </r>
  <r>
    <x v="1"/>
    <x v="10"/>
    <n v="15"/>
    <n v="94674.710399999996"/>
    <n v="1.152698013997755E-3"/>
  </r>
  <r>
    <x v="1"/>
    <x v="10"/>
    <n v="16"/>
    <n v="94943.846699999995"/>
    <n v="2.8427475390513379E-3"/>
  </r>
  <r>
    <x v="1"/>
    <x v="10"/>
    <n v="17"/>
    <n v="94785.430300000007"/>
    <n v="-1.6685272980412336E-3"/>
  </r>
  <r>
    <x v="1"/>
    <x v="10"/>
    <n v="18"/>
    <n v="95308.710699999996"/>
    <n v="5.5206839104258165E-3"/>
  </r>
  <r>
    <x v="1"/>
    <x v="10"/>
    <n v="21"/>
    <n v="94802.441099999996"/>
    <n v="-5.3118922319027595E-3"/>
  </r>
  <r>
    <x v="1"/>
    <x v="10"/>
    <n v="23"/>
    <n v="94855.128700000001"/>
    <n v="5.5576206043506104E-4"/>
  </r>
  <r>
    <x v="1"/>
    <x v="10"/>
    <n v="24"/>
    <n v="95186.299299999999"/>
    <n v="3.4913304587609328E-3"/>
  </r>
  <r>
    <x v="1"/>
    <x v="10"/>
    <n v="25"/>
    <n v="95396.952699999994"/>
    <n v="2.2130642912807641E-3"/>
  </r>
  <r>
    <x v="1"/>
    <x v="10"/>
    <n v="28"/>
    <n v="95389.621799999994"/>
    <n v="-7.6846270163910546E-5"/>
  </r>
  <r>
    <x v="1"/>
    <x v="10"/>
    <n v="29"/>
    <n v="95250.508700000006"/>
    <n v="-1.4583672455653618E-3"/>
  </r>
  <r>
    <x v="1"/>
    <x v="10"/>
    <n v="30"/>
    <n v="95114.744999999995"/>
    <n v="-1.4253330701635702E-3"/>
  </r>
  <r>
    <x v="1"/>
    <x v="11"/>
    <n v="2"/>
    <n v="95108.531799999997"/>
    <n v="-6.5323205145517704E-5"/>
  </r>
  <r>
    <x v="1"/>
    <x v="11"/>
    <n v="5"/>
    <n v="95077.003299999997"/>
    <n v="-3.315002282476831E-4"/>
  </r>
  <r>
    <x v="1"/>
    <x v="11"/>
    <n v="6"/>
    <n v="95013.336899999995"/>
    <n v="-6.6962985569829492E-4"/>
  </r>
  <r>
    <x v="1"/>
    <x v="11"/>
    <n v="7"/>
    <n v="95023.845000000001"/>
    <n v="1.1059605254226668E-4"/>
  </r>
  <r>
    <x v="1"/>
    <x v="11"/>
    <n v="8"/>
    <n v="94996.238899999997"/>
    <n v="-2.9051760639664526E-4"/>
  </r>
  <r>
    <x v="1"/>
    <x v="11"/>
    <n v="9"/>
    <n v="94882.645399999994"/>
    <n v="-1.1957683937316999E-3"/>
  </r>
  <r>
    <x v="1"/>
    <x v="11"/>
    <n v="12"/>
    <n v="94258.965200000006"/>
    <n v="-6.5731746556044746E-3"/>
  </r>
  <r>
    <x v="1"/>
    <x v="11"/>
    <n v="13"/>
    <n v="94211.187699999995"/>
    <n v="-5.0687486223333078E-4"/>
  </r>
  <r>
    <x v="1"/>
    <x v="11"/>
    <n v="14"/>
    <n v="94111.049499999994"/>
    <n v="-1.0629119794017816E-3"/>
  </r>
  <r>
    <x v="1"/>
    <x v="11"/>
    <n v="15"/>
    <n v="93944.899699999994"/>
    <n v="-1.7654653824681343E-3"/>
  </r>
  <r>
    <x v="1"/>
    <x v="11"/>
    <n v="16"/>
    <n v="93826.159899999999"/>
    <n v="-1.2639302439959588E-3"/>
  </r>
  <r>
    <x v="1"/>
    <x v="11"/>
    <n v="19"/>
    <n v="93653.786500000002"/>
    <n v="-1.83715714448629E-3"/>
  </r>
  <r>
    <x v="1"/>
    <x v="11"/>
    <n v="20"/>
    <n v="93140.974600000001"/>
    <n v="-5.4756130976081341E-3"/>
  </r>
  <r>
    <x v="1"/>
    <x v="11"/>
    <n v="21"/>
    <n v="93297.0818"/>
    <n v="1.6760314208694727E-3"/>
  </r>
  <r>
    <x v="1"/>
    <x v="11"/>
    <n v="22"/>
    <n v="93345.747399999993"/>
    <n v="5.2161974480946505E-4"/>
  </r>
  <r>
    <x v="1"/>
    <x v="11"/>
    <n v="23"/>
    <n v="92723.339699999997"/>
    <n v="-6.6677670631624109E-3"/>
  </r>
  <r>
    <x v="1"/>
    <x v="11"/>
    <n v="26"/>
    <n v="92751.811199999996"/>
    <n v="3.070586121263208E-4"/>
  </r>
  <r>
    <x v="1"/>
    <x v="11"/>
    <n v="27"/>
    <n v="93089.702000000005"/>
    <n v="3.6429563544739807E-3"/>
  </r>
  <r>
    <x v="1"/>
    <x v="11"/>
    <n v="28"/>
    <n v="93552.602899999998"/>
    <n v="4.9726327408372573E-3"/>
  </r>
  <r>
    <x v="2"/>
    <x v="0"/>
    <n v="5"/>
    <n v="93727.642000000007"/>
    <n v="1.8710233021212996E-3"/>
  </r>
  <r>
    <x v="2"/>
    <x v="0"/>
    <n v="6"/>
    <n v="93809.754000000001"/>
    <n v="8.7607026324199033E-4"/>
  </r>
  <r>
    <x v="2"/>
    <x v="0"/>
    <n v="7"/>
    <n v="93945.409700000004"/>
    <n v="1.4460724414648851E-3"/>
  </r>
  <r>
    <x v="2"/>
    <x v="0"/>
    <n v="8"/>
    <n v="94219.519"/>
    <n v="2.9177508605828795E-3"/>
  </r>
  <r>
    <x v="2"/>
    <x v="0"/>
    <n v="14"/>
    <n v="94420.159899999999"/>
    <n v="2.1295046093368075E-3"/>
  </r>
  <r>
    <x v="2"/>
    <x v="0"/>
    <n v="15"/>
    <n v="94393.383100000006"/>
    <n v="-2.835919789624386E-4"/>
  </r>
  <r>
    <x v="2"/>
    <x v="0"/>
    <n v="18"/>
    <n v="93961.547900000005"/>
    <n v="-4.5748460942703906E-3"/>
  </r>
  <r>
    <x v="2"/>
    <x v="0"/>
    <n v="19"/>
    <n v="93462.750499999995"/>
    <n v="-5.3085268511207095E-3"/>
  </r>
  <r>
    <x v="2"/>
    <x v="0"/>
    <n v="20"/>
    <n v="94247.9899"/>
    <n v="8.4016294812552239E-3"/>
  </r>
  <r>
    <x v="2"/>
    <x v="0"/>
    <n v="21"/>
    <n v="93659.716799999995"/>
    <n v="-6.2417575231491496E-3"/>
  </r>
  <r>
    <x v="2"/>
    <x v="0"/>
    <n v="22"/>
    <n v="93150.289900000003"/>
    <n v="-5.4391249237686345E-3"/>
  </r>
  <r>
    <x v="2"/>
    <x v="0"/>
    <n v="26"/>
    <n v="92922.506299999994"/>
    <n v="-2.445334311300007E-3"/>
  </r>
  <r>
    <x v="2"/>
    <x v="0"/>
    <n v="27"/>
    <n v="92369.300700000007"/>
    <n v="-5.9534080819340085E-3"/>
  </r>
  <r>
    <x v="2"/>
    <x v="0"/>
    <n v="28"/>
    <n v="92421.050799999997"/>
    <n v="5.6025215745725276E-4"/>
  </r>
  <r>
    <x v="2"/>
    <x v="0"/>
    <n v="29"/>
    <n v="92513.547900000005"/>
    <n v="1.0008228558251453E-3"/>
  </r>
  <r>
    <x v="2"/>
    <x v="1"/>
    <n v="1"/>
    <n v="92332.579899999997"/>
    <n v="-1.9561243094430303E-3"/>
  </r>
  <r>
    <x v="2"/>
    <x v="1"/>
    <n v="2"/>
    <n v="91610.631599999993"/>
    <n v="-7.8189984595026241E-3"/>
  </r>
  <r>
    <x v="2"/>
    <x v="1"/>
    <n v="3"/>
    <n v="91395.258000000002"/>
    <n v="-2.3509673084711746E-3"/>
  </r>
  <r>
    <x v="2"/>
    <x v="1"/>
    <n v="4"/>
    <n v="91689.513000000006"/>
    <n v="3.2195871693911915E-3"/>
  </r>
  <r>
    <x v="2"/>
    <x v="1"/>
    <n v="5"/>
    <n v="91857.789099999995"/>
    <n v="1.8352818604236987E-3"/>
  </r>
  <r>
    <x v="2"/>
    <x v="1"/>
    <n v="8"/>
    <n v="91363.691999999995"/>
    <n v="-5.3789352524270528E-3"/>
  </r>
  <r>
    <x v="2"/>
    <x v="1"/>
    <n v="9"/>
    <n v="90928.034899999999"/>
    <n v="-4.7683832654222824E-3"/>
  </r>
  <r>
    <x v="2"/>
    <x v="1"/>
    <n v="10"/>
    <n v="90761.121700000003"/>
    <n v="-1.8356626774521656E-3"/>
  </r>
  <r>
    <x v="2"/>
    <x v="1"/>
    <n v="11"/>
    <n v="90835.662899999996"/>
    <n v="8.212899819195485E-4"/>
  </r>
  <r>
    <x v="2"/>
    <x v="1"/>
    <n v="15"/>
    <n v="90226.202099999995"/>
    <n v="-6.7094881078916258E-3"/>
  </r>
  <r>
    <x v="2"/>
    <x v="1"/>
    <n v="16"/>
    <n v="90090.243100000007"/>
    <n v="-1.506868258172922E-3"/>
  </r>
  <r>
    <x v="2"/>
    <x v="1"/>
    <n v="17"/>
    <n v="90639.518200000006"/>
    <n v="6.0969432548905189E-3"/>
  </r>
  <r>
    <x v="2"/>
    <x v="1"/>
    <n v="18"/>
    <n v="91100.468900000007"/>
    <n v="5.0855378443528387E-3"/>
  </r>
  <r>
    <x v="2"/>
    <x v="1"/>
    <n v="19"/>
    <n v="91057.917100000006"/>
    <n v="-4.6708650914528693E-4"/>
  </r>
  <r>
    <x v="2"/>
    <x v="1"/>
    <n v="22"/>
    <n v="91273.986099999995"/>
    <n v="2.3728743955639953E-3"/>
  </r>
  <r>
    <x v="2"/>
    <x v="1"/>
    <n v="23"/>
    <n v="91595.180600000007"/>
    <n v="3.5190147129995353E-3"/>
  </r>
  <r>
    <x v="2"/>
    <x v="1"/>
    <n v="24"/>
    <n v="92148.655299999999"/>
    <n v="6.0426181418544722E-3"/>
  </r>
  <r>
    <x v="2"/>
    <x v="1"/>
    <n v="25"/>
    <n v="92350.899600000004"/>
    <n v="2.194761272875656E-3"/>
  </r>
  <r>
    <x v="2"/>
    <x v="1"/>
    <n v="26"/>
    <n v="92428.792100000006"/>
    <n v="8.4344061982477569E-4"/>
  </r>
  <r>
    <x v="2"/>
    <x v="1"/>
    <n v="29"/>
    <n v="92678.266099999993"/>
    <n v="2.699094019643633E-3"/>
  </r>
  <r>
    <x v="2"/>
    <x v="1"/>
    <n v="30"/>
    <n v="92737.368400000007"/>
    <n v="6.3771477917207164E-4"/>
  </r>
  <r>
    <x v="2"/>
    <x v="1"/>
    <n v="31"/>
    <n v="92829.911500000002"/>
    <n v="9.9790517670106382E-4"/>
  </r>
  <r>
    <x v="2"/>
    <x v="2"/>
    <n v="1"/>
    <n v="92783.828099999999"/>
    <n v="-4.9642835219121384E-4"/>
  </r>
  <r>
    <x v="2"/>
    <x v="2"/>
    <n v="2"/>
    <n v="93013.923899999994"/>
    <n v="2.4799127683328148E-3"/>
  </r>
  <r>
    <x v="2"/>
    <x v="2"/>
    <n v="5"/>
    <n v="93352.983600000007"/>
    <n v="3.6452574602114929E-3"/>
  </r>
  <r>
    <x v="2"/>
    <x v="2"/>
    <n v="6"/>
    <n v="93169.070099999997"/>
    <n v="-1.970087006410437E-3"/>
  </r>
  <r>
    <x v="2"/>
    <x v="2"/>
    <n v="7"/>
    <n v="93035.949800000002"/>
    <n v="-1.4288035702955115E-3"/>
  </r>
  <r>
    <x v="2"/>
    <x v="2"/>
    <n v="8"/>
    <n v="92900.150399999999"/>
    <n v="-1.4596443664188774E-3"/>
  </r>
  <r>
    <x v="2"/>
    <x v="2"/>
    <n v="9"/>
    <n v="93165.485400000005"/>
    <n v="2.8561310057901856E-3"/>
  </r>
  <r>
    <x v="2"/>
    <x v="2"/>
    <n v="12"/>
    <n v="93493.714099999997"/>
    <n v="3.5230718606871214E-3"/>
  </r>
  <r>
    <x v="2"/>
    <x v="2"/>
    <n v="13"/>
    <n v="93523.898100000006"/>
    <n v="3.228452339343324E-4"/>
  </r>
  <r>
    <x v="2"/>
    <x v="2"/>
    <n v="19"/>
    <n v="93541.978300000002"/>
    <n v="1.9332171099906148E-4"/>
  </r>
  <r>
    <x v="2"/>
    <x v="2"/>
    <n v="20"/>
    <n v="93371.025599999994"/>
    <n v="-1.8275506153156984E-3"/>
  </r>
  <r>
    <x v="2"/>
    <x v="2"/>
    <n v="21"/>
    <n v="93361.315300000002"/>
    <n v="-1.0399692985696429E-4"/>
  </r>
  <r>
    <x v="2"/>
    <x v="2"/>
    <n v="22"/>
    <n v="93904.283800000005"/>
    <n v="5.8157760337380626E-3"/>
  </r>
  <r>
    <x v="2"/>
    <x v="2"/>
    <n v="23"/>
    <n v="96659.049599999998"/>
    <n v="2.9335890638036988E-2"/>
  </r>
  <r>
    <x v="2"/>
    <x v="2"/>
    <n v="27"/>
    <n v="99876.029899999994"/>
    <n v="3.3281729060162357E-2"/>
  </r>
  <r>
    <x v="2"/>
    <x v="2"/>
    <n v="28"/>
    <n v="101737.1827"/>
    <n v="1.8634629368663003E-2"/>
  </r>
  <r>
    <x v="2"/>
    <x v="2"/>
    <n v="29"/>
    <n v="103480.0641"/>
    <n v="1.7131213522388888E-2"/>
  </r>
  <r>
    <x v="2"/>
    <x v="2"/>
    <n v="30"/>
    <n v="105790.5668"/>
    <n v="2.2327998345335276E-2"/>
  </r>
  <r>
    <x v="2"/>
    <x v="3"/>
    <n v="2"/>
    <n v="106438.60649999999"/>
    <n v="6.1256851116520128E-3"/>
  </r>
  <r>
    <x v="2"/>
    <x v="3"/>
    <n v="3"/>
    <n v="109013.85890000001"/>
    <n v="2.4194721113715456E-2"/>
  </r>
  <r>
    <x v="2"/>
    <x v="3"/>
    <n v="4"/>
    <n v="111967.7686"/>
    <n v="2.7096643764437767E-2"/>
  </r>
  <r>
    <x v="2"/>
    <x v="3"/>
    <n v="5"/>
    <n v="110335.2782"/>
    <n v="-1.4580002981322226E-2"/>
  </r>
  <r>
    <x v="2"/>
    <x v="3"/>
    <n v="6"/>
    <n v="108175.34940000001"/>
    <n v="-1.9576048886964181E-2"/>
  </r>
  <r>
    <x v="2"/>
    <x v="3"/>
    <n v="9"/>
    <n v="108310.05809999999"/>
    <n v="1.245280932737014E-3"/>
  </r>
  <r>
    <x v="2"/>
    <x v="3"/>
    <n v="10"/>
    <n v="105552.36350000001"/>
    <n v="-2.546111273852214E-2"/>
  </r>
  <r>
    <x v="2"/>
    <x v="3"/>
    <n v="11"/>
    <n v="106566.3306"/>
    <n v="9.6062946046679976E-3"/>
  </r>
  <r>
    <x v="2"/>
    <x v="3"/>
    <n v="12"/>
    <n v="108809.8968"/>
    <n v="2.1053236865415714E-2"/>
  </r>
  <r>
    <x v="2"/>
    <x v="3"/>
    <n v="13"/>
    <n v="108957.5089"/>
    <n v="1.3566054590725685E-3"/>
  </r>
  <r>
    <x v="2"/>
    <x v="3"/>
    <n v="16"/>
    <n v="107641.0413"/>
    <n v="-1.2082394442481603E-2"/>
  </r>
  <r>
    <x v="2"/>
    <x v="3"/>
    <n v="17"/>
    <n v="107420.20570000001"/>
    <n v="-2.0515929364202101E-3"/>
  </r>
  <r>
    <x v="2"/>
    <x v="3"/>
    <n v="19"/>
    <n v="107344.96769999999"/>
    <n v="-7.0040826592843164E-4"/>
  </r>
  <r>
    <x v="2"/>
    <x v="3"/>
    <n v="20"/>
    <n v="106085.8993"/>
    <n v="-1.1729179550537872E-2"/>
  </r>
  <r>
    <x v="2"/>
    <x v="3"/>
    <n v="23"/>
    <n v="105591.6235"/>
    <n v="-4.6592035629753337E-3"/>
  </r>
  <r>
    <x v="2"/>
    <x v="3"/>
    <n v="24"/>
    <n v="104810.24129999999"/>
    <n v="-7.4000396442432947E-3"/>
  </r>
  <r>
    <x v="2"/>
    <x v="3"/>
    <n v="25"/>
    <n v="104799.8407"/>
    <n v="-9.9232669164672771E-5"/>
  </r>
  <r>
    <x v="2"/>
    <x v="3"/>
    <n v="26"/>
    <n v="104458.7307"/>
    <n v="-3.2548713597424506E-3"/>
  </r>
  <r>
    <x v="2"/>
    <x v="3"/>
    <n v="27"/>
    <n v="104463.10400000001"/>
    <n v="4.1866294666847992E-5"/>
  </r>
  <r>
    <x v="2"/>
    <x v="3"/>
    <n v="30"/>
    <n v="104931.2637"/>
    <n v="4.4815794483761273E-3"/>
  </r>
  <r>
    <x v="2"/>
    <x v="3"/>
    <n v="31"/>
    <n v="105477.0632"/>
    <n v="5.201495538645684E-3"/>
  </r>
  <r>
    <x v="2"/>
    <x v="4"/>
    <n v="1"/>
    <n v="105295.76880000001"/>
    <n v="-1.7188040176682184E-3"/>
  </r>
  <r>
    <x v="2"/>
    <x v="4"/>
    <n v="2"/>
    <n v="105072.7058"/>
    <n v="-2.1184421989804969E-3"/>
  </r>
  <r>
    <x v="2"/>
    <x v="4"/>
    <n v="3"/>
    <n v="105573.6632"/>
    <n v="4.7677215142203355E-3"/>
  </r>
  <r>
    <x v="2"/>
    <x v="4"/>
    <n v="6"/>
    <n v="108640.02469999999"/>
    <n v="2.9044758011200544E-2"/>
  </r>
  <r>
    <x v="2"/>
    <x v="4"/>
    <n v="7"/>
    <n v="110516.5793"/>
    <n v="1.727314224368004E-2"/>
  </r>
  <r>
    <x v="2"/>
    <x v="4"/>
    <n v="8"/>
    <n v="113451.4776"/>
    <n v="2.6556181150279246E-2"/>
  </r>
  <r>
    <x v="2"/>
    <x v="4"/>
    <n v="9"/>
    <n v="117826.83040000001"/>
    <n v="3.8565851168782084E-2"/>
  </r>
  <r>
    <x v="2"/>
    <x v="4"/>
    <n v="10"/>
    <n v="120548.4415"/>
    <n v="2.3098398647919405E-2"/>
  </r>
  <r>
    <x v="2"/>
    <x v="4"/>
    <n v="13"/>
    <n v="120774.40949999999"/>
    <n v="1.8744995554338395E-3"/>
  </r>
  <r>
    <x v="2"/>
    <x v="4"/>
    <n v="14"/>
    <n v="124845.91310000001"/>
    <n v="3.3711641537771397E-2"/>
  </r>
  <r>
    <x v="2"/>
    <x v="4"/>
    <n v="15"/>
    <n v="129825.8821"/>
    <n v="3.9888922883771993E-2"/>
  </r>
  <r>
    <x v="2"/>
    <x v="4"/>
    <n v="16"/>
    <n v="129824.6406"/>
    <n v="-9.5628081235865636E-6"/>
  </r>
  <r>
    <x v="2"/>
    <x v="4"/>
    <n v="17"/>
    <n v="127715.2135"/>
    <n v="-1.6248279912434493E-2"/>
  </r>
  <r>
    <x v="2"/>
    <x v="4"/>
    <n v="20"/>
    <n v="125375.0912"/>
    <n v="-1.8322972149281247E-2"/>
  </r>
  <r>
    <x v="2"/>
    <x v="4"/>
    <n v="21"/>
    <n v="126265.3089"/>
    <n v="7.1004351141801259E-3"/>
  </r>
  <r>
    <x v="2"/>
    <x v="4"/>
    <n v="22"/>
    <n v="125012.41310000001"/>
    <n v="-9.9227239129654476E-3"/>
  </r>
  <r>
    <x v="2"/>
    <x v="4"/>
    <n v="23"/>
    <n v="127238.56939999999"/>
    <n v="1.7807482031558353E-2"/>
  </r>
  <r>
    <x v="2"/>
    <x v="4"/>
    <n v="24"/>
    <n v="126856.35739999999"/>
    <n v="-3.0039004823957383E-3"/>
  </r>
  <r>
    <x v="2"/>
    <x v="4"/>
    <n v="27"/>
    <n v="127797.0352"/>
    <n v="7.4152988409865728E-3"/>
  </r>
  <r>
    <x v="2"/>
    <x v="4"/>
    <n v="28"/>
    <n v="130529.13340000001"/>
    <n v="2.1378416140283019E-2"/>
  </r>
  <r>
    <x v="2"/>
    <x v="4"/>
    <n v="29"/>
    <n v="133015.39259999999"/>
    <n v="1.9047542377998994E-2"/>
  </r>
  <r>
    <x v="2"/>
    <x v="4"/>
    <n v="30"/>
    <n v="132850.63879999999"/>
    <n v="-1.2386070271991345E-3"/>
  </r>
  <r>
    <x v="2"/>
    <x v="5"/>
    <n v="3"/>
    <n v="132278.8322"/>
    <n v="-4.3041313550686855E-3"/>
  </r>
  <r>
    <x v="2"/>
    <x v="5"/>
    <n v="4"/>
    <n v="134348.6428"/>
    <n v="1.5647330457760011E-2"/>
  </r>
  <r>
    <x v="2"/>
    <x v="5"/>
    <n v="5"/>
    <n v="135986.72260000001"/>
    <n v="1.2192752869402357E-2"/>
  </r>
  <r>
    <x v="2"/>
    <x v="5"/>
    <n v="6"/>
    <n v="132692.6508"/>
    <n v="-2.4223481065055119E-2"/>
  </r>
  <r>
    <x v="2"/>
    <x v="5"/>
    <n v="7"/>
    <n v="133358.29699999999"/>
    <n v="5.0164511447079452E-3"/>
  </r>
  <r>
    <x v="2"/>
    <x v="5"/>
    <n v="10"/>
    <n v="132085.0999"/>
    <n v="-9.5471907533432043E-3"/>
  </r>
  <r>
    <x v="2"/>
    <x v="5"/>
    <n v="11"/>
    <n v="129594.7746"/>
    <n v="-1.8853945690205709E-2"/>
  </r>
  <r>
    <x v="2"/>
    <x v="5"/>
    <n v="12"/>
    <n v="131158.74840000001"/>
    <n v="1.206818565661516E-2"/>
  </r>
  <r>
    <x v="2"/>
    <x v="5"/>
    <n v="13"/>
    <n v="133932.31719999999"/>
    <n v="2.1146654979821156E-2"/>
  </r>
  <r>
    <x v="2"/>
    <x v="5"/>
    <n v="14"/>
    <n v="133837.83309999999"/>
    <n v="-7.0546154935036132E-4"/>
  </r>
  <r>
    <x v="2"/>
    <x v="5"/>
    <n v="17"/>
    <n v="135856.5385"/>
    <n v="1.5083219395009895E-2"/>
  </r>
  <r>
    <x v="2"/>
    <x v="5"/>
    <n v="18"/>
    <n v="138362.7885"/>
    <n v="1.8447768710079471E-2"/>
  </r>
  <r>
    <x v="2"/>
    <x v="5"/>
    <n v="19"/>
    <n v="142863.22200000001"/>
    <n v="3.2526328421026429E-2"/>
  </r>
  <r>
    <x v="2"/>
    <x v="5"/>
    <n v="20"/>
    <n v="144300.9866"/>
    <n v="1.0063923939780617E-2"/>
  </r>
  <r>
    <x v="2"/>
    <x v="5"/>
    <n v="21"/>
    <n v="150610.82810000001"/>
    <n v="4.3726946354779805E-2"/>
  </r>
  <r>
    <x v="2"/>
    <x v="5"/>
    <n v="24"/>
    <n v="153572.38570000001"/>
    <n v="1.9663643294183464E-2"/>
  </r>
  <r>
    <x v="2"/>
    <x v="5"/>
    <n v="25"/>
    <n v="151430.878"/>
    <n v="-1.3944614393002874E-2"/>
  </r>
  <r>
    <x v="2"/>
    <x v="5"/>
    <n v="26"/>
    <n v="153908.24609999999"/>
    <n v="1.6359728826243591E-2"/>
  </r>
  <r>
    <x v="2"/>
    <x v="5"/>
    <n v="27"/>
    <n v="153537.41750000001"/>
    <n v="-2.4094134615700868E-3"/>
  </r>
  <r>
    <x v="2"/>
    <x v="5"/>
    <n v="31"/>
    <n v="156458.71030000001"/>
    <n v="1.9026585490146131E-2"/>
  </r>
  <r>
    <x v="2"/>
    <x v="6"/>
    <n v="1"/>
    <n v="160529.1251"/>
    <n v="2.601590408226695E-2"/>
  </r>
  <r>
    <x v="2"/>
    <x v="6"/>
    <n v="2"/>
    <n v="164066.26420000001"/>
    <n v="2.2034251403267646E-2"/>
  </r>
  <r>
    <x v="2"/>
    <x v="6"/>
    <n v="3"/>
    <n v="169825.31510000001"/>
    <n v="3.5101981068939248E-2"/>
  </r>
  <r>
    <x v="2"/>
    <x v="6"/>
    <n v="4"/>
    <n v="175544.06820000001"/>
    <n v="3.3674326449107728E-2"/>
  </r>
  <r>
    <x v="2"/>
    <x v="6"/>
    <n v="7"/>
    <n v="182150.0129"/>
    <n v="3.7631261299434726E-2"/>
  </r>
  <r>
    <x v="2"/>
    <x v="6"/>
    <n v="8"/>
    <n v="189505.1789"/>
    <n v="4.0379717151258099E-2"/>
  </r>
  <r>
    <x v="2"/>
    <x v="6"/>
    <n v="9"/>
    <n v="189963.0644"/>
    <n v="2.4162162884298066E-3"/>
  </r>
  <r>
    <x v="2"/>
    <x v="6"/>
    <n v="10"/>
    <n v="183040.64850000001"/>
    <n v="-3.6440851919632422E-2"/>
  </r>
  <r>
    <x v="2"/>
    <x v="6"/>
    <n v="11"/>
    <n v="180176.50520000001"/>
    <n v="-1.5647580597377475E-2"/>
  </r>
  <r>
    <x v="2"/>
    <x v="6"/>
    <n v="14"/>
    <n v="178881.07490000001"/>
    <n v="-7.1897848088575689E-3"/>
  </r>
  <r>
    <x v="2"/>
    <x v="6"/>
    <n v="15"/>
    <n v="171419.7936"/>
    <n v="-4.1710847858953737E-2"/>
  </r>
  <r>
    <x v="2"/>
    <x v="6"/>
    <n v="16"/>
    <n v="169920.99859999999"/>
    <n v="-8.743418531335867E-3"/>
  </r>
  <r>
    <x v="2"/>
    <x v="6"/>
    <n v="17"/>
    <n v="175246.3173"/>
    <n v="3.1339968243336402E-2"/>
  </r>
  <r>
    <x v="2"/>
    <x v="6"/>
    <n v="18"/>
    <n v="175165.9399"/>
    <n v="-4.5865386068233427E-4"/>
  </r>
  <r>
    <x v="2"/>
    <x v="6"/>
    <n v="21"/>
    <n v="169312.48670000001"/>
    <n v="-3.3416617427689754E-2"/>
  </r>
  <r>
    <x v="2"/>
    <x v="6"/>
    <n v="22"/>
    <n v="168989.31899999999"/>
    <n v="-1.9087056501191357E-3"/>
  </r>
  <r>
    <x v="2"/>
    <x v="6"/>
    <n v="23"/>
    <n v="174617.19039999999"/>
    <n v="3.3303118997715986E-2"/>
  </r>
  <r>
    <x v="2"/>
    <x v="6"/>
    <n v="24"/>
    <n v="176868.66010000001"/>
    <n v="1.289374599856119E-2"/>
  </r>
  <r>
    <x v="2"/>
    <x v="6"/>
    <n v="25"/>
    <n v="176863.95319999999"/>
    <n v="-2.6612402657222312E-5"/>
  </r>
  <r>
    <x v="2"/>
    <x v="6"/>
    <n v="28"/>
    <n v="182398.62950000001"/>
    <n v="3.129341055574697E-2"/>
  </r>
  <r>
    <x v="2"/>
    <x v="6"/>
    <n v="29"/>
    <n v="183383.26629999999"/>
    <n v="5.3982686311795369E-3"/>
  </r>
  <r>
    <x v="2"/>
    <x v="6"/>
    <n v="30"/>
    <n v="181895.6875"/>
    <n v="-8.1118568232197985E-3"/>
  </r>
  <r>
    <x v="2"/>
    <x v="7"/>
    <n v="1"/>
    <n v="179881.98610000001"/>
    <n v="-1.1070638494384277E-2"/>
  </r>
  <r>
    <x v="2"/>
    <x v="7"/>
    <n v="2"/>
    <n v="175847.6795"/>
    <n v="-2.2427518660802725E-2"/>
  </r>
  <r>
    <x v="2"/>
    <x v="7"/>
    <n v="5"/>
    <n v="173431.89430000001"/>
    <n v="-1.3737941875997195E-2"/>
  </r>
  <r>
    <x v="2"/>
    <x v="7"/>
    <n v="6"/>
    <n v="174868.81419999999"/>
    <n v="8.2852113551525886E-3"/>
  </r>
  <r>
    <x v="2"/>
    <x v="7"/>
    <n v="7"/>
    <n v="177351.60019999999"/>
    <n v="1.4197991856686354E-2"/>
  </r>
  <r>
    <x v="2"/>
    <x v="7"/>
    <n v="9"/>
    <n v="177209.99309999999"/>
    <n v="-7.9845403052636321E-4"/>
  </r>
  <r>
    <x v="2"/>
    <x v="7"/>
    <n v="12"/>
    <n v="177162.82980000001"/>
    <n v="-2.6614356885268364E-4"/>
  </r>
  <r>
    <x v="2"/>
    <x v="7"/>
    <n v="13"/>
    <n v="176436.0288"/>
    <n v="-4.1024463247764098E-3"/>
  </r>
  <r>
    <x v="2"/>
    <x v="7"/>
    <n v="14"/>
    <n v="177789.33989999999"/>
    <n v="7.6702650201565525E-3"/>
  </r>
  <r>
    <x v="2"/>
    <x v="7"/>
    <n v="15"/>
    <n v="178752.3474"/>
    <n v="5.4165649107065228E-3"/>
  </r>
  <r>
    <x v="2"/>
    <x v="7"/>
    <n v="19"/>
    <n v="177646.4523"/>
    <n v="-6.1867444880334688E-3"/>
  </r>
  <r>
    <x v="2"/>
    <x v="7"/>
    <n v="20"/>
    <n v="174273.10200000001"/>
    <n v="-1.8989122812896109E-2"/>
  </r>
  <r>
    <x v="2"/>
    <x v="7"/>
    <n v="21"/>
    <n v="175864.99909999999"/>
    <n v="9.1344968427771178E-3"/>
  </r>
  <r>
    <x v="2"/>
    <x v="7"/>
    <n v="22"/>
    <n v="176790.69510000001"/>
    <n v="5.2636738676674621E-3"/>
  </r>
  <r>
    <x v="2"/>
    <x v="7"/>
    <n v="23"/>
    <n v="175335.1378"/>
    <n v="-8.2332234690105643E-3"/>
  </r>
  <r>
    <x v="2"/>
    <x v="7"/>
    <n v="26"/>
    <n v="172140.07680000001"/>
    <n v="-1.8222593828537081E-2"/>
  </r>
  <r>
    <x v="2"/>
    <x v="7"/>
    <n v="27"/>
    <n v="167390.3897"/>
    <n v="-2.759198896790549E-2"/>
  </r>
  <r>
    <x v="2"/>
    <x v="7"/>
    <n v="28"/>
    <n v="169650.9522"/>
    <n v="1.3504732882523518E-2"/>
  </r>
  <r>
    <x v="2"/>
    <x v="7"/>
    <n v="29"/>
    <n v="170233.3823"/>
    <n v="3.4331083465619638E-3"/>
  </r>
  <r>
    <x v="2"/>
    <x v="7"/>
    <n v="30"/>
    <n v="169529.0417"/>
    <n v="-4.1374998868244361E-3"/>
  </r>
  <r>
    <x v="2"/>
    <x v="8"/>
    <n v="3"/>
    <n v="165292.4651"/>
    <n v="-2.499027044284885E-2"/>
  </r>
  <r>
    <x v="2"/>
    <x v="8"/>
    <n v="5"/>
    <n v="160519.88190000001"/>
    <n v="-2.8873567812741086E-2"/>
  </r>
  <r>
    <x v="2"/>
    <x v="8"/>
    <n v="6"/>
    <n v="161321.7181"/>
    <n v="4.9952453895991678E-3"/>
  </r>
  <r>
    <x v="2"/>
    <x v="8"/>
    <n v="7"/>
    <n v="157985.80249999999"/>
    <n v="-2.0678651574564499E-2"/>
  </r>
  <r>
    <x v="2"/>
    <x v="8"/>
    <n v="10"/>
    <n v="153978.14420000001"/>
    <n v="-2.5367205385433134E-2"/>
  </r>
  <r>
    <x v="2"/>
    <x v="8"/>
    <n v="11"/>
    <n v="157508.4333"/>
    <n v="2.292720904217771E-2"/>
  </r>
  <r>
    <x v="2"/>
    <x v="8"/>
    <n v="12"/>
    <n v="160764.60380000001"/>
    <n v="2.0672991482291625E-2"/>
  </r>
  <r>
    <x v="2"/>
    <x v="8"/>
    <n v="13"/>
    <n v="160336.74909999999"/>
    <n v="-2.6613737718801378E-3"/>
  </r>
  <r>
    <x v="2"/>
    <x v="8"/>
    <n v="14"/>
    <n v="161484.2138"/>
    <n v="7.1565920254772486E-3"/>
  </r>
  <r>
    <x v="2"/>
    <x v="8"/>
    <n v="17"/>
    <n v="161847.35930000001"/>
    <n v="2.2487987615296134E-3"/>
  </r>
  <r>
    <x v="2"/>
    <x v="8"/>
    <n v="18"/>
    <n v="161436.4596"/>
    <n v="-2.5388100354382104E-3"/>
  </r>
  <r>
    <x v="2"/>
    <x v="8"/>
    <n v="19"/>
    <n v="161704.7936"/>
    <n v="1.6621647963841468E-3"/>
  </r>
  <r>
    <x v="2"/>
    <x v="8"/>
    <n v="20"/>
    <n v="161138.74909999999"/>
    <n v="-3.5004806437600733E-3"/>
  </r>
  <r>
    <x v="2"/>
    <x v="8"/>
    <n v="21"/>
    <n v="160327.82060000001"/>
    <n v="-5.0324860068060584E-3"/>
  </r>
  <r>
    <x v="2"/>
    <x v="8"/>
    <n v="24"/>
    <n v="159498.03719999999"/>
    <n v="-5.1755421915840039E-3"/>
  </r>
  <r>
    <x v="2"/>
    <x v="8"/>
    <n v="25"/>
    <n v="157000.94219999999"/>
    <n v="-1.5655960686643544E-2"/>
  </r>
  <r>
    <x v="2"/>
    <x v="8"/>
    <n v="26"/>
    <n v="155167.58689999999"/>
    <n v="-1.1677352214004677E-2"/>
  </r>
  <r>
    <x v="2"/>
    <x v="8"/>
    <n v="27"/>
    <n v="154656.071"/>
    <n v="-3.2965383442461471E-3"/>
  </r>
  <r>
    <x v="2"/>
    <x v="8"/>
    <n v="28"/>
    <n v="151899.58119999999"/>
    <n v="-1.7823353342527382E-2"/>
  </r>
  <r>
    <x v="2"/>
    <x v="9"/>
    <n v="1"/>
    <n v="150493.7543"/>
    <n v="-9.2549754837637499E-3"/>
  </r>
  <r>
    <x v="2"/>
    <x v="9"/>
    <n v="2"/>
    <n v="152741.38099999999"/>
    <n v="1.4935016475962737E-2"/>
  </r>
  <r>
    <x v="2"/>
    <x v="9"/>
    <n v="3"/>
    <n v="153518.18539999999"/>
    <n v="5.0857494865781394E-3"/>
  </r>
  <r>
    <x v="2"/>
    <x v="9"/>
    <n v="4"/>
    <n v="152998.897"/>
    <n v="-3.3825855786854264E-3"/>
  </r>
  <r>
    <x v="2"/>
    <x v="9"/>
    <n v="5"/>
    <n v="154439.2194"/>
    <n v="9.4139397619317222E-3"/>
  </r>
  <r>
    <x v="2"/>
    <x v="9"/>
    <n v="8"/>
    <n v="156737.86319999999"/>
    <n v="1.4883808717308211E-2"/>
  </r>
  <r>
    <x v="2"/>
    <x v="9"/>
    <n v="9"/>
    <n v="157224.70670000001"/>
    <n v="3.1061001474723682E-3"/>
  </r>
  <r>
    <x v="2"/>
    <x v="9"/>
    <n v="10"/>
    <n v="157357.78760000001"/>
    <n v="8.4643757837588041E-4"/>
  </r>
  <r>
    <x v="2"/>
    <x v="9"/>
    <n v="11"/>
    <n v="157834.69560000001"/>
    <n v="3.0307238508733292E-3"/>
  </r>
  <r>
    <x v="2"/>
    <x v="9"/>
    <n v="12"/>
    <n v="156966.65539999999"/>
    <n v="-5.4996792479639067E-3"/>
  </r>
  <r>
    <x v="2"/>
    <x v="9"/>
    <n v="15"/>
    <n v="157086.69070000001"/>
    <n v="7.6471846644210473E-4"/>
  </r>
  <r>
    <x v="2"/>
    <x v="9"/>
    <n v="16"/>
    <n v="157375.5649"/>
    <n v="1.8389476454863107E-3"/>
  </r>
  <r>
    <x v="2"/>
    <x v="9"/>
    <n v="17"/>
    <n v="158578.27340000001"/>
    <n v="7.6422823375676963E-3"/>
  </r>
  <r>
    <x v="2"/>
    <x v="9"/>
    <n v="18"/>
    <n v="160110.639"/>
    <n v="9.6631497313299786E-3"/>
  </r>
  <r>
    <x v="2"/>
    <x v="9"/>
    <n v="19"/>
    <n v="161102.2697"/>
    <n v="6.1934091712669836E-3"/>
  </r>
  <r>
    <x v="2"/>
    <x v="9"/>
    <n v="22"/>
    <n v="161146.83170000001"/>
    <n v="2.7660690369524232E-4"/>
  </r>
  <r>
    <x v="2"/>
    <x v="9"/>
    <n v="23"/>
    <n v="160688.44450000001"/>
    <n v="-2.8445312586310445E-3"/>
  </r>
  <r>
    <x v="2"/>
    <x v="9"/>
    <n v="24"/>
    <n v="161066.45360000001"/>
    <n v="2.352434869702158E-3"/>
  </r>
  <r>
    <x v="2"/>
    <x v="9"/>
    <n v="25"/>
    <n v="162058.6827"/>
    <n v="6.1603709389674854E-3"/>
  </r>
  <r>
    <x v="2"/>
    <x v="9"/>
    <n v="26"/>
    <n v="162255.9883"/>
    <n v="1.217494778513295E-3"/>
  </r>
  <r>
    <x v="2"/>
    <x v="9"/>
    <n v="29"/>
    <n v="162952.73250000001"/>
    <n v="4.2941046879070299E-3"/>
  </r>
  <r>
    <x v="2"/>
    <x v="9"/>
    <n v="30"/>
    <n v="162342.44450000001"/>
    <n v="-3.7451842054873064E-3"/>
  </r>
  <r>
    <x v="2"/>
    <x v="10"/>
    <n v="1"/>
    <n v="159050.5877"/>
    <n v="-2.0277240558614462E-2"/>
  </r>
  <r>
    <x v="2"/>
    <x v="10"/>
    <n v="2"/>
    <n v="159906.63260000001"/>
    <n v="5.382217773471476E-3"/>
  </r>
  <r>
    <x v="2"/>
    <x v="10"/>
    <n v="3"/>
    <n v="160009.44200000001"/>
    <n v="6.4293393168490809E-4"/>
  </r>
  <r>
    <x v="2"/>
    <x v="10"/>
    <n v="6"/>
    <n v="159390.04180000001"/>
    <n v="-3.8710228112663891E-3"/>
  </r>
  <r>
    <x v="2"/>
    <x v="10"/>
    <n v="7"/>
    <n v="157735.91029999999"/>
    <n v="-1.0377884849767427E-2"/>
  </r>
  <r>
    <x v="2"/>
    <x v="10"/>
    <n v="8"/>
    <n v="156505.3996"/>
    <n v="-7.8010815524484078E-3"/>
  </r>
  <r>
    <x v="2"/>
    <x v="10"/>
    <n v="9"/>
    <n v="156861.76310000001"/>
    <n v="2.2770045053448484E-3"/>
  </r>
  <r>
    <x v="2"/>
    <x v="10"/>
    <n v="10"/>
    <n v="157198.85459999999"/>
    <n v="2.148971765573604E-3"/>
  </r>
  <r>
    <x v="2"/>
    <x v="10"/>
    <n v="13"/>
    <n v="156949.43710000001"/>
    <n v="-1.5866368787141871E-3"/>
  </r>
  <r>
    <x v="2"/>
    <x v="10"/>
    <n v="14"/>
    <n v="154460.554"/>
    <n v="-1.5857865730440457E-2"/>
  </r>
  <r>
    <x v="2"/>
    <x v="10"/>
    <n v="15"/>
    <n v="155212.72889999999"/>
    <n v="4.8696892541248982E-3"/>
  </r>
  <r>
    <x v="2"/>
    <x v="10"/>
    <n v="16"/>
    <n v="155481.65299999999"/>
    <n v="1.7326162738449113E-3"/>
  </r>
  <r>
    <x v="2"/>
    <x v="10"/>
    <n v="17"/>
    <n v="156200.37229999999"/>
    <n v="4.6225344671373403E-3"/>
  </r>
  <r>
    <x v="2"/>
    <x v="10"/>
    <n v="21"/>
    <n v="156115.80609999999"/>
    <n v="-5.4139563660948742E-4"/>
  </r>
  <r>
    <x v="2"/>
    <x v="10"/>
    <n v="23"/>
    <n v="155715.11139999999"/>
    <n v="-2.5666504245145383E-3"/>
  </r>
  <r>
    <x v="2"/>
    <x v="10"/>
    <n v="24"/>
    <n v="155177.96799999999"/>
    <n v="-3.4495264792906433E-3"/>
  </r>
  <r>
    <x v="2"/>
    <x v="10"/>
    <n v="27"/>
    <n v="155169.59419999999"/>
    <n v="-5.3962557365117014E-5"/>
  </r>
  <r>
    <x v="2"/>
    <x v="10"/>
    <n v="28"/>
    <n v="154290.37849999999"/>
    <n v="-5.6661596914842072E-3"/>
  </r>
  <r>
    <x v="2"/>
    <x v="10"/>
    <n v="29"/>
    <n v="154838.1796"/>
    <n v="3.5504553513037163E-3"/>
  </r>
  <r>
    <x v="2"/>
    <x v="10"/>
    <n v="30"/>
    <n v="155636.34950000001"/>
    <n v="5.1548649180839234E-3"/>
  </r>
  <r>
    <x v="2"/>
    <x v="11"/>
    <n v="1"/>
    <n v="157701.7415"/>
    <n v="1.3270627373587862E-2"/>
  </r>
  <r>
    <x v="2"/>
    <x v="11"/>
    <n v="4"/>
    <n v="162146.45420000001"/>
    <n v="2.818429687410906E-2"/>
  </r>
  <r>
    <x v="2"/>
    <x v="11"/>
    <n v="5"/>
    <n v="163906.3897"/>
    <n v="1.0853986963101914E-2"/>
  </r>
  <r>
    <x v="2"/>
    <x v="11"/>
    <n v="6"/>
    <n v="164791.6936"/>
    <n v="5.4012775317691109E-3"/>
  </r>
  <r>
    <x v="2"/>
    <x v="11"/>
    <n v="7"/>
    <n v="163025.77720000001"/>
    <n v="-1.0716052256167785E-2"/>
  </r>
  <r>
    <x v="2"/>
    <x v="11"/>
    <n v="8"/>
    <n v="163918.93799999999"/>
    <n v="5.4786477043091697E-3"/>
  </r>
  <r>
    <x v="2"/>
    <x v="11"/>
    <n v="11"/>
    <n v="163152.01019999999"/>
    <n v="-4.6787016153070349E-3"/>
  </r>
  <r>
    <x v="2"/>
    <x v="11"/>
    <n v="12"/>
    <n v="163002.93700000001"/>
    <n v="-9.1370740585572374E-4"/>
  </r>
  <r>
    <x v="2"/>
    <x v="11"/>
    <n v="13"/>
    <n v="162935.69070000001"/>
    <n v="-4.1254655429923126E-4"/>
  </r>
  <r>
    <x v="2"/>
    <x v="11"/>
    <n v="14"/>
    <n v="161234.62479999999"/>
    <n v="-1.0440106109913305E-2"/>
  </r>
  <r>
    <x v="2"/>
    <x v="11"/>
    <n v="15"/>
    <n v="161421.81169999999"/>
    <n v="1.1609596898445318E-3"/>
  </r>
  <r>
    <x v="2"/>
    <x v="11"/>
    <n v="18"/>
    <n v="161401.42249999999"/>
    <n v="-1.2631006792251931E-4"/>
  </r>
  <r>
    <x v="2"/>
    <x v="11"/>
    <n v="19"/>
    <n v="162846.21830000001"/>
    <n v="8.9515679454437169E-3"/>
  </r>
  <r>
    <x v="2"/>
    <x v="11"/>
    <n v="20"/>
    <n v="165587.34049999999"/>
    <n v="1.6832581245148859E-2"/>
  </r>
  <r>
    <x v="2"/>
    <x v="11"/>
    <n v="21"/>
    <n v="165953.2175"/>
    <n v="2.2095710873502039E-3"/>
  </r>
  <r>
    <x v="2"/>
    <x v="11"/>
    <n v="22"/>
    <n v="166975.2936"/>
    <n v="6.1588206326883554E-3"/>
  </r>
  <r>
    <x v="2"/>
    <x v="11"/>
    <n v="25"/>
    <n v="168788.42629999999"/>
    <n v="1.0858688497613622E-2"/>
  </r>
  <r>
    <x v="2"/>
    <x v="11"/>
    <n v="26"/>
    <n v="170804.20619999999"/>
    <n v="1.1942642894348765E-2"/>
  </r>
  <r>
    <x v="2"/>
    <x v="11"/>
    <n v="27"/>
    <n v="174210.07199999999"/>
    <n v="1.9940175220345413E-2"/>
  </r>
  <r>
    <x v="2"/>
    <x v="11"/>
    <n v="28"/>
    <n v="177151.80189999999"/>
    <n v="1.6886106906608633E-2"/>
  </r>
  <r>
    <x v="3"/>
    <x v="0"/>
    <n v="5"/>
    <n v="177987.54879999999"/>
    <n v="4.7176878306423031E-3"/>
  </r>
  <r>
    <x v="3"/>
    <x v="0"/>
    <n v="6"/>
    <n v="178754.9425"/>
    <n v="4.31150215379561E-3"/>
  </r>
  <r>
    <x v="3"/>
    <x v="0"/>
    <n v="7"/>
    <n v="180839.86600000001"/>
    <n v="1.1663585190099024E-2"/>
  </r>
  <r>
    <x v="3"/>
    <x v="0"/>
    <n v="10"/>
    <n v="184734.92619999999"/>
    <n v="2.1538725316241791E-2"/>
  </r>
  <r>
    <x v="3"/>
    <x v="0"/>
    <n v="11"/>
    <n v="185402.95740000001"/>
    <n v="3.6161608080369501E-3"/>
  </r>
  <r>
    <x v="3"/>
    <x v="0"/>
    <n v="17"/>
    <n v="186252.95850000001"/>
    <n v="4.5846145709862451E-3"/>
  </r>
  <r>
    <x v="3"/>
    <x v="0"/>
    <n v="18"/>
    <n v="187786.35750000001"/>
    <n v="8.2328839893299754E-3"/>
  </r>
  <r>
    <x v="3"/>
    <x v="0"/>
    <n v="19"/>
    <n v="188124.87469999999"/>
    <n v="1.8026719539516733E-3"/>
  </r>
  <r>
    <x v="3"/>
    <x v="0"/>
    <n v="20"/>
    <n v="189889.7775"/>
    <n v="9.3815493714719533E-3"/>
  </r>
  <r>
    <x v="3"/>
    <x v="0"/>
    <n v="21"/>
    <n v="193353.3328"/>
    <n v="1.8239819676443725E-2"/>
  </r>
  <r>
    <x v="3"/>
    <x v="0"/>
    <n v="24"/>
    <n v="194353.61989999999"/>
    <n v="5.1733636318265219E-3"/>
  </r>
  <r>
    <x v="3"/>
    <x v="0"/>
    <n v="25"/>
    <n v="194806.4374"/>
    <n v="2.3298639882960437E-3"/>
  </r>
  <r>
    <x v="3"/>
    <x v="0"/>
    <n v="26"/>
    <n v="200142.4088"/>
    <n v="2.739114513471419E-2"/>
  </r>
  <r>
    <x v="3"/>
    <x v="0"/>
    <n v="27"/>
    <n v="199711.9252"/>
    <n v="-2.1508864741913714E-3"/>
  </r>
  <r>
    <x v="3"/>
    <x v="0"/>
    <n v="28"/>
    <n v="197588.7426"/>
    <n v="-1.0631225941434175E-2"/>
  </r>
  <r>
    <x v="3"/>
    <x v="0"/>
    <n v="31"/>
    <n v="202054.42509999999"/>
    <n v="2.260089538117227E-2"/>
  </r>
  <r>
    <x v="3"/>
    <x v="1"/>
    <n v="2"/>
    <n v="202214.6899"/>
    <n v="7.9317639255216399E-4"/>
  </r>
  <r>
    <x v="3"/>
    <x v="1"/>
    <n v="3"/>
    <n v="200807.6488"/>
    <n v="-6.958154725039134E-3"/>
  </r>
  <r>
    <x v="3"/>
    <x v="1"/>
    <n v="4"/>
    <n v="201529.9399"/>
    <n v="3.5969302181282359E-3"/>
  </r>
  <r>
    <x v="3"/>
    <x v="1"/>
    <n v="7"/>
    <n v="203130.2476"/>
    <n v="7.9407938135349632E-3"/>
  </r>
  <r>
    <x v="3"/>
    <x v="1"/>
    <n v="8"/>
    <n v="207055.06849999999"/>
    <n v="1.9321696036764813E-2"/>
  </r>
  <r>
    <x v="3"/>
    <x v="1"/>
    <n v="9"/>
    <n v="212328.34359999999"/>
    <n v="2.5467983653826742E-2"/>
  </r>
  <r>
    <x v="3"/>
    <x v="1"/>
    <n v="10"/>
    <n v="214040.57610000001"/>
    <n v="8.0640788270154307E-3"/>
  </r>
  <r>
    <x v="3"/>
    <x v="1"/>
    <n v="11"/>
    <n v="217071.62590000001"/>
    <n v="1.4161099055274073E-2"/>
  </r>
  <r>
    <x v="3"/>
    <x v="1"/>
    <n v="14"/>
    <n v="221079.31159999999"/>
    <n v="1.8462503716843326E-2"/>
  </r>
  <r>
    <x v="3"/>
    <x v="1"/>
    <n v="15"/>
    <n v="220601.7567"/>
    <n v="-2.1601066899649135E-3"/>
  </r>
  <r>
    <x v="3"/>
    <x v="1"/>
    <n v="16"/>
    <n v="213242.5301"/>
    <n v="-3.3359782397417326E-2"/>
  </r>
  <r>
    <x v="3"/>
    <x v="1"/>
    <n v="17"/>
    <n v="206234.943"/>
    <n v="-3.2862051940172554E-2"/>
  </r>
  <r>
    <x v="3"/>
    <x v="1"/>
    <n v="18"/>
    <n v="209308.17689999999"/>
    <n v="1.4901615872146223E-2"/>
  </r>
  <r>
    <x v="3"/>
    <x v="1"/>
    <n v="21"/>
    <n v="207266.47289999999"/>
    <n v="-9.7545352992848278E-3"/>
  </r>
  <r>
    <x v="3"/>
    <x v="1"/>
    <n v="22"/>
    <n v="201850.9191"/>
    <n v="-2.6128460258079689E-2"/>
  </r>
  <r>
    <x v="3"/>
    <x v="1"/>
    <n v="23"/>
    <n v="205479.59049999999"/>
    <n v="1.7976987254649579E-2"/>
  </r>
  <r>
    <x v="3"/>
    <x v="1"/>
    <n v="24"/>
    <n v="209399.18580000001"/>
    <n v="1.9075350940997771E-2"/>
  </r>
  <r>
    <x v="3"/>
    <x v="1"/>
    <n v="25"/>
    <n v="208727.9357"/>
    <n v="-3.2056003342875172E-3"/>
  </r>
  <r>
    <x v="3"/>
    <x v="1"/>
    <n v="28"/>
    <n v="210527.67550000001"/>
    <n v="8.6224193899313573E-3"/>
  </r>
  <r>
    <x v="3"/>
    <x v="1"/>
    <n v="29"/>
    <n v="210862.13930000001"/>
    <n v="1.5886927892290181E-3"/>
  </r>
  <r>
    <x v="3"/>
    <x v="1"/>
    <n v="30"/>
    <n v="209708.6617"/>
    <n v="-5.4702925988953099E-3"/>
  </r>
  <r>
    <x v="3"/>
    <x v="1"/>
    <n v="31"/>
    <n v="212696.96969999999"/>
    <n v="1.424980721242175E-2"/>
  </r>
  <r>
    <x v="3"/>
    <x v="2"/>
    <n v="1"/>
    <n v="213095.15659999999"/>
    <n v="1.8720854394946862E-3"/>
  </r>
  <r>
    <x v="3"/>
    <x v="2"/>
    <n v="4"/>
    <n v="212388.8259"/>
    <n v="-3.314625781597802E-3"/>
  </r>
  <r>
    <x v="3"/>
    <x v="2"/>
    <n v="5"/>
    <n v="215429.7334"/>
    <n v="1.4317643534748736E-2"/>
  </r>
  <r>
    <x v="3"/>
    <x v="2"/>
    <n v="7"/>
    <n v="221037.6673"/>
    <n v="2.6031383001284381E-2"/>
  </r>
  <r>
    <x v="3"/>
    <x v="2"/>
    <n v="8"/>
    <n v="222217.75279999999"/>
    <n v="5.3388434397396711E-3"/>
  </r>
  <r>
    <x v="3"/>
    <x v="2"/>
    <n v="11"/>
    <n v="220273.481"/>
    <n v="-8.7493990714138103E-3"/>
  </r>
  <r>
    <x v="3"/>
    <x v="2"/>
    <n v="12"/>
    <n v="223010.26920000001"/>
    <n v="1.2424501522269038E-2"/>
  </r>
  <r>
    <x v="3"/>
    <x v="2"/>
    <n v="13"/>
    <n v="225750.15950000001"/>
    <n v="1.2285937817252846E-2"/>
  </r>
  <r>
    <x v="3"/>
    <x v="2"/>
    <n v="18"/>
    <n v="225504.08489999999"/>
    <n v="-1.0900306805764481E-3"/>
  </r>
  <r>
    <x v="3"/>
    <x v="2"/>
    <n v="19"/>
    <n v="227692.0753"/>
    <n v="9.7026641489454946E-3"/>
  </r>
  <r>
    <x v="3"/>
    <x v="2"/>
    <n v="20"/>
    <n v="228103.60089999999"/>
    <n v="1.8073777906313371E-3"/>
  </r>
  <r>
    <x v="3"/>
    <x v="2"/>
    <n v="21"/>
    <n v="228581.60639999999"/>
    <n v="2.0955631481220927E-3"/>
  </r>
  <r>
    <x v="3"/>
    <x v="2"/>
    <n v="22"/>
    <n v="231079.77220000001"/>
    <n v="1.0928988728989841E-2"/>
  </r>
  <r>
    <x v="3"/>
    <x v="2"/>
    <n v="25"/>
    <n v="231663.8492"/>
    <n v="2.5275989950970246E-3"/>
  </r>
  <r>
    <x v="3"/>
    <x v="2"/>
    <n v="26"/>
    <n v="235544.51500000001"/>
    <n v="1.6751279120160723E-2"/>
  </r>
  <r>
    <x v="3"/>
    <x v="2"/>
    <n v="27"/>
    <n v="235899.47649999999"/>
    <n v="1.5069826610056847E-3"/>
  </r>
  <r>
    <x v="3"/>
    <x v="2"/>
    <n v="28"/>
    <n v="235176.4988"/>
    <n v="-3.0647702603103788E-3"/>
  </r>
  <r>
    <x v="3"/>
    <x v="2"/>
    <n v="29"/>
    <n v="232533.6998"/>
    <n v="-1.123751315920174E-2"/>
  </r>
  <r>
    <x v="3"/>
    <x v="3"/>
    <n v="1"/>
    <n v="231791.40659999999"/>
    <n v="-3.1921962306472595E-3"/>
  </r>
  <r>
    <x v="3"/>
    <x v="3"/>
    <n v="2"/>
    <n v="235765.27729999999"/>
    <n v="1.7144167500815266E-2"/>
  </r>
  <r>
    <x v="3"/>
    <x v="3"/>
    <n v="3"/>
    <n v="240389.39610000001"/>
    <n v="1.9613230807164372E-2"/>
  </r>
  <r>
    <x v="3"/>
    <x v="3"/>
    <n v="4"/>
    <n v="242949.34599999999"/>
    <n v="1.064917979549751E-2"/>
  </r>
  <r>
    <x v="3"/>
    <x v="3"/>
    <n v="5"/>
    <n v="246396.0442"/>
    <n v="1.4186900507235922E-2"/>
  </r>
  <r>
    <x v="3"/>
    <x v="3"/>
    <n v="9"/>
    <n v="246549.7697"/>
    <n v="6.238959740572092E-4"/>
  </r>
  <r>
    <x v="3"/>
    <x v="3"/>
    <n v="10"/>
    <n v="245277.7439"/>
    <n v="-5.1593063808081929E-3"/>
  </r>
  <r>
    <x v="3"/>
    <x v="3"/>
    <n v="11"/>
    <n v="246090.64420000001"/>
    <n v="3.3142032663648902E-3"/>
  </r>
  <r>
    <x v="3"/>
    <x v="3"/>
    <n v="12"/>
    <n v="246811.0318"/>
    <n v="2.9273262392475186E-3"/>
  </r>
  <r>
    <x v="3"/>
    <x v="3"/>
    <n v="15"/>
    <n v="243692.9278"/>
    <n v="-1.2633568188826771E-2"/>
  </r>
  <r>
    <x v="3"/>
    <x v="3"/>
    <n v="16"/>
    <n v="244615.79070000001"/>
    <n v="3.7869909001109203E-3"/>
  </r>
  <r>
    <x v="3"/>
    <x v="3"/>
    <n v="17"/>
    <n v="247221.7065"/>
    <n v="1.0653097220513885E-2"/>
  </r>
  <r>
    <x v="3"/>
    <x v="3"/>
    <n v="18"/>
    <n v="246828.1091"/>
    <n v="-1.5920826919783027E-3"/>
  </r>
  <r>
    <x v="3"/>
    <x v="3"/>
    <n v="19"/>
    <n v="247476.66409999999"/>
    <n v="2.6275573003609054E-3"/>
  </r>
  <r>
    <x v="3"/>
    <x v="3"/>
    <n v="22"/>
    <n v="248304.68470000001"/>
    <n v="3.3458532464516466E-3"/>
  </r>
  <r>
    <x v="3"/>
    <x v="3"/>
    <n v="23"/>
    <n v="251633.7439"/>
    <n v="1.3407154214678307E-2"/>
  </r>
  <r>
    <x v="3"/>
    <x v="3"/>
    <n v="24"/>
    <n v="251196.9963"/>
    <n v="-1.7356479827823623E-3"/>
  </r>
  <r>
    <x v="3"/>
    <x v="3"/>
    <n v="25"/>
    <n v="243612.55929999999"/>
    <n v="-3.0193183484336084E-2"/>
  </r>
  <r>
    <x v="3"/>
    <x v="3"/>
    <n v="26"/>
    <n v="244054.9167"/>
    <n v="1.8158234586553856E-3"/>
  </r>
  <r>
    <x v="3"/>
    <x v="3"/>
    <n v="29"/>
    <n v="243514.13260000001"/>
    <n v="-2.2158295653791349E-3"/>
  </r>
  <r>
    <x v="3"/>
    <x v="3"/>
    <n v="30"/>
    <n v="245620.73250000001"/>
    <n v="8.650832202253822E-3"/>
  </r>
  <r>
    <x v="3"/>
    <x v="3"/>
    <n v="31"/>
    <n v="248004.37909999999"/>
    <n v="9.7045822465331444E-3"/>
  </r>
  <r>
    <x v="3"/>
    <x v="4"/>
    <n v="1"/>
    <n v="245617.13209999999"/>
    <n v="-9.6258259981668592E-3"/>
  </r>
  <r>
    <x v="3"/>
    <x v="4"/>
    <n v="2"/>
    <n v="246315.73209999999"/>
    <n v="2.8442641359218701E-3"/>
  </r>
  <r>
    <x v="3"/>
    <x v="4"/>
    <n v="5"/>
    <n v="245571.15330000001"/>
    <n v="-3.022863353680183E-3"/>
  </r>
  <r>
    <x v="3"/>
    <x v="4"/>
    <n v="6"/>
    <n v="245528.8947"/>
    <n v="-1.7208291540815601E-4"/>
  </r>
  <r>
    <x v="3"/>
    <x v="4"/>
    <n v="7"/>
    <n v="245612.76209999999"/>
    <n v="3.4157853438165908E-4"/>
  </r>
  <r>
    <x v="3"/>
    <x v="4"/>
    <n v="8"/>
    <n v="246373.59210000001"/>
    <n v="3.0976810549048217E-3"/>
  </r>
  <r>
    <x v="3"/>
    <x v="4"/>
    <n v="9"/>
    <n v="248127.95809999999"/>
    <n v="7.1207550494611915E-3"/>
  </r>
  <r>
    <x v="3"/>
    <x v="4"/>
    <n v="12"/>
    <n v="248323.02009999999"/>
    <n v="7.8613470845301237E-4"/>
  </r>
  <r>
    <x v="3"/>
    <x v="4"/>
    <n v="13"/>
    <n v="249407.4135"/>
    <n v="4.3668661872882097E-3"/>
  </r>
  <r>
    <x v="3"/>
    <x v="4"/>
    <n v="14"/>
    <n v="250481.1029"/>
    <n v="4.3049618490991204E-3"/>
  </r>
  <r>
    <x v="3"/>
    <x v="4"/>
    <n v="15"/>
    <n v="249691.95850000001"/>
    <n v="-3.1505147129403666E-3"/>
  </r>
  <r>
    <x v="3"/>
    <x v="4"/>
    <n v="16"/>
    <n v="249384.54319999999"/>
    <n v="-1.2311782159376561E-3"/>
  </r>
  <r>
    <x v="3"/>
    <x v="4"/>
    <n v="19"/>
    <n v="252988.67050000001"/>
    <n v="1.4452087742701902E-2"/>
  </r>
  <r>
    <x v="3"/>
    <x v="4"/>
    <n v="20"/>
    <n v="253483.065"/>
    <n v="1.9542159695249417E-3"/>
  </r>
  <r>
    <x v="3"/>
    <x v="4"/>
    <n v="22"/>
    <n v="254945.0117"/>
    <n v="5.7674334180866094E-3"/>
  </r>
  <r>
    <x v="3"/>
    <x v="4"/>
    <n v="23"/>
    <n v="263477.83919999999"/>
    <n v="3.3469285957399952E-2"/>
  </r>
  <r>
    <x v="3"/>
    <x v="4"/>
    <n v="26"/>
    <n v="263603.4313"/>
    <n v="4.7667044933019653E-4"/>
  </r>
  <r>
    <x v="3"/>
    <x v="4"/>
    <n v="27"/>
    <n v="263048.38789999997"/>
    <n v="-2.1056000571113564E-3"/>
  </r>
  <r>
    <x v="3"/>
    <x v="4"/>
    <n v="28"/>
    <n v="264991.67700000003"/>
    <n v="7.3875727409469238E-3"/>
  </r>
  <r>
    <x v="3"/>
    <x v="4"/>
    <n v="30"/>
    <n v="268221.55050000001"/>
    <n v="1.2188584700341343E-2"/>
  </r>
  <r>
    <x v="3"/>
    <x v="5"/>
    <n v="2"/>
    <n v="271652.14199999999"/>
    <n v="1.2790141185914816E-2"/>
  </r>
  <r>
    <x v="3"/>
    <x v="5"/>
    <n v="3"/>
    <n v="270778.21830000001"/>
    <n v="-3.2170690559104598E-3"/>
  </r>
  <r>
    <x v="3"/>
    <x v="5"/>
    <n v="4"/>
    <n v="276663.38620000001"/>
    <n v="2.1734273668496229E-2"/>
  </r>
  <r>
    <x v="3"/>
    <x v="5"/>
    <n v="5"/>
    <n v="280322.15820000001"/>
    <n v="1.3224633914352024E-2"/>
  </r>
  <r>
    <x v="3"/>
    <x v="5"/>
    <n v="6"/>
    <n v="280569.22610000003"/>
    <n v="8.8137128219356597E-4"/>
  </r>
  <r>
    <x v="3"/>
    <x v="5"/>
    <n v="9"/>
    <n v="285859.85619999998"/>
    <n v="1.885677261737273E-2"/>
  </r>
  <r>
    <x v="3"/>
    <x v="5"/>
    <n v="10"/>
    <n v="287630.37219999998"/>
    <n v="6.1936503555828359E-3"/>
  </r>
  <r>
    <x v="3"/>
    <x v="5"/>
    <n v="11"/>
    <n v="284297.234"/>
    <n v="-1.1588269258582806E-2"/>
  </r>
  <r>
    <x v="3"/>
    <x v="5"/>
    <n v="12"/>
    <n v="286401.97499999998"/>
    <n v="7.403311563699555E-3"/>
  </r>
  <r>
    <x v="3"/>
    <x v="5"/>
    <n v="13"/>
    <n v="290951.27600000001"/>
    <n v="1.5884321328440754E-2"/>
  </r>
  <r>
    <x v="3"/>
    <x v="5"/>
    <n v="16"/>
    <n v="295432.22139999998"/>
    <n v="1.5401016491847219E-2"/>
  </r>
  <r>
    <x v="3"/>
    <x v="5"/>
    <n v="17"/>
    <n v="297315.79310000001"/>
    <n v="6.3756474871770052E-3"/>
  </r>
  <r>
    <x v="3"/>
    <x v="5"/>
    <n v="20"/>
    <n v="300543.72090000001"/>
    <n v="1.0856899885282267E-2"/>
  </r>
  <r>
    <x v="3"/>
    <x v="5"/>
    <n v="23"/>
    <n v="304765.30160000001"/>
    <n v="1.4046477788183909E-2"/>
  </r>
  <r>
    <x v="3"/>
    <x v="5"/>
    <n v="24"/>
    <n v="303178.63059999997"/>
    <n v="-5.20620619102663E-3"/>
  </r>
  <r>
    <x v="3"/>
    <x v="5"/>
    <n v="25"/>
    <n v="307171.04149999999"/>
    <n v="1.3168510234705222E-2"/>
  </r>
  <r>
    <x v="3"/>
    <x v="5"/>
    <n v="26"/>
    <n v="303685.26689999999"/>
    <n v="-1.1347992255318129E-2"/>
  </r>
  <r>
    <x v="3"/>
    <x v="5"/>
    <n v="27"/>
    <n v="295743.87170000002"/>
    <n v="-2.6150083871586016E-2"/>
  </r>
  <r>
    <x v="3"/>
    <x v="5"/>
    <n v="30"/>
    <n v="299553.28120000003"/>
    <n v="1.2880772399788798E-2"/>
  </r>
  <r>
    <x v="3"/>
    <x v="5"/>
    <n v="31"/>
    <n v="304049.61290000001"/>
    <n v="1.5010123347632298E-2"/>
  </r>
  <r>
    <x v="3"/>
    <x v="6"/>
    <n v="1"/>
    <n v="313210.66389999999"/>
    <n v="3.0130118938888506E-2"/>
  </r>
  <r>
    <x v="3"/>
    <x v="6"/>
    <n v="2"/>
    <n v="314042.9031"/>
    <n v="2.6571228119669499E-3"/>
  </r>
  <r>
    <x v="3"/>
    <x v="6"/>
    <n v="3"/>
    <n v="316263.59399999998"/>
    <n v="7.0712978324902753E-3"/>
  </r>
  <r>
    <x v="3"/>
    <x v="6"/>
    <n v="6"/>
    <n v="321949.02840000001"/>
    <n v="1.7976885445752711E-2"/>
  </r>
  <r>
    <x v="3"/>
    <x v="6"/>
    <n v="7"/>
    <n v="320318.91460000002"/>
    <n v="-5.0632667167881396E-3"/>
  </r>
  <r>
    <x v="3"/>
    <x v="6"/>
    <n v="8"/>
    <n v="326526.07120000001"/>
    <n v="1.937805205087928E-2"/>
  </r>
  <r>
    <x v="3"/>
    <x v="6"/>
    <n v="9"/>
    <n v="327611.28000000003"/>
    <n v="3.3234981697229937E-3"/>
  </r>
  <r>
    <x v="3"/>
    <x v="6"/>
    <n v="10"/>
    <n v="327340.41450000001"/>
    <n v="-8.2678929736490492E-4"/>
  </r>
  <r>
    <x v="3"/>
    <x v="6"/>
    <n v="13"/>
    <n v="328108.40470000001"/>
    <n v="2.3461514862839206E-3"/>
  </r>
  <r>
    <x v="3"/>
    <x v="6"/>
    <n v="14"/>
    <n v="321323.13919999998"/>
    <n v="-2.0679950293269744E-2"/>
  </r>
  <r>
    <x v="3"/>
    <x v="6"/>
    <n v="15"/>
    <n v="322287.2708"/>
    <n v="3.0005047330248225E-3"/>
  </r>
  <r>
    <x v="3"/>
    <x v="6"/>
    <n v="16"/>
    <n v="315637.00060000003"/>
    <n v="-2.0634603977663479E-2"/>
  </r>
  <r>
    <x v="3"/>
    <x v="6"/>
    <n v="17"/>
    <n v="313815.30969999998"/>
    <n v="-5.7714744993050404E-3"/>
  </r>
  <r>
    <x v="3"/>
    <x v="6"/>
    <n v="20"/>
    <n v="322442.32270000002"/>
    <n v="2.7490733349648355E-2"/>
  </r>
  <r>
    <x v="3"/>
    <x v="6"/>
    <n v="21"/>
    <n v="325977.96509999997"/>
    <n v="1.0965193310834342E-2"/>
  </r>
  <r>
    <x v="3"/>
    <x v="6"/>
    <n v="22"/>
    <n v="319351.69939999998"/>
    <n v="-2.0327342364896528E-2"/>
  </r>
  <r>
    <x v="3"/>
    <x v="6"/>
    <n v="23"/>
    <n v="308437.11619999999"/>
    <n v="-3.4177313665486597E-2"/>
  </r>
  <r>
    <x v="3"/>
    <x v="6"/>
    <n v="24"/>
    <n v="308347.31420000002"/>
    <n v="-2.9115173007177031E-4"/>
  </r>
  <r>
    <x v="3"/>
    <x v="6"/>
    <n v="28"/>
    <n v="299708.93770000001"/>
    <n v="-2.801508591833235E-2"/>
  </r>
  <r>
    <x v="3"/>
    <x v="6"/>
    <n v="29"/>
    <n v="300005.4901"/>
    <n v="9.8946798942911585E-4"/>
  </r>
  <r>
    <x v="3"/>
    <x v="6"/>
    <n v="30"/>
    <n v="306414.35700000002"/>
    <n v="2.136249872581919E-2"/>
  </r>
  <r>
    <x v="3"/>
    <x v="7"/>
    <n v="1"/>
    <n v="304047.20730000001"/>
    <n v="-7.7253224136623055E-3"/>
  </r>
  <r>
    <x v="3"/>
    <x v="7"/>
    <n v="4"/>
    <n v="302070.62790000002"/>
    <n v="-6.5008964152389881E-3"/>
  </r>
  <r>
    <x v="3"/>
    <x v="7"/>
    <n v="6"/>
    <n v="305134.95809999999"/>
    <n v="1.0144416295299052E-2"/>
  </r>
  <r>
    <x v="3"/>
    <x v="7"/>
    <n v="8"/>
    <n v="309189.13900000002"/>
    <n v="1.3286517301211331E-2"/>
  </r>
  <r>
    <x v="3"/>
    <x v="7"/>
    <n v="11"/>
    <n v="308273.11780000001"/>
    <n v="-2.9626564599347649E-3"/>
  </r>
  <r>
    <x v="3"/>
    <x v="7"/>
    <n v="12"/>
    <n v="308443.15259999997"/>
    <n v="5.5157193469690391E-4"/>
  </r>
  <r>
    <x v="3"/>
    <x v="7"/>
    <n v="13"/>
    <n v="304470.13339999999"/>
    <n v="-1.2880879885028063E-2"/>
  </r>
  <r>
    <x v="3"/>
    <x v="7"/>
    <n v="14"/>
    <n v="305024.67469999997"/>
    <n v="1.8213323382738622E-3"/>
  </r>
  <r>
    <x v="3"/>
    <x v="7"/>
    <n v="18"/>
    <n v="305596.57309999998"/>
    <n v="1.8749250386465022E-3"/>
  </r>
  <r>
    <x v="3"/>
    <x v="7"/>
    <n v="19"/>
    <n v="302683.81420000002"/>
    <n v="-9.5313860049301979E-3"/>
  </r>
  <r>
    <x v="3"/>
    <x v="7"/>
    <n v="20"/>
    <n v="303926.72330000001"/>
    <n v="4.1062952219135251E-3"/>
  </r>
  <r>
    <x v="3"/>
    <x v="7"/>
    <n v="21"/>
    <n v="306582.0772"/>
    <n v="8.7368227155824041E-3"/>
  </r>
  <r>
    <x v="3"/>
    <x v="7"/>
    <n v="22"/>
    <n v="307084.3529"/>
    <n v="1.6383074463688363E-3"/>
  </r>
  <r>
    <x v="3"/>
    <x v="7"/>
    <n v="25"/>
    <n v="306947.62709999998"/>
    <n v="-4.4523857600953232E-4"/>
  </r>
  <r>
    <x v="3"/>
    <x v="7"/>
    <n v="26"/>
    <n v="302059.36780000001"/>
    <n v="-1.5925385532977065E-2"/>
  </r>
  <r>
    <x v="3"/>
    <x v="7"/>
    <n v="27"/>
    <n v="302767.6471"/>
    <n v="2.3448347427812433E-3"/>
  </r>
  <r>
    <x v="3"/>
    <x v="7"/>
    <n v="28"/>
    <n v="305126.1213"/>
    <n v="7.7897167104550302E-3"/>
  </r>
  <r>
    <x v="3"/>
    <x v="7"/>
    <n v="29"/>
    <n v="305761.34720000002"/>
    <n v="2.0818469991805699E-3"/>
  </r>
  <r>
    <x v="3"/>
    <x v="8"/>
    <n v="2"/>
    <n v="306343.533"/>
    <n v="1.9040529659204442E-3"/>
  </r>
  <r>
    <x v="3"/>
    <x v="8"/>
    <n v="3"/>
    <n v="306362.71970000002"/>
    <n v="6.2631320505213139E-5"/>
  </r>
  <r>
    <x v="3"/>
    <x v="8"/>
    <n v="4"/>
    <n v="309298.06939999998"/>
    <n v="9.5812888163231413E-3"/>
  </r>
  <r>
    <x v="3"/>
    <x v="8"/>
    <n v="5"/>
    <n v="310868.39630000002"/>
    <n v="5.0770666077750715E-3"/>
  </r>
  <r>
    <x v="3"/>
    <x v="8"/>
    <n v="6"/>
    <n v="312407.76010000001"/>
    <n v="4.9518182559620261E-3"/>
  </r>
  <r>
    <x v="3"/>
    <x v="8"/>
    <n v="9"/>
    <n v="315615.31160000002"/>
    <n v="1.0267195344229929E-2"/>
  </r>
  <r>
    <x v="3"/>
    <x v="8"/>
    <n v="10"/>
    <n v="319520.63669999997"/>
    <n v="1.23736870692428E-2"/>
  </r>
  <r>
    <x v="3"/>
    <x v="8"/>
    <n v="11"/>
    <n v="320511.19890000002"/>
    <n v="3.1001509330681465E-3"/>
  </r>
  <r>
    <x v="3"/>
    <x v="8"/>
    <n v="12"/>
    <n v="321107.0748"/>
    <n v="1.8591422142035796E-3"/>
  </r>
  <r>
    <x v="3"/>
    <x v="8"/>
    <n v="13"/>
    <n v="323107.27360000001"/>
    <n v="6.2290711011141475E-3"/>
  </r>
  <r>
    <x v="3"/>
    <x v="8"/>
    <n v="16"/>
    <n v="328265.48080000002"/>
    <n v="1.5964379701293163E-2"/>
  </r>
  <r>
    <x v="3"/>
    <x v="8"/>
    <n v="17"/>
    <n v="333073.34850000002"/>
    <n v="1.4646278640943144E-2"/>
  </r>
  <r>
    <x v="3"/>
    <x v="8"/>
    <n v="18"/>
    <n v="336654.90100000001"/>
    <n v="1.0753044385356958E-2"/>
  </r>
  <r>
    <x v="3"/>
    <x v="8"/>
    <n v="19"/>
    <n v="340223.67239999998"/>
    <n v="1.0600681556689917E-2"/>
  </r>
  <r>
    <x v="3"/>
    <x v="8"/>
    <n v="20"/>
    <n v="340097.3653"/>
    <n v="-3.7124724187764802E-4"/>
  </r>
  <r>
    <x v="3"/>
    <x v="8"/>
    <n v="23"/>
    <n v="344184.2942"/>
    <n v="1.201693784482849E-2"/>
  </r>
  <r>
    <x v="3"/>
    <x v="8"/>
    <n v="24"/>
    <n v="345160.75550000003"/>
    <n v="2.8370303830094201E-3"/>
  </r>
  <r>
    <x v="3"/>
    <x v="8"/>
    <n v="25"/>
    <n v="345629.9852"/>
    <n v="1.359452639162928E-3"/>
  </r>
  <r>
    <x v="3"/>
    <x v="8"/>
    <n v="26"/>
    <n v="348200.47700000001"/>
    <n v="7.4371203601233393E-3"/>
  </r>
  <r>
    <x v="3"/>
    <x v="8"/>
    <n v="27"/>
    <n v="351114.78629999998"/>
    <n v="8.3696304069105221E-3"/>
  </r>
  <r>
    <x v="3"/>
    <x v="8"/>
    <n v="30"/>
    <n v="354531.67369999998"/>
    <n v="9.7315394660724142E-3"/>
  </r>
  <r>
    <x v="3"/>
    <x v="9"/>
    <n v="1"/>
    <n v="357474.84669999999"/>
    <n v="8.3015798540202468E-3"/>
  </r>
  <r>
    <x v="3"/>
    <x v="9"/>
    <n v="2"/>
    <n v="359438.25679999997"/>
    <n v="5.4924426658966574E-3"/>
  </r>
  <r>
    <x v="3"/>
    <x v="9"/>
    <n v="3"/>
    <n v="362529.74800000002"/>
    <n v="8.6008963751462719E-3"/>
  </r>
  <r>
    <x v="3"/>
    <x v="9"/>
    <n v="4"/>
    <n v="361502.45309999998"/>
    <n v="-2.8336844236022118E-3"/>
  </r>
  <r>
    <x v="3"/>
    <x v="9"/>
    <n v="7"/>
    <n v="368279.8248"/>
    <n v="1.8747788962099277E-2"/>
  </r>
  <r>
    <x v="3"/>
    <x v="9"/>
    <n v="8"/>
    <n v="370664.7095"/>
    <n v="6.4757408345545997E-3"/>
  </r>
  <r>
    <x v="3"/>
    <x v="9"/>
    <n v="9"/>
    <n v="376921.39799999999"/>
    <n v="1.6879644432403085E-2"/>
  </r>
  <r>
    <x v="3"/>
    <x v="9"/>
    <n v="10"/>
    <n v="378343.00319999998"/>
    <n v="3.7716224325370362E-3"/>
  </r>
  <r>
    <x v="3"/>
    <x v="9"/>
    <n v="11"/>
    <n v="385207.14110000001"/>
    <n v="1.8142632061234343E-2"/>
  </r>
  <r>
    <x v="3"/>
    <x v="9"/>
    <n v="14"/>
    <n v="368332.5258"/>
    <n v="-4.3806600396380846E-2"/>
  </r>
  <r>
    <x v="3"/>
    <x v="9"/>
    <n v="15"/>
    <n v="366355.55180000002"/>
    <n v="-5.3673619936390748E-3"/>
  </r>
  <r>
    <x v="3"/>
    <x v="9"/>
    <n v="17"/>
    <n v="359090.5588"/>
    <n v="-1.9830443306523504E-2"/>
  </r>
  <r>
    <x v="3"/>
    <x v="9"/>
    <n v="18"/>
    <n v="353969.32059999998"/>
    <n v="-1.4261689912188347E-2"/>
  </r>
  <r>
    <x v="3"/>
    <x v="9"/>
    <n v="21"/>
    <n v="360090.20610000001"/>
    <n v="1.7292135628095506E-2"/>
  </r>
  <r>
    <x v="3"/>
    <x v="9"/>
    <n v="22"/>
    <n v="376516.81689999998"/>
    <n v="4.5618043817160059E-2"/>
  </r>
  <r>
    <x v="3"/>
    <x v="9"/>
    <n v="23"/>
    <n v="392124.19400000002"/>
    <n v="4.1452005327414776E-2"/>
  </r>
  <r>
    <x v="3"/>
    <x v="9"/>
    <n v="24"/>
    <n v="395986.99349999998"/>
    <n v="9.8509593621247671E-3"/>
  </r>
  <r>
    <x v="3"/>
    <x v="9"/>
    <n v="25"/>
    <n v="399129.5759"/>
    <n v="7.9360747993861835E-3"/>
  </r>
  <r>
    <x v="3"/>
    <x v="9"/>
    <n v="28"/>
    <n v="410020.07079999999"/>
    <n v="2.7285612386511282E-2"/>
  </r>
  <r>
    <x v="3"/>
    <x v="9"/>
    <n v="29"/>
    <n v="410913.97720000002"/>
    <n v="2.180152786803724E-3"/>
  </r>
  <r>
    <x v="3"/>
    <x v="9"/>
    <n v="30"/>
    <n v="410215.45240000001"/>
    <n v="-1.6999295199443543E-3"/>
  </r>
  <r>
    <x v="3"/>
    <x v="10"/>
    <n v="1"/>
    <n v="406488.73440000002"/>
    <n v="-9.0847821021771136E-3"/>
  </r>
  <r>
    <x v="3"/>
    <x v="10"/>
    <n v="2"/>
    <n v="411195.16830000002"/>
    <n v="1.1578264049425524E-2"/>
  </r>
  <r>
    <x v="3"/>
    <x v="10"/>
    <n v="5"/>
    <n v="416602.67139999999"/>
    <n v="1.3150697082254581E-2"/>
  </r>
  <r>
    <x v="3"/>
    <x v="10"/>
    <n v="6"/>
    <n v="417554.46269999997"/>
    <n v="2.2846500162887473E-3"/>
  </r>
  <r>
    <x v="3"/>
    <x v="10"/>
    <n v="7"/>
    <n v="419283.68729999999"/>
    <n v="4.141315096522824E-3"/>
  </r>
  <r>
    <x v="3"/>
    <x v="10"/>
    <n v="8"/>
    <n v="425722.09740000003"/>
    <n v="1.5355737165594352E-2"/>
  </r>
  <r>
    <x v="3"/>
    <x v="10"/>
    <n v="12"/>
    <n v="425065.21169999999"/>
    <n v="-1.5429917873932553E-3"/>
  </r>
  <r>
    <x v="3"/>
    <x v="10"/>
    <n v="13"/>
    <n v="426756.21279999998"/>
    <n v="3.9782157030376908E-3"/>
  </r>
  <r>
    <x v="3"/>
    <x v="10"/>
    <n v="14"/>
    <n v="437248.40029999998"/>
    <n v="2.4585904517146817E-2"/>
  </r>
  <r>
    <x v="3"/>
    <x v="10"/>
    <n v="15"/>
    <n v="438326.5012"/>
    <n v="2.4656485861591637E-3"/>
  </r>
  <r>
    <x v="3"/>
    <x v="10"/>
    <n v="16"/>
    <n v="444490.61979999999"/>
    <n v="1.4062847176989246E-2"/>
  </r>
  <r>
    <x v="3"/>
    <x v="10"/>
    <n v="19"/>
    <n v="451446.13770000002"/>
    <n v="1.5648289503003898E-2"/>
  </r>
  <r>
    <x v="3"/>
    <x v="10"/>
    <n v="20"/>
    <n v="453069.88329999999"/>
    <n v="3.5967648505590422E-3"/>
  </r>
  <r>
    <x v="3"/>
    <x v="10"/>
    <n v="21"/>
    <n v="445578.44469999999"/>
    <n v="-1.6534841259884692E-2"/>
  </r>
  <r>
    <x v="3"/>
    <x v="10"/>
    <n v="23"/>
    <n v="457485.85259999998"/>
    <n v="2.6723482793286957E-2"/>
  </r>
  <r>
    <x v="3"/>
    <x v="10"/>
    <n v="26"/>
    <n v="462584.95280000003"/>
    <n v="1.1145918876005911E-2"/>
  </r>
  <r>
    <x v="3"/>
    <x v="10"/>
    <n v="27"/>
    <n v="473380.29859999998"/>
    <n v="2.3337001635389099E-2"/>
  </r>
  <r>
    <x v="3"/>
    <x v="10"/>
    <n v="28"/>
    <n v="477931.0797"/>
    <n v="9.6133724057776426E-3"/>
  </r>
  <r>
    <x v="3"/>
    <x v="10"/>
    <n v="29"/>
    <n v="473672.47820000001"/>
    <n v="-8.9104929159935509E-3"/>
  </r>
  <r>
    <x v="3"/>
    <x v="10"/>
    <n v="30"/>
    <n v="480331.83870000002"/>
    <n v="1.405899816114764E-2"/>
  </r>
  <r>
    <x v="3"/>
    <x v="11"/>
    <n v="3"/>
    <n v="482992.0392"/>
    <n v="5.5382556092882229E-3"/>
  </r>
  <r>
    <x v="3"/>
    <x v="11"/>
    <n v="4"/>
    <n v="500522.0882"/>
    <n v="3.6294695517209208E-2"/>
  </r>
  <r>
    <x v="3"/>
    <x v="11"/>
    <n v="5"/>
    <n v="505738.91249999998"/>
    <n v="1.0422765394352496E-2"/>
  </r>
  <r>
    <x v="3"/>
    <x v="11"/>
    <n v="6"/>
    <n v="519858.51260000002"/>
    <n v="2.791875363159857E-2"/>
  </r>
  <r>
    <x v="3"/>
    <x v="11"/>
    <n v="7"/>
    <n v="522061.40889999998"/>
    <n v="4.2374920225551893E-3"/>
  </r>
  <r>
    <x v="3"/>
    <x v="11"/>
    <n v="10"/>
    <n v="504419.65299999999"/>
    <n v="-3.379249183955535E-2"/>
  </r>
  <r>
    <x v="3"/>
    <x v="11"/>
    <n v="11"/>
    <n v="514356.14020000002"/>
    <n v="1.9698850234925347E-2"/>
  </r>
  <r>
    <x v="3"/>
    <x v="11"/>
    <n v="12"/>
    <n v="527159.74380000005"/>
    <n v="2.4892487129679397E-2"/>
  </r>
  <r>
    <x v="3"/>
    <x v="11"/>
    <n v="13"/>
    <n v="541701.83270000003"/>
    <n v="2.7585734819533414E-2"/>
  </r>
  <r>
    <x v="3"/>
    <x v="11"/>
    <n v="14"/>
    <n v="552731.3996"/>
    <n v="2.0360955481773857E-2"/>
  </r>
  <r>
    <x v="3"/>
    <x v="11"/>
    <n v="17"/>
    <n v="546914.35120000003"/>
    <n v="-1.0524186619775278E-2"/>
  </r>
  <r>
    <x v="3"/>
    <x v="11"/>
    <n v="19"/>
    <n v="533294.53419999999"/>
    <n v="-2.4903016295177549E-2"/>
  </r>
  <r>
    <x v="3"/>
    <x v="11"/>
    <n v="20"/>
    <n v="519306.42229999998"/>
    <n v="-2.6229617974584563E-2"/>
  </r>
  <r>
    <x v="3"/>
    <x v="11"/>
    <n v="21"/>
    <n v="519915.58679999999"/>
    <n v="1.1730347899454596E-3"/>
  </r>
  <r>
    <x v="3"/>
    <x v="11"/>
    <n v="24"/>
    <n v="502984.08960000001"/>
    <n v="-3.2565858054402153E-2"/>
  </r>
  <r>
    <x v="3"/>
    <x v="11"/>
    <n v="25"/>
    <n v="495337.08889999997"/>
    <n v="-1.5203265586554271E-2"/>
  </r>
  <r>
    <x v="3"/>
    <x v="11"/>
    <n v="26"/>
    <n v="505529.4705"/>
    <n v="2.0576657448838187E-2"/>
  </r>
  <r>
    <x v="3"/>
    <x v="11"/>
    <n v="27"/>
    <n v="501791.45549999998"/>
    <n v="-7.3942573442906667E-3"/>
  </r>
  <r>
    <x v="3"/>
    <x v="11"/>
    <n v="28"/>
    <n v="511740.04080000002"/>
    <n v="1.9826135321668659E-2"/>
  </r>
  <r>
    <x v="4"/>
    <x v="0"/>
    <n v="5"/>
    <n v="507978.93119999999"/>
    <n v="-7.349648845379253E-3"/>
  </r>
  <r>
    <x v="4"/>
    <x v="0"/>
    <n v="6"/>
    <n v="519869.38709999999"/>
    <n v="2.3407380050017412E-2"/>
  </r>
  <r>
    <x v="4"/>
    <x v="0"/>
    <n v="9"/>
    <n v="531433.97120000003"/>
    <n v="2.2245172320130235E-2"/>
  </r>
  <r>
    <x v="4"/>
    <x v="0"/>
    <n v="10"/>
    <n v="544332.52749999997"/>
    <n v="2.4271230292023827E-2"/>
  </r>
  <r>
    <x v="4"/>
    <x v="0"/>
    <n v="11"/>
    <n v="546002.44770000002"/>
    <n v="3.0678309960083805E-3"/>
  </r>
  <r>
    <x v="4"/>
    <x v="0"/>
    <n v="16"/>
    <n v="565046.4791"/>
    <n v="3.487902202677251E-2"/>
  </r>
  <r>
    <x v="4"/>
    <x v="0"/>
    <n v="17"/>
    <n v="571978.45369999995"/>
    <n v="1.2267972381743153E-2"/>
  </r>
  <r>
    <x v="4"/>
    <x v="0"/>
    <n v="18"/>
    <n v="569048.40949999995"/>
    <n v="-5.1226478568313638E-3"/>
  </r>
  <r>
    <x v="4"/>
    <x v="0"/>
    <n v="19"/>
    <n v="582767.44880000001"/>
    <n v="2.4108738502677474E-2"/>
  </r>
  <r>
    <x v="4"/>
    <x v="0"/>
    <n v="20"/>
    <n v="596426.05570000003"/>
    <n v="2.3437491109232322E-2"/>
  </r>
  <r>
    <x v="4"/>
    <x v="0"/>
    <n v="23"/>
    <n v="605707.01009999996"/>
    <n v="1.5560947264631642E-2"/>
  </r>
  <r>
    <x v="4"/>
    <x v="0"/>
    <n v="24"/>
    <n v="620967.72089999996"/>
    <n v="2.5194872348399233E-2"/>
  </r>
  <r>
    <x v="4"/>
    <x v="0"/>
    <n v="25"/>
    <n v="623143.06759999995"/>
    <n v="3.5031558433458176E-3"/>
  </r>
  <r>
    <x v="4"/>
    <x v="0"/>
    <n v="26"/>
    <n v="624014.21799999999"/>
    <n v="1.3979942091872921E-3"/>
  </r>
  <r>
    <x v="4"/>
    <x v="0"/>
    <n v="27"/>
    <n v="642434.31790000002"/>
    <n v="2.9518718273819911E-2"/>
  </r>
  <r>
    <x v="4"/>
    <x v="0"/>
    <n v="30"/>
    <n v="664988.32640000002"/>
    <n v="3.5107104137470202E-2"/>
  </r>
  <r>
    <x v="4"/>
    <x v="0"/>
    <n v="31"/>
    <n v="684302.54859999998"/>
    <n v="2.9044453012521343E-2"/>
  </r>
  <r>
    <x v="4"/>
    <x v="1"/>
    <n v="1"/>
    <n v="704375.66669999994"/>
    <n v="2.9333688937834834E-2"/>
  </r>
  <r>
    <x v="4"/>
    <x v="1"/>
    <n v="2"/>
    <n v="720445.86219999997"/>
    <n v="2.2814807864230957E-2"/>
  </r>
  <r>
    <x v="4"/>
    <x v="1"/>
    <n v="3"/>
    <n v="746395.72149999999"/>
    <n v="3.601916627122792E-2"/>
  </r>
  <r>
    <x v="4"/>
    <x v="1"/>
    <n v="6"/>
    <n v="754558.11529999995"/>
    <n v="1.0935745697465027E-2"/>
  </r>
  <r>
    <x v="4"/>
    <x v="1"/>
    <n v="7"/>
    <n v="781280.33770000003"/>
    <n v="3.5414399312869049E-2"/>
  </r>
  <r>
    <x v="4"/>
    <x v="1"/>
    <n v="8"/>
    <n v="801919.30160000001"/>
    <n v="2.6416847966197032E-2"/>
  </r>
  <r>
    <x v="4"/>
    <x v="1"/>
    <n v="9"/>
    <n v="824128.48580000002"/>
    <n v="2.7695036340549484E-2"/>
  </r>
  <r>
    <x v="4"/>
    <x v="1"/>
    <n v="10"/>
    <n v="855559.5808"/>
    <n v="3.8138585841368089E-2"/>
  </r>
  <r>
    <x v="4"/>
    <x v="1"/>
    <n v="13"/>
    <n v="895940.36129999999"/>
    <n v="4.719809281107179E-2"/>
  </r>
  <r>
    <x v="4"/>
    <x v="1"/>
    <n v="14"/>
    <n v="932792.00950000004"/>
    <n v="4.1131809428172961E-2"/>
  </r>
  <r>
    <x v="4"/>
    <x v="1"/>
    <n v="15"/>
    <n v="953579.79579999996"/>
    <n v="2.228555357280837E-2"/>
  </r>
  <r>
    <x v="4"/>
    <x v="1"/>
    <n v="16"/>
    <n v="953944.47409999999"/>
    <n v="3.8243081659894429E-4"/>
  </r>
  <r>
    <x v="4"/>
    <x v="1"/>
    <n v="17"/>
    <n v="951562.7389"/>
    <n v="-2.496723095174902E-3"/>
  </r>
  <r>
    <x v="4"/>
    <x v="1"/>
    <n v="20"/>
    <n v="991094.62600000005"/>
    <n v="4.1544173057573408E-2"/>
  </r>
  <r>
    <x v="4"/>
    <x v="1"/>
    <n v="21"/>
    <n v="1012233.0861"/>
    <n v="2.1328397456167769E-2"/>
  </r>
  <r>
    <x v="4"/>
    <x v="1"/>
    <n v="22"/>
    <n v="1014868.1408000001"/>
    <n v="2.6032094150889584E-3"/>
  </r>
  <r>
    <x v="4"/>
    <x v="1"/>
    <n v="23"/>
    <n v="989659.50340000005"/>
    <n v="-2.4839322850482404E-2"/>
  </r>
  <r>
    <x v="4"/>
    <x v="1"/>
    <n v="24"/>
    <n v="983096.46790000005"/>
    <n v="-6.6316096369029021E-3"/>
  </r>
  <r>
    <x v="4"/>
    <x v="1"/>
    <n v="27"/>
    <n v="955374.46109999996"/>
    <n v="-2.8198663819042347E-2"/>
  </r>
  <r>
    <x v="4"/>
    <x v="1"/>
    <n v="28"/>
    <n v="938428.21889999998"/>
    <n v="-1.7737801134529385E-2"/>
  </r>
  <r>
    <x v="4"/>
    <x v="1"/>
    <n v="29"/>
    <n v="964010.31070000003"/>
    <n v="2.7260573888098438E-2"/>
  </r>
  <r>
    <x v="4"/>
    <x v="1"/>
    <n v="30"/>
    <n v="970437.67099999997"/>
    <n v="6.667314891406928E-3"/>
  </r>
  <r>
    <x v="4"/>
    <x v="1"/>
    <n v="31"/>
    <n v="955456.57739999995"/>
    <n v="-1.5437460897991029E-2"/>
  </r>
  <r>
    <x v="4"/>
    <x v="2"/>
    <n v="3"/>
    <n v="932133.18539999996"/>
    <n v="-2.4410729437299938E-2"/>
  </r>
  <r>
    <x v="4"/>
    <x v="2"/>
    <n v="6"/>
    <n v="903843.30249999999"/>
    <n v="-3.034961456485441E-2"/>
  </r>
  <r>
    <x v="4"/>
    <x v="2"/>
    <n v="7"/>
    <n v="912963.52099999995"/>
    <n v="1.0090486342902327E-2"/>
  </r>
  <r>
    <x v="4"/>
    <x v="2"/>
    <n v="10"/>
    <n v="946841.75210000004"/>
    <n v="3.710797892876605E-2"/>
  </r>
  <r>
    <x v="4"/>
    <x v="2"/>
    <n v="11"/>
    <n v="943906.18649999995"/>
    <n v="-3.100376164749119E-3"/>
  </r>
  <r>
    <x v="4"/>
    <x v="2"/>
    <n v="12"/>
    <n v="960042.29599999997"/>
    <n v="1.709503521725253E-2"/>
  </r>
  <r>
    <x v="4"/>
    <x v="2"/>
    <n v="13"/>
    <n v="997829.20689999999"/>
    <n v="3.9359631401073125E-2"/>
  </r>
  <r>
    <x v="4"/>
    <x v="2"/>
    <n v="17"/>
    <n v="1035938.4281"/>
    <n v="3.8192128408824244E-2"/>
  </r>
  <r>
    <x v="4"/>
    <x v="2"/>
    <n v="18"/>
    <n v="1079539.3599"/>
    <n v="4.2088342914325283E-2"/>
  </r>
  <r>
    <x v="4"/>
    <x v="2"/>
    <n v="19"/>
    <n v="1083497.6972000001"/>
    <n v="3.6666910416001119E-3"/>
  </r>
  <r>
    <x v="4"/>
    <x v="2"/>
    <n v="20"/>
    <n v="1082568.5822000001"/>
    <n v="-8.5751451286053548E-4"/>
  </r>
  <r>
    <x v="4"/>
    <x v="2"/>
    <n v="21"/>
    <n v="1115678.9439000001"/>
    <n v="3.0585001490356367E-2"/>
  </r>
  <r>
    <x v="4"/>
    <x v="2"/>
    <n v="24"/>
    <n v="1149332.9528999999"/>
    <n v="3.0164599936212788E-2"/>
  </r>
  <r>
    <x v="4"/>
    <x v="2"/>
    <n v="25"/>
    <n v="1147154.0496"/>
    <n v="-1.8957981623184406E-3"/>
  </r>
  <r>
    <x v="4"/>
    <x v="2"/>
    <n v="26"/>
    <n v="1162078.9372"/>
    <n v="1.3010360382900821E-2"/>
  </r>
  <r>
    <x v="4"/>
    <x v="2"/>
    <n v="27"/>
    <n v="1190407.2412"/>
    <n v="2.4377263104222724E-2"/>
  </r>
  <r>
    <x v="4"/>
    <x v="2"/>
    <n v="31"/>
    <n v="1228805.1943000001"/>
    <n v="3.2256148796014239E-2"/>
  </r>
  <r>
    <x v="4"/>
    <x v="3"/>
    <n v="1"/>
    <n v="1257250.4177000001"/>
    <n v="2.3148684211254489E-2"/>
  </r>
  <r>
    <x v="4"/>
    <x v="3"/>
    <n v="2"/>
    <n v="1293686.0218"/>
    <n v="2.8980387349287762E-2"/>
  </r>
  <r>
    <x v="4"/>
    <x v="3"/>
    <n v="3"/>
    <n v="1338897.7178"/>
    <n v="3.4947966692175925E-2"/>
  </r>
  <r>
    <x v="4"/>
    <x v="3"/>
    <n v="4"/>
    <n v="1363048.9809999999"/>
    <n v="1.8038168919791708E-2"/>
  </r>
  <r>
    <x v="4"/>
    <x v="3"/>
    <n v="7"/>
    <n v="1412483.4604"/>
    <n v="3.6267573718247847E-2"/>
  </r>
  <r>
    <x v="4"/>
    <x v="3"/>
    <n v="8"/>
    <n v="1433425.5743"/>
    <n v="1.482644893701579E-2"/>
  </r>
  <r>
    <x v="4"/>
    <x v="3"/>
    <n v="9"/>
    <n v="1423889.4364"/>
    <n v="-6.6526913367349616E-3"/>
  </r>
  <r>
    <x v="4"/>
    <x v="3"/>
    <n v="10"/>
    <n v="1483642.7054999999"/>
    <n v="4.1964823653073191E-2"/>
  </r>
  <r>
    <x v="4"/>
    <x v="3"/>
    <n v="11"/>
    <n v="1543578.9987000001"/>
    <n v="4.0398064155076518E-2"/>
  </r>
  <r>
    <x v="4"/>
    <x v="3"/>
    <n v="14"/>
    <n v="1550235.2649999999"/>
    <n v="4.3122291153259162E-3"/>
  </r>
  <r>
    <x v="4"/>
    <x v="3"/>
    <n v="15"/>
    <n v="1581966.9228999999"/>
    <n v="2.0468930501332583E-2"/>
  </r>
  <r>
    <x v="4"/>
    <x v="3"/>
    <n v="16"/>
    <n v="1640158.3356999999"/>
    <n v="3.6784215875592219E-2"/>
  </r>
  <r>
    <x v="4"/>
    <x v="3"/>
    <n v="17"/>
    <n v="1666974.2992"/>
    <n v="1.6349618763212392E-2"/>
  </r>
  <r>
    <x v="4"/>
    <x v="3"/>
    <n v="18"/>
    <n v="1673559.8307"/>
    <n v="3.9505897020490899E-3"/>
  </r>
  <r>
    <x v="4"/>
    <x v="3"/>
    <n v="21"/>
    <n v="1663217.2675000001"/>
    <n v="-6.17997815810023E-3"/>
  </r>
  <r>
    <x v="4"/>
    <x v="3"/>
    <n v="22"/>
    <n v="1730218.9224"/>
    <n v="4.0284367057294324E-2"/>
  </r>
  <r>
    <x v="4"/>
    <x v="3"/>
    <n v="23"/>
    <n v="1737006.2914"/>
    <n v="3.9228382675327023E-3"/>
  </r>
  <r>
    <x v="4"/>
    <x v="3"/>
    <n v="24"/>
    <n v="1755892.8769"/>
    <n v="1.0873066835456191E-2"/>
  </r>
  <r>
    <x v="4"/>
    <x v="3"/>
    <n v="25"/>
    <n v="1749972.8293000001"/>
    <n v="-3.3715311895630151E-3"/>
  </r>
  <r>
    <x v="4"/>
    <x v="3"/>
    <n v="28"/>
    <n v="1729172.5441000001"/>
    <n v="-1.1886061801496872E-2"/>
  </r>
  <r>
    <x v="4"/>
    <x v="3"/>
    <n v="29"/>
    <n v="1780906.5951"/>
    <n v="2.9918385632780486E-2"/>
  </r>
  <r>
    <x v="4"/>
    <x v="3"/>
    <n v="30"/>
    <n v="1836056.5368999999"/>
    <n v="3.0967340988988346E-2"/>
  </r>
  <r>
    <x v="4"/>
    <x v="3"/>
    <n v="31"/>
    <n v="1826378.8007"/>
    <n v="-5.2709358374878335E-3"/>
  </r>
  <r>
    <x v="4"/>
    <x v="4"/>
    <n v="1"/>
    <n v="1808058.5933999999"/>
    <n v="-1.0030891342463266E-2"/>
  </r>
  <r>
    <x v="4"/>
    <x v="4"/>
    <n v="4"/>
    <n v="1856344.7111"/>
    <n v="2.6706058020608436E-2"/>
  </r>
  <r>
    <x v="4"/>
    <x v="4"/>
    <n v="5"/>
    <n v="1849542.6923"/>
    <n v="-3.6642002745111979E-3"/>
  </r>
  <r>
    <x v="4"/>
    <x v="4"/>
    <n v="6"/>
    <n v="1836757.3348000001"/>
    <n v="-6.9127128307056029E-3"/>
  </r>
  <r>
    <x v="4"/>
    <x v="4"/>
    <n v="7"/>
    <n v="1843788.1732000001"/>
    <n v="3.827853721768637E-3"/>
  </r>
  <r>
    <x v="4"/>
    <x v="4"/>
    <n v="8"/>
    <n v="1810365.0904999999"/>
    <n v="-1.8127398356174718E-2"/>
  </r>
  <r>
    <x v="4"/>
    <x v="4"/>
    <n v="11"/>
    <n v="1864371.3152000001"/>
    <n v="2.983167593288294E-2"/>
  </r>
  <r>
    <x v="4"/>
    <x v="4"/>
    <n v="12"/>
    <n v="1911975.3064999999"/>
    <n v="2.5533535574104871E-2"/>
  </r>
  <r>
    <x v="4"/>
    <x v="4"/>
    <n v="13"/>
    <n v="1899921.8558"/>
    <n v="-6.3041874332909753E-3"/>
  </r>
  <r>
    <x v="4"/>
    <x v="4"/>
    <n v="14"/>
    <n v="1902355.409"/>
    <n v="1.2808701539859246E-3"/>
  </r>
  <r>
    <x v="4"/>
    <x v="4"/>
    <n v="15"/>
    <n v="1934263.6143"/>
    <n v="1.6772998961730901E-2"/>
  </r>
  <r>
    <x v="4"/>
    <x v="4"/>
    <n v="19"/>
    <n v="1975509.9554000001"/>
    <n v="2.1324053657974185E-2"/>
  </r>
  <r>
    <x v="4"/>
    <x v="4"/>
    <n v="20"/>
    <n v="1959675.1314999999"/>
    <n v="-8.0155626939343305E-3"/>
  </r>
  <r>
    <x v="4"/>
    <x v="4"/>
    <n v="21"/>
    <n v="1899824.3287"/>
    <n v="-3.0541186055766389E-2"/>
  </r>
  <r>
    <x v="4"/>
    <x v="4"/>
    <n v="22"/>
    <n v="1877707.7189"/>
    <n v="-1.1641397294419265E-2"/>
  </r>
  <r>
    <x v="4"/>
    <x v="4"/>
    <n v="25"/>
    <n v="1815554.4447000001"/>
    <n v="-3.3100611758900667E-2"/>
  </r>
  <r>
    <x v="4"/>
    <x v="4"/>
    <n v="26"/>
    <n v="1731330.4029000001"/>
    <n v="-4.6390259485672991E-2"/>
  </r>
  <r>
    <x v="4"/>
    <x v="4"/>
    <n v="27"/>
    <n v="1730038.1014"/>
    <n v="-7.4642107470379582E-4"/>
  </r>
  <r>
    <x v="4"/>
    <x v="4"/>
    <n v="28"/>
    <n v="1742057.0423999999"/>
    <n v="6.9472117349749229E-3"/>
  </r>
  <r>
    <x v="4"/>
    <x v="4"/>
    <n v="29"/>
    <n v="1678059.1476"/>
    <n v="-3.6736968562080641E-2"/>
  </r>
  <r>
    <x v="4"/>
    <x v="5"/>
    <n v="1"/>
    <n v="1648360.1264"/>
    <n v="-1.7698435268194368E-2"/>
  </r>
  <r>
    <x v="4"/>
    <x v="5"/>
    <n v="2"/>
    <n v="1588366.3832"/>
    <n v="-3.6396017010570159E-2"/>
  </r>
  <r>
    <x v="4"/>
    <x v="5"/>
    <n v="3"/>
    <n v="1537141.307"/>
    <n v="-3.2250163905382712E-2"/>
  </r>
  <r>
    <x v="4"/>
    <x v="5"/>
    <n v="4"/>
    <n v="1574660.1381000001"/>
    <n v="2.4408186110894903E-2"/>
  </r>
  <r>
    <x v="4"/>
    <x v="5"/>
    <n v="5"/>
    <n v="1639129.5268999999"/>
    <n v="4.0941779905465436E-2"/>
  </r>
  <r>
    <x v="4"/>
    <x v="5"/>
    <n v="10"/>
    <n v="1646541.6214000001"/>
    <n v="4.5219699714751371E-3"/>
  </r>
  <r>
    <x v="4"/>
    <x v="5"/>
    <n v="11"/>
    <n v="1606568.0441999999"/>
    <n v="-2.4277295320364822E-2"/>
  </r>
  <r>
    <x v="4"/>
    <x v="5"/>
    <n v="12"/>
    <n v="1557947.5615999999"/>
    <n v="-3.0263568838885258E-2"/>
  </r>
  <r>
    <x v="4"/>
    <x v="5"/>
    <n v="15"/>
    <n v="1565079.4079"/>
    <n v="4.5777190938800505E-3"/>
  </r>
  <r>
    <x v="4"/>
    <x v="5"/>
    <n v="16"/>
    <n v="1570438.0223000001"/>
    <n v="3.4238610341121856E-3"/>
  </r>
  <r>
    <x v="4"/>
    <x v="5"/>
    <n v="17"/>
    <n v="1532579.0285"/>
    <n v="-2.4107282976091771E-2"/>
  </r>
  <r>
    <x v="4"/>
    <x v="5"/>
    <n v="18"/>
    <n v="1497721.3182000001"/>
    <n v="-2.2744478197719187E-2"/>
  </r>
  <r>
    <x v="4"/>
    <x v="5"/>
    <n v="19"/>
    <n v="1484183.7120000001"/>
    <n v="-9.0388018354908839E-3"/>
  </r>
  <r>
    <x v="4"/>
    <x v="5"/>
    <n v="22"/>
    <n v="1510045.7871999999"/>
    <n v="1.7425117248557775E-2"/>
  </r>
  <r>
    <x v="4"/>
    <x v="5"/>
    <n v="23"/>
    <n v="1507566.1516"/>
    <n v="-1.6420929888475433E-3"/>
  </r>
  <r>
    <x v="4"/>
    <x v="5"/>
    <n v="24"/>
    <n v="1534273.4498999999"/>
    <n v="1.771550672695521E-2"/>
  </r>
  <r>
    <x v="4"/>
    <x v="5"/>
    <n v="25"/>
    <n v="1586414.49"/>
    <n v="3.3984189782726437E-2"/>
  </r>
  <r>
    <x v="4"/>
    <x v="5"/>
    <n v="26"/>
    <n v="1624869.8946"/>
    <n v="2.4240452191028661E-2"/>
  </r>
  <r>
    <x v="4"/>
    <x v="5"/>
    <n v="29"/>
    <n v="1623840.7174"/>
    <n v="-6.3339052770949866E-4"/>
  </r>
  <r>
    <x v="4"/>
    <x v="5"/>
    <n v="30"/>
    <n v="1581643.2206999999"/>
    <n v="-2.598622897420888E-2"/>
  </r>
  <r>
    <x v="4"/>
    <x v="5"/>
    <n v="31"/>
    <n v="1532847.6535"/>
    <n v="-3.0851184743424076E-2"/>
  </r>
  <r>
    <x v="4"/>
    <x v="6"/>
    <n v="1"/>
    <n v="1523097.4112"/>
    <n v="-6.3608684644798075E-3"/>
  </r>
  <r>
    <x v="4"/>
    <x v="6"/>
    <n v="2"/>
    <n v="1552035.6432"/>
    <n v="1.8999593714233098E-2"/>
  </r>
  <r>
    <x v="4"/>
    <x v="6"/>
    <n v="5"/>
    <n v="1557270.3352999999"/>
    <n v="3.3727911616816542E-3"/>
  </r>
  <r>
    <x v="4"/>
    <x v="6"/>
    <n v="6"/>
    <n v="1517685.7874"/>
    <n v="-2.5419188308351215E-2"/>
  </r>
  <r>
    <x v="4"/>
    <x v="6"/>
    <n v="7"/>
    <n v="1467945.2542999999"/>
    <n v="-3.2773933519672949E-2"/>
  </r>
  <r>
    <x v="4"/>
    <x v="6"/>
    <n v="8"/>
    <n v="1447921.2753999999"/>
    <n v="-1.3640821305388906E-2"/>
  </r>
  <r>
    <x v="4"/>
    <x v="6"/>
    <n v="9"/>
    <n v="1459597.2349"/>
    <n v="8.0639463611544837E-3"/>
  </r>
  <r>
    <x v="4"/>
    <x v="6"/>
    <n v="12"/>
    <n v="1498083.7442999999"/>
    <n v="2.6367896896321907E-2"/>
  </r>
  <r>
    <x v="4"/>
    <x v="6"/>
    <n v="13"/>
    <n v="1477668.8784"/>
    <n v="-1.3627319552512063E-2"/>
  </r>
  <r>
    <x v="4"/>
    <x v="6"/>
    <n v="14"/>
    <n v="1448499.615"/>
    <n v="-1.9740053963634985E-2"/>
  </r>
  <r>
    <x v="4"/>
    <x v="6"/>
    <n v="15"/>
    <n v="1471735.1476"/>
    <n v="1.6041103745823238E-2"/>
  </r>
  <r>
    <x v="4"/>
    <x v="6"/>
    <n v="16"/>
    <n v="1496611.8899000001"/>
    <n v="1.6903002106436915E-2"/>
  </r>
  <r>
    <x v="4"/>
    <x v="6"/>
    <n v="19"/>
    <n v="1496972.0841999999"/>
    <n v="2.4067315142328738E-4"/>
  </r>
  <r>
    <x v="4"/>
    <x v="6"/>
    <n v="20"/>
    <n v="1546955.5766"/>
    <n v="3.3389729125584688E-2"/>
  </r>
  <r>
    <x v="4"/>
    <x v="6"/>
    <n v="21"/>
    <n v="1529849.5296"/>
    <n v="-1.1057878622214079E-2"/>
  </r>
  <r>
    <x v="4"/>
    <x v="6"/>
    <n v="22"/>
    <n v="1529877.8655000001"/>
    <n v="1.8522017657174317E-5"/>
  </r>
  <r>
    <x v="4"/>
    <x v="6"/>
    <n v="23"/>
    <n v="1507866.3271999999"/>
    <n v="-1.4387774865156522E-2"/>
  </r>
  <r>
    <x v="4"/>
    <x v="6"/>
    <n v="27"/>
    <n v="1464663.8992000001"/>
    <n v="-2.8651364660568834E-2"/>
  </r>
  <r>
    <x v="4"/>
    <x v="6"/>
    <n v="28"/>
    <n v="1416038.0290000001"/>
    <n v="-3.3199336876234553E-2"/>
  </r>
  <r>
    <x v="4"/>
    <x v="6"/>
    <n v="29"/>
    <n v="1377316.4073999999"/>
    <n v="-2.7345043570154104E-2"/>
  </r>
  <r>
    <x v="4"/>
    <x v="6"/>
    <n v="30"/>
    <n v="1371130.1950000001"/>
    <n v="-4.4914969187637155E-3"/>
  </r>
  <r>
    <x v="4"/>
    <x v="7"/>
    <n v="3"/>
    <n v="1335804.7734999999"/>
    <n v="-2.5763725158135076E-2"/>
  </r>
  <r>
    <x v="4"/>
    <x v="7"/>
    <n v="5"/>
    <n v="1302431.9421999999"/>
    <n v="-2.4983314899046483E-2"/>
  </r>
  <r>
    <x v="4"/>
    <x v="7"/>
    <n v="6"/>
    <n v="1270196.6817999999"/>
    <n v="-2.4750053615507861E-2"/>
  </r>
  <r>
    <x v="4"/>
    <x v="7"/>
    <n v="7"/>
    <n v="1258268.898"/>
    <n v="-9.3905014639913409E-3"/>
  </r>
  <r>
    <x v="4"/>
    <x v="7"/>
    <n v="10"/>
    <n v="1274695.6993"/>
    <n v="1.3055080139158015E-2"/>
  </r>
  <r>
    <x v="4"/>
    <x v="7"/>
    <n v="11"/>
    <n v="1249475.2637"/>
    <n v="-1.9785455943602703E-2"/>
  </r>
  <r>
    <x v="4"/>
    <x v="7"/>
    <n v="12"/>
    <n v="1235209.1686"/>
    <n v="-1.1417669092347316E-2"/>
  </r>
  <r>
    <x v="4"/>
    <x v="7"/>
    <n v="14"/>
    <n v="1260776.075"/>
    <n v="2.0698442862902233E-2"/>
  </r>
  <r>
    <x v="4"/>
    <x v="7"/>
    <n v="17"/>
    <n v="1234373.4698000001"/>
    <n v="-2.0941549989358599E-2"/>
  </r>
  <r>
    <x v="4"/>
    <x v="7"/>
    <n v="18"/>
    <n v="1212267.4384999999"/>
    <n v="-1.7908705785439349E-2"/>
  </r>
  <r>
    <x v="4"/>
    <x v="7"/>
    <n v="19"/>
    <n v="1189755.2657999999"/>
    <n v="-1.8570302216362022E-2"/>
  </r>
  <r>
    <x v="4"/>
    <x v="7"/>
    <n v="20"/>
    <n v="1187591.0416999999"/>
    <n v="-1.8190498182369952E-3"/>
  </r>
  <r>
    <x v="4"/>
    <x v="7"/>
    <n v="21"/>
    <n v="1196192.2198000001"/>
    <n v="7.2425420856052636E-3"/>
  </r>
  <r>
    <x v="4"/>
    <x v="7"/>
    <n v="24"/>
    <n v="1223665.2756000001"/>
    <n v="2.2967091195922773E-2"/>
  </r>
  <r>
    <x v="4"/>
    <x v="7"/>
    <n v="25"/>
    <n v="1232185.7794999999"/>
    <n v="6.963100179354198E-3"/>
  </r>
  <r>
    <x v="4"/>
    <x v="7"/>
    <n v="26"/>
    <n v="1246389.5839"/>
    <n v="1.1527323749640717E-2"/>
  </r>
  <r>
    <x v="4"/>
    <x v="7"/>
    <n v="27"/>
    <n v="1266833.3681999999"/>
    <n v="1.6402403040011393E-2"/>
  </r>
  <r>
    <x v="4"/>
    <x v="7"/>
    <n v="28"/>
    <n v="1324546.1061"/>
    <n v="4.5556692260168452E-2"/>
  </r>
  <r>
    <x v="4"/>
    <x v="8"/>
    <n v="1"/>
    <n v="1342099.3472"/>
    <n v="1.3252268848295445E-2"/>
  </r>
  <r>
    <x v="4"/>
    <x v="8"/>
    <n v="2"/>
    <n v="1333347.1529000001"/>
    <n v="-6.5212715573250701E-3"/>
  </r>
  <r>
    <x v="4"/>
    <x v="8"/>
    <n v="3"/>
    <n v="1350090.4691000001"/>
    <n v="1.255735699707583E-2"/>
  </r>
  <r>
    <x v="4"/>
    <x v="8"/>
    <n v="4"/>
    <n v="1334892.2272999999"/>
    <n v="-1.1257202497053198E-2"/>
  </r>
  <r>
    <x v="4"/>
    <x v="8"/>
    <n v="5"/>
    <n v="1347164.9280000001"/>
    <n v="9.1937764330407568E-3"/>
  </r>
  <r>
    <x v="4"/>
    <x v="8"/>
    <n v="8"/>
    <n v="1372223.5024000001"/>
    <n v="1.8600969991998006E-2"/>
  </r>
  <r>
    <x v="4"/>
    <x v="8"/>
    <n v="9"/>
    <n v="1410690.1884000001"/>
    <n v="2.8032376600985343E-2"/>
  </r>
  <r>
    <x v="4"/>
    <x v="8"/>
    <n v="10"/>
    <n v="1449535.2688"/>
    <n v="2.7536223558808359E-2"/>
  </r>
  <r>
    <x v="4"/>
    <x v="8"/>
    <n v="11"/>
    <n v="1457704.7984"/>
    <n v="5.6359646956112286E-3"/>
  </r>
  <r>
    <x v="4"/>
    <x v="8"/>
    <n v="12"/>
    <n v="1456753.0906"/>
    <n v="-6.5288102299221329E-4"/>
  </r>
  <r>
    <x v="4"/>
    <x v="8"/>
    <n v="15"/>
    <n v="1478550.1597"/>
    <n v="1.4962775257282734E-2"/>
  </r>
  <r>
    <x v="4"/>
    <x v="8"/>
    <n v="16"/>
    <n v="1512172.1436999999"/>
    <n v="2.2739833193634595E-2"/>
  </r>
  <r>
    <x v="4"/>
    <x v="8"/>
    <n v="17"/>
    <n v="1503211.8544999999"/>
    <n v="-5.9254425743326955E-3"/>
  </r>
  <r>
    <x v="4"/>
    <x v="8"/>
    <n v="18"/>
    <n v="1499314.7035000001"/>
    <n v="-2.5925494056830978E-3"/>
  </r>
  <r>
    <x v="4"/>
    <x v="8"/>
    <n v="19"/>
    <n v="1501338.8833000001"/>
    <n v="1.350069998830028E-3"/>
  </r>
  <r>
    <x v="4"/>
    <x v="8"/>
    <n v="22"/>
    <n v="1524328.1407999999"/>
    <n v="1.5312503896168117E-2"/>
  </r>
  <r>
    <x v="4"/>
    <x v="8"/>
    <n v="23"/>
    <n v="1514383.4494"/>
    <n v="-6.5239833431013361E-3"/>
  </r>
  <r>
    <x v="4"/>
    <x v="8"/>
    <n v="24"/>
    <n v="1482524.578"/>
    <n v="-2.1037519534846005E-2"/>
  </r>
  <r>
    <x v="4"/>
    <x v="8"/>
    <n v="25"/>
    <n v="1427844.1068"/>
    <n v="-3.6883348857370546E-2"/>
  </r>
  <r>
    <x v="4"/>
    <x v="8"/>
    <n v="26"/>
    <n v="1413075.74"/>
    <n v="-1.0343122704829399E-2"/>
  </r>
  <r>
    <x v="4"/>
    <x v="8"/>
    <n v="29"/>
    <n v="1447651.8389000001"/>
    <n v="2.4468680567681478E-2"/>
  </r>
  <r>
    <x v="4"/>
    <x v="8"/>
    <n v="30"/>
    <n v="1446467.5355"/>
    <n v="-8.1808579119413416E-4"/>
  </r>
  <r>
    <x v="4"/>
    <x v="9"/>
    <n v="1"/>
    <n v="1447985.3981999999"/>
    <n v="1.0493582902815213E-3"/>
  </r>
  <r>
    <x v="4"/>
    <x v="9"/>
    <n v="2"/>
    <n v="1457753.5549000001"/>
    <n v="6.7460325995987169E-3"/>
  </r>
  <r>
    <x v="4"/>
    <x v="9"/>
    <n v="3"/>
    <n v="1460513.5766"/>
    <n v="1.893339028893104E-3"/>
  </r>
  <r>
    <x v="4"/>
    <x v="9"/>
    <n v="6"/>
    <n v="1438775.8481000001"/>
    <n v="-1.4883619603594744E-2"/>
  </r>
  <r>
    <x v="4"/>
    <x v="9"/>
    <n v="7"/>
    <n v="1433878.4236000001"/>
    <n v="-3.4038828956347578E-3"/>
  </r>
  <r>
    <x v="4"/>
    <x v="9"/>
    <n v="8"/>
    <n v="1450572.2250999999"/>
    <n v="1.164241069900962E-2"/>
  </r>
  <r>
    <x v="4"/>
    <x v="9"/>
    <n v="9"/>
    <n v="1427396.3637000001"/>
    <n v="-1.5977047539568079E-2"/>
  </r>
  <r>
    <x v="4"/>
    <x v="9"/>
    <n v="10"/>
    <n v="1411751.2789"/>
    <n v="-1.0960574930600209E-2"/>
  </r>
  <r>
    <x v="4"/>
    <x v="9"/>
    <n v="13"/>
    <n v="1367188.9745"/>
    <n v="-3.1565265826939304E-2"/>
  </r>
  <r>
    <x v="4"/>
    <x v="9"/>
    <n v="14"/>
    <n v="1369460.8223999999"/>
    <n v="1.6616926718786562E-3"/>
  </r>
  <r>
    <x v="4"/>
    <x v="9"/>
    <n v="15"/>
    <n v="1389079.9279"/>
    <n v="1.4326153168527478E-2"/>
  </r>
  <r>
    <x v="4"/>
    <x v="9"/>
    <n v="16"/>
    <n v="1366290.3326000001"/>
    <n v="-1.6406251967410634E-2"/>
  </r>
  <r>
    <x v="4"/>
    <x v="9"/>
    <n v="17"/>
    <n v="1328096.9350000001"/>
    <n v="-2.795408610358785E-2"/>
  </r>
  <r>
    <x v="4"/>
    <x v="9"/>
    <n v="20"/>
    <n v="1303573.9179"/>
    <n v="-1.8464779530569464E-2"/>
  </r>
  <r>
    <x v="4"/>
    <x v="9"/>
    <n v="21"/>
    <n v="1324630.7757000001"/>
    <n v="1.6153175137104459E-2"/>
  </r>
  <r>
    <x v="4"/>
    <x v="9"/>
    <n v="22"/>
    <n v="1321557.5895"/>
    <n v="-2.3200323111745025E-3"/>
  </r>
  <r>
    <x v="4"/>
    <x v="9"/>
    <n v="23"/>
    <n v="1279532.0223999999"/>
    <n v="-3.1800027054364022E-2"/>
  </r>
  <r>
    <x v="4"/>
    <x v="9"/>
    <n v="24"/>
    <n v="1247480.9850000001"/>
    <n v="-2.5049031082381323E-2"/>
  </r>
  <r>
    <x v="4"/>
    <x v="9"/>
    <n v="27"/>
    <n v="1204007.8256999999"/>
    <n v="-3.4848755069401105E-2"/>
  </r>
  <r>
    <x v="4"/>
    <x v="9"/>
    <n v="29"/>
    <n v="1166621.7792"/>
    <n v="-3.1051331811953964E-2"/>
  </r>
  <r>
    <x v="4"/>
    <x v="9"/>
    <n v="30"/>
    <n v="1168453.2475000001"/>
    <n v="1.569890372915772E-3"/>
  </r>
  <r>
    <x v="4"/>
    <x v="10"/>
    <n v="1"/>
    <n v="1203874.6078000001"/>
    <n v="3.0314743337644723E-2"/>
  </r>
  <r>
    <x v="4"/>
    <x v="10"/>
    <n v="4"/>
    <n v="1242838.2376999999"/>
    <n v="3.236518957003609E-2"/>
  </r>
  <r>
    <x v="4"/>
    <x v="10"/>
    <n v="5"/>
    <n v="1251313.96"/>
    <n v="6.8196504121769141E-3"/>
  </r>
  <r>
    <x v="4"/>
    <x v="10"/>
    <n v="6"/>
    <n v="1250967.1414999999"/>
    <n v="-2.7716345464579017E-4"/>
  </r>
  <r>
    <x v="4"/>
    <x v="10"/>
    <n v="7"/>
    <n v="1228788.7483000001"/>
    <n v="-1.7728997400688229E-2"/>
  </r>
  <r>
    <x v="4"/>
    <x v="10"/>
    <n v="8"/>
    <n v="1221366.5862"/>
    <n v="-6.0402262880975277E-3"/>
  </r>
  <r>
    <x v="4"/>
    <x v="10"/>
    <n v="11"/>
    <n v="1260377.6148999999"/>
    <n v="3.1940474826132048E-2"/>
  </r>
  <r>
    <x v="4"/>
    <x v="10"/>
    <n v="12"/>
    <n v="1261650.4521000001"/>
    <n v="1.0098855969455922E-3"/>
  </r>
  <r>
    <x v="4"/>
    <x v="10"/>
    <n v="13"/>
    <n v="1243774.0504000001"/>
    <n v="-1.4169060590629501E-2"/>
  </r>
  <r>
    <x v="4"/>
    <x v="10"/>
    <n v="14"/>
    <n v="1217419.5382999999"/>
    <n v="-2.1189147732680658E-2"/>
  </r>
  <r>
    <x v="4"/>
    <x v="10"/>
    <n v="15"/>
    <n v="1186305.1976999999"/>
    <n v="-2.5557615613306162E-2"/>
  </r>
  <r>
    <x v="4"/>
    <x v="10"/>
    <n v="18"/>
    <n v="1149689.6125"/>
    <n v="-3.0865232042302293E-2"/>
  </r>
  <r>
    <x v="4"/>
    <x v="10"/>
    <n v="19"/>
    <n v="1183879.4301"/>
    <n v="2.9738302606435063E-2"/>
  </r>
  <r>
    <x v="4"/>
    <x v="10"/>
    <n v="20"/>
    <n v="1203477.4491999999"/>
    <n v="1.6554066741699014E-2"/>
  </r>
  <r>
    <x v="4"/>
    <x v="10"/>
    <n v="21"/>
    <n v="1223255.8437000001"/>
    <n v="1.6434370675701304E-2"/>
  </r>
  <r>
    <x v="4"/>
    <x v="10"/>
    <n v="25"/>
    <n v="1269099.3733000001"/>
    <n v="3.7476648761665787E-2"/>
  </r>
  <r>
    <x v="4"/>
    <x v="10"/>
    <n v="26"/>
    <n v="1270023.318"/>
    <n v="7.2803179911540283E-4"/>
  </r>
  <r>
    <x v="4"/>
    <x v="10"/>
    <n v="27"/>
    <n v="1262724.1724"/>
    <n v="-5.7472532169680068E-3"/>
  </r>
  <r>
    <x v="4"/>
    <x v="10"/>
    <n v="28"/>
    <n v="1251548.0397000001"/>
    <n v="-8.8508107663434199E-3"/>
  </r>
  <r>
    <x v="4"/>
    <x v="10"/>
    <n v="29"/>
    <n v="1244452.1442"/>
    <n v="-5.669694869803843E-3"/>
  </r>
  <r>
    <x v="4"/>
    <x v="11"/>
    <n v="2"/>
    <n v="1238297.1392000001"/>
    <n v="-4.9459555585856796E-3"/>
  </r>
  <r>
    <x v="4"/>
    <x v="11"/>
    <n v="3"/>
    <n v="1228247.2282"/>
    <n v="-8.1159123136574918E-3"/>
  </r>
  <r>
    <x v="4"/>
    <x v="11"/>
    <n v="4"/>
    <n v="1219138.8056999999"/>
    <n v="-7.4157891757252736E-3"/>
  </r>
  <r>
    <x v="4"/>
    <x v="11"/>
    <n v="5"/>
    <n v="1216309.8038000001"/>
    <n v="-2.3204920446900923E-3"/>
  </r>
  <r>
    <x v="4"/>
    <x v="11"/>
    <n v="6"/>
    <n v="1209785.0508999999"/>
    <n v="-5.3643840406576437E-3"/>
  </r>
  <r>
    <x v="4"/>
    <x v="11"/>
    <n v="9"/>
    <n v="1197395.1679"/>
    <n v="-1.0241392047936615E-2"/>
  </r>
  <r>
    <x v="4"/>
    <x v="11"/>
    <n v="10"/>
    <n v="1189252.8086000001"/>
    <n v="-6.8000602627117379E-3"/>
  </r>
  <r>
    <x v="4"/>
    <x v="11"/>
    <n v="11"/>
    <n v="1185755.4687000001"/>
    <n v="-2.9407875892403235E-3"/>
  </r>
  <r>
    <x v="4"/>
    <x v="11"/>
    <n v="12"/>
    <n v="1190709.5196"/>
    <n v="4.1779701049418083E-3"/>
  </r>
  <r>
    <x v="4"/>
    <x v="11"/>
    <n v="13"/>
    <n v="1183625.3862000001"/>
    <n v="-5.9495059738665645E-3"/>
  </r>
  <r>
    <x v="4"/>
    <x v="11"/>
    <n v="16"/>
    <n v="1175438.0793000001"/>
    <n v="-6.9171437140977954E-3"/>
  </r>
  <r>
    <x v="4"/>
    <x v="11"/>
    <n v="17"/>
    <n v="1181046.3905"/>
    <n v="4.7712519262093078E-3"/>
  </r>
  <r>
    <x v="4"/>
    <x v="11"/>
    <n v="18"/>
    <n v="1203877.9291000001"/>
    <n v="1.9331618794698135E-2"/>
  </r>
  <r>
    <x v="4"/>
    <x v="11"/>
    <n v="19"/>
    <n v="1213013.4476999999"/>
    <n v="7.5884094052869333E-3"/>
  </r>
  <r>
    <x v="4"/>
    <x v="11"/>
    <n v="20"/>
    <n v="1209673.7043000001"/>
    <n v="-2.7532616446522828E-3"/>
  </r>
  <r>
    <x v="4"/>
    <x v="11"/>
    <n v="23"/>
    <n v="1230599.3566000001"/>
    <n v="1.7298592360581289E-2"/>
  </r>
  <r>
    <x v="4"/>
    <x v="11"/>
    <n v="24"/>
    <n v="1245104.6472"/>
    <n v="1.1787175511026149E-2"/>
  </r>
  <r>
    <x v="4"/>
    <x v="11"/>
    <n v="25"/>
    <n v="1255647.2538999999"/>
    <n v="8.4672454831071775E-3"/>
  </r>
  <r>
    <x v="4"/>
    <x v="11"/>
    <n v="26"/>
    <n v="1293173.2365000001"/>
    <n v="2.9885768063798057E-2"/>
  </r>
  <r>
    <x v="4"/>
    <x v="11"/>
    <n v="27"/>
    <n v="1307523.7087000001"/>
    <n v="1.1097099595750892E-2"/>
  </r>
  <r>
    <x v="5"/>
    <x v="0"/>
    <n v="7"/>
    <n v="1309811.5919000001"/>
    <n v="1.7497833383646189E-3"/>
  </r>
  <r>
    <x v="5"/>
    <x v="0"/>
    <n v="8"/>
    <n v="1307399.943"/>
    <n v="-1.8412181682572193E-3"/>
  </r>
  <r>
    <x v="5"/>
    <x v="0"/>
    <n v="10"/>
    <n v="1304916.4276000001"/>
    <n v="-1.8995835308828202E-3"/>
  </r>
  <r>
    <x v="5"/>
    <x v="0"/>
    <n v="11"/>
    <n v="1298117.7568000001"/>
    <n v="-5.2100430772444861E-3"/>
  </r>
  <r>
    <x v="5"/>
    <x v="0"/>
    <n v="14"/>
    <n v="1287041.6872"/>
    <n v="-8.5324074352882695E-3"/>
  </r>
  <r>
    <x v="5"/>
    <x v="0"/>
    <n v="15"/>
    <n v="1274146.1066000001"/>
    <n v="-1.0019551602912569E-2"/>
  </r>
  <r>
    <x v="5"/>
    <x v="0"/>
    <n v="16"/>
    <n v="1268559.9532999999"/>
    <n v="-4.384232915726205E-3"/>
  </r>
  <r>
    <x v="5"/>
    <x v="0"/>
    <n v="17"/>
    <n v="1266844.7601000001"/>
    <n v="-1.3520789423770996E-3"/>
  </r>
  <r>
    <x v="5"/>
    <x v="0"/>
    <n v="18"/>
    <n v="1257665.5725"/>
    <n v="-7.2457083054718874E-3"/>
  </r>
  <r>
    <x v="5"/>
    <x v="0"/>
    <n v="21"/>
    <n v="1248736.1188999999"/>
    <n v="-7.1000222914984201E-3"/>
  </r>
  <r>
    <x v="5"/>
    <x v="0"/>
    <n v="22"/>
    <n v="1239160.9092000001"/>
    <n v="-7.6679208321727144E-3"/>
  </r>
  <r>
    <x v="5"/>
    <x v="0"/>
    <n v="23"/>
    <n v="1235523.7501000001"/>
    <n v="-2.9351790175080605E-3"/>
  </r>
  <r>
    <x v="5"/>
    <x v="0"/>
    <n v="24"/>
    <n v="1250796.3056999999"/>
    <n v="1.2361199530776856E-2"/>
  </r>
  <r>
    <x v="5"/>
    <x v="0"/>
    <n v="25"/>
    <n v="1249934.4981"/>
    <n v="-6.8900715174213811E-4"/>
  </r>
  <r>
    <x v="5"/>
    <x v="0"/>
    <n v="28"/>
    <n v="1240739.3219000001"/>
    <n v="-7.3565264531679775E-3"/>
  </r>
  <r>
    <x v="5"/>
    <x v="0"/>
    <n v="29"/>
    <n v="1232154.173"/>
    <n v="-6.9193816529110608E-3"/>
  </r>
  <r>
    <x v="5"/>
    <x v="0"/>
    <n v="30"/>
    <n v="1224695.4968000001"/>
    <n v="-6.0533627718354355E-3"/>
  </r>
  <r>
    <x v="5"/>
    <x v="0"/>
    <n v="31"/>
    <n v="1227643.0802"/>
    <n v="2.4067887958285628E-3"/>
  </r>
  <r>
    <x v="5"/>
    <x v="1"/>
    <n v="1"/>
    <n v="1216147.8970999999"/>
    <n v="-9.3636198382084368E-3"/>
  </r>
  <r>
    <x v="5"/>
    <x v="1"/>
    <n v="4"/>
    <n v="1208970.8251"/>
    <n v="-5.9014795956267019E-3"/>
  </r>
  <r>
    <x v="5"/>
    <x v="1"/>
    <n v="5"/>
    <n v="1197848.2726"/>
    <n v="-9.200017294941798E-3"/>
  </r>
  <r>
    <x v="5"/>
    <x v="1"/>
    <n v="6"/>
    <n v="1197195.7265000001"/>
    <n v="-5.4476523857527326E-4"/>
  </r>
  <r>
    <x v="5"/>
    <x v="1"/>
    <n v="7"/>
    <n v="1211048.2719000001"/>
    <n v="1.1570827637764625E-2"/>
  </r>
  <r>
    <x v="5"/>
    <x v="1"/>
    <n v="8"/>
    <n v="1215854.9439000001"/>
    <n v="3.9690176779318964E-3"/>
  </r>
  <r>
    <x v="5"/>
    <x v="1"/>
    <n v="11"/>
    <n v="1203039.1677000001"/>
    <n v="-1.054054701533047E-2"/>
  </r>
  <r>
    <x v="5"/>
    <x v="1"/>
    <n v="12"/>
    <n v="1189915.2922"/>
    <n v="-1.0908934515482693E-2"/>
  </r>
  <r>
    <x v="5"/>
    <x v="1"/>
    <n v="13"/>
    <n v="1177550.3589999999"/>
    <n v="-1.039143986219293E-2"/>
  </r>
  <r>
    <x v="5"/>
    <x v="1"/>
    <n v="15"/>
    <n v="1182159.7664000001"/>
    <n v="3.9144036301892449E-3"/>
  </r>
  <r>
    <x v="5"/>
    <x v="1"/>
    <n v="18"/>
    <n v="1177149.3208000001"/>
    <n v="-4.2383827824373776E-3"/>
  </r>
  <r>
    <x v="5"/>
    <x v="1"/>
    <n v="19"/>
    <n v="1161911.1358"/>
    <n v="-1.2944988992258044E-2"/>
  </r>
  <r>
    <x v="5"/>
    <x v="1"/>
    <n v="20"/>
    <n v="1167517.1091"/>
    <n v="4.8247866185913146E-3"/>
  </r>
  <r>
    <x v="5"/>
    <x v="1"/>
    <n v="21"/>
    <n v="1188415.7179"/>
    <n v="1.7900045007571697E-2"/>
  </r>
  <r>
    <x v="5"/>
    <x v="1"/>
    <n v="22"/>
    <n v="1193367.5932"/>
    <n v="4.1667871144872581E-3"/>
  </r>
  <r>
    <x v="5"/>
    <x v="1"/>
    <n v="25"/>
    <n v="1198603.4317000001"/>
    <n v="4.3874482010695104E-3"/>
  </r>
  <r>
    <x v="5"/>
    <x v="1"/>
    <n v="26"/>
    <n v="1199685.1205"/>
    <n v="9.0245761975316086E-4"/>
  </r>
  <r>
    <x v="5"/>
    <x v="1"/>
    <n v="27"/>
    <n v="1189410.8957"/>
    <n v="-8.5641012165907915E-3"/>
  </r>
  <r>
    <x v="5"/>
    <x v="1"/>
    <n v="28"/>
    <n v="1188979.7527999999"/>
    <n v="-3.6248440430364237E-4"/>
  </r>
  <r>
    <x v="5"/>
    <x v="1"/>
    <n v="29"/>
    <n v="1171569.8296000001"/>
    <n v="-1.4642741526085801E-2"/>
  </r>
  <r>
    <x v="5"/>
    <x v="2"/>
    <n v="1"/>
    <n v="1149711.6181000001"/>
    <n v="-1.8657199039909478E-2"/>
  </r>
  <r>
    <x v="5"/>
    <x v="2"/>
    <n v="2"/>
    <n v="1129912.1768"/>
    <n v="-1.7221223990691148E-2"/>
  </r>
  <r>
    <x v="5"/>
    <x v="2"/>
    <n v="3"/>
    <n v="1119177.7157999999"/>
    <n v="-9.5002613658000667E-3"/>
  </r>
  <r>
    <x v="5"/>
    <x v="2"/>
    <n v="4"/>
    <n v="1128558.71"/>
    <n v="8.3820416253503893E-3"/>
  </r>
  <r>
    <x v="5"/>
    <x v="2"/>
    <n v="5"/>
    <n v="1132611.7877"/>
    <n v="3.5913751443201747E-3"/>
  </r>
  <r>
    <x v="5"/>
    <x v="2"/>
    <n v="8"/>
    <n v="1160802.4003999999"/>
    <n v="2.4889916391605649E-2"/>
  </r>
  <r>
    <x v="5"/>
    <x v="2"/>
    <n v="9"/>
    <n v="1177369.1947999999"/>
    <n v="1.4271847124274872E-2"/>
  </r>
  <r>
    <x v="5"/>
    <x v="2"/>
    <n v="10"/>
    <n v="1166343.693"/>
    <n v="-9.3645237608521725E-3"/>
  </r>
  <r>
    <x v="5"/>
    <x v="2"/>
    <n v="11"/>
    <n v="1161057.3454"/>
    <n v="-4.5324098134424951E-3"/>
  </r>
  <r>
    <x v="5"/>
    <x v="2"/>
    <n v="12"/>
    <n v="1168433.2701999999"/>
    <n v="6.3527652869366236E-3"/>
  </r>
  <r>
    <x v="5"/>
    <x v="2"/>
    <n v="17"/>
    <n v="1176084.2941999999"/>
    <n v="6.5481052235789594E-3"/>
  </r>
  <r>
    <x v="5"/>
    <x v="2"/>
    <n v="18"/>
    <n v="1178353.5038000001"/>
    <n v="1.9294616986138546E-3"/>
  </r>
  <r>
    <x v="5"/>
    <x v="2"/>
    <n v="19"/>
    <n v="1168385.3529999999"/>
    <n v="-8.4593891118874831E-3"/>
  </r>
  <r>
    <x v="5"/>
    <x v="2"/>
    <n v="22"/>
    <n v="1162285.4441"/>
    <n v="-5.2208022672807219E-3"/>
  </r>
  <r>
    <x v="5"/>
    <x v="2"/>
    <n v="23"/>
    <n v="1158736.9676000001"/>
    <n v="-3.0530163807975796E-3"/>
  </r>
  <r>
    <x v="5"/>
    <x v="2"/>
    <n v="24"/>
    <n v="1167017.7194000001"/>
    <n v="7.146360245286143E-3"/>
  </r>
  <r>
    <x v="5"/>
    <x v="2"/>
    <n v="25"/>
    <n v="1165846.446"/>
    <n v="-1.0036466289494728E-3"/>
  </r>
  <r>
    <x v="5"/>
    <x v="2"/>
    <n v="26"/>
    <n v="1163085.3430999999"/>
    <n v="-2.3683246704343519E-3"/>
  </r>
  <r>
    <x v="5"/>
    <x v="2"/>
    <n v="29"/>
    <n v="1175940.0677"/>
    <n v="1.105226256719738E-2"/>
  </r>
  <r>
    <x v="5"/>
    <x v="2"/>
    <n v="30"/>
    <n v="1171813.7789"/>
    <n v="-3.5089278045186134E-3"/>
  </r>
  <r>
    <x v="5"/>
    <x v="2"/>
    <n v="31"/>
    <n v="1182021.9253"/>
    <n v="8.7114066960216618E-3"/>
  </r>
  <r>
    <x v="5"/>
    <x v="3"/>
    <n v="1"/>
    <n v="1199587.8670000001"/>
    <n v="1.4860927131738144E-2"/>
  </r>
  <r>
    <x v="5"/>
    <x v="3"/>
    <n v="2"/>
    <n v="1224455.6917999999"/>
    <n v="2.0730307036358031E-2"/>
  </r>
  <r>
    <x v="5"/>
    <x v="3"/>
    <n v="5"/>
    <n v="1244712.3502"/>
    <n v="1.654339845504893E-2"/>
  </r>
  <r>
    <x v="5"/>
    <x v="3"/>
    <n v="6"/>
    <n v="1248995.102"/>
    <n v="3.4407562512830392E-3"/>
  </r>
  <r>
    <x v="5"/>
    <x v="3"/>
    <n v="7"/>
    <n v="1254046.3255"/>
    <n v="4.0442300309357915E-3"/>
  </r>
  <r>
    <x v="5"/>
    <x v="3"/>
    <n v="8"/>
    <n v="1261004.3999000001"/>
    <n v="5.5484986945963932E-3"/>
  </r>
  <r>
    <x v="5"/>
    <x v="3"/>
    <n v="9"/>
    <n v="1270379.7704"/>
    <n v="7.434843606210606E-3"/>
  </r>
  <r>
    <x v="5"/>
    <x v="3"/>
    <n v="12"/>
    <n v="1261818.1085000001"/>
    <n v="-6.7394507528281133E-3"/>
  </r>
  <r>
    <x v="5"/>
    <x v="3"/>
    <n v="13"/>
    <n v="1260139.9924000001"/>
    <n v="-1.3299191766987795E-3"/>
  </r>
  <r>
    <x v="5"/>
    <x v="3"/>
    <n v="14"/>
    <n v="1271094.3324"/>
    <n v="8.6929548034870852E-3"/>
  </r>
  <r>
    <x v="5"/>
    <x v="3"/>
    <n v="15"/>
    <n v="1295758.1910000001"/>
    <n v="1.9403641390982607E-2"/>
  </r>
  <r>
    <x v="5"/>
    <x v="3"/>
    <n v="16"/>
    <n v="1297031.2449"/>
    <n v="9.8247798766948335E-4"/>
  </r>
  <r>
    <x v="5"/>
    <x v="3"/>
    <n v="19"/>
    <n v="1288645.8"/>
    <n v="-6.4651063210482418E-3"/>
  </r>
  <r>
    <x v="5"/>
    <x v="3"/>
    <n v="20"/>
    <n v="1304293.8066"/>
    <n v="1.2142984984702565E-2"/>
  </r>
  <r>
    <x v="5"/>
    <x v="3"/>
    <n v="21"/>
    <n v="1324851.5330999999"/>
    <n v="1.5761576414741407E-2"/>
  </r>
  <r>
    <x v="5"/>
    <x v="3"/>
    <n v="22"/>
    <n v="1325553.0885999999"/>
    <n v="5.2953518373377584E-4"/>
  </r>
  <r>
    <x v="5"/>
    <x v="3"/>
    <n v="23"/>
    <n v="1327739.0271999999"/>
    <n v="1.6490766147350122E-3"/>
  </r>
  <r>
    <x v="5"/>
    <x v="3"/>
    <n v="26"/>
    <n v="1333331.3171999999"/>
    <n v="4.2118894492340075E-3"/>
  </r>
  <r>
    <x v="5"/>
    <x v="3"/>
    <n v="27"/>
    <n v="1324518.4106999999"/>
    <n v="-6.6096898695120476E-3"/>
  </r>
  <r>
    <x v="5"/>
    <x v="3"/>
    <n v="28"/>
    <n v="1335012.9351999999"/>
    <n v="7.9232756715355013E-3"/>
  </r>
  <r>
    <x v="5"/>
    <x v="4"/>
    <n v="4"/>
    <n v="1348783.9044999999"/>
    <n v="1.0315232861722867E-2"/>
  </r>
  <r>
    <x v="5"/>
    <x v="4"/>
    <n v="5"/>
    <n v="1341390.9127"/>
    <n v="-5.4812277751346006E-3"/>
  </r>
  <r>
    <x v="5"/>
    <x v="4"/>
    <n v="6"/>
    <n v="1344891.3552999999"/>
    <n v="2.6095618859935943E-3"/>
  </r>
  <r>
    <x v="5"/>
    <x v="4"/>
    <n v="9"/>
    <n v="1381229.4521999999"/>
    <n v="2.7019354951459462E-2"/>
  </r>
  <r>
    <x v="5"/>
    <x v="4"/>
    <n v="10"/>
    <n v="1391113.5541000001"/>
    <n v="7.1560173324256571E-3"/>
  </r>
  <r>
    <x v="5"/>
    <x v="4"/>
    <n v="11"/>
    <n v="1387828.4790000001"/>
    <n v="-2.3614715637828576E-3"/>
  </r>
  <r>
    <x v="5"/>
    <x v="4"/>
    <n v="12"/>
    <n v="1403983.0356999999"/>
    <n v="1.164016803549095E-2"/>
  </r>
  <r>
    <x v="5"/>
    <x v="4"/>
    <n v="13"/>
    <n v="1434080.2415"/>
    <n v="2.1437015287719685E-2"/>
  </r>
  <r>
    <x v="5"/>
    <x v="4"/>
    <n v="16"/>
    <n v="1435772.4036000001"/>
    <n v="1.179963331919387E-3"/>
  </r>
  <r>
    <x v="5"/>
    <x v="4"/>
    <n v="17"/>
    <n v="1445225.2716000001"/>
    <n v="6.5838206503330277E-3"/>
  </r>
  <r>
    <x v="5"/>
    <x v="4"/>
    <n v="18"/>
    <n v="1459886.2291000001"/>
    <n v="1.0144409863362736E-2"/>
  </r>
  <r>
    <x v="5"/>
    <x v="4"/>
    <n v="19"/>
    <n v="1481587.5796999999"/>
    <n v="1.4865097133889948E-2"/>
  </r>
  <r>
    <x v="5"/>
    <x v="4"/>
    <n v="20"/>
    <n v="1513709.4465999999"/>
    <n v="2.1680707465504101E-2"/>
  </r>
  <r>
    <x v="5"/>
    <x v="4"/>
    <n v="23"/>
    <n v="1511826.2339000001"/>
    <n v="-1.2441044774013088E-3"/>
  </r>
  <r>
    <x v="5"/>
    <x v="4"/>
    <n v="24"/>
    <n v="1532375.2738999999"/>
    <n v="1.3592196999380191E-2"/>
  </r>
  <r>
    <x v="5"/>
    <x v="4"/>
    <n v="31"/>
    <n v="1550933.1063999999"/>
    <n v="1.2110501139038332E-2"/>
  </r>
  <r>
    <x v="5"/>
    <x v="5"/>
    <n v="1"/>
    <n v="1551692.3541999999"/>
    <n v="4.8954258366595838E-4"/>
  </r>
  <r>
    <x v="5"/>
    <x v="5"/>
    <n v="2"/>
    <n v="1579940.6092000001"/>
    <n v="1.8204803886247234E-2"/>
  </r>
  <r>
    <x v="5"/>
    <x v="5"/>
    <n v="3"/>
    <n v="1587156.648"/>
    <n v="4.5672848447473324E-3"/>
  </r>
  <r>
    <x v="5"/>
    <x v="5"/>
    <n v="6"/>
    <n v="1614759.2401000001"/>
    <n v="1.7391221046002325E-2"/>
  </r>
  <r>
    <x v="5"/>
    <x v="5"/>
    <n v="7"/>
    <n v="1613699.8832"/>
    <n v="-6.5604634653426697E-4"/>
  </r>
  <r>
    <x v="5"/>
    <x v="5"/>
    <n v="8"/>
    <n v="1561644.318"/>
    <n v="-3.2258517052608848E-2"/>
  </r>
  <r>
    <x v="5"/>
    <x v="5"/>
    <n v="9"/>
    <n v="1535270.8372"/>
    <n v="-1.6888276348212661E-2"/>
  </r>
  <r>
    <x v="5"/>
    <x v="5"/>
    <n v="10"/>
    <n v="1562574.1839999999"/>
    <n v="1.77840587721938E-2"/>
  </r>
  <r>
    <x v="5"/>
    <x v="5"/>
    <n v="13"/>
    <n v="1584805.0763000001"/>
    <n v="1.4227095601369699E-2"/>
  </r>
  <r>
    <x v="5"/>
    <x v="5"/>
    <n v="14"/>
    <n v="1580616.0216999999"/>
    <n v="-2.6432617251455071E-3"/>
  </r>
  <r>
    <x v="5"/>
    <x v="5"/>
    <n v="15"/>
    <n v="1582589.8382000001"/>
    <n v="1.2487640722995685E-3"/>
  </r>
  <r>
    <x v="5"/>
    <x v="5"/>
    <n v="16"/>
    <n v="1567852.3348000001"/>
    <n v="-9.3122697013915401E-3"/>
  </r>
  <r>
    <x v="5"/>
    <x v="5"/>
    <n v="17"/>
    <n v="1571930.5667999999"/>
    <n v="2.6011582273914868E-3"/>
  </r>
  <r>
    <x v="5"/>
    <x v="5"/>
    <n v="20"/>
    <n v="1576439.1157"/>
    <n v="2.8681603343194695E-3"/>
  </r>
  <r>
    <x v="5"/>
    <x v="5"/>
    <n v="21"/>
    <n v="1536583.6085000001"/>
    <n v="-2.5281983175292178E-2"/>
  </r>
  <r>
    <x v="5"/>
    <x v="5"/>
    <n v="22"/>
    <n v="1518675.6232"/>
    <n v="-1.1654416460606165E-2"/>
  </r>
  <r>
    <x v="5"/>
    <x v="5"/>
    <n v="23"/>
    <n v="1541762.3811000001"/>
    <n v="1.520190193831783E-2"/>
  </r>
  <r>
    <x v="5"/>
    <x v="5"/>
    <n v="24"/>
    <n v="1531294.1647999999"/>
    <n v="-6.7897728134548307E-3"/>
  </r>
  <r>
    <x v="5"/>
    <x v="5"/>
    <n v="27"/>
    <n v="1491199.2009999999"/>
    <n v="-2.6183710956174666E-2"/>
  </r>
  <r>
    <x v="5"/>
    <x v="5"/>
    <n v="28"/>
    <n v="1461289.1680000001"/>
    <n v="-2.0057704550768385E-2"/>
  </r>
  <r>
    <x v="5"/>
    <x v="5"/>
    <n v="29"/>
    <n v="1468299.568"/>
    <n v="4.7974077639916235E-3"/>
  </r>
  <r>
    <x v="5"/>
    <x v="5"/>
    <n v="30"/>
    <n v="1430719.0878000001"/>
    <n v="-2.5594559188755306E-2"/>
  </r>
  <r>
    <x v="5"/>
    <x v="5"/>
    <n v="31"/>
    <n v="1424773.9467"/>
    <n v="-4.1553517742898283E-3"/>
  </r>
  <r>
    <x v="5"/>
    <x v="6"/>
    <n v="3"/>
    <n v="1459840.8740999999"/>
    <n v="2.4612274446216942E-2"/>
  </r>
  <r>
    <x v="5"/>
    <x v="6"/>
    <n v="4"/>
    <n v="1461659.855"/>
    <n v="1.2460131321652135E-3"/>
  </r>
  <r>
    <x v="5"/>
    <x v="6"/>
    <n v="6"/>
    <n v="1463222.5592"/>
    <n v="1.0691298626381851E-3"/>
  </r>
  <r>
    <x v="5"/>
    <x v="6"/>
    <n v="7"/>
    <n v="1474828.0164000001"/>
    <n v="7.9314367640321848E-3"/>
  </r>
  <r>
    <x v="5"/>
    <x v="6"/>
    <n v="10"/>
    <n v="1511445.1384000001"/>
    <n v="2.4828062386135663E-2"/>
  </r>
  <r>
    <x v="5"/>
    <x v="6"/>
    <n v="11"/>
    <n v="1514591.247"/>
    <n v="2.0815235168445412E-3"/>
  </r>
  <r>
    <x v="5"/>
    <x v="6"/>
    <n v="12"/>
    <n v="1522299.3474999999"/>
    <n v="5.0892282094376906E-3"/>
  </r>
  <r>
    <x v="5"/>
    <x v="6"/>
    <n v="14"/>
    <n v="1525037.7205000001"/>
    <n v="1.7988400274211447E-3"/>
  </r>
  <r>
    <x v="5"/>
    <x v="6"/>
    <n v="17"/>
    <n v="1501188.5752999999"/>
    <n v="-1.56383969258026E-2"/>
  </r>
  <r>
    <x v="5"/>
    <x v="6"/>
    <n v="18"/>
    <n v="1489698.7707"/>
    <n v="-7.6538049842963529E-3"/>
  </r>
  <r>
    <x v="5"/>
    <x v="6"/>
    <n v="19"/>
    <n v="1491907.1092000001"/>
    <n v="1.4824060698945818E-3"/>
  </r>
  <r>
    <x v="5"/>
    <x v="6"/>
    <n v="20"/>
    <n v="1453329.3041000001"/>
    <n v="-2.5858047637219439E-2"/>
  </r>
  <r>
    <x v="5"/>
    <x v="6"/>
    <n v="21"/>
    <n v="1429360.9791999999"/>
    <n v="-1.6492012396903344E-2"/>
  </r>
  <r>
    <x v="5"/>
    <x v="6"/>
    <n v="24"/>
    <n v="1470757.4034"/>
    <n v="2.896149034596518E-2"/>
  </r>
  <r>
    <x v="5"/>
    <x v="6"/>
    <n v="25"/>
    <n v="1467976.0832"/>
    <n v="-1.8910801968905488E-3"/>
  </r>
  <r>
    <x v="5"/>
    <x v="6"/>
    <n v="26"/>
    <n v="1467530.2198000001"/>
    <n v="-3.0372661046906835E-4"/>
  </r>
  <r>
    <x v="5"/>
    <x v="6"/>
    <n v="27"/>
    <n v="1479576.7194000001"/>
    <n v="8.2086892913466603E-3"/>
  </r>
  <r>
    <x v="5"/>
    <x v="6"/>
    <n v="28"/>
    <n v="1466463.7444"/>
    <n v="-8.8626529655844166E-3"/>
  </r>
  <r>
    <x v="5"/>
    <x v="7"/>
    <n v="1"/>
    <n v="1437853.3581999999"/>
    <n v="-1.9509780797005605E-2"/>
  </r>
  <r>
    <x v="5"/>
    <x v="7"/>
    <n v="3"/>
    <n v="1413768.2089"/>
    <n v="-1.6750768889361112E-2"/>
  </r>
  <r>
    <x v="5"/>
    <x v="7"/>
    <n v="4"/>
    <n v="1414128.4066999999"/>
    <n v="2.547785398854252E-4"/>
  </r>
  <r>
    <x v="5"/>
    <x v="7"/>
    <n v="5"/>
    <n v="1424356.3764"/>
    <n v="7.2327022436866617E-3"/>
  </r>
  <r>
    <x v="5"/>
    <x v="7"/>
    <n v="8"/>
    <n v="1405988.4868000001"/>
    <n v="-1.2895571574877862E-2"/>
  </r>
  <r>
    <x v="5"/>
    <x v="7"/>
    <n v="9"/>
    <n v="1370252.0808000001"/>
    <n v="-2.5417282101175109E-2"/>
  </r>
  <r>
    <x v="5"/>
    <x v="7"/>
    <n v="10"/>
    <n v="1390867.8803999999"/>
    <n v="1.5045260568379293E-2"/>
  </r>
  <r>
    <x v="5"/>
    <x v="7"/>
    <n v="11"/>
    <n v="1405585.1735"/>
    <n v="1.0581373908618463E-2"/>
  </r>
  <r>
    <x v="5"/>
    <x v="7"/>
    <n v="12"/>
    <n v="1428975.8829000001"/>
    <n v="1.66412607652624E-2"/>
  </r>
  <r>
    <x v="5"/>
    <x v="7"/>
    <n v="15"/>
    <n v="1468066.4205"/>
    <n v="2.7355631447515183E-2"/>
  </r>
  <r>
    <x v="5"/>
    <x v="7"/>
    <n v="16"/>
    <n v="1457762.9638"/>
    <n v="-7.0183859232273438E-3"/>
  </r>
  <r>
    <x v="5"/>
    <x v="7"/>
    <n v="17"/>
    <n v="1462353.0271000001"/>
    <n v="3.1487034682475823E-3"/>
  </r>
  <r>
    <x v="5"/>
    <x v="7"/>
    <n v="18"/>
    <n v="1476768.9763"/>
    <n v="9.8580499597886728E-3"/>
  </r>
  <r>
    <x v="5"/>
    <x v="7"/>
    <n v="19"/>
    <n v="1485160.9687000001"/>
    <n v="5.6826711115141038E-3"/>
  </r>
  <r>
    <x v="5"/>
    <x v="7"/>
    <n v="22"/>
    <n v="1467407.2535999999"/>
    <n v="-1.1954067925404988E-2"/>
  </r>
  <r>
    <x v="5"/>
    <x v="7"/>
    <n v="23"/>
    <n v="1470779.1639"/>
    <n v="2.297869450847978E-3"/>
  </r>
  <r>
    <x v="5"/>
    <x v="7"/>
    <n v="24"/>
    <n v="1444923.0120000001"/>
    <n v="-1.7579900867944254E-2"/>
  </r>
  <r>
    <x v="5"/>
    <x v="7"/>
    <n v="25"/>
    <n v="1437819.7350999999"/>
    <n v="-4.9160244808947873E-3"/>
  </r>
  <r>
    <x v="5"/>
    <x v="7"/>
    <n v="26"/>
    <n v="1439578.2031"/>
    <n v="1.2230100596566373E-3"/>
  </r>
  <r>
    <x v="5"/>
    <x v="7"/>
    <n v="29"/>
    <n v="1412492.6449"/>
    <n v="-1.8814926581740221E-2"/>
  </r>
  <r>
    <x v="5"/>
    <x v="7"/>
    <n v="30"/>
    <n v="1415937.4009"/>
    <n v="2.4387780088186428E-3"/>
  </r>
  <r>
    <x v="5"/>
    <x v="8"/>
    <n v="1"/>
    <n v="1435802.3866999999"/>
    <n v="1.4029564998687905E-2"/>
  </r>
  <r>
    <x v="5"/>
    <x v="8"/>
    <n v="2"/>
    <n v="1433152.8737999999"/>
    <n v="-1.8453186347527906E-3"/>
  </r>
  <r>
    <x v="5"/>
    <x v="8"/>
    <n v="3"/>
    <n v="1421776.1721999999"/>
    <n v="-7.9382331138441176E-3"/>
  </r>
  <r>
    <x v="5"/>
    <x v="8"/>
    <n v="6"/>
    <n v="1393639.9547999999"/>
    <n v="-1.9789484414036163E-2"/>
  </r>
  <r>
    <x v="5"/>
    <x v="8"/>
    <n v="7"/>
    <n v="1393380.2298000001"/>
    <n v="-1.8636449041609104E-4"/>
  </r>
  <r>
    <x v="5"/>
    <x v="8"/>
    <n v="8"/>
    <n v="1389970.419"/>
    <n v="-2.4471502660041722E-3"/>
  </r>
  <r>
    <x v="5"/>
    <x v="8"/>
    <n v="9"/>
    <n v="1383450.1788999999"/>
    <n v="-4.6909200446805244E-3"/>
  </r>
  <r>
    <x v="5"/>
    <x v="8"/>
    <n v="10"/>
    <n v="1365668.6577999999"/>
    <n v="-1.2853025986189315E-2"/>
  </r>
  <r>
    <x v="5"/>
    <x v="8"/>
    <n v="13"/>
    <n v="1359836.2379000001"/>
    <n v="-4.2707430288364545E-3"/>
  </r>
  <r>
    <x v="5"/>
    <x v="8"/>
    <n v="14"/>
    <n v="1368200.1588000001"/>
    <n v="6.1506824622621359E-3"/>
  </r>
  <r>
    <x v="5"/>
    <x v="8"/>
    <n v="15"/>
    <n v="1367122.4003999999"/>
    <n v="-7.877198325612067E-4"/>
  </r>
  <r>
    <x v="5"/>
    <x v="8"/>
    <n v="16"/>
    <n v="1363899.7191999999"/>
    <n v="-2.3572733495238474E-3"/>
  </r>
  <r>
    <x v="5"/>
    <x v="8"/>
    <n v="17"/>
    <n v="1374736.4576000001"/>
    <n v="7.9454070174282965E-3"/>
  </r>
  <r>
    <x v="5"/>
    <x v="8"/>
    <n v="20"/>
    <n v="1369322.2962"/>
    <n v="-3.9383267753385631E-3"/>
  </r>
  <r>
    <x v="5"/>
    <x v="8"/>
    <n v="21"/>
    <n v="1346176.5951"/>
    <n v="-1.6903033832306291E-2"/>
  </r>
  <r>
    <x v="5"/>
    <x v="8"/>
    <n v="22"/>
    <n v="1320628.9686"/>
    <n v="-1.897791611664601E-2"/>
  </r>
  <r>
    <x v="5"/>
    <x v="8"/>
    <n v="23"/>
    <n v="1316577.9491999999"/>
    <n v="-3.0674924572452467E-3"/>
  </r>
  <r>
    <x v="5"/>
    <x v="8"/>
    <n v="24"/>
    <n v="1317717.8015999999"/>
    <n v="8.6576901936763484E-4"/>
  </r>
  <r>
    <x v="5"/>
    <x v="8"/>
    <n v="27"/>
    <n v="1328741.4376999999"/>
    <n v="8.3657032534696363E-3"/>
  </r>
  <r>
    <x v="5"/>
    <x v="8"/>
    <n v="28"/>
    <n v="1314927.1468"/>
    <n v="-1.0396522986377166E-2"/>
  </r>
  <r>
    <x v="5"/>
    <x v="8"/>
    <n v="29"/>
    <n v="1323521.8092"/>
    <n v="6.5362270608801953E-3"/>
  </r>
  <r>
    <x v="5"/>
    <x v="8"/>
    <n v="30"/>
    <n v="1339332.9251000001"/>
    <n v="1.1946245078920947E-2"/>
  </r>
  <r>
    <x v="5"/>
    <x v="9"/>
    <n v="1"/>
    <n v="1378201.4987999999"/>
    <n v="2.9020845356353631E-2"/>
  </r>
  <r>
    <x v="5"/>
    <x v="9"/>
    <n v="4"/>
    <n v="1401714.3237000001"/>
    <n v="1.7060513227182383E-2"/>
  </r>
  <r>
    <x v="5"/>
    <x v="9"/>
    <n v="5"/>
    <n v="1398518.7120999999"/>
    <n v="-2.2797880751942445E-3"/>
  </r>
  <r>
    <x v="5"/>
    <x v="9"/>
    <n v="6"/>
    <n v="1413551.9694000001"/>
    <n v="1.0749414484005237E-2"/>
  </r>
  <r>
    <x v="5"/>
    <x v="9"/>
    <n v="7"/>
    <n v="1414561.1872"/>
    <n v="7.1395875202839854E-4"/>
  </r>
  <r>
    <x v="5"/>
    <x v="9"/>
    <n v="8"/>
    <n v="1412441.5532"/>
    <n v="-1.4984392468704311E-3"/>
  </r>
  <r>
    <x v="5"/>
    <x v="9"/>
    <n v="11"/>
    <n v="1392344.814"/>
    <n v="-1.4228368709819694E-2"/>
  </r>
  <r>
    <x v="5"/>
    <x v="9"/>
    <n v="12"/>
    <n v="1392584.0135999999"/>
    <n v="1.7179623725005477E-4"/>
  </r>
  <r>
    <x v="5"/>
    <x v="9"/>
    <n v="13"/>
    <n v="1389202.4952"/>
    <n v="-2.4282329589999652E-3"/>
  </r>
  <r>
    <x v="5"/>
    <x v="9"/>
    <n v="14"/>
    <n v="1378620.6185000001"/>
    <n v="-7.6172312795022012E-3"/>
  </r>
  <r>
    <x v="5"/>
    <x v="9"/>
    <n v="15"/>
    <n v="1378579.6740999999"/>
    <n v="-2.9699541302941057E-5"/>
  </r>
  <r>
    <x v="5"/>
    <x v="9"/>
    <n v="18"/>
    <n v="1377851.4061"/>
    <n v="-5.2827414597955702E-4"/>
  </r>
  <r>
    <x v="5"/>
    <x v="9"/>
    <n v="19"/>
    <n v="1351983.27"/>
    <n v="-1.8774256777963849E-2"/>
  </r>
  <r>
    <x v="5"/>
    <x v="9"/>
    <n v="20"/>
    <n v="1347275.9069999999"/>
    <n v="-3.481820451816775E-3"/>
  </r>
  <r>
    <x v="5"/>
    <x v="9"/>
    <n v="21"/>
    <n v="1349581.753"/>
    <n v="1.7114875936099505E-3"/>
  </r>
  <r>
    <x v="5"/>
    <x v="9"/>
    <n v="22"/>
    <n v="1349585.0999"/>
    <n v="2.4799535061070799E-6"/>
  </r>
  <r>
    <x v="5"/>
    <x v="9"/>
    <n v="25"/>
    <n v="1337999.9811"/>
    <n v="-8.5842076952824531E-3"/>
  </r>
  <r>
    <x v="5"/>
    <x v="9"/>
    <n v="26"/>
    <n v="1326296.8426000001"/>
    <n v="-8.7467404075585176E-3"/>
  </r>
  <r>
    <x v="5"/>
    <x v="9"/>
    <n v="27"/>
    <n v="1322703.9576999999"/>
    <n v="-2.7089598531779835E-3"/>
  </r>
  <r>
    <x v="5"/>
    <x v="9"/>
    <n v="28"/>
    <n v="1293365.4752"/>
    <n v="-2.2180687015570411E-2"/>
  </r>
  <r>
    <x v="5"/>
    <x v="9"/>
    <n v="29"/>
    <n v="1295628.6706999999"/>
    <n v="1.7498499406363166E-3"/>
  </r>
  <r>
    <x v="5"/>
    <x v="10"/>
    <n v="2"/>
    <n v="1296719.4719"/>
    <n v="8.4190881590373579E-4"/>
  </r>
  <r>
    <x v="5"/>
    <x v="10"/>
    <n v="3"/>
    <n v="1272904.1762000001"/>
    <n v="-1.8365804027840271E-2"/>
  </r>
  <r>
    <x v="5"/>
    <x v="10"/>
    <n v="4"/>
    <n v="1249108.9715"/>
    <n v="-1.8693633931688325E-2"/>
  </r>
  <r>
    <x v="5"/>
    <x v="10"/>
    <n v="5"/>
    <n v="1225950.2035000001"/>
    <n v="-1.8540230298874194E-2"/>
  </r>
  <r>
    <x v="5"/>
    <x v="10"/>
    <n v="6"/>
    <n v="1245796.8496999999"/>
    <n v="1.6188786578230641E-2"/>
  </r>
  <r>
    <x v="5"/>
    <x v="10"/>
    <n v="9"/>
    <n v="1275802.2899"/>
    <n v="2.4085339601898736E-2"/>
  </r>
  <r>
    <x v="5"/>
    <x v="10"/>
    <n v="10"/>
    <n v="1300334.3162"/>
    <n v="1.9228705336406637E-2"/>
  </r>
  <r>
    <x v="5"/>
    <x v="10"/>
    <n v="11"/>
    <n v="1310224.2224000001"/>
    <n v="7.6056642332578139E-3"/>
  </r>
  <r>
    <x v="5"/>
    <x v="10"/>
    <n v="12"/>
    <n v="1316920.5486999999"/>
    <n v="5.1108246859716822E-3"/>
  </r>
  <r>
    <x v="5"/>
    <x v="10"/>
    <n v="13"/>
    <n v="1316657.2012"/>
    <n v="-1.9997220049450259E-4"/>
  </r>
  <r>
    <x v="5"/>
    <x v="10"/>
    <n v="16"/>
    <n v="1319117.0009000001"/>
    <n v="1.8682157343294925E-3"/>
  </r>
  <r>
    <x v="5"/>
    <x v="10"/>
    <n v="17"/>
    <n v="1296426.8454"/>
    <n v="-1.72010181693657E-2"/>
  </r>
  <r>
    <x v="5"/>
    <x v="10"/>
    <n v="18"/>
    <n v="1289562.0129"/>
    <n v="-5.2951946531791805E-3"/>
  </r>
  <r>
    <x v="5"/>
    <x v="10"/>
    <n v="19"/>
    <n v="1296799.6115000001"/>
    <n v="5.6124471158420786E-3"/>
  </r>
  <r>
    <x v="5"/>
    <x v="10"/>
    <n v="20"/>
    <n v="1300206.4240000001"/>
    <n v="2.627092474263959E-3"/>
  </r>
  <r>
    <x v="5"/>
    <x v="10"/>
    <n v="23"/>
    <n v="1299643.8994"/>
    <n v="-4.3264253246000361E-4"/>
  </r>
  <r>
    <x v="5"/>
    <x v="10"/>
    <n v="24"/>
    <n v="1291575.4857999999"/>
    <n v="-6.2081725645963814E-3"/>
  </r>
  <r>
    <x v="5"/>
    <x v="10"/>
    <n v="25"/>
    <n v="1298296.3336"/>
    <n v="5.2036043374090735E-3"/>
  </r>
  <r>
    <x v="5"/>
    <x v="10"/>
    <n v="27"/>
    <n v="1297273.6303000001"/>
    <n v="-7.8772717255093383E-4"/>
  </r>
  <r>
    <x v="5"/>
    <x v="10"/>
    <n v="30"/>
    <n v="1296859.6366000001"/>
    <n v="-3.1912596566407991E-4"/>
  </r>
  <r>
    <x v="5"/>
    <x v="11"/>
    <n v="1"/>
    <n v="1289704.5885999999"/>
    <n v="-5.5172108052947699E-3"/>
  </r>
  <r>
    <x v="5"/>
    <x v="11"/>
    <n v="2"/>
    <n v="1296519.8008999999"/>
    <n v="5.2843204251897813E-3"/>
  </r>
  <r>
    <x v="5"/>
    <x v="11"/>
    <n v="3"/>
    <n v="1299586.6416"/>
    <n v="2.3654406958313334E-3"/>
  </r>
  <r>
    <x v="5"/>
    <x v="11"/>
    <n v="4"/>
    <n v="1303249.3618999999"/>
    <n v="2.8183733063695815E-3"/>
  </r>
  <r>
    <x v="5"/>
    <x v="11"/>
    <n v="7"/>
    <n v="1298805.4343000001"/>
    <n v="-3.4098828128494851E-3"/>
  </r>
  <r>
    <x v="5"/>
    <x v="11"/>
    <n v="8"/>
    <n v="1295877.3976"/>
    <n v="-2.2544074906633016E-3"/>
  </r>
  <r>
    <x v="5"/>
    <x v="11"/>
    <n v="9"/>
    <n v="1299547.5297999999"/>
    <n v="2.8321600537188907E-3"/>
  </r>
  <r>
    <x v="5"/>
    <x v="11"/>
    <n v="11"/>
    <n v="1298332.2956999999"/>
    <n v="-9.3512093412007058E-4"/>
  </r>
  <r>
    <x v="5"/>
    <x v="11"/>
    <n v="14"/>
    <n v="1314610.7568999999"/>
    <n v="1.2537977568541914E-2"/>
  </r>
  <r>
    <x v="5"/>
    <x v="11"/>
    <n v="15"/>
    <n v="1336967.3385999999"/>
    <n v="1.7006236699842026E-2"/>
  </r>
  <r>
    <x v="5"/>
    <x v="11"/>
    <n v="16"/>
    <n v="1358558.5260999999"/>
    <n v="1.6149375438452518E-2"/>
  </r>
  <r>
    <x v="5"/>
    <x v="11"/>
    <n v="17"/>
    <n v="1352926.8521"/>
    <n v="-4.1453304306047212E-3"/>
  </r>
  <r>
    <x v="5"/>
    <x v="11"/>
    <n v="18"/>
    <n v="1365076.2032000001"/>
    <n v="8.980050237854309E-3"/>
  </r>
  <r>
    <x v="5"/>
    <x v="11"/>
    <n v="21"/>
    <n v="1350732.6447999999"/>
    <n v="-1.0507514793955175E-2"/>
  </r>
  <r>
    <x v="5"/>
    <x v="11"/>
    <n v="22"/>
    <n v="1352327.5267"/>
    <n v="1.1807532054104453E-3"/>
  </r>
  <r>
    <x v="5"/>
    <x v="11"/>
    <n v="23"/>
    <n v="1351694.777"/>
    <n v="-4.6789678351377706E-4"/>
  </r>
  <r>
    <x v="5"/>
    <x v="11"/>
    <n v="24"/>
    <n v="1353779.1310000001"/>
    <n v="1.5420300762174488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ماه">
  <location ref="I3:J15" firstHeaderRow="1" firstDataRow="1" firstDataCol="1"/>
  <pivotFields count="5">
    <pivotField showAll="0" defaultSubtotal="0">
      <items count="6">
        <item h="1" x="0"/>
        <item h="1" x="1"/>
        <item h="1" x="2"/>
        <item x="3"/>
        <item h="1" x="4"/>
        <item h="1" x="5"/>
      </items>
    </pivotField>
    <pivotField axis="axisRow" showAll="0">
      <items count="13">
        <item x="0"/>
        <item x="1"/>
        <item x="2"/>
        <item x="3"/>
        <item x="4"/>
        <item x="5"/>
        <item x="6"/>
        <item x="7"/>
        <item x="8"/>
        <item x="9"/>
        <item x="10"/>
        <item x="11"/>
        <item t="default"/>
      </items>
    </pivotField>
    <pivotField showAll="0"/>
    <pivotField showAll="0"/>
    <pivotField dataField="1" showAll="0"/>
  </pivotFields>
  <rowFields count="1">
    <field x="1"/>
  </rowFields>
  <rowItems count="12">
    <i>
      <x/>
    </i>
    <i>
      <x v="1"/>
    </i>
    <i>
      <x v="2"/>
    </i>
    <i>
      <x v="3"/>
    </i>
    <i>
      <x v="4"/>
    </i>
    <i>
      <x v="5"/>
    </i>
    <i>
      <x v="6"/>
    </i>
    <i>
      <x v="7"/>
    </i>
    <i>
      <x v="8"/>
    </i>
    <i>
      <x v="9"/>
    </i>
    <i>
      <x v="10"/>
    </i>
    <i>
      <x v="11"/>
    </i>
  </rowItems>
  <colItems count="1">
    <i/>
  </colItems>
  <dataFields count="1">
    <dataField name="میانگین بازدهی ماهانه" fld="4" subtotal="average" baseField="1" baseItem="0" numFmtId="165"/>
  </dataFields>
  <formats count="23">
    <format dxfId="695">
      <pivotArea type="all" dataOnly="0" outline="0" fieldPosition="0"/>
    </format>
    <format dxfId="694">
      <pivotArea outline="0" collapsedLevelsAreSubtotals="1" fieldPosition="0"/>
    </format>
    <format dxfId="693">
      <pivotArea field="1" type="button" dataOnly="0" labelOnly="1" outline="0" axis="axisRow" fieldPosition="0"/>
    </format>
    <format dxfId="692">
      <pivotArea dataOnly="0" labelOnly="1" outline="0" axis="axisValues" fieldPosition="0"/>
    </format>
    <format dxfId="691">
      <pivotArea dataOnly="0" labelOnly="1" fieldPosition="0">
        <references count="1">
          <reference field="1" count="0"/>
        </references>
      </pivotArea>
    </format>
    <format dxfId="690">
      <pivotArea dataOnly="0" labelOnly="1" grandRow="1" outline="0" fieldPosition="0"/>
    </format>
    <format dxfId="689">
      <pivotArea dataOnly="0" labelOnly="1" outline="0" axis="axisValues" fieldPosition="0"/>
    </format>
    <format dxfId="688">
      <pivotArea type="all" dataOnly="0" outline="0" fieldPosition="0"/>
    </format>
    <format dxfId="687">
      <pivotArea outline="0" collapsedLevelsAreSubtotals="1" fieldPosition="0"/>
    </format>
    <format dxfId="686">
      <pivotArea field="1" type="button" dataOnly="0" labelOnly="1" outline="0" axis="axisRow" fieldPosition="0"/>
    </format>
    <format dxfId="685">
      <pivotArea dataOnly="0" labelOnly="1" outline="0" axis="axisValues" fieldPosition="0"/>
    </format>
    <format dxfId="684">
      <pivotArea dataOnly="0" labelOnly="1" fieldPosition="0">
        <references count="1">
          <reference field="1" count="0"/>
        </references>
      </pivotArea>
    </format>
    <format dxfId="683">
      <pivotArea dataOnly="0" labelOnly="1" grandRow="1" outline="0" fieldPosition="0"/>
    </format>
    <format dxfId="682">
      <pivotArea dataOnly="0" labelOnly="1" outline="0" axis="axisValues" fieldPosition="0"/>
    </format>
    <format dxfId="681">
      <pivotArea type="all" dataOnly="0" outline="0" fieldPosition="0"/>
    </format>
    <format dxfId="680">
      <pivotArea outline="0" collapsedLevelsAreSubtotals="1" fieldPosition="0"/>
    </format>
    <format dxfId="679">
      <pivotArea field="1" type="button" dataOnly="0" labelOnly="1" outline="0" axis="axisRow" fieldPosition="0"/>
    </format>
    <format dxfId="678">
      <pivotArea dataOnly="0" labelOnly="1" outline="0" axis="axisValues" fieldPosition="0"/>
    </format>
    <format dxfId="677">
      <pivotArea dataOnly="0" labelOnly="1" fieldPosition="0">
        <references count="1">
          <reference field="1" count="0"/>
        </references>
      </pivotArea>
    </format>
    <format dxfId="676">
      <pivotArea dataOnly="0" labelOnly="1" grandRow="1" outline="0" fieldPosition="0"/>
    </format>
    <format dxfId="675">
      <pivotArea dataOnly="0" labelOnly="1" outline="0" axis="axisValues" fieldPosition="0"/>
    </format>
    <format dxfId="674">
      <pivotArea collapsedLevelsAreSubtotals="1" fieldPosition="0">
        <references count="1">
          <reference field="1" count="1">
            <x v="0"/>
          </reference>
        </references>
      </pivotArea>
    </format>
    <format dxfId="673">
      <pivotArea outline="0" fieldPosition="0">
        <references count="1">
          <reference field="4294967294" count="1">
            <x v="0"/>
          </reference>
        </references>
      </pivotArea>
    </format>
  </formats>
  <pivotTableStyleInfo name="PivotStyleMedium2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outline="1" outlineData="1" compactData="0" multipleFieldFilters="0" chartFormat="2" rowHeaderCaption="سال">
  <location ref="P17:Q23" firstHeaderRow="1" firstDataRow="1" firstDataCol="1"/>
  <pivotFields count="6">
    <pivotField compact="0" showAll="0"/>
    <pivotField axis="axisRow" compact="0" showAll="0">
      <items count="8">
        <item x="0"/>
        <item x="1"/>
        <item x="2"/>
        <item x="3"/>
        <item x="4"/>
        <item x="5"/>
        <item h="1" x="6"/>
        <item t="default"/>
      </items>
    </pivotField>
    <pivotField compact="0" showAll="0"/>
    <pivotField compact="0" showAll="0"/>
    <pivotField compact="0" showAll="0"/>
    <pivotField dataField="1" compact="0" showAll="0" defaultSubtotal="0">
      <items count="1678">
        <item x="704"/>
        <item x="699"/>
        <item x="549"/>
        <item x="548"/>
        <item x="711"/>
        <item x="1275"/>
        <item x="766"/>
        <item x="1204"/>
        <item x="1287"/>
        <item x="654"/>
        <item x="756"/>
        <item x="1288"/>
        <item x="745"/>
        <item x="571"/>
        <item x="714"/>
        <item x="708"/>
        <item x="661"/>
        <item x="657"/>
        <item x="619"/>
        <item x="759"/>
        <item x="1040"/>
        <item x="1117"/>
        <item x="886"/>
        <item x="1102"/>
        <item x="1263"/>
        <item x="1347"/>
        <item x="665"/>
        <item x="1426"/>
        <item x="808"/>
        <item x="1220"/>
        <item x="1219"/>
        <item x="929"/>
        <item x="1346"/>
        <item x="779"/>
        <item x="580"/>
        <item x="1289"/>
        <item x="658"/>
        <item x="778"/>
        <item x="764"/>
        <item x="1647"/>
        <item x="1464"/>
        <item x="823"/>
        <item x="1428"/>
        <item x="693"/>
        <item x="672"/>
        <item x="1279"/>
        <item x="830"/>
        <item x="609"/>
        <item x="713"/>
        <item x="1622"/>
        <item x="666"/>
        <item x="659"/>
        <item x="620"/>
        <item x="742"/>
        <item x="927"/>
        <item x="1283"/>
        <item x="494"/>
        <item x="623"/>
        <item x="753"/>
        <item x="899"/>
        <item x="854"/>
        <item x="1274"/>
        <item x="1401"/>
        <item x="1374"/>
        <item x="205"/>
        <item x="712"/>
        <item x="782"/>
        <item x="1295"/>
        <item x="736"/>
        <item x="746"/>
        <item x="1611"/>
        <item x="1341"/>
        <item x="648"/>
        <item x="809"/>
        <item x="879"/>
        <item x="564"/>
        <item x="893"/>
        <item x="720"/>
        <item x="1107"/>
        <item x="1657"/>
        <item x="1269"/>
        <item x="763"/>
        <item x="1183"/>
        <item x="605"/>
        <item x="896"/>
        <item x="957"/>
        <item x="660"/>
        <item x="741"/>
        <item x="1345"/>
        <item x="1588"/>
        <item x="678"/>
        <item x="739"/>
        <item x="577"/>
        <item x="831"/>
        <item x="1203"/>
        <item x="1380"/>
        <item x="1514"/>
        <item x="1600"/>
        <item x="628"/>
        <item x="626"/>
        <item x="695"/>
        <item x="217"/>
        <item x="633"/>
        <item x="583"/>
        <item x="204"/>
        <item x="880"/>
        <item x="936"/>
        <item x="1303"/>
        <item x="1515"/>
        <item x="1301"/>
        <item x="578"/>
        <item x="639"/>
        <item x="1450"/>
        <item x="503"/>
        <item x="1416"/>
        <item x="769"/>
        <item x="627"/>
        <item x="928"/>
        <item x="1577"/>
        <item x="1526"/>
        <item x="813"/>
        <item x="597"/>
        <item x="1021"/>
        <item x="1659"/>
        <item x="1111"/>
        <item x="1435"/>
        <item x="501"/>
        <item x="710"/>
        <item x="1623"/>
        <item x="1630"/>
        <item x="1042"/>
        <item x="1440"/>
        <item x="1262"/>
        <item x="1385"/>
        <item x="1041"/>
        <item x="653"/>
        <item x="1259"/>
        <item x="755"/>
        <item x="1649"/>
        <item x="909"/>
        <item x="721"/>
        <item x="1182"/>
        <item x="825"/>
        <item x="493"/>
        <item x="559"/>
        <item x="1429"/>
        <item x="729"/>
        <item x="1517"/>
        <item x="718"/>
        <item x="576"/>
        <item x="1344"/>
        <item x="1425"/>
        <item x="1599"/>
        <item x="1281"/>
        <item x="724"/>
        <item x="1669"/>
        <item x="1105"/>
        <item x="963"/>
        <item x="1546"/>
        <item x="884"/>
        <item x="970"/>
        <item x="1063"/>
        <item x="1250"/>
        <item x="1382"/>
        <item x="691"/>
        <item x="1252"/>
        <item x="1278"/>
        <item x="744"/>
        <item x="697"/>
        <item x="505"/>
        <item x="1031"/>
        <item x="500"/>
        <item x="912"/>
        <item x="797"/>
        <item x="1305"/>
        <item x="1673"/>
        <item x="723"/>
        <item x="1064"/>
        <item x="1529"/>
        <item x="1323"/>
        <item x="905"/>
        <item x="915"/>
        <item x="1386"/>
        <item x="925"/>
        <item x="466"/>
        <item x="1043"/>
        <item x="1340"/>
        <item x="1407"/>
        <item x="1626"/>
        <item x="203"/>
        <item x="202"/>
        <item x="826"/>
        <item x="857"/>
        <item x="1655"/>
        <item x="1620"/>
        <item x="1236"/>
        <item x="1391"/>
        <item x="182"/>
        <item x="1238"/>
        <item x="859"/>
        <item x="1616"/>
        <item x="897"/>
        <item x="743"/>
        <item x="535"/>
        <item x="1298"/>
        <item x="72"/>
        <item x="837"/>
        <item x="860"/>
        <item x="558"/>
        <item x="1628"/>
        <item x="1665"/>
        <item x="1412"/>
        <item x="1586"/>
        <item x="1405"/>
        <item x="906"/>
        <item x="540"/>
        <item x="264"/>
        <item x="1351"/>
        <item x="603"/>
        <item x="1618"/>
        <item x="1475"/>
        <item x="1133"/>
        <item x="719"/>
        <item x="593"/>
        <item x="734"/>
        <item x="856"/>
        <item x="1519"/>
        <item x="1549"/>
        <item x="1542"/>
        <item x="1434"/>
        <item x="800"/>
        <item x="1496"/>
        <item x="107"/>
        <item x="1457"/>
        <item x="1548"/>
        <item x="972"/>
        <item x="841"/>
        <item x="709"/>
        <item x="1237"/>
        <item x="834"/>
        <item x="939"/>
        <item x="941"/>
        <item x="4"/>
        <item x="1568"/>
        <item x="1438"/>
        <item x="935"/>
        <item x="502"/>
        <item x="1356"/>
        <item x="832"/>
        <item x="1643"/>
        <item x="1028"/>
        <item x="1410"/>
        <item x="950"/>
        <item x="1485"/>
        <item x="921"/>
        <item x="836"/>
        <item x="725"/>
        <item x="1645"/>
        <item x="1000"/>
        <item x="1023"/>
        <item x="958"/>
        <item x="1162"/>
        <item x="557"/>
        <item x="907"/>
        <item x="1489"/>
        <item x="1306"/>
        <item x="807"/>
        <item x="926"/>
        <item x="1402"/>
        <item x="842"/>
        <item x="821"/>
        <item x="914"/>
        <item x="1613"/>
        <item x="891"/>
        <item x="216"/>
        <item x="944"/>
        <item x="737"/>
        <item x="154"/>
        <item x="7"/>
        <item x="641"/>
        <item x="1318"/>
        <item x="504"/>
        <item x="228"/>
        <item x="1545"/>
        <item x="484"/>
        <item x="892"/>
        <item x="1598"/>
        <item x="1478"/>
        <item x="1373"/>
        <item x="1589"/>
        <item x="183"/>
        <item x="214"/>
        <item x="870"/>
        <item x="528"/>
        <item x="1132"/>
        <item x="302"/>
        <item x="1225"/>
        <item x="1505"/>
        <item x="911"/>
        <item x="817"/>
        <item x="668"/>
        <item x="794"/>
        <item x="470"/>
        <item x="1126"/>
        <item x="793"/>
        <item x="1110"/>
        <item x="1556"/>
        <item x="890"/>
        <item x="1609"/>
        <item x="1486"/>
        <item x="1458"/>
        <item x="1310"/>
        <item x="1003"/>
        <item x="1134"/>
        <item x="103"/>
        <item x="190"/>
        <item x="257"/>
        <item x="1619"/>
        <item x="1329"/>
        <item x="643"/>
        <item x="1127"/>
        <item x="728"/>
        <item x="562"/>
        <item x="1543"/>
        <item x="1163"/>
        <item x="1082"/>
        <item x="506"/>
        <item x="760"/>
        <item x="1460"/>
        <item x="1639"/>
        <item x="1205"/>
        <item x="591"/>
        <item x="1293"/>
        <item x="1602"/>
        <item x="570"/>
        <item x="983"/>
        <item x="542"/>
        <item x="1168"/>
        <item x="429"/>
        <item x="965"/>
        <item x="1629"/>
        <item x="1388"/>
        <item x="632"/>
        <item x="452"/>
        <item x="404"/>
        <item x="560"/>
        <item x="669"/>
        <item x="1427"/>
        <item x="976"/>
        <item x="1597"/>
        <item x="1228"/>
        <item x="1596"/>
        <item x="783"/>
        <item x="692"/>
        <item x="1617"/>
        <item x="1604"/>
        <item x="1414"/>
        <item x="954"/>
        <item x="1193"/>
        <item x="948"/>
        <item x="683"/>
        <item x="838"/>
        <item x="1361"/>
        <item x="1002"/>
        <item x="994"/>
        <item x="1537"/>
        <item x="761"/>
        <item x="539"/>
        <item x="1644"/>
        <item x="917"/>
        <item x="1635"/>
        <item x="1499"/>
        <item x="273"/>
        <item x="977"/>
        <item x="401"/>
        <item x="987"/>
        <item x="220"/>
        <item x="144"/>
        <item x="1506"/>
        <item x="631"/>
        <item x="1022"/>
        <item x="1576"/>
        <item x="1656"/>
        <item x="1350"/>
        <item x="54"/>
        <item x="1294"/>
        <item x="947"/>
        <item x="256"/>
        <item x="95"/>
        <item x="1296"/>
        <item x="487"/>
        <item x="1324"/>
        <item x="953"/>
        <item x="481"/>
        <item x="1319"/>
        <item x="1670"/>
        <item x="1292"/>
        <item x="971"/>
        <item x="608"/>
        <item x="1071"/>
        <item x="1070"/>
        <item x="750"/>
        <item x="1098"/>
        <item x="786"/>
        <item x="1553"/>
        <item x="828"/>
        <item x="827"/>
        <item x="922"/>
        <item x="485"/>
        <item x="270"/>
        <item x="71"/>
        <item x="112"/>
        <item x="218"/>
        <item x="119"/>
        <item x="1468"/>
        <item x="955"/>
        <item x="752"/>
        <item x="587"/>
        <item x="942"/>
        <item x="676"/>
        <item x="984"/>
        <item x="208"/>
        <item x="459"/>
        <item x="1634"/>
        <item x="1072"/>
        <item x="1033"/>
        <item x="677"/>
        <item x="801"/>
        <item x="267"/>
        <item x="1525"/>
        <item x="255"/>
        <item x="685"/>
        <item x="418"/>
        <item x="885"/>
        <item x="1282"/>
        <item x="428"/>
        <item x="949"/>
        <item x="123"/>
        <item x="1477"/>
        <item x="137"/>
        <item x="1335"/>
        <item x="507"/>
        <item x="1047"/>
        <item x="920"/>
        <item x="625"/>
        <item x="554"/>
        <item x="1142"/>
        <item x="1156"/>
        <item x="1395"/>
        <item x="271"/>
        <item x="1187"/>
        <item x="588"/>
        <item x="78"/>
        <item x="1113"/>
        <item x="187"/>
        <item x="999"/>
        <item x="1533"/>
        <item x="483"/>
        <item x="875"/>
        <item x="1375"/>
        <item x="1159"/>
        <item x="1169"/>
        <item x="6"/>
        <item x="235"/>
        <item x="85"/>
        <item x="376"/>
        <item x="92"/>
        <item x="100"/>
        <item x="194"/>
        <item x="128"/>
        <item x="1482"/>
        <item x="157"/>
        <item x="1531"/>
        <item x="1415"/>
        <item x="1421"/>
        <item x="1317"/>
        <item x="1668"/>
        <item x="1481"/>
        <item x="1603"/>
        <item x="260"/>
        <item x="1490"/>
        <item x="456"/>
        <item x="236"/>
        <item x="20"/>
        <item x="754"/>
        <item x="49"/>
        <item x="1580"/>
        <item x="1206"/>
        <item x="383"/>
        <item x="94"/>
        <item x="1551"/>
        <item x="1188"/>
        <item x="529"/>
        <item x="1565"/>
        <item x="169"/>
        <item x="673"/>
        <item x="265"/>
        <item x="244"/>
        <item x="243"/>
        <item x="239"/>
        <item x="1612"/>
        <item x="1066"/>
        <item x="1667"/>
        <item x="1321"/>
        <item x="130"/>
        <item x="630"/>
        <item x="1364"/>
        <item x="437"/>
        <item x="599"/>
        <item x="175"/>
        <item x="1339"/>
        <item x="227"/>
        <item x="524"/>
        <item x="186"/>
        <item x="189"/>
        <item x="1394"/>
        <item x="60"/>
        <item x="27"/>
        <item x="50"/>
        <item x="772"/>
        <item x="402"/>
        <item x="1399"/>
        <item x="1359"/>
        <item x="1336"/>
        <item x="1455"/>
        <item x="458"/>
        <item x="1662"/>
        <item x="451"/>
        <item x="1651"/>
        <item x="292"/>
        <item x="254"/>
        <item x="247"/>
        <item x="601"/>
        <item x="789"/>
        <item x="1638"/>
        <item x="215"/>
        <item x="38"/>
        <item x="23"/>
        <item x="10"/>
        <item x="88"/>
        <item x="84"/>
        <item x="91"/>
        <item x="114"/>
        <item x="132"/>
        <item x="140"/>
        <item x="453"/>
        <item x="1418"/>
        <item x="445"/>
        <item x="308"/>
        <item x="582"/>
        <item x="288"/>
        <item x="347"/>
        <item x="240"/>
        <item x="592"/>
        <item x="359"/>
        <item x="238"/>
        <item x="751"/>
        <item x="1563"/>
        <item x="1332"/>
        <item x="385"/>
        <item x="384"/>
        <item x="1559"/>
        <item x="63"/>
        <item x="11"/>
        <item x="1564"/>
        <item x="110"/>
        <item x="1052"/>
        <item x="855"/>
        <item x="1166"/>
        <item x="510"/>
        <item x="319"/>
        <item x="304"/>
        <item x="307"/>
        <item x="325"/>
        <item x="306"/>
        <item x="280"/>
        <item x="279"/>
        <item x="289"/>
        <item x="333"/>
        <item x="332"/>
        <item x="340"/>
        <item x="358"/>
        <item x="1067"/>
        <item x="234"/>
        <item x="387"/>
        <item x="1578"/>
        <item x="1055"/>
        <item x="1423"/>
        <item x="1484"/>
        <item x="1390"/>
        <item x="32"/>
        <item x="21"/>
        <item x="18"/>
        <item x="53"/>
        <item x="1010"/>
        <item x="74"/>
        <item x="998"/>
        <item x="1664"/>
        <item x="475"/>
        <item x="146"/>
        <item x="161"/>
        <item x="165"/>
        <item x="174"/>
        <item x="277"/>
        <item x="275"/>
        <item x="301"/>
        <item x="242"/>
        <item x="1083"/>
        <item x="380"/>
        <item x="770"/>
        <item x="410"/>
        <item x="409"/>
        <item x="421"/>
        <item x="431"/>
        <item x="967"/>
        <item x="731"/>
        <item x="785"/>
        <item x="602"/>
        <item x="1480"/>
        <item x="473"/>
        <item x="41"/>
        <item x="39"/>
        <item x="31"/>
        <item x="28"/>
        <item x="17"/>
        <item x="956"/>
        <item x="149"/>
        <item x="162"/>
        <item x="1579"/>
        <item x="320"/>
        <item x="314"/>
        <item x="326"/>
        <item x="1362"/>
        <item x="294"/>
        <item x="297"/>
        <item x="349"/>
        <item x="341"/>
        <item x="337"/>
        <item x="246"/>
        <item x="245"/>
        <item x="951"/>
        <item x="1562"/>
        <item x="850"/>
        <item x="945"/>
        <item x="419"/>
        <item x="1654"/>
        <item x="1149"/>
        <item x="847"/>
        <item x="1058"/>
        <item x="1231"/>
        <item x="1384"/>
        <item x="1422"/>
        <item x="1141"/>
        <item x="872"/>
        <item x="1056"/>
        <item x="989"/>
        <item x="993"/>
        <item x="898"/>
        <item x="1348"/>
        <item x="536"/>
        <item x="42"/>
        <item x="29"/>
        <item x="66"/>
        <item x="1"/>
        <item x="26"/>
        <item x="15"/>
        <item x="129"/>
        <item x="150"/>
        <item x="312"/>
        <item x="311"/>
        <item x="310"/>
        <item x="1069"/>
        <item x="1430"/>
        <item x="298"/>
        <item x="293"/>
        <item x="1171"/>
        <item x="248"/>
        <item x="250"/>
        <item x="342"/>
        <item x="253"/>
        <item x="229"/>
        <item x="1342"/>
        <item x="231"/>
        <item x="225"/>
        <item x="411"/>
        <item x="414"/>
        <item x="423"/>
        <item x="432"/>
        <item x="454"/>
        <item x="883"/>
        <item x="1147"/>
        <item x="508"/>
        <item x="1001"/>
        <item x="519"/>
        <item x="1155"/>
        <item x="526"/>
        <item x="1167"/>
        <item x="1079"/>
        <item x="1088"/>
        <item x="1646"/>
        <item x="1208"/>
        <item x="1129"/>
        <item x="1145"/>
        <item x="1128"/>
        <item x="35"/>
        <item x="37"/>
        <item x="30"/>
        <item x="46"/>
        <item x="59"/>
        <item x="1161"/>
        <item x="16"/>
        <item x="105"/>
        <item x="121"/>
        <item x="1112"/>
        <item x="318"/>
        <item x="317"/>
        <item x="316"/>
        <item x="303"/>
        <item x="282"/>
        <item x="281"/>
        <item x="348"/>
        <item x="345"/>
        <item x="344"/>
        <item x="343"/>
        <item x="979"/>
        <item x="252"/>
        <item x="361"/>
        <item x="370"/>
        <item x="969"/>
        <item x="389"/>
        <item x="386"/>
        <item x="1365"/>
        <item x="433"/>
        <item x="430"/>
        <item x="1343"/>
        <item x="450"/>
        <item x="1118"/>
        <item x="1165"/>
        <item x="1333"/>
        <item x="1297"/>
        <item x="1074"/>
        <item x="1065"/>
        <item x="513"/>
        <item x="512"/>
        <item x="511"/>
        <item x="1230"/>
        <item x="1240"/>
        <item x="887"/>
        <item x="1510"/>
        <item x="1201"/>
        <item x="1417"/>
        <item x="516"/>
        <item x="537"/>
        <item x="1135"/>
        <item x="1139"/>
        <item x="1352"/>
        <item x="1013"/>
        <item x="566"/>
        <item x="568"/>
        <item x="924"/>
        <item x="1314"/>
        <item x="1313"/>
        <item x="1054"/>
        <item x="1248"/>
        <item x="1114"/>
        <item x="1232"/>
        <item x="1242"/>
        <item x="1389"/>
        <item x="1119"/>
        <item x="1299"/>
        <item x="1184"/>
        <item x="1353"/>
        <item x="1202"/>
        <item x="1424"/>
        <item x="1370"/>
        <item x="846"/>
        <item x="1073"/>
        <item x="1051"/>
        <item x="1120"/>
        <item x="1445"/>
        <item x="1309"/>
        <item x="1255"/>
        <item x="1121"/>
        <item x="1123"/>
        <item x="1122"/>
        <item x="12"/>
        <item x="1210"/>
        <item x="1130"/>
        <item x="1108"/>
        <item x="1266"/>
        <item x="1372"/>
        <item x="1392"/>
        <item x="1360"/>
        <item x="1019"/>
        <item x="1420"/>
        <item x="1443"/>
        <item x="1224"/>
        <item x="1590"/>
        <item x="1087"/>
        <item x="1050"/>
        <item x="1331"/>
        <item x="1334"/>
        <item x="1369"/>
        <item x="1406"/>
        <item x="1024"/>
        <item x="986"/>
        <item x="990"/>
        <item x="1198"/>
        <item x="1138"/>
        <item x="482"/>
        <item x="1062"/>
        <item x="1175"/>
        <item x="1400"/>
        <item x="403"/>
        <item x="406"/>
        <item x="1413"/>
        <item x="933"/>
        <item x="195"/>
        <item x="392"/>
        <item x="210"/>
        <item x="185"/>
        <item x="388"/>
        <item x="226"/>
        <item x="355"/>
        <item x="352"/>
        <item x="988"/>
        <item x="336"/>
        <item x="995"/>
        <item x="980"/>
        <item x="334"/>
        <item x="278"/>
        <item x="299"/>
        <item x="261"/>
        <item x="283"/>
        <item x="309"/>
        <item x="313"/>
        <item x="323"/>
        <item x="322"/>
        <item x="1004"/>
        <item x="143"/>
        <item x="671"/>
        <item x="1095"/>
        <item x="111"/>
        <item x="869"/>
        <item x="81"/>
        <item x="58"/>
        <item x="62"/>
        <item x="24"/>
        <item x="47"/>
        <item x="8"/>
        <item x="33"/>
        <item x="1363"/>
        <item x="1170"/>
        <item x="1419"/>
        <item x="1060"/>
        <item x="1322"/>
        <item x="1144"/>
        <item x="635"/>
        <item x="634"/>
        <item x="1608"/>
        <item x="1174"/>
        <item x="1211"/>
        <item x="1452"/>
        <item x="978"/>
        <item x="1642"/>
        <item x="1304"/>
        <item x="1453"/>
        <item x="844"/>
        <item x="918"/>
        <item x="923"/>
        <item x="543"/>
        <item x="1378"/>
        <item x="1469"/>
        <item x="1189"/>
        <item x="497"/>
        <item x="1451"/>
        <item x="490"/>
        <item x="992"/>
        <item x="960"/>
        <item x="509"/>
        <item x="1146"/>
        <item x="1005"/>
        <item x="1409"/>
        <item x="1053"/>
        <item x="843"/>
        <item x="1186"/>
        <item x="768"/>
        <item x="408"/>
        <item x="1125"/>
        <item x="865"/>
        <item x="1131"/>
        <item x="373"/>
        <item x="1078"/>
        <item x="365"/>
        <item x="357"/>
        <item x="360"/>
        <item x="997"/>
        <item x="338"/>
        <item x="269"/>
        <item x="276"/>
        <item x="286"/>
        <item x="296"/>
        <item x="327"/>
        <item x="1006"/>
        <item x="1207"/>
        <item x="1560"/>
        <item x="1035"/>
        <item x="151"/>
        <item x="135"/>
        <item x="126"/>
        <item x="117"/>
        <item x="116"/>
        <item x="51"/>
        <item x="19"/>
        <item x="57"/>
        <item x="55"/>
        <item x="34"/>
        <item x="40"/>
        <item x="43"/>
        <item x="991"/>
        <item x="839"/>
        <item x="520"/>
        <item x="940"/>
        <item x="1057"/>
        <item x="740"/>
        <item x="1008"/>
        <item x="440"/>
        <item x="436"/>
        <item x="435"/>
        <item x="1500"/>
        <item x="198"/>
        <item x="1547"/>
        <item x="1658"/>
        <item x="209"/>
        <item x="952"/>
        <item x="913"/>
        <item x="377"/>
        <item x="366"/>
        <item x="237"/>
        <item x="363"/>
        <item x="249"/>
        <item x="290"/>
        <item x="295"/>
        <item x="1534"/>
        <item x="321"/>
        <item x="163"/>
        <item x="158"/>
        <item x="1398"/>
        <item x="849"/>
        <item x="152"/>
        <item x="148"/>
        <item x="139"/>
        <item x="136"/>
        <item x="122"/>
        <item x="120"/>
        <item x="106"/>
        <item x="804"/>
        <item x="101"/>
        <item x="82"/>
        <item x="79"/>
        <item x="5"/>
        <item x="14"/>
        <item x="65"/>
        <item x="56"/>
        <item x="1016"/>
        <item x="790"/>
        <item x="902"/>
        <item x="866"/>
        <item x="882"/>
        <item x="448"/>
        <item x="447"/>
        <item x="698"/>
        <item x="895"/>
        <item x="424"/>
        <item x="726"/>
        <item x="415"/>
        <item x="1330"/>
        <item x="393"/>
        <item x="223"/>
        <item x="364"/>
        <item x="219"/>
        <item x="362"/>
        <item x="284"/>
        <item x="176"/>
        <item x="153"/>
        <item x="147"/>
        <item x="141"/>
        <item x="1650"/>
        <item x="83"/>
        <item x="76"/>
        <item x="68"/>
        <item x="13"/>
        <item x="1497"/>
        <item x="1571"/>
        <item x="1488"/>
        <item x="517"/>
        <item x="394"/>
        <item x="371"/>
        <item x="367"/>
        <item x="230"/>
        <item x="354"/>
        <item x="339"/>
        <item x="1012"/>
        <item x="251"/>
        <item x="346"/>
        <item x="291"/>
        <item x="329"/>
        <item x="1605"/>
        <item x="1520"/>
        <item x="142"/>
        <item x="134"/>
        <item x="115"/>
        <item x="124"/>
        <item x="99"/>
        <item x="1472"/>
        <item x="64"/>
        <item x="36"/>
        <item x="522"/>
        <item x="521"/>
        <item x="200"/>
        <item x="420"/>
        <item x="1085"/>
        <item x="382"/>
        <item x="391"/>
        <item x="224"/>
        <item x="356"/>
        <item x="353"/>
        <item x="172"/>
        <item x="164"/>
        <item x="118"/>
        <item x="97"/>
        <item x="86"/>
        <item x="799"/>
        <item x="52"/>
        <item x="61"/>
        <item x="45"/>
        <item x="412"/>
        <item x="1195"/>
        <item x="197"/>
        <item x="399"/>
        <item x="396"/>
        <item x="1081"/>
        <item x="1640"/>
        <item x="1512"/>
        <item x="476"/>
        <item x="369"/>
        <item x="241"/>
        <item x="467"/>
        <item x="350"/>
        <item x="285"/>
        <item x="446"/>
        <item x="457"/>
        <item x="170"/>
        <item x="1325"/>
        <item x="1521"/>
        <item x="98"/>
        <item x="1607"/>
        <item x="1501"/>
        <item x="89"/>
        <item x="80"/>
        <item x="617"/>
        <item x="1483"/>
        <item x="773"/>
        <item x="1574"/>
        <item x="390"/>
        <item x="375"/>
        <item x="374"/>
        <item x="1381"/>
        <item x="335"/>
        <item x="449"/>
        <item x="315"/>
        <item x="1235"/>
        <item x="442"/>
        <item x="684"/>
        <item x="439"/>
        <item x="438"/>
        <item x="1442"/>
        <item x="167"/>
        <item x="1527"/>
        <item x="425"/>
        <item x="160"/>
        <item x="159"/>
        <item x="417"/>
        <item x="1243"/>
        <item x="478"/>
        <item x="131"/>
        <item x="87"/>
        <item x="73"/>
        <item x="864"/>
        <item x="1674"/>
        <item x="372"/>
        <item x="233"/>
        <item x="1227"/>
        <item x="460"/>
        <item x="330"/>
        <item x="867"/>
        <item x="168"/>
        <item x="1625"/>
        <item x="405"/>
        <item x="1164"/>
        <item x="816"/>
        <item x="127"/>
        <item x="133"/>
        <item x="805"/>
        <item x="379"/>
        <item x="268"/>
        <item x="259"/>
        <item x="1312"/>
        <item x="1444"/>
        <item x="765"/>
        <item x="1311"/>
        <item x="518"/>
        <item x="407"/>
        <item x="903"/>
        <item x="397"/>
        <item x="877"/>
        <item x="70"/>
        <item x="96"/>
        <item x="1106"/>
        <item x="25"/>
        <item x="44"/>
        <item x="287"/>
        <item x="1572"/>
        <item x="422"/>
        <item x="413"/>
        <item x="173"/>
        <item x="1554"/>
        <item x="1326"/>
        <item x="1677"/>
        <item x="1084"/>
        <item x="1550"/>
        <item x="378"/>
        <item x="125"/>
        <item x="77"/>
        <item x="472"/>
        <item x="274"/>
        <item x="1461"/>
        <item x="1143"/>
        <item x="1583"/>
        <item x="1328"/>
        <item x="613"/>
        <item x="527"/>
        <item x="461"/>
        <item x="901"/>
        <item x="1476"/>
        <item x="1544"/>
        <item x="104"/>
        <item x="474"/>
        <item x="93"/>
        <item x="1566"/>
        <item x="1316"/>
        <item x="1532"/>
        <item x="262"/>
        <item x="328"/>
        <item x="1015"/>
        <item x="213"/>
        <item x="171"/>
        <item x="556"/>
        <item x="395"/>
        <item x="193"/>
        <item x="381"/>
        <item x="1061"/>
        <item x="156"/>
        <item x="1092"/>
        <item x="589"/>
        <item x="1049"/>
        <item x="145"/>
        <item x="368"/>
        <item x="1561"/>
        <item x="1614"/>
        <item x="488"/>
        <item x="1077"/>
        <item x="22"/>
        <item x="985"/>
        <item x="996"/>
        <item x="1037"/>
        <item x="1663"/>
        <item x="444"/>
        <item x="455"/>
        <item x="647"/>
        <item x="1672"/>
        <item x="1075"/>
        <item x="1487"/>
        <item x="441"/>
        <item x="1675"/>
        <item x="1080"/>
        <item x="1557"/>
        <item x="426"/>
        <item x="1093"/>
        <item x="1408"/>
        <item x="75"/>
        <item x="595"/>
        <item x="178"/>
        <item x="636"/>
        <item x="166"/>
        <item x="1014"/>
        <item x="1086"/>
        <item x="1302"/>
        <item x="1011"/>
        <item x="300"/>
        <item x="108"/>
        <item x="1594"/>
        <item x="1017"/>
        <item x="1637"/>
        <item x="946"/>
        <item x="477"/>
        <item x="1535"/>
        <item x="1431"/>
        <item x="1538"/>
        <item x="192"/>
        <item x="982"/>
        <item x="975"/>
        <item x="974"/>
        <item x="222"/>
        <item x="532"/>
        <item x="845"/>
        <item x="1009"/>
        <item x="1530"/>
        <item x="973"/>
        <item x="1234"/>
        <item x="938"/>
        <item x="1641"/>
        <item x="962"/>
        <item x="1493"/>
        <item x="590"/>
        <item x="1446"/>
        <item x="523"/>
        <item x="716"/>
        <item x="305"/>
        <item x="324"/>
        <item x="468"/>
        <item x="1273"/>
        <item x="1229"/>
        <item x="232"/>
        <item x="862"/>
        <item x="1666"/>
        <item x="771"/>
        <item x="266"/>
        <item x="212"/>
        <item x="1495"/>
        <item x="966"/>
        <item x="1592"/>
        <item x="1462"/>
        <item x="1524"/>
        <item x="730"/>
        <item x="443"/>
        <item x="1261"/>
        <item x="1338"/>
        <item x="138"/>
        <item x="1581"/>
        <item x="1636"/>
        <item x="655"/>
        <item x="1441"/>
        <item x="775"/>
        <item x="1403"/>
        <item x="1479"/>
        <item x="774"/>
        <item x="1222"/>
        <item x="351"/>
        <item x="575"/>
        <item x="331"/>
        <item x="814"/>
        <item x="109"/>
        <item x="1615"/>
        <item x="1116"/>
        <item x="1632"/>
        <item x="499"/>
        <item x="1466"/>
        <item x="1536"/>
        <item x="1447"/>
        <item x="861"/>
        <item x="398"/>
        <item x="1320"/>
        <item x="596"/>
        <item x="188"/>
        <item x="1570"/>
        <item x="1411"/>
        <item x="1153"/>
        <item x="1136"/>
        <item x="1569"/>
        <item x="1271"/>
        <item x="1048"/>
        <item x="1272"/>
        <item x="1540"/>
        <item x="1633"/>
        <item x="1246"/>
        <item x="221"/>
        <item x="1150"/>
        <item x="1239"/>
        <item x="1491"/>
        <item x="258"/>
        <item x="3"/>
        <item x="1377"/>
        <item x="1176"/>
        <item x="2"/>
        <item x="102"/>
        <item x="1257"/>
        <item x="434"/>
        <item x="1558"/>
        <item x="1241"/>
        <item x="889"/>
        <item x="1454"/>
        <item x="67"/>
        <item x="1099"/>
        <item x="416"/>
        <item x="48"/>
        <item x="1467"/>
        <item x="555"/>
        <item x="1200"/>
        <item x="1101"/>
        <item x="177"/>
        <item x="1511"/>
        <item x="1140"/>
        <item x="1148"/>
        <item x="1393"/>
        <item x="1090"/>
        <item x="525"/>
        <item x="1621"/>
        <item x="1552"/>
        <item x="113"/>
        <item x="90"/>
        <item x="1371"/>
        <item x="1089"/>
        <item x="1249"/>
        <item x="191"/>
        <item x="544"/>
        <item x="179"/>
        <item x="9"/>
        <item x="1584"/>
        <item x="1575"/>
        <item x="462"/>
        <item x="642"/>
        <item x="943"/>
        <item x="1509"/>
        <item x="598"/>
        <item x="1178"/>
        <item x="272"/>
        <item x="1541"/>
        <item x="916"/>
        <item x="530"/>
        <item x="1337"/>
        <item x="663"/>
        <item x="1068"/>
        <item x="471"/>
        <item x="908"/>
        <item x="1555"/>
        <item x="1045"/>
        <item x="465"/>
        <item x="1046"/>
        <item x="1498"/>
        <item x="1007"/>
        <item x="1358"/>
        <item x="1197"/>
        <item x="1661"/>
        <item x="1025"/>
        <item x="492"/>
        <item x="263"/>
        <item x="812"/>
        <item x="586"/>
        <item x="959"/>
        <item x="1502"/>
        <item x="1199"/>
        <item x="811"/>
        <item x="69"/>
        <item x="1258"/>
        <item x="531"/>
        <item x="835"/>
        <item x="1260"/>
        <item x="981"/>
        <item x="1280"/>
        <item x="792"/>
        <item x="1582"/>
        <item x="207"/>
        <item x="427"/>
        <item x="1215"/>
        <item x="1471"/>
        <item x="1573"/>
        <item x="749"/>
        <item x="1160"/>
        <item x="781"/>
        <item x="611"/>
        <item x="1518"/>
        <item x="1192"/>
        <item x="1253"/>
        <item x="1522"/>
        <item x="469"/>
        <item x="1209"/>
        <item x="1627"/>
        <item x="1606"/>
        <item x="806"/>
        <item x="930"/>
        <item x="1137"/>
        <item x="1383"/>
        <item x="1158"/>
        <item x="1327"/>
        <item x="680"/>
        <item x="757"/>
        <item x="541"/>
        <item x="894"/>
        <item x="1473"/>
        <item x="584"/>
        <item x="155"/>
        <item x="1504"/>
        <item x="211"/>
        <item x="1463"/>
        <item x="621"/>
        <item x="674"/>
        <item x="1185"/>
        <item x="1567"/>
        <item x="1091"/>
        <item x="1180"/>
        <item x="1513"/>
        <item x="1470"/>
        <item x="1523"/>
        <item x="538"/>
        <item x="1223"/>
        <item x="1044"/>
        <item x="206"/>
        <item x="486"/>
        <item x="1368"/>
        <item x="900"/>
        <item x="703"/>
        <item x="1030"/>
        <item x="496"/>
        <item x="464"/>
        <item x="180"/>
        <item x="803"/>
        <item x="1032"/>
        <item x="201"/>
        <item x="937"/>
        <item x="1245"/>
        <item x="796"/>
        <item x="491"/>
        <item x="616"/>
        <item x="1528"/>
        <item x="1284"/>
        <item x="574"/>
        <item x="463"/>
        <item x="1404"/>
        <item x="881"/>
        <item x="1029"/>
        <item x="1660"/>
        <item x="931"/>
        <item x="1653"/>
        <item x="1300"/>
        <item x="802"/>
        <item x="961"/>
        <item x="515"/>
        <item x="1026"/>
        <item x="1218"/>
        <item x="1516"/>
        <item x="579"/>
        <item x="822"/>
        <item x="964"/>
        <item x="696"/>
        <item x="1591"/>
        <item x="1179"/>
        <item x="1157"/>
        <item x="1459"/>
        <item x="1109"/>
        <item x="1196"/>
        <item x="1539"/>
        <item x="871"/>
        <item x="480"/>
        <item x="1439"/>
        <item x="638"/>
        <item x="787"/>
        <item x="533"/>
        <item x="1387"/>
        <item x="612"/>
        <item x="784"/>
        <item x="610"/>
        <item x="910"/>
        <item x="888"/>
        <item x="1212"/>
        <item x="1315"/>
        <item x="919"/>
        <item x="727"/>
        <item x="600"/>
        <item x="650"/>
        <item x="545"/>
        <item x="1036"/>
        <item x="851"/>
        <item x="196"/>
        <item x="1097"/>
        <item x="679"/>
        <item x="1671"/>
        <item x="1244"/>
        <item x="798"/>
        <item x="1154"/>
        <item x="747"/>
        <item x="1034"/>
        <item x="863"/>
        <item x="400"/>
        <item x="1652"/>
        <item x="815"/>
        <item x="681"/>
        <item x="675"/>
        <item x="1503"/>
        <item x="1437"/>
        <item x="1449"/>
        <item x="1379"/>
        <item x="479"/>
        <item x="1366"/>
        <item x="876"/>
        <item x="1103"/>
        <item x="1595"/>
        <item x="489"/>
        <item x="1492"/>
        <item x="874"/>
        <item x="1494"/>
        <item x="1474"/>
        <item x="686"/>
        <item x="1585"/>
        <item x="1094"/>
        <item x="649"/>
        <item x="1631"/>
        <item x="637"/>
        <item x="795"/>
        <item x="858"/>
        <item x="1152"/>
        <item x="873"/>
        <item x="732"/>
        <item x="1676"/>
        <item x="1216"/>
        <item x="1217"/>
        <item x="1307"/>
        <item x="1177"/>
        <item x="968"/>
        <item x="788"/>
        <item x="1214"/>
        <item x="1172"/>
        <item x="762"/>
        <item x="1376"/>
        <item x="829"/>
        <item x="848"/>
        <item x="840"/>
        <item x="1397"/>
        <item x="199"/>
        <item x="670"/>
        <item x="1277"/>
        <item x="581"/>
        <item x="1465"/>
        <item x="1436"/>
        <item x="1508"/>
        <item x="702"/>
        <item x="819"/>
        <item x="1194"/>
        <item x="1020"/>
        <item x="1624"/>
        <item x="818"/>
        <item x="181"/>
        <item x="585"/>
        <item x="932"/>
        <item x="1355"/>
        <item x="868"/>
        <item x="1039"/>
        <item x="1254"/>
        <item x="1357"/>
        <item x="1648"/>
        <item x="1354"/>
        <item x="1507"/>
        <item x="852"/>
        <item x="534"/>
        <item x="1096"/>
        <item x="1233"/>
        <item x="594"/>
        <item x="615"/>
        <item x="878"/>
        <item x="1213"/>
        <item x="629"/>
        <item x="184"/>
        <item x="614"/>
        <item x="1308"/>
        <item x="1286"/>
        <item x="1027"/>
        <item x="1226"/>
        <item x="1367"/>
        <item x="651"/>
        <item x="1456"/>
        <item x="733"/>
        <item x="1256"/>
        <item x="567"/>
        <item x="1151"/>
        <item x="498"/>
        <item x="1267"/>
        <item x="1104"/>
        <item x="1610"/>
        <item x="1433"/>
        <item x="1601"/>
        <item x="1076"/>
        <item x="495"/>
        <item x="573"/>
        <item x="645"/>
        <item x="1173"/>
        <item x="1059"/>
        <item x="1270"/>
        <item x="735"/>
        <item x="606"/>
        <item x="622"/>
        <item x="553"/>
        <item x="1251"/>
        <item x="1593"/>
        <item x="682"/>
        <item x="722"/>
        <item x="1221"/>
        <item x="689"/>
        <item x="1396"/>
        <item x="552"/>
        <item x="1587"/>
        <item x="934"/>
        <item x="688"/>
        <item x="640"/>
        <item x="1018"/>
        <item x="853"/>
        <item x="1265"/>
        <item x="1448"/>
        <item x="1191"/>
        <item x="547"/>
        <item x="607"/>
        <item x="791"/>
        <item x="738"/>
        <item x="1285"/>
        <item x="780"/>
        <item x="561"/>
        <item x="776"/>
        <item x="1268"/>
        <item x="1181"/>
        <item x="1432"/>
        <item x="904"/>
        <item x="767"/>
        <item x="569"/>
        <item x="1349"/>
        <item x="833"/>
        <item x="820"/>
        <item x="1264"/>
        <item x="563"/>
        <item x="1276"/>
        <item x="565"/>
        <item x="604"/>
        <item x="1038"/>
        <item x="624"/>
        <item x="748"/>
        <item x="646"/>
        <item x="1100"/>
        <item x="514"/>
        <item x="667"/>
        <item x="1290"/>
        <item x="1115"/>
        <item x="664"/>
        <item x="810"/>
        <item x="1124"/>
        <item x="644"/>
        <item x="694"/>
        <item x="656"/>
        <item x="758"/>
        <item x="777"/>
        <item x="690"/>
        <item x="687"/>
        <item x="551"/>
        <item x="715"/>
        <item x="572"/>
        <item x="717"/>
        <item x="824"/>
        <item x="1291"/>
        <item x="546"/>
        <item x="1190"/>
        <item x="707"/>
        <item x="700"/>
        <item x="701"/>
        <item x="1247"/>
        <item x="706"/>
        <item x="662"/>
        <item x="618"/>
        <item x="550"/>
        <item x="652"/>
        <item x="705"/>
        <item x="0"/>
      </items>
    </pivotField>
  </pivotFields>
  <rowFields count="1">
    <field x="1"/>
  </rowFields>
  <rowItems count="6">
    <i>
      <x/>
    </i>
    <i>
      <x v="1"/>
    </i>
    <i>
      <x v="2"/>
    </i>
    <i>
      <x v="3"/>
    </i>
    <i>
      <x v="4"/>
    </i>
    <i>
      <x v="5"/>
    </i>
  </rowItems>
  <colItems count="1">
    <i/>
  </colItems>
  <dataFields count="1">
    <dataField name=" بازدهی دلار آزاد" fld="5" baseField="1" baseItem="2" numFmtId="10"/>
  </dataFields>
  <formats count="34">
    <format dxfId="636">
      <pivotArea type="all" dataOnly="0" outline="0" fieldPosition="0"/>
    </format>
    <format dxfId="635">
      <pivotArea outline="0" collapsedLevelsAreSubtotals="1" fieldPosition="0"/>
    </format>
    <format dxfId="634">
      <pivotArea field="1" type="button" dataOnly="0" labelOnly="1" outline="0" axis="axisRow" fieldPosition="0"/>
    </format>
    <format dxfId="633">
      <pivotArea dataOnly="0" labelOnly="1" outline="0" axis="axisValues" fieldPosition="0"/>
    </format>
    <format dxfId="632">
      <pivotArea dataOnly="0" labelOnly="1" fieldPosition="0">
        <references count="1">
          <reference field="1" count="0"/>
        </references>
      </pivotArea>
    </format>
    <format dxfId="631">
      <pivotArea dataOnly="0" labelOnly="1" grandRow="1" outline="0" fieldPosition="0"/>
    </format>
    <format dxfId="630">
      <pivotArea dataOnly="0" labelOnly="1" outline="0" axis="axisValues" fieldPosition="0"/>
    </format>
    <format dxfId="629">
      <pivotArea type="all" dataOnly="0" outline="0" fieldPosition="0"/>
    </format>
    <format dxfId="628">
      <pivotArea outline="0" collapsedLevelsAreSubtotals="1" fieldPosition="0"/>
    </format>
    <format dxfId="627">
      <pivotArea field="1" type="button" dataOnly="0" labelOnly="1" outline="0" axis="axisRow" fieldPosition="0"/>
    </format>
    <format dxfId="626">
      <pivotArea dataOnly="0" labelOnly="1" outline="0" axis="axisValues" fieldPosition="0"/>
    </format>
    <format dxfId="625">
      <pivotArea dataOnly="0" labelOnly="1" fieldPosition="0">
        <references count="1">
          <reference field="1" count="0"/>
        </references>
      </pivotArea>
    </format>
    <format dxfId="624">
      <pivotArea dataOnly="0" labelOnly="1" grandRow="1" outline="0" fieldPosition="0"/>
    </format>
    <format dxfId="623">
      <pivotArea dataOnly="0" labelOnly="1" outline="0" axis="axisValues" fieldPosition="0"/>
    </format>
    <format dxfId="622">
      <pivotArea type="all" dataOnly="0" outline="0" fieldPosition="0"/>
    </format>
    <format dxfId="621">
      <pivotArea outline="0" collapsedLevelsAreSubtotals="1" fieldPosition="0"/>
    </format>
    <format dxfId="620">
      <pivotArea field="1" type="button" dataOnly="0" labelOnly="1" outline="0" axis="axisRow" fieldPosition="0"/>
    </format>
    <format dxfId="619">
      <pivotArea dataOnly="0" labelOnly="1" outline="0" axis="axisValues" fieldPosition="0"/>
    </format>
    <format dxfId="618">
      <pivotArea dataOnly="0" labelOnly="1" fieldPosition="0">
        <references count="1">
          <reference field="1" count="0"/>
        </references>
      </pivotArea>
    </format>
    <format dxfId="617">
      <pivotArea dataOnly="0" labelOnly="1" grandRow="1" outline="0" fieldPosition="0"/>
    </format>
    <format dxfId="616">
      <pivotArea dataOnly="0" labelOnly="1" outline="0" axis="axisValues" fieldPosition="0"/>
    </format>
    <format dxfId="615">
      <pivotArea outline="0" collapsedLevelsAreSubtotals="1" fieldPosition="0"/>
    </format>
    <format dxfId="614">
      <pivotArea dataOnly="0" labelOnly="1" outline="0" axis="axisValues" fieldPosition="0"/>
    </format>
    <format dxfId="613">
      <pivotArea dataOnly="0" labelOnly="1" outline="0" axis="axisValues" fieldPosition="0"/>
    </format>
    <format dxfId="612">
      <pivotArea outline="0" collapsedLevelsAreSubtotals="1" fieldPosition="0"/>
    </format>
    <format dxfId="611">
      <pivotArea dataOnly="0" labelOnly="1" outline="0" axis="axisValues" fieldPosition="0"/>
    </format>
    <format dxfId="610">
      <pivotArea dataOnly="0" labelOnly="1" outline="0" axis="axisValues" fieldPosition="0"/>
    </format>
    <format dxfId="609">
      <pivotArea field="1" type="button" dataOnly="0" labelOnly="1" outline="0" axis="axisRow" fieldPosition="0"/>
    </format>
    <format dxfId="608">
      <pivotArea dataOnly="0" labelOnly="1" fieldPosition="0">
        <references count="1">
          <reference field="1" count="0"/>
        </references>
      </pivotArea>
    </format>
    <format dxfId="607">
      <pivotArea dataOnly="0" labelOnly="1" grandRow="1" outline="0" fieldPosition="0"/>
    </format>
    <format dxfId="606">
      <pivotArea field="1" type="button" dataOnly="0" labelOnly="1" outline="0" axis="axisRow" fieldPosition="0"/>
    </format>
    <format dxfId="605">
      <pivotArea dataOnly="0" labelOnly="1" fieldPosition="0">
        <references count="1">
          <reference field="1" count="0"/>
        </references>
      </pivotArea>
    </format>
    <format dxfId="604">
      <pivotArea dataOnly="0" labelOnly="1" grandRow="1" outline="0" fieldPosition="0"/>
    </format>
    <format dxfId="603">
      <pivotArea outline="0" fieldPosition="0">
        <references count="1">
          <reference field="4294967294" count="1">
            <x v="0"/>
          </reference>
        </references>
      </pivotArea>
    </format>
  </formats>
  <chartFormats count="1">
    <chartFormat chart="1" format="2" series="1">
      <pivotArea type="data" outline="0" fieldPosition="0">
        <references count="1">
          <reference field="4294967294" count="1" selected="0">
            <x v="0"/>
          </reference>
        </references>
      </pivotArea>
    </chartFormat>
  </chartFormats>
  <pivotTableStyleInfo name="PivotStyleMedium2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outline="1" outlineData="1" compactData="0" multipleFieldFilters="0" chartFormat="2" rowHeaderCaption="سال">
  <location ref="P4:Q10" firstHeaderRow="1" firstDataRow="1" firstDataCol="1"/>
  <pivotFields count="6">
    <pivotField compact="0" showAll="0"/>
    <pivotField axis="axisRow" compact="0" showAll="0">
      <items count="8">
        <item x="0"/>
        <item x="1"/>
        <item x="2"/>
        <item x="3"/>
        <item x="4"/>
        <item x="5"/>
        <item h="1" x="6"/>
        <item t="default"/>
      </items>
    </pivotField>
    <pivotField compact="0" showAll="0"/>
    <pivotField compact="0" showAll="0"/>
    <pivotField compact="0" showAll="0"/>
    <pivotField dataField="1" compact="0" showAll="0" defaultSubtotal="0">
      <items count="1606">
        <item x="647"/>
        <item x="689"/>
        <item x="726"/>
        <item x="716"/>
        <item x="757"/>
        <item x="785"/>
        <item x="642"/>
        <item x="724"/>
        <item x="1168"/>
        <item x="755"/>
        <item x="763"/>
        <item x="588"/>
        <item x="1019"/>
        <item x="654"/>
        <item x="728"/>
        <item x="828"/>
        <item x="1239"/>
        <item x="740"/>
        <item x="851"/>
        <item x="729"/>
        <item x="1237"/>
        <item x="597"/>
        <item x="732"/>
        <item x="731"/>
        <item x="1118"/>
        <item x="711"/>
        <item x="688"/>
        <item x="1382"/>
        <item x="720"/>
        <item x="657"/>
        <item x="651"/>
        <item x="604"/>
        <item x="920"/>
        <item x="600"/>
        <item x="1330"/>
        <item x="974"/>
        <item x="1255"/>
        <item x="737"/>
        <item x="782"/>
        <item x="1009"/>
        <item x="608"/>
        <item x="1308"/>
        <item x="1160"/>
        <item x="1346"/>
        <item x="1040"/>
        <item x="936"/>
        <item x="788"/>
        <item x="1222"/>
        <item x="718"/>
        <item x="601"/>
        <item x="1353"/>
        <item x="1309"/>
        <item x="734"/>
        <item x="636"/>
        <item x="615"/>
        <item x="741"/>
        <item x="710"/>
        <item x="706"/>
        <item x="986"/>
        <item x="1095"/>
        <item x="656"/>
        <item x="225"/>
        <item x="609"/>
        <item x="1384"/>
        <item x="602"/>
        <item x="685"/>
        <item x="1235"/>
        <item x="942"/>
        <item x="863"/>
        <item x="1051"/>
        <item x="1230"/>
        <item x="1245"/>
        <item x="997"/>
        <item x="992"/>
        <item x="1243"/>
        <item x="1250"/>
        <item x="655"/>
        <item x="550"/>
        <item x="679"/>
        <item x="1215"/>
        <item x="591"/>
        <item x="1073"/>
        <item x="1224"/>
        <item x="663"/>
        <item x="1086"/>
        <item x="843"/>
        <item x="1173"/>
        <item x="1015"/>
        <item x="1070"/>
        <item x="1069"/>
        <item x="915"/>
        <item x="933"/>
        <item x="603"/>
        <item x="762"/>
        <item x="684"/>
        <item x="761"/>
        <item x="621"/>
        <item x="1170"/>
        <item x="682"/>
        <item x="1092"/>
        <item x="1253"/>
        <item x="638"/>
        <item x="1192"/>
        <item x="1387"/>
        <item x="1386"/>
        <item x="903"/>
        <item x="1385"/>
        <item x="1335"/>
        <item x="925"/>
        <item x="937"/>
        <item x="707"/>
        <item x="200"/>
        <item x="223"/>
        <item x="1272"/>
        <item x="1292"/>
        <item x="1322"/>
        <item x="1027"/>
        <item x="653"/>
        <item x="1326"/>
        <item x="1380"/>
        <item x="1127"/>
        <item x="596"/>
        <item x="543"/>
        <item x="1162"/>
        <item x="553"/>
        <item x="908"/>
        <item x="1310"/>
        <item x="664"/>
        <item x="1047"/>
        <item x="842"/>
        <item x="1138"/>
        <item x="1084"/>
        <item x="1083"/>
        <item x="1195"/>
        <item x="672"/>
        <item x="661"/>
        <item x="1066"/>
        <item x="238"/>
        <item x="552"/>
        <item x="667"/>
        <item x="1389"/>
        <item x="1285"/>
        <item x="890"/>
        <item x="634"/>
        <item x="1011"/>
        <item x="687"/>
        <item x="640"/>
        <item x="778"/>
        <item x="849"/>
        <item x="948"/>
        <item x="290"/>
        <item x="1205"/>
        <item x="224"/>
        <item x="1345"/>
        <item x="1125"/>
        <item x="765"/>
        <item x="666"/>
        <item x="1088"/>
        <item x="1277"/>
        <item x="693"/>
        <item x="953"/>
        <item x="1175"/>
        <item x="1531"/>
        <item x="1145"/>
        <item x="1099"/>
        <item x="1254"/>
        <item x="1096"/>
        <item x="883"/>
        <item x="236"/>
        <item x="575"/>
        <item x="545"/>
        <item x="1267"/>
        <item x="222"/>
        <item x="1251"/>
        <item x="240"/>
        <item x="1259"/>
        <item x="1417"/>
        <item x="1329"/>
        <item x="686"/>
        <item x="1342"/>
        <item x="1371"/>
        <item x="705"/>
        <item x="1589"/>
        <item x="1338"/>
        <item x="1269"/>
        <item x="1421"/>
        <item x="1152"/>
        <item x="662"/>
        <item x="960"/>
        <item x="1062"/>
        <item x="677"/>
        <item x="996"/>
        <item x="1487"/>
        <item x="1149"/>
        <item x="1369"/>
        <item x="1585"/>
        <item x="1587"/>
        <item x="747"/>
        <item x="1284"/>
        <item x="721"/>
        <item x="1303"/>
        <item x="1262"/>
        <item x="652"/>
        <item x="1602"/>
        <item x="1104"/>
        <item x="1337"/>
        <item x="522"/>
        <item x="1025"/>
        <item x="1142"/>
        <item x="744"/>
        <item x="1391"/>
        <item x="1034"/>
        <item x="931"/>
        <item x="668"/>
        <item x="944"/>
        <item x="822"/>
        <item x="280"/>
        <item x="972"/>
        <item x="1325"/>
        <item x="1495"/>
        <item x="1374"/>
        <item x="899"/>
        <item x="1234"/>
        <item x="921"/>
        <item x="537"/>
        <item x="271"/>
        <item x="680"/>
        <item x="1316"/>
        <item x="519"/>
        <item x="1579"/>
        <item x="1435"/>
        <item x="1393"/>
        <item x="527"/>
        <item x="409"/>
        <item x="556"/>
        <item x="1022"/>
        <item x="1594"/>
        <item x="1075"/>
        <item x="549"/>
        <item x="381"/>
        <item x="990"/>
        <item x="892"/>
        <item x="446"/>
        <item x="1002"/>
        <item x="847"/>
        <item x="1459"/>
        <item x="1130"/>
        <item x="1357"/>
        <item x="1032"/>
        <item x="962"/>
        <item x="1298"/>
        <item x="524"/>
        <item x="475"/>
        <item x="1090"/>
        <item x="1165"/>
        <item x="611"/>
        <item x="1280"/>
        <item x="1434"/>
        <item x="1407"/>
        <item x="1398"/>
        <item x="1570"/>
        <item x="113"/>
        <item x="239"/>
        <item x="1194"/>
        <item x="888"/>
        <item x="1411"/>
        <item x="516"/>
        <item x="262"/>
        <item x="332"/>
        <item x="534"/>
        <item x="459"/>
        <item x="39"/>
        <item x="867"/>
        <item x="983"/>
        <item x="900"/>
        <item x="448"/>
        <item x="343"/>
        <item x="1157"/>
        <item x="1181"/>
        <item x="293"/>
        <item x="1101"/>
        <item x="260"/>
        <item x="369"/>
        <item x="1100"/>
        <item x="923"/>
        <item x="148"/>
        <item x="882"/>
        <item x="581"/>
        <item x="955"/>
        <item x="969"/>
        <item x="268"/>
        <item x="671"/>
        <item x="897"/>
        <item x="296"/>
        <item x="555"/>
        <item x="1304"/>
        <item x="258"/>
        <item x="241"/>
        <item x="105"/>
        <item x="61"/>
        <item x="1266"/>
        <item x="88"/>
        <item x="251"/>
        <item x="1605"/>
        <item x="1116"/>
        <item x="1301"/>
        <item x="288"/>
        <item x="81"/>
        <item x="862"/>
        <item x="855"/>
        <item x="1044"/>
        <item x="174"/>
        <item x="450"/>
        <item x="80"/>
        <item x="776"/>
        <item x="749"/>
        <item x="775"/>
        <item x="1473"/>
        <item x="284"/>
        <item x="612"/>
        <item x="772"/>
        <item x="340"/>
        <item x="457"/>
        <item x="1052"/>
        <item x="1586"/>
        <item x="551"/>
        <item x="279"/>
        <item x="554"/>
        <item x="30"/>
        <item x="635"/>
        <item x="1566"/>
        <item x="1469"/>
        <item x="53"/>
        <item x="917"/>
        <item x="626"/>
        <item x="886"/>
        <item x="1479"/>
        <item x="1449"/>
        <item x="1059"/>
        <item x="1571"/>
        <item x="1179"/>
        <item x="857"/>
        <item x="1078"/>
        <item x="1178"/>
        <item x="430"/>
        <item x="1583"/>
        <item x="320"/>
        <item x="93"/>
        <item x="836"/>
        <item x="116"/>
        <item x="1020"/>
        <item x="464"/>
        <item x="989"/>
        <item x="286"/>
        <item x="237"/>
        <item x="1333"/>
        <item x="235"/>
        <item x="1554"/>
        <item x="316"/>
        <item x="1377"/>
        <item x="1164"/>
        <item x="326"/>
        <item x="483"/>
        <item x="835"/>
        <item x="1396"/>
        <item x="248"/>
        <item x="1510"/>
        <item x="1562"/>
        <item x="844"/>
        <item x="910"/>
        <item x="256"/>
        <item x="1477"/>
        <item x="58"/>
        <item x="192"/>
        <item x="1481"/>
        <item x="436"/>
        <item x="1220"/>
        <item x="34"/>
        <item x="1509"/>
        <item x="619"/>
        <item x="407"/>
        <item x="1603"/>
        <item x="228"/>
        <item x="620"/>
        <item x="349"/>
        <item x="499"/>
        <item x="1404"/>
        <item x="345"/>
        <item x="1429"/>
        <item x="628"/>
        <item x="1247"/>
        <item x="506"/>
        <item x="359"/>
        <item x="17"/>
        <item x="1209"/>
        <item x="42"/>
        <item x="1529"/>
        <item x="1053"/>
        <item x="354"/>
        <item x="353"/>
        <item x="1061"/>
        <item x="1535"/>
        <item x="1006"/>
        <item x="1573"/>
        <item x="562"/>
        <item x="964"/>
        <item x="913"/>
        <item x="205"/>
        <item x="1514"/>
        <item x="1111"/>
        <item x="437"/>
        <item x="881"/>
        <item x="179"/>
        <item x="298"/>
        <item x="1315"/>
        <item x="209"/>
        <item x="1363"/>
        <item x="1516"/>
        <item x="1004"/>
        <item x="19"/>
        <item x="141"/>
        <item x="930"/>
        <item x="498"/>
        <item x="1042"/>
        <item x="153"/>
        <item x="1444"/>
        <item x="1264"/>
        <item x="391"/>
        <item x="264"/>
        <item x="1502"/>
        <item x="453"/>
        <item x="242"/>
        <item x="1419"/>
        <item x="829"/>
        <item x="1503"/>
        <item x="1372"/>
        <item x="150"/>
        <item x="29"/>
        <item x="825"/>
        <item x="1140"/>
        <item x="1548"/>
        <item x="1413"/>
        <item x="492"/>
        <item x="114"/>
        <item x="335"/>
        <item x="874"/>
        <item x="818"/>
        <item x="873"/>
        <item x="304"/>
        <item x="301"/>
        <item x="27"/>
        <item x="1561"/>
        <item x="67"/>
        <item x="616"/>
        <item x="11"/>
        <item x="1405"/>
        <item x="840"/>
        <item x="950"/>
        <item x="462"/>
        <item x="1520"/>
        <item x="884"/>
        <item x="1302"/>
        <item x="943"/>
        <item x="266"/>
        <item x="208"/>
        <item x="313"/>
        <item x="317"/>
        <item x="841"/>
        <item x="971"/>
        <item x="1079"/>
        <item x="1599"/>
        <item x="966"/>
        <item x="1462"/>
        <item x="1498"/>
        <item x="421"/>
        <item x="33"/>
        <item x="571"/>
        <item x="178"/>
        <item x="1536"/>
        <item x="1553"/>
        <item x="1525"/>
        <item x="144"/>
        <item x="1360"/>
        <item x="333"/>
        <item x="532"/>
        <item x="1466"/>
        <item x="977"/>
        <item x="246"/>
        <item x="307"/>
        <item x="433"/>
        <item x="1261"/>
        <item x="477"/>
        <item x="20"/>
        <item x="64"/>
        <item x="214"/>
        <item x="341"/>
        <item x="1307"/>
        <item x="1049"/>
        <item x="398"/>
        <item x="1048"/>
        <item x="956"/>
        <item x="766"/>
        <item x="846"/>
        <item x="1288"/>
        <item x="373"/>
        <item x="1568"/>
        <item x="1532"/>
        <item x="72"/>
        <item x="249"/>
        <item x="879"/>
        <item x="134"/>
        <item x="928"/>
        <item x="809"/>
        <item x="1580"/>
        <item x="321"/>
        <item x="454"/>
        <item x="1399"/>
        <item x="479"/>
        <item x="135"/>
        <item x="1378"/>
        <item x="1465"/>
        <item x="394"/>
        <item x="1556"/>
        <item x="1063"/>
        <item x="1440"/>
        <item x="163"/>
        <item x="7"/>
        <item x="159"/>
        <item x="305"/>
        <item x="422"/>
        <item x="117"/>
        <item x="1249"/>
        <item x="1305"/>
        <item x="515"/>
        <item x="1442"/>
        <item x="979"/>
        <item x="504"/>
        <item x="1483"/>
        <item x="14"/>
        <item x="426"/>
        <item x="165"/>
        <item x="157"/>
        <item x="26"/>
        <item x="189"/>
        <item x="204"/>
        <item x="945"/>
        <item x="1136"/>
        <item x="1467"/>
        <item x="427"/>
        <item x="73"/>
        <item x="911"/>
        <item x="958"/>
        <item x="699"/>
        <item x="272"/>
        <item x="1401"/>
        <item x="1113"/>
        <item x="1112"/>
        <item x="129"/>
        <item x="183"/>
        <item x="417"/>
        <item x="347"/>
        <item x="500"/>
        <item x="895"/>
        <item x="68"/>
        <item x="1076"/>
        <item x="1453"/>
        <item x="143"/>
        <item x="432"/>
        <item x="171"/>
        <item x="1339"/>
        <item x="104"/>
        <item x="753"/>
        <item x="376"/>
        <item x="1289"/>
        <item x="1527"/>
        <item x="302"/>
        <item x="411"/>
        <item x="1439"/>
        <item x="1464"/>
        <item x="904"/>
        <item x="23"/>
        <item x="831"/>
        <item x="1081"/>
        <item x="1080"/>
        <item x="292"/>
        <item x="751"/>
        <item x="750"/>
        <item x="1039"/>
        <item x="1038"/>
        <item x="912"/>
        <item x="1455"/>
        <item x="701"/>
        <item x="700"/>
        <item x="243"/>
        <item x="1108"/>
        <item x="145"/>
        <item x="1506"/>
        <item x="559"/>
        <item x="308"/>
        <item x="1114"/>
        <item x="395"/>
        <item x="403"/>
        <item x="45"/>
        <item x="542"/>
        <item x="1508"/>
        <item x="106"/>
        <item x="560"/>
        <item x="569"/>
        <item x="674"/>
        <item x="164"/>
        <item x="557"/>
        <item x="810"/>
        <item x="1296"/>
        <item x="230"/>
        <item x="119"/>
        <item x="161"/>
        <item x="961"/>
        <item x="1541"/>
        <item x="1349"/>
        <item x="273"/>
        <item x="374"/>
        <item x="1218"/>
        <item x="167"/>
        <item x="471"/>
        <item x="9"/>
        <item x="1381"/>
        <item x="8"/>
        <item x="1133"/>
        <item x="854"/>
        <item x="981"/>
        <item x="329"/>
        <item x="861"/>
        <item x="365"/>
        <item x="1153"/>
        <item x="1577"/>
        <item x="1490"/>
        <item x="300"/>
        <item x="186"/>
        <item x="128"/>
        <item x="1155"/>
        <item x="140"/>
        <item x="1499"/>
        <item x="60"/>
        <item x="1202"/>
        <item x="1201"/>
        <item x="1424"/>
        <item x="1538"/>
        <item x="278"/>
        <item x="370"/>
        <item x="360"/>
        <item x="377"/>
        <item x="63"/>
        <item x="1515"/>
        <item x="1348"/>
        <item x="568"/>
        <item x="1409"/>
        <item x="36"/>
        <item x="32"/>
        <item x="1137"/>
        <item x="390"/>
        <item x="193"/>
        <item x="1598"/>
        <item x="938"/>
        <item x="201"/>
        <item x="696"/>
        <item x="1213"/>
        <item x="502"/>
        <item x="44"/>
        <item x="1110"/>
        <item x="1109"/>
        <item x="487"/>
        <item x="1351"/>
        <item x="133"/>
        <item x="132"/>
        <item x="768"/>
        <item x="767"/>
        <item x="327"/>
        <item x="312"/>
        <item x="364"/>
        <item x="563"/>
        <item x="811"/>
        <item x="526"/>
        <item x="1295"/>
        <item x="218"/>
        <item x="455"/>
        <item x="419"/>
        <item x="1443"/>
        <item x="233"/>
        <item x="531"/>
        <item x="837"/>
        <item x="789"/>
        <item x="1521"/>
        <item x="1567"/>
        <item x="283"/>
        <item x="1358"/>
        <item x="469"/>
        <item x="324"/>
        <item x="70"/>
        <item x="110"/>
        <item x="265"/>
        <item x="497"/>
        <item x="567"/>
        <item x="393"/>
        <item x="1185"/>
        <item x="1184"/>
        <item x="1489"/>
        <item x="424"/>
        <item x="1517"/>
        <item x="1356"/>
        <item x="1402"/>
        <item x="812"/>
        <item x="109"/>
        <item x="1336"/>
        <item x="102"/>
        <item x="1578"/>
        <item x="1390"/>
        <item x="583"/>
        <item x="336"/>
        <item x="276"/>
        <item x="1448"/>
        <item x="496"/>
        <item x="495"/>
        <item x="1397"/>
        <item x="814"/>
        <item x="813"/>
        <item x="125"/>
        <item x="331"/>
        <item x="4"/>
        <item x="1228"/>
        <item x="108"/>
        <item x="379"/>
        <item x="1056"/>
        <item x="1055"/>
        <item x="41"/>
        <item x="328"/>
        <item x="323"/>
        <item x="322"/>
        <item x="48"/>
        <item x="808"/>
        <item x="807"/>
        <item x="1029"/>
        <item x="1068"/>
        <item x="428"/>
        <item x="386"/>
        <item x="806"/>
        <item x="274"/>
        <item x="805"/>
        <item x="155"/>
        <item x="151"/>
        <item x="1512"/>
        <item x="425"/>
        <item x="121"/>
        <item x="1501"/>
        <item x="804"/>
        <item x="382"/>
        <item x="558"/>
        <item x="51"/>
        <item x="1500"/>
        <item x="399"/>
        <item x="533"/>
        <item x="15"/>
        <item x="452"/>
        <item x="1354"/>
        <item x="351"/>
        <item x="898"/>
        <item x="916"/>
        <item x="482"/>
        <item x="245"/>
        <item x="803"/>
        <item x="1373"/>
        <item x="1451"/>
        <item x="1484"/>
        <item x="269"/>
        <item x="1123"/>
        <item x="1590"/>
        <item x="213"/>
        <item x="987"/>
        <item x="1542"/>
        <item x="378"/>
        <item x="488"/>
        <item x="614"/>
        <item x="546"/>
        <item x="505"/>
        <item x="55"/>
        <item x="65"/>
        <item x="1376"/>
        <item x="396"/>
        <item x="759"/>
        <item x="124"/>
        <item x="137"/>
        <item x="742"/>
        <item x="1511"/>
        <item x="136"/>
        <item x="871"/>
        <item x="463"/>
        <item x="85"/>
        <item x="83"/>
        <item x="1470"/>
        <item x="1497"/>
        <item x="486"/>
        <item x="1107"/>
        <item x="1106"/>
        <item x="796"/>
        <item x="795"/>
        <item x="1190"/>
        <item x="1189"/>
        <item x="252"/>
        <item x="1522"/>
        <item x="76"/>
        <item x="494"/>
        <item x="46"/>
        <item x="212"/>
        <item x="978"/>
        <item x="1268"/>
        <item x="573"/>
        <item x="169"/>
        <item x="802"/>
        <item x="366"/>
        <item x="564"/>
        <item x="96"/>
        <item x="94"/>
        <item x="337"/>
        <item x="694"/>
        <item x="100"/>
        <item x="1291"/>
        <item x="54"/>
        <item x="187"/>
        <item x="388"/>
        <item x="277"/>
        <item x="356"/>
        <item x="415"/>
        <item x="255"/>
        <item x="511"/>
        <item x="1210"/>
        <item x="1555"/>
        <item x="101"/>
        <item x="1403"/>
        <item x="503"/>
        <item x="1306"/>
        <item x="28"/>
        <item x="1275"/>
        <item x="877"/>
        <item x="318"/>
        <item x="918"/>
        <item x="122"/>
        <item x="580"/>
        <item x="10"/>
        <item x="111"/>
        <item x="905"/>
        <item x="476"/>
        <item x="1496"/>
        <item x="25"/>
        <item x="306"/>
        <item x="47"/>
        <item x="1526"/>
        <item x="683"/>
        <item x="287"/>
        <item x="957"/>
        <item x="1318"/>
        <item x="123"/>
        <item x="1543"/>
        <item x="371"/>
        <item x="1105"/>
        <item x="794"/>
        <item x="50"/>
        <item x="1505"/>
        <item x="472"/>
        <item x="508"/>
        <item x="309"/>
        <item x="22"/>
        <item x="1582"/>
        <item x="57"/>
        <item x="401"/>
        <item x="801"/>
        <item x="907"/>
        <item x="745"/>
        <item x="866"/>
        <item x="91"/>
        <item x="90"/>
        <item x="1572"/>
        <item x="357"/>
        <item x="310"/>
        <item x="530"/>
        <item x="338"/>
        <item x="408"/>
        <item x="1575"/>
        <item x="641"/>
        <item x="1134"/>
        <item x="1188"/>
        <item x="1447"/>
        <item x="1013"/>
        <item x="669"/>
        <item x="131"/>
        <item x="130"/>
        <item x="97"/>
        <item x="484"/>
        <item x="510"/>
        <item x="82"/>
        <item x="383"/>
        <item x="38"/>
        <item x="1558"/>
        <item x="959"/>
        <item x="176"/>
        <item x="540"/>
        <item x="1475"/>
        <item x="1445"/>
        <item x="1574"/>
        <item x="139"/>
        <item x="1437"/>
        <item x="207"/>
        <item x="12"/>
        <item x="1158"/>
        <item x="375"/>
        <item x="1208"/>
        <item x="37"/>
        <item x="824"/>
        <item x="1197"/>
        <item x="1474"/>
        <item x="92"/>
        <item x="412"/>
        <item x="173"/>
        <item x="400"/>
        <item x="690"/>
        <item x="87"/>
        <item x="79"/>
        <item x="158"/>
        <item x="1478"/>
        <item x="460"/>
        <item x="367"/>
        <item x="217"/>
        <item x="1433"/>
        <item x="1366"/>
        <item x="416"/>
        <item x="878"/>
        <item x="3"/>
        <item x="507"/>
        <item x="146"/>
        <item x="18"/>
        <item x="880"/>
        <item x="275"/>
        <item x="5"/>
        <item x="261"/>
        <item x="170"/>
        <item x="414"/>
        <item x="491"/>
        <item x="250"/>
        <item x="442"/>
        <item x="372"/>
        <item x="1103"/>
        <item x="166"/>
        <item x="299"/>
        <item x="1265"/>
        <item x="1214"/>
        <item x="926"/>
        <item x="1365"/>
        <item x="404"/>
        <item x="691"/>
        <item x="66"/>
        <item x="1533"/>
        <item x="793"/>
        <item x="156"/>
        <item x="16"/>
        <item x="181"/>
        <item x="75"/>
        <item x="697"/>
        <item x="466"/>
        <item x="1431"/>
        <item x="1471"/>
        <item x="1441"/>
        <item x="103"/>
        <item x="1504"/>
        <item x="481"/>
        <item x="194"/>
        <item x="13"/>
        <item x="800"/>
        <item x="363"/>
        <item x="127"/>
        <item x="253"/>
        <item x="1595"/>
        <item x="774"/>
        <item x="99"/>
        <item x="203"/>
        <item x="947"/>
        <item x="914"/>
        <item x="1584"/>
        <item x="894"/>
        <item x="402"/>
        <item x="118"/>
        <item x="168"/>
        <item x="1087"/>
        <item x="1491"/>
        <item x="1300"/>
        <item x="358"/>
        <item x="1359"/>
        <item x="576"/>
        <item x="929"/>
        <item x="389"/>
        <item x="746"/>
        <item x="77"/>
        <item x="1454"/>
        <item x="451"/>
        <item x="126"/>
        <item x="295"/>
        <item x="1132"/>
        <item x="2"/>
        <item x="584"/>
        <item x="21"/>
        <item x="385"/>
        <item x="1274"/>
        <item x="993"/>
        <item x="1593"/>
        <item x="1311"/>
        <item x="56"/>
        <item x="441"/>
        <item x="406"/>
        <item x="627"/>
        <item x="434"/>
        <item x="177"/>
        <item x="1552"/>
        <item x="561"/>
        <item x="160"/>
        <item x="24"/>
        <item x="231"/>
        <item x="1493"/>
        <item x="1279"/>
        <item x="465"/>
        <item x="927"/>
        <item x="1077"/>
        <item x="154"/>
        <item x="1588"/>
        <item x="976"/>
        <item x="1592"/>
        <item x="975"/>
        <item x="95"/>
        <item x="185"/>
        <item x="860"/>
        <item x="344"/>
        <item x="1565"/>
        <item x="352"/>
        <item x="1400"/>
        <item x="418"/>
        <item x="387"/>
        <item x="875"/>
        <item x="190"/>
        <item x="311"/>
        <item x="520"/>
        <item x="1124"/>
        <item x="1294"/>
        <item x="1428"/>
        <item x="885"/>
        <item x="35"/>
        <item x="397"/>
        <item x="468"/>
        <item x="859"/>
        <item x="1549"/>
        <item x="282"/>
        <item x="1196"/>
        <item x="89"/>
        <item x="941"/>
        <item x="1601"/>
        <item x="1003"/>
        <item x="1551"/>
        <item x="1283"/>
        <item x="1539"/>
        <item x="120"/>
        <item x="1458"/>
        <item x="361"/>
        <item x="162"/>
        <item x="147"/>
        <item x="98"/>
        <item x="1297"/>
        <item x="946"/>
        <item x="263"/>
        <item x="1492"/>
        <item x="348"/>
        <item x="184"/>
        <item x="702"/>
        <item x="1463"/>
        <item x="586"/>
        <item x="949"/>
        <item x="574"/>
        <item x="1290"/>
        <item x="579"/>
        <item x="346"/>
        <item x="429"/>
        <item x="792"/>
        <item x="1177"/>
        <item x="86"/>
        <item x="1037"/>
        <item x="71"/>
        <item x="1420"/>
        <item x="1438"/>
        <item x="470"/>
        <item x="43"/>
        <item x="1544"/>
        <item x="59"/>
        <item x="267"/>
        <item x="405"/>
        <item x="69"/>
        <item x="1282"/>
        <item x="182"/>
        <item x="303"/>
        <item x="413"/>
        <item x="968"/>
        <item x="1408"/>
        <item x="232"/>
        <item x="1576"/>
        <item x="799"/>
        <item x="566"/>
        <item x="965"/>
        <item x="1141"/>
        <item x="439"/>
        <item x="1480"/>
        <item x="392"/>
        <item x="339"/>
        <item x="438"/>
        <item x="1563"/>
        <item x="1446"/>
        <item x="229"/>
        <item x="1314"/>
        <item x="891"/>
        <item x="206"/>
        <item x="1313"/>
        <item x="1524"/>
        <item x="355"/>
        <item x="1550"/>
        <item x="1287"/>
        <item x="1212"/>
        <item x="1494"/>
        <item x="984"/>
        <item x="1131"/>
        <item x="1414"/>
        <item x="1604"/>
        <item x="473"/>
        <item x="1362"/>
        <item x="872"/>
        <item x="431"/>
        <item x="435"/>
        <item x="478"/>
        <item x="1513"/>
        <item x="909"/>
        <item x="590"/>
        <item x="1597"/>
        <item x="325"/>
        <item x="501"/>
        <item x="922"/>
        <item x="49"/>
        <item x="467"/>
        <item x="362"/>
        <item x="1426"/>
        <item x="967"/>
        <item x="1600"/>
        <item x="517"/>
        <item x="1135"/>
        <item x="1460"/>
        <item x="1591"/>
        <item x="247"/>
        <item x="1546"/>
        <item x="535"/>
        <item x="281"/>
        <item x="142"/>
        <item x="1343"/>
        <item x="1534"/>
        <item x="572"/>
        <item x="870"/>
        <item x="490"/>
        <item x="1226"/>
        <item x="1225"/>
        <item x="1024"/>
        <item x="1452"/>
        <item x="330"/>
        <item x="1350"/>
        <item x="188"/>
        <item x="314"/>
        <item x="74"/>
        <item x="197"/>
        <item x="1545"/>
        <item x="1488"/>
        <item x="994"/>
        <item x="1281"/>
        <item x="474"/>
        <item x="180"/>
        <item x="901"/>
        <item x="1485"/>
        <item x="1461"/>
        <item x="461"/>
        <item x="1299"/>
        <item x="1547"/>
        <item x="40"/>
        <item x="384"/>
        <item x="856"/>
        <item x="84"/>
        <item x="315"/>
        <item x="6"/>
        <item x="1581"/>
        <item x="493"/>
        <item x="152"/>
        <item x="1557"/>
        <item x="440"/>
        <item x="1392"/>
        <item x="138"/>
        <item x="1468"/>
        <item x="1528"/>
        <item x="1000"/>
        <item x="1379"/>
        <item x="536"/>
        <item x="423"/>
        <item x="259"/>
        <item x="443"/>
        <item x="1394"/>
        <item x="952"/>
        <item x="582"/>
        <item x="1569"/>
        <item x="191"/>
        <item x="1097"/>
        <item x="1014"/>
        <item x="172"/>
        <item x="525"/>
        <item x="659"/>
        <item x="1065"/>
        <item x="78"/>
        <item x="294"/>
        <item x="1364"/>
        <item x="319"/>
        <item x="906"/>
        <item x="456"/>
        <item x="1148"/>
        <item x="1248"/>
        <item x="869"/>
        <item x="896"/>
        <item x="868"/>
        <item x="1229"/>
        <item x="951"/>
        <item x="1507"/>
        <item x="780"/>
        <item x="1423"/>
        <item x="1271"/>
        <item x="779"/>
        <item x="1367"/>
        <item x="1021"/>
        <item x="1244"/>
        <item x="695"/>
        <item x="1270"/>
        <item x="893"/>
        <item x="62"/>
        <item x="578"/>
        <item x="350"/>
        <item x="673"/>
        <item x="509"/>
        <item x="703"/>
        <item x="420"/>
        <item x="982"/>
        <item x="598"/>
        <item x="52"/>
        <item x="1026"/>
        <item x="587"/>
        <item x="175"/>
        <item x="291"/>
        <item x="1415"/>
        <item x="1559"/>
        <item x="565"/>
        <item x="334"/>
        <item x="449"/>
        <item x="1186"/>
        <item x="1523"/>
        <item x="1206"/>
        <item x="752"/>
        <item x="342"/>
        <item x="254"/>
        <item x="1537"/>
        <item x="1211"/>
        <item x="932"/>
        <item x="1257"/>
        <item x="1054"/>
        <item x="480"/>
        <item x="211"/>
        <item x="790"/>
        <item x="1344"/>
        <item x="380"/>
        <item x="485"/>
        <item x="1395"/>
        <item x="1457"/>
        <item x="1143"/>
        <item x="31"/>
        <item x="1375"/>
        <item x="210"/>
        <item x="1519"/>
        <item x="539"/>
        <item x="1035"/>
        <item x="1418"/>
        <item x="270"/>
        <item x="1033"/>
        <item x="1102"/>
        <item x="538"/>
        <item x="876"/>
        <item x="107"/>
        <item x="585"/>
        <item x="771"/>
        <item x="195"/>
        <item x="368"/>
        <item x="196"/>
        <item x="770"/>
        <item x="234"/>
        <item x="999"/>
        <item x="115"/>
        <item x="1482"/>
        <item x="1036"/>
        <item x="1017"/>
        <item x="512"/>
        <item x="112"/>
        <item x="798"/>
        <item x="963"/>
        <item x="1472"/>
        <item x="769"/>
        <item x="1406"/>
        <item x="1530"/>
        <item x="1321"/>
        <item x="220"/>
        <item x="1183"/>
        <item x="1320"/>
        <item x="1182"/>
        <item x="1007"/>
        <item x="743"/>
        <item x="1476"/>
        <item x="149"/>
        <item x="1323"/>
        <item x="1412"/>
        <item x="1276"/>
        <item x="1596"/>
        <item x="1560"/>
        <item x="257"/>
        <item x="1518"/>
        <item x="444"/>
        <item x="823"/>
        <item x="1204"/>
        <item x="1001"/>
        <item x="227"/>
        <item x="1410"/>
        <item x="830"/>
        <item x="297"/>
        <item x="786"/>
        <item x="606"/>
        <item x="791"/>
        <item x="817"/>
        <item x="1260"/>
        <item x="1286"/>
        <item x="1341"/>
        <item x="816"/>
        <item x="216"/>
        <item x="1456"/>
        <item x="215"/>
        <item x="704"/>
        <item x="887"/>
        <item x="1324"/>
        <item x="748"/>
        <item x="708"/>
        <item x="1486"/>
        <item x="521"/>
        <item x="489"/>
        <item x="1430"/>
        <item x="988"/>
        <item x="714"/>
        <item x="285"/>
        <item x="1361"/>
        <item x="1008"/>
        <item x="445"/>
        <item x="1045"/>
        <item x="845"/>
        <item x="447"/>
        <item x="1368"/>
        <item x="1327"/>
        <item x="1147"/>
        <item x="1436"/>
        <item x="773"/>
        <item x="821"/>
        <item x="623"/>
        <item x="1564"/>
        <item x="980"/>
        <item x="1200"/>
        <item x="1334"/>
        <item x="1199"/>
        <item x="1031"/>
        <item x="617"/>
        <item x="1273"/>
        <item x="1176"/>
        <item x="1352"/>
        <item x="820"/>
        <item x="819"/>
        <item x="1317"/>
        <item x="1089"/>
        <item x="698"/>
        <item x="1425"/>
        <item x="865"/>
        <item x="458"/>
        <item x="1331"/>
        <item x="1540"/>
        <item x="1427"/>
        <item x="518"/>
        <item x="1156"/>
        <item x="1231"/>
        <item x="902"/>
        <item x="646"/>
        <item x="1128"/>
        <item x="523"/>
        <item x="1370"/>
        <item x="1058"/>
        <item x="513"/>
        <item x="1016"/>
        <item x="1432"/>
        <item x="1207"/>
        <item x="783"/>
        <item x="221"/>
        <item x="940"/>
        <item x="1450"/>
        <item x="1355"/>
        <item x="1187"/>
        <item x="1146"/>
        <item x="544"/>
        <item x="1312"/>
        <item x="1198"/>
        <item x="1144"/>
        <item x="1180"/>
        <item x="1219"/>
        <item x="1030"/>
        <item x="889"/>
        <item x="410"/>
        <item x="1340"/>
        <item x="1163"/>
        <item x="514"/>
        <item x="1242"/>
        <item x="692"/>
        <item x="639"/>
        <item x="198"/>
        <item x="226"/>
        <item x="970"/>
        <item x="797"/>
        <item x="1028"/>
        <item x="1293"/>
        <item x="1043"/>
        <item x="1278"/>
        <item x="839"/>
        <item x="1172"/>
        <item x="1005"/>
        <item x="670"/>
        <item x="838"/>
        <item x="289"/>
        <item x="593"/>
        <item x="1121"/>
        <item x="1023"/>
        <item x="1151"/>
        <item x="622"/>
        <item x="1"/>
        <item x="1150"/>
        <item x="1129"/>
        <item x="1174"/>
        <item x="735"/>
        <item x="1046"/>
        <item x="219"/>
        <item x="577"/>
        <item x="1191"/>
        <item x="624"/>
        <item x="618"/>
        <item x="815"/>
        <item x="939"/>
        <item x="1319"/>
        <item x="1263"/>
        <item x="834"/>
        <item x="1067"/>
        <item x="629"/>
        <item x="592"/>
        <item x="1217"/>
        <item x="858"/>
        <item x="1091"/>
        <item x="675"/>
        <item x="712"/>
        <item x="833"/>
        <item x="1233"/>
        <item x="1126"/>
        <item x="954"/>
        <item x="529"/>
        <item x="1232"/>
        <item x="1154"/>
        <item x="848"/>
        <item x="1227"/>
        <item x="613"/>
        <item x="1416"/>
        <item x="998"/>
        <item x="1060"/>
        <item x="826"/>
        <item x="645"/>
        <item x="1074"/>
        <item x="199"/>
        <item x="1347"/>
        <item x="758"/>
        <item x="1422"/>
        <item x="1012"/>
        <item x="1171"/>
        <item x="853"/>
        <item x="1072"/>
        <item x="202"/>
        <item x="852"/>
        <item x="1071"/>
        <item x="1115"/>
        <item x="1064"/>
        <item x="1388"/>
        <item x="1139"/>
        <item x="548"/>
        <item x="1258"/>
        <item x="528"/>
        <item x="1094"/>
        <item x="1122"/>
        <item x="1093"/>
        <item x="594"/>
        <item x="676"/>
        <item x="541"/>
        <item x="924"/>
        <item x="1203"/>
        <item x="934"/>
        <item x="244"/>
        <item x="678"/>
        <item x="709"/>
        <item x="1085"/>
        <item x="777"/>
        <item x="547"/>
        <item x="1216"/>
        <item x="1240"/>
        <item x="625"/>
        <item x="1057"/>
        <item x="1120"/>
        <item x="665"/>
        <item x="632"/>
        <item x="1082"/>
        <item x="991"/>
        <item x="1119"/>
        <item x="631"/>
        <item x="864"/>
        <item x="1161"/>
        <item x="995"/>
        <item x="1236"/>
        <item x="1256"/>
        <item x="733"/>
        <item x="1252"/>
        <item x="1332"/>
        <item x="787"/>
        <item x="681"/>
        <item x="781"/>
        <item x="985"/>
        <item x="736"/>
        <item x="1098"/>
        <item x="1169"/>
        <item x="832"/>
        <item x="1159"/>
        <item x="935"/>
        <item x="1050"/>
        <item x="610"/>
        <item x="1193"/>
        <item x="1221"/>
        <item x="1383"/>
        <item x="1010"/>
        <item x="607"/>
        <item x="719"/>
        <item x="1246"/>
        <item x="1241"/>
        <item x="722"/>
        <item x="1041"/>
        <item x="637"/>
        <item x="599"/>
        <item x="570"/>
        <item x="1117"/>
        <item x="973"/>
        <item x="1328"/>
        <item x="739"/>
        <item x="633"/>
        <item x="630"/>
        <item x="1223"/>
        <item x="738"/>
        <item x="658"/>
        <item x="660"/>
        <item x="727"/>
        <item x="919"/>
        <item x="764"/>
        <item x="1167"/>
        <item x="850"/>
        <item x="1166"/>
        <item x="650"/>
        <item x="643"/>
        <item x="713"/>
        <item x="644"/>
        <item x="827"/>
        <item x="649"/>
        <item x="717"/>
        <item x="605"/>
        <item x="715"/>
        <item x="730"/>
        <item x="760"/>
        <item x="1018"/>
        <item x="725"/>
        <item x="1238"/>
        <item x="595"/>
        <item x="784"/>
        <item x="723"/>
        <item x="754"/>
        <item x="756"/>
        <item x="648"/>
        <item x="589"/>
        <item x="0"/>
      </items>
    </pivotField>
  </pivotFields>
  <rowFields count="1">
    <field x="1"/>
  </rowFields>
  <rowItems count="6">
    <i>
      <x/>
    </i>
    <i>
      <x v="1"/>
    </i>
    <i>
      <x v="2"/>
    </i>
    <i>
      <x v="3"/>
    </i>
    <i>
      <x v="4"/>
    </i>
    <i>
      <x v="5"/>
    </i>
  </rowItems>
  <colItems count="1">
    <i/>
  </colItems>
  <dataFields count="1">
    <dataField name=" بازدهی دلار نیمایی" fld="5" baseField="1" baseItem="1" numFmtId="10"/>
  </dataFields>
  <formats count="36">
    <format dxfId="672">
      <pivotArea outline="0" collapsedLevelsAreSubtotals="1" fieldPosition="0"/>
    </format>
    <format dxfId="671">
      <pivotArea dataOnly="0" labelOnly="1" fieldPosition="0">
        <references count="1">
          <reference field="1" count="0"/>
        </references>
      </pivotArea>
    </format>
    <format dxfId="670">
      <pivotArea dataOnly="0" labelOnly="1" grandRow="1" outline="0" fieldPosition="0"/>
    </format>
    <format dxfId="669">
      <pivotArea outline="0" collapsedLevelsAreSubtotals="1" fieldPosition="0"/>
    </format>
    <format dxfId="668">
      <pivotArea dataOnly="0" labelOnly="1" fieldPosition="0">
        <references count="1">
          <reference field="1" count="0"/>
        </references>
      </pivotArea>
    </format>
    <format dxfId="667">
      <pivotArea dataOnly="0" labelOnly="1" grandRow="1" outline="0" fieldPosition="0"/>
    </format>
    <format dxfId="666">
      <pivotArea type="all" dataOnly="0" outline="0" fieldPosition="0"/>
    </format>
    <format dxfId="665">
      <pivotArea outline="0" collapsedLevelsAreSubtotals="1" fieldPosition="0"/>
    </format>
    <format dxfId="664">
      <pivotArea field="1" type="button" dataOnly="0" labelOnly="1" outline="0" axis="axisRow" fieldPosition="0"/>
    </format>
    <format dxfId="663">
      <pivotArea dataOnly="0" labelOnly="1" outline="0" axis="axisValues" fieldPosition="0"/>
    </format>
    <format dxfId="662">
      <pivotArea dataOnly="0" labelOnly="1" fieldPosition="0">
        <references count="1">
          <reference field="1" count="0"/>
        </references>
      </pivotArea>
    </format>
    <format dxfId="661">
      <pivotArea dataOnly="0" labelOnly="1" grandRow="1" outline="0" fieldPosition="0"/>
    </format>
    <format dxfId="660">
      <pivotArea dataOnly="0" labelOnly="1" outline="0" axis="axisValues" fieldPosition="0"/>
    </format>
    <format dxfId="659">
      <pivotArea collapsedLevelsAreSubtotals="1" fieldPosition="0">
        <references count="1">
          <reference field="1" count="1">
            <x v="2"/>
          </reference>
        </references>
      </pivotArea>
    </format>
    <format dxfId="658">
      <pivotArea collapsedLevelsAreSubtotals="1" fieldPosition="0">
        <references count="1">
          <reference field="1" count="1">
            <x v="2"/>
          </reference>
        </references>
      </pivotArea>
    </format>
    <format dxfId="657">
      <pivotArea collapsedLevelsAreSubtotals="1" fieldPosition="0">
        <references count="1">
          <reference field="1" count="1">
            <x v="2"/>
          </reference>
        </references>
      </pivotArea>
    </format>
    <format dxfId="656">
      <pivotArea collapsedLevelsAreSubtotals="1" fieldPosition="0">
        <references count="1">
          <reference field="1" count="1">
            <x v="2"/>
          </reference>
        </references>
      </pivotArea>
    </format>
    <format dxfId="655">
      <pivotArea outline="0" collapsedLevelsAreSubtotals="1" fieldPosition="0"/>
    </format>
    <format dxfId="654">
      <pivotArea outline="0" collapsedLevelsAreSubtotals="1" fieldPosition="0"/>
    </format>
    <format dxfId="653">
      <pivotArea outline="0" collapsedLevelsAreSubtotals="1" fieldPosition="0"/>
    </format>
    <format dxfId="652">
      <pivotArea outline="0" collapsedLevelsAreSubtotals="1" fieldPosition="0"/>
    </format>
    <format dxfId="651">
      <pivotArea outline="0" collapsedLevelsAreSubtotals="1" fieldPosition="0"/>
    </format>
    <format dxfId="650">
      <pivotArea outline="0" collapsedLevelsAreSubtotals="1" fieldPosition="0"/>
    </format>
    <format dxfId="649">
      <pivotArea outline="0" collapsedLevelsAreSubtotals="1" fieldPosition="0"/>
    </format>
    <format dxfId="648">
      <pivotArea dataOnly="0" labelOnly="1" outline="0" axis="axisValues" fieldPosition="0"/>
    </format>
    <format dxfId="647">
      <pivotArea dataOnly="0" labelOnly="1" outline="0" axis="axisValues" fieldPosition="0"/>
    </format>
    <format dxfId="646">
      <pivotArea outline="0" collapsedLevelsAreSubtotals="1" fieldPosition="0"/>
    </format>
    <format dxfId="645">
      <pivotArea dataOnly="0" labelOnly="1" outline="0" axis="axisValues" fieldPosition="0"/>
    </format>
    <format dxfId="644">
      <pivotArea dataOnly="0" labelOnly="1" outline="0" axis="axisValues" fieldPosition="0"/>
    </format>
    <format dxfId="643">
      <pivotArea field="1" type="button" dataOnly="0" labelOnly="1" outline="0" axis="axisRow" fieldPosition="0"/>
    </format>
    <format dxfId="642">
      <pivotArea dataOnly="0" labelOnly="1" fieldPosition="0">
        <references count="1">
          <reference field="1" count="0"/>
        </references>
      </pivotArea>
    </format>
    <format dxfId="641">
      <pivotArea dataOnly="0" labelOnly="1" grandRow="1" outline="0" fieldPosition="0"/>
    </format>
    <format dxfId="640">
      <pivotArea field="1" type="button" dataOnly="0" labelOnly="1" outline="0" axis="axisRow" fieldPosition="0"/>
    </format>
    <format dxfId="639">
      <pivotArea dataOnly="0" labelOnly="1" fieldPosition="0">
        <references count="1">
          <reference field="1" count="0"/>
        </references>
      </pivotArea>
    </format>
    <format dxfId="638">
      <pivotArea dataOnly="0" labelOnly="1" grandRow="1" outline="0" fieldPosition="0"/>
    </format>
    <format dxfId="637">
      <pivotArea outline="0" fieldPosition="0">
        <references count="1">
          <reference field="4294967294" count="1">
            <x v="0"/>
          </reference>
        </references>
      </pivotArea>
    </format>
  </formats>
  <chartFormats count="1">
    <chartFormat chart="1" format="3" series="1">
      <pivotArea type="data" outline="0" fieldPosition="0">
        <references count="1">
          <reference field="4294967294" count="1" selected="0">
            <x v="0"/>
          </reference>
        </references>
      </pivotArea>
    </chartFormat>
  </chartFormats>
  <pivotTableStyleInfo name="PivotStyleMedium2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2">
  <location ref="D4:F52" firstHeaderRow="1" firstDataRow="1" firstDataCol="2"/>
  <pivotFields count="17">
    <pivotField axis="axisRow" compact="0" outline="0" showAll="0" defaultSubtotal="0">
      <items count="2">
        <item x="0"/>
        <item h="1" x="1"/>
      </items>
    </pivotField>
    <pivotField compact="0" outline="0" showAll="0" defaultSubtotal="0"/>
    <pivotField compact="0" outline="0" showAll="0" defaultSubtotal="0"/>
    <pivotField compact="0" outline="0" showAll="0" defaultSubtotal="0">
      <items count="5">
        <item h="1" x="3"/>
        <item x="1"/>
        <item h="1" x="2"/>
        <item h="1" x="4"/>
        <item h="1" x="0"/>
      </items>
    </pivotField>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Row" compact="0" outline="0" showAll="0" defaultSubtotal="0">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s>
    </pivotField>
    <pivotField compact="0" outline="0" showAll="0" defaultSubtotal="0"/>
    <pivotField compact="0" outline="0" showAll="0" defaultSubtotal="0"/>
    <pivotField compact="0" outline="0" showAll="0" defaultSubtotal="0"/>
    <pivotField compact="0" outline="0" showAll="0" defaultSubtotal="0"/>
  </pivotFields>
  <rowFields count="2">
    <field x="12"/>
    <field x="0"/>
  </rowFields>
  <rowItems count="48">
    <i>
      <x v="1"/>
      <x/>
    </i>
    <i>
      <x v="2"/>
      <x/>
    </i>
    <i>
      <x v="8"/>
      <x/>
    </i>
    <i>
      <x v="10"/>
      <x/>
    </i>
    <i>
      <x v="11"/>
      <x/>
    </i>
    <i>
      <x v="15"/>
      <x/>
    </i>
    <i>
      <x v="17"/>
      <x/>
    </i>
    <i>
      <x v="20"/>
      <x/>
    </i>
    <i>
      <x v="22"/>
      <x/>
    </i>
    <i>
      <x v="24"/>
      <x/>
    </i>
    <i>
      <x v="27"/>
      <x/>
    </i>
    <i>
      <x v="29"/>
      <x/>
    </i>
    <i>
      <x v="34"/>
      <x/>
    </i>
    <i>
      <x v="36"/>
      <x/>
    </i>
    <i>
      <x v="39"/>
      <x/>
    </i>
    <i>
      <x v="42"/>
      <x/>
    </i>
    <i>
      <x v="45"/>
      <x/>
    </i>
    <i>
      <x v="50"/>
      <x/>
    </i>
    <i>
      <x v="51"/>
      <x/>
    </i>
    <i>
      <x v="56"/>
      <x/>
    </i>
    <i>
      <x v="57"/>
      <x/>
    </i>
    <i>
      <x v="61"/>
      <x/>
    </i>
    <i>
      <x v="69"/>
      <x/>
    </i>
    <i>
      <x v="70"/>
      <x/>
    </i>
    <i>
      <x v="74"/>
      <x/>
    </i>
    <i>
      <x v="77"/>
      <x/>
    </i>
    <i>
      <x v="79"/>
      <x/>
    </i>
    <i>
      <x v="82"/>
      <x/>
    </i>
    <i>
      <x v="84"/>
      <x/>
    </i>
    <i>
      <x v="85"/>
      <x/>
    </i>
    <i>
      <x v="88"/>
      <x/>
    </i>
    <i>
      <x v="89"/>
      <x/>
    </i>
    <i>
      <x v="93"/>
      <x/>
    </i>
    <i>
      <x v="97"/>
      <x/>
    </i>
    <i>
      <x v="100"/>
      <x/>
    </i>
    <i>
      <x v="101"/>
      <x/>
    </i>
    <i>
      <x v="106"/>
      <x/>
    </i>
    <i>
      <x v="109"/>
      <x/>
    </i>
    <i>
      <x v="111"/>
      <x/>
    </i>
    <i>
      <x v="114"/>
      <x/>
    </i>
    <i>
      <x v="116"/>
      <x/>
    </i>
    <i>
      <x v="117"/>
      <x/>
    </i>
    <i>
      <x v="121"/>
      <x/>
    </i>
    <i>
      <x v="122"/>
      <x/>
    </i>
    <i>
      <x v="125"/>
      <x/>
    </i>
    <i>
      <x v="126"/>
      <x/>
    </i>
    <i>
      <x v="132"/>
      <x/>
    </i>
    <i>
      <x v="134"/>
      <x/>
    </i>
  </rowItems>
  <colItems count="1">
    <i/>
  </colItems>
  <dataFields count="1">
    <dataField name=" قیمت پایانی" fld="7" baseField="0" baseItem="0" numFmtId="3"/>
  </dataFields>
  <formats count="357">
    <format dxfId="602">
      <pivotArea type="all" dataOnly="0" outline="0" fieldPosition="0"/>
    </format>
    <format dxfId="601">
      <pivotArea outline="0" collapsedLevelsAreSubtotals="1" fieldPosition="0"/>
    </format>
    <format dxfId="600">
      <pivotArea field="12" type="button" dataOnly="0" labelOnly="1" outline="0" axis="axisRow" fieldPosition="0"/>
    </format>
    <format dxfId="599">
      <pivotArea field="0" type="button" dataOnly="0" labelOnly="1" outline="0" axis="axisRow" fieldPosition="1"/>
    </format>
    <format dxfId="598">
      <pivotArea dataOnly="0" labelOnly="1" outline="0" axis="axisValues" fieldPosition="0"/>
    </format>
    <format dxfId="597">
      <pivotArea dataOnly="0" labelOnly="1" outline="0" fieldPosition="0">
        <references count="1">
          <reference field="12" count="50">
            <x v="0"/>
            <x v="1"/>
            <x v="2"/>
            <x v="3"/>
            <x v="4"/>
            <x v="5"/>
            <x v="7"/>
            <x v="8"/>
            <x v="9"/>
            <x v="10"/>
            <x v="11"/>
            <x v="12"/>
            <x v="13"/>
            <x v="15"/>
            <x v="16"/>
            <x v="17"/>
            <x v="18"/>
            <x v="20"/>
            <x v="21"/>
            <x v="22"/>
            <x v="23"/>
            <x v="24"/>
            <x v="25"/>
            <x v="26"/>
            <x v="27"/>
            <x v="28"/>
            <x v="29"/>
            <x v="30"/>
            <x v="31"/>
            <x v="32"/>
            <x v="34"/>
            <x v="35"/>
            <x v="36"/>
            <x v="37"/>
            <x v="38"/>
            <x v="39"/>
            <x v="40"/>
            <x v="42"/>
            <x v="43"/>
            <x v="44"/>
            <x v="45"/>
            <x v="46"/>
            <x v="47"/>
            <x v="48"/>
            <x v="50"/>
            <x v="51"/>
            <x v="52"/>
            <x v="53"/>
            <x v="54"/>
            <x v="55"/>
          </reference>
        </references>
      </pivotArea>
    </format>
    <format dxfId="596">
      <pivotArea dataOnly="0" labelOnly="1" outline="0" fieldPosition="0">
        <references count="1">
          <reference field="12" count="50">
            <x v="56"/>
            <x v="57"/>
            <x v="58"/>
            <x v="60"/>
            <x v="61"/>
            <x v="62"/>
            <x v="65"/>
            <x v="67"/>
            <x v="68"/>
            <x v="69"/>
            <x v="70"/>
            <x v="71"/>
            <x v="73"/>
            <x v="74"/>
            <x v="77"/>
            <x v="78"/>
            <x v="79"/>
            <x v="80"/>
            <x v="82"/>
            <x v="83"/>
            <x v="84"/>
            <x v="85"/>
            <x v="86"/>
            <x v="87"/>
            <x v="88"/>
            <x v="89"/>
            <x v="90"/>
            <x v="92"/>
            <x v="93"/>
            <x v="94"/>
            <x v="95"/>
            <x v="97"/>
            <x v="98"/>
            <x v="99"/>
            <x v="100"/>
            <x v="101"/>
            <x v="102"/>
            <x v="104"/>
            <x v="105"/>
            <x v="106"/>
            <x v="107"/>
            <x v="109"/>
            <x v="110"/>
            <x v="111"/>
            <x v="113"/>
            <x v="114"/>
            <x v="115"/>
            <x v="116"/>
            <x v="117"/>
            <x v="120"/>
          </reference>
        </references>
      </pivotArea>
    </format>
    <format dxfId="595">
      <pivotArea dataOnly="0" labelOnly="1" outline="0" fieldPosition="0">
        <references count="1">
          <reference field="12" count="10">
            <x v="121"/>
            <x v="122"/>
            <x v="123"/>
            <x v="124"/>
            <x v="125"/>
            <x v="126"/>
            <x v="127"/>
            <x v="131"/>
            <x v="132"/>
            <x v="134"/>
          </reference>
        </references>
      </pivotArea>
    </format>
    <format dxfId="594">
      <pivotArea dataOnly="0" labelOnly="1" outline="0" fieldPosition="0">
        <references count="2">
          <reference field="0" count="0"/>
          <reference field="12" count="1" selected="0">
            <x v="0"/>
          </reference>
        </references>
      </pivotArea>
    </format>
    <format dxfId="593">
      <pivotArea dataOnly="0" labelOnly="1" outline="0" fieldPosition="0">
        <references count="2">
          <reference field="0" count="0"/>
          <reference field="12" count="1" selected="0">
            <x v="1"/>
          </reference>
        </references>
      </pivotArea>
    </format>
    <format dxfId="592">
      <pivotArea dataOnly="0" labelOnly="1" outline="0" fieldPosition="0">
        <references count="2">
          <reference field="0" count="0"/>
          <reference field="12" count="1" selected="0">
            <x v="2"/>
          </reference>
        </references>
      </pivotArea>
    </format>
    <format dxfId="591">
      <pivotArea dataOnly="0" labelOnly="1" outline="0" fieldPosition="0">
        <references count="2">
          <reference field="0" count="0"/>
          <reference field="12" count="1" selected="0">
            <x v="3"/>
          </reference>
        </references>
      </pivotArea>
    </format>
    <format dxfId="590">
      <pivotArea dataOnly="0" labelOnly="1" outline="0" fieldPosition="0">
        <references count="2">
          <reference field="0" count="0"/>
          <reference field="12" count="1" selected="0">
            <x v="4"/>
          </reference>
        </references>
      </pivotArea>
    </format>
    <format dxfId="589">
      <pivotArea dataOnly="0" labelOnly="1" outline="0" fieldPosition="0">
        <references count="2">
          <reference field="0" count="0"/>
          <reference field="12" count="1" selected="0">
            <x v="5"/>
          </reference>
        </references>
      </pivotArea>
    </format>
    <format dxfId="588">
      <pivotArea dataOnly="0" labelOnly="1" outline="0" fieldPosition="0">
        <references count="2">
          <reference field="0" count="0"/>
          <reference field="12" count="1" selected="0">
            <x v="7"/>
          </reference>
        </references>
      </pivotArea>
    </format>
    <format dxfId="587">
      <pivotArea dataOnly="0" labelOnly="1" outline="0" fieldPosition="0">
        <references count="2">
          <reference field="0" count="0"/>
          <reference field="12" count="1" selected="0">
            <x v="8"/>
          </reference>
        </references>
      </pivotArea>
    </format>
    <format dxfId="586">
      <pivotArea dataOnly="0" labelOnly="1" outline="0" fieldPosition="0">
        <references count="2">
          <reference field="0" count="0"/>
          <reference field="12" count="1" selected="0">
            <x v="9"/>
          </reference>
        </references>
      </pivotArea>
    </format>
    <format dxfId="585">
      <pivotArea dataOnly="0" labelOnly="1" outline="0" fieldPosition="0">
        <references count="2">
          <reference field="0" count="0"/>
          <reference field="12" count="1" selected="0">
            <x v="10"/>
          </reference>
        </references>
      </pivotArea>
    </format>
    <format dxfId="584">
      <pivotArea dataOnly="0" labelOnly="1" outline="0" fieldPosition="0">
        <references count="2">
          <reference field="0" count="0"/>
          <reference field="12" count="1" selected="0">
            <x v="11"/>
          </reference>
        </references>
      </pivotArea>
    </format>
    <format dxfId="583">
      <pivotArea dataOnly="0" labelOnly="1" outline="0" fieldPosition="0">
        <references count="2">
          <reference field="0" count="0"/>
          <reference field="12" count="1" selected="0">
            <x v="12"/>
          </reference>
        </references>
      </pivotArea>
    </format>
    <format dxfId="582">
      <pivotArea dataOnly="0" labelOnly="1" outline="0" fieldPosition="0">
        <references count="2">
          <reference field="0" count="0"/>
          <reference field="12" count="1" selected="0">
            <x v="13"/>
          </reference>
        </references>
      </pivotArea>
    </format>
    <format dxfId="581">
      <pivotArea dataOnly="0" labelOnly="1" outline="0" fieldPosition="0">
        <references count="2">
          <reference field="0" count="0"/>
          <reference field="12" count="1" selected="0">
            <x v="15"/>
          </reference>
        </references>
      </pivotArea>
    </format>
    <format dxfId="580">
      <pivotArea dataOnly="0" labelOnly="1" outline="0" fieldPosition="0">
        <references count="2">
          <reference field="0" count="0"/>
          <reference field="12" count="1" selected="0">
            <x v="16"/>
          </reference>
        </references>
      </pivotArea>
    </format>
    <format dxfId="579">
      <pivotArea dataOnly="0" labelOnly="1" outline="0" fieldPosition="0">
        <references count="2">
          <reference field="0" count="0"/>
          <reference field="12" count="1" selected="0">
            <x v="17"/>
          </reference>
        </references>
      </pivotArea>
    </format>
    <format dxfId="578">
      <pivotArea dataOnly="0" labelOnly="1" outline="0" fieldPosition="0">
        <references count="2">
          <reference field="0" count="0"/>
          <reference field="12" count="1" selected="0">
            <x v="18"/>
          </reference>
        </references>
      </pivotArea>
    </format>
    <format dxfId="577">
      <pivotArea dataOnly="0" labelOnly="1" outline="0" fieldPosition="0">
        <references count="2">
          <reference field="0" count="0"/>
          <reference field="12" count="1" selected="0">
            <x v="20"/>
          </reference>
        </references>
      </pivotArea>
    </format>
    <format dxfId="576">
      <pivotArea dataOnly="0" labelOnly="1" outline="0" fieldPosition="0">
        <references count="2">
          <reference field="0" count="0"/>
          <reference field="12" count="1" selected="0">
            <x v="21"/>
          </reference>
        </references>
      </pivotArea>
    </format>
    <format dxfId="575">
      <pivotArea dataOnly="0" labelOnly="1" outline="0" fieldPosition="0">
        <references count="2">
          <reference field="0" count="0"/>
          <reference field="12" count="1" selected="0">
            <x v="22"/>
          </reference>
        </references>
      </pivotArea>
    </format>
    <format dxfId="574">
      <pivotArea dataOnly="0" labelOnly="1" outline="0" fieldPosition="0">
        <references count="2">
          <reference field="0" count="0"/>
          <reference field="12" count="1" selected="0">
            <x v="23"/>
          </reference>
        </references>
      </pivotArea>
    </format>
    <format dxfId="573">
      <pivotArea dataOnly="0" labelOnly="1" outline="0" fieldPosition="0">
        <references count="2">
          <reference field="0" count="0"/>
          <reference field="12" count="1" selected="0">
            <x v="24"/>
          </reference>
        </references>
      </pivotArea>
    </format>
    <format dxfId="572">
      <pivotArea dataOnly="0" labelOnly="1" outline="0" fieldPosition="0">
        <references count="2">
          <reference field="0" count="0"/>
          <reference field="12" count="1" selected="0">
            <x v="25"/>
          </reference>
        </references>
      </pivotArea>
    </format>
    <format dxfId="571">
      <pivotArea dataOnly="0" labelOnly="1" outline="0" fieldPosition="0">
        <references count="2">
          <reference field="0" count="0"/>
          <reference field="12" count="1" selected="0">
            <x v="26"/>
          </reference>
        </references>
      </pivotArea>
    </format>
    <format dxfId="570">
      <pivotArea dataOnly="0" labelOnly="1" outline="0" fieldPosition="0">
        <references count="2">
          <reference field="0" count="0"/>
          <reference field="12" count="1" selected="0">
            <x v="27"/>
          </reference>
        </references>
      </pivotArea>
    </format>
    <format dxfId="569">
      <pivotArea dataOnly="0" labelOnly="1" outline="0" fieldPosition="0">
        <references count="2">
          <reference field="0" count="0"/>
          <reference field="12" count="1" selected="0">
            <x v="28"/>
          </reference>
        </references>
      </pivotArea>
    </format>
    <format dxfId="568">
      <pivotArea dataOnly="0" labelOnly="1" outline="0" fieldPosition="0">
        <references count="2">
          <reference field="0" count="0"/>
          <reference field="12" count="1" selected="0">
            <x v="29"/>
          </reference>
        </references>
      </pivotArea>
    </format>
    <format dxfId="567">
      <pivotArea dataOnly="0" labelOnly="1" outline="0" fieldPosition="0">
        <references count="2">
          <reference field="0" count="0"/>
          <reference field="12" count="1" selected="0">
            <x v="30"/>
          </reference>
        </references>
      </pivotArea>
    </format>
    <format dxfId="566">
      <pivotArea dataOnly="0" labelOnly="1" outline="0" fieldPosition="0">
        <references count="2">
          <reference field="0" count="0"/>
          <reference field="12" count="1" selected="0">
            <x v="31"/>
          </reference>
        </references>
      </pivotArea>
    </format>
    <format dxfId="565">
      <pivotArea dataOnly="0" labelOnly="1" outline="0" fieldPosition="0">
        <references count="2">
          <reference field="0" count="0"/>
          <reference field="12" count="1" selected="0">
            <x v="32"/>
          </reference>
        </references>
      </pivotArea>
    </format>
    <format dxfId="564">
      <pivotArea dataOnly="0" labelOnly="1" outline="0" fieldPosition="0">
        <references count="2">
          <reference field="0" count="0"/>
          <reference field="12" count="1" selected="0">
            <x v="34"/>
          </reference>
        </references>
      </pivotArea>
    </format>
    <format dxfId="563">
      <pivotArea dataOnly="0" labelOnly="1" outline="0" fieldPosition="0">
        <references count="2">
          <reference field="0" count="0"/>
          <reference field="12" count="1" selected="0">
            <x v="35"/>
          </reference>
        </references>
      </pivotArea>
    </format>
    <format dxfId="562">
      <pivotArea dataOnly="0" labelOnly="1" outline="0" fieldPosition="0">
        <references count="2">
          <reference field="0" count="0"/>
          <reference field="12" count="1" selected="0">
            <x v="36"/>
          </reference>
        </references>
      </pivotArea>
    </format>
    <format dxfId="561">
      <pivotArea dataOnly="0" labelOnly="1" outline="0" fieldPosition="0">
        <references count="2">
          <reference field="0" count="0"/>
          <reference field="12" count="1" selected="0">
            <x v="37"/>
          </reference>
        </references>
      </pivotArea>
    </format>
    <format dxfId="560">
      <pivotArea dataOnly="0" labelOnly="1" outline="0" fieldPosition="0">
        <references count="2">
          <reference field="0" count="0"/>
          <reference field="12" count="1" selected="0">
            <x v="38"/>
          </reference>
        </references>
      </pivotArea>
    </format>
    <format dxfId="559">
      <pivotArea dataOnly="0" labelOnly="1" outline="0" fieldPosition="0">
        <references count="2">
          <reference field="0" count="0"/>
          <reference field="12" count="1" selected="0">
            <x v="39"/>
          </reference>
        </references>
      </pivotArea>
    </format>
    <format dxfId="558">
      <pivotArea dataOnly="0" labelOnly="1" outline="0" fieldPosition="0">
        <references count="2">
          <reference field="0" count="0"/>
          <reference field="12" count="1" selected="0">
            <x v="40"/>
          </reference>
        </references>
      </pivotArea>
    </format>
    <format dxfId="557">
      <pivotArea dataOnly="0" labelOnly="1" outline="0" fieldPosition="0">
        <references count="2">
          <reference field="0" count="0"/>
          <reference field="12" count="1" selected="0">
            <x v="42"/>
          </reference>
        </references>
      </pivotArea>
    </format>
    <format dxfId="556">
      <pivotArea dataOnly="0" labelOnly="1" outline="0" fieldPosition="0">
        <references count="2">
          <reference field="0" count="0"/>
          <reference field="12" count="1" selected="0">
            <x v="43"/>
          </reference>
        </references>
      </pivotArea>
    </format>
    <format dxfId="555">
      <pivotArea dataOnly="0" labelOnly="1" outline="0" fieldPosition="0">
        <references count="2">
          <reference field="0" count="0"/>
          <reference field="12" count="1" selected="0">
            <x v="44"/>
          </reference>
        </references>
      </pivotArea>
    </format>
    <format dxfId="554">
      <pivotArea dataOnly="0" labelOnly="1" outline="0" fieldPosition="0">
        <references count="2">
          <reference field="0" count="0"/>
          <reference field="12" count="1" selected="0">
            <x v="45"/>
          </reference>
        </references>
      </pivotArea>
    </format>
    <format dxfId="553">
      <pivotArea dataOnly="0" labelOnly="1" outline="0" fieldPosition="0">
        <references count="2">
          <reference field="0" count="0"/>
          <reference field="12" count="1" selected="0">
            <x v="46"/>
          </reference>
        </references>
      </pivotArea>
    </format>
    <format dxfId="552">
      <pivotArea dataOnly="0" labelOnly="1" outline="0" fieldPosition="0">
        <references count="2">
          <reference field="0" count="0"/>
          <reference field="12" count="1" selected="0">
            <x v="47"/>
          </reference>
        </references>
      </pivotArea>
    </format>
    <format dxfId="551">
      <pivotArea dataOnly="0" labelOnly="1" outline="0" fieldPosition="0">
        <references count="2">
          <reference field="0" count="0"/>
          <reference field="12" count="1" selected="0">
            <x v="48"/>
          </reference>
        </references>
      </pivotArea>
    </format>
    <format dxfId="550">
      <pivotArea dataOnly="0" labelOnly="1" outline="0" fieldPosition="0">
        <references count="2">
          <reference field="0" count="0"/>
          <reference field="12" count="1" selected="0">
            <x v="50"/>
          </reference>
        </references>
      </pivotArea>
    </format>
    <format dxfId="549">
      <pivotArea dataOnly="0" labelOnly="1" outline="0" fieldPosition="0">
        <references count="2">
          <reference field="0" count="0"/>
          <reference field="12" count="1" selected="0">
            <x v="51"/>
          </reference>
        </references>
      </pivotArea>
    </format>
    <format dxfId="548">
      <pivotArea dataOnly="0" labelOnly="1" outline="0" fieldPosition="0">
        <references count="2">
          <reference field="0" count="0"/>
          <reference field="12" count="1" selected="0">
            <x v="52"/>
          </reference>
        </references>
      </pivotArea>
    </format>
    <format dxfId="547">
      <pivotArea dataOnly="0" labelOnly="1" outline="0" fieldPosition="0">
        <references count="2">
          <reference field="0" count="0"/>
          <reference field="12" count="1" selected="0">
            <x v="53"/>
          </reference>
        </references>
      </pivotArea>
    </format>
    <format dxfId="546">
      <pivotArea dataOnly="0" labelOnly="1" outline="0" fieldPosition="0">
        <references count="2">
          <reference field="0" count="0"/>
          <reference field="12" count="1" selected="0">
            <x v="54"/>
          </reference>
        </references>
      </pivotArea>
    </format>
    <format dxfId="545">
      <pivotArea dataOnly="0" labelOnly="1" outline="0" fieldPosition="0">
        <references count="2">
          <reference field="0" count="0"/>
          <reference field="12" count="1" selected="0">
            <x v="55"/>
          </reference>
        </references>
      </pivotArea>
    </format>
    <format dxfId="544">
      <pivotArea dataOnly="0" labelOnly="1" outline="0" fieldPosition="0">
        <references count="2">
          <reference field="0" count="0"/>
          <reference field="12" count="1" selected="0">
            <x v="56"/>
          </reference>
        </references>
      </pivotArea>
    </format>
    <format dxfId="543">
      <pivotArea dataOnly="0" labelOnly="1" outline="0" fieldPosition="0">
        <references count="2">
          <reference field="0" count="0"/>
          <reference field="12" count="1" selected="0">
            <x v="57"/>
          </reference>
        </references>
      </pivotArea>
    </format>
    <format dxfId="542">
      <pivotArea dataOnly="0" labelOnly="1" outline="0" fieldPosition="0">
        <references count="2">
          <reference field="0" count="0"/>
          <reference field="12" count="1" selected="0">
            <x v="58"/>
          </reference>
        </references>
      </pivotArea>
    </format>
    <format dxfId="541">
      <pivotArea dataOnly="0" labelOnly="1" outline="0" fieldPosition="0">
        <references count="2">
          <reference field="0" count="0"/>
          <reference field="12" count="1" selected="0">
            <x v="60"/>
          </reference>
        </references>
      </pivotArea>
    </format>
    <format dxfId="540">
      <pivotArea dataOnly="0" labelOnly="1" outline="0" fieldPosition="0">
        <references count="2">
          <reference field="0" count="0"/>
          <reference field="12" count="1" selected="0">
            <x v="61"/>
          </reference>
        </references>
      </pivotArea>
    </format>
    <format dxfId="539">
      <pivotArea dataOnly="0" labelOnly="1" outline="0" fieldPosition="0">
        <references count="2">
          <reference field="0" count="0"/>
          <reference field="12" count="1" selected="0">
            <x v="62"/>
          </reference>
        </references>
      </pivotArea>
    </format>
    <format dxfId="538">
      <pivotArea dataOnly="0" labelOnly="1" outline="0" fieldPosition="0">
        <references count="2">
          <reference field="0" count="0"/>
          <reference field="12" count="1" selected="0">
            <x v="65"/>
          </reference>
        </references>
      </pivotArea>
    </format>
    <format dxfId="537">
      <pivotArea dataOnly="0" labelOnly="1" outline="0" fieldPosition="0">
        <references count="2">
          <reference field="0" count="0"/>
          <reference field="12" count="1" selected="0">
            <x v="67"/>
          </reference>
        </references>
      </pivotArea>
    </format>
    <format dxfId="536">
      <pivotArea dataOnly="0" labelOnly="1" outline="0" fieldPosition="0">
        <references count="2">
          <reference field="0" count="0"/>
          <reference field="12" count="1" selected="0">
            <x v="68"/>
          </reference>
        </references>
      </pivotArea>
    </format>
    <format dxfId="535">
      <pivotArea dataOnly="0" labelOnly="1" outline="0" fieldPosition="0">
        <references count="2">
          <reference field="0" count="0"/>
          <reference field="12" count="1" selected="0">
            <x v="69"/>
          </reference>
        </references>
      </pivotArea>
    </format>
    <format dxfId="534">
      <pivotArea dataOnly="0" labelOnly="1" outline="0" fieldPosition="0">
        <references count="2">
          <reference field="0" count="0"/>
          <reference field="12" count="1" selected="0">
            <x v="70"/>
          </reference>
        </references>
      </pivotArea>
    </format>
    <format dxfId="533">
      <pivotArea dataOnly="0" labelOnly="1" outline="0" fieldPosition="0">
        <references count="2">
          <reference field="0" count="0"/>
          <reference field="12" count="1" selected="0">
            <x v="71"/>
          </reference>
        </references>
      </pivotArea>
    </format>
    <format dxfId="532">
      <pivotArea dataOnly="0" labelOnly="1" outline="0" fieldPosition="0">
        <references count="2">
          <reference field="0" count="0"/>
          <reference field="12" count="1" selected="0">
            <x v="73"/>
          </reference>
        </references>
      </pivotArea>
    </format>
    <format dxfId="531">
      <pivotArea dataOnly="0" labelOnly="1" outline="0" fieldPosition="0">
        <references count="2">
          <reference field="0" count="0"/>
          <reference field="12" count="1" selected="0">
            <x v="74"/>
          </reference>
        </references>
      </pivotArea>
    </format>
    <format dxfId="530">
      <pivotArea dataOnly="0" labelOnly="1" outline="0" fieldPosition="0">
        <references count="2">
          <reference field="0" count="0"/>
          <reference field="12" count="1" selected="0">
            <x v="77"/>
          </reference>
        </references>
      </pivotArea>
    </format>
    <format dxfId="529">
      <pivotArea dataOnly="0" labelOnly="1" outline="0" fieldPosition="0">
        <references count="2">
          <reference field="0" count="0"/>
          <reference field="12" count="1" selected="0">
            <x v="78"/>
          </reference>
        </references>
      </pivotArea>
    </format>
    <format dxfId="528">
      <pivotArea dataOnly="0" labelOnly="1" outline="0" fieldPosition="0">
        <references count="2">
          <reference field="0" count="0"/>
          <reference field="12" count="1" selected="0">
            <x v="79"/>
          </reference>
        </references>
      </pivotArea>
    </format>
    <format dxfId="527">
      <pivotArea dataOnly="0" labelOnly="1" outline="0" fieldPosition="0">
        <references count="2">
          <reference field="0" count="0"/>
          <reference field="12" count="1" selected="0">
            <x v="80"/>
          </reference>
        </references>
      </pivotArea>
    </format>
    <format dxfId="526">
      <pivotArea dataOnly="0" labelOnly="1" outline="0" fieldPosition="0">
        <references count="2">
          <reference field="0" count="0"/>
          <reference field="12" count="1" selected="0">
            <x v="82"/>
          </reference>
        </references>
      </pivotArea>
    </format>
    <format dxfId="525">
      <pivotArea dataOnly="0" labelOnly="1" outline="0" fieldPosition="0">
        <references count="2">
          <reference field="0" count="0"/>
          <reference field="12" count="1" selected="0">
            <x v="83"/>
          </reference>
        </references>
      </pivotArea>
    </format>
    <format dxfId="524">
      <pivotArea dataOnly="0" labelOnly="1" outline="0" fieldPosition="0">
        <references count="2">
          <reference field="0" count="0"/>
          <reference field="12" count="1" selected="0">
            <x v="84"/>
          </reference>
        </references>
      </pivotArea>
    </format>
    <format dxfId="523">
      <pivotArea dataOnly="0" labelOnly="1" outline="0" fieldPosition="0">
        <references count="2">
          <reference field="0" count="0"/>
          <reference field="12" count="1" selected="0">
            <x v="85"/>
          </reference>
        </references>
      </pivotArea>
    </format>
    <format dxfId="522">
      <pivotArea dataOnly="0" labelOnly="1" outline="0" fieldPosition="0">
        <references count="2">
          <reference field="0" count="0"/>
          <reference field="12" count="1" selected="0">
            <x v="86"/>
          </reference>
        </references>
      </pivotArea>
    </format>
    <format dxfId="521">
      <pivotArea dataOnly="0" labelOnly="1" outline="0" fieldPosition="0">
        <references count="2">
          <reference field="0" count="0"/>
          <reference field="12" count="1" selected="0">
            <x v="87"/>
          </reference>
        </references>
      </pivotArea>
    </format>
    <format dxfId="520">
      <pivotArea dataOnly="0" labelOnly="1" outline="0" fieldPosition="0">
        <references count="2">
          <reference field="0" count="0"/>
          <reference field="12" count="1" selected="0">
            <x v="88"/>
          </reference>
        </references>
      </pivotArea>
    </format>
    <format dxfId="519">
      <pivotArea dataOnly="0" labelOnly="1" outline="0" fieldPosition="0">
        <references count="2">
          <reference field="0" count="0"/>
          <reference field="12" count="1" selected="0">
            <x v="89"/>
          </reference>
        </references>
      </pivotArea>
    </format>
    <format dxfId="518">
      <pivotArea dataOnly="0" labelOnly="1" outline="0" fieldPosition="0">
        <references count="2">
          <reference field="0" count="0"/>
          <reference field="12" count="1" selected="0">
            <x v="90"/>
          </reference>
        </references>
      </pivotArea>
    </format>
    <format dxfId="517">
      <pivotArea dataOnly="0" labelOnly="1" outline="0" fieldPosition="0">
        <references count="2">
          <reference field="0" count="0"/>
          <reference field="12" count="1" selected="0">
            <x v="92"/>
          </reference>
        </references>
      </pivotArea>
    </format>
    <format dxfId="516">
      <pivotArea dataOnly="0" labelOnly="1" outline="0" fieldPosition="0">
        <references count="2">
          <reference field="0" count="0"/>
          <reference field="12" count="1" selected="0">
            <x v="93"/>
          </reference>
        </references>
      </pivotArea>
    </format>
    <format dxfId="515">
      <pivotArea dataOnly="0" labelOnly="1" outline="0" fieldPosition="0">
        <references count="2">
          <reference field="0" count="0"/>
          <reference field="12" count="1" selected="0">
            <x v="94"/>
          </reference>
        </references>
      </pivotArea>
    </format>
    <format dxfId="514">
      <pivotArea dataOnly="0" labelOnly="1" outline="0" fieldPosition="0">
        <references count="2">
          <reference field="0" count="0"/>
          <reference field="12" count="1" selected="0">
            <x v="95"/>
          </reference>
        </references>
      </pivotArea>
    </format>
    <format dxfId="513">
      <pivotArea dataOnly="0" labelOnly="1" outline="0" fieldPosition="0">
        <references count="2">
          <reference field="0" count="0"/>
          <reference field="12" count="1" selected="0">
            <x v="97"/>
          </reference>
        </references>
      </pivotArea>
    </format>
    <format dxfId="512">
      <pivotArea dataOnly="0" labelOnly="1" outline="0" fieldPosition="0">
        <references count="2">
          <reference field="0" count="0"/>
          <reference field="12" count="1" selected="0">
            <x v="98"/>
          </reference>
        </references>
      </pivotArea>
    </format>
    <format dxfId="511">
      <pivotArea dataOnly="0" labelOnly="1" outline="0" fieldPosition="0">
        <references count="2">
          <reference field="0" count="0"/>
          <reference field="12" count="1" selected="0">
            <x v="99"/>
          </reference>
        </references>
      </pivotArea>
    </format>
    <format dxfId="510">
      <pivotArea dataOnly="0" labelOnly="1" outline="0" fieldPosition="0">
        <references count="2">
          <reference field="0" count="0"/>
          <reference field="12" count="1" selected="0">
            <x v="100"/>
          </reference>
        </references>
      </pivotArea>
    </format>
    <format dxfId="509">
      <pivotArea dataOnly="0" labelOnly="1" outline="0" fieldPosition="0">
        <references count="2">
          <reference field="0" count="0"/>
          <reference field="12" count="1" selected="0">
            <x v="101"/>
          </reference>
        </references>
      </pivotArea>
    </format>
    <format dxfId="508">
      <pivotArea dataOnly="0" labelOnly="1" outline="0" fieldPosition="0">
        <references count="2">
          <reference field="0" count="0"/>
          <reference field="12" count="1" selected="0">
            <x v="102"/>
          </reference>
        </references>
      </pivotArea>
    </format>
    <format dxfId="507">
      <pivotArea dataOnly="0" labelOnly="1" outline="0" fieldPosition="0">
        <references count="2">
          <reference field="0" count="0"/>
          <reference field="12" count="1" selected="0">
            <x v="104"/>
          </reference>
        </references>
      </pivotArea>
    </format>
    <format dxfId="506">
      <pivotArea dataOnly="0" labelOnly="1" outline="0" fieldPosition="0">
        <references count="2">
          <reference field="0" count="0"/>
          <reference field="12" count="1" selected="0">
            <x v="105"/>
          </reference>
        </references>
      </pivotArea>
    </format>
    <format dxfId="505">
      <pivotArea dataOnly="0" labelOnly="1" outline="0" fieldPosition="0">
        <references count="2">
          <reference field="0" count="0"/>
          <reference field="12" count="1" selected="0">
            <x v="106"/>
          </reference>
        </references>
      </pivotArea>
    </format>
    <format dxfId="504">
      <pivotArea dataOnly="0" labelOnly="1" outline="0" fieldPosition="0">
        <references count="2">
          <reference field="0" count="0"/>
          <reference field="12" count="1" selected="0">
            <x v="107"/>
          </reference>
        </references>
      </pivotArea>
    </format>
    <format dxfId="503">
      <pivotArea dataOnly="0" labelOnly="1" outline="0" fieldPosition="0">
        <references count="2">
          <reference field="0" count="0"/>
          <reference field="12" count="1" selected="0">
            <x v="109"/>
          </reference>
        </references>
      </pivotArea>
    </format>
    <format dxfId="502">
      <pivotArea dataOnly="0" labelOnly="1" outline="0" fieldPosition="0">
        <references count="2">
          <reference field="0" count="0"/>
          <reference field="12" count="1" selected="0">
            <x v="110"/>
          </reference>
        </references>
      </pivotArea>
    </format>
    <format dxfId="501">
      <pivotArea dataOnly="0" labelOnly="1" outline="0" fieldPosition="0">
        <references count="2">
          <reference field="0" count="0"/>
          <reference field="12" count="1" selected="0">
            <x v="111"/>
          </reference>
        </references>
      </pivotArea>
    </format>
    <format dxfId="500">
      <pivotArea dataOnly="0" labelOnly="1" outline="0" fieldPosition="0">
        <references count="2">
          <reference field="0" count="0"/>
          <reference field="12" count="1" selected="0">
            <x v="113"/>
          </reference>
        </references>
      </pivotArea>
    </format>
    <format dxfId="499">
      <pivotArea dataOnly="0" labelOnly="1" outline="0" fieldPosition="0">
        <references count="2">
          <reference field="0" count="0"/>
          <reference field="12" count="1" selected="0">
            <x v="114"/>
          </reference>
        </references>
      </pivotArea>
    </format>
    <format dxfId="498">
      <pivotArea dataOnly="0" labelOnly="1" outline="0" fieldPosition="0">
        <references count="2">
          <reference field="0" count="0"/>
          <reference field="12" count="1" selected="0">
            <x v="115"/>
          </reference>
        </references>
      </pivotArea>
    </format>
    <format dxfId="497">
      <pivotArea dataOnly="0" labelOnly="1" outline="0" fieldPosition="0">
        <references count="2">
          <reference field="0" count="0"/>
          <reference field="12" count="1" selected="0">
            <x v="116"/>
          </reference>
        </references>
      </pivotArea>
    </format>
    <format dxfId="496">
      <pivotArea dataOnly="0" labelOnly="1" outline="0" fieldPosition="0">
        <references count="2">
          <reference field="0" count="0"/>
          <reference field="12" count="1" selected="0">
            <x v="117"/>
          </reference>
        </references>
      </pivotArea>
    </format>
    <format dxfId="495">
      <pivotArea dataOnly="0" labelOnly="1" outline="0" fieldPosition="0">
        <references count="2">
          <reference field="0" count="0"/>
          <reference field="12" count="1" selected="0">
            <x v="120"/>
          </reference>
        </references>
      </pivotArea>
    </format>
    <format dxfId="494">
      <pivotArea dataOnly="0" labelOnly="1" outline="0" fieldPosition="0">
        <references count="2">
          <reference field="0" count="0"/>
          <reference field="12" count="1" selected="0">
            <x v="121"/>
          </reference>
        </references>
      </pivotArea>
    </format>
    <format dxfId="493">
      <pivotArea dataOnly="0" labelOnly="1" outline="0" fieldPosition="0">
        <references count="2">
          <reference field="0" count="0"/>
          <reference field="12" count="1" selected="0">
            <x v="122"/>
          </reference>
        </references>
      </pivotArea>
    </format>
    <format dxfId="492">
      <pivotArea dataOnly="0" labelOnly="1" outline="0" fieldPosition="0">
        <references count="2">
          <reference field="0" count="0"/>
          <reference field="12" count="1" selected="0">
            <x v="123"/>
          </reference>
        </references>
      </pivotArea>
    </format>
    <format dxfId="491">
      <pivotArea dataOnly="0" labelOnly="1" outline="0" fieldPosition="0">
        <references count="2">
          <reference field="0" count="0"/>
          <reference field="12" count="1" selected="0">
            <x v="124"/>
          </reference>
        </references>
      </pivotArea>
    </format>
    <format dxfId="490">
      <pivotArea dataOnly="0" labelOnly="1" outline="0" fieldPosition="0">
        <references count="2">
          <reference field="0" count="0"/>
          <reference field="12" count="1" selected="0">
            <x v="125"/>
          </reference>
        </references>
      </pivotArea>
    </format>
    <format dxfId="489">
      <pivotArea dataOnly="0" labelOnly="1" outline="0" fieldPosition="0">
        <references count="2">
          <reference field="0" count="0"/>
          <reference field="12" count="1" selected="0">
            <x v="126"/>
          </reference>
        </references>
      </pivotArea>
    </format>
    <format dxfId="488">
      <pivotArea dataOnly="0" labelOnly="1" outline="0" fieldPosition="0">
        <references count="2">
          <reference field="0" count="0"/>
          <reference field="12" count="1" selected="0">
            <x v="127"/>
          </reference>
        </references>
      </pivotArea>
    </format>
    <format dxfId="487">
      <pivotArea dataOnly="0" labelOnly="1" outline="0" fieldPosition="0">
        <references count="2">
          <reference field="0" count="0"/>
          <reference field="12" count="1" selected="0">
            <x v="131"/>
          </reference>
        </references>
      </pivotArea>
    </format>
    <format dxfId="486">
      <pivotArea dataOnly="0" labelOnly="1" outline="0" fieldPosition="0">
        <references count="2">
          <reference field="0" count="0"/>
          <reference field="12" count="1" selected="0">
            <x v="132"/>
          </reference>
        </references>
      </pivotArea>
    </format>
    <format dxfId="485">
      <pivotArea dataOnly="0" labelOnly="1" outline="0" fieldPosition="0">
        <references count="2">
          <reference field="0" count="0"/>
          <reference field="12" count="1" selected="0">
            <x v="134"/>
          </reference>
        </references>
      </pivotArea>
    </format>
    <format dxfId="484">
      <pivotArea dataOnly="0" labelOnly="1" outline="0" axis="axisValues" fieldPosition="0"/>
    </format>
    <format dxfId="483">
      <pivotArea type="all" dataOnly="0" outline="0" fieldPosition="0"/>
    </format>
    <format dxfId="482">
      <pivotArea outline="0" collapsedLevelsAreSubtotals="1" fieldPosition="0"/>
    </format>
    <format dxfId="481">
      <pivotArea field="12" type="button" dataOnly="0" labelOnly="1" outline="0" axis="axisRow" fieldPosition="0"/>
    </format>
    <format dxfId="480">
      <pivotArea field="0" type="button" dataOnly="0" labelOnly="1" outline="0" axis="axisRow" fieldPosition="1"/>
    </format>
    <format dxfId="479">
      <pivotArea dataOnly="0" labelOnly="1" outline="0" axis="axisValues" fieldPosition="0"/>
    </format>
    <format dxfId="478">
      <pivotArea dataOnly="0" labelOnly="1" outline="0" fieldPosition="0">
        <references count="1">
          <reference field="12" count="50">
            <x v="0"/>
            <x v="1"/>
            <x v="2"/>
            <x v="3"/>
            <x v="4"/>
            <x v="5"/>
            <x v="7"/>
            <x v="8"/>
            <x v="9"/>
            <x v="10"/>
            <x v="11"/>
            <x v="12"/>
            <x v="13"/>
            <x v="15"/>
            <x v="16"/>
            <x v="17"/>
            <x v="18"/>
            <x v="20"/>
            <x v="21"/>
            <x v="22"/>
            <x v="23"/>
            <x v="24"/>
            <x v="25"/>
            <x v="26"/>
            <x v="27"/>
            <x v="28"/>
            <x v="29"/>
            <x v="30"/>
            <x v="31"/>
            <x v="32"/>
            <x v="34"/>
            <x v="35"/>
            <x v="36"/>
            <x v="37"/>
            <x v="38"/>
            <x v="39"/>
            <x v="40"/>
            <x v="42"/>
            <x v="43"/>
            <x v="44"/>
            <x v="45"/>
            <x v="46"/>
            <x v="47"/>
            <x v="48"/>
            <x v="50"/>
            <x v="51"/>
            <x v="52"/>
            <x v="53"/>
            <x v="54"/>
            <x v="55"/>
          </reference>
        </references>
      </pivotArea>
    </format>
    <format dxfId="477">
      <pivotArea dataOnly="0" labelOnly="1" outline="0" fieldPosition="0">
        <references count="1">
          <reference field="12" count="50">
            <x v="56"/>
            <x v="57"/>
            <x v="58"/>
            <x v="60"/>
            <x v="61"/>
            <x v="62"/>
            <x v="65"/>
            <x v="67"/>
            <x v="68"/>
            <x v="69"/>
            <x v="70"/>
            <x v="71"/>
            <x v="73"/>
            <x v="74"/>
            <x v="77"/>
            <x v="78"/>
            <x v="79"/>
            <x v="80"/>
            <x v="82"/>
            <x v="83"/>
            <x v="84"/>
            <x v="85"/>
            <x v="86"/>
            <x v="87"/>
            <x v="88"/>
            <x v="89"/>
            <x v="90"/>
            <x v="92"/>
            <x v="93"/>
            <x v="94"/>
            <x v="95"/>
            <x v="97"/>
            <x v="98"/>
            <x v="99"/>
            <x v="100"/>
            <x v="101"/>
            <x v="102"/>
            <x v="104"/>
            <x v="105"/>
            <x v="106"/>
            <x v="107"/>
            <x v="109"/>
            <x v="110"/>
            <x v="111"/>
            <x v="113"/>
            <x v="114"/>
            <x v="115"/>
            <x v="116"/>
            <x v="117"/>
            <x v="120"/>
          </reference>
        </references>
      </pivotArea>
    </format>
    <format dxfId="476">
      <pivotArea dataOnly="0" labelOnly="1" outline="0" fieldPosition="0">
        <references count="1">
          <reference field="12" count="10">
            <x v="121"/>
            <x v="122"/>
            <x v="123"/>
            <x v="124"/>
            <x v="125"/>
            <x v="126"/>
            <x v="127"/>
            <x v="131"/>
            <x v="132"/>
            <x v="134"/>
          </reference>
        </references>
      </pivotArea>
    </format>
    <format dxfId="475">
      <pivotArea dataOnly="0" labelOnly="1" outline="0" fieldPosition="0">
        <references count="2">
          <reference field="0" count="0"/>
          <reference field="12" count="1" selected="0">
            <x v="0"/>
          </reference>
        </references>
      </pivotArea>
    </format>
    <format dxfId="474">
      <pivotArea dataOnly="0" labelOnly="1" outline="0" fieldPosition="0">
        <references count="2">
          <reference field="0" count="0"/>
          <reference field="12" count="1" selected="0">
            <x v="1"/>
          </reference>
        </references>
      </pivotArea>
    </format>
    <format dxfId="473">
      <pivotArea dataOnly="0" labelOnly="1" outline="0" fieldPosition="0">
        <references count="2">
          <reference field="0" count="0"/>
          <reference field="12" count="1" selected="0">
            <x v="2"/>
          </reference>
        </references>
      </pivotArea>
    </format>
    <format dxfId="472">
      <pivotArea dataOnly="0" labelOnly="1" outline="0" fieldPosition="0">
        <references count="2">
          <reference field="0" count="0"/>
          <reference field="12" count="1" selected="0">
            <x v="3"/>
          </reference>
        </references>
      </pivotArea>
    </format>
    <format dxfId="471">
      <pivotArea dataOnly="0" labelOnly="1" outline="0" fieldPosition="0">
        <references count="2">
          <reference field="0" count="0"/>
          <reference field="12" count="1" selected="0">
            <x v="4"/>
          </reference>
        </references>
      </pivotArea>
    </format>
    <format dxfId="470">
      <pivotArea dataOnly="0" labelOnly="1" outline="0" fieldPosition="0">
        <references count="2">
          <reference field="0" count="0"/>
          <reference field="12" count="1" selected="0">
            <x v="5"/>
          </reference>
        </references>
      </pivotArea>
    </format>
    <format dxfId="469">
      <pivotArea dataOnly="0" labelOnly="1" outline="0" fieldPosition="0">
        <references count="2">
          <reference field="0" count="0"/>
          <reference field="12" count="1" selected="0">
            <x v="7"/>
          </reference>
        </references>
      </pivotArea>
    </format>
    <format dxfId="468">
      <pivotArea dataOnly="0" labelOnly="1" outline="0" fieldPosition="0">
        <references count="2">
          <reference field="0" count="0"/>
          <reference field="12" count="1" selected="0">
            <x v="8"/>
          </reference>
        </references>
      </pivotArea>
    </format>
    <format dxfId="467">
      <pivotArea dataOnly="0" labelOnly="1" outline="0" fieldPosition="0">
        <references count="2">
          <reference field="0" count="0"/>
          <reference field="12" count="1" selected="0">
            <x v="9"/>
          </reference>
        </references>
      </pivotArea>
    </format>
    <format dxfId="466">
      <pivotArea dataOnly="0" labelOnly="1" outline="0" fieldPosition="0">
        <references count="2">
          <reference field="0" count="0"/>
          <reference field="12" count="1" selected="0">
            <x v="10"/>
          </reference>
        </references>
      </pivotArea>
    </format>
    <format dxfId="465">
      <pivotArea dataOnly="0" labelOnly="1" outline="0" fieldPosition="0">
        <references count="2">
          <reference field="0" count="0"/>
          <reference field="12" count="1" selected="0">
            <x v="11"/>
          </reference>
        </references>
      </pivotArea>
    </format>
    <format dxfId="464">
      <pivotArea dataOnly="0" labelOnly="1" outline="0" fieldPosition="0">
        <references count="2">
          <reference field="0" count="0"/>
          <reference field="12" count="1" selected="0">
            <x v="12"/>
          </reference>
        </references>
      </pivotArea>
    </format>
    <format dxfId="463">
      <pivotArea dataOnly="0" labelOnly="1" outline="0" fieldPosition="0">
        <references count="2">
          <reference field="0" count="0"/>
          <reference field="12" count="1" selected="0">
            <x v="13"/>
          </reference>
        </references>
      </pivotArea>
    </format>
    <format dxfId="462">
      <pivotArea dataOnly="0" labelOnly="1" outline="0" fieldPosition="0">
        <references count="2">
          <reference field="0" count="0"/>
          <reference field="12" count="1" selected="0">
            <x v="15"/>
          </reference>
        </references>
      </pivotArea>
    </format>
    <format dxfId="461">
      <pivotArea dataOnly="0" labelOnly="1" outline="0" fieldPosition="0">
        <references count="2">
          <reference field="0" count="0"/>
          <reference field="12" count="1" selected="0">
            <x v="16"/>
          </reference>
        </references>
      </pivotArea>
    </format>
    <format dxfId="460">
      <pivotArea dataOnly="0" labelOnly="1" outline="0" fieldPosition="0">
        <references count="2">
          <reference field="0" count="0"/>
          <reference field="12" count="1" selected="0">
            <x v="17"/>
          </reference>
        </references>
      </pivotArea>
    </format>
    <format dxfId="459">
      <pivotArea dataOnly="0" labelOnly="1" outline="0" fieldPosition="0">
        <references count="2">
          <reference field="0" count="0"/>
          <reference field="12" count="1" selected="0">
            <x v="18"/>
          </reference>
        </references>
      </pivotArea>
    </format>
    <format dxfId="458">
      <pivotArea dataOnly="0" labelOnly="1" outline="0" fieldPosition="0">
        <references count="2">
          <reference field="0" count="0"/>
          <reference field="12" count="1" selected="0">
            <x v="20"/>
          </reference>
        </references>
      </pivotArea>
    </format>
    <format dxfId="457">
      <pivotArea dataOnly="0" labelOnly="1" outline="0" fieldPosition="0">
        <references count="2">
          <reference field="0" count="0"/>
          <reference field="12" count="1" selected="0">
            <x v="21"/>
          </reference>
        </references>
      </pivotArea>
    </format>
    <format dxfId="456">
      <pivotArea dataOnly="0" labelOnly="1" outline="0" fieldPosition="0">
        <references count="2">
          <reference field="0" count="0"/>
          <reference field="12" count="1" selected="0">
            <x v="22"/>
          </reference>
        </references>
      </pivotArea>
    </format>
    <format dxfId="455">
      <pivotArea dataOnly="0" labelOnly="1" outline="0" fieldPosition="0">
        <references count="2">
          <reference field="0" count="0"/>
          <reference field="12" count="1" selected="0">
            <x v="23"/>
          </reference>
        </references>
      </pivotArea>
    </format>
    <format dxfId="454">
      <pivotArea dataOnly="0" labelOnly="1" outline="0" fieldPosition="0">
        <references count="2">
          <reference field="0" count="0"/>
          <reference field="12" count="1" selected="0">
            <x v="24"/>
          </reference>
        </references>
      </pivotArea>
    </format>
    <format dxfId="453">
      <pivotArea dataOnly="0" labelOnly="1" outline="0" fieldPosition="0">
        <references count="2">
          <reference field="0" count="0"/>
          <reference field="12" count="1" selected="0">
            <x v="25"/>
          </reference>
        </references>
      </pivotArea>
    </format>
    <format dxfId="452">
      <pivotArea dataOnly="0" labelOnly="1" outline="0" fieldPosition="0">
        <references count="2">
          <reference field="0" count="0"/>
          <reference field="12" count="1" selected="0">
            <x v="26"/>
          </reference>
        </references>
      </pivotArea>
    </format>
    <format dxfId="451">
      <pivotArea dataOnly="0" labelOnly="1" outline="0" fieldPosition="0">
        <references count="2">
          <reference field="0" count="0"/>
          <reference field="12" count="1" selected="0">
            <x v="27"/>
          </reference>
        </references>
      </pivotArea>
    </format>
    <format dxfId="450">
      <pivotArea dataOnly="0" labelOnly="1" outline="0" fieldPosition="0">
        <references count="2">
          <reference field="0" count="0"/>
          <reference field="12" count="1" selected="0">
            <x v="28"/>
          </reference>
        </references>
      </pivotArea>
    </format>
    <format dxfId="449">
      <pivotArea dataOnly="0" labelOnly="1" outline="0" fieldPosition="0">
        <references count="2">
          <reference field="0" count="0"/>
          <reference field="12" count="1" selected="0">
            <x v="29"/>
          </reference>
        </references>
      </pivotArea>
    </format>
    <format dxfId="448">
      <pivotArea dataOnly="0" labelOnly="1" outline="0" fieldPosition="0">
        <references count="2">
          <reference field="0" count="0"/>
          <reference field="12" count="1" selected="0">
            <x v="30"/>
          </reference>
        </references>
      </pivotArea>
    </format>
    <format dxfId="447">
      <pivotArea dataOnly="0" labelOnly="1" outline="0" fieldPosition="0">
        <references count="2">
          <reference field="0" count="0"/>
          <reference field="12" count="1" selected="0">
            <x v="31"/>
          </reference>
        </references>
      </pivotArea>
    </format>
    <format dxfId="446">
      <pivotArea dataOnly="0" labelOnly="1" outline="0" fieldPosition="0">
        <references count="2">
          <reference field="0" count="0"/>
          <reference field="12" count="1" selected="0">
            <x v="32"/>
          </reference>
        </references>
      </pivotArea>
    </format>
    <format dxfId="445">
      <pivotArea dataOnly="0" labelOnly="1" outline="0" fieldPosition="0">
        <references count="2">
          <reference field="0" count="0"/>
          <reference field="12" count="1" selected="0">
            <x v="34"/>
          </reference>
        </references>
      </pivotArea>
    </format>
    <format dxfId="444">
      <pivotArea dataOnly="0" labelOnly="1" outline="0" fieldPosition="0">
        <references count="2">
          <reference field="0" count="0"/>
          <reference field="12" count="1" selected="0">
            <x v="35"/>
          </reference>
        </references>
      </pivotArea>
    </format>
    <format dxfId="443">
      <pivotArea dataOnly="0" labelOnly="1" outline="0" fieldPosition="0">
        <references count="2">
          <reference field="0" count="0"/>
          <reference field="12" count="1" selected="0">
            <x v="36"/>
          </reference>
        </references>
      </pivotArea>
    </format>
    <format dxfId="442">
      <pivotArea dataOnly="0" labelOnly="1" outline="0" fieldPosition="0">
        <references count="2">
          <reference field="0" count="0"/>
          <reference field="12" count="1" selected="0">
            <x v="37"/>
          </reference>
        </references>
      </pivotArea>
    </format>
    <format dxfId="441">
      <pivotArea dataOnly="0" labelOnly="1" outline="0" fieldPosition="0">
        <references count="2">
          <reference field="0" count="0"/>
          <reference field="12" count="1" selected="0">
            <x v="38"/>
          </reference>
        </references>
      </pivotArea>
    </format>
    <format dxfId="440">
      <pivotArea dataOnly="0" labelOnly="1" outline="0" fieldPosition="0">
        <references count="2">
          <reference field="0" count="0"/>
          <reference field="12" count="1" selected="0">
            <x v="39"/>
          </reference>
        </references>
      </pivotArea>
    </format>
    <format dxfId="439">
      <pivotArea dataOnly="0" labelOnly="1" outline="0" fieldPosition="0">
        <references count="2">
          <reference field="0" count="0"/>
          <reference field="12" count="1" selected="0">
            <x v="40"/>
          </reference>
        </references>
      </pivotArea>
    </format>
    <format dxfId="438">
      <pivotArea dataOnly="0" labelOnly="1" outline="0" fieldPosition="0">
        <references count="2">
          <reference field="0" count="0"/>
          <reference field="12" count="1" selected="0">
            <x v="42"/>
          </reference>
        </references>
      </pivotArea>
    </format>
    <format dxfId="437">
      <pivotArea dataOnly="0" labelOnly="1" outline="0" fieldPosition="0">
        <references count="2">
          <reference field="0" count="0"/>
          <reference field="12" count="1" selected="0">
            <x v="43"/>
          </reference>
        </references>
      </pivotArea>
    </format>
    <format dxfId="436">
      <pivotArea dataOnly="0" labelOnly="1" outline="0" fieldPosition="0">
        <references count="2">
          <reference field="0" count="0"/>
          <reference field="12" count="1" selected="0">
            <x v="44"/>
          </reference>
        </references>
      </pivotArea>
    </format>
    <format dxfId="435">
      <pivotArea dataOnly="0" labelOnly="1" outline="0" fieldPosition="0">
        <references count="2">
          <reference field="0" count="0"/>
          <reference field="12" count="1" selected="0">
            <x v="45"/>
          </reference>
        </references>
      </pivotArea>
    </format>
    <format dxfId="434">
      <pivotArea dataOnly="0" labelOnly="1" outline="0" fieldPosition="0">
        <references count="2">
          <reference field="0" count="0"/>
          <reference field="12" count="1" selected="0">
            <x v="46"/>
          </reference>
        </references>
      </pivotArea>
    </format>
    <format dxfId="433">
      <pivotArea dataOnly="0" labelOnly="1" outline="0" fieldPosition="0">
        <references count="2">
          <reference field="0" count="0"/>
          <reference field="12" count="1" selected="0">
            <x v="47"/>
          </reference>
        </references>
      </pivotArea>
    </format>
    <format dxfId="432">
      <pivotArea dataOnly="0" labelOnly="1" outline="0" fieldPosition="0">
        <references count="2">
          <reference field="0" count="0"/>
          <reference field="12" count="1" selected="0">
            <x v="48"/>
          </reference>
        </references>
      </pivotArea>
    </format>
    <format dxfId="431">
      <pivotArea dataOnly="0" labelOnly="1" outline="0" fieldPosition="0">
        <references count="2">
          <reference field="0" count="0"/>
          <reference field="12" count="1" selected="0">
            <x v="50"/>
          </reference>
        </references>
      </pivotArea>
    </format>
    <format dxfId="430">
      <pivotArea dataOnly="0" labelOnly="1" outline="0" fieldPosition="0">
        <references count="2">
          <reference field="0" count="0"/>
          <reference field="12" count="1" selected="0">
            <x v="51"/>
          </reference>
        </references>
      </pivotArea>
    </format>
    <format dxfId="429">
      <pivotArea dataOnly="0" labelOnly="1" outline="0" fieldPosition="0">
        <references count="2">
          <reference field="0" count="0"/>
          <reference field="12" count="1" selected="0">
            <x v="52"/>
          </reference>
        </references>
      </pivotArea>
    </format>
    <format dxfId="428">
      <pivotArea dataOnly="0" labelOnly="1" outline="0" fieldPosition="0">
        <references count="2">
          <reference field="0" count="0"/>
          <reference field="12" count="1" selected="0">
            <x v="53"/>
          </reference>
        </references>
      </pivotArea>
    </format>
    <format dxfId="427">
      <pivotArea dataOnly="0" labelOnly="1" outline="0" fieldPosition="0">
        <references count="2">
          <reference field="0" count="0"/>
          <reference field="12" count="1" selected="0">
            <x v="54"/>
          </reference>
        </references>
      </pivotArea>
    </format>
    <format dxfId="426">
      <pivotArea dataOnly="0" labelOnly="1" outline="0" fieldPosition="0">
        <references count="2">
          <reference field="0" count="0"/>
          <reference field="12" count="1" selected="0">
            <x v="55"/>
          </reference>
        </references>
      </pivotArea>
    </format>
    <format dxfId="425">
      <pivotArea dataOnly="0" labelOnly="1" outline="0" fieldPosition="0">
        <references count="2">
          <reference field="0" count="0"/>
          <reference field="12" count="1" selected="0">
            <x v="56"/>
          </reference>
        </references>
      </pivotArea>
    </format>
    <format dxfId="424">
      <pivotArea dataOnly="0" labelOnly="1" outline="0" fieldPosition="0">
        <references count="2">
          <reference field="0" count="0"/>
          <reference field="12" count="1" selected="0">
            <x v="57"/>
          </reference>
        </references>
      </pivotArea>
    </format>
    <format dxfId="423">
      <pivotArea dataOnly="0" labelOnly="1" outline="0" fieldPosition="0">
        <references count="2">
          <reference field="0" count="0"/>
          <reference field="12" count="1" selected="0">
            <x v="58"/>
          </reference>
        </references>
      </pivotArea>
    </format>
    <format dxfId="422">
      <pivotArea dataOnly="0" labelOnly="1" outline="0" fieldPosition="0">
        <references count="2">
          <reference field="0" count="0"/>
          <reference field="12" count="1" selected="0">
            <x v="60"/>
          </reference>
        </references>
      </pivotArea>
    </format>
    <format dxfId="421">
      <pivotArea dataOnly="0" labelOnly="1" outline="0" fieldPosition="0">
        <references count="2">
          <reference field="0" count="0"/>
          <reference field="12" count="1" selected="0">
            <x v="61"/>
          </reference>
        </references>
      </pivotArea>
    </format>
    <format dxfId="420">
      <pivotArea dataOnly="0" labelOnly="1" outline="0" fieldPosition="0">
        <references count="2">
          <reference field="0" count="0"/>
          <reference field="12" count="1" selected="0">
            <x v="62"/>
          </reference>
        </references>
      </pivotArea>
    </format>
    <format dxfId="419">
      <pivotArea dataOnly="0" labelOnly="1" outline="0" fieldPosition="0">
        <references count="2">
          <reference field="0" count="0"/>
          <reference field="12" count="1" selected="0">
            <x v="65"/>
          </reference>
        </references>
      </pivotArea>
    </format>
    <format dxfId="418">
      <pivotArea dataOnly="0" labelOnly="1" outline="0" fieldPosition="0">
        <references count="2">
          <reference field="0" count="0"/>
          <reference field="12" count="1" selected="0">
            <x v="67"/>
          </reference>
        </references>
      </pivotArea>
    </format>
    <format dxfId="417">
      <pivotArea dataOnly="0" labelOnly="1" outline="0" fieldPosition="0">
        <references count="2">
          <reference field="0" count="0"/>
          <reference field="12" count="1" selected="0">
            <x v="68"/>
          </reference>
        </references>
      </pivotArea>
    </format>
    <format dxfId="416">
      <pivotArea dataOnly="0" labelOnly="1" outline="0" fieldPosition="0">
        <references count="2">
          <reference field="0" count="0"/>
          <reference field="12" count="1" selected="0">
            <x v="69"/>
          </reference>
        </references>
      </pivotArea>
    </format>
    <format dxfId="415">
      <pivotArea dataOnly="0" labelOnly="1" outline="0" fieldPosition="0">
        <references count="2">
          <reference field="0" count="0"/>
          <reference field="12" count="1" selected="0">
            <x v="70"/>
          </reference>
        </references>
      </pivotArea>
    </format>
    <format dxfId="414">
      <pivotArea dataOnly="0" labelOnly="1" outline="0" fieldPosition="0">
        <references count="2">
          <reference field="0" count="0"/>
          <reference field="12" count="1" selected="0">
            <x v="71"/>
          </reference>
        </references>
      </pivotArea>
    </format>
    <format dxfId="413">
      <pivotArea dataOnly="0" labelOnly="1" outline="0" fieldPosition="0">
        <references count="2">
          <reference field="0" count="0"/>
          <reference field="12" count="1" selected="0">
            <x v="73"/>
          </reference>
        </references>
      </pivotArea>
    </format>
    <format dxfId="412">
      <pivotArea dataOnly="0" labelOnly="1" outline="0" fieldPosition="0">
        <references count="2">
          <reference field="0" count="0"/>
          <reference field="12" count="1" selected="0">
            <x v="74"/>
          </reference>
        </references>
      </pivotArea>
    </format>
    <format dxfId="411">
      <pivotArea dataOnly="0" labelOnly="1" outline="0" fieldPosition="0">
        <references count="2">
          <reference field="0" count="0"/>
          <reference field="12" count="1" selected="0">
            <x v="77"/>
          </reference>
        </references>
      </pivotArea>
    </format>
    <format dxfId="410">
      <pivotArea dataOnly="0" labelOnly="1" outline="0" fieldPosition="0">
        <references count="2">
          <reference field="0" count="0"/>
          <reference field="12" count="1" selected="0">
            <x v="78"/>
          </reference>
        </references>
      </pivotArea>
    </format>
    <format dxfId="409">
      <pivotArea dataOnly="0" labelOnly="1" outline="0" fieldPosition="0">
        <references count="2">
          <reference field="0" count="0"/>
          <reference field="12" count="1" selected="0">
            <x v="79"/>
          </reference>
        </references>
      </pivotArea>
    </format>
    <format dxfId="408">
      <pivotArea dataOnly="0" labelOnly="1" outline="0" fieldPosition="0">
        <references count="2">
          <reference field="0" count="0"/>
          <reference field="12" count="1" selected="0">
            <x v="80"/>
          </reference>
        </references>
      </pivotArea>
    </format>
    <format dxfId="407">
      <pivotArea dataOnly="0" labelOnly="1" outline="0" fieldPosition="0">
        <references count="2">
          <reference field="0" count="0"/>
          <reference field="12" count="1" selected="0">
            <x v="82"/>
          </reference>
        </references>
      </pivotArea>
    </format>
    <format dxfId="406">
      <pivotArea dataOnly="0" labelOnly="1" outline="0" fieldPosition="0">
        <references count="2">
          <reference field="0" count="0"/>
          <reference field="12" count="1" selected="0">
            <x v="83"/>
          </reference>
        </references>
      </pivotArea>
    </format>
    <format dxfId="405">
      <pivotArea dataOnly="0" labelOnly="1" outline="0" fieldPosition="0">
        <references count="2">
          <reference field="0" count="0"/>
          <reference field="12" count="1" selected="0">
            <x v="84"/>
          </reference>
        </references>
      </pivotArea>
    </format>
    <format dxfId="404">
      <pivotArea dataOnly="0" labelOnly="1" outline="0" fieldPosition="0">
        <references count="2">
          <reference field="0" count="0"/>
          <reference field="12" count="1" selected="0">
            <x v="85"/>
          </reference>
        </references>
      </pivotArea>
    </format>
    <format dxfId="403">
      <pivotArea dataOnly="0" labelOnly="1" outline="0" fieldPosition="0">
        <references count="2">
          <reference field="0" count="0"/>
          <reference field="12" count="1" selected="0">
            <x v="86"/>
          </reference>
        </references>
      </pivotArea>
    </format>
    <format dxfId="402">
      <pivotArea dataOnly="0" labelOnly="1" outline="0" fieldPosition="0">
        <references count="2">
          <reference field="0" count="0"/>
          <reference field="12" count="1" selected="0">
            <x v="87"/>
          </reference>
        </references>
      </pivotArea>
    </format>
    <format dxfId="401">
      <pivotArea dataOnly="0" labelOnly="1" outline="0" fieldPosition="0">
        <references count="2">
          <reference field="0" count="0"/>
          <reference field="12" count="1" selected="0">
            <x v="88"/>
          </reference>
        </references>
      </pivotArea>
    </format>
    <format dxfId="400">
      <pivotArea dataOnly="0" labelOnly="1" outline="0" fieldPosition="0">
        <references count="2">
          <reference field="0" count="0"/>
          <reference field="12" count="1" selected="0">
            <x v="89"/>
          </reference>
        </references>
      </pivotArea>
    </format>
    <format dxfId="399">
      <pivotArea dataOnly="0" labelOnly="1" outline="0" fieldPosition="0">
        <references count="2">
          <reference field="0" count="0"/>
          <reference field="12" count="1" selected="0">
            <x v="90"/>
          </reference>
        </references>
      </pivotArea>
    </format>
    <format dxfId="398">
      <pivotArea dataOnly="0" labelOnly="1" outline="0" fieldPosition="0">
        <references count="2">
          <reference field="0" count="0"/>
          <reference field="12" count="1" selected="0">
            <x v="92"/>
          </reference>
        </references>
      </pivotArea>
    </format>
    <format dxfId="397">
      <pivotArea dataOnly="0" labelOnly="1" outline="0" fieldPosition="0">
        <references count="2">
          <reference field="0" count="0"/>
          <reference field="12" count="1" selected="0">
            <x v="93"/>
          </reference>
        </references>
      </pivotArea>
    </format>
    <format dxfId="396">
      <pivotArea dataOnly="0" labelOnly="1" outline="0" fieldPosition="0">
        <references count="2">
          <reference field="0" count="0"/>
          <reference field="12" count="1" selected="0">
            <x v="94"/>
          </reference>
        </references>
      </pivotArea>
    </format>
    <format dxfId="395">
      <pivotArea dataOnly="0" labelOnly="1" outline="0" fieldPosition="0">
        <references count="2">
          <reference field="0" count="0"/>
          <reference field="12" count="1" selected="0">
            <x v="95"/>
          </reference>
        </references>
      </pivotArea>
    </format>
    <format dxfId="394">
      <pivotArea dataOnly="0" labelOnly="1" outline="0" fieldPosition="0">
        <references count="2">
          <reference field="0" count="0"/>
          <reference field="12" count="1" selected="0">
            <x v="97"/>
          </reference>
        </references>
      </pivotArea>
    </format>
    <format dxfId="393">
      <pivotArea dataOnly="0" labelOnly="1" outline="0" fieldPosition="0">
        <references count="2">
          <reference field="0" count="0"/>
          <reference field="12" count="1" selected="0">
            <x v="98"/>
          </reference>
        </references>
      </pivotArea>
    </format>
    <format dxfId="392">
      <pivotArea dataOnly="0" labelOnly="1" outline="0" fieldPosition="0">
        <references count="2">
          <reference field="0" count="0"/>
          <reference field="12" count="1" selected="0">
            <x v="99"/>
          </reference>
        </references>
      </pivotArea>
    </format>
    <format dxfId="391">
      <pivotArea dataOnly="0" labelOnly="1" outline="0" fieldPosition="0">
        <references count="2">
          <reference field="0" count="0"/>
          <reference field="12" count="1" selected="0">
            <x v="100"/>
          </reference>
        </references>
      </pivotArea>
    </format>
    <format dxfId="390">
      <pivotArea dataOnly="0" labelOnly="1" outline="0" fieldPosition="0">
        <references count="2">
          <reference field="0" count="0"/>
          <reference field="12" count="1" selected="0">
            <x v="101"/>
          </reference>
        </references>
      </pivotArea>
    </format>
    <format dxfId="389">
      <pivotArea dataOnly="0" labelOnly="1" outline="0" fieldPosition="0">
        <references count="2">
          <reference field="0" count="0"/>
          <reference field="12" count="1" selected="0">
            <x v="102"/>
          </reference>
        </references>
      </pivotArea>
    </format>
    <format dxfId="388">
      <pivotArea dataOnly="0" labelOnly="1" outline="0" fieldPosition="0">
        <references count="2">
          <reference field="0" count="0"/>
          <reference field="12" count="1" selected="0">
            <x v="104"/>
          </reference>
        </references>
      </pivotArea>
    </format>
    <format dxfId="387">
      <pivotArea dataOnly="0" labelOnly="1" outline="0" fieldPosition="0">
        <references count="2">
          <reference field="0" count="0"/>
          <reference field="12" count="1" selected="0">
            <x v="105"/>
          </reference>
        </references>
      </pivotArea>
    </format>
    <format dxfId="386">
      <pivotArea dataOnly="0" labelOnly="1" outline="0" fieldPosition="0">
        <references count="2">
          <reference field="0" count="0"/>
          <reference field="12" count="1" selected="0">
            <x v="106"/>
          </reference>
        </references>
      </pivotArea>
    </format>
    <format dxfId="385">
      <pivotArea dataOnly="0" labelOnly="1" outline="0" fieldPosition="0">
        <references count="2">
          <reference field="0" count="0"/>
          <reference field="12" count="1" selected="0">
            <x v="107"/>
          </reference>
        </references>
      </pivotArea>
    </format>
    <format dxfId="384">
      <pivotArea dataOnly="0" labelOnly="1" outline="0" fieldPosition="0">
        <references count="2">
          <reference field="0" count="0"/>
          <reference field="12" count="1" selected="0">
            <x v="109"/>
          </reference>
        </references>
      </pivotArea>
    </format>
    <format dxfId="383">
      <pivotArea dataOnly="0" labelOnly="1" outline="0" fieldPosition="0">
        <references count="2">
          <reference field="0" count="0"/>
          <reference field="12" count="1" selected="0">
            <x v="110"/>
          </reference>
        </references>
      </pivotArea>
    </format>
    <format dxfId="382">
      <pivotArea dataOnly="0" labelOnly="1" outline="0" fieldPosition="0">
        <references count="2">
          <reference field="0" count="0"/>
          <reference field="12" count="1" selected="0">
            <x v="111"/>
          </reference>
        </references>
      </pivotArea>
    </format>
    <format dxfId="381">
      <pivotArea dataOnly="0" labelOnly="1" outline="0" fieldPosition="0">
        <references count="2">
          <reference field="0" count="0"/>
          <reference field="12" count="1" selected="0">
            <x v="113"/>
          </reference>
        </references>
      </pivotArea>
    </format>
    <format dxfId="380">
      <pivotArea dataOnly="0" labelOnly="1" outline="0" fieldPosition="0">
        <references count="2">
          <reference field="0" count="0"/>
          <reference field="12" count="1" selected="0">
            <x v="114"/>
          </reference>
        </references>
      </pivotArea>
    </format>
    <format dxfId="379">
      <pivotArea dataOnly="0" labelOnly="1" outline="0" fieldPosition="0">
        <references count="2">
          <reference field="0" count="0"/>
          <reference field="12" count="1" selected="0">
            <x v="115"/>
          </reference>
        </references>
      </pivotArea>
    </format>
    <format dxfId="378">
      <pivotArea dataOnly="0" labelOnly="1" outline="0" fieldPosition="0">
        <references count="2">
          <reference field="0" count="0"/>
          <reference field="12" count="1" selected="0">
            <x v="116"/>
          </reference>
        </references>
      </pivotArea>
    </format>
    <format dxfId="377">
      <pivotArea dataOnly="0" labelOnly="1" outline="0" fieldPosition="0">
        <references count="2">
          <reference field="0" count="0"/>
          <reference field="12" count="1" selected="0">
            <x v="117"/>
          </reference>
        </references>
      </pivotArea>
    </format>
    <format dxfId="376">
      <pivotArea dataOnly="0" labelOnly="1" outline="0" fieldPosition="0">
        <references count="2">
          <reference field="0" count="0"/>
          <reference field="12" count="1" selected="0">
            <x v="120"/>
          </reference>
        </references>
      </pivotArea>
    </format>
    <format dxfId="375">
      <pivotArea dataOnly="0" labelOnly="1" outline="0" fieldPosition="0">
        <references count="2">
          <reference field="0" count="0"/>
          <reference field="12" count="1" selected="0">
            <x v="121"/>
          </reference>
        </references>
      </pivotArea>
    </format>
    <format dxfId="374">
      <pivotArea dataOnly="0" labelOnly="1" outline="0" fieldPosition="0">
        <references count="2">
          <reference field="0" count="0"/>
          <reference field="12" count="1" selected="0">
            <x v="122"/>
          </reference>
        </references>
      </pivotArea>
    </format>
    <format dxfId="373">
      <pivotArea dataOnly="0" labelOnly="1" outline="0" fieldPosition="0">
        <references count="2">
          <reference field="0" count="0"/>
          <reference field="12" count="1" selected="0">
            <x v="123"/>
          </reference>
        </references>
      </pivotArea>
    </format>
    <format dxfId="372">
      <pivotArea dataOnly="0" labelOnly="1" outline="0" fieldPosition="0">
        <references count="2">
          <reference field="0" count="0"/>
          <reference field="12" count="1" selected="0">
            <x v="124"/>
          </reference>
        </references>
      </pivotArea>
    </format>
    <format dxfId="371">
      <pivotArea dataOnly="0" labelOnly="1" outline="0" fieldPosition="0">
        <references count="2">
          <reference field="0" count="0"/>
          <reference field="12" count="1" selected="0">
            <x v="125"/>
          </reference>
        </references>
      </pivotArea>
    </format>
    <format dxfId="370">
      <pivotArea dataOnly="0" labelOnly="1" outline="0" fieldPosition="0">
        <references count="2">
          <reference field="0" count="0"/>
          <reference field="12" count="1" selected="0">
            <x v="126"/>
          </reference>
        </references>
      </pivotArea>
    </format>
    <format dxfId="369">
      <pivotArea dataOnly="0" labelOnly="1" outline="0" fieldPosition="0">
        <references count="2">
          <reference field="0" count="0"/>
          <reference field="12" count="1" selected="0">
            <x v="127"/>
          </reference>
        </references>
      </pivotArea>
    </format>
    <format dxfId="368">
      <pivotArea dataOnly="0" labelOnly="1" outline="0" fieldPosition="0">
        <references count="2">
          <reference field="0" count="0"/>
          <reference field="12" count="1" selected="0">
            <x v="131"/>
          </reference>
        </references>
      </pivotArea>
    </format>
    <format dxfId="367">
      <pivotArea dataOnly="0" labelOnly="1" outline="0" fieldPosition="0">
        <references count="2">
          <reference field="0" count="0"/>
          <reference field="12" count="1" selected="0">
            <x v="132"/>
          </reference>
        </references>
      </pivotArea>
    </format>
    <format dxfId="366">
      <pivotArea dataOnly="0" labelOnly="1" outline="0" fieldPosition="0">
        <references count="2">
          <reference field="0" count="0"/>
          <reference field="12" count="1" selected="0">
            <x v="134"/>
          </reference>
        </references>
      </pivotArea>
    </format>
    <format dxfId="365">
      <pivotArea dataOnly="0" labelOnly="1" outline="0" axis="axisValues" fieldPosition="0"/>
    </format>
    <format dxfId="364">
      <pivotArea type="all" dataOnly="0" outline="0" fieldPosition="0"/>
    </format>
    <format dxfId="363">
      <pivotArea outline="0" collapsedLevelsAreSubtotals="1" fieldPosition="0"/>
    </format>
    <format dxfId="362">
      <pivotArea field="12" type="button" dataOnly="0" labelOnly="1" outline="0" axis="axisRow" fieldPosition="0"/>
    </format>
    <format dxfId="361">
      <pivotArea field="0" type="button" dataOnly="0" labelOnly="1" outline="0" axis="axisRow" fieldPosition="1"/>
    </format>
    <format dxfId="360">
      <pivotArea dataOnly="0" labelOnly="1" outline="0" axis="axisValues" fieldPosition="0"/>
    </format>
    <format dxfId="359">
      <pivotArea dataOnly="0" labelOnly="1" outline="0" fieldPosition="0">
        <references count="1">
          <reference field="12" count="50">
            <x v="0"/>
            <x v="1"/>
            <x v="2"/>
            <x v="3"/>
            <x v="4"/>
            <x v="5"/>
            <x v="7"/>
            <x v="8"/>
            <x v="9"/>
            <x v="10"/>
            <x v="11"/>
            <x v="12"/>
            <x v="13"/>
            <x v="15"/>
            <x v="16"/>
            <x v="17"/>
            <x v="18"/>
            <x v="20"/>
            <x v="21"/>
            <x v="22"/>
            <x v="23"/>
            <x v="24"/>
            <x v="25"/>
            <x v="26"/>
            <x v="27"/>
            <x v="28"/>
            <x v="29"/>
            <x v="30"/>
            <x v="31"/>
            <x v="32"/>
            <x v="34"/>
            <x v="35"/>
            <x v="36"/>
            <x v="37"/>
            <x v="38"/>
            <x v="39"/>
            <x v="40"/>
            <x v="42"/>
            <x v="43"/>
            <x v="44"/>
            <x v="45"/>
            <x v="46"/>
            <x v="47"/>
            <x v="48"/>
            <x v="50"/>
            <x v="51"/>
            <x v="52"/>
            <x v="53"/>
            <x v="54"/>
            <x v="55"/>
          </reference>
        </references>
      </pivotArea>
    </format>
    <format dxfId="358">
      <pivotArea dataOnly="0" labelOnly="1" outline="0" fieldPosition="0">
        <references count="1">
          <reference field="12" count="50">
            <x v="56"/>
            <x v="57"/>
            <x v="58"/>
            <x v="60"/>
            <x v="61"/>
            <x v="62"/>
            <x v="65"/>
            <x v="67"/>
            <x v="68"/>
            <x v="69"/>
            <x v="70"/>
            <x v="71"/>
            <x v="73"/>
            <x v="74"/>
            <x v="77"/>
            <x v="78"/>
            <x v="79"/>
            <x v="80"/>
            <x v="82"/>
            <x v="83"/>
            <x v="84"/>
            <x v="85"/>
            <x v="86"/>
            <x v="87"/>
            <x v="88"/>
            <x v="89"/>
            <x v="90"/>
            <x v="92"/>
            <x v="93"/>
            <x v="94"/>
            <x v="95"/>
            <x v="97"/>
            <x v="98"/>
            <x v="99"/>
            <x v="100"/>
            <x v="101"/>
            <x v="102"/>
            <x v="104"/>
            <x v="105"/>
            <x v="106"/>
            <x v="107"/>
            <x v="109"/>
            <x v="110"/>
            <x v="111"/>
            <x v="113"/>
            <x v="114"/>
            <x v="115"/>
            <x v="116"/>
            <x v="117"/>
            <x v="120"/>
          </reference>
        </references>
      </pivotArea>
    </format>
    <format dxfId="357">
      <pivotArea dataOnly="0" labelOnly="1" outline="0" fieldPosition="0">
        <references count="1">
          <reference field="12" count="10">
            <x v="121"/>
            <x v="122"/>
            <x v="123"/>
            <x v="124"/>
            <x v="125"/>
            <x v="126"/>
            <x v="127"/>
            <x v="131"/>
            <x v="132"/>
            <x v="134"/>
          </reference>
        </references>
      </pivotArea>
    </format>
    <format dxfId="356">
      <pivotArea dataOnly="0" labelOnly="1" outline="0" fieldPosition="0">
        <references count="2">
          <reference field="0" count="0"/>
          <reference field="12" count="1" selected="0">
            <x v="0"/>
          </reference>
        </references>
      </pivotArea>
    </format>
    <format dxfId="355">
      <pivotArea dataOnly="0" labelOnly="1" outline="0" fieldPosition="0">
        <references count="2">
          <reference field="0" count="0"/>
          <reference field="12" count="1" selected="0">
            <x v="1"/>
          </reference>
        </references>
      </pivotArea>
    </format>
    <format dxfId="354">
      <pivotArea dataOnly="0" labelOnly="1" outline="0" fieldPosition="0">
        <references count="2">
          <reference field="0" count="0"/>
          <reference field="12" count="1" selected="0">
            <x v="2"/>
          </reference>
        </references>
      </pivotArea>
    </format>
    <format dxfId="353">
      <pivotArea dataOnly="0" labelOnly="1" outline="0" fieldPosition="0">
        <references count="2">
          <reference field="0" count="0"/>
          <reference field="12" count="1" selected="0">
            <x v="3"/>
          </reference>
        </references>
      </pivotArea>
    </format>
    <format dxfId="352">
      <pivotArea dataOnly="0" labelOnly="1" outline="0" fieldPosition="0">
        <references count="2">
          <reference field="0" count="0"/>
          <reference field="12" count="1" selected="0">
            <x v="4"/>
          </reference>
        </references>
      </pivotArea>
    </format>
    <format dxfId="351">
      <pivotArea dataOnly="0" labelOnly="1" outline="0" fieldPosition="0">
        <references count="2">
          <reference field="0" count="0"/>
          <reference field="12" count="1" selected="0">
            <x v="5"/>
          </reference>
        </references>
      </pivotArea>
    </format>
    <format dxfId="350">
      <pivotArea dataOnly="0" labelOnly="1" outline="0" fieldPosition="0">
        <references count="2">
          <reference field="0" count="0"/>
          <reference field="12" count="1" selected="0">
            <x v="7"/>
          </reference>
        </references>
      </pivotArea>
    </format>
    <format dxfId="349">
      <pivotArea dataOnly="0" labelOnly="1" outline="0" fieldPosition="0">
        <references count="2">
          <reference field="0" count="0"/>
          <reference field="12" count="1" selected="0">
            <x v="8"/>
          </reference>
        </references>
      </pivotArea>
    </format>
    <format dxfId="348">
      <pivotArea dataOnly="0" labelOnly="1" outline="0" fieldPosition="0">
        <references count="2">
          <reference field="0" count="0"/>
          <reference field="12" count="1" selected="0">
            <x v="9"/>
          </reference>
        </references>
      </pivotArea>
    </format>
    <format dxfId="347">
      <pivotArea dataOnly="0" labelOnly="1" outline="0" fieldPosition="0">
        <references count="2">
          <reference field="0" count="0"/>
          <reference field="12" count="1" selected="0">
            <x v="10"/>
          </reference>
        </references>
      </pivotArea>
    </format>
    <format dxfId="346">
      <pivotArea dataOnly="0" labelOnly="1" outline="0" fieldPosition="0">
        <references count="2">
          <reference field="0" count="0"/>
          <reference field="12" count="1" selected="0">
            <x v="11"/>
          </reference>
        </references>
      </pivotArea>
    </format>
    <format dxfId="345">
      <pivotArea dataOnly="0" labelOnly="1" outline="0" fieldPosition="0">
        <references count="2">
          <reference field="0" count="0"/>
          <reference field="12" count="1" selected="0">
            <x v="12"/>
          </reference>
        </references>
      </pivotArea>
    </format>
    <format dxfId="344">
      <pivotArea dataOnly="0" labelOnly="1" outline="0" fieldPosition="0">
        <references count="2">
          <reference field="0" count="0"/>
          <reference field="12" count="1" selected="0">
            <x v="13"/>
          </reference>
        </references>
      </pivotArea>
    </format>
    <format dxfId="343">
      <pivotArea dataOnly="0" labelOnly="1" outline="0" fieldPosition="0">
        <references count="2">
          <reference field="0" count="0"/>
          <reference field="12" count="1" selected="0">
            <x v="15"/>
          </reference>
        </references>
      </pivotArea>
    </format>
    <format dxfId="342">
      <pivotArea dataOnly="0" labelOnly="1" outline="0" fieldPosition="0">
        <references count="2">
          <reference field="0" count="0"/>
          <reference field="12" count="1" selected="0">
            <x v="16"/>
          </reference>
        </references>
      </pivotArea>
    </format>
    <format dxfId="341">
      <pivotArea dataOnly="0" labelOnly="1" outline="0" fieldPosition="0">
        <references count="2">
          <reference field="0" count="0"/>
          <reference field="12" count="1" selected="0">
            <x v="17"/>
          </reference>
        </references>
      </pivotArea>
    </format>
    <format dxfId="340">
      <pivotArea dataOnly="0" labelOnly="1" outline="0" fieldPosition="0">
        <references count="2">
          <reference field="0" count="0"/>
          <reference field="12" count="1" selected="0">
            <x v="18"/>
          </reference>
        </references>
      </pivotArea>
    </format>
    <format dxfId="339">
      <pivotArea dataOnly="0" labelOnly="1" outline="0" fieldPosition="0">
        <references count="2">
          <reference field="0" count="0"/>
          <reference field="12" count="1" selected="0">
            <x v="20"/>
          </reference>
        </references>
      </pivotArea>
    </format>
    <format dxfId="338">
      <pivotArea dataOnly="0" labelOnly="1" outline="0" fieldPosition="0">
        <references count="2">
          <reference field="0" count="0"/>
          <reference field="12" count="1" selected="0">
            <x v="21"/>
          </reference>
        </references>
      </pivotArea>
    </format>
    <format dxfId="337">
      <pivotArea dataOnly="0" labelOnly="1" outline="0" fieldPosition="0">
        <references count="2">
          <reference field="0" count="0"/>
          <reference field="12" count="1" selected="0">
            <x v="22"/>
          </reference>
        </references>
      </pivotArea>
    </format>
    <format dxfId="336">
      <pivotArea dataOnly="0" labelOnly="1" outline="0" fieldPosition="0">
        <references count="2">
          <reference field="0" count="0"/>
          <reference field="12" count="1" selected="0">
            <x v="23"/>
          </reference>
        </references>
      </pivotArea>
    </format>
    <format dxfId="335">
      <pivotArea dataOnly="0" labelOnly="1" outline="0" fieldPosition="0">
        <references count="2">
          <reference field="0" count="0"/>
          <reference field="12" count="1" selected="0">
            <x v="24"/>
          </reference>
        </references>
      </pivotArea>
    </format>
    <format dxfId="334">
      <pivotArea dataOnly="0" labelOnly="1" outline="0" fieldPosition="0">
        <references count="2">
          <reference field="0" count="0"/>
          <reference field="12" count="1" selected="0">
            <x v="25"/>
          </reference>
        </references>
      </pivotArea>
    </format>
    <format dxfId="333">
      <pivotArea dataOnly="0" labelOnly="1" outline="0" fieldPosition="0">
        <references count="2">
          <reference field="0" count="0"/>
          <reference field="12" count="1" selected="0">
            <x v="26"/>
          </reference>
        </references>
      </pivotArea>
    </format>
    <format dxfId="332">
      <pivotArea dataOnly="0" labelOnly="1" outline="0" fieldPosition="0">
        <references count="2">
          <reference field="0" count="0"/>
          <reference field="12" count="1" selected="0">
            <x v="27"/>
          </reference>
        </references>
      </pivotArea>
    </format>
    <format dxfId="331">
      <pivotArea dataOnly="0" labelOnly="1" outline="0" fieldPosition="0">
        <references count="2">
          <reference field="0" count="0"/>
          <reference field="12" count="1" selected="0">
            <x v="28"/>
          </reference>
        </references>
      </pivotArea>
    </format>
    <format dxfId="330">
      <pivotArea dataOnly="0" labelOnly="1" outline="0" fieldPosition="0">
        <references count="2">
          <reference field="0" count="0"/>
          <reference field="12" count="1" selected="0">
            <x v="29"/>
          </reference>
        </references>
      </pivotArea>
    </format>
    <format dxfId="329">
      <pivotArea dataOnly="0" labelOnly="1" outline="0" fieldPosition="0">
        <references count="2">
          <reference field="0" count="0"/>
          <reference field="12" count="1" selected="0">
            <x v="30"/>
          </reference>
        </references>
      </pivotArea>
    </format>
    <format dxfId="328">
      <pivotArea dataOnly="0" labelOnly="1" outline="0" fieldPosition="0">
        <references count="2">
          <reference field="0" count="0"/>
          <reference field="12" count="1" selected="0">
            <x v="31"/>
          </reference>
        </references>
      </pivotArea>
    </format>
    <format dxfId="327">
      <pivotArea dataOnly="0" labelOnly="1" outline="0" fieldPosition="0">
        <references count="2">
          <reference field="0" count="0"/>
          <reference field="12" count="1" selected="0">
            <x v="32"/>
          </reference>
        </references>
      </pivotArea>
    </format>
    <format dxfId="326">
      <pivotArea dataOnly="0" labelOnly="1" outline="0" fieldPosition="0">
        <references count="2">
          <reference field="0" count="0"/>
          <reference field="12" count="1" selected="0">
            <x v="34"/>
          </reference>
        </references>
      </pivotArea>
    </format>
    <format dxfId="325">
      <pivotArea dataOnly="0" labelOnly="1" outline="0" fieldPosition="0">
        <references count="2">
          <reference field="0" count="0"/>
          <reference field="12" count="1" selected="0">
            <x v="35"/>
          </reference>
        </references>
      </pivotArea>
    </format>
    <format dxfId="324">
      <pivotArea dataOnly="0" labelOnly="1" outline="0" fieldPosition="0">
        <references count="2">
          <reference field="0" count="0"/>
          <reference field="12" count="1" selected="0">
            <x v="36"/>
          </reference>
        </references>
      </pivotArea>
    </format>
    <format dxfId="323">
      <pivotArea dataOnly="0" labelOnly="1" outline="0" fieldPosition="0">
        <references count="2">
          <reference field="0" count="0"/>
          <reference field="12" count="1" selected="0">
            <x v="37"/>
          </reference>
        </references>
      </pivotArea>
    </format>
    <format dxfId="322">
      <pivotArea dataOnly="0" labelOnly="1" outline="0" fieldPosition="0">
        <references count="2">
          <reference field="0" count="0"/>
          <reference field="12" count="1" selected="0">
            <x v="38"/>
          </reference>
        </references>
      </pivotArea>
    </format>
    <format dxfId="321">
      <pivotArea dataOnly="0" labelOnly="1" outline="0" fieldPosition="0">
        <references count="2">
          <reference field="0" count="0"/>
          <reference field="12" count="1" selected="0">
            <x v="39"/>
          </reference>
        </references>
      </pivotArea>
    </format>
    <format dxfId="320">
      <pivotArea dataOnly="0" labelOnly="1" outline="0" fieldPosition="0">
        <references count="2">
          <reference field="0" count="0"/>
          <reference field="12" count="1" selected="0">
            <x v="40"/>
          </reference>
        </references>
      </pivotArea>
    </format>
    <format dxfId="319">
      <pivotArea dataOnly="0" labelOnly="1" outline="0" fieldPosition="0">
        <references count="2">
          <reference field="0" count="0"/>
          <reference field="12" count="1" selected="0">
            <x v="42"/>
          </reference>
        </references>
      </pivotArea>
    </format>
    <format dxfId="318">
      <pivotArea dataOnly="0" labelOnly="1" outline="0" fieldPosition="0">
        <references count="2">
          <reference field="0" count="0"/>
          <reference field="12" count="1" selected="0">
            <x v="43"/>
          </reference>
        </references>
      </pivotArea>
    </format>
    <format dxfId="317">
      <pivotArea dataOnly="0" labelOnly="1" outline="0" fieldPosition="0">
        <references count="2">
          <reference field="0" count="0"/>
          <reference field="12" count="1" selected="0">
            <x v="44"/>
          </reference>
        </references>
      </pivotArea>
    </format>
    <format dxfId="316">
      <pivotArea dataOnly="0" labelOnly="1" outline="0" fieldPosition="0">
        <references count="2">
          <reference field="0" count="0"/>
          <reference field="12" count="1" selected="0">
            <x v="45"/>
          </reference>
        </references>
      </pivotArea>
    </format>
    <format dxfId="315">
      <pivotArea dataOnly="0" labelOnly="1" outline="0" fieldPosition="0">
        <references count="2">
          <reference field="0" count="0"/>
          <reference field="12" count="1" selected="0">
            <x v="46"/>
          </reference>
        </references>
      </pivotArea>
    </format>
    <format dxfId="314">
      <pivotArea dataOnly="0" labelOnly="1" outline="0" fieldPosition="0">
        <references count="2">
          <reference field="0" count="0"/>
          <reference field="12" count="1" selected="0">
            <x v="47"/>
          </reference>
        </references>
      </pivotArea>
    </format>
    <format dxfId="313">
      <pivotArea dataOnly="0" labelOnly="1" outline="0" fieldPosition="0">
        <references count="2">
          <reference field="0" count="0"/>
          <reference field="12" count="1" selected="0">
            <x v="48"/>
          </reference>
        </references>
      </pivotArea>
    </format>
    <format dxfId="312">
      <pivotArea dataOnly="0" labelOnly="1" outline="0" fieldPosition="0">
        <references count="2">
          <reference field="0" count="0"/>
          <reference field="12" count="1" selected="0">
            <x v="50"/>
          </reference>
        </references>
      </pivotArea>
    </format>
    <format dxfId="311">
      <pivotArea dataOnly="0" labelOnly="1" outline="0" fieldPosition="0">
        <references count="2">
          <reference field="0" count="0"/>
          <reference field="12" count="1" selected="0">
            <x v="51"/>
          </reference>
        </references>
      </pivotArea>
    </format>
    <format dxfId="310">
      <pivotArea dataOnly="0" labelOnly="1" outline="0" fieldPosition="0">
        <references count="2">
          <reference field="0" count="0"/>
          <reference field="12" count="1" selected="0">
            <x v="52"/>
          </reference>
        </references>
      </pivotArea>
    </format>
    <format dxfId="309">
      <pivotArea dataOnly="0" labelOnly="1" outline="0" fieldPosition="0">
        <references count="2">
          <reference field="0" count="0"/>
          <reference field="12" count="1" selected="0">
            <x v="53"/>
          </reference>
        </references>
      </pivotArea>
    </format>
    <format dxfId="308">
      <pivotArea dataOnly="0" labelOnly="1" outline="0" fieldPosition="0">
        <references count="2">
          <reference field="0" count="0"/>
          <reference field="12" count="1" selected="0">
            <x v="54"/>
          </reference>
        </references>
      </pivotArea>
    </format>
    <format dxfId="307">
      <pivotArea dataOnly="0" labelOnly="1" outline="0" fieldPosition="0">
        <references count="2">
          <reference field="0" count="0"/>
          <reference field="12" count="1" selected="0">
            <x v="55"/>
          </reference>
        </references>
      </pivotArea>
    </format>
    <format dxfId="306">
      <pivotArea dataOnly="0" labelOnly="1" outline="0" fieldPosition="0">
        <references count="2">
          <reference field="0" count="0"/>
          <reference field="12" count="1" selected="0">
            <x v="56"/>
          </reference>
        </references>
      </pivotArea>
    </format>
    <format dxfId="305">
      <pivotArea dataOnly="0" labelOnly="1" outline="0" fieldPosition="0">
        <references count="2">
          <reference field="0" count="0"/>
          <reference field="12" count="1" selected="0">
            <x v="57"/>
          </reference>
        </references>
      </pivotArea>
    </format>
    <format dxfId="304">
      <pivotArea dataOnly="0" labelOnly="1" outline="0" fieldPosition="0">
        <references count="2">
          <reference field="0" count="0"/>
          <reference field="12" count="1" selected="0">
            <x v="58"/>
          </reference>
        </references>
      </pivotArea>
    </format>
    <format dxfId="303">
      <pivotArea dataOnly="0" labelOnly="1" outline="0" fieldPosition="0">
        <references count="2">
          <reference field="0" count="0"/>
          <reference field="12" count="1" selected="0">
            <x v="60"/>
          </reference>
        </references>
      </pivotArea>
    </format>
    <format dxfId="302">
      <pivotArea dataOnly="0" labelOnly="1" outline="0" fieldPosition="0">
        <references count="2">
          <reference field="0" count="0"/>
          <reference field="12" count="1" selected="0">
            <x v="61"/>
          </reference>
        </references>
      </pivotArea>
    </format>
    <format dxfId="301">
      <pivotArea dataOnly="0" labelOnly="1" outline="0" fieldPosition="0">
        <references count="2">
          <reference field="0" count="0"/>
          <reference field="12" count="1" selected="0">
            <x v="62"/>
          </reference>
        </references>
      </pivotArea>
    </format>
    <format dxfId="300">
      <pivotArea dataOnly="0" labelOnly="1" outline="0" fieldPosition="0">
        <references count="2">
          <reference field="0" count="0"/>
          <reference field="12" count="1" selected="0">
            <x v="65"/>
          </reference>
        </references>
      </pivotArea>
    </format>
    <format dxfId="299">
      <pivotArea dataOnly="0" labelOnly="1" outline="0" fieldPosition="0">
        <references count="2">
          <reference field="0" count="0"/>
          <reference field="12" count="1" selected="0">
            <x v="67"/>
          </reference>
        </references>
      </pivotArea>
    </format>
    <format dxfId="298">
      <pivotArea dataOnly="0" labelOnly="1" outline="0" fieldPosition="0">
        <references count="2">
          <reference field="0" count="0"/>
          <reference field="12" count="1" selected="0">
            <x v="68"/>
          </reference>
        </references>
      </pivotArea>
    </format>
    <format dxfId="297">
      <pivotArea dataOnly="0" labelOnly="1" outline="0" fieldPosition="0">
        <references count="2">
          <reference field="0" count="0"/>
          <reference field="12" count="1" selected="0">
            <x v="69"/>
          </reference>
        </references>
      </pivotArea>
    </format>
    <format dxfId="296">
      <pivotArea dataOnly="0" labelOnly="1" outline="0" fieldPosition="0">
        <references count="2">
          <reference field="0" count="0"/>
          <reference field="12" count="1" selected="0">
            <x v="70"/>
          </reference>
        </references>
      </pivotArea>
    </format>
    <format dxfId="295">
      <pivotArea dataOnly="0" labelOnly="1" outline="0" fieldPosition="0">
        <references count="2">
          <reference field="0" count="0"/>
          <reference field="12" count="1" selected="0">
            <x v="71"/>
          </reference>
        </references>
      </pivotArea>
    </format>
    <format dxfId="294">
      <pivotArea dataOnly="0" labelOnly="1" outline="0" fieldPosition="0">
        <references count="2">
          <reference field="0" count="0"/>
          <reference field="12" count="1" selected="0">
            <x v="73"/>
          </reference>
        </references>
      </pivotArea>
    </format>
    <format dxfId="293">
      <pivotArea dataOnly="0" labelOnly="1" outline="0" fieldPosition="0">
        <references count="2">
          <reference field="0" count="0"/>
          <reference field="12" count="1" selected="0">
            <x v="74"/>
          </reference>
        </references>
      </pivotArea>
    </format>
    <format dxfId="292">
      <pivotArea dataOnly="0" labelOnly="1" outline="0" fieldPosition="0">
        <references count="2">
          <reference field="0" count="0"/>
          <reference field="12" count="1" selected="0">
            <x v="77"/>
          </reference>
        </references>
      </pivotArea>
    </format>
    <format dxfId="291">
      <pivotArea dataOnly="0" labelOnly="1" outline="0" fieldPosition="0">
        <references count="2">
          <reference field="0" count="0"/>
          <reference field="12" count="1" selected="0">
            <x v="78"/>
          </reference>
        </references>
      </pivotArea>
    </format>
    <format dxfId="290">
      <pivotArea dataOnly="0" labelOnly="1" outline="0" fieldPosition="0">
        <references count="2">
          <reference field="0" count="0"/>
          <reference field="12" count="1" selected="0">
            <x v="79"/>
          </reference>
        </references>
      </pivotArea>
    </format>
    <format dxfId="289">
      <pivotArea dataOnly="0" labelOnly="1" outline="0" fieldPosition="0">
        <references count="2">
          <reference field="0" count="0"/>
          <reference field="12" count="1" selected="0">
            <x v="80"/>
          </reference>
        </references>
      </pivotArea>
    </format>
    <format dxfId="288">
      <pivotArea dataOnly="0" labelOnly="1" outline="0" fieldPosition="0">
        <references count="2">
          <reference field="0" count="0"/>
          <reference field="12" count="1" selected="0">
            <x v="82"/>
          </reference>
        </references>
      </pivotArea>
    </format>
    <format dxfId="287">
      <pivotArea dataOnly="0" labelOnly="1" outline="0" fieldPosition="0">
        <references count="2">
          <reference field="0" count="0"/>
          <reference field="12" count="1" selected="0">
            <x v="83"/>
          </reference>
        </references>
      </pivotArea>
    </format>
    <format dxfId="286">
      <pivotArea dataOnly="0" labelOnly="1" outline="0" fieldPosition="0">
        <references count="2">
          <reference field="0" count="0"/>
          <reference field="12" count="1" selected="0">
            <x v="84"/>
          </reference>
        </references>
      </pivotArea>
    </format>
    <format dxfId="285">
      <pivotArea dataOnly="0" labelOnly="1" outline="0" fieldPosition="0">
        <references count="2">
          <reference field="0" count="0"/>
          <reference field="12" count="1" selected="0">
            <x v="85"/>
          </reference>
        </references>
      </pivotArea>
    </format>
    <format dxfId="284">
      <pivotArea dataOnly="0" labelOnly="1" outline="0" fieldPosition="0">
        <references count="2">
          <reference field="0" count="0"/>
          <reference field="12" count="1" selected="0">
            <x v="86"/>
          </reference>
        </references>
      </pivotArea>
    </format>
    <format dxfId="283">
      <pivotArea dataOnly="0" labelOnly="1" outline="0" fieldPosition="0">
        <references count="2">
          <reference field="0" count="0"/>
          <reference field="12" count="1" selected="0">
            <x v="87"/>
          </reference>
        </references>
      </pivotArea>
    </format>
    <format dxfId="282">
      <pivotArea dataOnly="0" labelOnly="1" outline="0" fieldPosition="0">
        <references count="2">
          <reference field="0" count="0"/>
          <reference field="12" count="1" selected="0">
            <x v="88"/>
          </reference>
        </references>
      </pivotArea>
    </format>
    <format dxfId="281">
      <pivotArea dataOnly="0" labelOnly="1" outline="0" fieldPosition="0">
        <references count="2">
          <reference field="0" count="0"/>
          <reference field="12" count="1" selected="0">
            <x v="89"/>
          </reference>
        </references>
      </pivotArea>
    </format>
    <format dxfId="280">
      <pivotArea dataOnly="0" labelOnly="1" outline="0" fieldPosition="0">
        <references count="2">
          <reference field="0" count="0"/>
          <reference field="12" count="1" selected="0">
            <x v="90"/>
          </reference>
        </references>
      </pivotArea>
    </format>
    <format dxfId="279">
      <pivotArea dataOnly="0" labelOnly="1" outline="0" fieldPosition="0">
        <references count="2">
          <reference field="0" count="0"/>
          <reference field="12" count="1" selected="0">
            <x v="92"/>
          </reference>
        </references>
      </pivotArea>
    </format>
    <format dxfId="278">
      <pivotArea dataOnly="0" labelOnly="1" outline="0" fieldPosition="0">
        <references count="2">
          <reference field="0" count="0"/>
          <reference field="12" count="1" selected="0">
            <x v="93"/>
          </reference>
        </references>
      </pivotArea>
    </format>
    <format dxfId="277">
      <pivotArea dataOnly="0" labelOnly="1" outline="0" fieldPosition="0">
        <references count="2">
          <reference field="0" count="0"/>
          <reference field="12" count="1" selected="0">
            <x v="94"/>
          </reference>
        </references>
      </pivotArea>
    </format>
    <format dxfId="276">
      <pivotArea dataOnly="0" labelOnly="1" outline="0" fieldPosition="0">
        <references count="2">
          <reference field="0" count="0"/>
          <reference field="12" count="1" selected="0">
            <x v="95"/>
          </reference>
        </references>
      </pivotArea>
    </format>
    <format dxfId="275">
      <pivotArea dataOnly="0" labelOnly="1" outline="0" fieldPosition="0">
        <references count="2">
          <reference field="0" count="0"/>
          <reference field="12" count="1" selected="0">
            <x v="97"/>
          </reference>
        </references>
      </pivotArea>
    </format>
    <format dxfId="274">
      <pivotArea dataOnly="0" labelOnly="1" outline="0" fieldPosition="0">
        <references count="2">
          <reference field="0" count="0"/>
          <reference field="12" count="1" selected="0">
            <x v="98"/>
          </reference>
        </references>
      </pivotArea>
    </format>
    <format dxfId="273">
      <pivotArea dataOnly="0" labelOnly="1" outline="0" fieldPosition="0">
        <references count="2">
          <reference field="0" count="0"/>
          <reference field="12" count="1" selected="0">
            <x v="99"/>
          </reference>
        </references>
      </pivotArea>
    </format>
    <format dxfId="272">
      <pivotArea dataOnly="0" labelOnly="1" outline="0" fieldPosition="0">
        <references count="2">
          <reference field="0" count="0"/>
          <reference field="12" count="1" selected="0">
            <x v="100"/>
          </reference>
        </references>
      </pivotArea>
    </format>
    <format dxfId="271">
      <pivotArea dataOnly="0" labelOnly="1" outline="0" fieldPosition="0">
        <references count="2">
          <reference field="0" count="0"/>
          <reference field="12" count="1" selected="0">
            <x v="101"/>
          </reference>
        </references>
      </pivotArea>
    </format>
    <format dxfId="270">
      <pivotArea dataOnly="0" labelOnly="1" outline="0" fieldPosition="0">
        <references count="2">
          <reference field="0" count="0"/>
          <reference field="12" count="1" selected="0">
            <x v="102"/>
          </reference>
        </references>
      </pivotArea>
    </format>
    <format dxfId="269">
      <pivotArea dataOnly="0" labelOnly="1" outline="0" fieldPosition="0">
        <references count="2">
          <reference field="0" count="0"/>
          <reference field="12" count="1" selected="0">
            <x v="104"/>
          </reference>
        </references>
      </pivotArea>
    </format>
    <format dxfId="268">
      <pivotArea dataOnly="0" labelOnly="1" outline="0" fieldPosition="0">
        <references count="2">
          <reference field="0" count="0"/>
          <reference field="12" count="1" selected="0">
            <x v="105"/>
          </reference>
        </references>
      </pivotArea>
    </format>
    <format dxfId="267">
      <pivotArea dataOnly="0" labelOnly="1" outline="0" fieldPosition="0">
        <references count="2">
          <reference field="0" count="0"/>
          <reference field="12" count="1" selected="0">
            <x v="106"/>
          </reference>
        </references>
      </pivotArea>
    </format>
    <format dxfId="266">
      <pivotArea dataOnly="0" labelOnly="1" outline="0" fieldPosition="0">
        <references count="2">
          <reference field="0" count="0"/>
          <reference field="12" count="1" selected="0">
            <x v="107"/>
          </reference>
        </references>
      </pivotArea>
    </format>
    <format dxfId="265">
      <pivotArea dataOnly="0" labelOnly="1" outline="0" fieldPosition="0">
        <references count="2">
          <reference field="0" count="0"/>
          <reference field="12" count="1" selected="0">
            <x v="109"/>
          </reference>
        </references>
      </pivotArea>
    </format>
    <format dxfId="264">
      <pivotArea dataOnly="0" labelOnly="1" outline="0" fieldPosition="0">
        <references count="2">
          <reference field="0" count="0"/>
          <reference field="12" count="1" selected="0">
            <x v="110"/>
          </reference>
        </references>
      </pivotArea>
    </format>
    <format dxfId="263">
      <pivotArea dataOnly="0" labelOnly="1" outline="0" fieldPosition="0">
        <references count="2">
          <reference field="0" count="0"/>
          <reference field="12" count="1" selected="0">
            <x v="111"/>
          </reference>
        </references>
      </pivotArea>
    </format>
    <format dxfId="262">
      <pivotArea dataOnly="0" labelOnly="1" outline="0" fieldPosition="0">
        <references count="2">
          <reference field="0" count="0"/>
          <reference field="12" count="1" selected="0">
            <x v="113"/>
          </reference>
        </references>
      </pivotArea>
    </format>
    <format dxfId="261">
      <pivotArea dataOnly="0" labelOnly="1" outline="0" fieldPosition="0">
        <references count="2">
          <reference field="0" count="0"/>
          <reference field="12" count="1" selected="0">
            <x v="114"/>
          </reference>
        </references>
      </pivotArea>
    </format>
    <format dxfId="260">
      <pivotArea dataOnly="0" labelOnly="1" outline="0" fieldPosition="0">
        <references count="2">
          <reference field="0" count="0"/>
          <reference field="12" count="1" selected="0">
            <x v="115"/>
          </reference>
        </references>
      </pivotArea>
    </format>
    <format dxfId="259">
      <pivotArea dataOnly="0" labelOnly="1" outline="0" fieldPosition="0">
        <references count="2">
          <reference field="0" count="0"/>
          <reference field="12" count="1" selected="0">
            <x v="116"/>
          </reference>
        </references>
      </pivotArea>
    </format>
    <format dxfId="258">
      <pivotArea dataOnly="0" labelOnly="1" outline="0" fieldPosition="0">
        <references count="2">
          <reference field="0" count="0"/>
          <reference field="12" count="1" selected="0">
            <x v="117"/>
          </reference>
        </references>
      </pivotArea>
    </format>
    <format dxfId="257">
      <pivotArea dataOnly="0" labelOnly="1" outline="0" fieldPosition="0">
        <references count="2">
          <reference field="0" count="0"/>
          <reference field="12" count="1" selected="0">
            <x v="120"/>
          </reference>
        </references>
      </pivotArea>
    </format>
    <format dxfId="256">
      <pivotArea dataOnly="0" labelOnly="1" outline="0" fieldPosition="0">
        <references count="2">
          <reference field="0" count="0"/>
          <reference field="12" count="1" selected="0">
            <x v="121"/>
          </reference>
        </references>
      </pivotArea>
    </format>
    <format dxfId="255">
      <pivotArea dataOnly="0" labelOnly="1" outline="0" fieldPosition="0">
        <references count="2">
          <reference field="0" count="0"/>
          <reference field="12" count="1" selected="0">
            <x v="122"/>
          </reference>
        </references>
      </pivotArea>
    </format>
    <format dxfId="254">
      <pivotArea dataOnly="0" labelOnly="1" outline="0" fieldPosition="0">
        <references count="2">
          <reference field="0" count="0"/>
          <reference field="12" count="1" selected="0">
            <x v="123"/>
          </reference>
        </references>
      </pivotArea>
    </format>
    <format dxfId="253">
      <pivotArea dataOnly="0" labelOnly="1" outline="0" fieldPosition="0">
        <references count="2">
          <reference field="0" count="0"/>
          <reference field="12" count="1" selected="0">
            <x v="124"/>
          </reference>
        </references>
      </pivotArea>
    </format>
    <format dxfId="252">
      <pivotArea dataOnly="0" labelOnly="1" outline="0" fieldPosition="0">
        <references count="2">
          <reference field="0" count="0"/>
          <reference field="12" count="1" selected="0">
            <x v="125"/>
          </reference>
        </references>
      </pivotArea>
    </format>
    <format dxfId="251">
      <pivotArea dataOnly="0" labelOnly="1" outline="0" fieldPosition="0">
        <references count="2">
          <reference field="0" count="0"/>
          <reference field="12" count="1" selected="0">
            <x v="126"/>
          </reference>
        </references>
      </pivotArea>
    </format>
    <format dxfId="250">
      <pivotArea dataOnly="0" labelOnly="1" outline="0" fieldPosition="0">
        <references count="2">
          <reference field="0" count="0"/>
          <reference field="12" count="1" selected="0">
            <x v="127"/>
          </reference>
        </references>
      </pivotArea>
    </format>
    <format dxfId="249">
      <pivotArea dataOnly="0" labelOnly="1" outline="0" fieldPosition="0">
        <references count="2">
          <reference field="0" count="0"/>
          <reference field="12" count="1" selected="0">
            <x v="131"/>
          </reference>
        </references>
      </pivotArea>
    </format>
    <format dxfId="248">
      <pivotArea dataOnly="0" labelOnly="1" outline="0" fieldPosition="0">
        <references count="2">
          <reference field="0" count="0"/>
          <reference field="12" count="1" selected="0">
            <x v="132"/>
          </reference>
        </references>
      </pivotArea>
    </format>
    <format dxfId="247">
      <pivotArea dataOnly="0" labelOnly="1" outline="0" fieldPosition="0">
        <references count="2">
          <reference field="0" count="0"/>
          <reference field="12" count="1" selected="0">
            <x v="134"/>
          </reference>
        </references>
      </pivotArea>
    </format>
    <format dxfId="246">
      <pivotArea dataOnly="0" labelOnly="1" outline="0" axis="axisValues" fieldPosition="0"/>
    </format>
  </formats>
  <chartFormats count="2">
    <chartFormat chart="1" format="2"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2">
  <location ref="D3:F39" firstHeaderRow="1" firstDataRow="1" firstDataCol="2"/>
  <pivotFields count="17">
    <pivotField axis="axisRow" compact="0" outline="0" showAll="0" defaultSubtotal="0">
      <items count="16">
        <item h="1" x="0"/>
        <item h="1" x="1"/>
        <item x="2"/>
        <item h="1" x="3"/>
        <item h="1" x="4"/>
        <item h="1" x="5"/>
        <item h="1" x="6"/>
        <item h="1" x="7"/>
        <item h="1" x="8"/>
        <item h="1" x="9"/>
        <item h="1" x="10"/>
        <item h="1" x="11"/>
        <item h="1" x="12"/>
        <item h="1" x="13"/>
        <item h="1" x="14"/>
        <item h="1" x="15"/>
      </items>
    </pivotField>
    <pivotField compact="0" outline="0" showAll="0" defaultSubtotal="0"/>
    <pivotField compact="0" outline="0" showAll="0" defaultSubtotal="0"/>
    <pivotField compact="0" outline="0" showAll="0" defaultSubtotal="0">
      <items count="1">
        <item x="0"/>
      </items>
    </pivotField>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Row" compact="0" outline="0" showAll="0" defaultSubtotal="0">
      <items count="131">
        <item x="81"/>
        <item x="90"/>
        <item x="69"/>
        <item x="43"/>
        <item x="53"/>
        <item x="82"/>
        <item x="117"/>
        <item x="25"/>
        <item x="124"/>
        <item x="54"/>
        <item x="8"/>
        <item x="26"/>
        <item x="9"/>
        <item x="70"/>
        <item x="27"/>
        <item x="45"/>
        <item x="10"/>
        <item x="84"/>
        <item x="119"/>
        <item x="11"/>
        <item x="71"/>
        <item x="28"/>
        <item x="12"/>
        <item x="29"/>
        <item x="13"/>
        <item x="108"/>
        <item x="93"/>
        <item x="130"/>
        <item x="110"/>
        <item x="101"/>
        <item x="112"/>
        <item x="85"/>
        <item x="73"/>
        <item x="17"/>
        <item x="36"/>
        <item x="48"/>
        <item x="0"/>
        <item x="86"/>
        <item x="63"/>
        <item x="37"/>
        <item x="49"/>
        <item x="127"/>
        <item x="64"/>
        <item x="19"/>
        <item x="121"/>
        <item x="38"/>
        <item x="1"/>
        <item x="32"/>
        <item x="76"/>
        <item x="65"/>
        <item x="20"/>
        <item x="39"/>
        <item x="96"/>
        <item x="2"/>
        <item x="123"/>
        <item x="51"/>
        <item x="78"/>
        <item x="88"/>
        <item x="115"/>
        <item x="128"/>
        <item x="66"/>
        <item x="58"/>
        <item x="22"/>
        <item x="52"/>
        <item x="98"/>
        <item x="4"/>
        <item x="89"/>
        <item x="67"/>
        <item x="23"/>
        <item x="125"/>
        <item x="55"/>
        <item x="5"/>
        <item x="80"/>
        <item x="68"/>
        <item x="30"/>
        <item x="6"/>
        <item x="111"/>
        <item x="104"/>
        <item x="107"/>
        <item x="92"/>
        <item x="3"/>
        <item x="7"/>
        <item x="14"/>
        <item x="15"/>
        <item x="16"/>
        <item x="18"/>
        <item x="21"/>
        <item x="24"/>
        <item x="31"/>
        <item x="33"/>
        <item x="34"/>
        <item x="35"/>
        <item x="40"/>
        <item x="41"/>
        <item x="42"/>
        <item x="44"/>
        <item x="46"/>
        <item x="47"/>
        <item x="50"/>
        <item x="56"/>
        <item x="57"/>
        <item x="59"/>
        <item x="60"/>
        <item x="61"/>
        <item x="62"/>
        <item x="72"/>
        <item x="74"/>
        <item x="75"/>
        <item x="77"/>
        <item x="79"/>
        <item x="83"/>
        <item x="87"/>
        <item x="91"/>
        <item x="94"/>
        <item x="95"/>
        <item x="97"/>
        <item x="99"/>
        <item x="100"/>
        <item x="102"/>
        <item x="103"/>
        <item x="105"/>
        <item x="106"/>
        <item x="109"/>
        <item x="113"/>
        <item x="114"/>
        <item x="116"/>
        <item x="118"/>
        <item x="120"/>
        <item x="122"/>
        <item x="126"/>
        <item x="129"/>
      </items>
    </pivotField>
    <pivotField compact="0" outline="0" showAll="0" defaultSubtotal="0"/>
    <pivotField compact="0" outline="0" showAll="0" defaultSubtotal="0"/>
    <pivotField compact="0" outline="0" showAll="0" defaultSubtotal="0"/>
    <pivotField compact="0" outline="0" showAll="0" defaultSubtotal="0"/>
  </pivotFields>
  <rowFields count="2">
    <field x="12"/>
    <field x="0"/>
  </rowFields>
  <rowItems count="36">
    <i>
      <x/>
      <x v="2"/>
    </i>
    <i>
      <x v="2"/>
      <x v="2"/>
    </i>
    <i>
      <x v="3"/>
      <x v="2"/>
    </i>
    <i>
      <x v="7"/>
      <x v="2"/>
    </i>
    <i>
      <x v="12"/>
      <x v="2"/>
    </i>
    <i>
      <x v="13"/>
      <x v="2"/>
    </i>
    <i>
      <x v="15"/>
      <x v="2"/>
    </i>
    <i>
      <x v="17"/>
      <x v="2"/>
    </i>
    <i>
      <x v="19"/>
      <x v="2"/>
    </i>
    <i>
      <x v="26"/>
      <x v="2"/>
    </i>
    <i>
      <x v="41"/>
      <x v="2"/>
    </i>
    <i>
      <x v="45"/>
      <x v="2"/>
    </i>
    <i>
      <x v="48"/>
      <x v="2"/>
    </i>
    <i>
      <x v="49"/>
      <x v="2"/>
    </i>
    <i>
      <x v="51"/>
      <x v="2"/>
    </i>
    <i>
      <x v="65"/>
      <x v="2"/>
    </i>
    <i>
      <x v="66"/>
      <x v="2"/>
    </i>
    <i>
      <x v="68"/>
      <x v="2"/>
    </i>
    <i>
      <x v="71"/>
      <x v="2"/>
    </i>
    <i>
      <x v="72"/>
      <x v="2"/>
    </i>
    <i>
      <x v="74"/>
      <x v="2"/>
    </i>
    <i>
      <x v="76"/>
      <x v="2"/>
    </i>
    <i>
      <x v="77"/>
      <x v="2"/>
    </i>
    <i>
      <x v="78"/>
      <x v="2"/>
    </i>
    <i>
      <x v="79"/>
      <x v="2"/>
    </i>
    <i>
      <x v="80"/>
      <x v="2"/>
    </i>
    <i>
      <x v="81"/>
      <x v="2"/>
    </i>
    <i>
      <x v="88"/>
      <x v="2"/>
    </i>
    <i>
      <x v="89"/>
      <x v="2"/>
    </i>
    <i>
      <x v="96"/>
      <x v="2"/>
    </i>
    <i>
      <x v="98"/>
      <x v="2"/>
    </i>
    <i>
      <x v="100"/>
      <x v="2"/>
    </i>
    <i>
      <x v="106"/>
      <x v="2"/>
    </i>
    <i>
      <x v="110"/>
      <x v="2"/>
    </i>
    <i>
      <x v="117"/>
      <x v="2"/>
    </i>
    <i>
      <x v="118"/>
      <x v="2"/>
    </i>
  </rowItems>
  <colItems count="1">
    <i/>
  </colItems>
  <dataFields count="1">
    <dataField name=" قیمت پایانی" fld="7" baseField="0" baseItem="0" numFmtId="3"/>
  </dataFields>
  <formats count="225">
    <format dxfId="245">
      <pivotArea type="all" dataOnly="0" outline="0" fieldPosition="0"/>
    </format>
    <format dxfId="244">
      <pivotArea outline="0" collapsedLevelsAreSubtotals="1" fieldPosition="0"/>
    </format>
    <format dxfId="243">
      <pivotArea field="12" type="button" dataOnly="0" labelOnly="1" outline="0" axis="axisRow" fieldPosition="0"/>
    </format>
    <format dxfId="242">
      <pivotArea field="0" type="button" dataOnly="0" labelOnly="1" outline="0" axis="axisRow" fieldPosition="1"/>
    </format>
    <format dxfId="241">
      <pivotArea dataOnly="0" labelOnly="1" outline="0" axis="axisValues" fieldPosition="0"/>
    </format>
    <format dxfId="240">
      <pivotArea dataOnly="0" labelOnly="1" outline="0" fieldPosition="0">
        <references count="1">
          <reference field="12" count="30">
            <x v="0"/>
            <x v="1"/>
            <x v="2"/>
            <x v="3"/>
            <x v="4"/>
            <x v="5"/>
            <x v="6"/>
            <x v="7"/>
            <x v="8"/>
            <x v="10"/>
            <x v="12"/>
            <x v="13"/>
            <x v="14"/>
            <x v="15"/>
            <x v="16"/>
            <x v="17"/>
            <x v="18"/>
            <x v="19"/>
            <x v="20"/>
            <x v="21"/>
            <x v="22"/>
            <x v="23"/>
            <x v="24"/>
            <x v="26"/>
            <x v="27"/>
            <x v="28"/>
            <x v="29"/>
            <x v="31"/>
            <x v="32"/>
            <x v="33"/>
          </reference>
        </references>
      </pivotArea>
    </format>
    <format dxfId="239">
      <pivotArea dataOnly="0" labelOnly="1" outline="0" fieldPosition="0">
        <references count="1">
          <reference field="12" count="32">
            <x v="34"/>
            <x v="36"/>
            <x v="39"/>
            <x v="40"/>
            <x v="41"/>
            <x v="42"/>
            <x v="43"/>
            <x v="44"/>
            <x v="45"/>
            <x v="46"/>
            <x v="48"/>
            <x v="49"/>
            <x v="50"/>
            <x v="51"/>
            <x v="52"/>
            <x v="53"/>
            <x v="54"/>
            <x v="55"/>
            <x v="56"/>
            <x v="57"/>
            <x v="58"/>
            <x v="59"/>
            <x v="60"/>
            <x v="61"/>
            <x v="63"/>
            <x v="64"/>
            <x v="66"/>
            <x v="67"/>
            <x v="68"/>
            <x v="69"/>
            <x v="70"/>
            <x v="72"/>
          </reference>
        </references>
      </pivotArea>
    </format>
    <format dxfId="238">
      <pivotArea dataOnly="0" labelOnly="1" outline="0" fieldPosition="0">
        <references count="1">
          <reference field="12" count="4">
            <x v="73"/>
            <x v="74"/>
            <x v="75"/>
            <x v="76"/>
          </reference>
        </references>
      </pivotArea>
    </format>
    <format dxfId="237">
      <pivotArea dataOnly="0" labelOnly="1" outline="0" fieldPosition="0">
        <references count="2">
          <reference field="0" count="0"/>
          <reference field="12" count="1" selected="0">
            <x v="0"/>
          </reference>
        </references>
      </pivotArea>
    </format>
    <format dxfId="236">
      <pivotArea dataOnly="0" labelOnly="1" outline="0" fieldPosition="0">
        <references count="2">
          <reference field="0" count="0"/>
          <reference field="12" count="1" selected="0">
            <x v="1"/>
          </reference>
        </references>
      </pivotArea>
    </format>
    <format dxfId="235">
      <pivotArea dataOnly="0" labelOnly="1" outline="0" fieldPosition="0">
        <references count="2">
          <reference field="0" count="0"/>
          <reference field="12" count="1" selected="0">
            <x v="2"/>
          </reference>
        </references>
      </pivotArea>
    </format>
    <format dxfId="234">
      <pivotArea dataOnly="0" labelOnly="1" outline="0" fieldPosition="0">
        <references count="2">
          <reference field="0" count="0"/>
          <reference field="12" count="1" selected="0">
            <x v="3"/>
          </reference>
        </references>
      </pivotArea>
    </format>
    <format dxfId="233">
      <pivotArea dataOnly="0" labelOnly="1" outline="0" fieldPosition="0">
        <references count="2">
          <reference field="0" count="0"/>
          <reference field="12" count="1" selected="0">
            <x v="4"/>
          </reference>
        </references>
      </pivotArea>
    </format>
    <format dxfId="232">
      <pivotArea dataOnly="0" labelOnly="1" outline="0" fieldPosition="0">
        <references count="2">
          <reference field="0" count="0"/>
          <reference field="12" count="1" selected="0">
            <x v="5"/>
          </reference>
        </references>
      </pivotArea>
    </format>
    <format dxfId="231">
      <pivotArea dataOnly="0" labelOnly="1" outline="0" fieldPosition="0">
        <references count="2">
          <reference field="0" count="0"/>
          <reference field="12" count="1" selected="0">
            <x v="6"/>
          </reference>
        </references>
      </pivotArea>
    </format>
    <format dxfId="230">
      <pivotArea dataOnly="0" labelOnly="1" outline="0" fieldPosition="0">
        <references count="2">
          <reference field="0" count="0"/>
          <reference field="12" count="1" selected="0">
            <x v="7"/>
          </reference>
        </references>
      </pivotArea>
    </format>
    <format dxfId="229">
      <pivotArea dataOnly="0" labelOnly="1" outline="0" fieldPosition="0">
        <references count="2">
          <reference field="0" count="0"/>
          <reference field="12" count="1" selected="0">
            <x v="8"/>
          </reference>
        </references>
      </pivotArea>
    </format>
    <format dxfId="228">
      <pivotArea dataOnly="0" labelOnly="1" outline="0" fieldPosition="0">
        <references count="2">
          <reference field="0" count="0"/>
          <reference field="12" count="1" selected="0">
            <x v="10"/>
          </reference>
        </references>
      </pivotArea>
    </format>
    <format dxfId="227">
      <pivotArea dataOnly="0" labelOnly="1" outline="0" fieldPosition="0">
        <references count="2">
          <reference field="0" count="0"/>
          <reference field="12" count="1" selected="0">
            <x v="12"/>
          </reference>
        </references>
      </pivotArea>
    </format>
    <format dxfId="226">
      <pivotArea dataOnly="0" labelOnly="1" outline="0" fieldPosition="0">
        <references count="2">
          <reference field="0" count="0"/>
          <reference field="12" count="1" selected="0">
            <x v="13"/>
          </reference>
        </references>
      </pivotArea>
    </format>
    <format dxfId="225">
      <pivotArea dataOnly="0" labelOnly="1" outline="0" fieldPosition="0">
        <references count="2">
          <reference field="0" count="0"/>
          <reference field="12" count="1" selected="0">
            <x v="14"/>
          </reference>
        </references>
      </pivotArea>
    </format>
    <format dxfId="224">
      <pivotArea dataOnly="0" labelOnly="1" outline="0" fieldPosition="0">
        <references count="2">
          <reference field="0" count="0"/>
          <reference field="12" count="1" selected="0">
            <x v="15"/>
          </reference>
        </references>
      </pivotArea>
    </format>
    <format dxfId="223">
      <pivotArea dataOnly="0" labelOnly="1" outline="0" fieldPosition="0">
        <references count="2">
          <reference field="0" count="0"/>
          <reference field="12" count="1" selected="0">
            <x v="16"/>
          </reference>
        </references>
      </pivotArea>
    </format>
    <format dxfId="222">
      <pivotArea dataOnly="0" labelOnly="1" outline="0" fieldPosition="0">
        <references count="2">
          <reference field="0" count="0"/>
          <reference field="12" count="1" selected="0">
            <x v="17"/>
          </reference>
        </references>
      </pivotArea>
    </format>
    <format dxfId="221">
      <pivotArea dataOnly="0" labelOnly="1" outline="0" fieldPosition="0">
        <references count="2">
          <reference field="0" count="0"/>
          <reference field="12" count="1" selected="0">
            <x v="18"/>
          </reference>
        </references>
      </pivotArea>
    </format>
    <format dxfId="220">
      <pivotArea dataOnly="0" labelOnly="1" outline="0" fieldPosition="0">
        <references count="2">
          <reference field="0" count="0"/>
          <reference field="12" count="1" selected="0">
            <x v="19"/>
          </reference>
        </references>
      </pivotArea>
    </format>
    <format dxfId="219">
      <pivotArea dataOnly="0" labelOnly="1" outline="0" fieldPosition="0">
        <references count="2">
          <reference field="0" count="0"/>
          <reference field="12" count="1" selected="0">
            <x v="20"/>
          </reference>
        </references>
      </pivotArea>
    </format>
    <format dxfId="218">
      <pivotArea dataOnly="0" labelOnly="1" outline="0" fieldPosition="0">
        <references count="2">
          <reference field="0" count="0"/>
          <reference field="12" count="1" selected="0">
            <x v="21"/>
          </reference>
        </references>
      </pivotArea>
    </format>
    <format dxfId="217">
      <pivotArea dataOnly="0" labelOnly="1" outline="0" fieldPosition="0">
        <references count="2">
          <reference field="0" count="0"/>
          <reference field="12" count="1" selected="0">
            <x v="22"/>
          </reference>
        </references>
      </pivotArea>
    </format>
    <format dxfId="216">
      <pivotArea dataOnly="0" labelOnly="1" outline="0" fieldPosition="0">
        <references count="2">
          <reference field="0" count="0"/>
          <reference field="12" count="1" selected="0">
            <x v="23"/>
          </reference>
        </references>
      </pivotArea>
    </format>
    <format dxfId="215">
      <pivotArea dataOnly="0" labelOnly="1" outline="0" fieldPosition="0">
        <references count="2">
          <reference field="0" count="0"/>
          <reference field="12" count="1" selected="0">
            <x v="24"/>
          </reference>
        </references>
      </pivotArea>
    </format>
    <format dxfId="214">
      <pivotArea dataOnly="0" labelOnly="1" outline="0" fieldPosition="0">
        <references count="2">
          <reference field="0" count="0"/>
          <reference field="12" count="1" selected="0">
            <x v="26"/>
          </reference>
        </references>
      </pivotArea>
    </format>
    <format dxfId="213">
      <pivotArea dataOnly="0" labelOnly="1" outline="0" fieldPosition="0">
        <references count="2">
          <reference field="0" count="0"/>
          <reference field="12" count="1" selected="0">
            <x v="27"/>
          </reference>
        </references>
      </pivotArea>
    </format>
    <format dxfId="212">
      <pivotArea dataOnly="0" labelOnly="1" outline="0" fieldPosition="0">
        <references count="2">
          <reference field="0" count="0"/>
          <reference field="12" count="1" selected="0">
            <x v="28"/>
          </reference>
        </references>
      </pivotArea>
    </format>
    <format dxfId="211">
      <pivotArea dataOnly="0" labelOnly="1" outline="0" fieldPosition="0">
        <references count="2">
          <reference field="0" count="0"/>
          <reference field="12" count="1" selected="0">
            <x v="29"/>
          </reference>
        </references>
      </pivotArea>
    </format>
    <format dxfId="210">
      <pivotArea dataOnly="0" labelOnly="1" outline="0" fieldPosition="0">
        <references count="2">
          <reference field="0" count="0"/>
          <reference field="12" count="1" selected="0">
            <x v="31"/>
          </reference>
        </references>
      </pivotArea>
    </format>
    <format dxfId="209">
      <pivotArea dataOnly="0" labelOnly="1" outline="0" fieldPosition="0">
        <references count="2">
          <reference field="0" count="0"/>
          <reference field="12" count="1" selected="0">
            <x v="32"/>
          </reference>
        </references>
      </pivotArea>
    </format>
    <format dxfId="208">
      <pivotArea dataOnly="0" labelOnly="1" outline="0" fieldPosition="0">
        <references count="2">
          <reference field="0" count="0"/>
          <reference field="12" count="1" selected="0">
            <x v="33"/>
          </reference>
        </references>
      </pivotArea>
    </format>
    <format dxfId="207">
      <pivotArea dataOnly="0" labelOnly="1" outline="0" fieldPosition="0">
        <references count="2">
          <reference field="0" count="0"/>
          <reference field="12" count="1" selected="0">
            <x v="34"/>
          </reference>
        </references>
      </pivotArea>
    </format>
    <format dxfId="206">
      <pivotArea dataOnly="0" labelOnly="1" outline="0" fieldPosition="0">
        <references count="2">
          <reference field="0" count="0"/>
          <reference field="12" count="1" selected="0">
            <x v="36"/>
          </reference>
        </references>
      </pivotArea>
    </format>
    <format dxfId="205">
      <pivotArea dataOnly="0" labelOnly="1" outline="0" fieldPosition="0">
        <references count="2">
          <reference field="0" count="0"/>
          <reference field="12" count="1" selected="0">
            <x v="39"/>
          </reference>
        </references>
      </pivotArea>
    </format>
    <format dxfId="204">
      <pivotArea dataOnly="0" labelOnly="1" outline="0" fieldPosition="0">
        <references count="2">
          <reference field="0" count="0"/>
          <reference field="12" count="1" selected="0">
            <x v="40"/>
          </reference>
        </references>
      </pivotArea>
    </format>
    <format dxfId="203">
      <pivotArea dataOnly="0" labelOnly="1" outline="0" fieldPosition="0">
        <references count="2">
          <reference field="0" count="0"/>
          <reference field="12" count="1" selected="0">
            <x v="41"/>
          </reference>
        </references>
      </pivotArea>
    </format>
    <format dxfId="202">
      <pivotArea dataOnly="0" labelOnly="1" outline="0" fieldPosition="0">
        <references count="2">
          <reference field="0" count="0"/>
          <reference field="12" count="1" selected="0">
            <x v="42"/>
          </reference>
        </references>
      </pivotArea>
    </format>
    <format dxfId="201">
      <pivotArea dataOnly="0" labelOnly="1" outline="0" fieldPosition="0">
        <references count="2">
          <reference field="0" count="0"/>
          <reference field="12" count="1" selected="0">
            <x v="43"/>
          </reference>
        </references>
      </pivotArea>
    </format>
    <format dxfId="200">
      <pivotArea dataOnly="0" labelOnly="1" outline="0" fieldPosition="0">
        <references count="2">
          <reference field="0" count="0"/>
          <reference field="12" count="1" selected="0">
            <x v="44"/>
          </reference>
        </references>
      </pivotArea>
    </format>
    <format dxfId="199">
      <pivotArea dataOnly="0" labelOnly="1" outline="0" fieldPosition="0">
        <references count="2">
          <reference field="0" count="0"/>
          <reference field="12" count="1" selected="0">
            <x v="45"/>
          </reference>
        </references>
      </pivotArea>
    </format>
    <format dxfId="198">
      <pivotArea dataOnly="0" labelOnly="1" outline="0" fieldPosition="0">
        <references count="2">
          <reference field="0" count="0"/>
          <reference field="12" count="1" selected="0">
            <x v="46"/>
          </reference>
        </references>
      </pivotArea>
    </format>
    <format dxfId="197">
      <pivotArea dataOnly="0" labelOnly="1" outline="0" fieldPosition="0">
        <references count="2">
          <reference field="0" count="0"/>
          <reference field="12" count="1" selected="0">
            <x v="48"/>
          </reference>
        </references>
      </pivotArea>
    </format>
    <format dxfId="196">
      <pivotArea dataOnly="0" labelOnly="1" outline="0" fieldPosition="0">
        <references count="2">
          <reference field="0" count="0"/>
          <reference field="12" count="1" selected="0">
            <x v="49"/>
          </reference>
        </references>
      </pivotArea>
    </format>
    <format dxfId="195">
      <pivotArea dataOnly="0" labelOnly="1" outline="0" fieldPosition="0">
        <references count="2">
          <reference field="0" count="0"/>
          <reference field="12" count="1" selected="0">
            <x v="50"/>
          </reference>
        </references>
      </pivotArea>
    </format>
    <format dxfId="194">
      <pivotArea dataOnly="0" labelOnly="1" outline="0" fieldPosition="0">
        <references count="2">
          <reference field="0" count="0"/>
          <reference field="12" count="1" selected="0">
            <x v="51"/>
          </reference>
        </references>
      </pivotArea>
    </format>
    <format dxfId="193">
      <pivotArea dataOnly="0" labelOnly="1" outline="0" fieldPosition="0">
        <references count="2">
          <reference field="0" count="0"/>
          <reference field="12" count="1" selected="0">
            <x v="52"/>
          </reference>
        </references>
      </pivotArea>
    </format>
    <format dxfId="192">
      <pivotArea dataOnly="0" labelOnly="1" outline="0" fieldPosition="0">
        <references count="2">
          <reference field="0" count="0"/>
          <reference field="12" count="1" selected="0">
            <x v="53"/>
          </reference>
        </references>
      </pivotArea>
    </format>
    <format dxfId="191">
      <pivotArea dataOnly="0" labelOnly="1" outline="0" fieldPosition="0">
        <references count="2">
          <reference field="0" count="0"/>
          <reference field="12" count="1" selected="0">
            <x v="54"/>
          </reference>
        </references>
      </pivotArea>
    </format>
    <format dxfId="190">
      <pivotArea dataOnly="0" labelOnly="1" outline="0" fieldPosition="0">
        <references count="2">
          <reference field="0" count="0"/>
          <reference field="12" count="1" selected="0">
            <x v="55"/>
          </reference>
        </references>
      </pivotArea>
    </format>
    <format dxfId="189">
      <pivotArea dataOnly="0" labelOnly="1" outline="0" fieldPosition="0">
        <references count="2">
          <reference field="0" count="0"/>
          <reference field="12" count="1" selected="0">
            <x v="56"/>
          </reference>
        </references>
      </pivotArea>
    </format>
    <format dxfId="188">
      <pivotArea dataOnly="0" labelOnly="1" outline="0" fieldPosition="0">
        <references count="2">
          <reference field="0" count="0"/>
          <reference field="12" count="1" selected="0">
            <x v="57"/>
          </reference>
        </references>
      </pivotArea>
    </format>
    <format dxfId="187">
      <pivotArea dataOnly="0" labelOnly="1" outline="0" fieldPosition="0">
        <references count="2">
          <reference field="0" count="0"/>
          <reference field="12" count="1" selected="0">
            <x v="58"/>
          </reference>
        </references>
      </pivotArea>
    </format>
    <format dxfId="186">
      <pivotArea dataOnly="0" labelOnly="1" outline="0" fieldPosition="0">
        <references count="2">
          <reference field="0" count="0"/>
          <reference field="12" count="1" selected="0">
            <x v="59"/>
          </reference>
        </references>
      </pivotArea>
    </format>
    <format dxfId="185">
      <pivotArea dataOnly="0" labelOnly="1" outline="0" fieldPosition="0">
        <references count="2">
          <reference field="0" count="0"/>
          <reference field="12" count="1" selected="0">
            <x v="60"/>
          </reference>
        </references>
      </pivotArea>
    </format>
    <format dxfId="184">
      <pivotArea dataOnly="0" labelOnly="1" outline="0" fieldPosition="0">
        <references count="2">
          <reference field="0" count="0"/>
          <reference field="12" count="1" selected="0">
            <x v="61"/>
          </reference>
        </references>
      </pivotArea>
    </format>
    <format dxfId="183">
      <pivotArea dataOnly="0" labelOnly="1" outline="0" fieldPosition="0">
        <references count="2">
          <reference field="0" count="0"/>
          <reference field="12" count="1" selected="0">
            <x v="63"/>
          </reference>
        </references>
      </pivotArea>
    </format>
    <format dxfId="182">
      <pivotArea dataOnly="0" labelOnly="1" outline="0" fieldPosition="0">
        <references count="2">
          <reference field="0" count="0"/>
          <reference field="12" count="1" selected="0">
            <x v="64"/>
          </reference>
        </references>
      </pivotArea>
    </format>
    <format dxfId="181">
      <pivotArea dataOnly="0" labelOnly="1" outline="0" fieldPosition="0">
        <references count="2">
          <reference field="0" count="0"/>
          <reference field="12" count="1" selected="0">
            <x v="66"/>
          </reference>
        </references>
      </pivotArea>
    </format>
    <format dxfId="180">
      <pivotArea dataOnly="0" labelOnly="1" outline="0" fieldPosition="0">
        <references count="2">
          <reference field="0" count="0"/>
          <reference field="12" count="1" selected="0">
            <x v="67"/>
          </reference>
        </references>
      </pivotArea>
    </format>
    <format dxfId="179">
      <pivotArea dataOnly="0" labelOnly="1" outline="0" fieldPosition="0">
        <references count="2">
          <reference field="0" count="0"/>
          <reference field="12" count="1" selected="0">
            <x v="68"/>
          </reference>
        </references>
      </pivotArea>
    </format>
    <format dxfId="178">
      <pivotArea dataOnly="0" labelOnly="1" outline="0" fieldPosition="0">
        <references count="2">
          <reference field="0" count="0"/>
          <reference field="12" count="1" selected="0">
            <x v="69"/>
          </reference>
        </references>
      </pivotArea>
    </format>
    <format dxfId="177">
      <pivotArea dataOnly="0" labelOnly="1" outline="0" fieldPosition="0">
        <references count="2">
          <reference field="0" count="0"/>
          <reference field="12" count="1" selected="0">
            <x v="70"/>
          </reference>
        </references>
      </pivotArea>
    </format>
    <format dxfId="176">
      <pivotArea dataOnly="0" labelOnly="1" outline="0" fieldPosition="0">
        <references count="2">
          <reference field="0" count="0"/>
          <reference field="12" count="1" selected="0">
            <x v="72"/>
          </reference>
        </references>
      </pivotArea>
    </format>
    <format dxfId="175">
      <pivotArea dataOnly="0" labelOnly="1" outline="0" fieldPosition="0">
        <references count="2">
          <reference field="0" count="0"/>
          <reference field="12" count="1" selected="0">
            <x v="73"/>
          </reference>
        </references>
      </pivotArea>
    </format>
    <format dxfId="174">
      <pivotArea dataOnly="0" labelOnly="1" outline="0" fieldPosition="0">
        <references count="2">
          <reference field="0" count="0"/>
          <reference field="12" count="1" selected="0">
            <x v="74"/>
          </reference>
        </references>
      </pivotArea>
    </format>
    <format dxfId="173">
      <pivotArea dataOnly="0" labelOnly="1" outline="0" fieldPosition="0">
        <references count="2">
          <reference field="0" count="0"/>
          <reference field="12" count="1" selected="0">
            <x v="75"/>
          </reference>
        </references>
      </pivotArea>
    </format>
    <format dxfId="172">
      <pivotArea dataOnly="0" labelOnly="1" outline="0" fieldPosition="0">
        <references count="2">
          <reference field="0" count="0"/>
          <reference field="12" count="1" selected="0">
            <x v="76"/>
          </reference>
        </references>
      </pivotArea>
    </format>
    <format dxfId="171">
      <pivotArea dataOnly="0" labelOnly="1" outline="0" axis="axisValues" fieldPosition="0"/>
    </format>
    <format dxfId="170">
      <pivotArea type="all" dataOnly="0" outline="0" fieldPosition="0"/>
    </format>
    <format dxfId="169">
      <pivotArea outline="0" collapsedLevelsAreSubtotals="1" fieldPosition="0"/>
    </format>
    <format dxfId="168">
      <pivotArea field="12" type="button" dataOnly="0" labelOnly="1" outline="0" axis="axisRow" fieldPosition="0"/>
    </format>
    <format dxfId="167">
      <pivotArea field="0" type="button" dataOnly="0" labelOnly="1" outline="0" axis="axisRow" fieldPosition="1"/>
    </format>
    <format dxfId="166">
      <pivotArea dataOnly="0" labelOnly="1" outline="0" axis="axisValues" fieldPosition="0"/>
    </format>
    <format dxfId="165">
      <pivotArea dataOnly="0" labelOnly="1" outline="0" fieldPosition="0">
        <references count="1">
          <reference field="12" count="30">
            <x v="0"/>
            <x v="1"/>
            <x v="2"/>
            <x v="3"/>
            <x v="4"/>
            <x v="5"/>
            <x v="6"/>
            <x v="7"/>
            <x v="8"/>
            <x v="10"/>
            <x v="12"/>
            <x v="13"/>
            <x v="14"/>
            <x v="15"/>
            <x v="16"/>
            <x v="17"/>
            <x v="18"/>
            <x v="19"/>
            <x v="20"/>
            <x v="21"/>
            <x v="22"/>
            <x v="23"/>
            <x v="24"/>
            <x v="26"/>
            <x v="27"/>
            <x v="28"/>
            <x v="29"/>
            <x v="31"/>
            <x v="32"/>
            <x v="33"/>
          </reference>
        </references>
      </pivotArea>
    </format>
    <format dxfId="164">
      <pivotArea dataOnly="0" labelOnly="1" outline="0" fieldPosition="0">
        <references count="1">
          <reference field="12" count="32">
            <x v="34"/>
            <x v="36"/>
            <x v="39"/>
            <x v="40"/>
            <x v="41"/>
            <x v="42"/>
            <x v="43"/>
            <x v="44"/>
            <x v="45"/>
            <x v="46"/>
            <x v="48"/>
            <x v="49"/>
            <x v="50"/>
            <x v="51"/>
            <x v="52"/>
            <x v="53"/>
            <x v="54"/>
            <x v="55"/>
            <x v="56"/>
            <x v="57"/>
            <x v="58"/>
            <x v="59"/>
            <x v="60"/>
            <x v="61"/>
            <x v="63"/>
            <x v="64"/>
            <x v="66"/>
            <x v="67"/>
            <x v="68"/>
            <x v="69"/>
            <x v="70"/>
            <x v="72"/>
          </reference>
        </references>
      </pivotArea>
    </format>
    <format dxfId="163">
      <pivotArea dataOnly="0" labelOnly="1" outline="0" fieldPosition="0">
        <references count="1">
          <reference field="12" count="4">
            <x v="73"/>
            <x v="74"/>
            <x v="75"/>
            <x v="76"/>
          </reference>
        </references>
      </pivotArea>
    </format>
    <format dxfId="162">
      <pivotArea dataOnly="0" labelOnly="1" outline="0" fieldPosition="0">
        <references count="2">
          <reference field="0" count="0"/>
          <reference field="12" count="1" selected="0">
            <x v="0"/>
          </reference>
        </references>
      </pivotArea>
    </format>
    <format dxfId="161">
      <pivotArea dataOnly="0" labelOnly="1" outline="0" fieldPosition="0">
        <references count="2">
          <reference field="0" count="0"/>
          <reference field="12" count="1" selected="0">
            <x v="1"/>
          </reference>
        </references>
      </pivotArea>
    </format>
    <format dxfId="160">
      <pivotArea dataOnly="0" labelOnly="1" outline="0" fieldPosition="0">
        <references count="2">
          <reference field="0" count="0"/>
          <reference field="12" count="1" selected="0">
            <x v="2"/>
          </reference>
        </references>
      </pivotArea>
    </format>
    <format dxfId="159">
      <pivotArea dataOnly="0" labelOnly="1" outline="0" fieldPosition="0">
        <references count="2">
          <reference field="0" count="0"/>
          <reference field="12" count="1" selected="0">
            <x v="3"/>
          </reference>
        </references>
      </pivotArea>
    </format>
    <format dxfId="158">
      <pivotArea dataOnly="0" labelOnly="1" outline="0" fieldPosition="0">
        <references count="2">
          <reference field="0" count="0"/>
          <reference field="12" count="1" selected="0">
            <x v="4"/>
          </reference>
        </references>
      </pivotArea>
    </format>
    <format dxfId="157">
      <pivotArea dataOnly="0" labelOnly="1" outline="0" fieldPosition="0">
        <references count="2">
          <reference field="0" count="0"/>
          <reference field="12" count="1" selected="0">
            <x v="5"/>
          </reference>
        </references>
      </pivotArea>
    </format>
    <format dxfId="156">
      <pivotArea dataOnly="0" labelOnly="1" outline="0" fieldPosition="0">
        <references count="2">
          <reference field="0" count="0"/>
          <reference field="12" count="1" selected="0">
            <x v="6"/>
          </reference>
        </references>
      </pivotArea>
    </format>
    <format dxfId="155">
      <pivotArea dataOnly="0" labelOnly="1" outline="0" fieldPosition="0">
        <references count="2">
          <reference field="0" count="0"/>
          <reference field="12" count="1" selected="0">
            <x v="7"/>
          </reference>
        </references>
      </pivotArea>
    </format>
    <format dxfId="154">
      <pivotArea dataOnly="0" labelOnly="1" outline="0" fieldPosition="0">
        <references count="2">
          <reference field="0" count="0"/>
          <reference field="12" count="1" selected="0">
            <x v="8"/>
          </reference>
        </references>
      </pivotArea>
    </format>
    <format dxfId="153">
      <pivotArea dataOnly="0" labelOnly="1" outline="0" fieldPosition="0">
        <references count="2">
          <reference field="0" count="0"/>
          <reference field="12" count="1" selected="0">
            <x v="10"/>
          </reference>
        </references>
      </pivotArea>
    </format>
    <format dxfId="152">
      <pivotArea dataOnly="0" labelOnly="1" outline="0" fieldPosition="0">
        <references count="2">
          <reference field="0" count="0"/>
          <reference field="12" count="1" selected="0">
            <x v="12"/>
          </reference>
        </references>
      </pivotArea>
    </format>
    <format dxfId="151">
      <pivotArea dataOnly="0" labelOnly="1" outline="0" fieldPosition="0">
        <references count="2">
          <reference field="0" count="0"/>
          <reference field="12" count="1" selected="0">
            <x v="13"/>
          </reference>
        </references>
      </pivotArea>
    </format>
    <format dxfId="150">
      <pivotArea dataOnly="0" labelOnly="1" outline="0" fieldPosition="0">
        <references count="2">
          <reference field="0" count="0"/>
          <reference field="12" count="1" selected="0">
            <x v="14"/>
          </reference>
        </references>
      </pivotArea>
    </format>
    <format dxfId="149">
      <pivotArea dataOnly="0" labelOnly="1" outline="0" fieldPosition="0">
        <references count="2">
          <reference field="0" count="0"/>
          <reference field="12" count="1" selected="0">
            <x v="15"/>
          </reference>
        </references>
      </pivotArea>
    </format>
    <format dxfId="148">
      <pivotArea dataOnly="0" labelOnly="1" outline="0" fieldPosition="0">
        <references count="2">
          <reference field="0" count="0"/>
          <reference field="12" count="1" selected="0">
            <x v="16"/>
          </reference>
        </references>
      </pivotArea>
    </format>
    <format dxfId="147">
      <pivotArea dataOnly="0" labelOnly="1" outline="0" fieldPosition="0">
        <references count="2">
          <reference field="0" count="0"/>
          <reference field="12" count="1" selected="0">
            <x v="17"/>
          </reference>
        </references>
      </pivotArea>
    </format>
    <format dxfId="146">
      <pivotArea dataOnly="0" labelOnly="1" outline="0" fieldPosition="0">
        <references count="2">
          <reference field="0" count="0"/>
          <reference field="12" count="1" selected="0">
            <x v="18"/>
          </reference>
        </references>
      </pivotArea>
    </format>
    <format dxfId="145">
      <pivotArea dataOnly="0" labelOnly="1" outline="0" fieldPosition="0">
        <references count="2">
          <reference field="0" count="0"/>
          <reference field="12" count="1" selected="0">
            <x v="19"/>
          </reference>
        </references>
      </pivotArea>
    </format>
    <format dxfId="144">
      <pivotArea dataOnly="0" labelOnly="1" outline="0" fieldPosition="0">
        <references count="2">
          <reference field="0" count="0"/>
          <reference field="12" count="1" selected="0">
            <x v="20"/>
          </reference>
        </references>
      </pivotArea>
    </format>
    <format dxfId="143">
      <pivotArea dataOnly="0" labelOnly="1" outline="0" fieldPosition="0">
        <references count="2">
          <reference field="0" count="0"/>
          <reference field="12" count="1" selected="0">
            <x v="21"/>
          </reference>
        </references>
      </pivotArea>
    </format>
    <format dxfId="142">
      <pivotArea dataOnly="0" labelOnly="1" outline="0" fieldPosition="0">
        <references count="2">
          <reference field="0" count="0"/>
          <reference field="12" count="1" selected="0">
            <x v="22"/>
          </reference>
        </references>
      </pivotArea>
    </format>
    <format dxfId="141">
      <pivotArea dataOnly="0" labelOnly="1" outline="0" fieldPosition="0">
        <references count="2">
          <reference field="0" count="0"/>
          <reference field="12" count="1" selected="0">
            <x v="23"/>
          </reference>
        </references>
      </pivotArea>
    </format>
    <format dxfId="140">
      <pivotArea dataOnly="0" labelOnly="1" outline="0" fieldPosition="0">
        <references count="2">
          <reference field="0" count="0"/>
          <reference field="12" count="1" selected="0">
            <x v="24"/>
          </reference>
        </references>
      </pivotArea>
    </format>
    <format dxfId="139">
      <pivotArea dataOnly="0" labelOnly="1" outline="0" fieldPosition="0">
        <references count="2">
          <reference field="0" count="0"/>
          <reference field="12" count="1" selected="0">
            <x v="26"/>
          </reference>
        </references>
      </pivotArea>
    </format>
    <format dxfId="138">
      <pivotArea dataOnly="0" labelOnly="1" outline="0" fieldPosition="0">
        <references count="2">
          <reference field="0" count="0"/>
          <reference field="12" count="1" selected="0">
            <x v="27"/>
          </reference>
        </references>
      </pivotArea>
    </format>
    <format dxfId="137">
      <pivotArea dataOnly="0" labelOnly="1" outline="0" fieldPosition="0">
        <references count="2">
          <reference field="0" count="0"/>
          <reference field="12" count="1" selected="0">
            <x v="28"/>
          </reference>
        </references>
      </pivotArea>
    </format>
    <format dxfId="136">
      <pivotArea dataOnly="0" labelOnly="1" outline="0" fieldPosition="0">
        <references count="2">
          <reference field="0" count="0"/>
          <reference field="12" count="1" selected="0">
            <x v="29"/>
          </reference>
        </references>
      </pivotArea>
    </format>
    <format dxfId="135">
      <pivotArea dataOnly="0" labelOnly="1" outline="0" fieldPosition="0">
        <references count="2">
          <reference field="0" count="0"/>
          <reference field="12" count="1" selected="0">
            <x v="31"/>
          </reference>
        </references>
      </pivotArea>
    </format>
    <format dxfId="134">
      <pivotArea dataOnly="0" labelOnly="1" outline="0" fieldPosition="0">
        <references count="2">
          <reference field="0" count="0"/>
          <reference field="12" count="1" selected="0">
            <x v="32"/>
          </reference>
        </references>
      </pivotArea>
    </format>
    <format dxfId="133">
      <pivotArea dataOnly="0" labelOnly="1" outline="0" fieldPosition="0">
        <references count="2">
          <reference field="0" count="0"/>
          <reference field="12" count="1" selected="0">
            <x v="33"/>
          </reference>
        </references>
      </pivotArea>
    </format>
    <format dxfId="132">
      <pivotArea dataOnly="0" labelOnly="1" outline="0" fieldPosition="0">
        <references count="2">
          <reference field="0" count="0"/>
          <reference field="12" count="1" selected="0">
            <x v="34"/>
          </reference>
        </references>
      </pivotArea>
    </format>
    <format dxfId="131">
      <pivotArea dataOnly="0" labelOnly="1" outline="0" fieldPosition="0">
        <references count="2">
          <reference field="0" count="0"/>
          <reference field="12" count="1" selected="0">
            <x v="36"/>
          </reference>
        </references>
      </pivotArea>
    </format>
    <format dxfId="130">
      <pivotArea dataOnly="0" labelOnly="1" outline="0" fieldPosition="0">
        <references count="2">
          <reference field="0" count="0"/>
          <reference field="12" count="1" selected="0">
            <x v="39"/>
          </reference>
        </references>
      </pivotArea>
    </format>
    <format dxfId="129">
      <pivotArea dataOnly="0" labelOnly="1" outline="0" fieldPosition="0">
        <references count="2">
          <reference field="0" count="0"/>
          <reference field="12" count="1" selected="0">
            <x v="40"/>
          </reference>
        </references>
      </pivotArea>
    </format>
    <format dxfId="128">
      <pivotArea dataOnly="0" labelOnly="1" outline="0" fieldPosition="0">
        <references count="2">
          <reference field="0" count="0"/>
          <reference field="12" count="1" selected="0">
            <x v="41"/>
          </reference>
        </references>
      </pivotArea>
    </format>
    <format dxfId="127">
      <pivotArea dataOnly="0" labelOnly="1" outline="0" fieldPosition="0">
        <references count="2">
          <reference field="0" count="0"/>
          <reference field="12" count="1" selected="0">
            <x v="42"/>
          </reference>
        </references>
      </pivotArea>
    </format>
    <format dxfId="126">
      <pivotArea dataOnly="0" labelOnly="1" outline="0" fieldPosition="0">
        <references count="2">
          <reference field="0" count="0"/>
          <reference field="12" count="1" selected="0">
            <x v="43"/>
          </reference>
        </references>
      </pivotArea>
    </format>
    <format dxfId="125">
      <pivotArea dataOnly="0" labelOnly="1" outline="0" fieldPosition="0">
        <references count="2">
          <reference field="0" count="0"/>
          <reference field="12" count="1" selected="0">
            <x v="44"/>
          </reference>
        </references>
      </pivotArea>
    </format>
    <format dxfId="124">
      <pivotArea dataOnly="0" labelOnly="1" outline="0" fieldPosition="0">
        <references count="2">
          <reference field="0" count="0"/>
          <reference field="12" count="1" selected="0">
            <x v="45"/>
          </reference>
        </references>
      </pivotArea>
    </format>
    <format dxfId="123">
      <pivotArea dataOnly="0" labelOnly="1" outline="0" fieldPosition="0">
        <references count="2">
          <reference field="0" count="0"/>
          <reference field="12" count="1" selected="0">
            <x v="46"/>
          </reference>
        </references>
      </pivotArea>
    </format>
    <format dxfId="122">
      <pivotArea dataOnly="0" labelOnly="1" outline="0" fieldPosition="0">
        <references count="2">
          <reference field="0" count="0"/>
          <reference field="12" count="1" selected="0">
            <x v="48"/>
          </reference>
        </references>
      </pivotArea>
    </format>
    <format dxfId="121">
      <pivotArea dataOnly="0" labelOnly="1" outline="0" fieldPosition="0">
        <references count="2">
          <reference field="0" count="0"/>
          <reference field="12" count="1" selected="0">
            <x v="49"/>
          </reference>
        </references>
      </pivotArea>
    </format>
    <format dxfId="120">
      <pivotArea dataOnly="0" labelOnly="1" outline="0" fieldPosition="0">
        <references count="2">
          <reference field="0" count="0"/>
          <reference field="12" count="1" selected="0">
            <x v="50"/>
          </reference>
        </references>
      </pivotArea>
    </format>
    <format dxfId="119">
      <pivotArea dataOnly="0" labelOnly="1" outline="0" fieldPosition="0">
        <references count="2">
          <reference field="0" count="0"/>
          <reference field="12" count="1" selected="0">
            <x v="51"/>
          </reference>
        </references>
      </pivotArea>
    </format>
    <format dxfId="118">
      <pivotArea dataOnly="0" labelOnly="1" outline="0" fieldPosition="0">
        <references count="2">
          <reference field="0" count="0"/>
          <reference field="12" count="1" selected="0">
            <x v="52"/>
          </reference>
        </references>
      </pivotArea>
    </format>
    <format dxfId="117">
      <pivotArea dataOnly="0" labelOnly="1" outline="0" fieldPosition="0">
        <references count="2">
          <reference field="0" count="0"/>
          <reference field="12" count="1" selected="0">
            <x v="53"/>
          </reference>
        </references>
      </pivotArea>
    </format>
    <format dxfId="116">
      <pivotArea dataOnly="0" labelOnly="1" outline="0" fieldPosition="0">
        <references count="2">
          <reference field="0" count="0"/>
          <reference field="12" count="1" selected="0">
            <x v="54"/>
          </reference>
        </references>
      </pivotArea>
    </format>
    <format dxfId="115">
      <pivotArea dataOnly="0" labelOnly="1" outline="0" fieldPosition="0">
        <references count="2">
          <reference field="0" count="0"/>
          <reference field="12" count="1" selected="0">
            <x v="55"/>
          </reference>
        </references>
      </pivotArea>
    </format>
    <format dxfId="114">
      <pivotArea dataOnly="0" labelOnly="1" outline="0" fieldPosition="0">
        <references count="2">
          <reference field="0" count="0"/>
          <reference field="12" count="1" selected="0">
            <x v="56"/>
          </reference>
        </references>
      </pivotArea>
    </format>
    <format dxfId="113">
      <pivotArea dataOnly="0" labelOnly="1" outline="0" fieldPosition="0">
        <references count="2">
          <reference field="0" count="0"/>
          <reference field="12" count="1" selected="0">
            <x v="57"/>
          </reference>
        </references>
      </pivotArea>
    </format>
    <format dxfId="112">
      <pivotArea dataOnly="0" labelOnly="1" outline="0" fieldPosition="0">
        <references count="2">
          <reference field="0" count="0"/>
          <reference field="12" count="1" selected="0">
            <x v="58"/>
          </reference>
        </references>
      </pivotArea>
    </format>
    <format dxfId="111">
      <pivotArea dataOnly="0" labelOnly="1" outline="0" fieldPosition="0">
        <references count="2">
          <reference field="0" count="0"/>
          <reference field="12" count="1" selected="0">
            <x v="59"/>
          </reference>
        </references>
      </pivotArea>
    </format>
    <format dxfId="110">
      <pivotArea dataOnly="0" labelOnly="1" outline="0" fieldPosition="0">
        <references count="2">
          <reference field="0" count="0"/>
          <reference field="12" count="1" selected="0">
            <x v="60"/>
          </reference>
        </references>
      </pivotArea>
    </format>
    <format dxfId="109">
      <pivotArea dataOnly="0" labelOnly="1" outline="0" fieldPosition="0">
        <references count="2">
          <reference field="0" count="0"/>
          <reference field="12" count="1" selected="0">
            <x v="61"/>
          </reference>
        </references>
      </pivotArea>
    </format>
    <format dxfId="108">
      <pivotArea dataOnly="0" labelOnly="1" outline="0" fieldPosition="0">
        <references count="2">
          <reference field="0" count="0"/>
          <reference field="12" count="1" selected="0">
            <x v="63"/>
          </reference>
        </references>
      </pivotArea>
    </format>
    <format dxfId="107">
      <pivotArea dataOnly="0" labelOnly="1" outline="0" fieldPosition="0">
        <references count="2">
          <reference field="0" count="0"/>
          <reference field="12" count="1" selected="0">
            <x v="64"/>
          </reference>
        </references>
      </pivotArea>
    </format>
    <format dxfId="106">
      <pivotArea dataOnly="0" labelOnly="1" outline="0" fieldPosition="0">
        <references count="2">
          <reference field="0" count="0"/>
          <reference field="12" count="1" selected="0">
            <x v="66"/>
          </reference>
        </references>
      </pivotArea>
    </format>
    <format dxfId="105">
      <pivotArea dataOnly="0" labelOnly="1" outline="0" fieldPosition="0">
        <references count="2">
          <reference field="0" count="0"/>
          <reference field="12" count="1" selected="0">
            <x v="67"/>
          </reference>
        </references>
      </pivotArea>
    </format>
    <format dxfId="104">
      <pivotArea dataOnly="0" labelOnly="1" outline="0" fieldPosition="0">
        <references count="2">
          <reference field="0" count="0"/>
          <reference field="12" count="1" selected="0">
            <x v="68"/>
          </reference>
        </references>
      </pivotArea>
    </format>
    <format dxfId="103">
      <pivotArea dataOnly="0" labelOnly="1" outline="0" fieldPosition="0">
        <references count="2">
          <reference field="0" count="0"/>
          <reference field="12" count="1" selected="0">
            <x v="69"/>
          </reference>
        </references>
      </pivotArea>
    </format>
    <format dxfId="102">
      <pivotArea dataOnly="0" labelOnly="1" outline="0" fieldPosition="0">
        <references count="2">
          <reference field="0" count="0"/>
          <reference field="12" count="1" selected="0">
            <x v="70"/>
          </reference>
        </references>
      </pivotArea>
    </format>
    <format dxfId="101">
      <pivotArea dataOnly="0" labelOnly="1" outline="0" fieldPosition="0">
        <references count="2">
          <reference field="0" count="0"/>
          <reference field="12" count="1" selected="0">
            <x v="72"/>
          </reference>
        </references>
      </pivotArea>
    </format>
    <format dxfId="100">
      <pivotArea dataOnly="0" labelOnly="1" outline="0" fieldPosition="0">
        <references count="2">
          <reference field="0" count="0"/>
          <reference field="12" count="1" selected="0">
            <x v="73"/>
          </reference>
        </references>
      </pivotArea>
    </format>
    <format dxfId="99">
      <pivotArea dataOnly="0" labelOnly="1" outline="0" fieldPosition="0">
        <references count="2">
          <reference field="0" count="0"/>
          <reference field="12" count="1" selected="0">
            <x v="74"/>
          </reference>
        </references>
      </pivotArea>
    </format>
    <format dxfId="98">
      <pivotArea dataOnly="0" labelOnly="1" outline="0" fieldPosition="0">
        <references count="2">
          <reference field="0" count="0"/>
          <reference field="12" count="1" selected="0">
            <x v="75"/>
          </reference>
        </references>
      </pivotArea>
    </format>
    <format dxfId="97">
      <pivotArea dataOnly="0" labelOnly="1" outline="0" fieldPosition="0">
        <references count="2">
          <reference field="0" count="0"/>
          <reference field="12" count="1" selected="0">
            <x v="76"/>
          </reference>
        </references>
      </pivotArea>
    </format>
    <format dxfId="96">
      <pivotArea dataOnly="0" labelOnly="1" outline="0" axis="axisValues" fieldPosition="0"/>
    </format>
    <format dxfId="95">
      <pivotArea type="all" dataOnly="0" outline="0" fieldPosition="0"/>
    </format>
    <format dxfId="94">
      <pivotArea outline="0" collapsedLevelsAreSubtotals="1" fieldPosition="0"/>
    </format>
    <format dxfId="93">
      <pivotArea field="12" type="button" dataOnly="0" labelOnly="1" outline="0" axis="axisRow" fieldPosition="0"/>
    </format>
    <format dxfId="92">
      <pivotArea field="0" type="button" dataOnly="0" labelOnly="1" outline="0" axis="axisRow" fieldPosition="1"/>
    </format>
    <format dxfId="91">
      <pivotArea dataOnly="0" labelOnly="1" outline="0" axis="axisValues" fieldPosition="0"/>
    </format>
    <format dxfId="90">
      <pivotArea dataOnly="0" labelOnly="1" outline="0" fieldPosition="0">
        <references count="1">
          <reference field="12" count="30">
            <x v="0"/>
            <x v="1"/>
            <x v="2"/>
            <x v="3"/>
            <x v="4"/>
            <x v="5"/>
            <x v="6"/>
            <x v="7"/>
            <x v="8"/>
            <x v="10"/>
            <x v="12"/>
            <x v="13"/>
            <x v="14"/>
            <x v="15"/>
            <x v="16"/>
            <x v="17"/>
            <x v="18"/>
            <x v="19"/>
            <x v="20"/>
            <x v="21"/>
            <x v="22"/>
            <x v="23"/>
            <x v="24"/>
            <x v="26"/>
            <x v="27"/>
            <x v="28"/>
            <x v="29"/>
            <x v="31"/>
            <x v="32"/>
            <x v="33"/>
          </reference>
        </references>
      </pivotArea>
    </format>
    <format dxfId="89">
      <pivotArea dataOnly="0" labelOnly="1" outline="0" fieldPosition="0">
        <references count="1">
          <reference field="12" count="32">
            <x v="34"/>
            <x v="36"/>
            <x v="39"/>
            <x v="40"/>
            <x v="41"/>
            <x v="42"/>
            <x v="43"/>
            <x v="44"/>
            <x v="45"/>
            <x v="46"/>
            <x v="48"/>
            <x v="49"/>
            <x v="50"/>
            <x v="51"/>
            <x v="52"/>
            <x v="53"/>
            <x v="54"/>
            <x v="55"/>
            <x v="56"/>
            <x v="57"/>
            <x v="58"/>
            <x v="59"/>
            <x v="60"/>
            <x v="61"/>
            <x v="63"/>
            <x v="64"/>
            <x v="66"/>
            <x v="67"/>
            <x v="68"/>
            <x v="69"/>
            <x v="70"/>
            <x v="72"/>
          </reference>
        </references>
      </pivotArea>
    </format>
    <format dxfId="88">
      <pivotArea dataOnly="0" labelOnly="1" outline="0" fieldPosition="0">
        <references count="1">
          <reference field="12" count="4">
            <x v="73"/>
            <x v="74"/>
            <x v="75"/>
            <x v="76"/>
          </reference>
        </references>
      </pivotArea>
    </format>
    <format dxfId="87">
      <pivotArea dataOnly="0" labelOnly="1" outline="0" fieldPosition="0">
        <references count="2">
          <reference field="0" count="0"/>
          <reference field="12" count="1" selected="0">
            <x v="0"/>
          </reference>
        </references>
      </pivotArea>
    </format>
    <format dxfId="86">
      <pivotArea dataOnly="0" labelOnly="1" outline="0" fieldPosition="0">
        <references count="2">
          <reference field="0" count="0"/>
          <reference field="12" count="1" selected="0">
            <x v="1"/>
          </reference>
        </references>
      </pivotArea>
    </format>
    <format dxfId="85">
      <pivotArea dataOnly="0" labelOnly="1" outline="0" fieldPosition="0">
        <references count="2">
          <reference field="0" count="0"/>
          <reference field="12" count="1" selected="0">
            <x v="2"/>
          </reference>
        </references>
      </pivotArea>
    </format>
    <format dxfId="84">
      <pivotArea dataOnly="0" labelOnly="1" outline="0" fieldPosition="0">
        <references count="2">
          <reference field="0" count="0"/>
          <reference field="12" count="1" selected="0">
            <x v="3"/>
          </reference>
        </references>
      </pivotArea>
    </format>
    <format dxfId="83">
      <pivotArea dataOnly="0" labelOnly="1" outline="0" fieldPosition="0">
        <references count="2">
          <reference field="0" count="0"/>
          <reference field="12" count="1" selected="0">
            <x v="4"/>
          </reference>
        </references>
      </pivotArea>
    </format>
    <format dxfId="82">
      <pivotArea dataOnly="0" labelOnly="1" outline="0" fieldPosition="0">
        <references count="2">
          <reference field="0" count="0"/>
          <reference field="12" count="1" selected="0">
            <x v="5"/>
          </reference>
        </references>
      </pivotArea>
    </format>
    <format dxfId="81">
      <pivotArea dataOnly="0" labelOnly="1" outline="0" fieldPosition="0">
        <references count="2">
          <reference field="0" count="0"/>
          <reference field="12" count="1" selected="0">
            <x v="6"/>
          </reference>
        </references>
      </pivotArea>
    </format>
    <format dxfId="80">
      <pivotArea dataOnly="0" labelOnly="1" outline="0" fieldPosition="0">
        <references count="2">
          <reference field="0" count="0"/>
          <reference field="12" count="1" selected="0">
            <x v="7"/>
          </reference>
        </references>
      </pivotArea>
    </format>
    <format dxfId="79">
      <pivotArea dataOnly="0" labelOnly="1" outline="0" fieldPosition="0">
        <references count="2">
          <reference field="0" count="0"/>
          <reference field="12" count="1" selected="0">
            <x v="8"/>
          </reference>
        </references>
      </pivotArea>
    </format>
    <format dxfId="78">
      <pivotArea dataOnly="0" labelOnly="1" outline="0" fieldPosition="0">
        <references count="2">
          <reference field="0" count="0"/>
          <reference field="12" count="1" selected="0">
            <x v="10"/>
          </reference>
        </references>
      </pivotArea>
    </format>
    <format dxfId="77">
      <pivotArea dataOnly="0" labelOnly="1" outline="0" fieldPosition="0">
        <references count="2">
          <reference field="0" count="0"/>
          <reference field="12" count="1" selected="0">
            <x v="12"/>
          </reference>
        </references>
      </pivotArea>
    </format>
    <format dxfId="76">
      <pivotArea dataOnly="0" labelOnly="1" outline="0" fieldPosition="0">
        <references count="2">
          <reference field="0" count="0"/>
          <reference field="12" count="1" selected="0">
            <x v="13"/>
          </reference>
        </references>
      </pivotArea>
    </format>
    <format dxfId="75">
      <pivotArea dataOnly="0" labelOnly="1" outline="0" fieldPosition="0">
        <references count="2">
          <reference field="0" count="0"/>
          <reference field="12" count="1" selected="0">
            <x v="14"/>
          </reference>
        </references>
      </pivotArea>
    </format>
    <format dxfId="74">
      <pivotArea dataOnly="0" labelOnly="1" outline="0" fieldPosition="0">
        <references count="2">
          <reference field="0" count="0"/>
          <reference field="12" count="1" selected="0">
            <x v="15"/>
          </reference>
        </references>
      </pivotArea>
    </format>
    <format dxfId="73">
      <pivotArea dataOnly="0" labelOnly="1" outline="0" fieldPosition="0">
        <references count="2">
          <reference field="0" count="0"/>
          <reference field="12" count="1" selected="0">
            <x v="16"/>
          </reference>
        </references>
      </pivotArea>
    </format>
    <format dxfId="72">
      <pivotArea dataOnly="0" labelOnly="1" outline="0" fieldPosition="0">
        <references count="2">
          <reference field="0" count="0"/>
          <reference field="12" count="1" selected="0">
            <x v="17"/>
          </reference>
        </references>
      </pivotArea>
    </format>
    <format dxfId="71">
      <pivotArea dataOnly="0" labelOnly="1" outline="0" fieldPosition="0">
        <references count="2">
          <reference field="0" count="0"/>
          <reference field="12" count="1" selected="0">
            <x v="18"/>
          </reference>
        </references>
      </pivotArea>
    </format>
    <format dxfId="70">
      <pivotArea dataOnly="0" labelOnly="1" outline="0" fieldPosition="0">
        <references count="2">
          <reference field="0" count="0"/>
          <reference field="12" count="1" selected="0">
            <x v="19"/>
          </reference>
        </references>
      </pivotArea>
    </format>
    <format dxfId="69">
      <pivotArea dataOnly="0" labelOnly="1" outline="0" fieldPosition="0">
        <references count="2">
          <reference field="0" count="0"/>
          <reference field="12" count="1" selected="0">
            <x v="20"/>
          </reference>
        </references>
      </pivotArea>
    </format>
    <format dxfId="68">
      <pivotArea dataOnly="0" labelOnly="1" outline="0" fieldPosition="0">
        <references count="2">
          <reference field="0" count="0"/>
          <reference field="12" count="1" selected="0">
            <x v="21"/>
          </reference>
        </references>
      </pivotArea>
    </format>
    <format dxfId="67">
      <pivotArea dataOnly="0" labelOnly="1" outline="0" fieldPosition="0">
        <references count="2">
          <reference field="0" count="0"/>
          <reference field="12" count="1" selected="0">
            <x v="22"/>
          </reference>
        </references>
      </pivotArea>
    </format>
    <format dxfId="66">
      <pivotArea dataOnly="0" labelOnly="1" outline="0" fieldPosition="0">
        <references count="2">
          <reference field="0" count="0"/>
          <reference field="12" count="1" selected="0">
            <x v="23"/>
          </reference>
        </references>
      </pivotArea>
    </format>
    <format dxfId="65">
      <pivotArea dataOnly="0" labelOnly="1" outline="0" fieldPosition="0">
        <references count="2">
          <reference field="0" count="0"/>
          <reference field="12" count="1" selected="0">
            <x v="24"/>
          </reference>
        </references>
      </pivotArea>
    </format>
    <format dxfId="64">
      <pivotArea dataOnly="0" labelOnly="1" outline="0" fieldPosition="0">
        <references count="2">
          <reference field="0" count="0"/>
          <reference field="12" count="1" selected="0">
            <x v="26"/>
          </reference>
        </references>
      </pivotArea>
    </format>
    <format dxfId="63">
      <pivotArea dataOnly="0" labelOnly="1" outline="0" fieldPosition="0">
        <references count="2">
          <reference field="0" count="0"/>
          <reference field="12" count="1" selected="0">
            <x v="27"/>
          </reference>
        </references>
      </pivotArea>
    </format>
    <format dxfId="62">
      <pivotArea dataOnly="0" labelOnly="1" outline="0" fieldPosition="0">
        <references count="2">
          <reference field="0" count="0"/>
          <reference field="12" count="1" selected="0">
            <x v="28"/>
          </reference>
        </references>
      </pivotArea>
    </format>
    <format dxfId="61">
      <pivotArea dataOnly="0" labelOnly="1" outline="0" fieldPosition="0">
        <references count="2">
          <reference field="0" count="0"/>
          <reference field="12" count="1" selected="0">
            <x v="29"/>
          </reference>
        </references>
      </pivotArea>
    </format>
    <format dxfId="60">
      <pivotArea dataOnly="0" labelOnly="1" outline="0" fieldPosition="0">
        <references count="2">
          <reference field="0" count="0"/>
          <reference field="12" count="1" selected="0">
            <x v="31"/>
          </reference>
        </references>
      </pivotArea>
    </format>
    <format dxfId="59">
      <pivotArea dataOnly="0" labelOnly="1" outline="0" fieldPosition="0">
        <references count="2">
          <reference field="0" count="0"/>
          <reference field="12" count="1" selected="0">
            <x v="32"/>
          </reference>
        </references>
      </pivotArea>
    </format>
    <format dxfId="58">
      <pivotArea dataOnly="0" labelOnly="1" outline="0" fieldPosition="0">
        <references count="2">
          <reference field="0" count="0"/>
          <reference field="12" count="1" selected="0">
            <x v="33"/>
          </reference>
        </references>
      </pivotArea>
    </format>
    <format dxfId="57">
      <pivotArea dataOnly="0" labelOnly="1" outline="0" fieldPosition="0">
        <references count="2">
          <reference field="0" count="0"/>
          <reference field="12" count="1" selected="0">
            <x v="34"/>
          </reference>
        </references>
      </pivotArea>
    </format>
    <format dxfId="56">
      <pivotArea dataOnly="0" labelOnly="1" outline="0" fieldPosition="0">
        <references count="2">
          <reference field="0" count="0"/>
          <reference field="12" count="1" selected="0">
            <x v="36"/>
          </reference>
        </references>
      </pivotArea>
    </format>
    <format dxfId="55">
      <pivotArea dataOnly="0" labelOnly="1" outline="0" fieldPosition="0">
        <references count="2">
          <reference field="0" count="0"/>
          <reference field="12" count="1" selected="0">
            <x v="39"/>
          </reference>
        </references>
      </pivotArea>
    </format>
    <format dxfId="54">
      <pivotArea dataOnly="0" labelOnly="1" outline="0" fieldPosition="0">
        <references count="2">
          <reference field="0" count="0"/>
          <reference field="12" count="1" selected="0">
            <x v="40"/>
          </reference>
        </references>
      </pivotArea>
    </format>
    <format dxfId="53">
      <pivotArea dataOnly="0" labelOnly="1" outline="0" fieldPosition="0">
        <references count="2">
          <reference field="0" count="0"/>
          <reference field="12" count="1" selected="0">
            <x v="41"/>
          </reference>
        </references>
      </pivotArea>
    </format>
    <format dxfId="52">
      <pivotArea dataOnly="0" labelOnly="1" outline="0" fieldPosition="0">
        <references count="2">
          <reference field="0" count="0"/>
          <reference field="12" count="1" selected="0">
            <x v="42"/>
          </reference>
        </references>
      </pivotArea>
    </format>
    <format dxfId="51">
      <pivotArea dataOnly="0" labelOnly="1" outline="0" fieldPosition="0">
        <references count="2">
          <reference field="0" count="0"/>
          <reference field="12" count="1" selected="0">
            <x v="43"/>
          </reference>
        </references>
      </pivotArea>
    </format>
    <format dxfId="50">
      <pivotArea dataOnly="0" labelOnly="1" outline="0" fieldPosition="0">
        <references count="2">
          <reference field="0" count="0"/>
          <reference field="12" count="1" selected="0">
            <x v="44"/>
          </reference>
        </references>
      </pivotArea>
    </format>
    <format dxfId="49">
      <pivotArea dataOnly="0" labelOnly="1" outline="0" fieldPosition="0">
        <references count="2">
          <reference field="0" count="0"/>
          <reference field="12" count="1" selected="0">
            <x v="45"/>
          </reference>
        </references>
      </pivotArea>
    </format>
    <format dxfId="48">
      <pivotArea dataOnly="0" labelOnly="1" outline="0" fieldPosition="0">
        <references count="2">
          <reference field="0" count="0"/>
          <reference field="12" count="1" selected="0">
            <x v="46"/>
          </reference>
        </references>
      </pivotArea>
    </format>
    <format dxfId="47">
      <pivotArea dataOnly="0" labelOnly="1" outline="0" fieldPosition="0">
        <references count="2">
          <reference field="0" count="0"/>
          <reference field="12" count="1" selected="0">
            <x v="48"/>
          </reference>
        </references>
      </pivotArea>
    </format>
    <format dxfId="46">
      <pivotArea dataOnly="0" labelOnly="1" outline="0" fieldPosition="0">
        <references count="2">
          <reference field="0" count="0"/>
          <reference field="12" count="1" selected="0">
            <x v="49"/>
          </reference>
        </references>
      </pivotArea>
    </format>
    <format dxfId="45">
      <pivotArea dataOnly="0" labelOnly="1" outline="0" fieldPosition="0">
        <references count="2">
          <reference field="0" count="0"/>
          <reference field="12" count="1" selected="0">
            <x v="50"/>
          </reference>
        </references>
      </pivotArea>
    </format>
    <format dxfId="44">
      <pivotArea dataOnly="0" labelOnly="1" outline="0" fieldPosition="0">
        <references count="2">
          <reference field="0" count="0"/>
          <reference field="12" count="1" selected="0">
            <x v="51"/>
          </reference>
        </references>
      </pivotArea>
    </format>
    <format dxfId="43">
      <pivotArea dataOnly="0" labelOnly="1" outline="0" fieldPosition="0">
        <references count="2">
          <reference field="0" count="0"/>
          <reference field="12" count="1" selected="0">
            <x v="52"/>
          </reference>
        </references>
      </pivotArea>
    </format>
    <format dxfId="42">
      <pivotArea dataOnly="0" labelOnly="1" outline="0" fieldPosition="0">
        <references count="2">
          <reference field="0" count="0"/>
          <reference field="12" count="1" selected="0">
            <x v="53"/>
          </reference>
        </references>
      </pivotArea>
    </format>
    <format dxfId="41">
      <pivotArea dataOnly="0" labelOnly="1" outline="0" fieldPosition="0">
        <references count="2">
          <reference field="0" count="0"/>
          <reference field="12" count="1" selected="0">
            <x v="54"/>
          </reference>
        </references>
      </pivotArea>
    </format>
    <format dxfId="40">
      <pivotArea dataOnly="0" labelOnly="1" outline="0" fieldPosition="0">
        <references count="2">
          <reference field="0" count="0"/>
          <reference field="12" count="1" selected="0">
            <x v="55"/>
          </reference>
        </references>
      </pivotArea>
    </format>
    <format dxfId="39">
      <pivotArea dataOnly="0" labelOnly="1" outline="0" fieldPosition="0">
        <references count="2">
          <reference field="0" count="0"/>
          <reference field="12" count="1" selected="0">
            <x v="56"/>
          </reference>
        </references>
      </pivotArea>
    </format>
    <format dxfId="38">
      <pivotArea dataOnly="0" labelOnly="1" outline="0" fieldPosition="0">
        <references count="2">
          <reference field="0" count="0"/>
          <reference field="12" count="1" selected="0">
            <x v="57"/>
          </reference>
        </references>
      </pivotArea>
    </format>
    <format dxfId="37">
      <pivotArea dataOnly="0" labelOnly="1" outline="0" fieldPosition="0">
        <references count="2">
          <reference field="0" count="0"/>
          <reference field="12" count="1" selected="0">
            <x v="58"/>
          </reference>
        </references>
      </pivotArea>
    </format>
    <format dxfId="36">
      <pivotArea dataOnly="0" labelOnly="1" outline="0" fieldPosition="0">
        <references count="2">
          <reference field="0" count="0"/>
          <reference field="12" count="1" selected="0">
            <x v="59"/>
          </reference>
        </references>
      </pivotArea>
    </format>
    <format dxfId="35">
      <pivotArea dataOnly="0" labelOnly="1" outline="0" fieldPosition="0">
        <references count="2">
          <reference field="0" count="0"/>
          <reference field="12" count="1" selected="0">
            <x v="60"/>
          </reference>
        </references>
      </pivotArea>
    </format>
    <format dxfId="34">
      <pivotArea dataOnly="0" labelOnly="1" outline="0" fieldPosition="0">
        <references count="2">
          <reference field="0" count="0"/>
          <reference field="12" count="1" selected="0">
            <x v="61"/>
          </reference>
        </references>
      </pivotArea>
    </format>
    <format dxfId="33">
      <pivotArea dataOnly="0" labelOnly="1" outline="0" fieldPosition="0">
        <references count="2">
          <reference field="0" count="0"/>
          <reference field="12" count="1" selected="0">
            <x v="63"/>
          </reference>
        </references>
      </pivotArea>
    </format>
    <format dxfId="32">
      <pivotArea dataOnly="0" labelOnly="1" outline="0" fieldPosition="0">
        <references count="2">
          <reference field="0" count="0"/>
          <reference field="12" count="1" selected="0">
            <x v="64"/>
          </reference>
        </references>
      </pivotArea>
    </format>
    <format dxfId="31">
      <pivotArea dataOnly="0" labelOnly="1" outline="0" fieldPosition="0">
        <references count="2">
          <reference field="0" count="0"/>
          <reference field="12" count="1" selected="0">
            <x v="66"/>
          </reference>
        </references>
      </pivotArea>
    </format>
    <format dxfId="30">
      <pivotArea dataOnly="0" labelOnly="1" outline="0" fieldPosition="0">
        <references count="2">
          <reference field="0" count="0"/>
          <reference field="12" count="1" selected="0">
            <x v="67"/>
          </reference>
        </references>
      </pivotArea>
    </format>
    <format dxfId="29">
      <pivotArea dataOnly="0" labelOnly="1" outline="0" fieldPosition="0">
        <references count="2">
          <reference field="0" count="0"/>
          <reference field="12" count="1" selected="0">
            <x v="68"/>
          </reference>
        </references>
      </pivotArea>
    </format>
    <format dxfId="28">
      <pivotArea dataOnly="0" labelOnly="1" outline="0" fieldPosition="0">
        <references count="2">
          <reference field="0" count="0"/>
          <reference field="12" count="1" selected="0">
            <x v="69"/>
          </reference>
        </references>
      </pivotArea>
    </format>
    <format dxfId="27">
      <pivotArea dataOnly="0" labelOnly="1" outline="0" fieldPosition="0">
        <references count="2">
          <reference field="0" count="0"/>
          <reference field="12" count="1" selected="0">
            <x v="70"/>
          </reference>
        </references>
      </pivotArea>
    </format>
    <format dxfId="26">
      <pivotArea dataOnly="0" labelOnly="1" outline="0" fieldPosition="0">
        <references count="2">
          <reference field="0" count="0"/>
          <reference field="12" count="1" selected="0">
            <x v="72"/>
          </reference>
        </references>
      </pivotArea>
    </format>
    <format dxfId="25">
      <pivotArea dataOnly="0" labelOnly="1" outline="0" fieldPosition="0">
        <references count="2">
          <reference field="0" count="0"/>
          <reference field="12" count="1" selected="0">
            <x v="73"/>
          </reference>
        </references>
      </pivotArea>
    </format>
    <format dxfId="24">
      <pivotArea dataOnly="0" labelOnly="1" outline="0" fieldPosition="0">
        <references count="2">
          <reference field="0" count="0"/>
          <reference field="12" count="1" selected="0">
            <x v="74"/>
          </reference>
        </references>
      </pivotArea>
    </format>
    <format dxfId="23">
      <pivotArea dataOnly="0" labelOnly="1" outline="0" fieldPosition="0">
        <references count="2">
          <reference field="0" count="0"/>
          <reference field="12" count="1" selected="0">
            <x v="75"/>
          </reference>
        </references>
      </pivotArea>
    </format>
    <format dxfId="22">
      <pivotArea dataOnly="0" labelOnly="1" outline="0" fieldPosition="0">
        <references count="2">
          <reference field="0" count="0"/>
          <reference field="12" count="1" selected="0">
            <x v="76"/>
          </reference>
        </references>
      </pivotArea>
    </format>
    <format dxfId="21">
      <pivotArea dataOnly="0" labelOnly="1" outline="0" axis="axisValues" fieldPosition="0"/>
    </format>
  </formats>
  <chartFormats count="2">
    <chartFormat chart="0" format="5"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3"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تاریخ">
  <location ref="I50:K181" firstHeaderRow="0" firstDataRow="1" firstDataCol="1"/>
  <pivotFields count="17">
    <pivotField showAll="0"/>
    <pivotField showAll="0"/>
    <pivotField showAll="0"/>
    <pivotField showAll="0"/>
    <pivotField showAll="0"/>
    <pivotField dataField="1" showAll="0">
      <items count="157">
        <item x="22"/>
        <item x="63"/>
        <item x="83"/>
        <item x="149"/>
        <item x="135"/>
        <item x="10"/>
        <item x="8"/>
        <item x="28"/>
        <item x="143"/>
        <item x="74"/>
        <item x="61"/>
        <item x="90"/>
        <item x="38"/>
        <item x="126"/>
        <item x="110"/>
        <item x="85"/>
        <item x="86"/>
        <item x="62"/>
        <item x="93"/>
        <item x="134"/>
        <item x="144"/>
        <item x="30"/>
        <item x="6"/>
        <item x="69"/>
        <item x="81"/>
        <item x="15"/>
        <item x="76"/>
        <item x="105"/>
        <item x="128"/>
        <item x="80"/>
        <item x="155"/>
        <item x="32"/>
        <item x="113"/>
        <item x="101"/>
        <item x="41"/>
        <item x="24"/>
        <item x="77"/>
        <item x="99"/>
        <item x="98"/>
        <item x="137"/>
        <item x="31"/>
        <item x="97"/>
        <item x="84"/>
        <item x="75"/>
        <item x="33"/>
        <item x="78"/>
        <item x="11"/>
        <item x="49"/>
        <item x="19"/>
        <item x="14"/>
        <item x="141"/>
        <item x="3"/>
        <item x="53"/>
        <item x="12"/>
        <item x="94"/>
        <item x="39"/>
        <item x="1"/>
        <item x="133"/>
        <item x="18"/>
        <item x="129"/>
        <item x="48"/>
        <item x="150"/>
        <item x="92"/>
        <item x="68"/>
        <item x="146"/>
        <item x="43"/>
        <item x="9"/>
        <item x="145"/>
        <item x="112"/>
        <item x="36"/>
        <item x="102"/>
        <item x="115"/>
        <item x="29"/>
        <item x="79"/>
        <item x="26"/>
        <item x="120"/>
        <item x="95"/>
        <item x="37"/>
        <item x="73"/>
        <item x="51"/>
        <item x="119"/>
        <item x="152"/>
        <item x="116"/>
        <item x="154"/>
        <item x="7"/>
        <item x="50"/>
        <item x="104"/>
        <item x="109"/>
        <item x="64"/>
        <item x="72"/>
        <item x="88"/>
        <item x="108"/>
        <item x="20"/>
        <item x="42"/>
        <item x="47"/>
        <item x="54"/>
        <item x="89"/>
        <item x="148"/>
        <item x="142"/>
        <item x="57"/>
        <item x="138"/>
        <item x="17"/>
        <item x="2"/>
        <item x="139"/>
        <item x="34"/>
        <item x="40"/>
        <item x="82"/>
        <item x="117"/>
        <item x="5"/>
        <item x="123"/>
        <item x="71"/>
        <item x="25"/>
        <item x="140"/>
        <item x="46"/>
        <item x="91"/>
        <item x="106"/>
        <item x="59"/>
        <item x="70"/>
        <item x="21"/>
        <item x="66"/>
        <item x="125"/>
        <item x="111"/>
        <item x="44"/>
        <item x="127"/>
        <item x="56"/>
        <item x="151"/>
        <item x="4"/>
        <item x="16"/>
        <item x="27"/>
        <item x="122"/>
        <item x="130"/>
        <item x="96"/>
        <item x="121"/>
        <item x="65"/>
        <item x="131"/>
        <item x="147"/>
        <item x="118"/>
        <item x="0"/>
        <item x="107"/>
        <item x="60"/>
        <item x="45"/>
        <item x="52"/>
        <item x="35"/>
        <item x="103"/>
        <item x="58"/>
        <item x="132"/>
        <item x="100"/>
        <item x="124"/>
        <item x="87"/>
        <item x="114"/>
        <item x="13"/>
        <item x="23"/>
        <item x="136"/>
        <item x="67"/>
        <item x="153"/>
        <item x="55"/>
        <item t="default"/>
      </items>
    </pivotField>
    <pivotField dataField="1" numFmtId="3" showAll="0"/>
    <pivotField showAll="0"/>
    <pivotField numFmtId="3" showAll="0"/>
    <pivotField numFmtId="3" showAll="0"/>
    <pivotField numFmtId="3" showAll="0"/>
    <pivotField numFmtId="3" showAll="0"/>
    <pivotField axis="axisRow" showAll="0" sortType="descending">
      <items count="132">
        <item x="106"/>
        <item x="92"/>
        <item x="107"/>
        <item x="104"/>
        <item x="111"/>
        <item x="100"/>
        <item x="6"/>
        <item x="102"/>
        <item x="47"/>
        <item x="30"/>
        <item x="74"/>
        <item x="68"/>
        <item x="80"/>
        <item x="33"/>
        <item x="5"/>
        <item x="55"/>
        <item x="125"/>
        <item x="46"/>
        <item x="99"/>
        <item x="42"/>
        <item x="23"/>
        <item x="67"/>
        <item x="89"/>
        <item x="79"/>
        <item x="4"/>
        <item x="98"/>
        <item x="52"/>
        <item x="41"/>
        <item x="22"/>
        <item x="58"/>
        <item x="66"/>
        <item x="128"/>
        <item x="115"/>
        <item x="88"/>
        <item x="78"/>
        <item x="3"/>
        <item x="97"/>
        <item x="51"/>
        <item x="123"/>
        <item x="40"/>
        <item x="21"/>
        <item x="77"/>
        <item x="2"/>
        <item x="96"/>
        <item x="50"/>
        <item x="122"/>
        <item x="39"/>
        <item x="20"/>
        <item x="65"/>
        <item x="114"/>
        <item x="76"/>
        <item x="32"/>
        <item x="1"/>
        <item x="38"/>
        <item x="121"/>
        <item x="19"/>
        <item x="57"/>
        <item x="64"/>
        <item x="127"/>
        <item x="87"/>
        <item x="31"/>
        <item x="49"/>
        <item x="37"/>
        <item x="18"/>
        <item x="56"/>
        <item x="63"/>
        <item x="86"/>
        <item x="75"/>
        <item x="113"/>
        <item x="0"/>
        <item x="95"/>
        <item x="48"/>
        <item x="36"/>
        <item x="120"/>
        <item x="17"/>
        <item x="73"/>
        <item x="62"/>
        <item x="85"/>
        <item x="112"/>
        <item x="101"/>
        <item x="16"/>
        <item x="103"/>
        <item x="110"/>
        <item x="94"/>
        <item x="130"/>
        <item x="129"/>
        <item x="126"/>
        <item x="15"/>
        <item x="93"/>
        <item x="108"/>
        <item x="105"/>
        <item x="14"/>
        <item x="109"/>
        <item x="61"/>
        <item x="72"/>
        <item x="13"/>
        <item x="29"/>
        <item x="12"/>
        <item x="28"/>
        <item x="71"/>
        <item x="11"/>
        <item x="119"/>
        <item x="84"/>
        <item x="35"/>
        <item x="10"/>
        <item x="45"/>
        <item x="27"/>
        <item x="70"/>
        <item x="118"/>
        <item x="34"/>
        <item x="9"/>
        <item x="26"/>
        <item x="60"/>
        <item x="91"/>
        <item x="83"/>
        <item x="8"/>
        <item x="54"/>
        <item x="124"/>
        <item x="44"/>
        <item x="25"/>
        <item x="59"/>
        <item x="117"/>
        <item x="82"/>
        <item x="7"/>
        <item x="53"/>
        <item x="43"/>
        <item x="24"/>
        <item x="69"/>
        <item x="116"/>
        <item x="90"/>
        <item x="81"/>
        <item t="default"/>
      </items>
    </pivotField>
    <pivotField showAll="0"/>
    <pivotField showAll="0"/>
    <pivotField showAll="0"/>
    <pivotField showAll="0"/>
  </pivotFields>
  <rowFields count="1">
    <field x="12"/>
  </rowFields>
  <rowItems count="1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rowItems>
  <colFields count="1">
    <field x="-2"/>
  </colFields>
  <colItems count="2">
    <i>
      <x/>
    </i>
    <i i="1">
      <x v="1"/>
    </i>
  </colItems>
  <dataFields count="2">
    <dataField name="میانگین نرخ های فروش محصولات" fld="5" subtotal="average" baseField="12" baseItem="0"/>
    <dataField name=" ارزش معامله (هزارریال)" fld="6" baseField="0" baseItem="0"/>
  </dataFields>
  <formats count="21">
    <format dxfId="20">
      <pivotArea collapsedLevelsAreSubtotals="1" fieldPosition="0">
        <references count="2">
          <reference field="4294967294" count="1" selected="0">
            <x v="1"/>
          </reference>
          <reference field="12" count="1">
            <x v="129"/>
          </reference>
        </references>
      </pivotArea>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outline="0" collapsedLevelsAreSubtotals="1" fieldPosition="0"/>
    </format>
    <format dxfId="14">
      <pivotArea outline="0" collapsedLevelsAreSubtotals="1" fieldPosition="0"/>
    </format>
    <format dxfId="13">
      <pivotArea dataOnly="0" labelOnly="1" fieldPosition="0">
        <references count="1">
          <reference field="12" count="5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reference>
        </references>
      </pivotArea>
    </format>
    <format dxfId="12">
      <pivotArea dataOnly="0" labelOnly="1" fieldPosition="0">
        <references count="1">
          <reference field="12" count="5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reference>
        </references>
      </pivotArea>
    </format>
    <format dxfId="11">
      <pivotArea dataOnly="0" labelOnly="1" fieldPosition="0">
        <references count="1">
          <reference field="12" count="31">
            <x v="0"/>
            <x v="1"/>
            <x v="2"/>
            <x v="3"/>
            <x v="4"/>
            <x v="5"/>
            <x v="6"/>
            <x v="7"/>
            <x v="8"/>
            <x v="9"/>
            <x v="10"/>
            <x v="11"/>
            <x v="12"/>
            <x v="13"/>
            <x v="14"/>
            <x v="15"/>
            <x v="16"/>
            <x v="17"/>
            <x v="18"/>
            <x v="19"/>
            <x v="20"/>
            <x v="21"/>
            <x v="22"/>
            <x v="23"/>
            <x v="24"/>
            <x v="25"/>
            <x v="26"/>
            <x v="27"/>
            <x v="28"/>
            <x v="29"/>
            <x v="30"/>
          </reference>
        </references>
      </pivotArea>
    </format>
    <format dxfId="10">
      <pivotArea dataOnly="0" labelOnly="1" grandRow="1" outline="0" fieldPosition="0"/>
    </format>
    <format dxfId="9">
      <pivotArea dataOnly="0" labelOnly="1" fieldPosition="0">
        <references count="1">
          <reference field="12" count="5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reference>
        </references>
      </pivotArea>
    </format>
    <format dxfId="8">
      <pivotArea dataOnly="0" labelOnly="1" fieldPosition="0">
        <references count="1">
          <reference field="12" count="5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reference>
        </references>
      </pivotArea>
    </format>
    <format dxfId="7">
      <pivotArea dataOnly="0" labelOnly="1" fieldPosition="0">
        <references count="1">
          <reference field="12" count="31">
            <x v="0"/>
            <x v="1"/>
            <x v="2"/>
            <x v="3"/>
            <x v="4"/>
            <x v="5"/>
            <x v="6"/>
            <x v="7"/>
            <x v="8"/>
            <x v="9"/>
            <x v="10"/>
            <x v="11"/>
            <x v="12"/>
            <x v="13"/>
            <x v="14"/>
            <x v="15"/>
            <x v="16"/>
            <x v="17"/>
            <x v="18"/>
            <x v="19"/>
            <x v="20"/>
            <x v="21"/>
            <x v="22"/>
            <x v="23"/>
            <x v="24"/>
            <x v="25"/>
            <x v="26"/>
            <x v="27"/>
            <x v="28"/>
            <x v="29"/>
            <x v="30"/>
          </reference>
        </references>
      </pivotArea>
    </format>
    <format dxfId="6">
      <pivotArea dataOnly="0" labelOnly="1" grandRow="1" outline="0" fieldPosition="0"/>
    </format>
    <format dxfId="5">
      <pivotArea field="12" type="button" dataOnly="0" labelOnly="1" outline="0" axis="axisRow" fieldPosition="0"/>
    </format>
    <format dxfId="4">
      <pivotArea dataOnly="0" labelOnly="1" outline="0" fieldPosition="0">
        <references count="1">
          <reference field="4294967294" count="2">
            <x v="0"/>
            <x v="1"/>
          </reference>
        </references>
      </pivotArea>
    </format>
    <format dxfId="3">
      <pivotArea field="12" type="button" dataOnly="0" labelOnly="1" outline="0" axis="axisRow" fieldPosition="0"/>
    </format>
    <format dxfId="2">
      <pivotArea dataOnly="0" labelOnly="1" outline="0" fieldPosition="0">
        <references count="1">
          <reference field="4294967294" count="2">
            <x v="0"/>
            <x v="1"/>
          </reference>
        </references>
      </pivotArea>
    </format>
    <format dxfId="1">
      <pivotArea field="12" type="button" dataOnly="0" labelOnly="1" outline="0" axis="axisRow" fieldPosition="0"/>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سال" sourceName="سال">
  <pivotTables>
    <pivotTable tabId="6" name="PivotTable2"/>
  </pivotTables>
  <data>
    <tabular pivotCacheId="1">
      <items count="6">
        <i x="0"/>
        <i x="1"/>
        <i x="2"/>
        <i x="3" s="1"/>
        <i x="4"/>
        <i x="5"/>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نام_کالا" sourceName="نام کالا">
  <pivotTables>
    <pivotTable tabId="12" name="PivotTable2"/>
  </pivotTables>
  <data>
    <tabular pivotCacheId="2">
      <items count="2">
        <i x="0" s="1"/>
        <i x="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تولید_کننده" sourceName="تولید کننده">
  <pivotTables>
    <pivotTable tabId="12" name="PivotTable2"/>
  </pivotTables>
  <data>
    <tabular pivotCacheId="2">
      <items count="5">
        <i x="3"/>
        <i x="1" s="1"/>
        <i x="4"/>
        <i x="0"/>
        <i x="2"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نام_کالا1" sourceName="نام کالا">
  <pivotTables>
    <pivotTable tabId="13" name="PivotTable2"/>
  </pivotTables>
  <data>
    <tabular pivotCacheId="3">
      <items count="16">
        <i x="9"/>
        <i x="8"/>
        <i x="12"/>
        <i x="7"/>
        <i x="10"/>
        <i x="2" s="1"/>
        <i x="0"/>
        <i x="6"/>
        <i x="1"/>
        <i x="14"/>
        <i x="4"/>
        <i x="3"/>
        <i x="11"/>
        <i x="5"/>
        <i x="13"/>
        <i x="15"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سال" cache="Slicer_سال" caption="سال" columnCount="3" style="SlicerStyleDark3" rowHeight="273050"/>
</slicers>
</file>

<file path=xl/slicers/slicer2.xml><?xml version="1.0" encoding="utf-8"?>
<slicers xmlns="http://schemas.microsoft.com/office/spreadsheetml/2009/9/main" xmlns:mc="http://schemas.openxmlformats.org/markup-compatibility/2006" xmlns:x="http://schemas.openxmlformats.org/spreadsheetml/2006/main" mc:Ignorable="x">
  <slicer name="نام کالا" cache="Slicer_نام_کالا" caption="نام کالا" rowHeight="273050"/>
  <slicer name="تولید کننده" cache="Slicer_تولید_کننده" caption="تولید کننده" columnCount="2" rowHeight="273050"/>
</slicers>
</file>

<file path=xl/slicers/slicer3.xml><?xml version="1.0" encoding="utf-8"?>
<slicers xmlns="http://schemas.microsoft.com/office/spreadsheetml/2009/9/main" xmlns:mc="http://schemas.openxmlformats.org/markup-compatibility/2006" xmlns:x="http://schemas.openxmlformats.org/spreadsheetml/2006/main" mc:Ignorable="x">
  <slicer name="نام کالا 1" cache="Slicer_نام_کالا1" caption="نام کالا" columnCount="4" style="SlicerStyleOther2" rowHeight="273050"/>
</slicers>
</file>

<file path=xl/theme/theme1.xml><?xml version="1.0" encoding="utf-8"?>
<a:theme xmlns:a="http://schemas.openxmlformats.org/drawingml/2006/main" name="Office Theme">
  <a:themeElements>
    <a:clrScheme name="CFI">
      <a:dk1>
        <a:sysClr val="windowText" lastClr="000000"/>
      </a:dk1>
      <a:lt1>
        <a:sysClr val="window" lastClr="FFFFFF"/>
      </a:lt1>
      <a:dk2>
        <a:srgbClr val="FA621C"/>
      </a:dk2>
      <a:lt2>
        <a:srgbClr val="132E57"/>
      </a:lt2>
      <a:accent1>
        <a:srgbClr val="E6E7E8"/>
      </a:accent1>
      <a:accent2>
        <a:srgbClr val="F57A16"/>
      </a:accent2>
      <a:accent3>
        <a:srgbClr val="1E8496"/>
      </a:accent3>
      <a:accent4>
        <a:srgbClr val="E6E7E8"/>
      </a:accent4>
      <a:accent5>
        <a:srgbClr val="ED942D"/>
      </a:accent5>
      <a:accent6>
        <a:srgbClr val="1E2A39"/>
      </a:accent6>
      <a:hlink>
        <a:srgbClr val="E6E7E8"/>
      </a:hlink>
      <a:folHlink>
        <a:srgbClr val="67676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0.xml"/><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1.xml"/><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D27"/>
  <sheetViews>
    <sheetView showGridLines="0" rightToLeft="1" topLeftCell="A10" workbookViewId="0">
      <selection activeCell="C6" sqref="C6"/>
    </sheetView>
  </sheetViews>
  <sheetFormatPr defaultRowHeight="19.5" x14ac:dyDescent="0.3"/>
  <cols>
    <col min="1" max="1" width="5.7109375" style="35" customWidth="1"/>
    <col min="2" max="2" width="9.140625" style="35"/>
    <col min="3" max="3" width="47.140625" style="36" bestFit="1" customWidth="1"/>
    <col min="4" max="16384" width="9.140625" style="35"/>
  </cols>
  <sheetData>
    <row r="1" spans="2:3" ht="20.25" thickBot="1" x14ac:dyDescent="0.35"/>
    <row r="2" spans="2:3" ht="20.25" thickBot="1" x14ac:dyDescent="0.35">
      <c r="B2" s="212" t="s">
        <v>6</v>
      </c>
      <c r="C2" s="213"/>
    </row>
    <row r="4" spans="2:3" ht="21" x14ac:dyDescent="0.3">
      <c r="B4" s="37">
        <v>1</v>
      </c>
      <c r="C4" s="38" t="s">
        <v>4</v>
      </c>
    </row>
    <row r="5" spans="2:3" ht="21" x14ac:dyDescent="0.3">
      <c r="B5" s="175"/>
      <c r="C5" s="175"/>
    </row>
    <row r="6" spans="2:3" ht="21" x14ac:dyDescent="0.3">
      <c r="B6" s="37">
        <v>2</v>
      </c>
      <c r="C6" s="38" t="s">
        <v>3</v>
      </c>
    </row>
    <row r="7" spans="2:3" ht="21" x14ac:dyDescent="0.3">
      <c r="B7" s="175"/>
      <c r="C7" s="175"/>
    </row>
    <row r="8" spans="2:3" ht="21" x14ac:dyDescent="0.3">
      <c r="B8" s="39">
        <v>3</v>
      </c>
      <c r="C8" s="38" t="s">
        <v>3415</v>
      </c>
    </row>
    <row r="9" spans="2:3" ht="21" x14ac:dyDescent="0.3">
      <c r="B9" s="175"/>
      <c r="C9" s="175"/>
    </row>
    <row r="10" spans="2:3" ht="21" x14ac:dyDescent="0.3">
      <c r="B10" s="39">
        <v>4</v>
      </c>
      <c r="C10" s="39" t="s">
        <v>3414</v>
      </c>
    </row>
    <row r="11" spans="2:3" ht="21" x14ac:dyDescent="0.3">
      <c r="B11" s="175"/>
      <c r="C11" s="175"/>
    </row>
    <row r="12" spans="2:3" ht="21" x14ac:dyDescent="0.3">
      <c r="B12" s="37">
        <v>5</v>
      </c>
      <c r="C12" s="39" t="s">
        <v>12922</v>
      </c>
    </row>
    <row r="13" spans="2:3" ht="21" x14ac:dyDescent="0.3">
      <c r="B13" s="175"/>
      <c r="C13" s="175"/>
    </row>
    <row r="14" spans="2:3" ht="21" x14ac:dyDescent="0.3">
      <c r="B14" s="37">
        <v>6</v>
      </c>
      <c r="C14" s="38" t="s">
        <v>5</v>
      </c>
    </row>
    <row r="15" spans="2:3" ht="21" x14ac:dyDescent="0.3">
      <c r="B15" s="176"/>
      <c r="C15" s="177"/>
    </row>
    <row r="16" spans="2:3" ht="21" x14ac:dyDescent="0.3">
      <c r="B16" s="37">
        <v>7</v>
      </c>
      <c r="C16" s="38" t="s">
        <v>1985</v>
      </c>
    </row>
    <row r="17" spans="2:4" ht="21" x14ac:dyDescent="0.3">
      <c r="B17" s="176"/>
      <c r="C17" s="177"/>
    </row>
    <row r="18" spans="2:4" ht="21" x14ac:dyDescent="0.3">
      <c r="B18" s="37">
        <v>8</v>
      </c>
      <c r="C18" s="38" t="s">
        <v>12913</v>
      </c>
    </row>
    <row r="19" spans="2:4" ht="21" x14ac:dyDescent="0.3">
      <c r="B19" s="176"/>
      <c r="C19" s="177"/>
    </row>
    <row r="20" spans="2:4" ht="21" x14ac:dyDescent="0.3">
      <c r="B20" s="37">
        <v>9</v>
      </c>
      <c r="C20" s="38" t="s">
        <v>12914</v>
      </c>
    </row>
    <row r="21" spans="2:4" ht="21" x14ac:dyDescent="0.3">
      <c r="B21" s="176"/>
      <c r="C21" s="177"/>
    </row>
    <row r="22" spans="2:4" ht="21" x14ac:dyDescent="0.3">
      <c r="B22" s="37">
        <v>10</v>
      </c>
      <c r="C22" s="38" t="s">
        <v>12915</v>
      </c>
    </row>
    <row r="23" spans="2:4" ht="21" x14ac:dyDescent="0.3">
      <c r="B23" s="176"/>
      <c r="C23" s="177"/>
    </row>
    <row r="24" spans="2:4" ht="21" x14ac:dyDescent="0.3">
      <c r="B24" s="37">
        <v>11</v>
      </c>
      <c r="C24" s="38" t="s">
        <v>12916</v>
      </c>
    </row>
    <row r="25" spans="2:4" ht="21" x14ac:dyDescent="0.3">
      <c r="B25" s="176"/>
      <c r="C25" s="177"/>
    </row>
    <row r="27" spans="2:4" x14ac:dyDescent="0.3">
      <c r="D27" s="35" t="s">
        <v>2</v>
      </c>
    </row>
  </sheetData>
  <mergeCells count="1">
    <mergeCell ref="B2:C2"/>
  </mergeCells>
  <hyperlinks>
    <hyperlink ref="C6" location="Beta!A1" display="محاسبه بتا"/>
    <hyperlink ref="C4" location="'Martet Return'!A1" display="بازدهی بازار"/>
    <hyperlink ref="C14" location="CAPM!A1" display="روش CAPM"/>
    <hyperlink ref="C16" location="Dollar!A1" display="روند دلار نیمایی و آزاد"/>
    <hyperlink ref="C10" location="'Beta Portfolio (WB)'!A1" display="محاسبه بتای پرتفو با احتساب اوراق"/>
    <hyperlink ref="C8" location="'Beta Portfolio'!A1" display="محاسبه بتای پرتفو بدون احتساب اوراق"/>
    <hyperlink ref="C18" location="Stocks!A1" display="تغییرات قیمت سهام و اخبار مربوطه"/>
    <hyperlink ref="C20" location="'Lubecut in IME '!A1" display="لوبکات در بورس کالا"/>
    <hyperlink ref="C22" location="'Shespa in IME'!A1" display="محصولات فروخته شده شرکت نفت سپاهان در بورس کالا"/>
    <hyperlink ref="C24" location="'Crude oil&amp;Products'!A1" display="بررسی قیمت های نفت خام و نرخ فروش محصولات شرکت"/>
    <hyperlink ref="C12" location="'portfolio frontier'!A1" display="خط بهینه پرتفوی"/>
  </hyperlinks>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Q544"/>
  <sheetViews>
    <sheetView showGridLines="0" rightToLeft="1" zoomScaleNormal="100" workbookViewId="0">
      <selection activeCell="J17" sqref="J17"/>
    </sheetView>
  </sheetViews>
  <sheetFormatPr defaultRowHeight="18.75" x14ac:dyDescent="0.45"/>
  <cols>
    <col min="1" max="1" width="14.28515625" style="24" bestFit="1" customWidth="1"/>
    <col min="2" max="2" width="22.7109375" style="24" hidden="1" customWidth="1"/>
    <col min="3" max="3" width="17.42578125" style="24" hidden="1" customWidth="1"/>
    <col min="4" max="4" width="24.140625" style="24" bestFit="1" customWidth="1"/>
    <col min="5" max="5" width="11.28515625" style="24" customWidth="1"/>
    <col min="6" max="6" width="10.42578125" style="24" customWidth="1"/>
    <col min="7" max="7" width="19" style="24" bestFit="1" customWidth="1"/>
    <col min="8" max="8" width="11" style="24" bestFit="1" customWidth="1"/>
    <col min="9" max="9" width="8.7109375" style="24" bestFit="1" customWidth="1"/>
    <col min="10" max="10" width="14" style="24" bestFit="1" customWidth="1"/>
    <col min="11" max="11" width="8.5703125" style="24" bestFit="1" customWidth="1"/>
    <col min="12" max="12" width="12.28515625" style="24" bestFit="1" customWidth="1"/>
    <col min="13" max="13" width="10.42578125" style="24" bestFit="1" customWidth="1"/>
    <col min="14" max="14" width="17.7109375" style="24" bestFit="1" customWidth="1"/>
    <col min="15" max="15" width="14.7109375" style="24" bestFit="1" customWidth="1"/>
    <col min="16" max="16" width="6.28515625" style="24" bestFit="1" customWidth="1"/>
    <col min="17" max="17" width="12.7109375" style="24" bestFit="1" customWidth="1"/>
    <col min="22" max="22" width="15.28515625" customWidth="1"/>
    <col min="23" max="23" width="11.5703125" customWidth="1"/>
    <col min="24" max="24" width="15.7109375" customWidth="1"/>
  </cols>
  <sheetData>
    <row r="1" spans="4:9" ht="26.25" x14ac:dyDescent="0.45">
      <c r="E1" s="12" t="s">
        <v>12914</v>
      </c>
    </row>
    <row r="3" spans="4:9" x14ac:dyDescent="0.45">
      <c r="D3"/>
      <c r="E3"/>
      <c r="F3"/>
    </row>
    <row r="4" spans="4:9" x14ac:dyDescent="0.45">
      <c r="D4" s="25" t="s">
        <v>4323</v>
      </c>
      <c r="E4" s="25" t="s">
        <v>4312</v>
      </c>
      <c r="F4" s="26" t="s">
        <v>4498</v>
      </c>
    </row>
    <row r="5" spans="4:9" x14ac:dyDescent="0.45">
      <c r="D5" s="26" t="s">
        <v>4496</v>
      </c>
      <c r="E5" s="26" t="s">
        <v>4328</v>
      </c>
      <c r="F5" s="172">
        <v>93941</v>
      </c>
    </row>
    <row r="6" spans="4:9" x14ac:dyDescent="0.45">
      <c r="D6" s="26" t="s">
        <v>4477</v>
      </c>
      <c r="E6" s="26" t="s">
        <v>4328</v>
      </c>
      <c r="F6" s="172">
        <v>93941</v>
      </c>
    </row>
    <row r="7" spans="4:9" x14ac:dyDescent="0.45">
      <c r="D7" s="26" t="s">
        <v>4449</v>
      </c>
      <c r="E7" s="26" t="s">
        <v>4328</v>
      </c>
      <c r="F7" s="172">
        <v>97729</v>
      </c>
    </row>
    <row r="8" spans="4:9" x14ac:dyDescent="0.45">
      <c r="D8" s="26" t="s">
        <v>4469</v>
      </c>
      <c r="E8" s="26" t="s">
        <v>4328</v>
      </c>
      <c r="F8" s="172">
        <v>102071</v>
      </c>
    </row>
    <row r="9" spans="4:9" x14ac:dyDescent="0.45">
      <c r="D9" s="26" t="s">
        <v>4464</v>
      </c>
      <c r="E9" s="26" t="s">
        <v>4328</v>
      </c>
      <c r="F9" s="172">
        <v>102071</v>
      </c>
    </row>
    <row r="10" spans="4:9" x14ac:dyDescent="0.45">
      <c r="D10" s="26" t="s">
        <v>4465</v>
      </c>
      <c r="E10" s="26" t="s">
        <v>4328</v>
      </c>
      <c r="F10" s="172">
        <v>92314</v>
      </c>
    </row>
    <row r="11" spans="4:9" x14ac:dyDescent="0.45">
      <c r="D11" s="26" t="s">
        <v>4455</v>
      </c>
      <c r="E11" s="26" t="s">
        <v>4328</v>
      </c>
      <c r="F11" s="172">
        <v>92314</v>
      </c>
    </row>
    <row r="12" spans="4:9" x14ac:dyDescent="0.45">
      <c r="D12" s="26" t="s">
        <v>4450</v>
      </c>
      <c r="E12" s="26" t="s">
        <v>4328</v>
      </c>
      <c r="F12" s="172">
        <v>96333</v>
      </c>
    </row>
    <row r="13" spans="4:9" x14ac:dyDescent="0.45">
      <c r="D13" s="26" t="s">
        <v>4480</v>
      </c>
      <c r="E13" s="26" t="s">
        <v>4328</v>
      </c>
      <c r="F13" s="172">
        <v>96333</v>
      </c>
    </row>
    <row r="14" spans="4:9" ht="19.5" thickBot="1" x14ac:dyDescent="0.5">
      <c r="D14" s="26" t="s">
        <v>4486</v>
      </c>
      <c r="E14" s="26" t="s">
        <v>4328</v>
      </c>
      <c r="F14" s="172">
        <v>96125</v>
      </c>
    </row>
    <row r="15" spans="4:9" x14ac:dyDescent="0.45">
      <c r="D15" s="26" t="s">
        <v>4473</v>
      </c>
      <c r="E15" s="26" t="s">
        <v>4328</v>
      </c>
      <c r="F15" s="172">
        <v>96125</v>
      </c>
      <c r="G15" s="242" t="s">
        <v>4499</v>
      </c>
      <c r="H15" s="243"/>
      <c r="I15" s="244"/>
    </row>
    <row r="16" spans="4:9" x14ac:dyDescent="0.45">
      <c r="D16" s="26" t="s">
        <v>4489</v>
      </c>
      <c r="E16" s="26" t="s">
        <v>4328</v>
      </c>
      <c r="F16" s="172">
        <v>89196</v>
      </c>
      <c r="G16" s="245"/>
      <c r="H16" s="246"/>
      <c r="I16" s="247"/>
    </row>
    <row r="17" spans="4:9" x14ac:dyDescent="0.45">
      <c r="D17" s="26" t="s">
        <v>4495</v>
      </c>
      <c r="E17" s="26" t="s">
        <v>4328</v>
      </c>
      <c r="F17" s="172">
        <v>89196</v>
      </c>
      <c r="G17" s="245"/>
      <c r="H17" s="246"/>
      <c r="I17" s="247"/>
    </row>
    <row r="18" spans="4:9" x14ac:dyDescent="0.45">
      <c r="D18" s="26" t="s">
        <v>4414</v>
      </c>
      <c r="E18" s="26" t="s">
        <v>4328</v>
      </c>
      <c r="F18" s="172">
        <v>86823</v>
      </c>
      <c r="G18" s="245"/>
      <c r="H18" s="246"/>
      <c r="I18" s="247"/>
    </row>
    <row r="19" spans="4:9" ht="19.5" thickBot="1" x14ac:dyDescent="0.5">
      <c r="D19" s="26" t="s">
        <v>4420</v>
      </c>
      <c r="E19" s="26" t="s">
        <v>4328</v>
      </c>
      <c r="F19" s="172">
        <v>86823</v>
      </c>
      <c r="G19" s="248"/>
      <c r="H19" s="249"/>
      <c r="I19" s="250"/>
    </row>
    <row r="20" spans="4:9" x14ac:dyDescent="0.45">
      <c r="D20" s="26" t="s">
        <v>4388</v>
      </c>
      <c r="E20" s="26" t="s">
        <v>4328</v>
      </c>
      <c r="F20" s="172">
        <v>91028</v>
      </c>
    </row>
    <row r="21" spans="4:9" x14ac:dyDescent="0.45">
      <c r="D21" s="26" t="s">
        <v>4399</v>
      </c>
      <c r="E21" s="26" t="s">
        <v>4328</v>
      </c>
      <c r="F21" s="172">
        <v>91028</v>
      </c>
    </row>
    <row r="22" spans="4:9" x14ac:dyDescent="0.45">
      <c r="D22" s="26" t="s">
        <v>4430</v>
      </c>
      <c r="E22" s="26" t="s">
        <v>4328</v>
      </c>
      <c r="F22" s="172">
        <v>97440</v>
      </c>
    </row>
    <row r="23" spans="4:9" x14ac:dyDescent="0.45">
      <c r="D23" s="26" t="s">
        <v>4402</v>
      </c>
      <c r="E23" s="26" t="s">
        <v>4328</v>
      </c>
      <c r="F23" s="172">
        <v>97440</v>
      </c>
    </row>
    <row r="24" spans="4:9" x14ac:dyDescent="0.45">
      <c r="D24" s="26" t="s">
        <v>4392</v>
      </c>
      <c r="E24" s="26" t="s">
        <v>4328</v>
      </c>
      <c r="F24" s="172">
        <v>98469</v>
      </c>
    </row>
    <row r="25" spans="4:9" x14ac:dyDescent="0.45">
      <c r="D25" s="26" t="s">
        <v>4432</v>
      </c>
      <c r="E25" s="26" t="s">
        <v>4328</v>
      </c>
      <c r="F25" s="172">
        <v>98469</v>
      </c>
    </row>
    <row r="26" spans="4:9" x14ac:dyDescent="0.45">
      <c r="D26" s="26" t="s">
        <v>4383</v>
      </c>
      <c r="E26" s="26" t="s">
        <v>4328</v>
      </c>
      <c r="F26" s="172">
        <v>101749</v>
      </c>
    </row>
    <row r="27" spans="4:9" x14ac:dyDescent="0.45">
      <c r="D27" s="26" t="s">
        <v>4441</v>
      </c>
      <c r="E27" s="26" t="s">
        <v>4328</v>
      </c>
      <c r="F27" s="172">
        <v>107427</v>
      </c>
    </row>
    <row r="28" spans="4:9" x14ac:dyDescent="0.45">
      <c r="D28" s="26" t="s">
        <v>4425</v>
      </c>
      <c r="E28" s="26" t="s">
        <v>4328</v>
      </c>
      <c r="F28" s="172">
        <v>107427</v>
      </c>
    </row>
    <row r="29" spans="4:9" x14ac:dyDescent="0.45">
      <c r="D29" s="26" t="s">
        <v>4426</v>
      </c>
      <c r="E29" s="26" t="s">
        <v>4328</v>
      </c>
      <c r="F29" s="172">
        <v>117303</v>
      </c>
    </row>
    <row r="30" spans="4:9" x14ac:dyDescent="0.45">
      <c r="D30" s="26" t="s">
        <v>4405</v>
      </c>
      <c r="E30" s="26" t="s">
        <v>4328</v>
      </c>
      <c r="F30" s="172">
        <v>117303</v>
      </c>
    </row>
    <row r="31" spans="4:9" x14ac:dyDescent="0.45">
      <c r="D31" s="26" t="s">
        <v>4442</v>
      </c>
      <c r="E31" s="26" t="s">
        <v>4328</v>
      </c>
      <c r="F31" s="172">
        <v>123632</v>
      </c>
    </row>
    <row r="32" spans="4:9" x14ac:dyDescent="0.45">
      <c r="D32" s="26" t="s">
        <v>4406</v>
      </c>
      <c r="E32" s="26" t="s">
        <v>4328</v>
      </c>
      <c r="F32" s="172">
        <v>123632</v>
      </c>
    </row>
    <row r="33" spans="4:6" x14ac:dyDescent="0.45">
      <c r="D33" s="26" t="s">
        <v>4386</v>
      </c>
      <c r="E33" s="26" t="s">
        <v>4328</v>
      </c>
      <c r="F33" s="172">
        <v>127066</v>
      </c>
    </row>
    <row r="34" spans="4:6" x14ac:dyDescent="0.45">
      <c r="D34" s="26" t="s">
        <v>4396</v>
      </c>
      <c r="E34" s="26" t="s">
        <v>4328</v>
      </c>
      <c r="F34" s="172">
        <v>127066</v>
      </c>
    </row>
    <row r="35" spans="4:6" x14ac:dyDescent="0.45">
      <c r="D35" s="26" t="s">
        <v>4490</v>
      </c>
      <c r="E35" s="26" t="s">
        <v>4328</v>
      </c>
      <c r="F35" s="172">
        <v>118622</v>
      </c>
    </row>
    <row r="36" spans="4:6" x14ac:dyDescent="0.45">
      <c r="D36" s="26" t="s">
        <v>4428</v>
      </c>
      <c r="E36" s="26" t="s">
        <v>4328</v>
      </c>
      <c r="F36" s="172">
        <v>118622</v>
      </c>
    </row>
    <row r="37" spans="4:6" x14ac:dyDescent="0.45">
      <c r="D37" s="26" t="s">
        <v>4415</v>
      </c>
      <c r="E37" s="26" t="s">
        <v>4328</v>
      </c>
      <c r="F37" s="172">
        <v>115776</v>
      </c>
    </row>
    <row r="38" spans="4:6" x14ac:dyDescent="0.45">
      <c r="D38" s="26" t="s">
        <v>4493</v>
      </c>
      <c r="E38" s="26" t="s">
        <v>4328</v>
      </c>
      <c r="F38" s="172">
        <v>115776</v>
      </c>
    </row>
    <row r="39" spans="4:6" x14ac:dyDescent="0.45">
      <c r="D39" s="26" t="s">
        <v>4474</v>
      </c>
      <c r="E39" s="26" t="s">
        <v>4328</v>
      </c>
      <c r="F39" s="172">
        <v>107362</v>
      </c>
    </row>
    <row r="40" spans="4:6" x14ac:dyDescent="0.45">
      <c r="D40" s="26" t="s">
        <v>4438</v>
      </c>
      <c r="E40" s="26" t="s">
        <v>4328</v>
      </c>
      <c r="F40" s="172">
        <v>107362</v>
      </c>
    </row>
    <row r="41" spans="4:6" x14ac:dyDescent="0.45">
      <c r="D41" s="26" t="s">
        <v>4467</v>
      </c>
      <c r="E41" s="26" t="s">
        <v>4328</v>
      </c>
      <c r="F41" s="172">
        <v>106872</v>
      </c>
    </row>
    <row r="42" spans="4:6" x14ac:dyDescent="0.45">
      <c r="D42" s="26" t="s">
        <v>4459</v>
      </c>
      <c r="E42" s="26" t="s">
        <v>4328</v>
      </c>
      <c r="F42" s="172">
        <v>106872</v>
      </c>
    </row>
    <row r="43" spans="4:6" x14ac:dyDescent="0.45">
      <c r="D43" s="26" t="s">
        <v>4476</v>
      </c>
      <c r="E43" s="26" t="s">
        <v>4328</v>
      </c>
      <c r="F43" s="172">
        <v>115882</v>
      </c>
    </row>
    <row r="44" spans="4:6" x14ac:dyDescent="0.45">
      <c r="D44" s="26" t="s">
        <v>4453</v>
      </c>
      <c r="E44" s="26" t="s">
        <v>4328</v>
      </c>
      <c r="F44" s="172">
        <v>115882</v>
      </c>
    </row>
    <row r="45" spans="4:6" x14ac:dyDescent="0.45">
      <c r="D45" s="26" t="s">
        <v>4481</v>
      </c>
      <c r="E45" s="26" t="s">
        <v>4328</v>
      </c>
      <c r="F45" s="172">
        <v>127654</v>
      </c>
    </row>
    <row r="46" spans="4:6" x14ac:dyDescent="0.45">
      <c r="D46" s="26" t="s">
        <v>4436</v>
      </c>
      <c r="E46" s="26" t="s">
        <v>4328</v>
      </c>
      <c r="F46" s="172">
        <v>127654</v>
      </c>
    </row>
    <row r="47" spans="4:6" x14ac:dyDescent="0.45">
      <c r="D47" s="26" t="s">
        <v>4422</v>
      </c>
      <c r="E47" s="26" t="s">
        <v>4328</v>
      </c>
      <c r="F47" s="172">
        <v>136421</v>
      </c>
    </row>
    <row r="48" spans="4:6" x14ac:dyDescent="0.45">
      <c r="D48" s="26" t="s">
        <v>4411</v>
      </c>
      <c r="E48" s="26" t="s">
        <v>4328</v>
      </c>
      <c r="F48" s="172">
        <v>136421</v>
      </c>
    </row>
    <row r="49" spans="4:6" x14ac:dyDescent="0.45">
      <c r="D49" s="26" t="s">
        <v>4350</v>
      </c>
      <c r="E49" s="26" t="s">
        <v>4328</v>
      </c>
      <c r="F49" s="172">
        <v>136119</v>
      </c>
    </row>
    <row r="50" spans="4:6" x14ac:dyDescent="0.45">
      <c r="D50" s="26" t="s">
        <v>4356</v>
      </c>
      <c r="E50" s="26" t="s">
        <v>4328</v>
      </c>
      <c r="F50" s="172">
        <v>136119</v>
      </c>
    </row>
    <row r="51" spans="4:6" x14ac:dyDescent="0.45">
      <c r="D51" s="26" t="s">
        <v>4365</v>
      </c>
      <c r="E51" s="26" t="s">
        <v>4328</v>
      </c>
      <c r="F51" s="172">
        <v>146237</v>
      </c>
    </row>
    <row r="52" spans="4:6" x14ac:dyDescent="0.45">
      <c r="D52" s="26" t="s">
        <v>4367</v>
      </c>
      <c r="E52" s="26" t="s">
        <v>4328</v>
      </c>
      <c r="F52" s="172">
        <v>146237</v>
      </c>
    </row>
    <row r="53" spans="4:6" x14ac:dyDescent="0.45">
      <c r="D53"/>
      <c r="E53"/>
      <c r="F53"/>
    </row>
    <row r="54" spans="4:6" x14ac:dyDescent="0.45">
      <c r="D54"/>
      <c r="E54"/>
      <c r="F54"/>
    </row>
    <row r="55" spans="4:6" x14ac:dyDescent="0.45">
      <c r="D55"/>
      <c r="E55"/>
      <c r="F55"/>
    </row>
    <row r="56" spans="4:6" x14ac:dyDescent="0.45">
      <c r="D56"/>
      <c r="E56"/>
      <c r="F56"/>
    </row>
    <row r="57" spans="4:6" x14ac:dyDescent="0.45">
      <c r="D57"/>
      <c r="E57"/>
      <c r="F57"/>
    </row>
    <row r="58" spans="4:6" x14ac:dyDescent="0.45">
      <c r="D58"/>
      <c r="E58"/>
      <c r="F58"/>
    </row>
    <row r="59" spans="4:6" x14ac:dyDescent="0.45">
      <c r="D59"/>
      <c r="E59"/>
      <c r="F59"/>
    </row>
    <row r="60" spans="4:6" x14ac:dyDescent="0.45">
      <c r="D60"/>
      <c r="E60"/>
      <c r="F60"/>
    </row>
    <row r="61" spans="4:6" x14ac:dyDescent="0.45">
      <c r="D61"/>
      <c r="E61"/>
      <c r="F61"/>
    </row>
    <row r="62" spans="4:6" x14ac:dyDescent="0.45">
      <c r="D62"/>
      <c r="E62"/>
      <c r="F62"/>
    </row>
    <row r="63" spans="4:6" x14ac:dyDescent="0.45">
      <c r="D63"/>
      <c r="E63"/>
      <c r="F63"/>
    </row>
    <row r="64" spans="4:6" x14ac:dyDescent="0.45">
      <c r="D64"/>
      <c r="E64"/>
      <c r="F64"/>
    </row>
    <row r="65" spans="4:6" x14ac:dyDescent="0.45">
      <c r="D65"/>
      <c r="E65"/>
      <c r="F65"/>
    </row>
    <row r="66" spans="4:6" x14ac:dyDescent="0.45">
      <c r="D66"/>
      <c r="E66"/>
      <c r="F66"/>
    </row>
    <row r="67" spans="4:6" x14ac:dyDescent="0.45">
      <c r="D67"/>
      <c r="E67"/>
      <c r="F67"/>
    </row>
    <row r="68" spans="4:6" x14ac:dyDescent="0.45">
      <c r="D68"/>
      <c r="E68"/>
      <c r="F68"/>
    </row>
    <row r="69" spans="4:6" x14ac:dyDescent="0.45">
      <c r="D69"/>
      <c r="E69"/>
      <c r="F69"/>
    </row>
    <row r="70" spans="4:6" x14ac:dyDescent="0.45">
      <c r="D70"/>
      <c r="E70"/>
      <c r="F70"/>
    </row>
    <row r="71" spans="4:6" x14ac:dyDescent="0.45">
      <c r="D71"/>
      <c r="E71"/>
      <c r="F71"/>
    </row>
    <row r="72" spans="4:6" x14ac:dyDescent="0.45">
      <c r="D72"/>
      <c r="E72"/>
      <c r="F72"/>
    </row>
    <row r="73" spans="4:6" x14ac:dyDescent="0.45">
      <c r="D73"/>
      <c r="E73"/>
      <c r="F73"/>
    </row>
    <row r="74" spans="4:6" x14ac:dyDescent="0.45">
      <c r="D74"/>
      <c r="E74"/>
      <c r="F74"/>
    </row>
    <row r="75" spans="4:6" x14ac:dyDescent="0.45">
      <c r="D75"/>
      <c r="E75"/>
      <c r="F75"/>
    </row>
    <row r="76" spans="4:6" x14ac:dyDescent="0.45">
      <c r="D76"/>
      <c r="E76"/>
      <c r="F76"/>
    </row>
    <row r="77" spans="4:6" x14ac:dyDescent="0.45">
      <c r="D77"/>
      <c r="E77"/>
      <c r="F77"/>
    </row>
    <row r="78" spans="4:6" x14ac:dyDescent="0.45">
      <c r="D78"/>
      <c r="E78"/>
      <c r="F78"/>
    </row>
    <row r="79" spans="4:6" x14ac:dyDescent="0.45">
      <c r="D79"/>
      <c r="E79"/>
      <c r="F79"/>
    </row>
    <row r="80" spans="4:6" x14ac:dyDescent="0.45">
      <c r="D80"/>
      <c r="E80"/>
      <c r="F80"/>
    </row>
    <row r="81" spans="4:6" x14ac:dyDescent="0.45">
      <c r="D81"/>
      <c r="E81"/>
      <c r="F81"/>
    </row>
    <row r="82" spans="4:6" x14ac:dyDescent="0.45">
      <c r="D82"/>
      <c r="E82"/>
      <c r="F82"/>
    </row>
    <row r="83" spans="4:6" x14ac:dyDescent="0.45">
      <c r="D83"/>
      <c r="E83"/>
      <c r="F83"/>
    </row>
    <row r="84" spans="4:6" x14ac:dyDescent="0.45">
      <c r="D84"/>
      <c r="E84"/>
      <c r="F84"/>
    </row>
    <row r="85" spans="4:6" x14ac:dyDescent="0.45">
      <c r="D85"/>
      <c r="E85"/>
      <c r="F85"/>
    </row>
    <row r="86" spans="4:6" x14ac:dyDescent="0.45">
      <c r="D86"/>
      <c r="E86"/>
      <c r="F86"/>
    </row>
    <row r="87" spans="4:6" x14ac:dyDescent="0.45">
      <c r="D87"/>
      <c r="E87"/>
      <c r="F87"/>
    </row>
    <row r="88" spans="4:6" x14ac:dyDescent="0.45">
      <c r="D88"/>
      <c r="E88"/>
      <c r="F88"/>
    </row>
    <row r="89" spans="4:6" x14ac:dyDescent="0.45">
      <c r="D89"/>
      <c r="E89"/>
      <c r="F89"/>
    </row>
    <row r="90" spans="4:6" x14ac:dyDescent="0.45">
      <c r="D90"/>
      <c r="E90"/>
      <c r="F90"/>
    </row>
    <row r="91" spans="4:6" x14ac:dyDescent="0.45">
      <c r="D91"/>
      <c r="E91"/>
      <c r="F91"/>
    </row>
    <row r="92" spans="4:6" x14ac:dyDescent="0.45">
      <c r="D92"/>
      <c r="E92"/>
      <c r="F92"/>
    </row>
    <row r="93" spans="4:6" x14ac:dyDescent="0.45">
      <c r="D93"/>
      <c r="E93"/>
      <c r="F93"/>
    </row>
    <row r="94" spans="4:6" x14ac:dyDescent="0.45">
      <c r="D94"/>
      <c r="E94"/>
      <c r="F94"/>
    </row>
    <row r="95" spans="4:6" x14ac:dyDescent="0.45">
      <c r="D95"/>
      <c r="E95"/>
      <c r="F95"/>
    </row>
    <row r="96" spans="4:6" x14ac:dyDescent="0.45">
      <c r="D96"/>
      <c r="E96"/>
      <c r="F96"/>
    </row>
    <row r="97" spans="4:6" x14ac:dyDescent="0.45">
      <c r="D97"/>
      <c r="E97"/>
      <c r="F97"/>
    </row>
    <row r="98" spans="4:6" x14ac:dyDescent="0.45">
      <c r="D98"/>
      <c r="E98"/>
      <c r="F98"/>
    </row>
    <row r="99" spans="4:6" x14ac:dyDescent="0.45">
      <c r="D99"/>
      <c r="E99"/>
      <c r="F99"/>
    </row>
    <row r="100" spans="4:6" x14ac:dyDescent="0.45">
      <c r="D100"/>
      <c r="E100"/>
      <c r="F100"/>
    </row>
    <row r="101" spans="4:6" x14ac:dyDescent="0.45">
      <c r="D101"/>
      <c r="E101"/>
      <c r="F101"/>
    </row>
    <row r="102" spans="4:6" x14ac:dyDescent="0.45">
      <c r="D102"/>
      <c r="E102"/>
      <c r="F102"/>
    </row>
    <row r="103" spans="4:6" x14ac:dyDescent="0.45">
      <c r="D103"/>
      <c r="E103"/>
      <c r="F103"/>
    </row>
    <row r="104" spans="4:6" x14ac:dyDescent="0.45">
      <c r="D104"/>
      <c r="E104"/>
      <c r="F104"/>
    </row>
    <row r="105" spans="4:6" x14ac:dyDescent="0.45">
      <c r="D105"/>
      <c r="E105"/>
      <c r="F105"/>
    </row>
    <row r="106" spans="4:6" x14ac:dyDescent="0.45">
      <c r="D106"/>
      <c r="E106"/>
      <c r="F106"/>
    </row>
    <row r="107" spans="4:6" x14ac:dyDescent="0.45">
      <c r="D107"/>
      <c r="E107"/>
      <c r="F107"/>
    </row>
    <row r="108" spans="4:6" x14ac:dyDescent="0.45">
      <c r="D108"/>
      <c r="E108"/>
      <c r="F108"/>
    </row>
    <row r="109" spans="4:6" x14ac:dyDescent="0.45">
      <c r="D109"/>
      <c r="E109"/>
      <c r="F109"/>
    </row>
    <row r="110" spans="4:6" x14ac:dyDescent="0.45">
      <c r="D110"/>
      <c r="E110"/>
      <c r="F110"/>
    </row>
    <row r="111" spans="4:6" x14ac:dyDescent="0.45">
      <c r="D111"/>
      <c r="E111"/>
      <c r="F111"/>
    </row>
    <row r="112" spans="4:6" x14ac:dyDescent="0.45">
      <c r="D112"/>
      <c r="E112"/>
      <c r="F112"/>
    </row>
    <row r="113" spans="4:6" x14ac:dyDescent="0.45">
      <c r="D113"/>
      <c r="E113"/>
      <c r="F113"/>
    </row>
    <row r="114" spans="4:6" x14ac:dyDescent="0.45">
      <c r="D114"/>
      <c r="E114"/>
      <c r="F114"/>
    </row>
    <row r="115" spans="4:6" x14ac:dyDescent="0.45">
      <c r="D115"/>
      <c r="E115"/>
      <c r="F115"/>
    </row>
    <row r="116" spans="4:6" x14ac:dyDescent="0.45">
      <c r="D116"/>
      <c r="E116"/>
      <c r="F116"/>
    </row>
    <row r="117" spans="4:6" x14ac:dyDescent="0.45">
      <c r="D117"/>
      <c r="E117"/>
      <c r="F117"/>
    </row>
    <row r="118" spans="4:6" x14ac:dyDescent="0.45">
      <c r="D118"/>
      <c r="E118"/>
      <c r="F118"/>
    </row>
    <row r="119" spans="4:6" x14ac:dyDescent="0.45">
      <c r="D119"/>
      <c r="E119"/>
      <c r="F119"/>
    </row>
    <row r="120" spans="4:6" x14ac:dyDescent="0.45">
      <c r="D120"/>
      <c r="E120"/>
      <c r="F120"/>
    </row>
    <row r="121" spans="4:6" x14ac:dyDescent="0.45">
      <c r="D121"/>
      <c r="E121"/>
      <c r="F121"/>
    </row>
    <row r="122" spans="4:6" x14ac:dyDescent="0.45">
      <c r="D122"/>
      <c r="E122"/>
      <c r="F122"/>
    </row>
    <row r="123" spans="4:6" x14ac:dyDescent="0.45">
      <c r="D123"/>
      <c r="E123"/>
      <c r="F123"/>
    </row>
    <row r="124" spans="4:6" x14ac:dyDescent="0.45">
      <c r="D124"/>
      <c r="E124"/>
      <c r="F124"/>
    </row>
    <row r="125" spans="4:6" x14ac:dyDescent="0.45">
      <c r="D125"/>
      <c r="E125"/>
      <c r="F125"/>
    </row>
    <row r="126" spans="4:6" x14ac:dyDescent="0.45">
      <c r="D126"/>
      <c r="E126"/>
      <c r="F126"/>
    </row>
    <row r="127" spans="4:6" x14ac:dyDescent="0.45">
      <c r="D127"/>
      <c r="E127"/>
      <c r="F127"/>
    </row>
    <row r="128" spans="4:6" x14ac:dyDescent="0.45">
      <c r="D128"/>
      <c r="E128"/>
      <c r="F128"/>
    </row>
    <row r="129" spans="4:6" x14ac:dyDescent="0.45">
      <c r="D129"/>
      <c r="E129"/>
      <c r="F129"/>
    </row>
    <row r="130" spans="4:6" x14ac:dyDescent="0.45">
      <c r="D130"/>
      <c r="E130"/>
      <c r="F130"/>
    </row>
    <row r="131" spans="4:6" x14ac:dyDescent="0.45">
      <c r="D131"/>
      <c r="E131"/>
      <c r="F131"/>
    </row>
    <row r="132" spans="4:6" x14ac:dyDescent="0.45">
      <c r="D132"/>
      <c r="E132"/>
      <c r="F132"/>
    </row>
    <row r="133" spans="4:6" x14ac:dyDescent="0.45">
      <c r="D133"/>
      <c r="E133"/>
      <c r="F133"/>
    </row>
    <row r="134" spans="4:6" x14ac:dyDescent="0.45">
      <c r="D134"/>
      <c r="E134"/>
      <c r="F134"/>
    </row>
    <row r="135" spans="4:6" x14ac:dyDescent="0.45">
      <c r="D135"/>
      <c r="E135"/>
      <c r="F135"/>
    </row>
    <row r="136" spans="4:6" x14ac:dyDescent="0.45">
      <c r="D136"/>
      <c r="E136"/>
      <c r="F136"/>
    </row>
    <row r="137" spans="4:6" x14ac:dyDescent="0.45">
      <c r="D137"/>
      <c r="E137"/>
      <c r="F137"/>
    </row>
    <row r="138" spans="4:6" x14ac:dyDescent="0.45">
      <c r="D138"/>
      <c r="E138"/>
      <c r="F138"/>
    </row>
    <row r="139" spans="4:6" x14ac:dyDescent="0.45">
      <c r="D139"/>
      <c r="E139"/>
      <c r="F139"/>
    </row>
    <row r="140" spans="4:6" x14ac:dyDescent="0.45">
      <c r="D140"/>
      <c r="E140"/>
      <c r="F140"/>
    </row>
    <row r="141" spans="4:6" x14ac:dyDescent="0.45">
      <c r="D141"/>
      <c r="E141"/>
      <c r="F141"/>
    </row>
    <row r="142" spans="4:6" x14ac:dyDescent="0.45">
      <c r="D142"/>
      <c r="E142"/>
      <c r="F142"/>
    </row>
    <row r="143" spans="4:6" x14ac:dyDescent="0.45">
      <c r="D143"/>
      <c r="E143"/>
      <c r="F143"/>
    </row>
    <row r="144" spans="4:6" x14ac:dyDescent="0.45">
      <c r="D144"/>
      <c r="E144"/>
      <c r="F144"/>
    </row>
    <row r="145" spans="4:6" x14ac:dyDescent="0.45">
      <c r="D145"/>
      <c r="E145"/>
      <c r="F145"/>
    </row>
    <row r="146" spans="4:6" x14ac:dyDescent="0.45">
      <c r="D146"/>
      <c r="E146"/>
      <c r="F146"/>
    </row>
    <row r="147" spans="4:6" x14ac:dyDescent="0.45">
      <c r="D147"/>
      <c r="E147"/>
      <c r="F147"/>
    </row>
    <row r="148" spans="4:6" x14ac:dyDescent="0.45">
      <c r="D148"/>
      <c r="E148"/>
      <c r="F148"/>
    </row>
    <row r="149" spans="4:6" x14ac:dyDescent="0.45">
      <c r="D149"/>
      <c r="E149"/>
      <c r="F149"/>
    </row>
    <row r="150" spans="4:6" x14ac:dyDescent="0.45">
      <c r="D150"/>
      <c r="E150"/>
      <c r="F150"/>
    </row>
    <row r="151" spans="4:6" x14ac:dyDescent="0.45">
      <c r="D151"/>
      <c r="E151"/>
      <c r="F151"/>
    </row>
    <row r="152" spans="4:6" x14ac:dyDescent="0.45">
      <c r="D152"/>
      <c r="E152"/>
      <c r="F152"/>
    </row>
    <row r="153" spans="4:6" x14ac:dyDescent="0.45">
      <c r="D153"/>
      <c r="E153"/>
      <c r="F153"/>
    </row>
    <row r="154" spans="4:6" x14ac:dyDescent="0.45">
      <c r="D154"/>
      <c r="E154"/>
      <c r="F154"/>
    </row>
    <row r="155" spans="4:6" x14ac:dyDescent="0.45">
      <c r="D155"/>
      <c r="E155"/>
      <c r="F155"/>
    </row>
    <row r="156" spans="4:6" x14ac:dyDescent="0.45">
      <c r="D156"/>
      <c r="E156"/>
      <c r="F156"/>
    </row>
    <row r="157" spans="4:6" x14ac:dyDescent="0.45">
      <c r="D157"/>
      <c r="E157"/>
      <c r="F157"/>
    </row>
    <row r="158" spans="4:6" x14ac:dyDescent="0.45">
      <c r="D158"/>
      <c r="E158"/>
      <c r="F158"/>
    </row>
    <row r="159" spans="4:6" x14ac:dyDescent="0.45">
      <c r="D159"/>
      <c r="E159"/>
      <c r="F159"/>
    </row>
    <row r="160" spans="4:6" x14ac:dyDescent="0.45">
      <c r="D160"/>
      <c r="E160"/>
      <c r="F160"/>
    </row>
    <row r="161" spans="4:6" x14ac:dyDescent="0.45">
      <c r="D161"/>
      <c r="E161"/>
      <c r="F161"/>
    </row>
    <row r="162" spans="4:6" x14ac:dyDescent="0.45">
      <c r="D162"/>
      <c r="E162"/>
      <c r="F162"/>
    </row>
    <row r="163" spans="4:6" x14ac:dyDescent="0.45">
      <c r="D163"/>
      <c r="E163"/>
      <c r="F163"/>
    </row>
    <row r="164" spans="4:6" x14ac:dyDescent="0.45">
      <c r="D164"/>
      <c r="E164"/>
      <c r="F164"/>
    </row>
    <row r="165" spans="4:6" x14ac:dyDescent="0.45">
      <c r="D165"/>
      <c r="E165"/>
      <c r="F165"/>
    </row>
    <row r="166" spans="4:6" x14ac:dyDescent="0.45">
      <c r="D166"/>
      <c r="E166"/>
      <c r="F166"/>
    </row>
    <row r="167" spans="4:6" x14ac:dyDescent="0.45">
      <c r="D167"/>
      <c r="E167"/>
      <c r="F167"/>
    </row>
    <row r="168" spans="4:6" x14ac:dyDescent="0.45">
      <c r="D168"/>
      <c r="E168"/>
      <c r="F168"/>
    </row>
    <row r="169" spans="4:6" x14ac:dyDescent="0.45">
      <c r="D169"/>
      <c r="E169"/>
      <c r="F169"/>
    </row>
    <row r="170" spans="4:6" x14ac:dyDescent="0.45">
      <c r="D170"/>
      <c r="E170"/>
      <c r="F170"/>
    </row>
    <row r="171" spans="4:6" x14ac:dyDescent="0.45">
      <c r="D171"/>
      <c r="E171"/>
      <c r="F171"/>
    </row>
    <row r="172" spans="4:6" x14ac:dyDescent="0.45">
      <c r="D172"/>
      <c r="E172"/>
      <c r="F172"/>
    </row>
    <row r="173" spans="4:6" x14ac:dyDescent="0.45">
      <c r="D173"/>
      <c r="E173"/>
      <c r="F173"/>
    </row>
    <row r="174" spans="4:6" x14ac:dyDescent="0.45">
      <c r="D174"/>
      <c r="E174"/>
      <c r="F174"/>
    </row>
    <row r="175" spans="4:6" x14ac:dyDescent="0.45">
      <c r="D175"/>
      <c r="E175"/>
      <c r="F175"/>
    </row>
    <row r="176" spans="4:6" x14ac:dyDescent="0.45">
      <c r="D176"/>
      <c r="E176"/>
      <c r="F176"/>
    </row>
    <row r="177" spans="4:6" x14ac:dyDescent="0.45">
      <c r="D177"/>
      <c r="E177"/>
      <c r="F177"/>
    </row>
    <row r="178" spans="4:6" x14ac:dyDescent="0.45">
      <c r="D178"/>
      <c r="E178"/>
      <c r="F178"/>
    </row>
    <row r="179" spans="4:6" x14ac:dyDescent="0.45">
      <c r="D179"/>
      <c r="E179"/>
      <c r="F179"/>
    </row>
    <row r="180" spans="4:6" x14ac:dyDescent="0.45">
      <c r="D180"/>
      <c r="E180"/>
      <c r="F180"/>
    </row>
    <row r="181" spans="4:6" x14ac:dyDescent="0.45">
      <c r="D181"/>
      <c r="E181"/>
      <c r="F181"/>
    </row>
    <row r="182" spans="4:6" x14ac:dyDescent="0.45">
      <c r="D182"/>
      <c r="E182"/>
      <c r="F182"/>
    </row>
    <row r="183" spans="4:6" x14ac:dyDescent="0.45">
      <c r="D183"/>
      <c r="E183"/>
      <c r="F183"/>
    </row>
    <row r="184" spans="4:6" x14ac:dyDescent="0.45">
      <c r="D184"/>
      <c r="E184"/>
      <c r="F184"/>
    </row>
    <row r="185" spans="4:6" x14ac:dyDescent="0.45">
      <c r="D185"/>
      <c r="E185"/>
      <c r="F185"/>
    </row>
    <row r="186" spans="4:6" x14ac:dyDescent="0.45">
      <c r="D186"/>
      <c r="E186"/>
      <c r="F186"/>
    </row>
    <row r="187" spans="4:6" x14ac:dyDescent="0.45">
      <c r="D187"/>
      <c r="E187"/>
      <c r="F187"/>
    </row>
    <row r="188" spans="4:6" x14ac:dyDescent="0.45">
      <c r="D188"/>
      <c r="E188"/>
      <c r="F188"/>
    </row>
    <row r="189" spans="4:6" x14ac:dyDescent="0.45">
      <c r="D189"/>
      <c r="E189"/>
      <c r="F189"/>
    </row>
    <row r="190" spans="4:6" x14ac:dyDescent="0.45">
      <c r="D190"/>
      <c r="E190"/>
      <c r="F190"/>
    </row>
    <row r="191" spans="4:6" x14ac:dyDescent="0.45">
      <c r="D191"/>
      <c r="E191"/>
      <c r="F191"/>
    </row>
    <row r="192" spans="4:6" x14ac:dyDescent="0.45">
      <c r="D192"/>
      <c r="E192"/>
      <c r="F192"/>
    </row>
    <row r="193" spans="4:6" x14ac:dyDescent="0.45">
      <c r="D193"/>
      <c r="E193"/>
      <c r="F193"/>
    </row>
    <row r="194" spans="4:6" x14ac:dyDescent="0.45">
      <c r="D194"/>
      <c r="E194"/>
      <c r="F194"/>
    </row>
    <row r="195" spans="4:6" x14ac:dyDescent="0.45">
      <c r="D195"/>
      <c r="E195"/>
      <c r="F195"/>
    </row>
    <row r="196" spans="4:6" x14ac:dyDescent="0.45">
      <c r="D196"/>
      <c r="E196"/>
      <c r="F196"/>
    </row>
    <row r="197" spans="4:6" x14ac:dyDescent="0.45">
      <c r="D197"/>
      <c r="E197"/>
      <c r="F197"/>
    </row>
    <row r="198" spans="4:6" x14ac:dyDescent="0.45">
      <c r="D198"/>
      <c r="E198"/>
      <c r="F198"/>
    </row>
    <row r="199" spans="4:6" x14ac:dyDescent="0.45">
      <c r="D199"/>
      <c r="E199"/>
      <c r="F199"/>
    </row>
    <row r="200" spans="4:6" x14ac:dyDescent="0.45">
      <c r="D200"/>
      <c r="E200"/>
      <c r="F200"/>
    </row>
    <row r="201" spans="4:6" x14ac:dyDescent="0.45">
      <c r="D201"/>
      <c r="E201"/>
      <c r="F201"/>
    </row>
    <row r="274" spans="1:17" ht="19.5" thickBot="1" x14ac:dyDescent="0.5"/>
    <row r="275" spans="1:17" ht="48" thickBot="1" x14ac:dyDescent="0.35">
      <c r="A275" s="160" t="s">
        <v>4312</v>
      </c>
      <c r="B275" s="161" t="s">
        <v>1990</v>
      </c>
      <c r="C275" s="161" t="s">
        <v>4313</v>
      </c>
      <c r="D275" s="161" t="s">
        <v>4314</v>
      </c>
      <c r="E275" s="161" t="s">
        <v>4315</v>
      </c>
      <c r="F275" s="161" t="s">
        <v>4316</v>
      </c>
      <c r="G275" s="161" t="s">
        <v>4317</v>
      </c>
      <c r="H275" s="161" t="s">
        <v>4318</v>
      </c>
      <c r="I275" s="161" t="s">
        <v>4319</v>
      </c>
      <c r="J275" s="161" t="s">
        <v>4320</v>
      </c>
      <c r="K275" s="161" t="s">
        <v>4321</v>
      </c>
      <c r="L275" s="161" t="s">
        <v>4322</v>
      </c>
      <c r="M275" s="161" t="s">
        <v>4323</v>
      </c>
      <c r="N275" s="161" t="s">
        <v>4324</v>
      </c>
      <c r="O275" s="161" t="s">
        <v>4325</v>
      </c>
      <c r="P275" s="161" t="s">
        <v>4326</v>
      </c>
      <c r="Q275" s="162" t="s">
        <v>4327</v>
      </c>
    </row>
    <row r="276" spans="1:17" ht="18" x14ac:dyDescent="0.3">
      <c r="A276" s="48" t="s">
        <v>4328</v>
      </c>
      <c r="B276" s="169" t="s">
        <v>4329</v>
      </c>
      <c r="C276" s="62" t="s">
        <v>4330</v>
      </c>
      <c r="D276" s="62" t="s">
        <v>4331</v>
      </c>
      <c r="E276" s="62" t="s">
        <v>4360</v>
      </c>
      <c r="F276" s="49">
        <v>95820</v>
      </c>
      <c r="G276" s="49">
        <v>166726800</v>
      </c>
      <c r="H276" s="49">
        <v>95820</v>
      </c>
      <c r="I276" s="49">
        <v>0</v>
      </c>
      <c r="J276" s="49">
        <v>95820</v>
      </c>
      <c r="K276" s="49">
        <v>1740</v>
      </c>
      <c r="L276" s="49">
        <v>1740</v>
      </c>
      <c r="M276" s="62" t="s">
        <v>4448</v>
      </c>
      <c r="N276" s="62" t="s">
        <v>4334</v>
      </c>
      <c r="O276" s="62" t="s">
        <v>4346</v>
      </c>
      <c r="P276" s="62" t="s">
        <v>4336</v>
      </c>
      <c r="Q276" s="164" t="s">
        <v>4337</v>
      </c>
    </row>
    <row r="277" spans="1:17" ht="18" x14ac:dyDescent="0.3">
      <c r="A277" s="51" t="s">
        <v>4341</v>
      </c>
      <c r="B277" s="170" t="s">
        <v>4345</v>
      </c>
      <c r="C277" s="163" t="s">
        <v>4330</v>
      </c>
      <c r="D277" s="163" t="s">
        <v>4331</v>
      </c>
      <c r="E277" s="163" t="s">
        <v>4332</v>
      </c>
      <c r="F277" s="42">
        <v>93384</v>
      </c>
      <c r="G277" s="42">
        <v>933840000</v>
      </c>
      <c r="H277" s="42">
        <v>93384</v>
      </c>
      <c r="I277" s="42">
        <v>10000</v>
      </c>
      <c r="J277" s="42">
        <v>93384</v>
      </c>
      <c r="K277" s="42">
        <v>10000</v>
      </c>
      <c r="L277" s="42">
        <v>10000</v>
      </c>
      <c r="M277" s="163" t="s">
        <v>4448</v>
      </c>
      <c r="N277" s="163" t="s">
        <v>4334</v>
      </c>
      <c r="O277" s="163" t="s">
        <v>4346</v>
      </c>
      <c r="P277" s="163" t="s">
        <v>4336</v>
      </c>
      <c r="Q277" s="165" t="s">
        <v>4337</v>
      </c>
    </row>
    <row r="278" spans="1:17" ht="18" x14ac:dyDescent="0.3">
      <c r="A278" s="51" t="s">
        <v>4328</v>
      </c>
      <c r="B278" s="170" t="s">
        <v>4329</v>
      </c>
      <c r="C278" s="163" t="s">
        <v>4330</v>
      </c>
      <c r="D278" s="163" t="s">
        <v>4331</v>
      </c>
      <c r="E278" s="163" t="s">
        <v>4332</v>
      </c>
      <c r="F278" s="42">
        <v>95820</v>
      </c>
      <c r="G278" s="42">
        <v>408193200</v>
      </c>
      <c r="H278" s="42">
        <v>95820</v>
      </c>
      <c r="I278" s="42">
        <v>6000</v>
      </c>
      <c r="J278" s="42">
        <v>95820</v>
      </c>
      <c r="K278" s="42">
        <v>6000</v>
      </c>
      <c r="L278" s="42">
        <v>4260</v>
      </c>
      <c r="M278" s="163" t="s">
        <v>4448</v>
      </c>
      <c r="N278" s="163" t="s">
        <v>4334</v>
      </c>
      <c r="O278" s="163" t="s">
        <v>4346</v>
      </c>
      <c r="P278" s="163" t="s">
        <v>4336</v>
      </c>
      <c r="Q278" s="165" t="s">
        <v>4337</v>
      </c>
    </row>
    <row r="279" spans="1:17" ht="18" x14ac:dyDescent="0.3">
      <c r="A279" s="51" t="s">
        <v>4328</v>
      </c>
      <c r="B279" s="170" t="s">
        <v>4352</v>
      </c>
      <c r="C279" s="163" t="s">
        <v>4330</v>
      </c>
      <c r="D279" s="163" t="s">
        <v>4353</v>
      </c>
      <c r="E279" s="163" t="s">
        <v>4332</v>
      </c>
      <c r="F279" s="42">
        <v>93941</v>
      </c>
      <c r="G279" s="42">
        <v>93941000</v>
      </c>
      <c r="H279" s="42">
        <v>93941</v>
      </c>
      <c r="I279" s="42">
        <v>1000</v>
      </c>
      <c r="J279" s="42">
        <v>93941</v>
      </c>
      <c r="K279" s="42">
        <v>1000</v>
      </c>
      <c r="L279" s="42">
        <v>1000</v>
      </c>
      <c r="M279" s="163" t="s">
        <v>4496</v>
      </c>
      <c r="N279" s="163" t="s">
        <v>4353</v>
      </c>
      <c r="O279" s="163" t="s">
        <v>4354</v>
      </c>
      <c r="P279" s="163" t="s">
        <v>4336</v>
      </c>
      <c r="Q279" s="165" t="s">
        <v>4337</v>
      </c>
    </row>
    <row r="280" spans="1:17" ht="18" x14ac:dyDescent="0.3">
      <c r="A280" s="51" t="s">
        <v>4341</v>
      </c>
      <c r="B280" s="170" t="s">
        <v>4348</v>
      </c>
      <c r="C280" s="163" t="s">
        <v>4330</v>
      </c>
      <c r="D280" s="163" t="s">
        <v>4349</v>
      </c>
      <c r="E280" s="163" t="s">
        <v>4332</v>
      </c>
      <c r="F280" s="42">
        <v>91553</v>
      </c>
      <c r="G280" s="42">
        <v>869753500</v>
      </c>
      <c r="H280" s="42">
        <v>91553</v>
      </c>
      <c r="I280" s="42">
        <v>16000</v>
      </c>
      <c r="J280" s="42">
        <v>91553</v>
      </c>
      <c r="K280" s="42">
        <v>9500</v>
      </c>
      <c r="L280" s="42">
        <v>9500</v>
      </c>
      <c r="M280" s="163" t="s">
        <v>4477</v>
      </c>
      <c r="N280" s="163" t="s">
        <v>4349</v>
      </c>
      <c r="O280" s="163" t="s">
        <v>4351</v>
      </c>
      <c r="P280" s="163" t="s">
        <v>4336</v>
      </c>
      <c r="Q280" s="165" t="s">
        <v>4337</v>
      </c>
    </row>
    <row r="281" spans="1:17" ht="18" x14ac:dyDescent="0.3">
      <c r="A281" s="51" t="s">
        <v>4341</v>
      </c>
      <c r="B281" s="170" t="s">
        <v>4348</v>
      </c>
      <c r="C281" s="163" t="s">
        <v>4330</v>
      </c>
      <c r="D281" s="163" t="s">
        <v>4349</v>
      </c>
      <c r="E281" s="163" t="s">
        <v>4360</v>
      </c>
      <c r="F281" s="42">
        <v>91553</v>
      </c>
      <c r="G281" s="42">
        <v>595094500</v>
      </c>
      <c r="H281" s="42">
        <v>91553</v>
      </c>
      <c r="I281" s="42">
        <v>0</v>
      </c>
      <c r="J281" s="42">
        <v>91553</v>
      </c>
      <c r="K281" s="42">
        <v>6500</v>
      </c>
      <c r="L281" s="42">
        <v>6500</v>
      </c>
      <c r="M281" s="163" t="s">
        <v>4477</v>
      </c>
      <c r="N281" s="163" t="s">
        <v>4349</v>
      </c>
      <c r="O281" s="163" t="s">
        <v>4351</v>
      </c>
      <c r="P281" s="163" t="s">
        <v>4336</v>
      </c>
      <c r="Q281" s="165" t="s">
        <v>4337</v>
      </c>
    </row>
    <row r="282" spans="1:17" ht="18" x14ac:dyDescent="0.3">
      <c r="A282" s="51" t="s">
        <v>4328</v>
      </c>
      <c r="B282" s="170" t="s">
        <v>4352</v>
      </c>
      <c r="C282" s="163" t="s">
        <v>4330</v>
      </c>
      <c r="D282" s="163" t="s">
        <v>4353</v>
      </c>
      <c r="E282" s="163" t="s">
        <v>4332</v>
      </c>
      <c r="F282" s="42">
        <v>93941</v>
      </c>
      <c r="G282" s="42">
        <v>1409115000</v>
      </c>
      <c r="H282" s="42">
        <v>93941</v>
      </c>
      <c r="I282" s="42">
        <v>15000</v>
      </c>
      <c r="J282" s="42">
        <v>93941</v>
      </c>
      <c r="K282" s="42">
        <v>15000</v>
      </c>
      <c r="L282" s="42">
        <v>15000</v>
      </c>
      <c r="M282" s="163" t="s">
        <v>4477</v>
      </c>
      <c r="N282" s="163" t="s">
        <v>4353</v>
      </c>
      <c r="O282" s="163" t="s">
        <v>4346</v>
      </c>
      <c r="P282" s="163" t="s">
        <v>4336</v>
      </c>
      <c r="Q282" s="165" t="s">
        <v>4337</v>
      </c>
    </row>
    <row r="283" spans="1:17" ht="18" x14ac:dyDescent="0.3">
      <c r="A283" s="51" t="s">
        <v>4328</v>
      </c>
      <c r="B283" s="170" t="s">
        <v>4329</v>
      </c>
      <c r="C283" s="163" t="s">
        <v>4330</v>
      </c>
      <c r="D283" s="163" t="s">
        <v>4331</v>
      </c>
      <c r="E283" s="163" t="s">
        <v>4332</v>
      </c>
      <c r="F283" s="42">
        <v>95820</v>
      </c>
      <c r="G283" s="42">
        <v>408193200</v>
      </c>
      <c r="H283" s="42">
        <v>95820</v>
      </c>
      <c r="I283" s="42">
        <v>6000</v>
      </c>
      <c r="J283" s="42">
        <v>95820</v>
      </c>
      <c r="K283" s="42">
        <v>6000</v>
      </c>
      <c r="L283" s="42">
        <v>4260</v>
      </c>
      <c r="M283" s="163" t="s">
        <v>4463</v>
      </c>
      <c r="N283" s="163" t="s">
        <v>4334</v>
      </c>
      <c r="O283" s="163" t="s">
        <v>4346</v>
      </c>
      <c r="P283" s="163" t="s">
        <v>4336</v>
      </c>
      <c r="Q283" s="165" t="s">
        <v>4337</v>
      </c>
    </row>
    <row r="284" spans="1:17" ht="18" x14ac:dyDescent="0.3">
      <c r="A284" s="51" t="s">
        <v>4341</v>
      </c>
      <c r="B284" s="170" t="s">
        <v>4345</v>
      </c>
      <c r="C284" s="163" t="s">
        <v>4330</v>
      </c>
      <c r="D284" s="163" t="s">
        <v>4331</v>
      </c>
      <c r="E284" s="163" t="s">
        <v>4332</v>
      </c>
      <c r="F284" s="42">
        <v>93384</v>
      </c>
      <c r="G284" s="42">
        <v>1400760000</v>
      </c>
      <c r="H284" s="42">
        <v>93384</v>
      </c>
      <c r="I284" s="42">
        <v>15000</v>
      </c>
      <c r="J284" s="42">
        <v>93384</v>
      </c>
      <c r="K284" s="42">
        <v>15000</v>
      </c>
      <c r="L284" s="42">
        <v>15000</v>
      </c>
      <c r="M284" s="163" t="s">
        <v>4463</v>
      </c>
      <c r="N284" s="163" t="s">
        <v>4334</v>
      </c>
      <c r="O284" s="163" t="s">
        <v>4346</v>
      </c>
      <c r="P284" s="163" t="s">
        <v>4336</v>
      </c>
      <c r="Q284" s="165" t="s">
        <v>4337</v>
      </c>
    </row>
    <row r="285" spans="1:17" ht="18" x14ac:dyDescent="0.3">
      <c r="A285" s="51" t="s">
        <v>4328</v>
      </c>
      <c r="B285" s="170" t="s">
        <v>4329</v>
      </c>
      <c r="C285" s="163" t="s">
        <v>4330</v>
      </c>
      <c r="D285" s="163" t="s">
        <v>4331</v>
      </c>
      <c r="E285" s="163" t="s">
        <v>4360</v>
      </c>
      <c r="F285" s="42">
        <v>95820</v>
      </c>
      <c r="G285" s="42">
        <v>166726800</v>
      </c>
      <c r="H285" s="42">
        <v>95820</v>
      </c>
      <c r="I285" s="42">
        <v>0</v>
      </c>
      <c r="J285" s="42">
        <v>95820</v>
      </c>
      <c r="K285" s="42">
        <v>1740</v>
      </c>
      <c r="L285" s="42">
        <v>1740</v>
      </c>
      <c r="M285" s="163" t="s">
        <v>4463</v>
      </c>
      <c r="N285" s="163" t="s">
        <v>4334</v>
      </c>
      <c r="O285" s="163" t="s">
        <v>4346</v>
      </c>
      <c r="P285" s="163" t="s">
        <v>4336</v>
      </c>
      <c r="Q285" s="165" t="s">
        <v>4337</v>
      </c>
    </row>
    <row r="286" spans="1:17" ht="18" x14ac:dyDescent="0.3">
      <c r="A286" s="51" t="s">
        <v>4328</v>
      </c>
      <c r="B286" s="170" t="s">
        <v>4329</v>
      </c>
      <c r="C286" s="163" t="s">
        <v>4330</v>
      </c>
      <c r="D286" s="163" t="s">
        <v>4331</v>
      </c>
      <c r="E286" s="163" t="s">
        <v>4360</v>
      </c>
      <c r="F286" s="42">
        <v>99683</v>
      </c>
      <c r="G286" s="42">
        <v>173448420</v>
      </c>
      <c r="H286" s="42">
        <v>99683</v>
      </c>
      <c r="I286" s="42">
        <v>0</v>
      </c>
      <c r="J286" s="42">
        <v>99683</v>
      </c>
      <c r="K286" s="42">
        <v>1740</v>
      </c>
      <c r="L286" s="42">
        <v>1740</v>
      </c>
      <c r="M286" s="163" t="s">
        <v>4454</v>
      </c>
      <c r="N286" s="163" t="s">
        <v>4334</v>
      </c>
      <c r="O286" s="163" t="s">
        <v>4346</v>
      </c>
      <c r="P286" s="163" t="s">
        <v>4336</v>
      </c>
      <c r="Q286" s="165" t="s">
        <v>4337</v>
      </c>
    </row>
    <row r="287" spans="1:17" ht="18" x14ac:dyDescent="0.3">
      <c r="A287" s="51" t="s">
        <v>4328</v>
      </c>
      <c r="B287" s="170" t="s">
        <v>4329</v>
      </c>
      <c r="C287" s="163" t="s">
        <v>4330</v>
      </c>
      <c r="D287" s="163" t="s">
        <v>4331</v>
      </c>
      <c r="E287" s="163" t="s">
        <v>4332</v>
      </c>
      <c r="F287" s="42">
        <v>99683</v>
      </c>
      <c r="G287" s="42">
        <v>424649580</v>
      </c>
      <c r="H287" s="42">
        <v>99683</v>
      </c>
      <c r="I287" s="42">
        <v>6000</v>
      </c>
      <c r="J287" s="42">
        <v>99683</v>
      </c>
      <c r="K287" s="42">
        <v>6000</v>
      </c>
      <c r="L287" s="42">
        <v>4260</v>
      </c>
      <c r="M287" s="163" t="s">
        <v>4454</v>
      </c>
      <c r="N287" s="163" t="s">
        <v>4334</v>
      </c>
      <c r="O287" s="163" t="s">
        <v>4346</v>
      </c>
      <c r="P287" s="163" t="s">
        <v>4336</v>
      </c>
      <c r="Q287" s="165" t="s">
        <v>4337</v>
      </c>
    </row>
    <row r="288" spans="1:17" ht="18" x14ac:dyDescent="0.3">
      <c r="A288" s="51" t="s">
        <v>4341</v>
      </c>
      <c r="B288" s="170" t="s">
        <v>4345</v>
      </c>
      <c r="C288" s="163" t="s">
        <v>4330</v>
      </c>
      <c r="D288" s="163" t="s">
        <v>4331</v>
      </c>
      <c r="E288" s="163" t="s">
        <v>4332</v>
      </c>
      <c r="F288" s="42">
        <v>97149</v>
      </c>
      <c r="G288" s="42">
        <v>1457235000</v>
      </c>
      <c r="H288" s="42">
        <v>97149</v>
      </c>
      <c r="I288" s="42">
        <v>15000</v>
      </c>
      <c r="J288" s="42">
        <v>97149</v>
      </c>
      <c r="K288" s="42">
        <v>15000</v>
      </c>
      <c r="L288" s="42">
        <v>15000</v>
      </c>
      <c r="M288" s="163" t="s">
        <v>4454</v>
      </c>
      <c r="N288" s="163" t="s">
        <v>4334</v>
      </c>
      <c r="O288" s="163" t="s">
        <v>4346</v>
      </c>
      <c r="P288" s="163" t="s">
        <v>4336</v>
      </c>
      <c r="Q288" s="165" t="s">
        <v>4337</v>
      </c>
    </row>
    <row r="289" spans="1:17" ht="18" x14ac:dyDescent="0.3">
      <c r="A289" s="51" t="s">
        <v>4328</v>
      </c>
      <c r="B289" s="170" t="s">
        <v>4338</v>
      </c>
      <c r="C289" s="163" t="s">
        <v>4330</v>
      </c>
      <c r="D289" s="163" t="s">
        <v>4339</v>
      </c>
      <c r="E289" s="163" t="s">
        <v>4332</v>
      </c>
      <c r="F289" s="42">
        <v>97729</v>
      </c>
      <c r="G289" s="42">
        <v>390916000</v>
      </c>
      <c r="H289" s="42">
        <v>97729</v>
      </c>
      <c r="I289" s="42">
        <v>4000</v>
      </c>
      <c r="J289" s="42">
        <v>97729</v>
      </c>
      <c r="K289" s="42">
        <v>4000</v>
      </c>
      <c r="L289" s="42">
        <v>4000</v>
      </c>
      <c r="M289" s="163" t="s">
        <v>4460</v>
      </c>
      <c r="N289" s="163" t="s">
        <v>4339</v>
      </c>
      <c r="O289" s="163" t="s">
        <v>4340</v>
      </c>
      <c r="P289" s="163" t="s">
        <v>4336</v>
      </c>
      <c r="Q289" s="165" t="s">
        <v>4337</v>
      </c>
    </row>
    <row r="290" spans="1:17" ht="18" x14ac:dyDescent="0.3">
      <c r="A290" s="51" t="s">
        <v>4341</v>
      </c>
      <c r="B290" s="170" t="s">
        <v>4348</v>
      </c>
      <c r="C290" s="163" t="s">
        <v>4330</v>
      </c>
      <c r="D290" s="163" t="s">
        <v>4349</v>
      </c>
      <c r="E290" s="163" t="s">
        <v>4332</v>
      </c>
      <c r="F290" s="42">
        <v>95244</v>
      </c>
      <c r="G290" s="42">
        <v>1904880000</v>
      </c>
      <c r="H290" s="42">
        <v>95244</v>
      </c>
      <c r="I290" s="42">
        <v>20000</v>
      </c>
      <c r="J290" s="42">
        <v>95244</v>
      </c>
      <c r="K290" s="42">
        <v>20000</v>
      </c>
      <c r="L290" s="42">
        <v>20000</v>
      </c>
      <c r="M290" s="163" t="s">
        <v>4457</v>
      </c>
      <c r="N290" s="163" t="s">
        <v>4349</v>
      </c>
      <c r="O290" s="163" t="s">
        <v>4359</v>
      </c>
      <c r="P290" s="163" t="s">
        <v>4336</v>
      </c>
      <c r="Q290" s="165" t="s">
        <v>4337</v>
      </c>
    </row>
    <row r="291" spans="1:17" ht="18" x14ac:dyDescent="0.3">
      <c r="A291" s="51" t="s">
        <v>4328</v>
      </c>
      <c r="B291" s="170" t="s">
        <v>4329</v>
      </c>
      <c r="C291" s="163" t="s">
        <v>4330</v>
      </c>
      <c r="D291" s="163" t="s">
        <v>4331</v>
      </c>
      <c r="E291" s="163" t="s">
        <v>4332</v>
      </c>
      <c r="F291" s="42">
        <v>99683</v>
      </c>
      <c r="G291" s="42">
        <v>376801740</v>
      </c>
      <c r="H291" s="42">
        <v>99683</v>
      </c>
      <c r="I291" s="42">
        <v>6000</v>
      </c>
      <c r="J291" s="42">
        <v>99683</v>
      </c>
      <c r="K291" s="42">
        <v>3780</v>
      </c>
      <c r="L291" s="42">
        <v>3780</v>
      </c>
      <c r="M291" s="163" t="s">
        <v>4472</v>
      </c>
      <c r="N291" s="163" t="s">
        <v>4334</v>
      </c>
      <c r="O291" s="163" t="s">
        <v>4346</v>
      </c>
      <c r="P291" s="163" t="s">
        <v>4336</v>
      </c>
      <c r="Q291" s="165" t="s">
        <v>4337</v>
      </c>
    </row>
    <row r="292" spans="1:17" ht="18" x14ac:dyDescent="0.3">
      <c r="A292" s="51" t="s">
        <v>4341</v>
      </c>
      <c r="B292" s="170" t="s">
        <v>4345</v>
      </c>
      <c r="C292" s="163" t="s">
        <v>4330</v>
      </c>
      <c r="D292" s="163" t="s">
        <v>4331</v>
      </c>
      <c r="E292" s="163" t="s">
        <v>4332</v>
      </c>
      <c r="F292" s="42">
        <v>97149</v>
      </c>
      <c r="G292" s="42">
        <v>1942980000</v>
      </c>
      <c r="H292" s="42">
        <v>97149</v>
      </c>
      <c r="I292" s="42">
        <v>20000</v>
      </c>
      <c r="J292" s="42">
        <v>97149</v>
      </c>
      <c r="K292" s="42">
        <v>20000</v>
      </c>
      <c r="L292" s="42">
        <v>20000</v>
      </c>
      <c r="M292" s="163" t="s">
        <v>4472</v>
      </c>
      <c r="N292" s="163" t="s">
        <v>4334</v>
      </c>
      <c r="O292" s="163" t="s">
        <v>4346</v>
      </c>
      <c r="P292" s="163" t="s">
        <v>4336</v>
      </c>
      <c r="Q292" s="165" t="s">
        <v>4337</v>
      </c>
    </row>
    <row r="293" spans="1:17" ht="18" x14ac:dyDescent="0.3">
      <c r="A293" s="51" t="s">
        <v>4328</v>
      </c>
      <c r="B293" s="170" t="s">
        <v>4329</v>
      </c>
      <c r="C293" s="163" t="s">
        <v>4330</v>
      </c>
      <c r="D293" s="163" t="s">
        <v>4331</v>
      </c>
      <c r="E293" s="163" t="s">
        <v>4360</v>
      </c>
      <c r="F293" s="42">
        <v>99683</v>
      </c>
      <c r="G293" s="42">
        <v>221296260</v>
      </c>
      <c r="H293" s="42">
        <v>99683</v>
      </c>
      <c r="I293" s="42">
        <v>0</v>
      </c>
      <c r="J293" s="42">
        <v>99683</v>
      </c>
      <c r="K293" s="42">
        <v>2220</v>
      </c>
      <c r="L293" s="42">
        <v>2220</v>
      </c>
      <c r="M293" s="163" t="s">
        <v>4472</v>
      </c>
      <c r="N293" s="163" t="s">
        <v>4334</v>
      </c>
      <c r="O293" s="163" t="s">
        <v>4346</v>
      </c>
      <c r="P293" s="163" t="s">
        <v>4336</v>
      </c>
      <c r="Q293" s="165" t="s">
        <v>4337</v>
      </c>
    </row>
    <row r="294" spans="1:17" ht="18" x14ac:dyDescent="0.3">
      <c r="A294" s="51" t="s">
        <v>4328</v>
      </c>
      <c r="B294" s="170" t="s">
        <v>4352</v>
      </c>
      <c r="C294" s="163" t="s">
        <v>4330</v>
      </c>
      <c r="D294" s="163" t="s">
        <v>4353</v>
      </c>
      <c r="E294" s="163" t="s">
        <v>4332</v>
      </c>
      <c r="F294" s="42">
        <v>97729</v>
      </c>
      <c r="G294" s="42">
        <v>1759122000</v>
      </c>
      <c r="H294" s="42">
        <v>97729</v>
      </c>
      <c r="I294" s="42">
        <v>18000</v>
      </c>
      <c r="J294" s="42">
        <v>97729</v>
      </c>
      <c r="K294" s="42">
        <v>18000</v>
      </c>
      <c r="L294" s="42">
        <v>18000</v>
      </c>
      <c r="M294" s="163" t="s">
        <v>4449</v>
      </c>
      <c r="N294" s="163" t="s">
        <v>4353</v>
      </c>
      <c r="O294" s="163" t="s">
        <v>4346</v>
      </c>
      <c r="P294" s="163" t="s">
        <v>4336</v>
      </c>
      <c r="Q294" s="165" t="s">
        <v>4337</v>
      </c>
    </row>
    <row r="295" spans="1:17" ht="18" x14ac:dyDescent="0.3">
      <c r="A295" s="51" t="s">
        <v>4328</v>
      </c>
      <c r="B295" s="170" t="s">
        <v>4338</v>
      </c>
      <c r="C295" s="163" t="s">
        <v>4330</v>
      </c>
      <c r="D295" s="163" t="s">
        <v>4339</v>
      </c>
      <c r="E295" s="163" t="s">
        <v>4332</v>
      </c>
      <c r="F295" s="42">
        <v>102071</v>
      </c>
      <c r="G295" s="42">
        <v>204142000</v>
      </c>
      <c r="H295" s="42">
        <v>102071</v>
      </c>
      <c r="I295" s="42">
        <v>4000</v>
      </c>
      <c r="J295" s="42">
        <v>102071</v>
      </c>
      <c r="K295" s="42">
        <v>2000</v>
      </c>
      <c r="L295" s="42">
        <v>2000</v>
      </c>
      <c r="M295" s="163" t="s">
        <v>4478</v>
      </c>
      <c r="N295" s="163" t="s">
        <v>4339</v>
      </c>
      <c r="O295" s="163" t="s">
        <v>4340</v>
      </c>
      <c r="P295" s="163" t="s">
        <v>4336</v>
      </c>
      <c r="Q295" s="165" t="s">
        <v>4337</v>
      </c>
    </row>
    <row r="296" spans="1:17" ht="18" x14ac:dyDescent="0.3">
      <c r="A296" s="51" t="s">
        <v>4328</v>
      </c>
      <c r="B296" s="170" t="s">
        <v>4329</v>
      </c>
      <c r="C296" s="163" t="s">
        <v>4330</v>
      </c>
      <c r="D296" s="163" t="s">
        <v>4331</v>
      </c>
      <c r="E296" s="163" t="s">
        <v>4360</v>
      </c>
      <c r="F296" s="42">
        <v>104112</v>
      </c>
      <c r="G296" s="42">
        <v>231128640</v>
      </c>
      <c r="H296" s="42">
        <v>104112</v>
      </c>
      <c r="I296" s="42">
        <v>0</v>
      </c>
      <c r="J296" s="42">
        <v>104112</v>
      </c>
      <c r="K296" s="42">
        <v>2220</v>
      </c>
      <c r="L296" s="42">
        <v>2220</v>
      </c>
      <c r="M296" s="163" t="s">
        <v>4478</v>
      </c>
      <c r="N296" s="163" t="s">
        <v>4334</v>
      </c>
      <c r="O296" s="163" t="s">
        <v>4346</v>
      </c>
      <c r="P296" s="163" t="s">
        <v>4336</v>
      </c>
      <c r="Q296" s="165" t="s">
        <v>4337</v>
      </c>
    </row>
    <row r="297" spans="1:17" ht="18" x14ac:dyDescent="0.3">
      <c r="A297" s="51" t="s">
        <v>4328</v>
      </c>
      <c r="B297" s="170" t="s">
        <v>4329</v>
      </c>
      <c r="C297" s="163" t="s">
        <v>4330</v>
      </c>
      <c r="D297" s="163" t="s">
        <v>4331</v>
      </c>
      <c r="E297" s="163" t="s">
        <v>4332</v>
      </c>
      <c r="F297" s="42">
        <v>104112</v>
      </c>
      <c r="G297" s="42">
        <v>393543360</v>
      </c>
      <c r="H297" s="42">
        <v>104112</v>
      </c>
      <c r="I297" s="42">
        <v>6000</v>
      </c>
      <c r="J297" s="42">
        <v>104112</v>
      </c>
      <c r="K297" s="42">
        <v>3780</v>
      </c>
      <c r="L297" s="42">
        <v>3780</v>
      </c>
      <c r="M297" s="163" t="s">
        <v>4478</v>
      </c>
      <c r="N297" s="163" t="s">
        <v>4334</v>
      </c>
      <c r="O297" s="163" t="s">
        <v>4346</v>
      </c>
      <c r="P297" s="163" t="s">
        <v>4336</v>
      </c>
      <c r="Q297" s="165" t="s">
        <v>4337</v>
      </c>
    </row>
    <row r="298" spans="1:17" ht="18" x14ac:dyDescent="0.3">
      <c r="A298" s="51" t="s">
        <v>4341</v>
      </c>
      <c r="B298" s="170" t="s">
        <v>4345</v>
      </c>
      <c r="C298" s="163" t="s">
        <v>4330</v>
      </c>
      <c r="D298" s="163" t="s">
        <v>4331</v>
      </c>
      <c r="E298" s="163" t="s">
        <v>4332</v>
      </c>
      <c r="F298" s="42">
        <v>101466</v>
      </c>
      <c r="G298" s="42">
        <v>1623456000</v>
      </c>
      <c r="H298" s="42">
        <v>101466</v>
      </c>
      <c r="I298" s="42">
        <v>16000</v>
      </c>
      <c r="J298" s="42">
        <v>101466</v>
      </c>
      <c r="K298" s="42">
        <v>16000</v>
      </c>
      <c r="L298" s="42">
        <v>16000</v>
      </c>
      <c r="M298" s="163" t="s">
        <v>4478</v>
      </c>
      <c r="N298" s="163" t="s">
        <v>4334</v>
      </c>
      <c r="O298" s="163" t="s">
        <v>4346</v>
      </c>
      <c r="P298" s="163" t="s">
        <v>4336</v>
      </c>
      <c r="Q298" s="165" t="s">
        <v>4337</v>
      </c>
    </row>
    <row r="299" spans="1:17" ht="18" x14ac:dyDescent="0.3">
      <c r="A299" s="51" t="s">
        <v>4328</v>
      </c>
      <c r="B299" s="170" t="s">
        <v>4352</v>
      </c>
      <c r="C299" s="163" t="s">
        <v>4330</v>
      </c>
      <c r="D299" s="163" t="s">
        <v>4353</v>
      </c>
      <c r="E299" s="163" t="s">
        <v>4332</v>
      </c>
      <c r="F299" s="42">
        <v>102071</v>
      </c>
      <c r="G299" s="42">
        <v>102071000</v>
      </c>
      <c r="H299" s="42">
        <v>102071</v>
      </c>
      <c r="I299" s="42">
        <v>1000</v>
      </c>
      <c r="J299" s="42">
        <v>102071</v>
      </c>
      <c r="K299" s="42">
        <v>1000</v>
      </c>
      <c r="L299" s="42">
        <v>1000</v>
      </c>
      <c r="M299" s="163" t="s">
        <v>4469</v>
      </c>
      <c r="N299" s="163" t="s">
        <v>4353</v>
      </c>
      <c r="O299" s="163" t="s">
        <v>4354</v>
      </c>
      <c r="P299" s="163" t="s">
        <v>4336</v>
      </c>
      <c r="Q299" s="165" t="s">
        <v>4337</v>
      </c>
    </row>
    <row r="300" spans="1:17" ht="18" x14ac:dyDescent="0.3">
      <c r="A300" s="51" t="s">
        <v>4341</v>
      </c>
      <c r="B300" s="170" t="s">
        <v>4345</v>
      </c>
      <c r="C300" s="163" t="s">
        <v>4330</v>
      </c>
      <c r="D300" s="163" t="s">
        <v>4331</v>
      </c>
      <c r="E300" s="163" t="s">
        <v>4332</v>
      </c>
      <c r="F300" s="42">
        <v>101466</v>
      </c>
      <c r="G300" s="42">
        <v>255694320</v>
      </c>
      <c r="H300" s="42">
        <v>101466</v>
      </c>
      <c r="I300" s="42">
        <v>16000</v>
      </c>
      <c r="J300" s="42">
        <v>101466</v>
      </c>
      <c r="K300" s="42">
        <v>2520</v>
      </c>
      <c r="L300" s="42">
        <v>2520</v>
      </c>
      <c r="M300" s="163" t="s">
        <v>4464</v>
      </c>
      <c r="N300" s="163" t="s">
        <v>4334</v>
      </c>
      <c r="O300" s="163" t="s">
        <v>4346</v>
      </c>
      <c r="P300" s="163" t="s">
        <v>4336</v>
      </c>
      <c r="Q300" s="165" t="s">
        <v>4337</v>
      </c>
    </row>
    <row r="301" spans="1:17" ht="18" x14ac:dyDescent="0.3">
      <c r="A301" s="51" t="s">
        <v>4328</v>
      </c>
      <c r="B301" s="170" t="s">
        <v>4329</v>
      </c>
      <c r="C301" s="163" t="s">
        <v>4330</v>
      </c>
      <c r="D301" s="163" t="s">
        <v>4331</v>
      </c>
      <c r="E301" s="163" t="s">
        <v>4332</v>
      </c>
      <c r="F301" s="42">
        <v>104112</v>
      </c>
      <c r="G301" s="42">
        <v>70796160</v>
      </c>
      <c r="H301" s="42">
        <v>104112</v>
      </c>
      <c r="I301" s="42">
        <v>6000</v>
      </c>
      <c r="J301" s="42">
        <v>104112</v>
      </c>
      <c r="K301" s="42">
        <v>680</v>
      </c>
      <c r="L301" s="42">
        <v>680</v>
      </c>
      <c r="M301" s="163" t="s">
        <v>4464</v>
      </c>
      <c r="N301" s="163" t="s">
        <v>4334</v>
      </c>
      <c r="O301" s="163" t="s">
        <v>4346</v>
      </c>
      <c r="P301" s="163" t="s">
        <v>4336</v>
      </c>
      <c r="Q301" s="165" t="s">
        <v>4337</v>
      </c>
    </row>
    <row r="302" spans="1:17" ht="18" x14ac:dyDescent="0.3">
      <c r="A302" s="51" t="s">
        <v>4328</v>
      </c>
      <c r="B302" s="170" t="s">
        <v>4352</v>
      </c>
      <c r="C302" s="163" t="s">
        <v>4330</v>
      </c>
      <c r="D302" s="163" t="s">
        <v>4353</v>
      </c>
      <c r="E302" s="163" t="s">
        <v>4332</v>
      </c>
      <c r="F302" s="42">
        <v>102071</v>
      </c>
      <c r="G302" s="42">
        <v>1633136000</v>
      </c>
      <c r="H302" s="42">
        <v>102071</v>
      </c>
      <c r="I302" s="42">
        <v>16000</v>
      </c>
      <c r="J302" s="42">
        <v>102071</v>
      </c>
      <c r="K302" s="42">
        <v>16000</v>
      </c>
      <c r="L302" s="42">
        <v>16000</v>
      </c>
      <c r="M302" s="163" t="s">
        <v>4464</v>
      </c>
      <c r="N302" s="163" t="s">
        <v>4353</v>
      </c>
      <c r="O302" s="163" t="s">
        <v>4340</v>
      </c>
      <c r="P302" s="163" t="s">
        <v>4336</v>
      </c>
      <c r="Q302" s="165" t="s">
        <v>4337</v>
      </c>
    </row>
    <row r="303" spans="1:17" ht="18" x14ac:dyDescent="0.3">
      <c r="A303" s="51" t="s">
        <v>4341</v>
      </c>
      <c r="B303" s="170" t="s">
        <v>4345</v>
      </c>
      <c r="C303" s="163" t="s">
        <v>4330</v>
      </c>
      <c r="D303" s="163" t="s">
        <v>4331</v>
      </c>
      <c r="E303" s="163" t="s">
        <v>4332</v>
      </c>
      <c r="F303" s="42">
        <v>91766</v>
      </c>
      <c r="G303" s="42">
        <v>917660000</v>
      </c>
      <c r="H303" s="42">
        <v>91766</v>
      </c>
      <c r="I303" s="42">
        <v>10000</v>
      </c>
      <c r="J303" s="42">
        <v>91766</v>
      </c>
      <c r="K303" s="42">
        <v>10000</v>
      </c>
      <c r="L303" s="42">
        <v>10000</v>
      </c>
      <c r="M303" s="163" t="s">
        <v>4479</v>
      </c>
      <c r="N303" s="163" t="s">
        <v>4334</v>
      </c>
      <c r="O303" s="163" t="s">
        <v>4346</v>
      </c>
      <c r="P303" s="163" t="s">
        <v>4336</v>
      </c>
      <c r="Q303" s="165" t="s">
        <v>4337</v>
      </c>
    </row>
    <row r="304" spans="1:17" ht="18" x14ac:dyDescent="0.3">
      <c r="A304" s="51" t="s">
        <v>4328</v>
      </c>
      <c r="B304" s="170" t="s">
        <v>4338</v>
      </c>
      <c r="C304" s="163" t="s">
        <v>4330</v>
      </c>
      <c r="D304" s="163" t="s">
        <v>4339</v>
      </c>
      <c r="E304" s="163" t="s">
        <v>4332</v>
      </c>
      <c r="F304" s="42">
        <v>92314</v>
      </c>
      <c r="G304" s="42">
        <v>369256000</v>
      </c>
      <c r="H304" s="42">
        <v>92314</v>
      </c>
      <c r="I304" s="42">
        <v>4000</v>
      </c>
      <c r="J304" s="42">
        <v>92314</v>
      </c>
      <c r="K304" s="42">
        <v>4000</v>
      </c>
      <c r="L304" s="42">
        <v>4000</v>
      </c>
      <c r="M304" s="163" t="s">
        <v>4479</v>
      </c>
      <c r="N304" s="163" t="s">
        <v>4339</v>
      </c>
      <c r="O304" s="163" t="s">
        <v>4340</v>
      </c>
      <c r="P304" s="163" t="s">
        <v>4336</v>
      </c>
      <c r="Q304" s="165" t="s">
        <v>4337</v>
      </c>
    </row>
    <row r="305" spans="1:17" ht="18" x14ac:dyDescent="0.3">
      <c r="A305" s="51" t="s">
        <v>4328</v>
      </c>
      <c r="B305" s="170" t="s">
        <v>4347</v>
      </c>
      <c r="C305" s="163" t="s">
        <v>4330</v>
      </c>
      <c r="D305" s="163" t="s">
        <v>4343</v>
      </c>
      <c r="E305" s="163" t="s">
        <v>4332</v>
      </c>
      <c r="F305" s="42">
        <v>92314</v>
      </c>
      <c r="G305" s="42">
        <v>92314000</v>
      </c>
      <c r="H305" s="42">
        <v>92314</v>
      </c>
      <c r="I305" s="42">
        <v>1000</v>
      </c>
      <c r="J305" s="42">
        <v>92314</v>
      </c>
      <c r="K305" s="42">
        <v>1000</v>
      </c>
      <c r="L305" s="42">
        <v>1000</v>
      </c>
      <c r="M305" s="163" t="s">
        <v>4488</v>
      </c>
      <c r="N305" s="163" t="s">
        <v>4343</v>
      </c>
      <c r="O305" s="163" t="s">
        <v>4377</v>
      </c>
      <c r="P305" s="163" t="s">
        <v>4336</v>
      </c>
      <c r="Q305" s="165" t="s">
        <v>4337</v>
      </c>
    </row>
    <row r="306" spans="1:17" ht="18" x14ac:dyDescent="0.3">
      <c r="A306" s="51" t="s">
        <v>4341</v>
      </c>
      <c r="B306" s="170" t="s">
        <v>4345</v>
      </c>
      <c r="C306" s="163" t="s">
        <v>4330</v>
      </c>
      <c r="D306" s="163" t="s">
        <v>4331</v>
      </c>
      <c r="E306" s="163" t="s">
        <v>4332</v>
      </c>
      <c r="F306" s="42">
        <v>91766</v>
      </c>
      <c r="G306" s="42">
        <v>734128000</v>
      </c>
      <c r="H306" s="42">
        <v>91766</v>
      </c>
      <c r="I306" s="42">
        <v>8000</v>
      </c>
      <c r="J306" s="42">
        <v>91766</v>
      </c>
      <c r="K306" s="42">
        <v>8000</v>
      </c>
      <c r="L306" s="42">
        <v>8000</v>
      </c>
      <c r="M306" s="163" t="s">
        <v>4470</v>
      </c>
      <c r="N306" s="163" t="s">
        <v>4334</v>
      </c>
      <c r="O306" s="163" t="s">
        <v>4346</v>
      </c>
      <c r="P306" s="163" t="s">
        <v>4336</v>
      </c>
      <c r="Q306" s="165" t="s">
        <v>4337</v>
      </c>
    </row>
    <row r="307" spans="1:17" ht="18" x14ac:dyDescent="0.3">
      <c r="A307" s="51" t="s">
        <v>4341</v>
      </c>
      <c r="B307" s="170" t="s">
        <v>4348</v>
      </c>
      <c r="C307" s="163" t="s">
        <v>4330</v>
      </c>
      <c r="D307" s="163" t="s">
        <v>4349</v>
      </c>
      <c r="E307" s="163" t="s">
        <v>4332</v>
      </c>
      <c r="F307" s="42">
        <v>89967</v>
      </c>
      <c r="G307" s="42">
        <v>1349505000</v>
      </c>
      <c r="H307" s="42">
        <v>89967</v>
      </c>
      <c r="I307" s="42">
        <v>15000</v>
      </c>
      <c r="J307" s="42">
        <v>89967</v>
      </c>
      <c r="K307" s="42">
        <v>15000</v>
      </c>
      <c r="L307" s="42">
        <v>15000</v>
      </c>
      <c r="M307" s="163" t="s">
        <v>4465</v>
      </c>
      <c r="N307" s="163" t="s">
        <v>4349</v>
      </c>
      <c r="O307" s="163" t="s">
        <v>4351</v>
      </c>
      <c r="P307" s="163" t="s">
        <v>4336</v>
      </c>
      <c r="Q307" s="165" t="s">
        <v>4337</v>
      </c>
    </row>
    <row r="308" spans="1:17" ht="18" x14ac:dyDescent="0.3">
      <c r="A308" s="51" t="s">
        <v>4328</v>
      </c>
      <c r="B308" s="170" t="s">
        <v>4352</v>
      </c>
      <c r="C308" s="163" t="s">
        <v>4330</v>
      </c>
      <c r="D308" s="163" t="s">
        <v>4353</v>
      </c>
      <c r="E308" s="163" t="s">
        <v>4332</v>
      </c>
      <c r="F308" s="42">
        <v>92314</v>
      </c>
      <c r="G308" s="42">
        <v>92314000</v>
      </c>
      <c r="H308" s="42">
        <v>92314</v>
      </c>
      <c r="I308" s="42">
        <v>1000</v>
      </c>
      <c r="J308" s="42">
        <v>92314</v>
      </c>
      <c r="K308" s="42">
        <v>1000</v>
      </c>
      <c r="L308" s="42">
        <v>1000</v>
      </c>
      <c r="M308" s="163" t="s">
        <v>4465</v>
      </c>
      <c r="N308" s="163" t="s">
        <v>4353</v>
      </c>
      <c r="O308" s="163" t="s">
        <v>4354</v>
      </c>
      <c r="P308" s="163" t="s">
        <v>4336</v>
      </c>
      <c r="Q308" s="165" t="s">
        <v>4337</v>
      </c>
    </row>
    <row r="309" spans="1:17" ht="18" x14ac:dyDescent="0.3">
      <c r="A309" s="51" t="s">
        <v>4328</v>
      </c>
      <c r="B309" s="170" t="s">
        <v>4338</v>
      </c>
      <c r="C309" s="163" t="s">
        <v>4330</v>
      </c>
      <c r="D309" s="163" t="s">
        <v>4339</v>
      </c>
      <c r="E309" s="163" t="s">
        <v>4332</v>
      </c>
      <c r="F309" s="42">
        <v>92314</v>
      </c>
      <c r="G309" s="42">
        <v>369256000</v>
      </c>
      <c r="H309" s="42">
        <v>92314</v>
      </c>
      <c r="I309" s="42">
        <v>4000</v>
      </c>
      <c r="J309" s="42">
        <v>92314</v>
      </c>
      <c r="K309" s="42">
        <v>4000</v>
      </c>
      <c r="L309" s="42">
        <v>4000</v>
      </c>
      <c r="M309" s="163" t="s">
        <v>4485</v>
      </c>
      <c r="N309" s="163" t="s">
        <v>4339</v>
      </c>
      <c r="O309" s="163" t="s">
        <v>4340</v>
      </c>
      <c r="P309" s="163" t="s">
        <v>4336</v>
      </c>
      <c r="Q309" s="165" t="s">
        <v>4337</v>
      </c>
    </row>
    <row r="310" spans="1:17" ht="18" x14ac:dyDescent="0.3">
      <c r="A310" s="51" t="s">
        <v>4328</v>
      </c>
      <c r="B310" s="170" t="s">
        <v>4352</v>
      </c>
      <c r="C310" s="163" t="s">
        <v>4330</v>
      </c>
      <c r="D310" s="163" t="s">
        <v>4353</v>
      </c>
      <c r="E310" s="163" t="s">
        <v>4332</v>
      </c>
      <c r="F310" s="42">
        <v>92314</v>
      </c>
      <c r="G310" s="42">
        <v>1661652000</v>
      </c>
      <c r="H310" s="42">
        <v>92314</v>
      </c>
      <c r="I310" s="42">
        <v>18000</v>
      </c>
      <c r="J310" s="42">
        <v>92314</v>
      </c>
      <c r="K310" s="42">
        <v>18000</v>
      </c>
      <c r="L310" s="42">
        <v>18000</v>
      </c>
      <c r="M310" s="163" t="s">
        <v>4455</v>
      </c>
      <c r="N310" s="163" t="s">
        <v>4353</v>
      </c>
      <c r="O310" s="163" t="s">
        <v>4340</v>
      </c>
      <c r="P310" s="163" t="s">
        <v>4336</v>
      </c>
      <c r="Q310" s="165" t="s">
        <v>4337</v>
      </c>
    </row>
    <row r="311" spans="1:17" ht="18" x14ac:dyDescent="0.3">
      <c r="A311" s="51" t="s">
        <v>4341</v>
      </c>
      <c r="B311" s="170" t="s">
        <v>4345</v>
      </c>
      <c r="C311" s="163" t="s">
        <v>4330</v>
      </c>
      <c r="D311" s="163" t="s">
        <v>4331</v>
      </c>
      <c r="E311" s="163" t="s">
        <v>4332</v>
      </c>
      <c r="F311" s="42">
        <v>91766</v>
      </c>
      <c r="G311" s="42">
        <v>550596000</v>
      </c>
      <c r="H311" s="42">
        <v>91766</v>
      </c>
      <c r="I311" s="42">
        <v>6000</v>
      </c>
      <c r="J311" s="42">
        <v>91766</v>
      </c>
      <c r="K311" s="42">
        <v>6000</v>
      </c>
      <c r="L311" s="42">
        <v>6000</v>
      </c>
      <c r="M311" s="163" t="s">
        <v>4455</v>
      </c>
      <c r="N311" s="163" t="s">
        <v>4334</v>
      </c>
      <c r="O311" s="163" t="s">
        <v>4346</v>
      </c>
      <c r="P311" s="163" t="s">
        <v>4336</v>
      </c>
      <c r="Q311" s="165" t="s">
        <v>4337</v>
      </c>
    </row>
    <row r="312" spans="1:17" ht="18" x14ac:dyDescent="0.3">
      <c r="A312" s="51" t="s">
        <v>4328</v>
      </c>
      <c r="B312" s="170" t="s">
        <v>4338</v>
      </c>
      <c r="C312" s="163" t="s">
        <v>4330</v>
      </c>
      <c r="D312" s="163" t="s">
        <v>4339</v>
      </c>
      <c r="E312" s="163" t="s">
        <v>4332</v>
      </c>
      <c r="F312" s="42">
        <v>92332</v>
      </c>
      <c r="G312" s="42">
        <v>369328000</v>
      </c>
      <c r="H312" s="42">
        <v>92332</v>
      </c>
      <c r="I312" s="42">
        <v>4000</v>
      </c>
      <c r="J312" s="42">
        <v>92332</v>
      </c>
      <c r="K312" s="42">
        <v>4000</v>
      </c>
      <c r="L312" s="42">
        <v>4000</v>
      </c>
      <c r="M312" s="163" t="s">
        <v>4458</v>
      </c>
      <c r="N312" s="163" t="s">
        <v>4339</v>
      </c>
      <c r="O312" s="163" t="s">
        <v>4340</v>
      </c>
      <c r="P312" s="163" t="s">
        <v>4336</v>
      </c>
      <c r="Q312" s="165" t="s">
        <v>4337</v>
      </c>
    </row>
    <row r="313" spans="1:17" ht="18" x14ac:dyDescent="0.3">
      <c r="A313" s="51" t="s">
        <v>4341</v>
      </c>
      <c r="B313" s="170" t="s">
        <v>4345</v>
      </c>
      <c r="C313" s="163" t="s">
        <v>4330</v>
      </c>
      <c r="D313" s="163" t="s">
        <v>4331</v>
      </c>
      <c r="E313" s="163" t="s">
        <v>4332</v>
      </c>
      <c r="F313" s="42">
        <v>91785</v>
      </c>
      <c r="G313" s="42">
        <v>550710000</v>
      </c>
      <c r="H313" s="42">
        <v>91785</v>
      </c>
      <c r="I313" s="42">
        <v>6000</v>
      </c>
      <c r="J313" s="42">
        <v>91785</v>
      </c>
      <c r="K313" s="42">
        <v>6000</v>
      </c>
      <c r="L313" s="42">
        <v>6000</v>
      </c>
      <c r="M313" s="163" t="s">
        <v>4458</v>
      </c>
      <c r="N313" s="163" t="s">
        <v>4334</v>
      </c>
      <c r="O313" s="163" t="s">
        <v>4346</v>
      </c>
      <c r="P313" s="163" t="s">
        <v>4336</v>
      </c>
      <c r="Q313" s="165" t="s">
        <v>4337</v>
      </c>
    </row>
    <row r="314" spans="1:17" ht="18" x14ac:dyDescent="0.3">
      <c r="A314" s="51" t="s">
        <v>4341</v>
      </c>
      <c r="B314" s="170" t="s">
        <v>4348</v>
      </c>
      <c r="C314" s="163" t="s">
        <v>4330</v>
      </c>
      <c r="D314" s="163" t="s">
        <v>4349</v>
      </c>
      <c r="E314" s="163" t="s">
        <v>4332</v>
      </c>
      <c r="F314" s="42">
        <v>92145</v>
      </c>
      <c r="G314" s="42">
        <v>1382173000</v>
      </c>
      <c r="H314" s="42">
        <v>92145</v>
      </c>
      <c r="I314" s="42">
        <v>15000</v>
      </c>
      <c r="J314" s="42">
        <v>89985</v>
      </c>
      <c r="K314" s="42">
        <v>22000</v>
      </c>
      <c r="L314" s="42">
        <v>15000</v>
      </c>
      <c r="M314" s="163" t="s">
        <v>4494</v>
      </c>
      <c r="N314" s="163" t="s">
        <v>4349</v>
      </c>
      <c r="O314" s="163" t="s">
        <v>4351</v>
      </c>
      <c r="P314" s="163" t="s">
        <v>4336</v>
      </c>
      <c r="Q314" s="165" t="s">
        <v>4337</v>
      </c>
    </row>
    <row r="315" spans="1:17" ht="18" x14ac:dyDescent="0.3">
      <c r="A315" s="51" t="s">
        <v>4328</v>
      </c>
      <c r="B315" s="170" t="s">
        <v>4352</v>
      </c>
      <c r="C315" s="163" t="s">
        <v>4330</v>
      </c>
      <c r="D315" s="163" t="s">
        <v>4353</v>
      </c>
      <c r="E315" s="163" t="s">
        <v>4332</v>
      </c>
      <c r="F315" s="42">
        <v>96333</v>
      </c>
      <c r="G315" s="42">
        <v>96333000</v>
      </c>
      <c r="H315" s="42">
        <v>96333</v>
      </c>
      <c r="I315" s="42">
        <v>1000</v>
      </c>
      <c r="J315" s="42">
        <v>92332</v>
      </c>
      <c r="K315" s="42">
        <v>2000</v>
      </c>
      <c r="L315" s="42">
        <v>1000</v>
      </c>
      <c r="M315" s="163" t="s">
        <v>4450</v>
      </c>
      <c r="N315" s="163" t="s">
        <v>4353</v>
      </c>
      <c r="O315" s="163" t="s">
        <v>4354</v>
      </c>
      <c r="P315" s="163" t="s">
        <v>4336</v>
      </c>
      <c r="Q315" s="165" t="s">
        <v>4337</v>
      </c>
    </row>
    <row r="316" spans="1:17" ht="18" x14ac:dyDescent="0.3">
      <c r="A316" s="51" t="s">
        <v>4328</v>
      </c>
      <c r="B316" s="170" t="s">
        <v>4347</v>
      </c>
      <c r="C316" s="163" t="s">
        <v>4330</v>
      </c>
      <c r="D316" s="163" t="s">
        <v>4343</v>
      </c>
      <c r="E316" s="163" t="s">
        <v>4332</v>
      </c>
      <c r="F316" s="42">
        <v>92332</v>
      </c>
      <c r="G316" s="42">
        <v>92332000</v>
      </c>
      <c r="H316" s="42">
        <v>92332</v>
      </c>
      <c r="I316" s="42">
        <v>1000</v>
      </c>
      <c r="J316" s="42">
        <v>92332</v>
      </c>
      <c r="K316" s="42">
        <v>1000</v>
      </c>
      <c r="L316" s="42">
        <v>1000</v>
      </c>
      <c r="M316" s="163" t="s">
        <v>4497</v>
      </c>
      <c r="N316" s="163" t="s">
        <v>4343</v>
      </c>
      <c r="O316" s="163" t="s">
        <v>4377</v>
      </c>
      <c r="P316" s="163" t="s">
        <v>4336</v>
      </c>
      <c r="Q316" s="165" t="s">
        <v>4337</v>
      </c>
    </row>
    <row r="317" spans="1:17" ht="18" x14ac:dyDescent="0.3">
      <c r="A317" s="51" t="s">
        <v>4328</v>
      </c>
      <c r="B317" s="170" t="s">
        <v>4352</v>
      </c>
      <c r="C317" s="163" t="s">
        <v>4330</v>
      </c>
      <c r="D317" s="163" t="s">
        <v>4353</v>
      </c>
      <c r="E317" s="163" t="s">
        <v>4332</v>
      </c>
      <c r="F317" s="42">
        <v>96333</v>
      </c>
      <c r="G317" s="42">
        <v>1541328000</v>
      </c>
      <c r="H317" s="42">
        <v>96333</v>
      </c>
      <c r="I317" s="42">
        <v>16000</v>
      </c>
      <c r="J317" s="42">
        <v>96333</v>
      </c>
      <c r="K317" s="42">
        <v>16000</v>
      </c>
      <c r="L317" s="42">
        <v>16000</v>
      </c>
      <c r="M317" s="163" t="s">
        <v>4480</v>
      </c>
      <c r="N317" s="163" t="s">
        <v>4353</v>
      </c>
      <c r="O317" s="163" t="s">
        <v>4340</v>
      </c>
      <c r="P317" s="163" t="s">
        <v>4336</v>
      </c>
      <c r="Q317" s="165" t="s">
        <v>4337</v>
      </c>
    </row>
    <row r="318" spans="1:17" ht="18" x14ac:dyDescent="0.3">
      <c r="A318" s="51" t="s">
        <v>4341</v>
      </c>
      <c r="B318" s="170" t="s">
        <v>4345</v>
      </c>
      <c r="C318" s="163" t="s">
        <v>4330</v>
      </c>
      <c r="D318" s="163" t="s">
        <v>4331</v>
      </c>
      <c r="E318" s="163" t="s">
        <v>4332</v>
      </c>
      <c r="F318" s="42">
        <v>91785</v>
      </c>
      <c r="G318" s="42">
        <v>550710000</v>
      </c>
      <c r="H318" s="42">
        <v>91785</v>
      </c>
      <c r="I318" s="42">
        <v>6000</v>
      </c>
      <c r="J318" s="42">
        <v>91785</v>
      </c>
      <c r="K318" s="42">
        <v>6000</v>
      </c>
      <c r="L318" s="42">
        <v>6000</v>
      </c>
      <c r="M318" s="163" t="s">
        <v>4480</v>
      </c>
      <c r="N318" s="163" t="s">
        <v>4334</v>
      </c>
      <c r="O318" s="163" t="s">
        <v>4346</v>
      </c>
      <c r="P318" s="163" t="s">
        <v>4336</v>
      </c>
      <c r="Q318" s="165" t="s">
        <v>4337</v>
      </c>
    </row>
    <row r="319" spans="1:17" ht="18" x14ac:dyDescent="0.3">
      <c r="A319" s="51" t="s">
        <v>4328</v>
      </c>
      <c r="B319" s="170" t="s">
        <v>4347</v>
      </c>
      <c r="C319" s="163" t="s">
        <v>4330</v>
      </c>
      <c r="D319" s="163" t="s">
        <v>4343</v>
      </c>
      <c r="E319" s="163" t="s">
        <v>4332</v>
      </c>
      <c r="F319" s="42">
        <v>101125</v>
      </c>
      <c r="G319" s="42">
        <v>101125000</v>
      </c>
      <c r="H319" s="42">
        <v>101125</v>
      </c>
      <c r="I319" s="42">
        <v>1000</v>
      </c>
      <c r="J319" s="42">
        <v>96125</v>
      </c>
      <c r="K319" s="42">
        <v>2670</v>
      </c>
      <c r="L319" s="42">
        <v>1000</v>
      </c>
      <c r="M319" s="163" t="s">
        <v>4466</v>
      </c>
      <c r="N319" s="163" t="s">
        <v>4343</v>
      </c>
      <c r="O319" s="163" t="s">
        <v>4377</v>
      </c>
      <c r="P319" s="163" t="s">
        <v>4336</v>
      </c>
      <c r="Q319" s="165" t="s">
        <v>4337</v>
      </c>
    </row>
    <row r="320" spans="1:17" ht="18" x14ac:dyDescent="0.3">
      <c r="A320" s="51" t="s">
        <v>4328</v>
      </c>
      <c r="B320" s="170" t="s">
        <v>4338</v>
      </c>
      <c r="C320" s="163" t="s">
        <v>4330</v>
      </c>
      <c r="D320" s="163" t="s">
        <v>4339</v>
      </c>
      <c r="E320" s="163" t="s">
        <v>4332</v>
      </c>
      <c r="F320" s="42">
        <v>102453</v>
      </c>
      <c r="G320" s="42">
        <v>409811000</v>
      </c>
      <c r="H320" s="42">
        <v>102453</v>
      </c>
      <c r="I320" s="42">
        <v>4000</v>
      </c>
      <c r="J320" s="42">
        <v>96125</v>
      </c>
      <c r="K320" s="42">
        <v>6500</v>
      </c>
      <c r="L320" s="42">
        <v>4000</v>
      </c>
      <c r="M320" s="163" t="s">
        <v>4466</v>
      </c>
      <c r="N320" s="163" t="s">
        <v>4339</v>
      </c>
      <c r="O320" s="163" t="s">
        <v>4340</v>
      </c>
      <c r="P320" s="163" t="s">
        <v>4336</v>
      </c>
      <c r="Q320" s="165" t="s">
        <v>4337</v>
      </c>
    </row>
    <row r="321" spans="1:17" ht="18" x14ac:dyDescent="0.3">
      <c r="A321" s="51" t="s">
        <v>4341</v>
      </c>
      <c r="B321" s="170" t="s">
        <v>4348</v>
      </c>
      <c r="C321" s="163" t="s">
        <v>4330</v>
      </c>
      <c r="D321" s="163" t="s">
        <v>4349</v>
      </c>
      <c r="E321" s="163" t="s">
        <v>4332</v>
      </c>
      <c r="F321" s="42">
        <v>93682</v>
      </c>
      <c r="G321" s="42">
        <v>2060993000</v>
      </c>
      <c r="H321" s="42">
        <v>93682</v>
      </c>
      <c r="I321" s="42">
        <v>22000</v>
      </c>
      <c r="J321" s="42">
        <v>93681</v>
      </c>
      <c r="K321" s="42">
        <v>22200</v>
      </c>
      <c r="L321" s="42">
        <v>22000</v>
      </c>
      <c r="M321" s="163" t="s">
        <v>4466</v>
      </c>
      <c r="N321" s="163" t="s">
        <v>4349</v>
      </c>
      <c r="O321" s="163" t="s">
        <v>4363</v>
      </c>
      <c r="P321" s="163" t="s">
        <v>4336</v>
      </c>
      <c r="Q321" s="165" t="s">
        <v>4337</v>
      </c>
    </row>
    <row r="322" spans="1:17" ht="18" x14ac:dyDescent="0.3">
      <c r="A322" s="51" t="s">
        <v>4341</v>
      </c>
      <c r="B322" s="170" t="s">
        <v>4345</v>
      </c>
      <c r="C322" s="163" t="s">
        <v>4330</v>
      </c>
      <c r="D322" s="163" t="s">
        <v>4331</v>
      </c>
      <c r="E322" s="163" t="s">
        <v>4332</v>
      </c>
      <c r="F322" s="42">
        <v>95555</v>
      </c>
      <c r="G322" s="42">
        <v>1146660000</v>
      </c>
      <c r="H322" s="42">
        <v>95555</v>
      </c>
      <c r="I322" s="42">
        <v>12000</v>
      </c>
      <c r="J322" s="42">
        <v>95555</v>
      </c>
      <c r="K322" s="42">
        <v>12000</v>
      </c>
      <c r="L322" s="42">
        <v>12000</v>
      </c>
      <c r="M322" s="163" t="s">
        <v>4466</v>
      </c>
      <c r="N322" s="163" t="s">
        <v>4334</v>
      </c>
      <c r="O322" s="163" t="s">
        <v>4346</v>
      </c>
      <c r="P322" s="163" t="s">
        <v>4336</v>
      </c>
      <c r="Q322" s="165" t="s">
        <v>4337</v>
      </c>
    </row>
    <row r="323" spans="1:17" ht="18" x14ac:dyDescent="0.3">
      <c r="A323" s="51" t="s">
        <v>4328</v>
      </c>
      <c r="B323" s="170" t="s">
        <v>4352</v>
      </c>
      <c r="C323" s="163" t="s">
        <v>4330</v>
      </c>
      <c r="D323" s="163" t="s">
        <v>4353</v>
      </c>
      <c r="E323" s="163" t="s">
        <v>4332</v>
      </c>
      <c r="F323" s="42">
        <v>96125</v>
      </c>
      <c r="G323" s="42">
        <v>144187500</v>
      </c>
      <c r="H323" s="42">
        <v>96125</v>
      </c>
      <c r="I323" s="42">
        <v>1500</v>
      </c>
      <c r="J323" s="42">
        <v>96125</v>
      </c>
      <c r="K323" s="42">
        <v>1500</v>
      </c>
      <c r="L323" s="42">
        <v>1500</v>
      </c>
      <c r="M323" s="163" t="s">
        <v>4486</v>
      </c>
      <c r="N323" s="163" t="s">
        <v>4353</v>
      </c>
      <c r="O323" s="163" t="s">
        <v>4354</v>
      </c>
      <c r="P323" s="163" t="s">
        <v>4336</v>
      </c>
      <c r="Q323" s="165" t="s">
        <v>4337</v>
      </c>
    </row>
    <row r="324" spans="1:17" ht="18" x14ac:dyDescent="0.3">
      <c r="A324" s="51" t="s">
        <v>4328</v>
      </c>
      <c r="B324" s="170" t="s">
        <v>4347</v>
      </c>
      <c r="C324" s="163" t="s">
        <v>4330</v>
      </c>
      <c r="D324" s="163" t="s">
        <v>4343</v>
      </c>
      <c r="E324" s="163" t="s">
        <v>4332</v>
      </c>
      <c r="F324" s="42">
        <v>96125</v>
      </c>
      <c r="G324" s="42">
        <v>64403750</v>
      </c>
      <c r="H324" s="42">
        <v>96125</v>
      </c>
      <c r="I324" s="42">
        <v>1000</v>
      </c>
      <c r="J324" s="42">
        <v>96125</v>
      </c>
      <c r="K324" s="42">
        <v>670</v>
      </c>
      <c r="L324" s="42">
        <v>670</v>
      </c>
      <c r="M324" s="163" t="s">
        <v>4456</v>
      </c>
      <c r="N324" s="163" t="s">
        <v>4343</v>
      </c>
      <c r="O324" s="163" t="s">
        <v>4377</v>
      </c>
      <c r="P324" s="163" t="s">
        <v>4336</v>
      </c>
      <c r="Q324" s="165" t="s">
        <v>4337</v>
      </c>
    </row>
    <row r="325" spans="1:17" ht="18" x14ac:dyDescent="0.3">
      <c r="A325" s="51" t="s">
        <v>4328</v>
      </c>
      <c r="B325" s="170" t="s">
        <v>4347</v>
      </c>
      <c r="C325" s="163" t="s">
        <v>4330</v>
      </c>
      <c r="D325" s="163" t="s">
        <v>4343</v>
      </c>
      <c r="E325" s="163" t="s">
        <v>4360</v>
      </c>
      <c r="F325" s="42">
        <v>96125</v>
      </c>
      <c r="G325" s="42">
        <v>31721250</v>
      </c>
      <c r="H325" s="42">
        <v>96125</v>
      </c>
      <c r="I325" s="42">
        <v>0</v>
      </c>
      <c r="J325" s="42">
        <v>96125</v>
      </c>
      <c r="K325" s="42">
        <v>330</v>
      </c>
      <c r="L325" s="42">
        <v>330</v>
      </c>
      <c r="M325" s="163" t="s">
        <v>4456</v>
      </c>
      <c r="N325" s="163" t="s">
        <v>4343</v>
      </c>
      <c r="O325" s="163" t="s">
        <v>4377</v>
      </c>
      <c r="P325" s="163" t="s">
        <v>4336</v>
      </c>
      <c r="Q325" s="165" t="s">
        <v>4337</v>
      </c>
    </row>
    <row r="326" spans="1:17" ht="18" x14ac:dyDescent="0.3">
      <c r="A326" s="51" t="s">
        <v>4341</v>
      </c>
      <c r="B326" s="170" t="s">
        <v>4345</v>
      </c>
      <c r="C326" s="163" t="s">
        <v>4330</v>
      </c>
      <c r="D326" s="163" t="s">
        <v>4331</v>
      </c>
      <c r="E326" s="163" t="s">
        <v>4360</v>
      </c>
      <c r="F326" s="42">
        <v>95555</v>
      </c>
      <c r="G326" s="42">
        <v>141421400</v>
      </c>
      <c r="H326" s="42">
        <v>95555</v>
      </c>
      <c r="I326" s="42">
        <v>0</v>
      </c>
      <c r="J326" s="42">
        <v>95555</v>
      </c>
      <c r="K326" s="42">
        <v>1480</v>
      </c>
      <c r="L326" s="42">
        <v>1480</v>
      </c>
      <c r="M326" s="163" t="s">
        <v>4456</v>
      </c>
      <c r="N326" s="163" t="s">
        <v>4334</v>
      </c>
      <c r="O326" s="163" t="s">
        <v>4346</v>
      </c>
      <c r="P326" s="163" t="s">
        <v>4336</v>
      </c>
      <c r="Q326" s="165" t="s">
        <v>4337</v>
      </c>
    </row>
    <row r="327" spans="1:17" ht="18" x14ac:dyDescent="0.3">
      <c r="A327" s="51" t="s">
        <v>4341</v>
      </c>
      <c r="B327" s="170" t="s">
        <v>4345</v>
      </c>
      <c r="C327" s="163" t="s">
        <v>4330</v>
      </c>
      <c r="D327" s="163" t="s">
        <v>4331</v>
      </c>
      <c r="E327" s="163" t="s">
        <v>4332</v>
      </c>
      <c r="F327" s="42">
        <v>95555</v>
      </c>
      <c r="G327" s="42">
        <v>1005238600</v>
      </c>
      <c r="H327" s="42">
        <v>95555</v>
      </c>
      <c r="I327" s="42">
        <v>12000</v>
      </c>
      <c r="J327" s="42">
        <v>95555</v>
      </c>
      <c r="K327" s="42">
        <v>10520</v>
      </c>
      <c r="L327" s="42">
        <v>10520</v>
      </c>
      <c r="M327" s="163" t="s">
        <v>4456</v>
      </c>
      <c r="N327" s="163" t="s">
        <v>4334</v>
      </c>
      <c r="O327" s="163" t="s">
        <v>4346</v>
      </c>
      <c r="P327" s="163" t="s">
        <v>4336</v>
      </c>
      <c r="Q327" s="165" t="s">
        <v>4337</v>
      </c>
    </row>
    <row r="328" spans="1:17" ht="18" x14ac:dyDescent="0.3">
      <c r="A328" s="51" t="s">
        <v>4328</v>
      </c>
      <c r="B328" s="170" t="s">
        <v>4338</v>
      </c>
      <c r="C328" s="163" t="s">
        <v>4330</v>
      </c>
      <c r="D328" s="163" t="s">
        <v>4339</v>
      </c>
      <c r="E328" s="163" t="s">
        <v>4332</v>
      </c>
      <c r="F328" s="42">
        <v>96125</v>
      </c>
      <c r="G328" s="42">
        <v>288375000</v>
      </c>
      <c r="H328" s="42">
        <v>96125</v>
      </c>
      <c r="I328" s="42">
        <v>3000</v>
      </c>
      <c r="J328" s="42">
        <v>96125</v>
      </c>
      <c r="K328" s="42">
        <v>3000</v>
      </c>
      <c r="L328" s="42">
        <v>3000</v>
      </c>
      <c r="M328" s="163" t="s">
        <v>4484</v>
      </c>
      <c r="N328" s="163" t="s">
        <v>4339</v>
      </c>
      <c r="O328" s="163" t="s">
        <v>4340</v>
      </c>
      <c r="P328" s="163" t="s">
        <v>4336</v>
      </c>
      <c r="Q328" s="165" t="s">
        <v>4337</v>
      </c>
    </row>
    <row r="329" spans="1:17" ht="18" x14ac:dyDescent="0.3">
      <c r="A329" s="51" t="s">
        <v>4328</v>
      </c>
      <c r="B329" s="170" t="s">
        <v>4352</v>
      </c>
      <c r="C329" s="163" t="s">
        <v>4330</v>
      </c>
      <c r="D329" s="163" t="s">
        <v>4353</v>
      </c>
      <c r="E329" s="163" t="s">
        <v>4332</v>
      </c>
      <c r="F329" s="42">
        <v>96125</v>
      </c>
      <c r="G329" s="42">
        <v>2595375000</v>
      </c>
      <c r="H329" s="42">
        <v>96125</v>
      </c>
      <c r="I329" s="42">
        <v>27000</v>
      </c>
      <c r="J329" s="42">
        <v>96125</v>
      </c>
      <c r="K329" s="42">
        <v>27000</v>
      </c>
      <c r="L329" s="42">
        <v>27000</v>
      </c>
      <c r="M329" s="163" t="s">
        <v>4473</v>
      </c>
      <c r="N329" s="163" t="s">
        <v>4353</v>
      </c>
      <c r="O329" s="163" t="s">
        <v>4340</v>
      </c>
      <c r="P329" s="163" t="s">
        <v>4336</v>
      </c>
      <c r="Q329" s="165" t="s">
        <v>4337</v>
      </c>
    </row>
    <row r="330" spans="1:17" ht="18" x14ac:dyDescent="0.3">
      <c r="A330" s="51" t="s">
        <v>4328</v>
      </c>
      <c r="B330" s="170" t="s">
        <v>4347</v>
      </c>
      <c r="C330" s="163" t="s">
        <v>4330</v>
      </c>
      <c r="D330" s="163" t="s">
        <v>4343</v>
      </c>
      <c r="E330" s="163" t="s">
        <v>4332</v>
      </c>
      <c r="F330" s="42">
        <v>89196</v>
      </c>
      <c r="G330" s="42">
        <v>89196000</v>
      </c>
      <c r="H330" s="42">
        <v>89196</v>
      </c>
      <c r="I330" s="42">
        <v>1000</v>
      </c>
      <c r="J330" s="42">
        <v>89196</v>
      </c>
      <c r="K330" s="42">
        <v>1000</v>
      </c>
      <c r="L330" s="42">
        <v>1000</v>
      </c>
      <c r="M330" s="163" t="s">
        <v>4451</v>
      </c>
      <c r="N330" s="163" t="s">
        <v>4343</v>
      </c>
      <c r="O330" s="163" t="s">
        <v>4377</v>
      </c>
      <c r="P330" s="163" t="s">
        <v>4336</v>
      </c>
      <c r="Q330" s="165" t="s">
        <v>4337</v>
      </c>
    </row>
    <row r="331" spans="1:17" ht="18" x14ac:dyDescent="0.3">
      <c r="A331" s="51" t="s">
        <v>4341</v>
      </c>
      <c r="B331" s="170" t="s">
        <v>4345</v>
      </c>
      <c r="C331" s="163" t="s">
        <v>4330</v>
      </c>
      <c r="D331" s="163" t="s">
        <v>4331</v>
      </c>
      <c r="E331" s="163" t="s">
        <v>4332</v>
      </c>
      <c r="F331" s="42">
        <v>88668</v>
      </c>
      <c r="G331" s="42">
        <v>886684530</v>
      </c>
      <c r="H331" s="42">
        <v>88668</v>
      </c>
      <c r="I331" s="42">
        <v>10000</v>
      </c>
      <c r="J331" s="42">
        <v>88667</v>
      </c>
      <c r="K331" s="42">
        <v>10030</v>
      </c>
      <c r="L331" s="42">
        <v>10000</v>
      </c>
      <c r="M331" s="163" t="s">
        <v>4451</v>
      </c>
      <c r="N331" s="163" t="s">
        <v>4334</v>
      </c>
      <c r="O331" s="163" t="s">
        <v>4346</v>
      </c>
      <c r="P331" s="163" t="s">
        <v>4336</v>
      </c>
      <c r="Q331" s="165" t="s">
        <v>4337</v>
      </c>
    </row>
    <row r="332" spans="1:17" ht="18" x14ac:dyDescent="0.3">
      <c r="A332" s="51" t="s">
        <v>4341</v>
      </c>
      <c r="B332" s="170" t="s">
        <v>4348</v>
      </c>
      <c r="C332" s="163" t="s">
        <v>4330</v>
      </c>
      <c r="D332" s="163" t="s">
        <v>4349</v>
      </c>
      <c r="E332" s="163" t="s">
        <v>4332</v>
      </c>
      <c r="F332" s="42">
        <v>88900</v>
      </c>
      <c r="G332" s="42">
        <v>1777993000</v>
      </c>
      <c r="H332" s="42">
        <v>88900</v>
      </c>
      <c r="I332" s="42">
        <v>20000</v>
      </c>
      <c r="J332" s="42">
        <v>86928</v>
      </c>
      <c r="K332" s="42">
        <v>25000</v>
      </c>
      <c r="L332" s="42">
        <v>20000</v>
      </c>
      <c r="M332" s="163" t="s">
        <v>4451</v>
      </c>
      <c r="N332" s="163" t="s">
        <v>4349</v>
      </c>
      <c r="O332" s="163" t="s">
        <v>4363</v>
      </c>
      <c r="P332" s="163" t="s">
        <v>4336</v>
      </c>
      <c r="Q332" s="165" t="s">
        <v>4337</v>
      </c>
    </row>
    <row r="333" spans="1:17" ht="18" x14ac:dyDescent="0.3">
      <c r="A333" s="51" t="s">
        <v>4328</v>
      </c>
      <c r="B333" s="170" t="s">
        <v>4338</v>
      </c>
      <c r="C333" s="163" t="s">
        <v>4330</v>
      </c>
      <c r="D333" s="163" t="s">
        <v>4339</v>
      </c>
      <c r="E333" s="163" t="s">
        <v>4332</v>
      </c>
      <c r="F333" s="42">
        <v>89196</v>
      </c>
      <c r="G333" s="42">
        <v>356784000</v>
      </c>
      <c r="H333" s="42">
        <v>89196</v>
      </c>
      <c r="I333" s="42">
        <v>4000</v>
      </c>
      <c r="J333" s="42">
        <v>89196</v>
      </c>
      <c r="K333" s="42">
        <v>4000</v>
      </c>
      <c r="L333" s="42">
        <v>4000</v>
      </c>
      <c r="M333" s="163" t="s">
        <v>4451</v>
      </c>
      <c r="N333" s="163" t="s">
        <v>4339</v>
      </c>
      <c r="O333" s="163" t="s">
        <v>4340</v>
      </c>
      <c r="P333" s="163" t="s">
        <v>4336</v>
      </c>
      <c r="Q333" s="165" t="s">
        <v>4337</v>
      </c>
    </row>
    <row r="334" spans="1:17" ht="18" x14ac:dyDescent="0.3">
      <c r="A334" s="51" t="s">
        <v>4328</v>
      </c>
      <c r="B334" s="170" t="s">
        <v>4329</v>
      </c>
      <c r="C334" s="163" t="s">
        <v>4330</v>
      </c>
      <c r="D334" s="163" t="s">
        <v>4331</v>
      </c>
      <c r="E334" s="163" t="s">
        <v>4332</v>
      </c>
      <c r="F334" s="42">
        <v>90980</v>
      </c>
      <c r="G334" s="42">
        <v>272940000</v>
      </c>
      <c r="H334" s="42">
        <v>90980</v>
      </c>
      <c r="I334" s="42">
        <v>3000</v>
      </c>
      <c r="J334" s="42">
        <v>90980</v>
      </c>
      <c r="K334" s="42">
        <v>3000</v>
      </c>
      <c r="L334" s="42">
        <v>3000</v>
      </c>
      <c r="M334" s="163" t="s">
        <v>4451</v>
      </c>
      <c r="N334" s="163" t="s">
        <v>4334</v>
      </c>
      <c r="O334" s="163" t="s">
        <v>4346</v>
      </c>
      <c r="P334" s="163" t="s">
        <v>4336</v>
      </c>
      <c r="Q334" s="165" t="s">
        <v>4337</v>
      </c>
    </row>
    <row r="335" spans="1:17" ht="18" x14ac:dyDescent="0.3">
      <c r="A335" s="51" t="s">
        <v>4328</v>
      </c>
      <c r="B335" s="170" t="s">
        <v>4352</v>
      </c>
      <c r="C335" s="163" t="s">
        <v>4330</v>
      </c>
      <c r="D335" s="163" t="s">
        <v>4353</v>
      </c>
      <c r="E335" s="163" t="s">
        <v>4332</v>
      </c>
      <c r="F335" s="42">
        <v>89196</v>
      </c>
      <c r="G335" s="42">
        <v>133794000</v>
      </c>
      <c r="H335" s="42">
        <v>89196</v>
      </c>
      <c r="I335" s="42">
        <v>1500</v>
      </c>
      <c r="J335" s="42">
        <v>89196</v>
      </c>
      <c r="K335" s="42">
        <v>1500</v>
      </c>
      <c r="L335" s="42">
        <v>1500</v>
      </c>
      <c r="M335" s="163" t="s">
        <v>4489</v>
      </c>
      <c r="N335" s="163" t="s">
        <v>4353</v>
      </c>
      <c r="O335" s="163" t="s">
        <v>4354</v>
      </c>
      <c r="P335" s="163" t="s">
        <v>4336</v>
      </c>
      <c r="Q335" s="165" t="s">
        <v>4337</v>
      </c>
    </row>
    <row r="336" spans="1:17" ht="18" x14ac:dyDescent="0.3">
      <c r="A336" s="51" t="s">
        <v>4328</v>
      </c>
      <c r="B336" s="170" t="s">
        <v>4347</v>
      </c>
      <c r="C336" s="163" t="s">
        <v>4330</v>
      </c>
      <c r="D336" s="163" t="s">
        <v>4343</v>
      </c>
      <c r="E336" s="163" t="s">
        <v>4332</v>
      </c>
      <c r="F336" s="42">
        <v>89196</v>
      </c>
      <c r="G336" s="42">
        <v>89196000</v>
      </c>
      <c r="H336" s="42">
        <v>89196</v>
      </c>
      <c r="I336" s="42">
        <v>1000</v>
      </c>
      <c r="J336" s="42">
        <v>89196</v>
      </c>
      <c r="K336" s="42">
        <v>1000</v>
      </c>
      <c r="L336" s="42">
        <v>1000</v>
      </c>
      <c r="M336" s="163" t="s">
        <v>4376</v>
      </c>
      <c r="N336" s="163" t="s">
        <v>4343</v>
      </c>
      <c r="O336" s="163" t="s">
        <v>4377</v>
      </c>
      <c r="P336" s="163" t="s">
        <v>4336</v>
      </c>
      <c r="Q336" s="165" t="s">
        <v>4337</v>
      </c>
    </row>
    <row r="337" spans="1:17" ht="18" x14ac:dyDescent="0.3">
      <c r="A337" s="51" t="s">
        <v>4341</v>
      </c>
      <c r="B337" s="170" t="s">
        <v>4345</v>
      </c>
      <c r="C337" s="163" t="s">
        <v>4330</v>
      </c>
      <c r="D337" s="163" t="s">
        <v>4331</v>
      </c>
      <c r="E337" s="163" t="s">
        <v>4332</v>
      </c>
      <c r="F337" s="42">
        <v>88667</v>
      </c>
      <c r="G337" s="42">
        <v>886670000</v>
      </c>
      <c r="H337" s="42">
        <v>88667</v>
      </c>
      <c r="I337" s="42">
        <v>10000</v>
      </c>
      <c r="J337" s="42">
        <v>88667</v>
      </c>
      <c r="K337" s="42">
        <v>10000</v>
      </c>
      <c r="L337" s="42">
        <v>10000</v>
      </c>
      <c r="M337" s="163" t="s">
        <v>4417</v>
      </c>
      <c r="N337" s="163" t="s">
        <v>4334</v>
      </c>
      <c r="O337" s="163" t="s">
        <v>4346</v>
      </c>
      <c r="P337" s="163" t="s">
        <v>4336</v>
      </c>
      <c r="Q337" s="165" t="s">
        <v>4337</v>
      </c>
    </row>
    <row r="338" spans="1:17" ht="18" x14ac:dyDescent="0.3">
      <c r="A338" s="51" t="s">
        <v>4328</v>
      </c>
      <c r="B338" s="170" t="s">
        <v>4329</v>
      </c>
      <c r="C338" s="163" t="s">
        <v>4330</v>
      </c>
      <c r="D338" s="163" t="s">
        <v>4331</v>
      </c>
      <c r="E338" s="163" t="s">
        <v>4332</v>
      </c>
      <c r="F338" s="42">
        <v>90980</v>
      </c>
      <c r="G338" s="42">
        <v>363920000</v>
      </c>
      <c r="H338" s="42">
        <v>90980</v>
      </c>
      <c r="I338" s="42">
        <v>4000</v>
      </c>
      <c r="J338" s="42">
        <v>90980</v>
      </c>
      <c r="K338" s="42">
        <v>4000</v>
      </c>
      <c r="L338" s="42">
        <v>4000</v>
      </c>
      <c r="M338" s="163" t="s">
        <v>4417</v>
      </c>
      <c r="N338" s="163" t="s">
        <v>4334</v>
      </c>
      <c r="O338" s="163" t="s">
        <v>4346</v>
      </c>
      <c r="P338" s="163" t="s">
        <v>4336</v>
      </c>
      <c r="Q338" s="165" t="s">
        <v>4337</v>
      </c>
    </row>
    <row r="339" spans="1:17" ht="18" x14ac:dyDescent="0.3">
      <c r="A339" s="51" t="s">
        <v>4328</v>
      </c>
      <c r="B339" s="170" t="s">
        <v>4338</v>
      </c>
      <c r="C339" s="163" t="s">
        <v>4330</v>
      </c>
      <c r="D339" s="163" t="s">
        <v>4339</v>
      </c>
      <c r="E339" s="163" t="s">
        <v>4491</v>
      </c>
      <c r="F339" s="42">
        <v>89196</v>
      </c>
      <c r="G339" s="42">
        <v>356784000</v>
      </c>
      <c r="H339" s="42">
        <v>89196</v>
      </c>
      <c r="I339" s="42">
        <v>4000</v>
      </c>
      <c r="J339" s="42">
        <v>89196</v>
      </c>
      <c r="K339" s="42">
        <v>4000</v>
      </c>
      <c r="L339" s="42">
        <v>4000</v>
      </c>
      <c r="M339" s="163" t="s">
        <v>4492</v>
      </c>
      <c r="N339" s="163" t="s">
        <v>4339</v>
      </c>
      <c r="O339" s="163" t="s">
        <v>4340</v>
      </c>
      <c r="P339" s="163" t="s">
        <v>4336</v>
      </c>
      <c r="Q339" s="165" t="s">
        <v>4337</v>
      </c>
    </row>
    <row r="340" spans="1:17" ht="18" x14ac:dyDescent="0.3">
      <c r="A340" s="51" t="s">
        <v>4341</v>
      </c>
      <c r="B340" s="170" t="s">
        <v>4348</v>
      </c>
      <c r="C340" s="163" t="s">
        <v>4330</v>
      </c>
      <c r="D340" s="163" t="s">
        <v>4349</v>
      </c>
      <c r="E340" s="163" t="s">
        <v>4332</v>
      </c>
      <c r="F340" s="42">
        <v>97407</v>
      </c>
      <c r="G340" s="42">
        <v>974065000</v>
      </c>
      <c r="H340" s="42">
        <v>97407</v>
      </c>
      <c r="I340" s="42">
        <v>10000</v>
      </c>
      <c r="J340" s="42">
        <v>86928</v>
      </c>
      <c r="K340" s="42">
        <v>24000</v>
      </c>
      <c r="L340" s="42">
        <v>10000</v>
      </c>
      <c r="M340" s="163" t="s">
        <v>4387</v>
      </c>
      <c r="N340" s="163" t="s">
        <v>4349</v>
      </c>
      <c r="O340" s="163" t="s">
        <v>4363</v>
      </c>
      <c r="P340" s="163" t="s">
        <v>4336</v>
      </c>
      <c r="Q340" s="165" t="s">
        <v>4337</v>
      </c>
    </row>
    <row r="341" spans="1:17" ht="18" x14ac:dyDescent="0.3">
      <c r="A341" s="51" t="s">
        <v>4328</v>
      </c>
      <c r="B341" s="170" t="s">
        <v>4352</v>
      </c>
      <c r="C341" s="163" t="s">
        <v>4330</v>
      </c>
      <c r="D341" s="163" t="s">
        <v>4353</v>
      </c>
      <c r="E341" s="163" t="s">
        <v>4332</v>
      </c>
      <c r="F341" s="42">
        <v>89196</v>
      </c>
      <c r="G341" s="42">
        <v>1783920000</v>
      </c>
      <c r="H341" s="42">
        <v>89196</v>
      </c>
      <c r="I341" s="42">
        <v>20000</v>
      </c>
      <c r="J341" s="42">
        <v>89196</v>
      </c>
      <c r="K341" s="42">
        <v>20000</v>
      </c>
      <c r="L341" s="42">
        <v>20000</v>
      </c>
      <c r="M341" s="163" t="s">
        <v>4495</v>
      </c>
      <c r="N341" s="163" t="s">
        <v>4353</v>
      </c>
      <c r="O341" s="163" t="s">
        <v>4346</v>
      </c>
      <c r="P341" s="163" t="s">
        <v>4336</v>
      </c>
      <c r="Q341" s="165" t="s">
        <v>4337</v>
      </c>
    </row>
    <row r="342" spans="1:17" ht="18" x14ac:dyDescent="0.3">
      <c r="A342" s="51" t="s">
        <v>4328</v>
      </c>
      <c r="B342" s="170" t="s">
        <v>4347</v>
      </c>
      <c r="C342" s="163" t="s">
        <v>4330</v>
      </c>
      <c r="D342" s="163" t="s">
        <v>4343</v>
      </c>
      <c r="E342" s="163" t="s">
        <v>4332</v>
      </c>
      <c r="F342" s="42">
        <v>86823</v>
      </c>
      <c r="G342" s="42">
        <v>86823000</v>
      </c>
      <c r="H342" s="42">
        <v>86823</v>
      </c>
      <c r="I342" s="42">
        <v>1000</v>
      </c>
      <c r="J342" s="42">
        <v>86823</v>
      </c>
      <c r="K342" s="42">
        <v>1000</v>
      </c>
      <c r="L342" s="42">
        <v>1000</v>
      </c>
      <c r="M342" s="163" t="s">
        <v>4398</v>
      </c>
      <c r="N342" s="163" t="s">
        <v>4343</v>
      </c>
      <c r="O342" s="163" t="s">
        <v>4377</v>
      </c>
      <c r="P342" s="163" t="s">
        <v>4336</v>
      </c>
      <c r="Q342" s="165" t="s">
        <v>4337</v>
      </c>
    </row>
    <row r="343" spans="1:17" ht="18" x14ac:dyDescent="0.3">
      <c r="A343" s="51" t="s">
        <v>4341</v>
      </c>
      <c r="B343" s="170" t="s">
        <v>4345</v>
      </c>
      <c r="C343" s="163" t="s">
        <v>4330</v>
      </c>
      <c r="D343" s="163" t="s">
        <v>4331</v>
      </c>
      <c r="E343" s="163" t="s">
        <v>4332</v>
      </c>
      <c r="F343" s="42">
        <v>86308</v>
      </c>
      <c r="G343" s="42">
        <v>517848000</v>
      </c>
      <c r="H343" s="42">
        <v>86308</v>
      </c>
      <c r="I343" s="42">
        <v>6000</v>
      </c>
      <c r="J343" s="42">
        <v>86308</v>
      </c>
      <c r="K343" s="42">
        <v>6000</v>
      </c>
      <c r="L343" s="42">
        <v>6000</v>
      </c>
      <c r="M343" s="163" t="s">
        <v>4398</v>
      </c>
      <c r="N343" s="163" t="s">
        <v>4334</v>
      </c>
      <c r="O343" s="163" t="s">
        <v>4346</v>
      </c>
      <c r="P343" s="163" t="s">
        <v>4336</v>
      </c>
      <c r="Q343" s="165" t="s">
        <v>4337</v>
      </c>
    </row>
    <row r="344" spans="1:17" ht="18" x14ac:dyDescent="0.3">
      <c r="A344" s="51" t="s">
        <v>4328</v>
      </c>
      <c r="B344" s="170" t="s">
        <v>4338</v>
      </c>
      <c r="C344" s="163" t="s">
        <v>4330</v>
      </c>
      <c r="D344" s="163" t="s">
        <v>4339</v>
      </c>
      <c r="E344" s="163" t="s">
        <v>4332</v>
      </c>
      <c r="F344" s="42">
        <v>86823</v>
      </c>
      <c r="G344" s="42">
        <v>347292000</v>
      </c>
      <c r="H344" s="42">
        <v>86823</v>
      </c>
      <c r="I344" s="42">
        <v>4000</v>
      </c>
      <c r="J344" s="42">
        <v>86823</v>
      </c>
      <c r="K344" s="42">
        <v>4000</v>
      </c>
      <c r="L344" s="42">
        <v>4000</v>
      </c>
      <c r="M344" s="163" t="s">
        <v>4398</v>
      </c>
      <c r="N344" s="163" t="s">
        <v>4339</v>
      </c>
      <c r="O344" s="163" t="s">
        <v>4340</v>
      </c>
      <c r="P344" s="163" t="s">
        <v>4336</v>
      </c>
      <c r="Q344" s="165" t="s">
        <v>4337</v>
      </c>
    </row>
    <row r="345" spans="1:17" ht="18" x14ac:dyDescent="0.3">
      <c r="A345" s="51" t="s">
        <v>4328</v>
      </c>
      <c r="B345" s="170" t="s">
        <v>4329</v>
      </c>
      <c r="C345" s="163" t="s">
        <v>4330</v>
      </c>
      <c r="D345" s="163" t="s">
        <v>4331</v>
      </c>
      <c r="E345" s="163" t="s">
        <v>4332</v>
      </c>
      <c r="F345" s="42">
        <v>88559</v>
      </c>
      <c r="G345" s="42">
        <v>177118000</v>
      </c>
      <c r="H345" s="42">
        <v>88559</v>
      </c>
      <c r="I345" s="42">
        <v>2000</v>
      </c>
      <c r="J345" s="42">
        <v>88559</v>
      </c>
      <c r="K345" s="42">
        <v>2740</v>
      </c>
      <c r="L345" s="42">
        <v>2000</v>
      </c>
      <c r="M345" s="163" t="s">
        <v>4398</v>
      </c>
      <c r="N345" s="163" t="s">
        <v>4334</v>
      </c>
      <c r="O345" s="163" t="s">
        <v>4346</v>
      </c>
      <c r="P345" s="163" t="s">
        <v>4336</v>
      </c>
      <c r="Q345" s="165" t="s">
        <v>4337</v>
      </c>
    </row>
    <row r="346" spans="1:17" ht="18" x14ac:dyDescent="0.3">
      <c r="A346" s="51" t="s">
        <v>4341</v>
      </c>
      <c r="B346" s="170" t="s">
        <v>4348</v>
      </c>
      <c r="C346" s="163" t="s">
        <v>4330</v>
      </c>
      <c r="D346" s="163" t="s">
        <v>4349</v>
      </c>
      <c r="E346" s="163" t="s">
        <v>4332</v>
      </c>
      <c r="F346" s="42">
        <v>84615</v>
      </c>
      <c r="G346" s="42">
        <v>1269225000</v>
      </c>
      <c r="H346" s="42">
        <v>84615</v>
      </c>
      <c r="I346" s="42">
        <v>15000</v>
      </c>
      <c r="J346" s="42">
        <v>84615</v>
      </c>
      <c r="K346" s="42">
        <v>15000</v>
      </c>
      <c r="L346" s="42">
        <v>15000</v>
      </c>
      <c r="M346" s="163" t="s">
        <v>4414</v>
      </c>
      <c r="N346" s="163" t="s">
        <v>4349</v>
      </c>
      <c r="O346" s="163" t="s">
        <v>4359</v>
      </c>
      <c r="P346" s="163" t="s">
        <v>4336</v>
      </c>
      <c r="Q346" s="165" t="s">
        <v>4337</v>
      </c>
    </row>
    <row r="347" spans="1:17" ht="18" x14ac:dyDescent="0.3">
      <c r="A347" s="51" t="s">
        <v>4328</v>
      </c>
      <c r="B347" s="170" t="s">
        <v>4352</v>
      </c>
      <c r="C347" s="163" t="s">
        <v>4330</v>
      </c>
      <c r="D347" s="163" t="s">
        <v>4353</v>
      </c>
      <c r="E347" s="163" t="s">
        <v>4332</v>
      </c>
      <c r="F347" s="42">
        <v>86823</v>
      </c>
      <c r="G347" s="42">
        <v>130234500</v>
      </c>
      <c r="H347" s="42">
        <v>86823</v>
      </c>
      <c r="I347" s="42">
        <v>1500</v>
      </c>
      <c r="J347" s="42">
        <v>86823</v>
      </c>
      <c r="K347" s="42">
        <v>1500</v>
      </c>
      <c r="L347" s="42">
        <v>1500</v>
      </c>
      <c r="M347" s="163" t="s">
        <v>4414</v>
      </c>
      <c r="N347" s="163" t="s">
        <v>4353</v>
      </c>
      <c r="O347" s="163" t="s">
        <v>4354</v>
      </c>
      <c r="P347" s="163" t="s">
        <v>4336</v>
      </c>
      <c r="Q347" s="165" t="s">
        <v>4337</v>
      </c>
    </row>
    <row r="348" spans="1:17" ht="18" x14ac:dyDescent="0.3">
      <c r="A348" s="51" t="s">
        <v>4328</v>
      </c>
      <c r="B348" s="170" t="s">
        <v>4347</v>
      </c>
      <c r="C348" s="163" t="s">
        <v>4330</v>
      </c>
      <c r="D348" s="163" t="s">
        <v>4343</v>
      </c>
      <c r="E348" s="163" t="s">
        <v>4332</v>
      </c>
      <c r="F348" s="42">
        <v>86823</v>
      </c>
      <c r="G348" s="42">
        <v>86823000</v>
      </c>
      <c r="H348" s="42">
        <v>86823</v>
      </c>
      <c r="I348" s="42">
        <v>1000</v>
      </c>
      <c r="J348" s="42">
        <v>86823</v>
      </c>
      <c r="K348" s="42">
        <v>1000</v>
      </c>
      <c r="L348" s="42">
        <v>1000</v>
      </c>
      <c r="M348" s="163" t="s">
        <v>4483</v>
      </c>
      <c r="N348" s="163" t="s">
        <v>4343</v>
      </c>
      <c r="O348" s="163" t="s">
        <v>4377</v>
      </c>
      <c r="P348" s="163" t="s">
        <v>4336</v>
      </c>
      <c r="Q348" s="165" t="s">
        <v>4337</v>
      </c>
    </row>
    <row r="349" spans="1:17" ht="18" x14ac:dyDescent="0.3">
      <c r="A349" s="51" t="s">
        <v>4328</v>
      </c>
      <c r="B349" s="170" t="s">
        <v>4329</v>
      </c>
      <c r="C349" s="163" t="s">
        <v>4330</v>
      </c>
      <c r="D349" s="163" t="s">
        <v>4331</v>
      </c>
      <c r="E349" s="163" t="s">
        <v>4332</v>
      </c>
      <c r="F349" s="42">
        <v>88562</v>
      </c>
      <c r="G349" s="42">
        <v>708497000</v>
      </c>
      <c r="H349" s="42">
        <v>88562</v>
      </c>
      <c r="I349" s="42">
        <v>8000</v>
      </c>
      <c r="J349" s="42">
        <v>88559</v>
      </c>
      <c r="K349" s="42">
        <v>9960</v>
      </c>
      <c r="L349" s="42">
        <v>8000</v>
      </c>
      <c r="M349" s="163" t="s">
        <v>4407</v>
      </c>
      <c r="N349" s="163" t="s">
        <v>4334</v>
      </c>
      <c r="O349" s="163" t="s">
        <v>4346</v>
      </c>
      <c r="P349" s="163" t="s">
        <v>4336</v>
      </c>
      <c r="Q349" s="165" t="s">
        <v>4337</v>
      </c>
    </row>
    <row r="350" spans="1:17" ht="18" x14ac:dyDescent="0.3">
      <c r="A350" s="51" t="s">
        <v>4328</v>
      </c>
      <c r="B350" s="170" t="s">
        <v>4338</v>
      </c>
      <c r="C350" s="163" t="s">
        <v>4330</v>
      </c>
      <c r="D350" s="163" t="s">
        <v>4339</v>
      </c>
      <c r="E350" s="163" t="s">
        <v>4332</v>
      </c>
      <c r="F350" s="42">
        <v>86823</v>
      </c>
      <c r="G350" s="42">
        <v>260469000</v>
      </c>
      <c r="H350" s="42">
        <v>86823</v>
      </c>
      <c r="I350" s="42">
        <v>3000</v>
      </c>
      <c r="J350" s="42">
        <v>86823</v>
      </c>
      <c r="K350" s="42">
        <v>3000</v>
      </c>
      <c r="L350" s="42">
        <v>3000</v>
      </c>
      <c r="M350" s="163" t="s">
        <v>4407</v>
      </c>
      <c r="N350" s="163" t="s">
        <v>4339</v>
      </c>
      <c r="O350" s="163" t="s">
        <v>4340</v>
      </c>
      <c r="P350" s="163" t="s">
        <v>4336</v>
      </c>
      <c r="Q350" s="165" t="s">
        <v>4337</v>
      </c>
    </row>
    <row r="351" spans="1:17" ht="18" x14ac:dyDescent="0.3">
      <c r="A351" s="51" t="s">
        <v>4328</v>
      </c>
      <c r="B351" s="170" t="s">
        <v>4352</v>
      </c>
      <c r="C351" s="163" t="s">
        <v>4330</v>
      </c>
      <c r="D351" s="163" t="s">
        <v>4353</v>
      </c>
      <c r="E351" s="163" t="s">
        <v>4332</v>
      </c>
      <c r="F351" s="42">
        <v>86823</v>
      </c>
      <c r="G351" s="42">
        <v>2257398000</v>
      </c>
      <c r="H351" s="42">
        <v>86823</v>
      </c>
      <c r="I351" s="42">
        <v>26000</v>
      </c>
      <c r="J351" s="42">
        <v>86823</v>
      </c>
      <c r="K351" s="42">
        <v>26000</v>
      </c>
      <c r="L351" s="42">
        <v>26000</v>
      </c>
      <c r="M351" s="163" t="s">
        <v>4420</v>
      </c>
      <c r="N351" s="163" t="s">
        <v>4353</v>
      </c>
      <c r="O351" s="163" t="s">
        <v>4346</v>
      </c>
      <c r="P351" s="163" t="s">
        <v>4336</v>
      </c>
      <c r="Q351" s="165" t="s">
        <v>4337</v>
      </c>
    </row>
    <row r="352" spans="1:17" ht="18" x14ac:dyDescent="0.3">
      <c r="A352" s="51" t="s">
        <v>4328</v>
      </c>
      <c r="B352" s="170" t="s">
        <v>4347</v>
      </c>
      <c r="C352" s="163" t="s">
        <v>4330</v>
      </c>
      <c r="D352" s="163" t="s">
        <v>4343</v>
      </c>
      <c r="E352" s="163" t="s">
        <v>4332</v>
      </c>
      <c r="F352" s="42">
        <v>86823</v>
      </c>
      <c r="G352" s="42">
        <v>86823000</v>
      </c>
      <c r="H352" s="42">
        <v>86823</v>
      </c>
      <c r="I352" s="42">
        <v>1000</v>
      </c>
      <c r="J352" s="42">
        <v>86823</v>
      </c>
      <c r="K352" s="42">
        <v>1000</v>
      </c>
      <c r="L352" s="42">
        <v>1000</v>
      </c>
      <c r="M352" s="163" t="s">
        <v>4378</v>
      </c>
      <c r="N352" s="163" t="s">
        <v>4343</v>
      </c>
      <c r="O352" s="163" t="s">
        <v>4377</v>
      </c>
      <c r="P352" s="163" t="s">
        <v>4336</v>
      </c>
      <c r="Q352" s="165" t="s">
        <v>4337</v>
      </c>
    </row>
    <row r="353" spans="1:17" ht="18" x14ac:dyDescent="0.3">
      <c r="A353" s="51" t="s">
        <v>4341</v>
      </c>
      <c r="B353" s="170" t="s">
        <v>4345</v>
      </c>
      <c r="C353" s="163" t="s">
        <v>4330</v>
      </c>
      <c r="D353" s="163" t="s">
        <v>4331</v>
      </c>
      <c r="E353" s="163" t="s">
        <v>4332</v>
      </c>
      <c r="F353" s="42">
        <v>90488</v>
      </c>
      <c r="G353" s="42">
        <v>633416000</v>
      </c>
      <c r="H353" s="42">
        <v>90488</v>
      </c>
      <c r="I353" s="42">
        <v>7000</v>
      </c>
      <c r="J353" s="42">
        <v>90488</v>
      </c>
      <c r="K353" s="42">
        <v>7000</v>
      </c>
      <c r="L353" s="42">
        <v>7000</v>
      </c>
      <c r="M353" s="163" t="s">
        <v>4418</v>
      </c>
      <c r="N353" s="163" t="s">
        <v>4334</v>
      </c>
      <c r="O353" s="163" t="s">
        <v>4346</v>
      </c>
      <c r="P353" s="163" t="s">
        <v>4336</v>
      </c>
      <c r="Q353" s="165" t="s">
        <v>4337</v>
      </c>
    </row>
    <row r="354" spans="1:17" ht="18" x14ac:dyDescent="0.3">
      <c r="A354" s="51" t="s">
        <v>4328</v>
      </c>
      <c r="B354" s="170" t="s">
        <v>4352</v>
      </c>
      <c r="C354" s="163" t="s">
        <v>4330</v>
      </c>
      <c r="D354" s="163" t="s">
        <v>4353</v>
      </c>
      <c r="E354" s="163" t="s">
        <v>4332</v>
      </c>
      <c r="F354" s="42">
        <v>91028</v>
      </c>
      <c r="G354" s="42">
        <v>182056000</v>
      </c>
      <c r="H354" s="42">
        <v>91028</v>
      </c>
      <c r="I354" s="42">
        <v>2000</v>
      </c>
      <c r="J354" s="42">
        <v>91028</v>
      </c>
      <c r="K354" s="42">
        <v>2000</v>
      </c>
      <c r="L354" s="42">
        <v>2000</v>
      </c>
      <c r="M354" s="163" t="s">
        <v>4388</v>
      </c>
      <c r="N354" s="163" t="s">
        <v>4353</v>
      </c>
      <c r="O354" s="163" t="s">
        <v>4354</v>
      </c>
      <c r="P354" s="163" t="s">
        <v>4336</v>
      </c>
      <c r="Q354" s="165" t="s">
        <v>4337</v>
      </c>
    </row>
    <row r="355" spans="1:17" ht="18" x14ac:dyDescent="0.3">
      <c r="A355" s="51" t="s">
        <v>4341</v>
      </c>
      <c r="B355" s="170" t="s">
        <v>4348</v>
      </c>
      <c r="C355" s="163" t="s">
        <v>4330</v>
      </c>
      <c r="D355" s="163" t="s">
        <v>4349</v>
      </c>
      <c r="E355" s="163" t="s">
        <v>4332</v>
      </c>
      <c r="F355" s="42">
        <v>88714</v>
      </c>
      <c r="G355" s="42">
        <v>1330710000</v>
      </c>
      <c r="H355" s="42">
        <v>88714</v>
      </c>
      <c r="I355" s="42">
        <v>15000</v>
      </c>
      <c r="J355" s="42">
        <v>88714</v>
      </c>
      <c r="K355" s="42">
        <v>15000</v>
      </c>
      <c r="L355" s="42">
        <v>15000</v>
      </c>
      <c r="M355" s="163" t="s">
        <v>4388</v>
      </c>
      <c r="N355" s="163" t="s">
        <v>4349</v>
      </c>
      <c r="O355" s="163" t="s">
        <v>4351</v>
      </c>
      <c r="P355" s="163" t="s">
        <v>4336</v>
      </c>
      <c r="Q355" s="165" t="s">
        <v>4337</v>
      </c>
    </row>
    <row r="356" spans="1:17" ht="18" x14ac:dyDescent="0.3">
      <c r="A356" s="51" t="s">
        <v>4328</v>
      </c>
      <c r="B356" s="170" t="s">
        <v>4347</v>
      </c>
      <c r="C356" s="163" t="s">
        <v>4330</v>
      </c>
      <c r="D356" s="163" t="s">
        <v>4343</v>
      </c>
      <c r="E356" s="163" t="s">
        <v>4332</v>
      </c>
      <c r="F356" s="42">
        <v>91028</v>
      </c>
      <c r="G356" s="42">
        <v>91028000</v>
      </c>
      <c r="H356" s="42">
        <v>91028</v>
      </c>
      <c r="I356" s="42">
        <v>1000</v>
      </c>
      <c r="J356" s="42">
        <v>91028</v>
      </c>
      <c r="K356" s="42">
        <v>2000</v>
      </c>
      <c r="L356" s="42">
        <v>1000</v>
      </c>
      <c r="M356" s="163" t="s">
        <v>4388</v>
      </c>
      <c r="N356" s="163" t="s">
        <v>4343</v>
      </c>
      <c r="O356" s="163" t="s">
        <v>4344</v>
      </c>
      <c r="P356" s="163" t="s">
        <v>4336</v>
      </c>
      <c r="Q356" s="165" t="s">
        <v>4337</v>
      </c>
    </row>
    <row r="357" spans="1:17" ht="18" x14ac:dyDescent="0.3">
      <c r="A357" s="51" t="s">
        <v>4341</v>
      </c>
      <c r="B357" s="170" t="s">
        <v>4345</v>
      </c>
      <c r="C357" s="163" t="s">
        <v>4330</v>
      </c>
      <c r="D357" s="163" t="s">
        <v>4331</v>
      </c>
      <c r="E357" s="163" t="s">
        <v>4332</v>
      </c>
      <c r="F357" s="42">
        <v>90488</v>
      </c>
      <c r="G357" s="42">
        <v>542928000</v>
      </c>
      <c r="H357" s="42">
        <v>90488</v>
      </c>
      <c r="I357" s="42">
        <v>6000</v>
      </c>
      <c r="J357" s="42">
        <v>90488</v>
      </c>
      <c r="K357" s="42">
        <v>6000</v>
      </c>
      <c r="L357" s="42">
        <v>6000</v>
      </c>
      <c r="M357" s="163" t="s">
        <v>4443</v>
      </c>
      <c r="N357" s="163" t="s">
        <v>4334</v>
      </c>
      <c r="O357" s="163" t="s">
        <v>4346</v>
      </c>
      <c r="P357" s="163" t="s">
        <v>4336</v>
      </c>
      <c r="Q357" s="165" t="s">
        <v>4337</v>
      </c>
    </row>
    <row r="358" spans="1:17" ht="18" x14ac:dyDescent="0.3">
      <c r="A358" s="51" t="s">
        <v>4328</v>
      </c>
      <c r="B358" s="170" t="s">
        <v>4338</v>
      </c>
      <c r="C358" s="163" t="s">
        <v>4330</v>
      </c>
      <c r="D358" s="163" t="s">
        <v>4339</v>
      </c>
      <c r="E358" s="163" t="s">
        <v>4332</v>
      </c>
      <c r="F358" s="42">
        <v>91028</v>
      </c>
      <c r="G358" s="42">
        <v>273084000</v>
      </c>
      <c r="H358" s="42">
        <v>91028</v>
      </c>
      <c r="I358" s="42">
        <v>3000</v>
      </c>
      <c r="J358" s="42">
        <v>91028</v>
      </c>
      <c r="K358" s="42">
        <v>3000</v>
      </c>
      <c r="L358" s="42">
        <v>3000</v>
      </c>
      <c r="M358" s="163" t="s">
        <v>4443</v>
      </c>
      <c r="N358" s="163" t="s">
        <v>4339</v>
      </c>
      <c r="O358" s="163" t="s">
        <v>4340</v>
      </c>
      <c r="P358" s="163" t="s">
        <v>4336</v>
      </c>
      <c r="Q358" s="165" t="s">
        <v>4337</v>
      </c>
    </row>
    <row r="359" spans="1:17" ht="18" x14ac:dyDescent="0.3">
      <c r="A359" s="51" t="s">
        <v>4328</v>
      </c>
      <c r="B359" s="170" t="s">
        <v>4347</v>
      </c>
      <c r="C359" s="163" t="s">
        <v>4330</v>
      </c>
      <c r="D359" s="163" t="s">
        <v>4343</v>
      </c>
      <c r="E359" s="163" t="s">
        <v>4332</v>
      </c>
      <c r="F359" s="42">
        <v>91028</v>
      </c>
      <c r="G359" s="42">
        <v>91028000</v>
      </c>
      <c r="H359" s="42">
        <v>91028</v>
      </c>
      <c r="I359" s="42">
        <v>1000</v>
      </c>
      <c r="J359" s="42">
        <v>91028</v>
      </c>
      <c r="K359" s="42">
        <v>1000</v>
      </c>
      <c r="L359" s="42">
        <v>1000</v>
      </c>
      <c r="M359" s="163" t="s">
        <v>4429</v>
      </c>
      <c r="N359" s="163" t="s">
        <v>4343</v>
      </c>
      <c r="O359" s="163" t="s">
        <v>4344</v>
      </c>
      <c r="P359" s="163" t="s">
        <v>4336</v>
      </c>
      <c r="Q359" s="165" t="s">
        <v>4337</v>
      </c>
    </row>
    <row r="360" spans="1:17" ht="18" x14ac:dyDescent="0.3">
      <c r="A360" s="51" t="s">
        <v>4328</v>
      </c>
      <c r="B360" s="170" t="s">
        <v>4338</v>
      </c>
      <c r="C360" s="163" t="s">
        <v>4330</v>
      </c>
      <c r="D360" s="163" t="s">
        <v>4339</v>
      </c>
      <c r="E360" s="163" t="s">
        <v>4332</v>
      </c>
      <c r="F360" s="42">
        <v>93088</v>
      </c>
      <c r="G360" s="42">
        <v>279262500</v>
      </c>
      <c r="H360" s="42">
        <v>93088</v>
      </c>
      <c r="I360" s="42">
        <v>3000</v>
      </c>
      <c r="J360" s="42">
        <v>91028</v>
      </c>
      <c r="K360" s="42">
        <v>4500</v>
      </c>
      <c r="L360" s="42">
        <v>3000</v>
      </c>
      <c r="M360" s="163" t="s">
        <v>4399</v>
      </c>
      <c r="N360" s="163" t="s">
        <v>4339</v>
      </c>
      <c r="O360" s="163" t="s">
        <v>4340</v>
      </c>
      <c r="P360" s="163" t="s">
        <v>4336</v>
      </c>
      <c r="Q360" s="165" t="s">
        <v>4337</v>
      </c>
    </row>
    <row r="361" spans="1:17" ht="18" x14ac:dyDescent="0.3">
      <c r="A361" s="51" t="s">
        <v>4328</v>
      </c>
      <c r="B361" s="170" t="s">
        <v>4352</v>
      </c>
      <c r="C361" s="163" t="s">
        <v>4330</v>
      </c>
      <c r="D361" s="163" t="s">
        <v>4353</v>
      </c>
      <c r="E361" s="163" t="s">
        <v>4332</v>
      </c>
      <c r="F361" s="42">
        <v>91028</v>
      </c>
      <c r="G361" s="42">
        <v>1820560000</v>
      </c>
      <c r="H361" s="42">
        <v>91028</v>
      </c>
      <c r="I361" s="42">
        <v>20000</v>
      </c>
      <c r="J361" s="42">
        <v>91028</v>
      </c>
      <c r="K361" s="42">
        <v>20000</v>
      </c>
      <c r="L361" s="42">
        <v>20000</v>
      </c>
      <c r="M361" s="163" t="s">
        <v>4399</v>
      </c>
      <c r="N361" s="163" t="s">
        <v>4353</v>
      </c>
      <c r="O361" s="163" t="s">
        <v>4354</v>
      </c>
      <c r="P361" s="163" t="s">
        <v>4336</v>
      </c>
      <c r="Q361" s="165" t="s">
        <v>4337</v>
      </c>
    </row>
    <row r="362" spans="1:17" ht="18" x14ac:dyDescent="0.3">
      <c r="A362" s="51" t="s">
        <v>4341</v>
      </c>
      <c r="B362" s="170" t="s">
        <v>4345</v>
      </c>
      <c r="C362" s="163" t="s">
        <v>4330</v>
      </c>
      <c r="D362" s="163" t="s">
        <v>4331</v>
      </c>
      <c r="E362" s="163" t="s">
        <v>4332</v>
      </c>
      <c r="F362" s="42">
        <v>90488</v>
      </c>
      <c r="G362" s="42">
        <v>723904000</v>
      </c>
      <c r="H362" s="42">
        <v>90488</v>
      </c>
      <c r="I362" s="42">
        <v>8000</v>
      </c>
      <c r="J362" s="42">
        <v>90488</v>
      </c>
      <c r="K362" s="42">
        <v>10960</v>
      </c>
      <c r="L362" s="42">
        <v>8000</v>
      </c>
      <c r="M362" s="163" t="s">
        <v>4399</v>
      </c>
      <c r="N362" s="163" t="s">
        <v>4334</v>
      </c>
      <c r="O362" s="163" t="s">
        <v>4346</v>
      </c>
      <c r="P362" s="163" t="s">
        <v>4336</v>
      </c>
      <c r="Q362" s="165" t="s">
        <v>4337</v>
      </c>
    </row>
    <row r="363" spans="1:17" ht="18" x14ac:dyDescent="0.3">
      <c r="A363" s="51" t="s">
        <v>4328</v>
      </c>
      <c r="B363" s="170" t="s">
        <v>4347</v>
      </c>
      <c r="C363" s="163" t="s">
        <v>4330</v>
      </c>
      <c r="D363" s="163" t="s">
        <v>4343</v>
      </c>
      <c r="E363" s="163" t="s">
        <v>4332</v>
      </c>
      <c r="F363" s="42">
        <v>97440</v>
      </c>
      <c r="G363" s="42">
        <v>97440000</v>
      </c>
      <c r="H363" s="42">
        <v>97440</v>
      </c>
      <c r="I363" s="42">
        <v>1000</v>
      </c>
      <c r="J363" s="42">
        <v>97440</v>
      </c>
      <c r="K363" s="42">
        <v>1000</v>
      </c>
      <c r="L363" s="42">
        <v>1000</v>
      </c>
      <c r="M363" s="163" t="s">
        <v>4434</v>
      </c>
      <c r="N363" s="163" t="s">
        <v>4343</v>
      </c>
      <c r="O363" s="163" t="s">
        <v>4344</v>
      </c>
      <c r="P363" s="163" t="s">
        <v>4336</v>
      </c>
      <c r="Q363" s="165" t="s">
        <v>4337</v>
      </c>
    </row>
    <row r="364" spans="1:17" ht="18" x14ac:dyDescent="0.3">
      <c r="A364" s="51" t="s">
        <v>4341</v>
      </c>
      <c r="B364" s="170" t="s">
        <v>4348</v>
      </c>
      <c r="C364" s="163" t="s">
        <v>4330</v>
      </c>
      <c r="D364" s="163" t="s">
        <v>4349</v>
      </c>
      <c r="E364" s="163" t="s">
        <v>4332</v>
      </c>
      <c r="F364" s="42">
        <v>94963</v>
      </c>
      <c r="G364" s="42">
        <v>1424445000</v>
      </c>
      <c r="H364" s="42">
        <v>94963</v>
      </c>
      <c r="I364" s="42">
        <v>15000</v>
      </c>
      <c r="J364" s="42">
        <v>94963</v>
      </c>
      <c r="K364" s="42">
        <v>15000</v>
      </c>
      <c r="L364" s="42">
        <v>15000</v>
      </c>
      <c r="M364" s="163" t="s">
        <v>4434</v>
      </c>
      <c r="N364" s="163" t="s">
        <v>4349</v>
      </c>
      <c r="O364" s="163" t="s">
        <v>4363</v>
      </c>
      <c r="P364" s="163" t="s">
        <v>4336</v>
      </c>
      <c r="Q364" s="165" t="s">
        <v>4337</v>
      </c>
    </row>
    <row r="365" spans="1:17" ht="18" x14ac:dyDescent="0.3">
      <c r="A365" s="51" t="s">
        <v>4341</v>
      </c>
      <c r="B365" s="170" t="s">
        <v>4345</v>
      </c>
      <c r="C365" s="163" t="s">
        <v>4330</v>
      </c>
      <c r="D365" s="163" t="s">
        <v>4331</v>
      </c>
      <c r="E365" s="163" t="s">
        <v>4332</v>
      </c>
      <c r="F365" s="42">
        <v>99038</v>
      </c>
      <c r="G365" s="42">
        <v>792301280</v>
      </c>
      <c r="H365" s="42">
        <v>99038</v>
      </c>
      <c r="I365" s="42">
        <v>8000</v>
      </c>
      <c r="J365" s="42">
        <v>96862</v>
      </c>
      <c r="K365" s="42">
        <v>13680</v>
      </c>
      <c r="L365" s="42">
        <v>8000</v>
      </c>
      <c r="M365" s="163" t="s">
        <v>4408</v>
      </c>
      <c r="N365" s="163" t="s">
        <v>4334</v>
      </c>
      <c r="O365" s="163" t="s">
        <v>4346</v>
      </c>
      <c r="P365" s="163" t="s">
        <v>4336</v>
      </c>
      <c r="Q365" s="165" t="s">
        <v>4337</v>
      </c>
    </row>
    <row r="366" spans="1:17" ht="18" x14ac:dyDescent="0.3">
      <c r="A366" s="51" t="s">
        <v>4328</v>
      </c>
      <c r="B366" s="170" t="s">
        <v>4338</v>
      </c>
      <c r="C366" s="163" t="s">
        <v>4330</v>
      </c>
      <c r="D366" s="163" t="s">
        <v>4339</v>
      </c>
      <c r="E366" s="163" t="s">
        <v>4332</v>
      </c>
      <c r="F366" s="42">
        <v>97440</v>
      </c>
      <c r="G366" s="42">
        <v>292320000</v>
      </c>
      <c r="H366" s="42">
        <v>97440</v>
      </c>
      <c r="I366" s="42">
        <v>3000</v>
      </c>
      <c r="J366" s="42">
        <v>97440</v>
      </c>
      <c r="K366" s="42">
        <v>3000</v>
      </c>
      <c r="L366" s="42">
        <v>3000</v>
      </c>
      <c r="M366" s="163" t="s">
        <v>4408</v>
      </c>
      <c r="N366" s="163" t="s">
        <v>4339</v>
      </c>
      <c r="O366" s="163" t="s">
        <v>4340</v>
      </c>
      <c r="P366" s="163" t="s">
        <v>4336</v>
      </c>
      <c r="Q366" s="165" t="s">
        <v>4337</v>
      </c>
    </row>
    <row r="367" spans="1:17" ht="18" x14ac:dyDescent="0.3">
      <c r="A367" s="51" t="s">
        <v>4328</v>
      </c>
      <c r="B367" s="170" t="s">
        <v>4347</v>
      </c>
      <c r="C367" s="163" t="s">
        <v>4330</v>
      </c>
      <c r="D367" s="163" t="s">
        <v>4343</v>
      </c>
      <c r="E367" s="163" t="s">
        <v>4332</v>
      </c>
      <c r="F367" s="42">
        <v>97440</v>
      </c>
      <c r="G367" s="42">
        <v>97440000</v>
      </c>
      <c r="H367" s="42">
        <v>97440</v>
      </c>
      <c r="I367" s="42">
        <v>1000</v>
      </c>
      <c r="J367" s="42">
        <v>97440</v>
      </c>
      <c r="K367" s="42">
        <v>1000</v>
      </c>
      <c r="L367" s="42">
        <v>1000</v>
      </c>
      <c r="M367" s="163" t="s">
        <v>4421</v>
      </c>
      <c r="N367" s="163" t="s">
        <v>4343</v>
      </c>
      <c r="O367" s="163" t="s">
        <v>4344</v>
      </c>
      <c r="P367" s="163" t="s">
        <v>4336</v>
      </c>
      <c r="Q367" s="165" t="s">
        <v>4337</v>
      </c>
    </row>
    <row r="368" spans="1:17" ht="18" x14ac:dyDescent="0.3">
      <c r="A368" s="51" t="s">
        <v>4341</v>
      </c>
      <c r="B368" s="170" t="s">
        <v>4345</v>
      </c>
      <c r="C368" s="163" t="s">
        <v>4330</v>
      </c>
      <c r="D368" s="163" t="s">
        <v>4331</v>
      </c>
      <c r="E368" s="163" t="s">
        <v>4332</v>
      </c>
      <c r="F368" s="42">
        <v>118118</v>
      </c>
      <c r="G368" s="42">
        <v>944944000</v>
      </c>
      <c r="H368" s="42">
        <v>118118</v>
      </c>
      <c r="I368" s="42">
        <v>8000</v>
      </c>
      <c r="J368" s="42">
        <v>96862</v>
      </c>
      <c r="K368" s="42">
        <v>24000</v>
      </c>
      <c r="L368" s="42">
        <v>8000</v>
      </c>
      <c r="M368" s="163" t="s">
        <v>4379</v>
      </c>
      <c r="N368" s="163" t="s">
        <v>4334</v>
      </c>
      <c r="O368" s="163" t="s">
        <v>4346</v>
      </c>
      <c r="P368" s="163" t="s">
        <v>4336</v>
      </c>
      <c r="Q368" s="165" t="s">
        <v>4337</v>
      </c>
    </row>
    <row r="369" spans="1:17" ht="18" x14ac:dyDescent="0.3">
      <c r="A369" s="51" t="s">
        <v>4341</v>
      </c>
      <c r="B369" s="170" t="s">
        <v>4348</v>
      </c>
      <c r="C369" s="163" t="s">
        <v>4330</v>
      </c>
      <c r="D369" s="163" t="s">
        <v>4349</v>
      </c>
      <c r="E369" s="163" t="s">
        <v>4332</v>
      </c>
      <c r="F369" s="42">
        <v>94963</v>
      </c>
      <c r="G369" s="42">
        <v>949630000</v>
      </c>
      <c r="H369" s="42">
        <v>94963</v>
      </c>
      <c r="I369" s="42">
        <v>10000</v>
      </c>
      <c r="J369" s="42">
        <v>94963</v>
      </c>
      <c r="K369" s="42">
        <v>14000</v>
      </c>
      <c r="L369" s="42">
        <v>10000</v>
      </c>
      <c r="M369" s="163" t="s">
        <v>4379</v>
      </c>
      <c r="N369" s="163" t="s">
        <v>4349</v>
      </c>
      <c r="O369" s="163" t="s">
        <v>4359</v>
      </c>
      <c r="P369" s="163" t="s">
        <v>4336</v>
      </c>
      <c r="Q369" s="165" t="s">
        <v>4337</v>
      </c>
    </row>
    <row r="370" spans="1:17" ht="18" x14ac:dyDescent="0.3">
      <c r="A370" s="51" t="s">
        <v>4328</v>
      </c>
      <c r="B370" s="170" t="s">
        <v>4352</v>
      </c>
      <c r="C370" s="163" t="s">
        <v>4330</v>
      </c>
      <c r="D370" s="163" t="s">
        <v>4353</v>
      </c>
      <c r="E370" s="163" t="s">
        <v>4332</v>
      </c>
      <c r="F370" s="42">
        <v>97440</v>
      </c>
      <c r="G370" s="42">
        <v>97440000</v>
      </c>
      <c r="H370" s="42">
        <v>97440</v>
      </c>
      <c r="I370" s="42">
        <v>1000</v>
      </c>
      <c r="J370" s="42">
        <v>97440</v>
      </c>
      <c r="K370" s="42">
        <v>1000</v>
      </c>
      <c r="L370" s="42">
        <v>1000</v>
      </c>
      <c r="M370" s="163" t="s">
        <v>4430</v>
      </c>
      <c r="N370" s="163" t="s">
        <v>4353</v>
      </c>
      <c r="O370" s="163" t="s">
        <v>4354</v>
      </c>
      <c r="P370" s="163" t="s">
        <v>4336</v>
      </c>
      <c r="Q370" s="165" t="s">
        <v>4337</v>
      </c>
    </row>
    <row r="371" spans="1:17" ht="18" x14ac:dyDescent="0.3">
      <c r="A371" s="51" t="s">
        <v>4328</v>
      </c>
      <c r="B371" s="170" t="s">
        <v>4352</v>
      </c>
      <c r="C371" s="163" t="s">
        <v>4330</v>
      </c>
      <c r="D371" s="163" t="s">
        <v>4353</v>
      </c>
      <c r="E371" s="163" t="s">
        <v>4332</v>
      </c>
      <c r="F371" s="42">
        <v>97440</v>
      </c>
      <c r="G371" s="42">
        <v>2630880000</v>
      </c>
      <c r="H371" s="42">
        <v>97440</v>
      </c>
      <c r="I371" s="42">
        <v>27000</v>
      </c>
      <c r="J371" s="42">
        <v>97440</v>
      </c>
      <c r="K371" s="42">
        <v>27000</v>
      </c>
      <c r="L371" s="42">
        <v>27000</v>
      </c>
      <c r="M371" s="163" t="s">
        <v>4402</v>
      </c>
      <c r="N371" s="163" t="s">
        <v>4353</v>
      </c>
      <c r="O371" s="163" t="s">
        <v>4354</v>
      </c>
      <c r="P371" s="163" t="s">
        <v>4336</v>
      </c>
      <c r="Q371" s="165" t="s">
        <v>4337</v>
      </c>
    </row>
    <row r="372" spans="1:17" ht="18" x14ac:dyDescent="0.3">
      <c r="A372" s="51" t="s">
        <v>4328</v>
      </c>
      <c r="B372" s="170" t="s">
        <v>4329</v>
      </c>
      <c r="C372" s="163" t="s">
        <v>4330</v>
      </c>
      <c r="D372" s="163" t="s">
        <v>4331</v>
      </c>
      <c r="E372" s="163" t="s">
        <v>4332</v>
      </c>
      <c r="F372" s="42">
        <v>100438</v>
      </c>
      <c r="G372" s="42">
        <v>602628000</v>
      </c>
      <c r="H372" s="42">
        <v>100438</v>
      </c>
      <c r="I372" s="42">
        <v>6000</v>
      </c>
      <c r="J372" s="42">
        <v>100438</v>
      </c>
      <c r="K372" s="42">
        <v>6000</v>
      </c>
      <c r="L372" s="42">
        <v>6000</v>
      </c>
      <c r="M372" s="163" t="s">
        <v>4370</v>
      </c>
      <c r="N372" s="163" t="s">
        <v>4334</v>
      </c>
      <c r="O372" s="163" t="s">
        <v>4346</v>
      </c>
      <c r="P372" s="163" t="s">
        <v>4336</v>
      </c>
      <c r="Q372" s="165" t="s">
        <v>4337</v>
      </c>
    </row>
    <row r="373" spans="1:17" ht="18" x14ac:dyDescent="0.3">
      <c r="A373" s="51" t="s">
        <v>4328</v>
      </c>
      <c r="B373" s="170" t="s">
        <v>4347</v>
      </c>
      <c r="C373" s="163" t="s">
        <v>4330</v>
      </c>
      <c r="D373" s="163" t="s">
        <v>4343</v>
      </c>
      <c r="E373" s="163" t="s">
        <v>4332</v>
      </c>
      <c r="F373" s="42">
        <v>98469</v>
      </c>
      <c r="G373" s="42">
        <v>98469000</v>
      </c>
      <c r="H373" s="42">
        <v>98469</v>
      </c>
      <c r="I373" s="42">
        <v>1000</v>
      </c>
      <c r="J373" s="42">
        <v>98469</v>
      </c>
      <c r="K373" s="42">
        <v>1000</v>
      </c>
      <c r="L373" s="42">
        <v>1000</v>
      </c>
      <c r="M373" s="163" t="s">
        <v>4370</v>
      </c>
      <c r="N373" s="163" t="s">
        <v>4343</v>
      </c>
      <c r="O373" s="163" t="s">
        <v>4344</v>
      </c>
      <c r="P373" s="163" t="s">
        <v>4336</v>
      </c>
      <c r="Q373" s="165" t="s">
        <v>4337</v>
      </c>
    </row>
    <row r="374" spans="1:17" ht="18" x14ac:dyDescent="0.3">
      <c r="A374" s="51" t="s">
        <v>4341</v>
      </c>
      <c r="B374" s="170" t="s">
        <v>4345</v>
      </c>
      <c r="C374" s="163" t="s">
        <v>4330</v>
      </c>
      <c r="D374" s="163" t="s">
        <v>4331</v>
      </c>
      <c r="E374" s="163" t="s">
        <v>4332</v>
      </c>
      <c r="F374" s="42">
        <v>97884</v>
      </c>
      <c r="G374" s="42">
        <v>978840000</v>
      </c>
      <c r="H374" s="42">
        <v>97884</v>
      </c>
      <c r="I374" s="42">
        <v>10000</v>
      </c>
      <c r="J374" s="42">
        <v>97884</v>
      </c>
      <c r="K374" s="42">
        <v>10000</v>
      </c>
      <c r="L374" s="42">
        <v>10000</v>
      </c>
      <c r="M374" s="163" t="s">
        <v>4370</v>
      </c>
      <c r="N374" s="163" t="s">
        <v>4334</v>
      </c>
      <c r="O374" s="163" t="s">
        <v>4346</v>
      </c>
      <c r="P374" s="163" t="s">
        <v>4336</v>
      </c>
      <c r="Q374" s="165" t="s">
        <v>4337</v>
      </c>
    </row>
    <row r="375" spans="1:17" ht="18" x14ac:dyDescent="0.3">
      <c r="A375" s="51" t="s">
        <v>4328</v>
      </c>
      <c r="B375" s="170" t="s">
        <v>4338</v>
      </c>
      <c r="C375" s="163" t="s">
        <v>4330</v>
      </c>
      <c r="D375" s="163" t="s">
        <v>4339</v>
      </c>
      <c r="E375" s="163" t="s">
        <v>4332</v>
      </c>
      <c r="F375" s="42">
        <v>98469</v>
      </c>
      <c r="G375" s="42">
        <v>295407000</v>
      </c>
      <c r="H375" s="42">
        <v>98469</v>
      </c>
      <c r="I375" s="42">
        <v>3000</v>
      </c>
      <c r="J375" s="42">
        <v>98469</v>
      </c>
      <c r="K375" s="42">
        <v>3000</v>
      </c>
      <c r="L375" s="42">
        <v>3000</v>
      </c>
      <c r="M375" s="163" t="s">
        <v>4370</v>
      </c>
      <c r="N375" s="163" t="s">
        <v>4339</v>
      </c>
      <c r="O375" s="163" t="s">
        <v>4340</v>
      </c>
      <c r="P375" s="163" t="s">
        <v>4336</v>
      </c>
      <c r="Q375" s="165" t="s">
        <v>4337</v>
      </c>
    </row>
    <row r="376" spans="1:17" ht="18" x14ac:dyDescent="0.3">
      <c r="A376" s="51" t="s">
        <v>4328</v>
      </c>
      <c r="B376" s="170" t="s">
        <v>4347</v>
      </c>
      <c r="C376" s="163" t="s">
        <v>4330</v>
      </c>
      <c r="D376" s="163" t="s">
        <v>4343</v>
      </c>
      <c r="E376" s="163" t="s">
        <v>4332</v>
      </c>
      <c r="F376" s="42">
        <v>98469</v>
      </c>
      <c r="G376" s="42">
        <v>98469000</v>
      </c>
      <c r="H376" s="42">
        <v>98469</v>
      </c>
      <c r="I376" s="42">
        <v>1000</v>
      </c>
      <c r="J376" s="42">
        <v>98469</v>
      </c>
      <c r="K376" s="42">
        <v>1000</v>
      </c>
      <c r="L376" s="42">
        <v>1000</v>
      </c>
      <c r="M376" s="163" t="s">
        <v>4382</v>
      </c>
      <c r="N376" s="163" t="s">
        <v>4343</v>
      </c>
      <c r="O376" s="163" t="s">
        <v>4344</v>
      </c>
      <c r="P376" s="163" t="s">
        <v>4336</v>
      </c>
      <c r="Q376" s="165" t="s">
        <v>4337</v>
      </c>
    </row>
    <row r="377" spans="1:17" ht="18" x14ac:dyDescent="0.3">
      <c r="A377" s="51" t="s">
        <v>4341</v>
      </c>
      <c r="B377" s="170" t="s">
        <v>4348</v>
      </c>
      <c r="C377" s="163" t="s">
        <v>4330</v>
      </c>
      <c r="D377" s="163" t="s">
        <v>4349</v>
      </c>
      <c r="E377" s="163" t="s">
        <v>4332</v>
      </c>
      <c r="F377" s="42">
        <v>95965</v>
      </c>
      <c r="G377" s="42">
        <v>1439475000</v>
      </c>
      <c r="H377" s="42">
        <v>95965</v>
      </c>
      <c r="I377" s="42">
        <v>15000</v>
      </c>
      <c r="J377" s="42">
        <v>95965</v>
      </c>
      <c r="K377" s="42">
        <v>15000</v>
      </c>
      <c r="L377" s="42">
        <v>15000</v>
      </c>
      <c r="M377" s="163" t="s">
        <v>4382</v>
      </c>
      <c r="N377" s="163" t="s">
        <v>4349</v>
      </c>
      <c r="O377" s="163" t="s">
        <v>4359</v>
      </c>
      <c r="P377" s="163" t="s">
        <v>4336</v>
      </c>
      <c r="Q377" s="165" t="s">
        <v>4337</v>
      </c>
    </row>
    <row r="378" spans="1:17" ht="18" x14ac:dyDescent="0.3">
      <c r="A378" s="51" t="s">
        <v>4328</v>
      </c>
      <c r="B378" s="170" t="s">
        <v>4329</v>
      </c>
      <c r="C378" s="163" t="s">
        <v>4330</v>
      </c>
      <c r="D378" s="163" t="s">
        <v>4331</v>
      </c>
      <c r="E378" s="163" t="s">
        <v>4332</v>
      </c>
      <c r="F378" s="42">
        <v>100438</v>
      </c>
      <c r="G378" s="42">
        <v>602628000</v>
      </c>
      <c r="H378" s="42">
        <v>100438</v>
      </c>
      <c r="I378" s="42">
        <v>6000</v>
      </c>
      <c r="J378" s="42">
        <v>100438</v>
      </c>
      <c r="K378" s="42">
        <v>6000</v>
      </c>
      <c r="L378" s="42">
        <v>6000</v>
      </c>
      <c r="M378" s="163" t="s">
        <v>4440</v>
      </c>
      <c r="N378" s="163" t="s">
        <v>4334</v>
      </c>
      <c r="O378" s="163" t="s">
        <v>4346</v>
      </c>
      <c r="P378" s="163" t="s">
        <v>4336</v>
      </c>
      <c r="Q378" s="165" t="s">
        <v>4337</v>
      </c>
    </row>
    <row r="379" spans="1:17" ht="18" x14ac:dyDescent="0.3">
      <c r="A379" s="51" t="s">
        <v>4341</v>
      </c>
      <c r="B379" s="170" t="s">
        <v>4345</v>
      </c>
      <c r="C379" s="163" t="s">
        <v>4330</v>
      </c>
      <c r="D379" s="163" t="s">
        <v>4331</v>
      </c>
      <c r="E379" s="163" t="s">
        <v>4332</v>
      </c>
      <c r="F379" s="42">
        <v>97884</v>
      </c>
      <c r="G379" s="42">
        <v>978840000</v>
      </c>
      <c r="H379" s="42">
        <v>97884</v>
      </c>
      <c r="I379" s="42">
        <v>10000</v>
      </c>
      <c r="J379" s="42">
        <v>97884</v>
      </c>
      <c r="K379" s="42">
        <v>10000</v>
      </c>
      <c r="L379" s="42">
        <v>10000</v>
      </c>
      <c r="M379" s="163" t="s">
        <v>4440</v>
      </c>
      <c r="N379" s="163" t="s">
        <v>4334</v>
      </c>
      <c r="O379" s="163" t="s">
        <v>4346</v>
      </c>
      <c r="P379" s="163" t="s">
        <v>4336</v>
      </c>
      <c r="Q379" s="165" t="s">
        <v>4337</v>
      </c>
    </row>
    <row r="380" spans="1:17" ht="18" x14ac:dyDescent="0.3">
      <c r="A380" s="51" t="s">
        <v>4328</v>
      </c>
      <c r="B380" s="170" t="s">
        <v>4338</v>
      </c>
      <c r="C380" s="163" t="s">
        <v>4330</v>
      </c>
      <c r="D380" s="163" t="s">
        <v>4339</v>
      </c>
      <c r="E380" s="163" t="s">
        <v>4332</v>
      </c>
      <c r="F380" s="42">
        <v>98469</v>
      </c>
      <c r="G380" s="42">
        <v>295407000</v>
      </c>
      <c r="H380" s="42">
        <v>98469</v>
      </c>
      <c r="I380" s="42">
        <v>3000</v>
      </c>
      <c r="J380" s="42">
        <v>98469</v>
      </c>
      <c r="K380" s="42">
        <v>3000</v>
      </c>
      <c r="L380" s="42">
        <v>3000</v>
      </c>
      <c r="M380" s="163" t="s">
        <v>4423</v>
      </c>
      <c r="N380" s="163" t="s">
        <v>4339</v>
      </c>
      <c r="O380" s="163" t="s">
        <v>4351</v>
      </c>
      <c r="P380" s="163" t="s">
        <v>4336</v>
      </c>
      <c r="Q380" s="165" t="s">
        <v>4337</v>
      </c>
    </row>
    <row r="381" spans="1:17" ht="18" x14ac:dyDescent="0.3">
      <c r="A381" s="51" t="s">
        <v>4328</v>
      </c>
      <c r="B381" s="170" t="s">
        <v>4352</v>
      </c>
      <c r="C381" s="163" t="s">
        <v>4330</v>
      </c>
      <c r="D381" s="163" t="s">
        <v>4353</v>
      </c>
      <c r="E381" s="163" t="s">
        <v>4332</v>
      </c>
      <c r="F381" s="42">
        <v>98469</v>
      </c>
      <c r="G381" s="42">
        <v>98469000</v>
      </c>
      <c r="H381" s="42">
        <v>98469</v>
      </c>
      <c r="I381" s="42">
        <v>1000</v>
      </c>
      <c r="J381" s="42">
        <v>98469</v>
      </c>
      <c r="K381" s="42">
        <v>1000</v>
      </c>
      <c r="L381" s="42">
        <v>1000</v>
      </c>
      <c r="M381" s="163" t="s">
        <v>4392</v>
      </c>
      <c r="N381" s="163" t="s">
        <v>4353</v>
      </c>
      <c r="O381" s="163" t="s">
        <v>4354</v>
      </c>
      <c r="P381" s="163" t="s">
        <v>4336</v>
      </c>
      <c r="Q381" s="165" t="s">
        <v>4337</v>
      </c>
    </row>
    <row r="382" spans="1:17" ht="18" x14ac:dyDescent="0.3">
      <c r="A382" s="51" t="s">
        <v>4341</v>
      </c>
      <c r="B382" s="170" t="s">
        <v>4348</v>
      </c>
      <c r="C382" s="163" t="s">
        <v>4330</v>
      </c>
      <c r="D382" s="163" t="s">
        <v>4349</v>
      </c>
      <c r="E382" s="163" t="s">
        <v>4360</v>
      </c>
      <c r="F382" s="42">
        <v>95965</v>
      </c>
      <c r="G382" s="42">
        <v>479825000</v>
      </c>
      <c r="H382" s="42">
        <v>95965</v>
      </c>
      <c r="I382" s="42">
        <v>0</v>
      </c>
      <c r="J382" s="42">
        <v>95965</v>
      </c>
      <c r="K382" s="42">
        <v>5000</v>
      </c>
      <c r="L382" s="42">
        <v>5000</v>
      </c>
      <c r="M382" s="163" t="s">
        <v>4392</v>
      </c>
      <c r="N382" s="163" t="s">
        <v>4349</v>
      </c>
      <c r="O382" s="163" t="s">
        <v>4363</v>
      </c>
      <c r="P382" s="163" t="s">
        <v>4336</v>
      </c>
      <c r="Q382" s="165" t="s">
        <v>4337</v>
      </c>
    </row>
    <row r="383" spans="1:17" ht="18" x14ac:dyDescent="0.3">
      <c r="A383" s="51" t="s">
        <v>4341</v>
      </c>
      <c r="B383" s="170" t="s">
        <v>4348</v>
      </c>
      <c r="C383" s="163" t="s">
        <v>4330</v>
      </c>
      <c r="D383" s="163" t="s">
        <v>4349</v>
      </c>
      <c r="E383" s="163" t="s">
        <v>4332</v>
      </c>
      <c r="F383" s="42">
        <v>95965</v>
      </c>
      <c r="G383" s="42">
        <v>1391492500</v>
      </c>
      <c r="H383" s="42">
        <v>95965</v>
      </c>
      <c r="I383" s="42">
        <v>20000</v>
      </c>
      <c r="J383" s="42">
        <v>95965</v>
      </c>
      <c r="K383" s="42">
        <v>14500</v>
      </c>
      <c r="L383" s="42">
        <v>14500</v>
      </c>
      <c r="M383" s="163" t="s">
        <v>4392</v>
      </c>
      <c r="N383" s="163" t="s">
        <v>4349</v>
      </c>
      <c r="O383" s="163" t="s">
        <v>4363</v>
      </c>
      <c r="P383" s="163" t="s">
        <v>4336</v>
      </c>
      <c r="Q383" s="165" t="s">
        <v>4337</v>
      </c>
    </row>
    <row r="384" spans="1:17" ht="18" x14ac:dyDescent="0.3">
      <c r="A384" s="51" t="s">
        <v>4328</v>
      </c>
      <c r="B384" s="170" t="s">
        <v>4352</v>
      </c>
      <c r="C384" s="163" t="s">
        <v>4330</v>
      </c>
      <c r="D384" s="163" t="s">
        <v>4353</v>
      </c>
      <c r="E384" s="163" t="s">
        <v>4332</v>
      </c>
      <c r="F384" s="42">
        <v>98469</v>
      </c>
      <c r="G384" s="42">
        <v>1969380000</v>
      </c>
      <c r="H384" s="42">
        <v>98469</v>
      </c>
      <c r="I384" s="42">
        <v>20000</v>
      </c>
      <c r="J384" s="42">
        <v>98469</v>
      </c>
      <c r="K384" s="42">
        <v>20000</v>
      </c>
      <c r="L384" s="42">
        <v>20000</v>
      </c>
      <c r="M384" s="163" t="s">
        <v>4432</v>
      </c>
      <c r="N384" s="163" t="s">
        <v>4353</v>
      </c>
      <c r="O384" s="163" t="s">
        <v>4346</v>
      </c>
      <c r="P384" s="163" t="s">
        <v>4336</v>
      </c>
      <c r="Q384" s="165" t="s">
        <v>4337</v>
      </c>
    </row>
    <row r="385" spans="1:17" ht="18" x14ac:dyDescent="0.3">
      <c r="A385" s="51" t="s">
        <v>4328</v>
      </c>
      <c r="B385" s="170" t="s">
        <v>4347</v>
      </c>
      <c r="C385" s="163" t="s">
        <v>4330</v>
      </c>
      <c r="D385" s="163" t="s">
        <v>4343</v>
      </c>
      <c r="E385" s="163" t="s">
        <v>4332</v>
      </c>
      <c r="F385" s="42">
        <v>101749</v>
      </c>
      <c r="G385" s="42">
        <v>101749000</v>
      </c>
      <c r="H385" s="42">
        <v>101749</v>
      </c>
      <c r="I385" s="42">
        <v>2000</v>
      </c>
      <c r="J385" s="42">
        <v>101749</v>
      </c>
      <c r="K385" s="42">
        <v>1000</v>
      </c>
      <c r="L385" s="42">
        <v>1000</v>
      </c>
      <c r="M385" s="163" t="s">
        <v>4403</v>
      </c>
      <c r="N385" s="163" t="s">
        <v>4343</v>
      </c>
      <c r="O385" s="163" t="s">
        <v>4344</v>
      </c>
      <c r="P385" s="163" t="s">
        <v>4336</v>
      </c>
      <c r="Q385" s="165" t="s">
        <v>4337</v>
      </c>
    </row>
    <row r="386" spans="1:17" ht="18" x14ac:dyDescent="0.3">
      <c r="A386" s="51" t="s">
        <v>4328</v>
      </c>
      <c r="B386" s="170" t="s">
        <v>4329</v>
      </c>
      <c r="C386" s="163" t="s">
        <v>4330</v>
      </c>
      <c r="D386" s="163" t="s">
        <v>4331</v>
      </c>
      <c r="E386" s="163" t="s">
        <v>4332</v>
      </c>
      <c r="F386" s="42">
        <v>103784</v>
      </c>
      <c r="G386" s="42">
        <v>518920000</v>
      </c>
      <c r="H386" s="42">
        <v>103784</v>
      </c>
      <c r="I386" s="42">
        <v>5000</v>
      </c>
      <c r="J386" s="42">
        <v>103784</v>
      </c>
      <c r="K386" s="42">
        <v>5000</v>
      </c>
      <c r="L386" s="42">
        <v>5000</v>
      </c>
      <c r="M386" s="163" t="s">
        <v>4403</v>
      </c>
      <c r="N386" s="163" t="s">
        <v>4334</v>
      </c>
      <c r="O386" s="163" t="s">
        <v>4346</v>
      </c>
      <c r="P386" s="163" t="s">
        <v>4336</v>
      </c>
      <c r="Q386" s="165" t="s">
        <v>4337</v>
      </c>
    </row>
    <row r="387" spans="1:17" ht="18" x14ac:dyDescent="0.3">
      <c r="A387" s="51" t="s">
        <v>4341</v>
      </c>
      <c r="B387" s="170" t="s">
        <v>4345</v>
      </c>
      <c r="C387" s="163" t="s">
        <v>4330</v>
      </c>
      <c r="D387" s="163" t="s">
        <v>4331</v>
      </c>
      <c r="E387" s="163" t="s">
        <v>4332</v>
      </c>
      <c r="F387" s="42">
        <v>101145</v>
      </c>
      <c r="G387" s="42">
        <v>1011450000</v>
      </c>
      <c r="H387" s="42">
        <v>101145</v>
      </c>
      <c r="I387" s="42">
        <v>10000</v>
      </c>
      <c r="J387" s="42">
        <v>101145</v>
      </c>
      <c r="K387" s="42">
        <v>10000</v>
      </c>
      <c r="L387" s="42">
        <v>10000</v>
      </c>
      <c r="M387" s="163" t="s">
        <v>4403</v>
      </c>
      <c r="N387" s="163" t="s">
        <v>4334</v>
      </c>
      <c r="O387" s="163" t="s">
        <v>4346</v>
      </c>
      <c r="P387" s="163" t="s">
        <v>4336</v>
      </c>
      <c r="Q387" s="165" t="s">
        <v>4337</v>
      </c>
    </row>
    <row r="388" spans="1:17" ht="18" x14ac:dyDescent="0.3">
      <c r="A388" s="51" t="s">
        <v>4341</v>
      </c>
      <c r="B388" s="170" t="s">
        <v>4348</v>
      </c>
      <c r="C388" s="163" t="s">
        <v>4330</v>
      </c>
      <c r="D388" s="163" t="s">
        <v>4349</v>
      </c>
      <c r="E388" s="163" t="s">
        <v>4332</v>
      </c>
      <c r="F388" s="42">
        <v>99162</v>
      </c>
      <c r="G388" s="42">
        <v>1289106000</v>
      </c>
      <c r="H388" s="42">
        <v>99162</v>
      </c>
      <c r="I388" s="42">
        <v>20000</v>
      </c>
      <c r="J388" s="42">
        <v>99162</v>
      </c>
      <c r="K388" s="42">
        <v>13000</v>
      </c>
      <c r="L388" s="42">
        <v>13000</v>
      </c>
      <c r="M388" s="163" t="s">
        <v>4419</v>
      </c>
      <c r="N388" s="163" t="s">
        <v>4349</v>
      </c>
      <c r="O388" s="163" t="s">
        <v>4351</v>
      </c>
      <c r="P388" s="163" t="s">
        <v>4336</v>
      </c>
      <c r="Q388" s="165" t="s">
        <v>4337</v>
      </c>
    </row>
    <row r="389" spans="1:17" ht="18" x14ac:dyDescent="0.3">
      <c r="A389" s="51" t="s">
        <v>4328</v>
      </c>
      <c r="B389" s="170" t="s">
        <v>4347</v>
      </c>
      <c r="C389" s="163" t="s">
        <v>4330</v>
      </c>
      <c r="D389" s="163" t="s">
        <v>4343</v>
      </c>
      <c r="E389" s="163" t="s">
        <v>4332</v>
      </c>
      <c r="F389" s="42">
        <v>101749</v>
      </c>
      <c r="G389" s="42">
        <v>101749000</v>
      </c>
      <c r="H389" s="42">
        <v>101749</v>
      </c>
      <c r="I389" s="42">
        <v>1000</v>
      </c>
      <c r="J389" s="42">
        <v>101749</v>
      </c>
      <c r="K389" s="42">
        <v>1000</v>
      </c>
      <c r="L389" s="42">
        <v>1000</v>
      </c>
      <c r="M389" s="163" t="s">
        <v>4371</v>
      </c>
      <c r="N389" s="163" t="s">
        <v>4343</v>
      </c>
      <c r="O389" s="163" t="s">
        <v>4344</v>
      </c>
      <c r="P389" s="163" t="s">
        <v>4336</v>
      </c>
      <c r="Q389" s="165" t="s">
        <v>4337</v>
      </c>
    </row>
    <row r="390" spans="1:17" ht="18" x14ac:dyDescent="0.3">
      <c r="A390" s="51" t="s">
        <v>4328</v>
      </c>
      <c r="B390" s="170" t="s">
        <v>4352</v>
      </c>
      <c r="C390" s="163" t="s">
        <v>4330</v>
      </c>
      <c r="D390" s="163" t="s">
        <v>4353</v>
      </c>
      <c r="E390" s="163" t="s">
        <v>4332</v>
      </c>
      <c r="F390" s="42">
        <v>101749</v>
      </c>
      <c r="G390" s="42">
        <v>101749000</v>
      </c>
      <c r="H390" s="42">
        <v>101749</v>
      </c>
      <c r="I390" s="42">
        <v>1000</v>
      </c>
      <c r="J390" s="42">
        <v>101749</v>
      </c>
      <c r="K390" s="42">
        <v>1000</v>
      </c>
      <c r="L390" s="42">
        <v>1000</v>
      </c>
      <c r="M390" s="163" t="s">
        <v>4383</v>
      </c>
      <c r="N390" s="163" t="s">
        <v>4353</v>
      </c>
      <c r="O390" s="163" t="s">
        <v>4354</v>
      </c>
      <c r="P390" s="163" t="s">
        <v>4336</v>
      </c>
      <c r="Q390" s="165" t="s">
        <v>4337</v>
      </c>
    </row>
    <row r="391" spans="1:17" ht="18" x14ac:dyDescent="0.3">
      <c r="A391" s="51" t="s">
        <v>4328</v>
      </c>
      <c r="B391" s="170" t="s">
        <v>4329</v>
      </c>
      <c r="C391" s="163" t="s">
        <v>4330</v>
      </c>
      <c r="D391" s="163" t="s">
        <v>4331</v>
      </c>
      <c r="E391" s="163" t="s">
        <v>4332</v>
      </c>
      <c r="F391" s="42">
        <v>103784</v>
      </c>
      <c r="G391" s="42">
        <v>622704000</v>
      </c>
      <c r="H391" s="42">
        <v>103784</v>
      </c>
      <c r="I391" s="42">
        <v>6000</v>
      </c>
      <c r="J391" s="42">
        <v>103784</v>
      </c>
      <c r="K391" s="42">
        <v>6000</v>
      </c>
      <c r="L391" s="42">
        <v>6000</v>
      </c>
      <c r="M391" s="163" t="s">
        <v>4383</v>
      </c>
      <c r="N391" s="163" t="s">
        <v>4334</v>
      </c>
      <c r="O391" s="163" t="s">
        <v>4346</v>
      </c>
      <c r="P391" s="163" t="s">
        <v>4336</v>
      </c>
      <c r="Q391" s="165" t="s">
        <v>4337</v>
      </c>
    </row>
    <row r="392" spans="1:17" ht="18" x14ac:dyDescent="0.3">
      <c r="A392" s="51" t="s">
        <v>4341</v>
      </c>
      <c r="B392" s="170" t="s">
        <v>4348</v>
      </c>
      <c r="C392" s="163" t="s">
        <v>4330</v>
      </c>
      <c r="D392" s="163" t="s">
        <v>4349</v>
      </c>
      <c r="E392" s="163" t="s">
        <v>4332</v>
      </c>
      <c r="F392" s="42">
        <v>99162</v>
      </c>
      <c r="G392" s="42">
        <v>1983240000</v>
      </c>
      <c r="H392" s="42">
        <v>99162</v>
      </c>
      <c r="I392" s="42">
        <v>70000</v>
      </c>
      <c r="J392" s="42">
        <v>99162</v>
      </c>
      <c r="K392" s="42">
        <v>59000</v>
      </c>
      <c r="L392" s="42">
        <v>20000</v>
      </c>
      <c r="M392" s="163" t="s">
        <v>4383</v>
      </c>
      <c r="N392" s="163" t="s">
        <v>4349</v>
      </c>
      <c r="O392" s="163" t="s">
        <v>4359</v>
      </c>
      <c r="P392" s="163" t="s">
        <v>4336</v>
      </c>
      <c r="Q392" s="165" t="s">
        <v>4337</v>
      </c>
    </row>
    <row r="393" spans="1:17" ht="18" x14ac:dyDescent="0.3">
      <c r="A393" s="51" t="s">
        <v>4341</v>
      </c>
      <c r="B393" s="170" t="s">
        <v>4345</v>
      </c>
      <c r="C393" s="163" t="s">
        <v>4330</v>
      </c>
      <c r="D393" s="163" t="s">
        <v>4331</v>
      </c>
      <c r="E393" s="163" t="s">
        <v>4332</v>
      </c>
      <c r="F393" s="42">
        <v>101145</v>
      </c>
      <c r="G393" s="42">
        <v>1011450000</v>
      </c>
      <c r="H393" s="42">
        <v>101145</v>
      </c>
      <c r="I393" s="42">
        <v>10000</v>
      </c>
      <c r="J393" s="42">
        <v>101145</v>
      </c>
      <c r="K393" s="42">
        <v>10000</v>
      </c>
      <c r="L393" s="42">
        <v>10000</v>
      </c>
      <c r="M393" s="163" t="s">
        <v>4383</v>
      </c>
      <c r="N393" s="163" t="s">
        <v>4334</v>
      </c>
      <c r="O393" s="163" t="s">
        <v>4346</v>
      </c>
      <c r="P393" s="163" t="s">
        <v>4336</v>
      </c>
      <c r="Q393" s="165" t="s">
        <v>4337</v>
      </c>
    </row>
    <row r="394" spans="1:17" ht="18" x14ac:dyDescent="0.3">
      <c r="A394" s="51" t="s">
        <v>4328</v>
      </c>
      <c r="B394" s="170" t="s">
        <v>4329</v>
      </c>
      <c r="C394" s="163" t="s">
        <v>4330</v>
      </c>
      <c r="D394" s="163" t="s">
        <v>4331</v>
      </c>
      <c r="E394" s="163" t="s">
        <v>4332</v>
      </c>
      <c r="F394" s="42">
        <v>99705</v>
      </c>
      <c r="G394" s="42">
        <v>697935000</v>
      </c>
      <c r="H394" s="42">
        <v>99705</v>
      </c>
      <c r="I394" s="42">
        <v>7000</v>
      </c>
      <c r="J394" s="42">
        <v>99705</v>
      </c>
      <c r="K394" s="42">
        <v>7000</v>
      </c>
      <c r="L394" s="42">
        <v>7000</v>
      </c>
      <c r="M394" s="163" t="s">
        <v>4424</v>
      </c>
      <c r="N394" s="163" t="s">
        <v>4334</v>
      </c>
      <c r="O394" s="163" t="s">
        <v>4346</v>
      </c>
      <c r="P394" s="163" t="s">
        <v>4336</v>
      </c>
      <c r="Q394" s="165" t="s">
        <v>4337</v>
      </c>
    </row>
    <row r="395" spans="1:17" ht="18" x14ac:dyDescent="0.3">
      <c r="A395" s="51" t="s">
        <v>4328</v>
      </c>
      <c r="B395" s="170" t="s">
        <v>4338</v>
      </c>
      <c r="C395" s="163" t="s">
        <v>4330</v>
      </c>
      <c r="D395" s="163" t="s">
        <v>4339</v>
      </c>
      <c r="E395" s="163" t="s">
        <v>4332</v>
      </c>
      <c r="F395" s="42">
        <v>97750</v>
      </c>
      <c r="G395" s="42">
        <v>293250000</v>
      </c>
      <c r="H395" s="42">
        <v>97750</v>
      </c>
      <c r="I395" s="42">
        <v>3000</v>
      </c>
      <c r="J395" s="42">
        <v>97750</v>
      </c>
      <c r="K395" s="42">
        <v>3000</v>
      </c>
      <c r="L395" s="42">
        <v>3000</v>
      </c>
      <c r="M395" s="163" t="s">
        <v>4424</v>
      </c>
      <c r="N395" s="163" t="s">
        <v>4339</v>
      </c>
      <c r="O395" s="163" t="s">
        <v>4340</v>
      </c>
      <c r="P395" s="163" t="s">
        <v>4336</v>
      </c>
      <c r="Q395" s="165" t="s">
        <v>4337</v>
      </c>
    </row>
    <row r="396" spans="1:17" ht="18" x14ac:dyDescent="0.3">
      <c r="A396" s="51" t="s">
        <v>4341</v>
      </c>
      <c r="B396" s="170" t="s">
        <v>4345</v>
      </c>
      <c r="C396" s="163" t="s">
        <v>4330</v>
      </c>
      <c r="D396" s="163" t="s">
        <v>4331</v>
      </c>
      <c r="E396" s="163" t="s">
        <v>4332</v>
      </c>
      <c r="F396" s="42">
        <v>97170</v>
      </c>
      <c r="G396" s="42">
        <v>1166040000</v>
      </c>
      <c r="H396" s="42">
        <v>97170</v>
      </c>
      <c r="I396" s="42">
        <v>12000</v>
      </c>
      <c r="J396" s="42">
        <v>97170</v>
      </c>
      <c r="K396" s="42">
        <v>12000</v>
      </c>
      <c r="L396" s="42">
        <v>12000</v>
      </c>
      <c r="M396" s="163" t="s">
        <v>4424</v>
      </c>
      <c r="N396" s="163" t="s">
        <v>4334</v>
      </c>
      <c r="O396" s="163" t="s">
        <v>4346</v>
      </c>
      <c r="P396" s="163" t="s">
        <v>4336</v>
      </c>
      <c r="Q396" s="165" t="s">
        <v>4337</v>
      </c>
    </row>
    <row r="397" spans="1:17" ht="18" x14ac:dyDescent="0.3">
      <c r="A397" s="51" t="s">
        <v>4341</v>
      </c>
      <c r="B397" s="170" t="s">
        <v>4342</v>
      </c>
      <c r="C397" s="163" t="s">
        <v>4330</v>
      </c>
      <c r="D397" s="163" t="s">
        <v>4343</v>
      </c>
      <c r="E397" s="163" t="s">
        <v>4332</v>
      </c>
      <c r="F397" s="42">
        <v>95265</v>
      </c>
      <c r="G397" s="42">
        <v>95265000</v>
      </c>
      <c r="H397" s="42">
        <v>95265</v>
      </c>
      <c r="I397" s="42">
        <v>1000</v>
      </c>
      <c r="J397" s="42">
        <v>95265</v>
      </c>
      <c r="K397" s="42">
        <v>1000</v>
      </c>
      <c r="L397" s="42">
        <v>1000</v>
      </c>
      <c r="M397" s="163" t="s">
        <v>4412</v>
      </c>
      <c r="N397" s="163" t="s">
        <v>4343</v>
      </c>
      <c r="O397" s="163" t="s">
        <v>4344</v>
      </c>
      <c r="P397" s="163" t="s">
        <v>4336</v>
      </c>
      <c r="Q397" s="165" t="s">
        <v>4337</v>
      </c>
    </row>
    <row r="398" spans="1:17" ht="18" x14ac:dyDescent="0.3">
      <c r="A398" s="51" t="s">
        <v>4341</v>
      </c>
      <c r="B398" s="170" t="s">
        <v>4348</v>
      </c>
      <c r="C398" s="163" t="s">
        <v>4330</v>
      </c>
      <c r="D398" s="163" t="s">
        <v>4349</v>
      </c>
      <c r="E398" s="163" t="s">
        <v>4332</v>
      </c>
      <c r="F398" s="42">
        <v>95265</v>
      </c>
      <c r="G398" s="42">
        <v>3620070000</v>
      </c>
      <c r="H398" s="42">
        <v>95265</v>
      </c>
      <c r="I398" s="42">
        <v>70000</v>
      </c>
      <c r="J398" s="42">
        <v>95265</v>
      </c>
      <c r="K398" s="42">
        <v>38000</v>
      </c>
      <c r="L398" s="42">
        <v>38000</v>
      </c>
      <c r="M398" s="163" t="s">
        <v>4412</v>
      </c>
      <c r="N398" s="163" t="s">
        <v>4349</v>
      </c>
      <c r="O398" s="163" t="s">
        <v>4363</v>
      </c>
      <c r="P398" s="163" t="s">
        <v>4336</v>
      </c>
      <c r="Q398" s="165" t="s">
        <v>4337</v>
      </c>
    </row>
    <row r="399" spans="1:17" ht="18" x14ac:dyDescent="0.3">
      <c r="A399" s="51" t="s">
        <v>4341</v>
      </c>
      <c r="B399" s="170" t="s">
        <v>4348</v>
      </c>
      <c r="C399" s="163" t="s">
        <v>4330</v>
      </c>
      <c r="D399" s="163" t="s">
        <v>4349</v>
      </c>
      <c r="E399" s="163" t="s">
        <v>4360</v>
      </c>
      <c r="F399" s="42">
        <v>95265</v>
      </c>
      <c r="G399" s="42">
        <v>3048480000</v>
      </c>
      <c r="H399" s="42">
        <v>95265</v>
      </c>
      <c r="I399" s="42">
        <v>0</v>
      </c>
      <c r="J399" s="42">
        <v>95265</v>
      </c>
      <c r="K399" s="42">
        <v>32000</v>
      </c>
      <c r="L399" s="42">
        <v>32000</v>
      </c>
      <c r="M399" s="163" t="s">
        <v>4482</v>
      </c>
      <c r="N399" s="163" t="s">
        <v>4349</v>
      </c>
      <c r="O399" s="163" t="s">
        <v>4363</v>
      </c>
      <c r="P399" s="163" t="s">
        <v>4336</v>
      </c>
      <c r="Q399" s="165" t="s">
        <v>4337</v>
      </c>
    </row>
    <row r="400" spans="1:17" ht="18" x14ac:dyDescent="0.3">
      <c r="A400" s="51" t="s">
        <v>4328</v>
      </c>
      <c r="B400" s="170" t="s">
        <v>4329</v>
      </c>
      <c r="C400" s="163" t="s">
        <v>4330</v>
      </c>
      <c r="D400" s="163" t="s">
        <v>4331</v>
      </c>
      <c r="E400" s="163" t="s">
        <v>4332</v>
      </c>
      <c r="F400" s="42">
        <v>99705</v>
      </c>
      <c r="G400" s="42">
        <v>697935000</v>
      </c>
      <c r="H400" s="42">
        <v>99705</v>
      </c>
      <c r="I400" s="42">
        <v>7000</v>
      </c>
      <c r="J400" s="42">
        <v>99705</v>
      </c>
      <c r="K400" s="42">
        <v>7000</v>
      </c>
      <c r="L400" s="42">
        <v>7000</v>
      </c>
      <c r="M400" s="163" t="s">
        <v>4404</v>
      </c>
      <c r="N400" s="163" t="s">
        <v>4334</v>
      </c>
      <c r="O400" s="163" t="s">
        <v>4346</v>
      </c>
      <c r="P400" s="163" t="s">
        <v>4336</v>
      </c>
      <c r="Q400" s="165" t="s">
        <v>4337</v>
      </c>
    </row>
    <row r="401" spans="1:17" ht="18" x14ac:dyDescent="0.3">
      <c r="A401" s="51" t="s">
        <v>4341</v>
      </c>
      <c r="B401" s="170" t="s">
        <v>4345</v>
      </c>
      <c r="C401" s="163" t="s">
        <v>4330</v>
      </c>
      <c r="D401" s="163" t="s">
        <v>4331</v>
      </c>
      <c r="E401" s="163" t="s">
        <v>4332</v>
      </c>
      <c r="F401" s="42">
        <v>97170</v>
      </c>
      <c r="G401" s="42">
        <v>1166040000</v>
      </c>
      <c r="H401" s="42">
        <v>97170</v>
      </c>
      <c r="I401" s="42">
        <v>12000</v>
      </c>
      <c r="J401" s="42">
        <v>97170</v>
      </c>
      <c r="K401" s="42">
        <v>12000</v>
      </c>
      <c r="L401" s="42">
        <v>12000</v>
      </c>
      <c r="M401" s="163" t="s">
        <v>4404</v>
      </c>
      <c r="N401" s="163" t="s">
        <v>4334</v>
      </c>
      <c r="O401" s="163" t="s">
        <v>4346</v>
      </c>
      <c r="P401" s="163" t="s">
        <v>4336</v>
      </c>
      <c r="Q401" s="165" t="s">
        <v>4337</v>
      </c>
    </row>
    <row r="402" spans="1:17" ht="18" x14ac:dyDescent="0.3">
      <c r="A402" s="51" t="s">
        <v>4341</v>
      </c>
      <c r="B402" s="170" t="s">
        <v>4342</v>
      </c>
      <c r="C402" s="163" t="s">
        <v>4330</v>
      </c>
      <c r="D402" s="163" t="s">
        <v>4343</v>
      </c>
      <c r="E402" s="163" t="s">
        <v>4332</v>
      </c>
      <c r="F402" s="42">
        <v>95265</v>
      </c>
      <c r="G402" s="42">
        <v>95265000</v>
      </c>
      <c r="H402" s="42">
        <v>95265</v>
      </c>
      <c r="I402" s="42">
        <v>1000</v>
      </c>
      <c r="J402" s="42">
        <v>95265</v>
      </c>
      <c r="K402" s="42">
        <v>1000</v>
      </c>
      <c r="L402" s="42">
        <v>1000</v>
      </c>
      <c r="M402" s="163" t="s">
        <v>4372</v>
      </c>
      <c r="N402" s="163" t="s">
        <v>4343</v>
      </c>
      <c r="O402" s="163" t="s">
        <v>4344</v>
      </c>
      <c r="P402" s="163" t="s">
        <v>4336</v>
      </c>
      <c r="Q402" s="165" t="s">
        <v>4337</v>
      </c>
    </row>
    <row r="403" spans="1:17" ht="18" x14ac:dyDescent="0.3">
      <c r="A403" s="51" t="s">
        <v>4328</v>
      </c>
      <c r="B403" s="170" t="s">
        <v>4329</v>
      </c>
      <c r="C403" s="163" t="s">
        <v>4330</v>
      </c>
      <c r="D403" s="163" t="s">
        <v>4331</v>
      </c>
      <c r="E403" s="163" t="s">
        <v>4332</v>
      </c>
      <c r="F403" s="42">
        <v>109575</v>
      </c>
      <c r="G403" s="42">
        <v>1095750000</v>
      </c>
      <c r="H403" s="42">
        <v>109575</v>
      </c>
      <c r="I403" s="42">
        <v>10000</v>
      </c>
      <c r="J403" s="42">
        <v>109575</v>
      </c>
      <c r="K403" s="42">
        <v>10000</v>
      </c>
      <c r="L403" s="42">
        <v>10000</v>
      </c>
      <c r="M403" s="163" t="s">
        <v>4416</v>
      </c>
      <c r="N403" s="163" t="s">
        <v>4334</v>
      </c>
      <c r="O403" s="163" t="s">
        <v>4346</v>
      </c>
      <c r="P403" s="163" t="s">
        <v>4336</v>
      </c>
      <c r="Q403" s="165" t="s">
        <v>4337</v>
      </c>
    </row>
    <row r="404" spans="1:17" ht="18" x14ac:dyDescent="0.3">
      <c r="A404" s="51" t="s">
        <v>4341</v>
      </c>
      <c r="B404" s="170" t="s">
        <v>4345</v>
      </c>
      <c r="C404" s="163" t="s">
        <v>4330</v>
      </c>
      <c r="D404" s="163" t="s">
        <v>4331</v>
      </c>
      <c r="E404" s="163" t="s">
        <v>4332</v>
      </c>
      <c r="F404" s="42">
        <v>106790</v>
      </c>
      <c r="G404" s="42">
        <v>1281480000</v>
      </c>
      <c r="H404" s="42">
        <v>106790</v>
      </c>
      <c r="I404" s="42">
        <v>12000</v>
      </c>
      <c r="J404" s="42">
        <v>106790</v>
      </c>
      <c r="K404" s="42">
        <v>12000</v>
      </c>
      <c r="L404" s="42">
        <v>12000</v>
      </c>
      <c r="M404" s="163" t="s">
        <v>4416</v>
      </c>
      <c r="N404" s="163" t="s">
        <v>4334</v>
      </c>
      <c r="O404" s="163" t="s">
        <v>4346</v>
      </c>
      <c r="P404" s="163" t="s">
        <v>4336</v>
      </c>
      <c r="Q404" s="165" t="s">
        <v>4337</v>
      </c>
    </row>
    <row r="405" spans="1:17" ht="18" x14ac:dyDescent="0.3">
      <c r="A405" s="51" t="s">
        <v>4328</v>
      </c>
      <c r="B405" s="170" t="s">
        <v>4338</v>
      </c>
      <c r="C405" s="163" t="s">
        <v>4330</v>
      </c>
      <c r="D405" s="163" t="s">
        <v>4339</v>
      </c>
      <c r="E405" s="163" t="s">
        <v>4332</v>
      </c>
      <c r="F405" s="42">
        <v>107427</v>
      </c>
      <c r="G405" s="42">
        <v>322281000</v>
      </c>
      <c r="H405" s="42">
        <v>107427</v>
      </c>
      <c r="I405" s="42">
        <v>3000</v>
      </c>
      <c r="J405" s="42">
        <v>107427</v>
      </c>
      <c r="K405" s="42">
        <v>3000</v>
      </c>
      <c r="L405" s="42">
        <v>3000</v>
      </c>
      <c r="M405" s="163" t="s">
        <v>4384</v>
      </c>
      <c r="N405" s="163" t="s">
        <v>4339</v>
      </c>
      <c r="O405" s="163" t="s">
        <v>4340</v>
      </c>
      <c r="P405" s="163" t="s">
        <v>4336</v>
      </c>
      <c r="Q405" s="165" t="s">
        <v>4337</v>
      </c>
    </row>
    <row r="406" spans="1:17" ht="18" x14ac:dyDescent="0.3">
      <c r="A406" s="51" t="s">
        <v>4341</v>
      </c>
      <c r="B406" s="170" t="s">
        <v>4342</v>
      </c>
      <c r="C406" s="163" t="s">
        <v>4330</v>
      </c>
      <c r="D406" s="163" t="s">
        <v>4343</v>
      </c>
      <c r="E406" s="163" t="s">
        <v>4332</v>
      </c>
      <c r="F406" s="42">
        <v>104696</v>
      </c>
      <c r="G406" s="42">
        <v>104696000</v>
      </c>
      <c r="H406" s="42">
        <v>104696</v>
      </c>
      <c r="I406" s="42">
        <v>1000</v>
      </c>
      <c r="J406" s="42">
        <v>104696</v>
      </c>
      <c r="K406" s="42">
        <v>1000</v>
      </c>
      <c r="L406" s="42">
        <v>1000</v>
      </c>
      <c r="M406" s="163" t="s">
        <v>4384</v>
      </c>
      <c r="N406" s="163" t="s">
        <v>4343</v>
      </c>
      <c r="O406" s="163" t="s">
        <v>4344</v>
      </c>
      <c r="P406" s="163" t="s">
        <v>4336</v>
      </c>
      <c r="Q406" s="165" t="s">
        <v>4337</v>
      </c>
    </row>
    <row r="407" spans="1:17" ht="18" x14ac:dyDescent="0.3">
      <c r="A407" s="51" t="s">
        <v>4328</v>
      </c>
      <c r="B407" s="170" t="s">
        <v>4352</v>
      </c>
      <c r="C407" s="163" t="s">
        <v>4330</v>
      </c>
      <c r="D407" s="163" t="s">
        <v>4353</v>
      </c>
      <c r="E407" s="163" t="s">
        <v>4332</v>
      </c>
      <c r="F407" s="42">
        <v>107427</v>
      </c>
      <c r="G407" s="42">
        <v>107427000</v>
      </c>
      <c r="H407" s="42">
        <v>107427</v>
      </c>
      <c r="I407" s="42">
        <v>1000</v>
      </c>
      <c r="J407" s="42">
        <v>107427</v>
      </c>
      <c r="K407" s="42">
        <v>1000</v>
      </c>
      <c r="L407" s="42">
        <v>1000</v>
      </c>
      <c r="M407" s="163" t="s">
        <v>4441</v>
      </c>
      <c r="N407" s="163" t="s">
        <v>4353</v>
      </c>
      <c r="O407" s="163" t="s">
        <v>4354</v>
      </c>
      <c r="P407" s="163" t="s">
        <v>4336</v>
      </c>
      <c r="Q407" s="165" t="s">
        <v>4337</v>
      </c>
    </row>
    <row r="408" spans="1:17" ht="18" x14ac:dyDescent="0.3">
      <c r="A408" s="51" t="s">
        <v>4328</v>
      </c>
      <c r="B408" s="170" t="s">
        <v>4352</v>
      </c>
      <c r="C408" s="163" t="s">
        <v>4330</v>
      </c>
      <c r="D408" s="163" t="s">
        <v>4353</v>
      </c>
      <c r="E408" s="163" t="s">
        <v>4332</v>
      </c>
      <c r="F408" s="42">
        <v>107427</v>
      </c>
      <c r="G408" s="42">
        <v>3222810000</v>
      </c>
      <c r="H408" s="42">
        <v>107427</v>
      </c>
      <c r="I408" s="42">
        <v>30000</v>
      </c>
      <c r="J408" s="42">
        <v>107427</v>
      </c>
      <c r="K408" s="42">
        <v>30000</v>
      </c>
      <c r="L408" s="42">
        <v>30000</v>
      </c>
      <c r="M408" s="163" t="s">
        <v>4425</v>
      </c>
      <c r="N408" s="163" t="s">
        <v>4353</v>
      </c>
      <c r="O408" s="163" t="s">
        <v>4354</v>
      </c>
      <c r="P408" s="163" t="s">
        <v>4336</v>
      </c>
      <c r="Q408" s="165" t="s">
        <v>4337</v>
      </c>
    </row>
    <row r="409" spans="1:17" ht="18" x14ac:dyDescent="0.3">
      <c r="A409" s="51" t="s">
        <v>4341</v>
      </c>
      <c r="B409" s="170" t="s">
        <v>4345</v>
      </c>
      <c r="C409" s="163" t="s">
        <v>4330</v>
      </c>
      <c r="D409" s="163" t="s">
        <v>4331</v>
      </c>
      <c r="E409" s="163" t="s">
        <v>4332</v>
      </c>
      <c r="F409" s="42">
        <v>106790</v>
      </c>
      <c r="G409" s="42">
        <v>1281480000</v>
      </c>
      <c r="H409" s="42">
        <v>106790</v>
      </c>
      <c r="I409" s="42">
        <v>12000</v>
      </c>
      <c r="J409" s="42">
        <v>106790</v>
      </c>
      <c r="K409" s="42">
        <v>12000</v>
      </c>
      <c r="L409" s="42">
        <v>12000</v>
      </c>
      <c r="M409" s="163" t="s">
        <v>4393</v>
      </c>
      <c r="N409" s="163" t="s">
        <v>4334</v>
      </c>
      <c r="O409" s="163" t="s">
        <v>4346</v>
      </c>
      <c r="P409" s="163" t="s">
        <v>4336</v>
      </c>
      <c r="Q409" s="165" t="s">
        <v>4337</v>
      </c>
    </row>
    <row r="410" spans="1:17" ht="18" x14ac:dyDescent="0.3">
      <c r="A410" s="51" t="s">
        <v>4341</v>
      </c>
      <c r="B410" s="170" t="s">
        <v>4342</v>
      </c>
      <c r="C410" s="163" t="s">
        <v>4330</v>
      </c>
      <c r="D410" s="163" t="s">
        <v>4343</v>
      </c>
      <c r="E410" s="163" t="s">
        <v>4332</v>
      </c>
      <c r="F410" s="42">
        <v>104696</v>
      </c>
      <c r="G410" s="42">
        <v>104696000</v>
      </c>
      <c r="H410" s="42">
        <v>104696</v>
      </c>
      <c r="I410" s="42">
        <v>1000</v>
      </c>
      <c r="J410" s="42">
        <v>104696</v>
      </c>
      <c r="K410" s="42">
        <v>1000</v>
      </c>
      <c r="L410" s="42">
        <v>1000</v>
      </c>
      <c r="M410" s="163" t="s">
        <v>4393</v>
      </c>
      <c r="N410" s="163" t="s">
        <v>4343</v>
      </c>
      <c r="O410" s="163" t="s">
        <v>4344</v>
      </c>
      <c r="P410" s="163" t="s">
        <v>4336</v>
      </c>
      <c r="Q410" s="165" t="s">
        <v>4337</v>
      </c>
    </row>
    <row r="411" spans="1:17" ht="18" x14ac:dyDescent="0.3">
      <c r="A411" s="51" t="s">
        <v>4328</v>
      </c>
      <c r="B411" s="170" t="s">
        <v>4329</v>
      </c>
      <c r="C411" s="163" t="s">
        <v>4330</v>
      </c>
      <c r="D411" s="163" t="s">
        <v>4331</v>
      </c>
      <c r="E411" s="163" t="s">
        <v>4332</v>
      </c>
      <c r="F411" s="42">
        <v>109575</v>
      </c>
      <c r="G411" s="42">
        <v>1095750000</v>
      </c>
      <c r="H411" s="42">
        <v>109575</v>
      </c>
      <c r="I411" s="42">
        <v>10000</v>
      </c>
      <c r="J411" s="42">
        <v>109575</v>
      </c>
      <c r="K411" s="42">
        <v>10000</v>
      </c>
      <c r="L411" s="42">
        <v>10000</v>
      </c>
      <c r="M411" s="163" t="s">
        <v>4393</v>
      </c>
      <c r="N411" s="163" t="s">
        <v>4334</v>
      </c>
      <c r="O411" s="163" t="s">
        <v>4346</v>
      </c>
      <c r="P411" s="163" t="s">
        <v>4336</v>
      </c>
      <c r="Q411" s="165" t="s">
        <v>4337</v>
      </c>
    </row>
    <row r="412" spans="1:17" ht="18" x14ac:dyDescent="0.3">
      <c r="A412" s="51" t="s">
        <v>4341</v>
      </c>
      <c r="B412" s="170" t="s">
        <v>4342</v>
      </c>
      <c r="C412" s="163" t="s">
        <v>4330</v>
      </c>
      <c r="D412" s="163" t="s">
        <v>4343</v>
      </c>
      <c r="E412" s="163" t="s">
        <v>4332</v>
      </c>
      <c r="F412" s="42">
        <v>104696</v>
      </c>
      <c r="G412" s="42">
        <v>104696000</v>
      </c>
      <c r="H412" s="42">
        <v>104696</v>
      </c>
      <c r="I412" s="42">
        <v>2000</v>
      </c>
      <c r="J412" s="42">
        <v>104696</v>
      </c>
      <c r="K412" s="42">
        <v>1000</v>
      </c>
      <c r="L412" s="42">
        <v>1000</v>
      </c>
      <c r="M412" s="163" t="s">
        <v>4433</v>
      </c>
      <c r="N412" s="163" t="s">
        <v>4343</v>
      </c>
      <c r="O412" s="163" t="s">
        <v>4344</v>
      </c>
      <c r="P412" s="163" t="s">
        <v>4336</v>
      </c>
      <c r="Q412" s="165" t="s">
        <v>4337</v>
      </c>
    </row>
    <row r="413" spans="1:17" ht="18" x14ac:dyDescent="0.3">
      <c r="A413" s="51" t="s">
        <v>4328</v>
      </c>
      <c r="B413" s="170" t="s">
        <v>4338</v>
      </c>
      <c r="C413" s="163" t="s">
        <v>4330</v>
      </c>
      <c r="D413" s="163" t="s">
        <v>4339</v>
      </c>
      <c r="E413" s="163" t="s">
        <v>4332</v>
      </c>
      <c r="F413" s="42">
        <v>117303</v>
      </c>
      <c r="G413" s="42">
        <v>351909000</v>
      </c>
      <c r="H413" s="42">
        <v>117303</v>
      </c>
      <c r="I413" s="42">
        <v>3000</v>
      </c>
      <c r="J413" s="42">
        <v>117303</v>
      </c>
      <c r="K413" s="42">
        <v>3000</v>
      </c>
      <c r="L413" s="42">
        <v>3000</v>
      </c>
      <c r="M413" s="163" t="s">
        <v>4385</v>
      </c>
      <c r="N413" s="163" t="s">
        <v>4339</v>
      </c>
      <c r="O413" s="163" t="s">
        <v>4340</v>
      </c>
      <c r="P413" s="163" t="s">
        <v>4336</v>
      </c>
      <c r="Q413" s="165" t="s">
        <v>4337</v>
      </c>
    </row>
    <row r="414" spans="1:17" ht="18" x14ac:dyDescent="0.3">
      <c r="A414" s="51" t="s">
        <v>4328</v>
      </c>
      <c r="B414" s="170" t="s">
        <v>4329</v>
      </c>
      <c r="C414" s="163" t="s">
        <v>4330</v>
      </c>
      <c r="D414" s="163" t="s">
        <v>4331</v>
      </c>
      <c r="E414" s="163" t="s">
        <v>4332</v>
      </c>
      <c r="F414" s="42">
        <v>119649</v>
      </c>
      <c r="G414" s="42">
        <v>768146580</v>
      </c>
      <c r="H414" s="42">
        <v>119649</v>
      </c>
      <c r="I414" s="42">
        <v>8000</v>
      </c>
      <c r="J414" s="42">
        <v>119649</v>
      </c>
      <c r="K414" s="42">
        <v>9380</v>
      </c>
      <c r="L414" s="42">
        <v>6420</v>
      </c>
      <c r="M414" s="163" t="s">
        <v>4385</v>
      </c>
      <c r="N414" s="163" t="s">
        <v>4334</v>
      </c>
      <c r="O414" s="163" t="s">
        <v>4335</v>
      </c>
      <c r="P414" s="163" t="s">
        <v>4336</v>
      </c>
      <c r="Q414" s="165" t="s">
        <v>4337</v>
      </c>
    </row>
    <row r="415" spans="1:17" ht="18" x14ac:dyDescent="0.3">
      <c r="A415" s="51" t="s">
        <v>4341</v>
      </c>
      <c r="B415" s="170" t="s">
        <v>4342</v>
      </c>
      <c r="C415" s="163" t="s">
        <v>4330</v>
      </c>
      <c r="D415" s="163" t="s">
        <v>4343</v>
      </c>
      <c r="E415" s="163" t="s">
        <v>4332</v>
      </c>
      <c r="F415" s="42">
        <v>114321</v>
      </c>
      <c r="G415" s="42">
        <v>114321000</v>
      </c>
      <c r="H415" s="42">
        <v>114321</v>
      </c>
      <c r="I415" s="42">
        <v>2000</v>
      </c>
      <c r="J415" s="42">
        <v>114321</v>
      </c>
      <c r="K415" s="42">
        <v>1000</v>
      </c>
      <c r="L415" s="42">
        <v>1000</v>
      </c>
      <c r="M415" s="163" t="s">
        <v>4385</v>
      </c>
      <c r="N415" s="163" t="s">
        <v>4343</v>
      </c>
      <c r="O415" s="163" t="s">
        <v>4344</v>
      </c>
      <c r="P415" s="163" t="s">
        <v>4336</v>
      </c>
      <c r="Q415" s="165" t="s">
        <v>4337</v>
      </c>
    </row>
    <row r="416" spans="1:17" ht="18" x14ac:dyDescent="0.3">
      <c r="A416" s="51" t="s">
        <v>4328</v>
      </c>
      <c r="B416" s="170" t="s">
        <v>4329</v>
      </c>
      <c r="C416" s="163" t="s">
        <v>4330</v>
      </c>
      <c r="D416" s="163" t="s">
        <v>4331</v>
      </c>
      <c r="E416" s="163" t="s">
        <v>4360</v>
      </c>
      <c r="F416" s="42">
        <v>119649</v>
      </c>
      <c r="G416" s="42">
        <v>189045420</v>
      </c>
      <c r="H416" s="42">
        <v>119649</v>
      </c>
      <c r="I416" s="42">
        <v>0</v>
      </c>
      <c r="J416" s="42">
        <v>119649</v>
      </c>
      <c r="K416" s="42">
        <v>1580</v>
      </c>
      <c r="L416" s="42">
        <v>1580</v>
      </c>
      <c r="M416" s="163" t="s">
        <v>4385</v>
      </c>
      <c r="N416" s="163" t="s">
        <v>4334</v>
      </c>
      <c r="O416" s="163" t="s">
        <v>4335</v>
      </c>
      <c r="P416" s="163" t="s">
        <v>4336</v>
      </c>
      <c r="Q416" s="165" t="s">
        <v>4337</v>
      </c>
    </row>
    <row r="417" spans="1:17" ht="18" x14ac:dyDescent="0.3">
      <c r="A417" s="51" t="s">
        <v>4341</v>
      </c>
      <c r="B417" s="170" t="s">
        <v>4345</v>
      </c>
      <c r="C417" s="163" t="s">
        <v>4330</v>
      </c>
      <c r="D417" s="163" t="s">
        <v>4331</v>
      </c>
      <c r="E417" s="163" t="s">
        <v>4332</v>
      </c>
      <c r="F417" s="42">
        <v>116608</v>
      </c>
      <c r="G417" s="42">
        <v>1399296000</v>
      </c>
      <c r="H417" s="42">
        <v>116608</v>
      </c>
      <c r="I417" s="42">
        <v>12000</v>
      </c>
      <c r="J417" s="42">
        <v>116608</v>
      </c>
      <c r="K417" s="42">
        <v>12000</v>
      </c>
      <c r="L417" s="42">
        <v>12000</v>
      </c>
      <c r="M417" s="163" t="s">
        <v>4385</v>
      </c>
      <c r="N417" s="163" t="s">
        <v>4334</v>
      </c>
      <c r="O417" s="163" t="s">
        <v>4346</v>
      </c>
      <c r="P417" s="163" t="s">
        <v>4336</v>
      </c>
      <c r="Q417" s="165" t="s">
        <v>4337</v>
      </c>
    </row>
    <row r="418" spans="1:17" ht="18" x14ac:dyDescent="0.3">
      <c r="A418" s="51" t="s">
        <v>4328</v>
      </c>
      <c r="B418" s="170" t="s">
        <v>4352</v>
      </c>
      <c r="C418" s="163" t="s">
        <v>4330</v>
      </c>
      <c r="D418" s="163" t="s">
        <v>4353</v>
      </c>
      <c r="E418" s="163" t="s">
        <v>4332</v>
      </c>
      <c r="F418" s="42">
        <v>117303</v>
      </c>
      <c r="G418" s="42">
        <v>117303000</v>
      </c>
      <c r="H418" s="42">
        <v>117303</v>
      </c>
      <c r="I418" s="42">
        <v>1000</v>
      </c>
      <c r="J418" s="42">
        <v>117303</v>
      </c>
      <c r="K418" s="42">
        <v>1000</v>
      </c>
      <c r="L418" s="42">
        <v>1000</v>
      </c>
      <c r="M418" s="163" t="s">
        <v>4426</v>
      </c>
      <c r="N418" s="163" t="s">
        <v>4353</v>
      </c>
      <c r="O418" s="163" t="s">
        <v>4354</v>
      </c>
      <c r="P418" s="163" t="s">
        <v>4336</v>
      </c>
      <c r="Q418" s="165" t="s">
        <v>4337</v>
      </c>
    </row>
    <row r="419" spans="1:17" ht="18" x14ac:dyDescent="0.3">
      <c r="A419" s="51" t="s">
        <v>4341</v>
      </c>
      <c r="B419" s="170" t="s">
        <v>4345</v>
      </c>
      <c r="C419" s="163" t="s">
        <v>4330</v>
      </c>
      <c r="D419" s="163" t="s">
        <v>4331</v>
      </c>
      <c r="E419" s="163" t="s">
        <v>4332</v>
      </c>
      <c r="F419" s="42">
        <v>116608</v>
      </c>
      <c r="G419" s="42">
        <v>1632512000</v>
      </c>
      <c r="H419" s="42">
        <v>116608</v>
      </c>
      <c r="I419" s="42">
        <v>14000</v>
      </c>
      <c r="J419" s="42">
        <v>116608</v>
      </c>
      <c r="K419" s="42">
        <v>14000</v>
      </c>
      <c r="L419" s="42">
        <v>14000</v>
      </c>
      <c r="M419" s="163" t="s">
        <v>4475</v>
      </c>
      <c r="N419" s="163" t="s">
        <v>4334</v>
      </c>
      <c r="O419" s="163" t="s">
        <v>4346</v>
      </c>
      <c r="P419" s="163" t="s">
        <v>4336</v>
      </c>
      <c r="Q419" s="165" t="s">
        <v>4337</v>
      </c>
    </row>
    <row r="420" spans="1:17" ht="18" x14ac:dyDescent="0.3">
      <c r="A420" s="51" t="s">
        <v>4341</v>
      </c>
      <c r="B420" s="170" t="s">
        <v>4342</v>
      </c>
      <c r="C420" s="163" t="s">
        <v>4330</v>
      </c>
      <c r="D420" s="163" t="s">
        <v>4343</v>
      </c>
      <c r="E420" s="163" t="s">
        <v>4332</v>
      </c>
      <c r="F420" s="42">
        <v>114321</v>
      </c>
      <c r="G420" s="42">
        <v>57160500</v>
      </c>
      <c r="H420" s="42">
        <v>114321</v>
      </c>
      <c r="I420" s="42">
        <v>2000</v>
      </c>
      <c r="J420" s="42">
        <v>114321</v>
      </c>
      <c r="K420" s="42">
        <v>500</v>
      </c>
      <c r="L420" s="42">
        <v>500</v>
      </c>
      <c r="M420" s="163" t="s">
        <v>4394</v>
      </c>
      <c r="N420" s="163" t="s">
        <v>4343</v>
      </c>
      <c r="O420" s="163" t="s">
        <v>4344</v>
      </c>
      <c r="P420" s="163" t="s">
        <v>4336</v>
      </c>
      <c r="Q420" s="165" t="s">
        <v>4337</v>
      </c>
    </row>
    <row r="421" spans="1:17" ht="18" x14ac:dyDescent="0.3">
      <c r="A421" s="51" t="s">
        <v>4328</v>
      </c>
      <c r="B421" s="170" t="s">
        <v>4329</v>
      </c>
      <c r="C421" s="163" t="s">
        <v>4330</v>
      </c>
      <c r="D421" s="163" t="s">
        <v>4331</v>
      </c>
      <c r="E421" s="163" t="s">
        <v>4360</v>
      </c>
      <c r="F421" s="42">
        <v>119649</v>
      </c>
      <c r="G421" s="42">
        <v>244083960</v>
      </c>
      <c r="H421" s="42">
        <v>119649</v>
      </c>
      <c r="I421" s="42">
        <v>0</v>
      </c>
      <c r="J421" s="42">
        <v>119649</v>
      </c>
      <c r="K421" s="42">
        <v>2040</v>
      </c>
      <c r="L421" s="42">
        <v>2040</v>
      </c>
      <c r="M421" s="163" t="s">
        <v>4405</v>
      </c>
      <c r="N421" s="163" t="s">
        <v>4334</v>
      </c>
      <c r="O421" s="163" t="s">
        <v>4335</v>
      </c>
      <c r="P421" s="163" t="s">
        <v>4336</v>
      </c>
      <c r="Q421" s="165" t="s">
        <v>4337</v>
      </c>
    </row>
    <row r="422" spans="1:17" ht="18" x14ac:dyDescent="0.3">
      <c r="A422" s="51" t="s">
        <v>4328</v>
      </c>
      <c r="B422" s="170" t="s">
        <v>4329</v>
      </c>
      <c r="C422" s="163" t="s">
        <v>4330</v>
      </c>
      <c r="D422" s="163" t="s">
        <v>4331</v>
      </c>
      <c r="E422" s="163" t="s">
        <v>4332</v>
      </c>
      <c r="F422" s="42">
        <v>119649</v>
      </c>
      <c r="G422" s="42">
        <v>473810040</v>
      </c>
      <c r="H422" s="42">
        <v>119649</v>
      </c>
      <c r="I422" s="42">
        <v>6000</v>
      </c>
      <c r="J422" s="42">
        <v>119649</v>
      </c>
      <c r="K422" s="42">
        <v>3960</v>
      </c>
      <c r="L422" s="42">
        <v>3960</v>
      </c>
      <c r="M422" s="163" t="s">
        <v>4405</v>
      </c>
      <c r="N422" s="163" t="s">
        <v>4334</v>
      </c>
      <c r="O422" s="163" t="s">
        <v>4335</v>
      </c>
      <c r="P422" s="163" t="s">
        <v>4336</v>
      </c>
      <c r="Q422" s="165" t="s">
        <v>4337</v>
      </c>
    </row>
    <row r="423" spans="1:17" ht="18" x14ac:dyDescent="0.3">
      <c r="A423" s="51" t="s">
        <v>4328</v>
      </c>
      <c r="B423" s="170" t="s">
        <v>4352</v>
      </c>
      <c r="C423" s="163" t="s">
        <v>4330</v>
      </c>
      <c r="D423" s="163" t="s">
        <v>4353</v>
      </c>
      <c r="E423" s="163" t="s">
        <v>4332</v>
      </c>
      <c r="F423" s="42">
        <v>117303</v>
      </c>
      <c r="G423" s="42">
        <v>2346060000</v>
      </c>
      <c r="H423" s="42">
        <v>117303</v>
      </c>
      <c r="I423" s="42">
        <v>20000</v>
      </c>
      <c r="J423" s="42">
        <v>117303</v>
      </c>
      <c r="K423" s="42">
        <v>20000</v>
      </c>
      <c r="L423" s="42">
        <v>20000</v>
      </c>
      <c r="M423" s="163" t="s">
        <v>4405</v>
      </c>
      <c r="N423" s="163" t="s">
        <v>4353</v>
      </c>
      <c r="O423" s="163" t="s">
        <v>4354</v>
      </c>
      <c r="P423" s="163" t="s">
        <v>4336</v>
      </c>
      <c r="Q423" s="165" t="s">
        <v>4337</v>
      </c>
    </row>
    <row r="424" spans="1:17" ht="18" x14ac:dyDescent="0.3">
      <c r="A424" s="51" t="s">
        <v>4341</v>
      </c>
      <c r="B424" s="170" t="s">
        <v>4345</v>
      </c>
      <c r="C424" s="163" t="s">
        <v>4330</v>
      </c>
      <c r="D424" s="163" t="s">
        <v>4331</v>
      </c>
      <c r="E424" s="163" t="s">
        <v>4332</v>
      </c>
      <c r="F424" s="42">
        <v>116608</v>
      </c>
      <c r="G424" s="42">
        <v>932864000</v>
      </c>
      <c r="H424" s="42">
        <v>116608</v>
      </c>
      <c r="I424" s="42">
        <v>8000</v>
      </c>
      <c r="J424" s="42">
        <v>116608</v>
      </c>
      <c r="K424" s="42">
        <v>8000</v>
      </c>
      <c r="L424" s="42">
        <v>8000</v>
      </c>
      <c r="M424" s="163" t="s">
        <v>4405</v>
      </c>
      <c r="N424" s="163" t="s">
        <v>4334</v>
      </c>
      <c r="O424" s="163" t="s">
        <v>4346</v>
      </c>
      <c r="P424" s="163" t="s">
        <v>4336</v>
      </c>
      <c r="Q424" s="165" t="s">
        <v>4337</v>
      </c>
    </row>
    <row r="425" spans="1:17" ht="18" x14ac:dyDescent="0.3">
      <c r="A425" s="51" t="s">
        <v>4328</v>
      </c>
      <c r="B425" s="170" t="s">
        <v>4329</v>
      </c>
      <c r="C425" s="163" t="s">
        <v>4330</v>
      </c>
      <c r="D425" s="163" t="s">
        <v>4331</v>
      </c>
      <c r="E425" s="163" t="s">
        <v>4332</v>
      </c>
      <c r="F425" s="42">
        <v>126104</v>
      </c>
      <c r="G425" s="42">
        <v>1008832000</v>
      </c>
      <c r="H425" s="42">
        <v>126104</v>
      </c>
      <c r="I425" s="42">
        <v>8000</v>
      </c>
      <c r="J425" s="42">
        <v>126104</v>
      </c>
      <c r="K425" s="42">
        <v>8000</v>
      </c>
      <c r="L425" s="42">
        <v>8000</v>
      </c>
      <c r="M425" s="163" t="s">
        <v>4373</v>
      </c>
      <c r="N425" s="163" t="s">
        <v>4334</v>
      </c>
      <c r="O425" s="163" t="s">
        <v>4335</v>
      </c>
      <c r="P425" s="163" t="s">
        <v>4336</v>
      </c>
      <c r="Q425" s="165" t="s">
        <v>4337</v>
      </c>
    </row>
    <row r="426" spans="1:17" ht="18" x14ac:dyDescent="0.3">
      <c r="A426" s="51" t="s">
        <v>4341</v>
      </c>
      <c r="B426" s="170" t="s">
        <v>4345</v>
      </c>
      <c r="C426" s="163" t="s">
        <v>4330</v>
      </c>
      <c r="D426" s="163" t="s">
        <v>4331</v>
      </c>
      <c r="E426" s="163" t="s">
        <v>4332</v>
      </c>
      <c r="F426" s="42">
        <v>122898</v>
      </c>
      <c r="G426" s="42">
        <v>1474776000</v>
      </c>
      <c r="H426" s="42">
        <v>122898</v>
      </c>
      <c r="I426" s="42">
        <v>12000</v>
      </c>
      <c r="J426" s="42">
        <v>122898</v>
      </c>
      <c r="K426" s="42">
        <v>12000</v>
      </c>
      <c r="L426" s="42">
        <v>12000</v>
      </c>
      <c r="M426" s="163" t="s">
        <v>4373</v>
      </c>
      <c r="N426" s="163" t="s">
        <v>4334</v>
      </c>
      <c r="O426" s="163" t="s">
        <v>4346</v>
      </c>
      <c r="P426" s="163" t="s">
        <v>4336</v>
      </c>
      <c r="Q426" s="165" t="s">
        <v>4337</v>
      </c>
    </row>
    <row r="427" spans="1:17" ht="18" x14ac:dyDescent="0.3">
      <c r="A427" s="51" t="s">
        <v>4341</v>
      </c>
      <c r="B427" s="170" t="s">
        <v>4348</v>
      </c>
      <c r="C427" s="163" t="s">
        <v>4330</v>
      </c>
      <c r="D427" s="163" t="s">
        <v>4349</v>
      </c>
      <c r="E427" s="163" t="s">
        <v>4332</v>
      </c>
      <c r="F427" s="42">
        <v>120489</v>
      </c>
      <c r="G427" s="42">
        <v>722934000</v>
      </c>
      <c r="H427" s="42">
        <v>120489</v>
      </c>
      <c r="I427" s="42">
        <v>8000</v>
      </c>
      <c r="J427" s="42">
        <v>120489</v>
      </c>
      <c r="K427" s="42">
        <v>8000</v>
      </c>
      <c r="L427" s="42">
        <v>6000</v>
      </c>
      <c r="M427" s="163" t="s">
        <v>4373</v>
      </c>
      <c r="N427" s="163" t="s">
        <v>4349</v>
      </c>
      <c r="O427" s="163" t="s">
        <v>4351</v>
      </c>
      <c r="P427" s="163" t="s">
        <v>4336</v>
      </c>
      <c r="Q427" s="165" t="s">
        <v>4337</v>
      </c>
    </row>
    <row r="428" spans="1:17" ht="18" x14ac:dyDescent="0.3">
      <c r="A428" s="51" t="s">
        <v>4341</v>
      </c>
      <c r="B428" s="170" t="s">
        <v>4342</v>
      </c>
      <c r="C428" s="163" t="s">
        <v>4330</v>
      </c>
      <c r="D428" s="163" t="s">
        <v>4343</v>
      </c>
      <c r="E428" s="163" t="s">
        <v>4332</v>
      </c>
      <c r="F428" s="42">
        <v>120489</v>
      </c>
      <c r="G428" s="42">
        <v>180733500</v>
      </c>
      <c r="H428" s="42">
        <v>120489</v>
      </c>
      <c r="I428" s="42">
        <v>2000</v>
      </c>
      <c r="J428" s="42">
        <v>120489</v>
      </c>
      <c r="K428" s="42">
        <v>1500</v>
      </c>
      <c r="L428" s="42">
        <v>1500</v>
      </c>
      <c r="M428" s="163" t="s">
        <v>4373</v>
      </c>
      <c r="N428" s="163" t="s">
        <v>4343</v>
      </c>
      <c r="O428" s="163" t="s">
        <v>4344</v>
      </c>
      <c r="P428" s="163" t="s">
        <v>4336</v>
      </c>
      <c r="Q428" s="165" t="s">
        <v>4337</v>
      </c>
    </row>
    <row r="429" spans="1:17" ht="18" x14ac:dyDescent="0.3">
      <c r="A429" s="51" t="s">
        <v>4341</v>
      </c>
      <c r="B429" s="170" t="s">
        <v>4348</v>
      </c>
      <c r="C429" s="163" t="s">
        <v>4330</v>
      </c>
      <c r="D429" s="163" t="s">
        <v>4349</v>
      </c>
      <c r="E429" s="163" t="s">
        <v>4360</v>
      </c>
      <c r="F429" s="42">
        <v>120489</v>
      </c>
      <c r="G429" s="42">
        <v>240978000</v>
      </c>
      <c r="H429" s="42">
        <v>120489</v>
      </c>
      <c r="I429" s="42">
        <v>0</v>
      </c>
      <c r="J429" s="42">
        <v>120489</v>
      </c>
      <c r="K429" s="42">
        <v>2000</v>
      </c>
      <c r="L429" s="42">
        <v>2000</v>
      </c>
      <c r="M429" s="163" t="s">
        <v>4373</v>
      </c>
      <c r="N429" s="163" t="s">
        <v>4349</v>
      </c>
      <c r="O429" s="163" t="s">
        <v>4351</v>
      </c>
      <c r="P429" s="163" t="s">
        <v>4336</v>
      </c>
      <c r="Q429" s="165" t="s">
        <v>4337</v>
      </c>
    </row>
    <row r="430" spans="1:17" ht="18" x14ac:dyDescent="0.3">
      <c r="A430" s="51" t="s">
        <v>4328</v>
      </c>
      <c r="B430" s="170" t="s">
        <v>4352</v>
      </c>
      <c r="C430" s="163" t="s">
        <v>4330</v>
      </c>
      <c r="D430" s="163" t="s">
        <v>4353</v>
      </c>
      <c r="E430" s="163" t="s">
        <v>4332</v>
      </c>
      <c r="F430" s="42">
        <v>123632</v>
      </c>
      <c r="G430" s="42">
        <v>123632000</v>
      </c>
      <c r="H430" s="42">
        <v>123632</v>
      </c>
      <c r="I430" s="42">
        <v>1000</v>
      </c>
      <c r="J430" s="42">
        <v>123632</v>
      </c>
      <c r="K430" s="42">
        <v>1000</v>
      </c>
      <c r="L430" s="42">
        <v>1000</v>
      </c>
      <c r="M430" s="163" t="s">
        <v>4442</v>
      </c>
      <c r="N430" s="163" t="s">
        <v>4353</v>
      </c>
      <c r="O430" s="163" t="s">
        <v>4354</v>
      </c>
      <c r="P430" s="163" t="s">
        <v>4336</v>
      </c>
      <c r="Q430" s="165" t="s">
        <v>4337</v>
      </c>
    </row>
    <row r="431" spans="1:17" ht="18" x14ac:dyDescent="0.3">
      <c r="A431" s="51" t="s">
        <v>4328</v>
      </c>
      <c r="B431" s="170" t="s">
        <v>4338</v>
      </c>
      <c r="C431" s="163" t="s">
        <v>4330</v>
      </c>
      <c r="D431" s="163" t="s">
        <v>4339</v>
      </c>
      <c r="E431" s="163" t="s">
        <v>4332</v>
      </c>
      <c r="F431" s="42">
        <v>123632</v>
      </c>
      <c r="G431" s="42">
        <v>370896000</v>
      </c>
      <c r="H431" s="42">
        <v>123632</v>
      </c>
      <c r="I431" s="42">
        <v>3000</v>
      </c>
      <c r="J431" s="42">
        <v>123632</v>
      </c>
      <c r="K431" s="42">
        <v>3000</v>
      </c>
      <c r="L431" s="42">
        <v>3000</v>
      </c>
      <c r="M431" s="163" t="s">
        <v>4427</v>
      </c>
      <c r="N431" s="163" t="s">
        <v>4339</v>
      </c>
      <c r="O431" s="163" t="s">
        <v>4340</v>
      </c>
      <c r="P431" s="163" t="s">
        <v>4336</v>
      </c>
      <c r="Q431" s="165" t="s">
        <v>4337</v>
      </c>
    </row>
    <row r="432" spans="1:17" ht="18" x14ac:dyDescent="0.3">
      <c r="A432" s="51" t="s">
        <v>4341</v>
      </c>
      <c r="B432" s="170" t="s">
        <v>4342</v>
      </c>
      <c r="C432" s="163" t="s">
        <v>4330</v>
      </c>
      <c r="D432" s="163" t="s">
        <v>4343</v>
      </c>
      <c r="E432" s="163" t="s">
        <v>4332</v>
      </c>
      <c r="F432" s="42">
        <v>120489</v>
      </c>
      <c r="G432" s="42">
        <v>120489000</v>
      </c>
      <c r="H432" s="42">
        <v>120489</v>
      </c>
      <c r="I432" s="42">
        <v>2000</v>
      </c>
      <c r="J432" s="42">
        <v>120489</v>
      </c>
      <c r="K432" s="42">
        <v>1000</v>
      </c>
      <c r="L432" s="42">
        <v>1000</v>
      </c>
      <c r="M432" s="163" t="s">
        <v>4395</v>
      </c>
      <c r="N432" s="163" t="s">
        <v>4343</v>
      </c>
      <c r="O432" s="163" t="s">
        <v>4344</v>
      </c>
      <c r="P432" s="163" t="s">
        <v>4336</v>
      </c>
      <c r="Q432" s="165" t="s">
        <v>4337</v>
      </c>
    </row>
    <row r="433" spans="1:17" ht="18" x14ac:dyDescent="0.3">
      <c r="A433" s="51" t="s">
        <v>4341</v>
      </c>
      <c r="B433" s="170" t="s">
        <v>4348</v>
      </c>
      <c r="C433" s="163" t="s">
        <v>4330</v>
      </c>
      <c r="D433" s="163" t="s">
        <v>4349</v>
      </c>
      <c r="E433" s="163" t="s">
        <v>4332</v>
      </c>
      <c r="F433" s="42">
        <v>120489</v>
      </c>
      <c r="G433" s="42">
        <v>843423000</v>
      </c>
      <c r="H433" s="42">
        <v>120489</v>
      </c>
      <c r="I433" s="42">
        <v>8000</v>
      </c>
      <c r="J433" s="42">
        <v>120489</v>
      </c>
      <c r="K433" s="42">
        <v>7000</v>
      </c>
      <c r="L433" s="42">
        <v>7000</v>
      </c>
      <c r="M433" s="163" t="s">
        <v>4406</v>
      </c>
      <c r="N433" s="163" t="s">
        <v>4349</v>
      </c>
      <c r="O433" s="163" t="s">
        <v>4359</v>
      </c>
      <c r="P433" s="163" t="s">
        <v>4336</v>
      </c>
      <c r="Q433" s="165" t="s">
        <v>4337</v>
      </c>
    </row>
    <row r="434" spans="1:17" ht="18" x14ac:dyDescent="0.3">
      <c r="A434" s="51" t="s">
        <v>4328</v>
      </c>
      <c r="B434" s="170" t="s">
        <v>4338</v>
      </c>
      <c r="C434" s="163" t="s">
        <v>4330</v>
      </c>
      <c r="D434" s="163" t="s">
        <v>4339</v>
      </c>
      <c r="E434" s="163" t="s">
        <v>4332</v>
      </c>
      <c r="F434" s="42">
        <v>123632</v>
      </c>
      <c r="G434" s="42">
        <v>123632000</v>
      </c>
      <c r="H434" s="42">
        <v>123632</v>
      </c>
      <c r="I434" s="42">
        <v>1000</v>
      </c>
      <c r="J434" s="42">
        <v>123632</v>
      </c>
      <c r="K434" s="42">
        <v>1000</v>
      </c>
      <c r="L434" s="42">
        <v>1000</v>
      </c>
      <c r="M434" s="163" t="s">
        <v>4406</v>
      </c>
      <c r="N434" s="163" t="s">
        <v>4339</v>
      </c>
      <c r="O434" s="163" t="s">
        <v>4340</v>
      </c>
      <c r="P434" s="163" t="s">
        <v>4336</v>
      </c>
      <c r="Q434" s="165" t="s">
        <v>4337</v>
      </c>
    </row>
    <row r="435" spans="1:17" ht="18" x14ac:dyDescent="0.3">
      <c r="A435" s="51" t="s">
        <v>4341</v>
      </c>
      <c r="B435" s="170" t="s">
        <v>4348</v>
      </c>
      <c r="C435" s="163" t="s">
        <v>4330</v>
      </c>
      <c r="D435" s="163" t="s">
        <v>4349</v>
      </c>
      <c r="E435" s="163" t="s">
        <v>4360</v>
      </c>
      <c r="F435" s="42">
        <v>120489</v>
      </c>
      <c r="G435" s="42">
        <v>120489000</v>
      </c>
      <c r="H435" s="42">
        <v>120489</v>
      </c>
      <c r="I435" s="42">
        <v>0</v>
      </c>
      <c r="J435" s="42">
        <v>120489</v>
      </c>
      <c r="K435" s="42">
        <v>1000</v>
      </c>
      <c r="L435" s="42">
        <v>1000</v>
      </c>
      <c r="M435" s="163" t="s">
        <v>4406</v>
      </c>
      <c r="N435" s="163" t="s">
        <v>4349</v>
      </c>
      <c r="O435" s="163" t="s">
        <v>4359</v>
      </c>
      <c r="P435" s="163" t="s">
        <v>4336</v>
      </c>
      <c r="Q435" s="165" t="s">
        <v>4337</v>
      </c>
    </row>
    <row r="436" spans="1:17" ht="18" x14ac:dyDescent="0.3">
      <c r="A436" s="51" t="s">
        <v>4328</v>
      </c>
      <c r="B436" s="170" t="s">
        <v>4352</v>
      </c>
      <c r="C436" s="163" t="s">
        <v>4330</v>
      </c>
      <c r="D436" s="163" t="s">
        <v>4353</v>
      </c>
      <c r="E436" s="163" t="s">
        <v>4332</v>
      </c>
      <c r="F436" s="42">
        <v>123632</v>
      </c>
      <c r="G436" s="42">
        <v>2225376000</v>
      </c>
      <c r="H436" s="42">
        <v>123632</v>
      </c>
      <c r="I436" s="42">
        <v>18000</v>
      </c>
      <c r="J436" s="42">
        <v>123632</v>
      </c>
      <c r="K436" s="42">
        <v>18000</v>
      </c>
      <c r="L436" s="42">
        <v>18000</v>
      </c>
      <c r="M436" s="163" t="s">
        <v>4406</v>
      </c>
      <c r="N436" s="163" t="s">
        <v>4353</v>
      </c>
      <c r="O436" s="163" t="s">
        <v>4354</v>
      </c>
      <c r="P436" s="163" t="s">
        <v>4336</v>
      </c>
      <c r="Q436" s="165" t="s">
        <v>4337</v>
      </c>
    </row>
    <row r="437" spans="1:17" ht="18" x14ac:dyDescent="0.3">
      <c r="A437" s="51" t="s">
        <v>4341</v>
      </c>
      <c r="B437" s="170" t="s">
        <v>4345</v>
      </c>
      <c r="C437" s="163" t="s">
        <v>4330</v>
      </c>
      <c r="D437" s="163" t="s">
        <v>4331</v>
      </c>
      <c r="E437" s="163" t="s">
        <v>4332</v>
      </c>
      <c r="F437" s="42">
        <v>122898</v>
      </c>
      <c r="G437" s="42">
        <v>1720572000</v>
      </c>
      <c r="H437" s="42">
        <v>122898</v>
      </c>
      <c r="I437" s="42">
        <v>14000</v>
      </c>
      <c r="J437" s="42">
        <v>122898</v>
      </c>
      <c r="K437" s="42">
        <v>14000</v>
      </c>
      <c r="L437" s="42">
        <v>14000</v>
      </c>
      <c r="M437" s="163" t="s">
        <v>4406</v>
      </c>
      <c r="N437" s="163" t="s">
        <v>4334</v>
      </c>
      <c r="O437" s="163" t="s">
        <v>4346</v>
      </c>
      <c r="P437" s="163" t="s">
        <v>4336</v>
      </c>
      <c r="Q437" s="165" t="s">
        <v>4337</v>
      </c>
    </row>
    <row r="438" spans="1:17" ht="18" x14ac:dyDescent="0.3">
      <c r="A438" s="51" t="s">
        <v>4328</v>
      </c>
      <c r="B438" s="170" t="s">
        <v>4329</v>
      </c>
      <c r="C438" s="163" t="s">
        <v>4330</v>
      </c>
      <c r="D438" s="163" t="s">
        <v>4331</v>
      </c>
      <c r="E438" s="163" t="s">
        <v>4332</v>
      </c>
      <c r="F438" s="42">
        <v>126104</v>
      </c>
      <c r="G438" s="42">
        <v>756624000</v>
      </c>
      <c r="H438" s="42">
        <v>126104</v>
      </c>
      <c r="I438" s="42">
        <v>6000</v>
      </c>
      <c r="J438" s="42">
        <v>126104</v>
      </c>
      <c r="K438" s="42">
        <v>6000</v>
      </c>
      <c r="L438" s="42">
        <v>6000</v>
      </c>
      <c r="M438" s="163" t="s">
        <v>4406</v>
      </c>
      <c r="N438" s="163" t="s">
        <v>4334</v>
      </c>
      <c r="O438" s="163" t="s">
        <v>4335</v>
      </c>
      <c r="P438" s="163" t="s">
        <v>4336</v>
      </c>
      <c r="Q438" s="165" t="s">
        <v>4337</v>
      </c>
    </row>
    <row r="439" spans="1:17" ht="18" x14ac:dyDescent="0.3">
      <c r="A439" s="51" t="s">
        <v>4341</v>
      </c>
      <c r="B439" s="170" t="s">
        <v>4342</v>
      </c>
      <c r="C439" s="163" t="s">
        <v>4330</v>
      </c>
      <c r="D439" s="163" t="s">
        <v>4343</v>
      </c>
      <c r="E439" s="163" t="s">
        <v>4332</v>
      </c>
      <c r="F439" s="42">
        <v>123836</v>
      </c>
      <c r="G439" s="42">
        <v>247672000</v>
      </c>
      <c r="H439" s="42">
        <v>123836</v>
      </c>
      <c r="I439" s="42">
        <v>2000</v>
      </c>
      <c r="J439" s="42">
        <v>123836</v>
      </c>
      <c r="K439" s="42">
        <v>2000</v>
      </c>
      <c r="L439" s="42">
        <v>2000</v>
      </c>
      <c r="M439" s="163" t="s">
        <v>4374</v>
      </c>
      <c r="N439" s="163" t="s">
        <v>4343</v>
      </c>
      <c r="O439" s="163" t="s">
        <v>4344</v>
      </c>
      <c r="P439" s="163" t="s">
        <v>4336</v>
      </c>
      <c r="Q439" s="165" t="s">
        <v>4337</v>
      </c>
    </row>
    <row r="440" spans="1:17" ht="18" x14ac:dyDescent="0.3">
      <c r="A440" s="51" t="s">
        <v>4328</v>
      </c>
      <c r="B440" s="170" t="s">
        <v>4329</v>
      </c>
      <c r="C440" s="163" t="s">
        <v>4330</v>
      </c>
      <c r="D440" s="163" t="s">
        <v>4331</v>
      </c>
      <c r="E440" s="163" t="s">
        <v>4332</v>
      </c>
      <c r="F440" s="42">
        <v>129608</v>
      </c>
      <c r="G440" s="42">
        <v>1036864000</v>
      </c>
      <c r="H440" s="42">
        <v>129608</v>
      </c>
      <c r="I440" s="42">
        <v>8000</v>
      </c>
      <c r="J440" s="42">
        <v>129608</v>
      </c>
      <c r="K440" s="42">
        <v>8000</v>
      </c>
      <c r="L440" s="42">
        <v>8000</v>
      </c>
      <c r="M440" s="163" t="s">
        <v>4374</v>
      </c>
      <c r="N440" s="163" t="s">
        <v>4334</v>
      </c>
      <c r="O440" s="163" t="s">
        <v>4335</v>
      </c>
      <c r="P440" s="163" t="s">
        <v>4336</v>
      </c>
      <c r="Q440" s="165" t="s">
        <v>4337</v>
      </c>
    </row>
    <row r="441" spans="1:17" ht="18" x14ac:dyDescent="0.3">
      <c r="A441" s="51" t="s">
        <v>4341</v>
      </c>
      <c r="B441" s="170" t="s">
        <v>4345</v>
      </c>
      <c r="C441" s="163" t="s">
        <v>4330</v>
      </c>
      <c r="D441" s="163" t="s">
        <v>4331</v>
      </c>
      <c r="E441" s="163" t="s">
        <v>4332</v>
      </c>
      <c r="F441" s="42">
        <v>126312</v>
      </c>
      <c r="G441" s="42">
        <v>1515744000</v>
      </c>
      <c r="H441" s="42">
        <v>126312</v>
      </c>
      <c r="I441" s="42">
        <v>12000</v>
      </c>
      <c r="J441" s="42">
        <v>126312</v>
      </c>
      <c r="K441" s="42">
        <v>12000</v>
      </c>
      <c r="L441" s="42">
        <v>12000</v>
      </c>
      <c r="M441" s="163" t="s">
        <v>4374</v>
      </c>
      <c r="N441" s="163" t="s">
        <v>4334</v>
      </c>
      <c r="O441" s="163" t="s">
        <v>4346</v>
      </c>
      <c r="P441" s="163" t="s">
        <v>4336</v>
      </c>
      <c r="Q441" s="165" t="s">
        <v>4337</v>
      </c>
    </row>
    <row r="442" spans="1:17" ht="18" x14ac:dyDescent="0.3">
      <c r="A442" s="51" t="s">
        <v>4341</v>
      </c>
      <c r="B442" s="170" t="s">
        <v>4348</v>
      </c>
      <c r="C442" s="163" t="s">
        <v>4330</v>
      </c>
      <c r="D442" s="163" t="s">
        <v>4349</v>
      </c>
      <c r="E442" s="163" t="s">
        <v>4332</v>
      </c>
      <c r="F442" s="42">
        <v>123836</v>
      </c>
      <c r="G442" s="42">
        <v>990688000</v>
      </c>
      <c r="H442" s="42">
        <v>123836</v>
      </c>
      <c r="I442" s="42">
        <v>8000</v>
      </c>
      <c r="J442" s="42">
        <v>123836</v>
      </c>
      <c r="K442" s="42">
        <v>8000</v>
      </c>
      <c r="L442" s="42">
        <v>8000</v>
      </c>
      <c r="M442" s="163" t="s">
        <v>4386</v>
      </c>
      <c r="N442" s="163" t="s">
        <v>4349</v>
      </c>
      <c r="O442" s="163" t="s">
        <v>4363</v>
      </c>
      <c r="P442" s="163" t="s">
        <v>4336</v>
      </c>
      <c r="Q442" s="165" t="s">
        <v>4337</v>
      </c>
    </row>
    <row r="443" spans="1:17" ht="18" x14ac:dyDescent="0.3">
      <c r="A443" s="51" t="s">
        <v>4328</v>
      </c>
      <c r="B443" s="170" t="s">
        <v>4352</v>
      </c>
      <c r="C443" s="163" t="s">
        <v>4330</v>
      </c>
      <c r="D443" s="163" t="s">
        <v>4353</v>
      </c>
      <c r="E443" s="163" t="s">
        <v>4332</v>
      </c>
      <c r="F443" s="42">
        <v>127066</v>
      </c>
      <c r="G443" s="42">
        <v>127066000</v>
      </c>
      <c r="H443" s="42">
        <v>127066</v>
      </c>
      <c r="I443" s="42">
        <v>1000</v>
      </c>
      <c r="J443" s="42">
        <v>127066</v>
      </c>
      <c r="K443" s="42">
        <v>1000</v>
      </c>
      <c r="L443" s="42">
        <v>1000</v>
      </c>
      <c r="M443" s="163" t="s">
        <v>4386</v>
      </c>
      <c r="N443" s="163" t="s">
        <v>4353</v>
      </c>
      <c r="O443" s="163" t="s">
        <v>4354</v>
      </c>
      <c r="P443" s="163" t="s">
        <v>4336</v>
      </c>
      <c r="Q443" s="165" t="s">
        <v>4337</v>
      </c>
    </row>
    <row r="444" spans="1:17" ht="18" x14ac:dyDescent="0.3">
      <c r="A444" s="51" t="s">
        <v>4328</v>
      </c>
      <c r="B444" s="170" t="s">
        <v>4338</v>
      </c>
      <c r="C444" s="163" t="s">
        <v>4330</v>
      </c>
      <c r="D444" s="163" t="s">
        <v>4339</v>
      </c>
      <c r="E444" s="163" t="s">
        <v>4332</v>
      </c>
      <c r="F444" s="42">
        <v>127066</v>
      </c>
      <c r="G444" s="42">
        <v>381198000</v>
      </c>
      <c r="H444" s="42">
        <v>127066</v>
      </c>
      <c r="I444" s="42">
        <v>3000</v>
      </c>
      <c r="J444" s="42">
        <v>127066</v>
      </c>
      <c r="K444" s="42">
        <v>3000</v>
      </c>
      <c r="L444" s="42">
        <v>3000</v>
      </c>
      <c r="M444" s="163" t="s">
        <v>4386</v>
      </c>
      <c r="N444" s="163" t="s">
        <v>4339</v>
      </c>
      <c r="O444" s="163" t="s">
        <v>4340</v>
      </c>
      <c r="P444" s="163" t="s">
        <v>4336</v>
      </c>
      <c r="Q444" s="165" t="s">
        <v>4337</v>
      </c>
    </row>
    <row r="445" spans="1:17" ht="18" x14ac:dyDescent="0.3">
      <c r="A445" s="51" t="s">
        <v>4341</v>
      </c>
      <c r="B445" s="170" t="s">
        <v>4342</v>
      </c>
      <c r="C445" s="163" t="s">
        <v>4330</v>
      </c>
      <c r="D445" s="163" t="s">
        <v>4343</v>
      </c>
      <c r="E445" s="163" t="s">
        <v>4332</v>
      </c>
      <c r="F445" s="42">
        <v>123836</v>
      </c>
      <c r="G445" s="42">
        <v>123836000</v>
      </c>
      <c r="H445" s="42">
        <v>123836</v>
      </c>
      <c r="I445" s="42">
        <v>2000</v>
      </c>
      <c r="J445" s="42">
        <v>123836</v>
      </c>
      <c r="K445" s="42">
        <v>1000</v>
      </c>
      <c r="L445" s="42">
        <v>1000</v>
      </c>
      <c r="M445" s="163" t="s">
        <v>4396</v>
      </c>
      <c r="N445" s="163" t="s">
        <v>4343</v>
      </c>
      <c r="O445" s="163" t="s">
        <v>4344</v>
      </c>
      <c r="P445" s="163" t="s">
        <v>4336</v>
      </c>
      <c r="Q445" s="165" t="s">
        <v>4337</v>
      </c>
    </row>
    <row r="446" spans="1:17" ht="18" x14ac:dyDescent="0.3">
      <c r="A446" s="51" t="s">
        <v>4328</v>
      </c>
      <c r="B446" s="170" t="s">
        <v>4352</v>
      </c>
      <c r="C446" s="163" t="s">
        <v>4330</v>
      </c>
      <c r="D446" s="163" t="s">
        <v>4353</v>
      </c>
      <c r="E446" s="163" t="s">
        <v>4332</v>
      </c>
      <c r="F446" s="42">
        <v>127066</v>
      </c>
      <c r="G446" s="42">
        <v>2541320000</v>
      </c>
      <c r="H446" s="42">
        <v>127066</v>
      </c>
      <c r="I446" s="42">
        <v>20000</v>
      </c>
      <c r="J446" s="42">
        <v>127066</v>
      </c>
      <c r="K446" s="42">
        <v>20000</v>
      </c>
      <c r="L446" s="42">
        <v>20000</v>
      </c>
      <c r="M446" s="163" t="s">
        <v>4396</v>
      </c>
      <c r="N446" s="163" t="s">
        <v>4353</v>
      </c>
      <c r="O446" s="163" t="s">
        <v>4354</v>
      </c>
      <c r="P446" s="163" t="s">
        <v>4336</v>
      </c>
      <c r="Q446" s="165" t="s">
        <v>4337</v>
      </c>
    </row>
    <row r="447" spans="1:17" ht="18" x14ac:dyDescent="0.3">
      <c r="A447" s="51" t="s">
        <v>4341</v>
      </c>
      <c r="B447" s="170" t="s">
        <v>4345</v>
      </c>
      <c r="C447" s="163" t="s">
        <v>4330</v>
      </c>
      <c r="D447" s="163" t="s">
        <v>4331</v>
      </c>
      <c r="E447" s="163" t="s">
        <v>4332</v>
      </c>
      <c r="F447" s="42">
        <v>126312</v>
      </c>
      <c r="G447" s="42">
        <v>1263120000</v>
      </c>
      <c r="H447" s="42">
        <v>126312</v>
      </c>
      <c r="I447" s="42">
        <v>10000</v>
      </c>
      <c r="J447" s="42">
        <v>126312</v>
      </c>
      <c r="K447" s="42">
        <v>10000</v>
      </c>
      <c r="L447" s="42">
        <v>10000</v>
      </c>
      <c r="M447" s="163" t="s">
        <v>4413</v>
      </c>
      <c r="N447" s="163" t="s">
        <v>4334</v>
      </c>
      <c r="O447" s="163" t="s">
        <v>4346</v>
      </c>
      <c r="P447" s="163" t="s">
        <v>4336</v>
      </c>
      <c r="Q447" s="165" t="s">
        <v>4337</v>
      </c>
    </row>
    <row r="448" spans="1:17" ht="18" x14ac:dyDescent="0.3">
      <c r="A448" s="51" t="s">
        <v>4328</v>
      </c>
      <c r="B448" s="170" t="s">
        <v>4329</v>
      </c>
      <c r="C448" s="163" t="s">
        <v>4330</v>
      </c>
      <c r="D448" s="163" t="s">
        <v>4331</v>
      </c>
      <c r="E448" s="163" t="s">
        <v>4332</v>
      </c>
      <c r="F448" s="42">
        <v>129608</v>
      </c>
      <c r="G448" s="42">
        <v>1036864000</v>
      </c>
      <c r="H448" s="42">
        <v>129608</v>
      </c>
      <c r="I448" s="42">
        <v>8000</v>
      </c>
      <c r="J448" s="42">
        <v>129608</v>
      </c>
      <c r="K448" s="42">
        <v>8000</v>
      </c>
      <c r="L448" s="42">
        <v>8000</v>
      </c>
      <c r="M448" s="163" t="s">
        <v>4413</v>
      </c>
      <c r="N448" s="163" t="s">
        <v>4334</v>
      </c>
      <c r="O448" s="163" t="s">
        <v>4335</v>
      </c>
      <c r="P448" s="163" t="s">
        <v>4336</v>
      </c>
      <c r="Q448" s="165" t="s">
        <v>4337</v>
      </c>
    </row>
    <row r="449" spans="1:17" ht="18" x14ac:dyDescent="0.3">
      <c r="A449" s="51" t="s">
        <v>4328</v>
      </c>
      <c r="B449" s="170" t="s">
        <v>4338</v>
      </c>
      <c r="C449" s="163" t="s">
        <v>4330</v>
      </c>
      <c r="D449" s="163" t="s">
        <v>4339</v>
      </c>
      <c r="E449" s="163" t="s">
        <v>4332</v>
      </c>
      <c r="F449" s="42">
        <v>127066</v>
      </c>
      <c r="G449" s="42">
        <v>381198000</v>
      </c>
      <c r="H449" s="42">
        <v>127066</v>
      </c>
      <c r="I449" s="42">
        <v>3000</v>
      </c>
      <c r="J449" s="42">
        <v>127066</v>
      </c>
      <c r="K449" s="42">
        <v>3000</v>
      </c>
      <c r="L449" s="42">
        <v>3000</v>
      </c>
      <c r="M449" s="163" t="s">
        <v>4413</v>
      </c>
      <c r="N449" s="163" t="s">
        <v>4339</v>
      </c>
      <c r="O449" s="163" t="s">
        <v>4340</v>
      </c>
      <c r="P449" s="163" t="s">
        <v>4336</v>
      </c>
      <c r="Q449" s="165" t="s">
        <v>4337</v>
      </c>
    </row>
    <row r="450" spans="1:17" ht="18" x14ac:dyDescent="0.3">
      <c r="A450" s="51" t="s">
        <v>4328</v>
      </c>
      <c r="B450" s="170" t="s">
        <v>4329</v>
      </c>
      <c r="C450" s="163" t="s">
        <v>4330</v>
      </c>
      <c r="D450" s="163" t="s">
        <v>4331</v>
      </c>
      <c r="E450" s="163" t="s">
        <v>4332</v>
      </c>
      <c r="F450" s="42">
        <v>120995</v>
      </c>
      <c r="G450" s="42">
        <v>604975000</v>
      </c>
      <c r="H450" s="42">
        <v>120995</v>
      </c>
      <c r="I450" s="42">
        <v>5000</v>
      </c>
      <c r="J450" s="42">
        <v>120995</v>
      </c>
      <c r="K450" s="42">
        <v>5000</v>
      </c>
      <c r="L450" s="42">
        <v>5000</v>
      </c>
      <c r="M450" s="163" t="s">
        <v>4375</v>
      </c>
      <c r="N450" s="163" t="s">
        <v>4334</v>
      </c>
      <c r="O450" s="163" t="s">
        <v>4335</v>
      </c>
      <c r="P450" s="163" t="s">
        <v>4336</v>
      </c>
      <c r="Q450" s="165" t="s">
        <v>4337</v>
      </c>
    </row>
    <row r="451" spans="1:17" ht="18" x14ac:dyDescent="0.3">
      <c r="A451" s="51" t="s">
        <v>4341</v>
      </c>
      <c r="B451" s="170" t="s">
        <v>4345</v>
      </c>
      <c r="C451" s="163" t="s">
        <v>4330</v>
      </c>
      <c r="D451" s="163" t="s">
        <v>4331</v>
      </c>
      <c r="E451" s="163" t="s">
        <v>4332</v>
      </c>
      <c r="F451" s="42">
        <v>117919</v>
      </c>
      <c r="G451" s="42">
        <v>1179190000</v>
      </c>
      <c r="H451" s="42">
        <v>117919</v>
      </c>
      <c r="I451" s="42">
        <v>10000</v>
      </c>
      <c r="J451" s="42">
        <v>117919</v>
      </c>
      <c r="K451" s="42">
        <v>10000</v>
      </c>
      <c r="L451" s="42">
        <v>10000</v>
      </c>
      <c r="M451" s="163" t="s">
        <v>4375</v>
      </c>
      <c r="N451" s="163" t="s">
        <v>4334</v>
      </c>
      <c r="O451" s="163" t="s">
        <v>4346</v>
      </c>
      <c r="P451" s="163" t="s">
        <v>4336</v>
      </c>
      <c r="Q451" s="165" t="s">
        <v>4337</v>
      </c>
    </row>
    <row r="452" spans="1:17" ht="18" x14ac:dyDescent="0.3">
      <c r="A452" s="51" t="s">
        <v>4328</v>
      </c>
      <c r="B452" s="170" t="s">
        <v>4352</v>
      </c>
      <c r="C452" s="163" t="s">
        <v>4330</v>
      </c>
      <c r="D452" s="163" t="s">
        <v>4353</v>
      </c>
      <c r="E452" s="163" t="s">
        <v>4332</v>
      </c>
      <c r="F452" s="42">
        <v>118622</v>
      </c>
      <c r="G452" s="42">
        <v>118622000</v>
      </c>
      <c r="H452" s="42">
        <v>118622</v>
      </c>
      <c r="I452" s="42">
        <v>1000</v>
      </c>
      <c r="J452" s="42">
        <v>118622</v>
      </c>
      <c r="K452" s="42">
        <v>1000</v>
      </c>
      <c r="L452" s="42">
        <v>1000</v>
      </c>
      <c r="M452" s="163" t="s">
        <v>4490</v>
      </c>
      <c r="N452" s="163" t="s">
        <v>4353</v>
      </c>
      <c r="O452" s="163" t="s">
        <v>4354</v>
      </c>
      <c r="P452" s="163" t="s">
        <v>4336</v>
      </c>
      <c r="Q452" s="165" t="s">
        <v>4337</v>
      </c>
    </row>
    <row r="453" spans="1:17" ht="18" x14ac:dyDescent="0.3">
      <c r="A453" s="51" t="s">
        <v>4328</v>
      </c>
      <c r="B453" s="170" t="s">
        <v>4352</v>
      </c>
      <c r="C453" s="163" t="s">
        <v>4330</v>
      </c>
      <c r="D453" s="163" t="s">
        <v>4353</v>
      </c>
      <c r="E453" s="163" t="s">
        <v>4332</v>
      </c>
      <c r="F453" s="42">
        <v>118622</v>
      </c>
      <c r="G453" s="42">
        <v>2609684000</v>
      </c>
      <c r="H453" s="42">
        <v>118622</v>
      </c>
      <c r="I453" s="42">
        <v>22000</v>
      </c>
      <c r="J453" s="42">
        <v>118622</v>
      </c>
      <c r="K453" s="42">
        <v>22000</v>
      </c>
      <c r="L453" s="42">
        <v>22000</v>
      </c>
      <c r="M453" s="163" t="s">
        <v>4428</v>
      </c>
      <c r="N453" s="163" t="s">
        <v>4353</v>
      </c>
      <c r="O453" s="163" t="s">
        <v>4354</v>
      </c>
      <c r="P453" s="163" t="s">
        <v>4336</v>
      </c>
      <c r="Q453" s="165" t="s">
        <v>4337</v>
      </c>
    </row>
    <row r="454" spans="1:17" ht="18" x14ac:dyDescent="0.3">
      <c r="A454" s="51" t="s">
        <v>4328</v>
      </c>
      <c r="B454" s="170" t="s">
        <v>4329</v>
      </c>
      <c r="C454" s="163" t="s">
        <v>4330</v>
      </c>
      <c r="D454" s="163" t="s">
        <v>4331</v>
      </c>
      <c r="E454" s="163" t="s">
        <v>4332</v>
      </c>
      <c r="F454" s="42">
        <v>120995</v>
      </c>
      <c r="G454" s="42">
        <v>846965000</v>
      </c>
      <c r="H454" s="42">
        <v>120995</v>
      </c>
      <c r="I454" s="42">
        <v>7000</v>
      </c>
      <c r="J454" s="42">
        <v>120995</v>
      </c>
      <c r="K454" s="42">
        <v>7000</v>
      </c>
      <c r="L454" s="42">
        <v>7000</v>
      </c>
      <c r="M454" s="163" t="s">
        <v>4428</v>
      </c>
      <c r="N454" s="163" t="s">
        <v>4334</v>
      </c>
      <c r="O454" s="163" t="s">
        <v>4335</v>
      </c>
      <c r="P454" s="163" t="s">
        <v>4336</v>
      </c>
      <c r="Q454" s="165" t="s">
        <v>4337</v>
      </c>
    </row>
    <row r="455" spans="1:17" ht="18" x14ac:dyDescent="0.3">
      <c r="A455" s="51" t="s">
        <v>4341</v>
      </c>
      <c r="B455" s="170" t="s">
        <v>4345</v>
      </c>
      <c r="C455" s="163" t="s">
        <v>4330</v>
      </c>
      <c r="D455" s="163" t="s">
        <v>4331</v>
      </c>
      <c r="E455" s="163" t="s">
        <v>4332</v>
      </c>
      <c r="F455" s="42">
        <v>117919</v>
      </c>
      <c r="G455" s="42">
        <v>1415028000</v>
      </c>
      <c r="H455" s="42">
        <v>117919</v>
      </c>
      <c r="I455" s="42">
        <v>12000</v>
      </c>
      <c r="J455" s="42">
        <v>117919</v>
      </c>
      <c r="K455" s="42">
        <v>12000</v>
      </c>
      <c r="L455" s="42">
        <v>12000</v>
      </c>
      <c r="M455" s="163" t="s">
        <v>4428</v>
      </c>
      <c r="N455" s="163" t="s">
        <v>4334</v>
      </c>
      <c r="O455" s="163" t="s">
        <v>4346</v>
      </c>
      <c r="P455" s="163" t="s">
        <v>4336</v>
      </c>
      <c r="Q455" s="165" t="s">
        <v>4337</v>
      </c>
    </row>
    <row r="456" spans="1:17" ht="18" x14ac:dyDescent="0.3">
      <c r="A456" s="51" t="s">
        <v>4328</v>
      </c>
      <c r="B456" s="170" t="s">
        <v>4338</v>
      </c>
      <c r="C456" s="163" t="s">
        <v>4330</v>
      </c>
      <c r="D456" s="163" t="s">
        <v>4339</v>
      </c>
      <c r="E456" s="163" t="s">
        <v>4332</v>
      </c>
      <c r="F456" s="42">
        <v>118622</v>
      </c>
      <c r="G456" s="42">
        <v>118622000</v>
      </c>
      <c r="H456" s="42">
        <v>118622</v>
      </c>
      <c r="I456" s="42">
        <v>1000</v>
      </c>
      <c r="J456" s="42">
        <v>118622</v>
      </c>
      <c r="K456" s="42">
        <v>1000</v>
      </c>
      <c r="L456" s="42">
        <v>1000</v>
      </c>
      <c r="M456" s="163" t="s">
        <v>4397</v>
      </c>
      <c r="N456" s="163" t="s">
        <v>4339</v>
      </c>
      <c r="O456" s="163" t="s">
        <v>4340</v>
      </c>
      <c r="P456" s="163" t="s">
        <v>4336</v>
      </c>
      <c r="Q456" s="165" t="s">
        <v>4337</v>
      </c>
    </row>
    <row r="457" spans="1:17" ht="18" x14ac:dyDescent="0.3">
      <c r="A457" s="51" t="s">
        <v>4341</v>
      </c>
      <c r="B457" s="170" t="s">
        <v>4342</v>
      </c>
      <c r="C457" s="163" t="s">
        <v>4330</v>
      </c>
      <c r="D457" s="163" t="s">
        <v>4343</v>
      </c>
      <c r="E457" s="163" t="s">
        <v>4332</v>
      </c>
      <c r="F457" s="42">
        <v>115607</v>
      </c>
      <c r="G457" s="42">
        <v>115607000</v>
      </c>
      <c r="H457" s="42">
        <v>115607</v>
      </c>
      <c r="I457" s="42">
        <v>2000</v>
      </c>
      <c r="J457" s="42">
        <v>115607</v>
      </c>
      <c r="K457" s="42">
        <v>1000</v>
      </c>
      <c r="L457" s="42">
        <v>1000</v>
      </c>
      <c r="M457" s="163" t="s">
        <v>4389</v>
      </c>
      <c r="N457" s="163" t="s">
        <v>4343</v>
      </c>
      <c r="O457" s="163" t="s">
        <v>4344</v>
      </c>
      <c r="P457" s="163" t="s">
        <v>4336</v>
      </c>
      <c r="Q457" s="165" t="s">
        <v>4337</v>
      </c>
    </row>
    <row r="458" spans="1:17" ht="18" x14ac:dyDescent="0.3">
      <c r="A458" s="51" t="s">
        <v>4341</v>
      </c>
      <c r="B458" s="170" t="s">
        <v>4345</v>
      </c>
      <c r="C458" s="163" t="s">
        <v>4330</v>
      </c>
      <c r="D458" s="163" t="s">
        <v>4331</v>
      </c>
      <c r="E458" s="163" t="s">
        <v>4332</v>
      </c>
      <c r="F458" s="42">
        <v>115089</v>
      </c>
      <c r="G458" s="42">
        <v>1381068000</v>
      </c>
      <c r="H458" s="42">
        <v>115089</v>
      </c>
      <c r="I458" s="42">
        <v>12000</v>
      </c>
      <c r="J458" s="42">
        <v>115089</v>
      </c>
      <c r="K458" s="42">
        <v>12000</v>
      </c>
      <c r="L458" s="42">
        <v>12000</v>
      </c>
      <c r="M458" s="163" t="s">
        <v>4444</v>
      </c>
      <c r="N458" s="163" t="s">
        <v>4334</v>
      </c>
      <c r="O458" s="163" t="s">
        <v>4346</v>
      </c>
      <c r="P458" s="163" t="s">
        <v>4336</v>
      </c>
      <c r="Q458" s="165" t="s">
        <v>4337</v>
      </c>
    </row>
    <row r="459" spans="1:17" ht="18" x14ac:dyDescent="0.3">
      <c r="A459" s="51" t="s">
        <v>4328</v>
      </c>
      <c r="B459" s="170" t="s">
        <v>4329</v>
      </c>
      <c r="C459" s="163" t="s">
        <v>4330</v>
      </c>
      <c r="D459" s="163" t="s">
        <v>4331</v>
      </c>
      <c r="E459" s="163" t="s">
        <v>4332</v>
      </c>
      <c r="F459" s="42">
        <v>118091</v>
      </c>
      <c r="G459" s="42">
        <v>1180910000</v>
      </c>
      <c r="H459" s="42">
        <v>118091</v>
      </c>
      <c r="I459" s="42">
        <v>10000</v>
      </c>
      <c r="J459" s="42">
        <v>118091</v>
      </c>
      <c r="K459" s="42">
        <v>10000</v>
      </c>
      <c r="L459" s="42">
        <v>10000</v>
      </c>
      <c r="M459" s="163" t="s">
        <v>4444</v>
      </c>
      <c r="N459" s="163" t="s">
        <v>4334</v>
      </c>
      <c r="O459" s="163" t="s">
        <v>4335</v>
      </c>
      <c r="P459" s="163" t="s">
        <v>4336</v>
      </c>
      <c r="Q459" s="165" t="s">
        <v>4337</v>
      </c>
    </row>
    <row r="460" spans="1:17" ht="18" x14ac:dyDescent="0.3">
      <c r="A460" s="51" t="s">
        <v>4341</v>
      </c>
      <c r="B460" s="170" t="s">
        <v>4348</v>
      </c>
      <c r="C460" s="163" t="s">
        <v>4330</v>
      </c>
      <c r="D460" s="163" t="s">
        <v>4349</v>
      </c>
      <c r="E460" s="163" t="s">
        <v>4360</v>
      </c>
      <c r="F460" s="42">
        <v>112832</v>
      </c>
      <c r="G460" s="42">
        <v>180531200</v>
      </c>
      <c r="H460" s="42">
        <v>112832</v>
      </c>
      <c r="I460" s="42">
        <v>0</v>
      </c>
      <c r="J460" s="42">
        <v>112832</v>
      </c>
      <c r="K460" s="42">
        <v>1600</v>
      </c>
      <c r="L460" s="42">
        <v>1600</v>
      </c>
      <c r="M460" s="163" t="s">
        <v>4415</v>
      </c>
      <c r="N460" s="163" t="s">
        <v>4349</v>
      </c>
      <c r="O460" s="163" t="s">
        <v>4351</v>
      </c>
      <c r="P460" s="163" t="s">
        <v>4336</v>
      </c>
      <c r="Q460" s="165" t="s">
        <v>4337</v>
      </c>
    </row>
    <row r="461" spans="1:17" ht="18" x14ac:dyDescent="0.3">
      <c r="A461" s="51" t="s">
        <v>4328</v>
      </c>
      <c r="B461" s="170" t="s">
        <v>4352</v>
      </c>
      <c r="C461" s="163" t="s">
        <v>4330</v>
      </c>
      <c r="D461" s="163" t="s">
        <v>4353</v>
      </c>
      <c r="E461" s="163" t="s">
        <v>4332</v>
      </c>
      <c r="F461" s="42">
        <v>115776</v>
      </c>
      <c r="G461" s="42">
        <v>115776000</v>
      </c>
      <c r="H461" s="42">
        <v>115776</v>
      </c>
      <c r="I461" s="42">
        <v>1000</v>
      </c>
      <c r="J461" s="42">
        <v>115776</v>
      </c>
      <c r="K461" s="42">
        <v>1000</v>
      </c>
      <c r="L461" s="42">
        <v>1000</v>
      </c>
      <c r="M461" s="163" t="s">
        <v>4415</v>
      </c>
      <c r="N461" s="163" t="s">
        <v>4353</v>
      </c>
      <c r="O461" s="163" t="s">
        <v>4354</v>
      </c>
      <c r="P461" s="163" t="s">
        <v>4336</v>
      </c>
      <c r="Q461" s="165" t="s">
        <v>4337</v>
      </c>
    </row>
    <row r="462" spans="1:17" ht="18" x14ac:dyDescent="0.3">
      <c r="A462" s="51" t="s">
        <v>4341</v>
      </c>
      <c r="B462" s="170" t="s">
        <v>4348</v>
      </c>
      <c r="C462" s="163" t="s">
        <v>4330</v>
      </c>
      <c r="D462" s="163" t="s">
        <v>4349</v>
      </c>
      <c r="E462" s="163" t="s">
        <v>4332</v>
      </c>
      <c r="F462" s="42">
        <v>112832</v>
      </c>
      <c r="G462" s="42">
        <v>722124800</v>
      </c>
      <c r="H462" s="42">
        <v>112832</v>
      </c>
      <c r="I462" s="42">
        <v>8000</v>
      </c>
      <c r="J462" s="42">
        <v>112832</v>
      </c>
      <c r="K462" s="42">
        <v>6400</v>
      </c>
      <c r="L462" s="42">
        <v>6400</v>
      </c>
      <c r="M462" s="163" t="s">
        <v>4415</v>
      </c>
      <c r="N462" s="163" t="s">
        <v>4349</v>
      </c>
      <c r="O462" s="163" t="s">
        <v>4351</v>
      </c>
      <c r="P462" s="163" t="s">
        <v>4336</v>
      </c>
      <c r="Q462" s="165" t="s">
        <v>4337</v>
      </c>
    </row>
    <row r="463" spans="1:17" ht="18" x14ac:dyDescent="0.3">
      <c r="A463" s="51" t="s">
        <v>4328</v>
      </c>
      <c r="B463" s="170" t="s">
        <v>4338</v>
      </c>
      <c r="C463" s="163" t="s">
        <v>4330</v>
      </c>
      <c r="D463" s="163" t="s">
        <v>4339</v>
      </c>
      <c r="E463" s="163" t="s">
        <v>4332</v>
      </c>
      <c r="F463" s="42">
        <v>115776</v>
      </c>
      <c r="G463" s="42">
        <v>347328000</v>
      </c>
      <c r="H463" s="42">
        <v>115776</v>
      </c>
      <c r="I463" s="42">
        <v>3000</v>
      </c>
      <c r="J463" s="42">
        <v>115776</v>
      </c>
      <c r="K463" s="42">
        <v>3000</v>
      </c>
      <c r="L463" s="42">
        <v>3000</v>
      </c>
      <c r="M463" s="163" t="s">
        <v>4415</v>
      </c>
      <c r="N463" s="163" t="s">
        <v>4339</v>
      </c>
      <c r="O463" s="163" t="s">
        <v>4340</v>
      </c>
      <c r="P463" s="163" t="s">
        <v>4336</v>
      </c>
      <c r="Q463" s="165" t="s">
        <v>4337</v>
      </c>
    </row>
    <row r="464" spans="1:17" ht="18" x14ac:dyDescent="0.3">
      <c r="A464" s="51" t="s">
        <v>4328</v>
      </c>
      <c r="B464" s="170" t="s">
        <v>4338</v>
      </c>
      <c r="C464" s="163" t="s">
        <v>4330</v>
      </c>
      <c r="D464" s="163" t="s">
        <v>4339</v>
      </c>
      <c r="E464" s="163" t="s">
        <v>4332</v>
      </c>
      <c r="F464" s="42">
        <v>115776</v>
      </c>
      <c r="G464" s="42">
        <v>463104000</v>
      </c>
      <c r="H464" s="42">
        <v>115776</v>
      </c>
      <c r="I464" s="42">
        <v>4000</v>
      </c>
      <c r="J464" s="42">
        <v>115776</v>
      </c>
      <c r="K464" s="42">
        <v>4000</v>
      </c>
      <c r="L464" s="42">
        <v>4000</v>
      </c>
      <c r="M464" s="163" t="s">
        <v>4437</v>
      </c>
      <c r="N464" s="163" t="s">
        <v>4339</v>
      </c>
      <c r="O464" s="163" t="s">
        <v>4340</v>
      </c>
      <c r="P464" s="163" t="s">
        <v>4336</v>
      </c>
      <c r="Q464" s="165" t="s">
        <v>4337</v>
      </c>
    </row>
    <row r="465" spans="1:17" ht="18" x14ac:dyDescent="0.3">
      <c r="A465" s="51" t="s">
        <v>4341</v>
      </c>
      <c r="B465" s="170" t="s">
        <v>4345</v>
      </c>
      <c r="C465" s="163" t="s">
        <v>4330</v>
      </c>
      <c r="D465" s="163" t="s">
        <v>4331</v>
      </c>
      <c r="E465" s="163" t="s">
        <v>4332</v>
      </c>
      <c r="F465" s="42">
        <v>115089</v>
      </c>
      <c r="G465" s="42">
        <v>1381068000</v>
      </c>
      <c r="H465" s="42">
        <v>115089</v>
      </c>
      <c r="I465" s="42">
        <v>12000</v>
      </c>
      <c r="J465" s="42">
        <v>115089</v>
      </c>
      <c r="K465" s="42">
        <v>12000</v>
      </c>
      <c r="L465" s="42">
        <v>12000</v>
      </c>
      <c r="M465" s="163" t="s">
        <v>4409</v>
      </c>
      <c r="N465" s="163" t="s">
        <v>4334</v>
      </c>
      <c r="O465" s="163" t="s">
        <v>4346</v>
      </c>
      <c r="P465" s="163" t="s">
        <v>4336</v>
      </c>
      <c r="Q465" s="165" t="s">
        <v>4337</v>
      </c>
    </row>
    <row r="466" spans="1:17" ht="18" x14ac:dyDescent="0.3">
      <c r="A466" s="51" t="s">
        <v>4328</v>
      </c>
      <c r="B466" s="170" t="s">
        <v>4329</v>
      </c>
      <c r="C466" s="163" t="s">
        <v>4330</v>
      </c>
      <c r="D466" s="163" t="s">
        <v>4331</v>
      </c>
      <c r="E466" s="163" t="s">
        <v>4332</v>
      </c>
      <c r="F466" s="42">
        <v>118091</v>
      </c>
      <c r="G466" s="42">
        <v>708546000</v>
      </c>
      <c r="H466" s="42">
        <v>118091</v>
      </c>
      <c r="I466" s="42">
        <v>6000</v>
      </c>
      <c r="J466" s="42">
        <v>118091</v>
      </c>
      <c r="K466" s="42">
        <v>6000</v>
      </c>
      <c r="L466" s="42">
        <v>6000</v>
      </c>
      <c r="M466" s="163" t="s">
        <v>4409</v>
      </c>
      <c r="N466" s="163" t="s">
        <v>4334</v>
      </c>
      <c r="O466" s="163" t="s">
        <v>4335</v>
      </c>
      <c r="P466" s="163" t="s">
        <v>4336</v>
      </c>
      <c r="Q466" s="165" t="s">
        <v>4337</v>
      </c>
    </row>
    <row r="467" spans="1:17" ht="18" x14ac:dyDescent="0.3">
      <c r="A467" s="51" t="s">
        <v>4341</v>
      </c>
      <c r="B467" s="170" t="s">
        <v>4348</v>
      </c>
      <c r="C467" s="163" t="s">
        <v>4330</v>
      </c>
      <c r="D467" s="163" t="s">
        <v>4349</v>
      </c>
      <c r="E467" s="163" t="s">
        <v>4332</v>
      </c>
      <c r="F467" s="42">
        <v>112832</v>
      </c>
      <c r="G467" s="42">
        <v>1692480000</v>
      </c>
      <c r="H467" s="42">
        <v>112832</v>
      </c>
      <c r="I467" s="42">
        <v>15000</v>
      </c>
      <c r="J467" s="42">
        <v>112832</v>
      </c>
      <c r="K467" s="42">
        <v>15000</v>
      </c>
      <c r="L467" s="42">
        <v>15000</v>
      </c>
      <c r="M467" s="163" t="s">
        <v>4380</v>
      </c>
      <c r="N467" s="163" t="s">
        <v>4349</v>
      </c>
      <c r="O467" s="163" t="s">
        <v>4351</v>
      </c>
      <c r="P467" s="163" t="s">
        <v>4336</v>
      </c>
      <c r="Q467" s="165" t="s">
        <v>4337</v>
      </c>
    </row>
    <row r="468" spans="1:17" ht="18" x14ac:dyDescent="0.3">
      <c r="A468" s="51" t="s">
        <v>4328</v>
      </c>
      <c r="B468" s="170" t="s">
        <v>4352</v>
      </c>
      <c r="C468" s="163" t="s">
        <v>4330</v>
      </c>
      <c r="D468" s="163" t="s">
        <v>4353</v>
      </c>
      <c r="E468" s="163" t="s">
        <v>4332</v>
      </c>
      <c r="F468" s="42">
        <v>115776</v>
      </c>
      <c r="G468" s="42">
        <v>2315520000</v>
      </c>
      <c r="H468" s="42">
        <v>115776</v>
      </c>
      <c r="I468" s="42">
        <v>20000</v>
      </c>
      <c r="J468" s="42">
        <v>115776</v>
      </c>
      <c r="K468" s="42">
        <v>20000</v>
      </c>
      <c r="L468" s="42">
        <v>20000</v>
      </c>
      <c r="M468" s="163" t="s">
        <v>4493</v>
      </c>
      <c r="N468" s="163" t="s">
        <v>4353</v>
      </c>
      <c r="O468" s="163" t="s">
        <v>4346</v>
      </c>
      <c r="P468" s="163" t="s">
        <v>4336</v>
      </c>
      <c r="Q468" s="165" t="s">
        <v>4337</v>
      </c>
    </row>
    <row r="469" spans="1:17" ht="18" x14ac:dyDescent="0.3">
      <c r="A469" s="51" t="s">
        <v>4341</v>
      </c>
      <c r="B469" s="170" t="s">
        <v>4345</v>
      </c>
      <c r="C469" s="163" t="s">
        <v>4330</v>
      </c>
      <c r="D469" s="163" t="s">
        <v>4331</v>
      </c>
      <c r="E469" s="163" t="s">
        <v>4332</v>
      </c>
      <c r="F469" s="42">
        <v>115089</v>
      </c>
      <c r="G469" s="42">
        <v>1150890000</v>
      </c>
      <c r="H469" s="42">
        <v>115089</v>
      </c>
      <c r="I469" s="42">
        <v>10000</v>
      </c>
      <c r="J469" s="42">
        <v>115089</v>
      </c>
      <c r="K469" s="42">
        <v>10000</v>
      </c>
      <c r="L469" s="42">
        <v>10000</v>
      </c>
      <c r="M469" s="163" t="s">
        <v>4445</v>
      </c>
      <c r="N469" s="163" t="s">
        <v>4334</v>
      </c>
      <c r="O469" s="163" t="s">
        <v>4346</v>
      </c>
      <c r="P469" s="163" t="s">
        <v>4336</v>
      </c>
      <c r="Q469" s="165" t="s">
        <v>4337</v>
      </c>
    </row>
    <row r="470" spans="1:17" ht="18" x14ac:dyDescent="0.3">
      <c r="A470" s="51" t="s">
        <v>4328</v>
      </c>
      <c r="B470" s="170" t="s">
        <v>4329</v>
      </c>
      <c r="C470" s="163" t="s">
        <v>4330</v>
      </c>
      <c r="D470" s="163" t="s">
        <v>4331</v>
      </c>
      <c r="E470" s="163" t="s">
        <v>4332</v>
      </c>
      <c r="F470" s="42">
        <v>118091</v>
      </c>
      <c r="G470" s="42">
        <v>708546000</v>
      </c>
      <c r="H470" s="42">
        <v>118091</v>
      </c>
      <c r="I470" s="42">
        <v>6000</v>
      </c>
      <c r="J470" s="42">
        <v>118091</v>
      </c>
      <c r="K470" s="42">
        <v>6000</v>
      </c>
      <c r="L470" s="42">
        <v>6000</v>
      </c>
      <c r="M470" s="163" t="s">
        <v>4445</v>
      </c>
      <c r="N470" s="163" t="s">
        <v>4334</v>
      </c>
      <c r="O470" s="163" t="s">
        <v>4335</v>
      </c>
      <c r="P470" s="163" t="s">
        <v>4336</v>
      </c>
      <c r="Q470" s="165" t="s">
        <v>4337</v>
      </c>
    </row>
    <row r="471" spans="1:17" ht="18" x14ac:dyDescent="0.3">
      <c r="A471" s="51" t="s">
        <v>4341</v>
      </c>
      <c r="B471" s="170" t="s">
        <v>4348</v>
      </c>
      <c r="C471" s="163" t="s">
        <v>4330</v>
      </c>
      <c r="D471" s="163" t="s">
        <v>4349</v>
      </c>
      <c r="E471" s="163" t="s">
        <v>4332</v>
      </c>
      <c r="F471" s="42">
        <v>104633</v>
      </c>
      <c r="G471" s="42">
        <v>2092660000</v>
      </c>
      <c r="H471" s="42">
        <v>104633</v>
      </c>
      <c r="I471" s="42">
        <v>20000</v>
      </c>
      <c r="J471" s="42">
        <v>104633</v>
      </c>
      <c r="K471" s="42">
        <v>20000</v>
      </c>
      <c r="L471" s="42">
        <v>20000</v>
      </c>
      <c r="M471" s="163" t="s">
        <v>4461</v>
      </c>
      <c r="N471" s="163" t="s">
        <v>4349</v>
      </c>
      <c r="O471" s="163" t="s">
        <v>4363</v>
      </c>
      <c r="P471" s="163" t="s">
        <v>4336</v>
      </c>
      <c r="Q471" s="165" t="s">
        <v>4337</v>
      </c>
    </row>
    <row r="472" spans="1:17" ht="18" x14ac:dyDescent="0.3">
      <c r="A472" s="51" t="s">
        <v>4328</v>
      </c>
      <c r="B472" s="170" t="s">
        <v>4329</v>
      </c>
      <c r="C472" s="163" t="s">
        <v>4330</v>
      </c>
      <c r="D472" s="163" t="s">
        <v>4331</v>
      </c>
      <c r="E472" s="163" t="s">
        <v>4332</v>
      </c>
      <c r="F472" s="42">
        <v>109509</v>
      </c>
      <c r="G472" s="42">
        <v>547545000</v>
      </c>
      <c r="H472" s="42">
        <v>109509</v>
      </c>
      <c r="I472" s="42">
        <v>5000</v>
      </c>
      <c r="J472" s="42">
        <v>109509</v>
      </c>
      <c r="K472" s="42">
        <v>5000</v>
      </c>
      <c r="L472" s="42">
        <v>5000</v>
      </c>
      <c r="M472" s="163" t="s">
        <v>4461</v>
      </c>
      <c r="N472" s="163" t="s">
        <v>4334</v>
      </c>
      <c r="O472" s="163" t="s">
        <v>4335</v>
      </c>
      <c r="P472" s="163" t="s">
        <v>4336</v>
      </c>
      <c r="Q472" s="165" t="s">
        <v>4337</v>
      </c>
    </row>
    <row r="473" spans="1:17" ht="18" x14ac:dyDescent="0.3">
      <c r="A473" s="51" t="s">
        <v>4341</v>
      </c>
      <c r="B473" s="170" t="s">
        <v>4345</v>
      </c>
      <c r="C473" s="163" t="s">
        <v>4330</v>
      </c>
      <c r="D473" s="163" t="s">
        <v>4331</v>
      </c>
      <c r="E473" s="163" t="s">
        <v>4332</v>
      </c>
      <c r="F473" s="42">
        <v>106725</v>
      </c>
      <c r="G473" s="42">
        <v>1280700000</v>
      </c>
      <c r="H473" s="42">
        <v>106725</v>
      </c>
      <c r="I473" s="42">
        <v>12000</v>
      </c>
      <c r="J473" s="42">
        <v>106725</v>
      </c>
      <c r="K473" s="42">
        <v>12000</v>
      </c>
      <c r="L473" s="42">
        <v>12000</v>
      </c>
      <c r="M473" s="163" t="s">
        <v>4461</v>
      </c>
      <c r="N473" s="163" t="s">
        <v>4334</v>
      </c>
      <c r="O473" s="163" t="s">
        <v>4346</v>
      </c>
      <c r="P473" s="163" t="s">
        <v>4336</v>
      </c>
      <c r="Q473" s="165" t="s">
        <v>4337</v>
      </c>
    </row>
    <row r="474" spans="1:17" ht="18" x14ac:dyDescent="0.3">
      <c r="A474" s="51" t="s">
        <v>4328</v>
      </c>
      <c r="B474" s="170" t="s">
        <v>4338</v>
      </c>
      <c r="C474" s="163" t="s">
        <v>4330</v>
      </c>
      <c r="D474" s="163" t="s">
        <v>4339</v>
      </c>
      <c r="E474" s="163" t="s">
        <v>4332</v>
      </c>
      <c r="F474" s="42">
        <v>107362</v>
      </c>
      <c r="G474" s="42">
        <v>107362000</v>
      </c>
      <c r="H474" s="42">
        <v>107362</v>
      </c>
      <c r="I474" s="42">
        <v>1000</v>
      </c>
      <c r="J474" s="42">
        <v>107362</v>
      </c>
      <c r="K474" s="42">
        <v>1000</v>
      </c>
      <c r="L474" s="42">
        <v>1000</v>
      </c>
      <c r="M474" s="163" t="s">
        <v>4474</v>
      </c>
      <c r="N474" s="163" t="s">
        <v>4339</v>
      </c>
      <c r="O474" s="163" t="s">
        <v>4340</v>
      </c>
      <c r="P474" s="163" t="s">
        <v>4336</v>
      </c>
      <c r="Q474" s="165" t="s">
        <v>4337</v>
      </c>
    </row>
    <row r="475" spans="1:17" ht="18" x14ac:dyDescent="0.3">
      <c r="A475" s="51" t="s">
        <v>4328</v>
      </c>
      <c r="B475" s="170" t="s">
        <v>4352</v>
      </c>
      <c r="C475" s="163" t="s">
        <v>4330</v>
      </c>
      <c r="D475" s="163" t="s">
        <v>4353</v>
      </c>
      <c r="E475" s="163" t="s">
        <v>4332</v>
      </c>
      <c r="F475" s="42">
        <v>107362</v>
      </c>
      <c r="G475" s="42">
        <v>161043000</v>
      </c>
      <c r="H475" s="42">
        <v>107362</v>
      </c>
      <c r="I475" s="42">
        <v>1500</v>
      </c>
      <c r="J475" s="42">
        <v>107362</v>
      </c>
      <c r="K475" s="42">
        <v>1500</v>
      </c>
      <c r="L475" s="42">
        <v>1500</v>
      </c>
      <c r="M475" s="163" t="s">
        <v>4474</v>
      </c>
      <c r="N475" s="163" t="s">
        <v>4353</v>
      </c>
      <c r="O475" s="163" t="s">
        <v>4354</v>
      </c>
      <c r="P475" s="163" t="s">
        <v>4336</v>
      </c>
      <c r="Q475" s="165" t="s">
        <v>4337</v>
      </c>
    </row>
    <row r="476" spans="1:17" ht="18" x14ac:dyDescent="0.3">
      <c r="A476" s="51" t="s">
        <v>4328</v>
      </c>
      <c r="B476" s="170" t="s">
        <v>4352</v>
      </c>
      <c r="C476" s="163" t="s">
        <v>4330</v>
      </c>
      <c r="D476" s="163" t="s">
        <v>4353</v>
      </c>
      <c r="E476" s="163" t="s">
        <v>4332</v>
      </c>
      <c r="F476" s="42">
        <v>107362</v>
      </c>
      <c r="G476" s="42">
        <v>2147240000</v>
      </c>
      <c r="H476" s="42">
        <v>107362</v>
      </c>
      <c r="I476" s="42">
        <v>20000</v>
      </c>
      <c r="J476" s="42">
        <v>107362</v>
      </c>
      <c r="K476" s="42">
        <v>20000</v>
      </c>
      <c r="L476" s="42">
        <v>20000</v>
      </c>
      <c r="M476" s="163" t="s">
        <v>4438</v>
      </c>
      <c r="N476" s="163" t="s">
        <v>4353</v>
      </c>
      <c r="O476" s="163" t="s">
        <v>4346</v>
      </c>
      <c r="P476" s="163" t="s">
        <v>4336</v>
      </c>
      <c r="Q476" s="165" t="s">
        <v>4337</v>
      </c>
    </row>
    <row r="477" spans="1:17" ht="18" x14ac:dyDescent="0.3">
      <c r="A477" s="51" t="s">
        <v>4328</v>
      </c>
      <c r="B477" s="170" t="s">
        <v>4329</v>
      </c>
      <c r="C477" s="163" t="s">
        <v>4330</v>
      </c>
      <c r="D477" s="163" t="s">
        <v>4331</v>
      </c>
      <c r="E477" s="163" t="s">
        <v>4332</v>
      </c>
      <c r="F477" s="42">
        <v>109509</v>
      </c>
      <c r="G477" s="42">
        <v>438036000</v>
      </c>
      <c r="H477" s="42">
        <v>109509</v>
      </c>
      <c r="I477" s="42">
        <v>4000</v>
      </c>
      <c r="J477" s="42">
        <v>109509</v>
      </c>
      <c r="K477" s="42">
        <v>4000</v>
      </c>
      <c r="L477" s="42">
        <v>4000</v>
      </c>
      <c r="M477" s="163" t="s">
        <v>4410</v>
      </c>
      <c r="N477" s="163" t="s">
        <v>4334</v>
      </c>
      <c r="O477" s="163" t="s">
        <v>4335</v>
      </c>
      <c r="P477" s="163" t="s">
        <v>4336</v>
      </c>
      <c r="Q477" s="165" t="s">
        <v>4337</v>
      </c>
    </row>
    <row r="478" spans="1:17" ht="18" x14ac:dyDescent="0.3">
      <c r="A478" s="51" t="s">
        <v>4328</v>
      </c>
      <c r="B478" s="170" t="s">
        <v>4347</v>
      </c>
      <c r="C478" s="163" t="s">
        <v>4330</v>
      </c>
      <c r="D478" s="163" t="s">
        <v>4343</v>
      </c>
      <c r="E478" s="163" t="s">
        <v>4332</v>
      </c>
      <c r="F478" s="42">
        <v>107362</v>
      </c>
      <c r="G478" s="42">
        <v>107362000</v>
      </c>
      <c r="H478" s="42">
        <v>107362</v>
      </c>
      <c r="I478" s="42">
        <v>1000</v>
      </c>
      <c r="J478" s="42">
        <v>107362</v>
      </c>
      <c r="K478" s="42">
        <v>1000</v>
      </c>
      <c r="L478" s="42">
        <v>1000</v>
      </c>
      <c r="M478" s="163" t="s">
        <v>4410</v>
      </c>
      <c r="N478" s="163" t="s">
        <v>4343</v>
      </c>
      <c r="O478" s="163" t="s">
        <v>4344</v>
      </c>
      <c r="P478" s="163" t="s">
        <v>4336</v>
      </c>
      <c r="Q478" s="165" t="s">
        <v>4337</v>
      </c>
    </row>
    <row r="479" spans="1:17" ht="18" x14ac:dyDescent="0.3">
      <c r="A479" s="51" t="s">
        <v>4341</v>
      </c>
      <c r="B479" s="170" t="s">
        <v>4345</v>
      </c>
      <c r="C479" s="163" t="s">
        <v>4330</v>
      </c>
      <c r="D479" s="163" t="s">
        <v>4331</v>
      </c>
      <c r="E479" s="163" t="s">
        <v>4332</v>
      </c>
      <c r="F479" s="42">
        <v>106725</v>
      </c>
      <c r="G479" s="42">
        <v>853800000</v>
      </c>
      <c r="H479" s="42">
        <v>106725</v>
      </c>
      <c r="I479" s="42">
        <v>8000</v>
      </c>
      <c r="J479" s="42">
        <v>106725</v>
      </c>
      <c r="K479" s="42">
        <v>8000</v>
      </c>
      <c r="L479" s="42">
        <v>8000</v>
      </c>
      <c r="M479" s="163" t="s">
        <v>4410</v>
      </c>
      <c r="N479" s="163" t="s">
        <v>4334</v>
      </c>
      <c r="O479" s="163" t="s">
        <v>4346</v>
      </c>
      <c r="P479" s="163" t="s">
        <v>4336</v>
      </c>
      <c r="Q479" s="165" t="s">
        <v>4337</v>
      </c>
    </row>
    <row r="480" spans="1:17" ht="18" x14ac:dyDescent="0.3">
      <c r="A480" s="51" t="s">
        <v>4341</v>
      </c>
      <c r="B480" s="170" t="s">
        <v>4348</v>
      </c>
      <c r="C480" s="163" t="s">
        <v>4330</v>
      </c>
      <c r="D480" s="163" t="s">
        <v>4349</v>
      </c>
      <c r="E480" s="163" t="s">
        <v>4332</v>
      </c>
      <c r="F480" s="42">
        <v>104633</v>
      </c>
      <c r="G480" s="42">
        <v>1255596000</v>
      </c>
      <c r="H480" s="42">
        <v>104633</v>
      </c>
      <c r="I480" s="42">
        <v>12000</v>
      </c>
      <c r="J480" s="42">
        <v>104633</v>
      </c>
      <c r="K480" s="42">
        <v>12000</v>
      </c>
      <c r="L480" s="42">
        <v>12000</v>
      </c>
      <c r="M480" s="163" t="s">
        <v>4471</v>
      </c>
      <c r="N480" s="163" t="s">
        <v>4349</v>
      </c>
      <c r="O480" s="163" t="s">
        <v>4359</v>
      </c>
      <c r="P480" s="163" t="s">
        <v>4336</v>
      </c>
      <c r="Q480" s="165" t="s">
        <v>4337</v>
      </c>
    </row>
    <row r="481" spans="1:17" ht="18" x14ac:dyDescent="0.3">
      <c r="A481" s="51" t="s">
        <v>4341</v>
      </c>
      <c r="B481" s="170" t="s">
        <v>4345</v>
      </c>
      <c r="C481" s="163" t="s">
        <v>4330</v>
      </c>
      <c r="D481" s="163" t="s">
        <v>4331</v>
      </c>
      <c r="E481" s="163" t="s">
        <v>4332</v>
      </c>
      <c r="F481" s="42">
        <v>106238</v>
      </c>
      <c r="G481" s="42">
        <v>704357940</v>
      </c>
      <c r="H481" s="42">
        <v>106238</v>
      </c>
      <c r="I481" s="42">
        <v>10000</v>
      </c>
      <c r="J481" s="42">
        <v>106238</v>
      </c>
      <c r="K481" s="42">
        <v>6630</v>
      </c>
      <c r="L481" s="42">
        <v>6630</v>
      </c>
      <c r="M481" s="163" t="s">
        <v>4446</v>
      </c>
      <c r="N481" s="163" t="s">
        <v>4334</v>
      </c>
      <c r="O481" s="163" t="s">
        <v>4346</v>
      </c>
      <c r="P481" s="163" t="s">
        <v>4336</v>
      </c>
      <c r="Q481" s="165" t="s">
        <v>4337</v>
      </c>
    </row>
    <row r="482" spans="1:17" ht="18" x14ac:dyDescent="0.3">
      <c r="A482" s="51" t="s">
        <v>4341</v>
      </c>
      <c r="B482" s="170" t="s">
        <v>4345</v>
      </c>
      <c r="C482" s="163" t="s">
        <v>4330</v>
      </c>
      <c r="D482" s="163" t="s">
        <v>4331</v>
      </c>
      <c r="E482" s="163" t="s">
        <v>4360</v>
      </c>
      <c r="F482" s="42">
        <v>106238</v>
      </c>
      <c r="G482" s="42">
        <v>358022060</v>
      </c>
      <c r="H482" s="42">
        <v>106238</v>
      </c>
      <c r="I482" s="42">
        <v>0</v>
      </c>
      <c r="J482" s="42">
        <v>106238</v>
      </c>
      <c r="K482" s="42">
        <v>3370</v>
      </c>
      <c r="L482" s="42">
        <v>3370</v>
      </c>
      <c r="M482" s="163" t="s">
        <v>4446</v>
      </c>
      <c r="N482" s="163" t="s">
        <v>4334</v>
      </c>
      <c r="O482" s="163" t="s">
        <v>4346</v>
      </c>
      <c r="P482" s="163" t="s">
        <v>4336</v>
      </c>
      <c r="Q482" s="165" t="s">
        <v>4337</v>
      </c>
    </row>
    <row r="483" spans="1:17" ht="18" x14ac:dyDescent="0.3">
      <c r="A483" s="51" t="s">
        <v>4328</v>
      </c>
      <c r="B483" s="170" t="s">
        <v>4347</v>
      </c>
      <c r="C483" s="163" t="s">
        <v>4330</v>
      </c>
      <c r="D483" s="163" t="s">
        <v>4343</v>
      </c>
      <c r="E483" s="163" t="s">
        <v>4332</v>
      </c>
      <c r="F483" s="42">
        <v>106872</v>
      </c>
      <c r="G483" s="42">
        <v>106872000</v>
      </c>
      <c r="H483" s="42">
        <v>106872</v>
      </c>
      <c r="I483" s="42">
        <v>1000</v>
      </c>
      <c r="J483" s="42">
        <v>106872</v>
      </c>
      <c r="K483" s="42">
        <v>1000</v>
      </c>
      <c r="L483" s="42">
        <v>1000</v>
      </c>
      <c r="M483" s="163" t="s">
        <v>4446</v>
      </c>
      <c r="N483" s="163" t="s">
        <v>4343</v>
      </c>
      <c r="O483" s="163" t="s">
        <v>4344</v>
      </c>
      <c r="P483" s="163" t="s">
        <v>4336</v>
      </c>
      <c r="Q483" s="165" t="s">
        <v>4337</v>
      </c>
    </row>
    <row r="484" spans="1:17" ht="18" x14ac:dyDescent="0.3">
      <c r="A484" s="51" t="s">
        <v>4328</v>
      </c>
      <c r="B484" s="170" t="s">
        <v>4329</v>
      </c>
      <c r="C484" s="163" t="s">
        <v>4330</v>
      </c>
      <c r="D484" s="163" t="s">
        <v>4331</v>
      </c>
      <c r="E484" s="163" t="s">
        <v>4332</v>
      </c>
      <c r="F484" s="42">
        <v>109009</v>
      </c>
      <c r="G484" s="42">
        <v>654054000</v>
      </c>
      <c r="H484" s="42">
        <v>109009</v>
      </c>
      <c r="I484" s="42">
        <v>6000</v>
      </c>
      <c r="J484" s="42">
        <v>109009</v>
      </c>
      <c r="K484" s="42">
        <v>6000</v>
      </c>
      <c r="L484" s="42">
        <v>6000</v>
      </c>
      <c r="M484" s="163" t="s">
        <v>4446</v>
      </c>
      <c r="N484" s="163" t="s">
        <v>4334</v>
      </c>
      <c r="O484" s="163" t="s">
        <v>4335</v>
      </c>
      <c r="P484" s="163" t="s">
        <v>4336</v>
      </c>
      <c r="Q484" s="165" t="s">
        <v>4337</v>
      </c>
    </row>
    <row r="485" spans="1:17" ht="18" x14ac:dyDescent="0.3">
      <c r="A485" s="51" t="s">
        <v>4328</v>
      </c>
      <c r="B485" s="170" t="s">
        <v>4338</v>
      </c>
      <c r="C485" s="163" t="s">
        <v>4330</v>
      </c>
      <c r="D485" s="163" t="s">
        <v>4339</v>
      </c>
      <c r="E485" s="163" t="s">
        <v>4332</v>
      </c>
      <c r="F485" s="42">
        <v>106872</v>
      </c>
      <c r="G485" s="42">
        <v>320616000</v>
      </c>
      <c r="H485" s="42">
        <v>106872</v>
      </c>
      <c r="I485" s="42">
        <v>3000</v>
      </c>
      <c r="J485" s="42">
        <v>106872</v>
      </c>
      <c r="K485" s="42">
        <v>3000</v>
      </c>
      <c r="L485" s="42">
        <v>3000</v>
      </c>
      <c r="M485" s="163" t="s">
        <v>4487</v>
      </c>
      <c r="N485" s="163" t="s">
        <v>4339</v>
      </c>
      <c r="O485" s="163" t="s">
        <v>4340</v>
      </c>
      <c r="P485" s="163" t="s">
        <v>4336</v>
      </c>
      <c r="Q485" s="165" t="s">
        <v>4337</v>
      </c>
    </row>
    <row r="486" spans="1:17" ht="18" x14ac:dyDescent="0.3">
      <c r="A486" s="51" t="s">
        <v>4328</v>
      </c>
      <c r="B486" s="170" t="s">
        <v>4352</v>
      </c>
      <c r="C486" s="163" t="s">
        <v>4330</v>
      </c>
      <c r="D486" s="163" t="s">
        <v>4353</v>
      </c>
      <c r="E486" s="163" t="s">
        <v>4332</v>
      </c>
      <c r="F486" s="42">
        <v>106872</v>
      </c>
      <c r="G486" s="42">
        <v>213744000</v>
      </c>
      <c r="H486" s="42">
        <v>106872</v>
      </c>
      <c r="I486" s="42">
        <v>2000</v>
      </c>
      <c r="J486" s="42">
        <v>106872</v>
      </c>
      <c r="K486" s="42">
        <v>2000</v>
      </c>
      <c r="L486" s="42">
        <v>2000</v>
      </c>
      <c r="M486" s="163" t="s">
        <v>4467</v>
      </c>
      <c r="N486" s="163" t="s">
        <v>4353</v>
      </c>
      <c r="O486" s="163" t="s">
        <v>4354</v>
      </c>
      <c r="P486" s="163" t="s">
        <v>4336</v>
      </c>
      <c r="Q486" s="165" t="s">
        <v>4337</v>
      </c>
    </row>
    <row r="487" spans="1:17" ht="18" x14ac:dyDescent="0.3">
      <c r="A487" s="51" t="s">
        <v>4341</v>
      </c>
      <c r="B487" s="170" t="s">
        <v>4345</v>
      </c>
      <c r="C487" s="163" t="s">
        <v>4330</v>
      </c>
      <c r="D487" s="163" t="s">
        <v>4331</v>
      </c>
      <c r="E487" s="163" t="s">
        <v>4332</v>
      </c>
      <c r="F487" s="42">
        <v>106238</v>
      </c>
      <c r="G487" s="42">
        <v>1593570000</v>
      </c>
      <c r="H487" s="42">
        <v>106238</v>
      </c>
      <c r="I487" s="42">
        <v>15000</v>
      </c>
      <c r="J487" s="42">
        <v>106238</v>
      </c>
      <c r="K487" s="42">
        <v>15000</v>
      </c>
      <c r="L487" s="42">
        <v>15000</v>
      </c>
      <c r="M487" s="163" t="s">
        <v>4439</v>
      </c>
      <c r="N487" s="163" t="s">
        <v>4334</v>
      </c>
      <c r="O487" s="163" t="s">
        <v>4346</v>
      </c>
      <c r="P487" s="163" t="s">
        <v>4336</v>
      </c>
      <c r="Q487" s="165" t="s">
        <v>4337</v>
      </c>
    </row>
    <row r="488" spans="1:17" ht="18" x14ac:dyDescent="0.3">
      <c r="A488" s="51" t="s">
        <v>4328</v>
      </c>
      <c r="B488" s="170" t="s">
        <v>4347</v>
      </c>
      <c r="C488" s="163" t="s">
        <v>4330</v>
      </c>
      <c r="D488" s="163" t="s">
        <v>4343</v>
      </c>
      <c r="E488" s="163" t="s">
        <v>4332</v>
      </c>
      <c r="F488" s="42">
        <v>106872</v>
      </c>
      <c r="G488" s="42">
        <v>106872000</v>
      </c>
      <c r="H488" s="42">
        <v>106872</v>
      </c>
      <c r="I488" s="42">
        <v>1000</v>
      </c>
      <c r="J488" s="42">
        <v>106872</v>
      </c>
      <c r="K488" s="42">
        <v>1000</v>
      </c>
      <c r="L488" s="42">
        <v>1000</v>
      </c>
      <c r="M488" s="163" t="s">
        <v>4439</v>
      </c>
      <c r="N488" s="163" t="s">
        <v>4343</v>
      </c>
      <c r="O488" s="163" t="s">
        <v>4344</v>
      </c>
      <c r="P488" s="163" t="s">
        <v>4336</v>
      </c>
      <c r="Q488" s="165" t="s">
        <v>4337</v>
      </c>
    </row>
    <row r="489" spans="1:17" ht="18" x14ac:dyDescent="0.3">
      <c r="A489" s="51" t="s">
        <v>4341</v>
      </c>
      <c r="B489" s="170" t="s">
        <v>4342</v>
      </c>
      <c r="C489" s="163" t="s">
        <v>4330</v>
      </c>
      <c r="D489" s="163" t="s">
        <v>4343</v>
      </c>
      <c r="E489" s="163" t="s">
        <v>4332</v>
      </c>
      <c r="F489" s="42">
        <v>104155</v>
      </c>
      <c r="G489" s="42">
        <v>104155000</v>
      </c>
      <c r="H489" s="42">
        <v>104155</v>
      </c>
      <c r="I489" s="42">
        <v>2000</v>
      </c>
      <c r="J489" s="42">
        <v>104155</v>
      </c>
      <c r="K489" s="42">
        <v>1000</v>
      </c>
      <c r="L489" s="42">
        <v>1000</v>
      </c>
      <c r="M489" s="163" t="s">
        <v>4439</v>
      </c>
      <c r="N489" s="163" t="s">
        <v>4343</v>
      </c>
      <c r="O489" s="163" t="s">
        <v>4344</v>
      </c>
      <c r="P489" s="163" t="s">
        <v>4336</v>
      </c>
      <c r="Q489" s="165" t="s">
        <v>4337</v>
      </c>
    </row>
    <row r="490" spans="1:17" ht="18" x14ac:dyDescent="0.3">
      <c r="A490" s="51" t="s">
        <v>4328</v>
      </c>
      <c r="B490" s="170" t="s">
        <v>4329</v>
      </c>
      <c r="C490" s="163" t="s">
        <v>4330</v>
      </c>
      <c r="D490" s="163" t="s">
        <v>4331</v>
      </c>
      <c r="E490" s="163" t="s">
        <v>4332</v>
      </c>
      <c r="F490" s="42">
        <v>109009</v>
      </c>
      <c r="G490" s="42">
        <v>763063000</v>
      </c>
      <c r="H490" s="42">
        <v>109009</v>
      </c>
      <c r="I490" s="42">
        <v>7000</v>
      </c>
      <c r="J490" s="42">
        <v>109009</v>
      </c>
      <c r="K490" s="42">
        <v>7000</v>
      </c>
      <c r="L490" s="42">
        <v>7000</v>
      </c>
      <c r="M490" s="163" t="s">
        <v>4439</v>
      </c>
      <c r="N490" s="163" t="s">
        <v>4334</v>
      </c>
      <c r="O490" s="163" t="s">
        <v>4335</v>
      </c>
      <c r="P490" s="163" t="s">
        <v>4336</v>
      </c>
      <c r="Q490" s="165" t="s">
        <v>4337</v>
      </c>
    </row>
    <row r="491" spans="1:17" ht="18" x14ac:dyDescent="0.3">
      <c r="A491" s="51" t="s">
        <v>4341</v>
      </c>
      <c r="B491" s="170" t="s">
        <v>4348</v>
      </c>
      <c r="C491" s="163" t="s">
        <v>4330</v>
      </c>
      <c r="D491" s="163" t="s">
        <v>4349</v>
      </c>
      <c r="E491" s="163" t="s">
        <v>4332</v>
      </c>
      <c r="F491" s="42">
        <v>104155</v>
      </c>
      <c r="G491" s="42">
        <v>2083100000</v>
      </c>
      <c r="H491" s="42">
        <v>104155</v>
      </c>
      <c r="I491" s="42">
        <v>20000</v>
      </c>
      <c r="J491" s="42">
        <v>104155</v>
      </c>
      <c r="K491" s="42">
        <v>20000</v>
      </c>
      <c r="L491" s="42">
        <v>20000</v>
      </c>
      <c r="M491" s="163" t="s">
        <v>4452</v>
      </c>
      <c r="N491" s="163" t="s">
        <v>4349</v>
      </c>
      <c r="O491" s="163" t="s">
        <v>4351</v>
      </c>
      <c r="P491" s="163" t="s">
        <v>4336</v>
      </c>
      <c r="Q491" s="165" t="s">
        <v>4337</v>
      </c>
    </row>
    <row r="492" spans="1:17" ht="18" x14ac:dyDescent="0.3">
      <c r="A492" s="51" t="s">
        <v>4328</v>
      </c>
      <c r="B492" s="170" t="s">
        <v>4352</v>
      </c>
      <c r="C492" s="163" t="s">
        <v>4330</v>
      </c>
      <c r="D492" s="163" t="s">
        <v>4353</v>
      </c>
      <c r="E492" s="163" t="s">
        <v>4332</v>
      </c>
      <c r="F492" s="42">
        <v>106872</v>
      </c>
      <c r="G492" s="42">
        <v>2137440000</v>
      </c>
      <c r="H492" s="42">
        <v>106872</v>
      </c>
      <c r="I492" s="42">
        <v>20000</v>
      </c>
      <c r="J492" s="42">
        <v>106872</v>
      </c>
      <c r="K492" s="42">
        <v>20000</v>
      </c>
      <c r="L492" s="42">
        <v>20000</v>
      </c>
      <c r="M492" s="163" t="s">
        <v>4459</v>
      </c>
      <c r="N492" s="163" t="s">
        <v>4353</v>
      </c>
      <c r="O492" s="163" t="s">
        <v>4346</v>
      </c>
      <c r="P492" s="163" t="s">
        <v>4336</v>
      </c>
      <c r="Q492" s="165" t="s">
        <v>4337</v>
      </c>
    </row>
    <row r="493" spans="1:17" ht="18" x14ac:dyDescent="0.3">
      <c r="A493" s="51" t="s">
        <v>4341</v>
      </c>
      <c r="B493" s="170" t="s">
        <v>4348</v>
      </c>
      <c r="C493" s="163" t="s">
        <v>4330</v>
      </c>
      <c r="D493" s="163" t="s">
        <v>4349</v>
      </c>
      <c r="E493" s="163" t="s">
        <v>4332</v>
      </c>
      <c r="F493" s="42">
        <v>112936</v>
      </c>
      <c r="G493" s="42">
        <v>1106772800</v>
      </c>
      <c r="H493" s="42">
        <v>112936</v>
      </c>
      <c r="I493" s="42">
        <v>25000</v>
      </c>
      <c r="J493" s="42">
        <v>112936</v>
      </c>
      <c r="K493" s="42">
        <v>14800</v>
      </c>
      <c r="L493" s="42">
        <v>9800</v>
      </c>
      <c r="M493" s="163" t="s">
        <v>4447</v>
      </c>
      <c r="N493" s="163" t="s">
        <v>4349</v>
      </c>
      <c r="O493" s="163" t="s">
        <v>4351</v>
      </c>
      <c r="P493" s="163" t="s">
        <v>4336</v>
      </c>
      <c r="Q493" s="165" t="s">
        <v>4337</v>
      </c>
    </row>
    <row r="494" spans="1:17" ht="18" x14ac:dyDescent="0.3">
      <c r="A494" s="51" t="s">
        <v>4328</v>
      </c>
      <c r="B494" s="170" t="s">
        <v>4338</v>
      </c>
      <c r="C494" s="163" t="s">
        <v>4330</v>
      </c>
      <c r="D494" s="163" t="s">
        <v>4339</v>
      </c>
      <c r="E494" s="163" t="s">
        <v>4332</v>
      </c>
      <c r="F494" s="42">
        <v>115882</v>
      </c>
      <c r="G494" s="42">
        <v>463528000</v>
      </c>
      <c r="H494" s="42">
        <v>115882</v>
      </c>
      <c r="I494" s="42">
        <v>4000</v>
      </c>
      <c r="J494" s="42">
        <v>115882</v>
      </c>
      <c r="K494" s="42">
        <v>4000</v>
      </c>
      <c r="L494" s="42">
        <v>4000</v>
      </c>
      <c r="M494" s="163" t="s">
        <v>4447</v>
      </c>
      <c r="N494" s="163" t="s">
        <v>4339</v>
      </c>
      <c r="O494" s="163" t="s">
        <v>4340</v>
      </c>
      <c r="P494" s="163" t="s">
        <v>4336</v>
      </c>
      <c r="Q494" s="165" t="s">
        <v>4337</v>
      </c>
    </row>
    <row r="495" spans="1:17" ht="18" x14ac:dyDescent="0.3">
      <c r="A495" s="51" t="s">
        <v>4341</v>
      </c>
      <c r="B495" s="170" t="s">
        <v>4345</v>
      </c>
      <c r="C495" s="163" t="s">
        <v>4330</v>
      </c>
      <c r="D495" s="163" t="s">
        <v>4331</v>
      </c>
      <c r="E495" s="163" t="s">
        <v>4332</v>
      </c>
      <c r="F495" s="42">
        <v>115195</v>
      </c>
      <c r="G495" s="42">
        <v>1382340000</v>
      </c>
      <c r="H495" s="42">
        <v>115195</v>
      </c>
      <c r="I495" s="42">
        <v>12000</v>
      </c>
      <c r="J495" s="42">
        <v>115195</v>
      </c>
      <c r="K495" s="42">
        <v>12000</v>
      </c>
      <c r="L495" s="42">
        <v>12000</v>
      </c>
      <c r="M495" s="163" t="s">
        <v>4447</v>
      </c>
      <c r="N495" s="163" t="s">
        <v>4334</v>
      </c>
      <c r="O495" s="163" t="s">
        <v>4346</v>
      </c>
      <c r="P495" s="163" t="s">
        <v>4336</v>
      </c>
      <c r="Q495" s="165" t="s">
        <v>4337</v>
      </c>
    </row>
    <row r="496" spans="1:17" ht="18" x14ac:dyDescent="0.3">
      <c r="A496" s="51" t="s">
        <v>4328</v>
      </c>
      <c r="B496" s="170" t="s">
        <v>4347</v>
      </c>
      <c r="C496" s="163" t="s">
        <v>4330</v>
      </c>
      <c r="D496" s="163" t="s">
        <v>4343</v>
      </c>
      <c r="E496" s="163" t="s">
        <v>4332</v>
      </c>
      <c r="F496" s="42">
        <v>115882</v>
      </c>
      <c r="G496" s="42">
        <v>115882000</v>
      </c>
      <c r="H496" s="42">
        <v>115882</v>
      </c>
      <c r="I496" s="42">
        <v>1000</v>
      </c>
      <c r="J496" s="42">
        <v>115882</v>
      </c>
      <c r="K496" s="42">
        <v>1000</v>
      </c>
      <c r="L496" s="42">
        <v>1000</v>
      </c>
      <c r="M496" s="163" t="s">
        <v>4447</v>
      </c>
      <c r="N496" s="163" t="s">
        <v>4343</v>
      </c>
      <c r="O496" s="163" t="s">
        <v>4344</v>
      </c>
      <c r="P496" s="163" t="s">
        <v>4336</v>
      </c>
      <c r="Q496" s="165" t="s">
        <v>4337</v>
      </c>
    </row>
    <row r="497" spans="1:17" ht="18" x14ac:dyDescent="0.3">
      <c r="A497" s="51" t="s">
        <v>4341</v>
      </c>
      <c r="B497" s="170" t="s">
        <v>4342</v>
      </c>
      <c r="C497" s="163" t="s">
        <v>4330</v>
      </c>
      <c r="D497" s="163" t="s">
        <v>4343</v>
      </c>
      <c r="E497" s="163" t="s">
        <v>4332</v>
      </c>
      <c r="F497" s="42">
        <v>112936</v>
      </c>
      <c r="G497" s="42">
        <v>112936000</v>
      </c>
      <c r="H497" s="42">
        <v>112936</v>
      </c>
      <c r="I497" s="42">
        <v>2000</v>
      </c>
      <c r="J497" s="42">
        <v>112936</v>
      </c>
      <c r="K497" s="42">
        <v>1000</v>
      </c>
      <c r="L497" s="42">
        <v>1000</v>
      </c>
      <c r="M497" s="163" t="s">
        <v>4447</v>
      </c>
      <c r="N497" s="163" t="s">
        <v>4343</v>
      </c>
      <c r="O497" s="163" t="s">
        <v>4344</v>
      </c>
      <c r="P497" s="163" t="s">
        <v>4336</v>
      </c>
      <c r="Q497" s="165" t="s">
        <v>4337</v>
      </c>
    </row>
    <row r="498" spans="1:17" ht="18" x14ac:dyDescent="0.3">
      <c r="A498" s="51" t="s">
        <v>4341</v>
      </c>
      <c r="B498" s="170" t="s">
        <v>4348</v>
      </c>
      <c r="C498" s="163" t="s">
        <v>4330</v>
      </c>
      <c r="D498" s="163" t="s">
        <v>4349</v>
      </c>
      <c r="E498" s="163" t="s">
        <v>4360</v>
      </c>
      <c r="F498" s="42">
        <v>112936</v>
      </c>
      <c r="G498" s="42">
        <v>135523200</v>
      </c>
      <c r="H498" s="42">
        <v>112936</v>
      </c>
      <c r="I498" s="42">
        <v>0</v>
      </c>
      <c r="J498" s="42">
        <v>112936</v>
      </c>
      <c r="K498" s="42">
        <v>1200</v>
      </c>
      <c r="L498" s="42">
        <v>1200</v>
      </c>
      <c r="M498" s="163" t="s">
        <v>4447</v>
      </c>
      <c r="N498" s="163" t="s">
        <v>4349</v>
      </c>
      <c r="O498" s="163" t="s">
        <v>4351</v>
      </c>
      <c r="P498" s="163" t="s">
        <v>4336</v>
      </c>
      <c r="Q498" s="165" t="s">
        <v>4337</v>
      </c>
    </row>
    <row r="499" spans="1:17" ht="18" x14ac:dyDescent="0.3">
      <c r="A499" s="51" t="s">
        <v>4328</v>
      </c>
      <c r="B499" s="170" t="s">
        <v>4329</v>
      </c>
      <c r="C499" s="163" t="s">
        <v>4330</v>
      </c>
      <c r="D499" s="163" t="s">
        <v>4331</v>
      </c>
      <c r="E499" s="163" t="s">
        <v>4332</v>
      </c>
      <c r="F499" s="42">
        <v>118200</v>
      </c>
      <c r="G499" s="42">
        <v>297864000</v>
      </c>
      <c r="H499" s="42">
        <v>118200</v>
      </c>
      <c r="I499" s="42">
        <v>4000</v>
      </c>
      <c r="J499" s="42">
        <v>118200</v>
      </c>
      <c r="K499" s="42">
        <v>2520</v>
      </c>
      <c r="L499" s="42">
        <v>2520</v>
      </c>
      <c r="M499" s="163" t="s">
        <v>4476</v>
      </c>
      <c r="N499" s="163" t="s">
        <v>4334</v>
      </c>
      <c r="O499" s="163" t="s">
        <v>4335</v>
      </c>
      <c r="P499" s="163" t="s">
        <v>4336</v>
      </c>
      <c r="Q499" s="165" t="s">
        <v>4337</v>
      </c>
    </row>
    <row r="500" spans="1:17" ht="18" x14ac:dyDescent="0.3">
      <c r="A500" s="51" t="s">
        <v>4328</v>
      </c>
      <c r="B500" s="170" t="s">
        <v>4329</v>
      </c>
      <c r="C500" s="163" t="s">
        <v>4330</v>
      </c>
      <c r="D500" s="163" t="s">
        <v>4331</v>
      </c>
      <c r="E500" s="163" t="s">
        <v>4360</v>
      </c>
      <c r="F500" s="42">
        <v>118200</v>
      </c>
      <c r="G500" s="42">
        <v>174936000</v>
      </c>
      <c r="H500" s="42">
        <v>118200</v>
      </c>
      <c r="I500" s="42">
        <v>0</v>
      </c>
      <c r="J500" s="42">
        <v>118200</v>
      </c>
      <c r="K500" s="42">
        <v>1480</v>
      </c>
      <c r="L500" s="42">
        <v>1480</v>
      </c>
      <c r="M500" s="163" t="s">
        <v>4476</v>
      </c>
      <c r="N500" s="163" t="s">
        <v>4334</v>
      </c>
      <c r="O500" s="163" t="s">
        <v>4335</v>
      </c>
      <c r="P500" s="163" t="s">
        <v>4336</v>
      </c>
      <c r="Q500" s="165" t="s">
        <v>4337</v>
      </c>
    </row>
    <row r="501" spans="1:17" ht="18" x14ac:dyDescent="0.3">
      <c r="A501" s="51" t="s">
        <v>4328</v>
      </c>
      <c r="B501" s="170" t="s">
        <v>4352</v>
      </c>
      <c r="C501" s="163" t="s">
        <v>4330</v>
      </c>
      <c r="D501" s="163" t="s">
        <v>4353</v>
      </c>
      <c r="E501" s="163" t="s">
        <v>4332</v>
      </c>
      <c r="F501" s="42">
        <v>115882</v>
      </c>
      <c r="G501" s="42">
        <v>115882000</v>
      </c>
      <c r="H501" s="42">
        <v>115882</v>
      </c>
      <c r="I501" s="42">
        <v>1000</v>
      </c>
      <c r="J501" s="42">
        <v>115882</v>
      </c>
      <c r="K501" s="42">
        <v>1000</v>
      </c>
      <c r="L501" s="42">
        <v>1000</v>
      </c>
      <c r="M501" s="163" t="s">
        <v>4476</v>
      </c>
      <c r="N501" s="163" t="s">
        <v>4353</v>
      </c>
      <c r="O501" s="163" t="s">
        <v>4354</v>
      </c>
      <c r="P501" s="163" t="s">
        <v>4336</v>
      </c>
      <c r="Q501" s="165" t="s">
        <v>4337</v>
      </c>
    </row>
    <row r="502" spans="1:17" ht="18" x14ac:dyDescent="0.3">
      <c r="A502" s="51" t="s">
        <v>4341</v>
      </c>
      <c r="B502" s="170" t="s">
        <v>4348</v>
      </c>
      <c r="C502" s="163" t="s">
        <v>4330</v>
      </c>
      <c r="D502" s="163" t="s">
        <v>4349</v>
      </c>
      <c r="E502" s="163" t="s">
        <v>4360</v>
      </c>
      <c r="F502" s="42">
        <v>112936</v>
      </c>
      <c r="G502" s="42">
        <v>1581104000</v>
      </c>
      <c r="H502" s="42">
        <v>112936</v>
      </c>
      <c r="I502" s="42">
        <v>0</v>
      </c>
      <c r="J502" s="42">
        <v>112936</v>
      </c>
      <c r="K502" s="42">
        <v>14000</v>
      </c>
      <c r="L502" s="42">
        <v>14000</v>
      </c>
      <c r="M502" s="163" t="s">
        <v>4468</v>
      </c>
      <c r="N502" s="163" t="s">
        <v>4349</v>
      </c>
      <c r="O502" s="163" t="s">
        <v>4351</v>
      </c>
      <c r="P502" s="163" t="s">
        <v>4336</v>
      </c>
      <c r="Q502" s="165" t="s">
        <v>4337</v>
      </c>
    </row>
    <row r="503" spans="1:17" ht="18" x14ac:dyDescent="0.3">
      <c r="A503" s="51" t="s">
        <v>4328</v>
      </c>
      <c r="B503" s="170" t="s">
        <v>4347</v>
      </c>
      <c r="C503" s="163" t="s">
        <v>4330</v>
      </c>
      <c r="D503" s="163" t="s">
        <v>4343</v>
      </c>
      <c r="E503" s="163" t="s">
        <v>4332</v>
      </c>
      <c r="F503" s="42">
        <v>115882</v>
      </c>
      <c r="G503" s="42">
        <v>115882000</v>
      </c>
      <c r="H503" s="42">
        <v>115882</v>
      </c>
      <c r="I503" s="42">
        <v>1000</v>
      </c>
      <c r="J503" s="42">
        <v>115882</v>
      </c>
      <c r="K503" s="42">
        <v>1000</v>
      </c>
      <c r="L503" s="42">
        <v>1000</v>
      </c>
      <c r="M503" s="163" t="s">
        <v>4462</v>
      </c>
      <c r="N503" s="163" t="s">
        <v>4343</v>
      </c>
      <c r="O503" s="163" t="s">
        <v>4344</v>
      </c>
      <c r="P503" s="163" t="s">
        <v>4336</v>
      </c>
      <c r="Q503" s="165" t="s">
        <v>4337</v>
      </c>
    </row>
    <row r="504" spans="1:17" ht="18" x14ac:dyDescent="0.3">
      <c r="A504" s="51" t="s">
        <v>4328</v>
      </c>
      <c r="B504" s="170" t="s">
        <v>4352</v>
      </c>
      <c r="C504" s="163" t="s">
        <v>4330</v>
      </c>
      <c r="D504" s="163" t="s">
        <v>4353</v>
      </c>
      <c r="E504" s="163" t="s">
        <v>4332</v>
      </c>
      <c r="F504" s="42">
        <v>115882</v>
      </c>
      <c r="G504" s="42">
        <v>2317640000</v>
      </c>
      <c r="H504" s="42">
        <v>115882</v>
      </c>
      <c r="I504" s="42">
        <v>20000</v>
      </c>
      <c r="J504" s="42">
        <v>115882</v>
      </c>
      <c r="K504" s="42">
        <v>20000</v>
      </c>
      <c r="L504" s="42">
        <v>20000</v>
      </c>
      <c r="M504" s="163" t="s">
        <v>4453</v>
      </c>
      <c r="N504" s="163" t="s">
        <v>4353</v>
      </c>
      <c r="O504" s="163" t="s">
        <v>4346</v>
      </c>
      <c r="P504" s="163" t="s">
        <v>4336</v>
      </c>
      <c r="Q504" s="165" t="s">
        <v>4337</v>
      </c>
    </row>
    <row r="505" spans="1:17" ht="18" x14ac:dyDescent="0.3">
      <c r="A505" s="51" t="s">
        <v>4328</v>
      </c>
      <c r="B505" s="170" t="s">
        <v>4329</v>
      </c>
      <c r="C505" s="163" t="s">
        <v>4330</v>
      </c>
      <c r="D505" s="163" t="s">
        <v>4331</v>
      </c>
      <c r="E505" s="163" t="s">
        <v>4332</v>
      </c>
      <c r="F505" s="42">
        <v>118200</v>
      </c>
      <c r="G505" s="42">
        <v>472800000</v>
      </c>
      <c r="H505" s="42">
        <v>118200</v>
      </c>
      <c r="I505" s="42">
        <v>4000</v>
      </c>
      <c r="J505" s="42">
        <v>118200</v>
      </c>
      <c r="K505" s="42">
        <v>4000</v>
      </c>
      <c r="L505" s="42">
        <v>4000</v>
      </c>
      <c r="M505" s="163" t="s">
        <v>4453</v>
      </c>
      <c r="N505" s="163" t="s">
        <v>4334</v>
      </c>
      <c r="O505" s="163" t="s">
        <v>4335</v>
      </c>
      <c r="P505" s="163" t="s">
        <v>4336</v>
      </c>
      <c r="Q505" s="165" t="s">
        <v>4337</v>
      </c>
    </row>
    <row r="506" spans="1:17" ht="18" x14ac:dyDescent="0.3">
      <c r="A506" s="51" t="s">
        <v>4341</v>
      </c>
      <c r="B506" s="170" t="s">
        <v>4345</v>
      </c>
      <c r="C506" s="163" t="s">
        <v>4330</v>
      </c>
      <c r="D506" s="163" t="s">
        <v>4331</v>
      </c>
      <c r="E506" s="163" t="s">
        <v>4332</v>
      </c>
      <c r="F506" s="42">
        <v>115195</v>
      </c>
      <c r="G506" s="42">
        <v>1382340000</v>
      </c>
      <c r="H506" s="42">
        <v>115195</v>
      </c>
      <c r="I506" s="42">
        <v>12000</v>
      </c>
      <c r="J506" s="42">
        <v>115195</v>
      </c>
      <c r="K506" s="42">
        <v>12000</v>
      </c>
      <c r="L506" s="42">
        <v>12000</v>
      </c>
      <c r="M506" s="163" t="s">
        <v>4453</v>
      </c>
      <c r="N506" s="163" t="s">
        <v>4334</v>
      </c>
      <c r="O506" s="163" t="s">
        <v>4346</v>
      </c>
      <c r="P506" s="163" t="s">
        <v>4336</v>
      </c>
      <c r="Q506" s="165" t="s">
        <v>4337</v>
      </c>
    </row>
    <row r="507" spans="1:17" ht="18" x14ac:dyDescent="0.3">
      <c r="A507" s="51" t="s">
        <v>4328</v>
      </c>
      <c r="B507" s="170" t="s">
        <v>4338</v>
      </c>
      <c r="C507" s="163" t="s">
        <v>4330</v>
      </c>
      <c r="D507" s="163" t="s">
        <v>4339</v>
      </c>
      <c r="E507" s="163" t="s">
        <v>4332</v>
      </c>
      <c r="F507" s="42">
        <v>127654</v>
      </c>
      <c r="G507" s="42">
        <v>382962000</v>
      </c>
      <c r="H507" s="42">
        <v>127654</v>
      </c>
      <c r="I507" s="42">
        <v>3000</v>
      </c>
      <c r="J507" s="42">
        <v>127654</v>
      </c>
      <c r="K507" s="42">
        <v>3000</v>
      </c>
      <c r="L507" s="42">
        <v>3000</v>
      </c>
      <c r="M507" s="163" t="s">
        <v>4390</v>
      </c>
      <c r="N507" s="163" t="s">
        <v>4339</v>
      </c>
      <c r="O507" s="163" t="s">
        <v>4340</v>
      </c>
      <c r="P507" s="163" t="s">
        <v>4336</v>
      </c>
      <c r="Q507" s="165" t="s">
        <v>4337</v>
      </c>
    </row>
    <row r="508" spans="1:17" ht="18" x14ac:dyDescent="0.3">
      <c r="A508" s="51" t="s">
        <v>4341</v>
      </c>
      <c r="B508" s="170" t="s">
        <v>4345</v>
      </c>
      <c r="C508" s="163" t="s">
        <v>4330</v>
      </c>
      <c r="D508" s="163" t="s">
        <v>4331</v>
      </c>
      <c r="E508" s="163" t="s">
        <v>4332</v>
      </c>
      <c r="F508" s="42">
        <v>126897</v>
      </c>
      <c r="G508" s="42">
        <v>1522764000</v>
      </c>
      <c r="H508" s="42">
        <v>126897</v>
      </c>
      <c r="I508" s="42">
        <v>12000</v>
      </c>
      <c r="J508" s="42">
        <v>126897</v>
      </c>
      <c r="K508" s="42">
        <v>12000</v>
      </c>
      <c r="L508" s="42">
        <v>12000</v>
      </c>
      <c r="M508" s="163" t="s">
        <v>4390</v>
      </c>
      <c r="N508" s="163" t="s">
        <v>4334</v>
      </c>
      <c r="O508" s="163" t="s">
        <v>4346</v>
      </c>
      <c r="P508" s="163" t="s">
        <v>4336</v>
      </c>
      <c r="Q508" s="165" t="s">
        <v>4337</v>
      </c>
    </row>
    <row r="509" spans="1:17" ht="18" x14ac:dyDescent="0.3">
      <c r="A509" s="51" t="s">
        <v>4328</v>
      </c>
      <c r="B509" s="170" t="s">
        <v>4329</v>
      </c>
      <c r="C509" s="163" t="s">
        <v>4330</v>
      </c>
      <c r="D509" s="163" t="s">
        <v>4331</v>
      </c>
      <c r="E509" s="163" t="s">
        <v>4332</v>
      </c>
      <c r="F509" s="42">
        <v>130207</v>
      </c>
      <c r="G509" s="42">
        <v>651035000</v>
      </c>
      <c r="H509" s="42">
        <v>130207</v>
      </c>
      <c r="I509" s="42">
        <v>5000</v>
      </c>
      <c r="J509" s="42">
        <v>130207</v>
      </c>
      <c r="K509" s="42">
        <v>5000</v>
      </c>
      <c r="L509" s="42">
        <v>5000</v>
      </c>
      <c r="M509" s="163" t="s">
        <v>4390</v>
      </c>
      <c r="N509" s="163" t="s">
        <v>4334</v>
      </c>
      <c r="O509" s="163" t="s">
        <v>4335</v>
      </c>
      <c r="P509" s="163" t="s">
        <v>4336</v>
      </c>
      <c r="Q509" s="165" t="s">
        <v>4337</v>
      </c>
    </row>
    <row r="510" spans="1:17" ht="18" x14ac:dyDescent="0.3">
      <c r="A510" s="51" t="s">
        <v>4328</v>
      </c>
      <c r="B510" s="170" t="s">
        <v>4352</v>
      </c>
      <c r="C510" s="163" t="s">
        <v>4330</v>
      </c>
      <c r="D510" s="163" t="s">
        <v>4353</v>
      </c>
      <c r="E510" s="163" t="s">
        <v>4332</v>
      </c>
      <c r="F510" s="42">
        <v>127654</v>
      </c>
      <c r="G510" s="42">
        <v>127654000</v>
      </c>
      <c r="H510" s="42">
        <v>127654</v>
      </c>
      <c r="I510" s="42">
        <v>1000</v>
      </c>
      <c r="J510" s="42">
        <v>127654</v>
      </c>
      <c r="K510" s="42">
        <v>1000</v>
      </c>
      <c r="L510" s="42">
        <v>1000</v>
      </c>
      <c r="M510" s="163" t="s">
        <v>4481</v>
      </c>
      <c r="N510" s="163" t="s">
        <v>4353</v>
      </c>
      <c r="O510" s="163" t="s">
        <v>4354</v>
      </c>
      <c r="P510" s="163" t="s">
        <v>4336</v>
      </c>
      <c r="Q510" s="165" t="s">
        <v>4337</v>
      </c>
    </row>
    <row r="511" spans="1:17" ht="18" x14ac:dyDescent="0.3">
      <c r="A511" s="51" t="s">
        <v>4328</v>
      </c>
      <c r="B511" s="170" t="s">
        <v>4352</v>
      </c>
      <c r="C511" s="163" t="s">
        <v>4330</v>
      </c>
      <c r="D511" s="163" t="s">
        <v>4353</v>
      </c>
      <c r="E511" s="163" t="s">
        <v>4332</v>
      </c>
      <c r="F511" s="42">
        <v>127654</v>
      </c>
      <c r="G511" s="42">
        <v>2553080000</v>
      </c>
      <c r="H511" s="42">
        <v>127654</v>
      </c>
      <c r="I511" s="42">
        <v>20000</v>
      </c>
      <c r="J511" s="42">
        <v>127654</v>
      </c>
      <c r="K511" s="42">
        <v>20000</v>
      </c>
      <c r="L511" s="42">
        <v>20000</v>
      </c>
      <c r="M511" s="163" t="s">
        <v>4436</v>
      </c>
      <c r="N511" s="163" t="s">
        <v>4353</v>
      </c>
      <c r="O511" s="163" t="s">
        <v>4340</v>
      </c>
      <c r="P511" s="163" t="s">
        <v>4336</v>
      </c>
      <c r="Q511" s="165" t="s">
        <v>4337</v>
      </c>
    </row>
    <row r="512" spans="1:17" ht="18" x14ac:dyDescent="0.3">
      <c r="A512" s="51" t="s">
        <v>4341</v>
      </c>
      <c r="B512" s="170" t="s">
        <v>4342</v>
      </c>
      <c r="C512" s="163" t="s">
        <v>4330</v>
      </c>
      <c r="D512" s="163" t="s">
        <v>4343</v>
      </c>
      <c r="E512" s="163" t="s">
        <v>4332</v>
      </c>
      <c r="F512" s="42">
        <v>124409</v>
      </c>
      <c r="G512" s="42">
        <v>62204500</v>
      </c>
      <c r="H512" s="42">
        <v>124409</v>
      </c>
      <c r="I512" s="42">
        <v>2000</v>
      </c>
      <c r="J512" s="42">
        <v>124409</v>
      </c>
      <c r="K512" s="42">
        <v>500</v>
      </c>
      <c r="L512" s="42">
        <v>500</v>
      </c>
      <c r="M512" s="163" t="s">
        <v>4400</v>
      </c>
      <c r="N512" s="163" t="s">
        <v>4343</v>
      </c>
      <c r="O512" s="163" t="s">
        <v>4344</v>
      </c>
      <c r="P512" s="163" t="s">
        <v>4336</v>
      </c>
      <c r="Q512" s="165" t="s">
        <v>4337</v>
      </c>
    </row>
    <row r="513" spans="1:17" ht="18" x14ac:dyDescent="0.3">
      <c r="A513" s="51" t="s">
        <v>4341</v>
      </c>
      <c r="B513" s="170" t="s">
        <v>4345</v>
      </c>
      <c r="C513" s="163" t="s">
        <v>4330</v>
      </c>
      <c r="D513" s="163" t="s">
        <v>4331</v>
      </c>
      <c r="E513" s="163" t="s">
        <v>4332</v>
      </c>
      <c r="F513" s="42">
        <v>126897</v>
      </c>
      <c r="G513" s="42">
        <v>1268970000</v>
      </c>
      <c r="H513" s="42">
        <v>126897</v>
      </c>
      <c r="I513" s="42">
        <v>10000</v>
      </c>
      <c r="J513" s="42">
        <v>126897</v>
      </c>
      <c r="K513" s="42">
        <v>10000</v>
      </c>
      <c r="L513" s="42">
        <v>10000</v>
      </c>
      <c r="M513" s="163" t="s">
        <v>4369</v>
      </c>
      <c r="N513" s="163" t="s">
        <v>4334</v>
      </c>
      <c r="O513" s="163" t="s">
        <v>4346</v>
      </c>
      <c r="P513" s="163" t="s">
        <v>4336</v>
      </c>
      <c r="Q513" s="165" t="s">
        <v>4337</v>
      </c>
    </row>
    <row r="514" spans="1:17" ht="18" x14ac:dyDescent="0.3">
      <c r="A514" s="51" t="s">
        <v>4341</v>
      </c>
      <c r="B514" s="170" t="s">
        <v>4342</v>
      </c>
      <c r="C514" s="163" t="s">
        <v>4330</v>
      </c>
      <c r="D514" s="163" t="s">
        <v>4343</v>
      </c>
      <c r="E514" s="163" t="s">
        <v>4332</v>
      </c>
      <c r="F514" s="42">
        <v>132953</v>
      </c>
      <c r="G514" s="42">
        <v>66476500</v>
      </c>
      <c r="H514" s="42">
        <v>132953</v>
      </c>
      <c r="I514" s="42">
        <v>2000</v>
      </c>
      <c r="J514" s="42">
        <v>132953</v>
      </c>
      <c r="K514" s="42">
        <v>500</v>
      </c>
      <c r="L514" s="42">
        <v>500</v>
      </c>
      <c r="M514" s="163" t="s">
        <v>4381</v>
      </c>
      <c r="N514" s="163" t="s">
        <v>4343</v>
      </c>
      <c r="O514" s="163" t="s">
        <v>4344</v>
      </c>
      <c r="P514" s="163" t="s">
        <v>4336</v>
      </c>
      <c r="Q514" s="165" t="s">
        <v>4337</v>
      </c>
    </row>
    <row r="515" spans="1:17" ht="18" x14ac:dyDescent="0.3">
      <c r="A515" s="51" t="s">
        <v>4341</v>
      </c>
      <c r="B515" s="170" t="s">
        <v>4345</v>
      </c>
      <c r="C515" s="163" t="s">
        <v>4330</v>
      </c>
      <c r="D515" s="163" t="s">
        <v>4331</v>
      </c>
      <c r="E515" s="163" t="s">
        <v>4332</v>
      </c>
      <c r="F515" s="42">
        <v>135612</v>
      </c>
      <c r="G515" s="42">
        <v>1356120000</v>
      </c>
      <c r="H515" s="42">
        <v>135612</v>
      </c>
      <c r="I515" s="42">
        <v>10000</v>
      </c>
      <c r="J515" s="42">
        <v>135612</v>
      </c>
      <c r="K515" s="42">
        <v>10000</v>
      </c>
      <c r="L515" s="42">
        <v>10000</v>
      </c>
      <c r="M515" s="163" t="s">
        <v>4381</v>
      </c>
      <c r="N515" s="163" t="s">
        <v>4334</v>
      </c>
      <c r="O515" s="163" t="s">
        <v>4346</v>
      </c>
      <c r="P515" s="163" t="s">
        <v>4336</v>
      </c>
      <c r="Q515" s="165" t="s">
        <v>4337</v>
      </c>
    </row>
    <row r="516" spans="1:17" ht="18" x14ac:dyDescent="0.3">
      <c r="A516" s="51" t="s">
        <v>4328</v>
      </c>
      <c r="B516" s="170" t="s">
        <v>4338</v>
      </c>
      <c r="C516" s="163" t="s">
        <v>4330</v>
      </c>
      <c r="D516" s="163" t="s">
        <v>4339</v>
      </c>
      <c r="E516" s="163" t="s">
        <v>4332</v>
      </c>
      <c r="F516" s="42">
        <v>136421</v>
      </c>
      <c r="G516" s="42">
        <v>409263000</v>
      </c>
      <c r="H516" s="42">
        <v>136421</v>
      </c>
      <c r="I516" s="42">
        <v>3000</v>
      </c>
      <c r="J516" s="42">
        <v>136421</v>
      </c>
      <c r="K516" s="42">
        <v>3000</v>
      </c>
      <c r="L516" s="42">
        <v>3000</v>
      </c>
      <c r="M516" s="163" t="s">
        <v>4381</v>
      </c>
      <c r="N516" s="163" t="s">
        <v>4339</v>
      </c>
      <c r="O516" s="163" t="s">
        <v>4340</v>
      </c>
      <c r="P516" s="163" t="s">
        <v>4336</v>
      </c>
      <c r="Q516" s="165" t="s">
        <v>4337</v>
      </c>
    </row>
    <row r="517" spans="1:17" ht="18" x14ac:dyDescent="0.3">
      <c r="A517" s="51" t="s">
        <v>4328</v>
      </c>
      <c r="B517" s="170" t="s">
        <v>4329</v>
      </c>
      <c r="C517" s="163" t="s">
        <v>4330</v>
      </c>
      <c r="D517" s="163" t="s">
        <v>4331</v>
      </c>
      <c r="E517" s="163" t="s">
        <v>4332</v>
      </c>
      <c r="F517" s="42">
        <v>139150</v>
      </c>
      <c r="G517" s="42">
        <v>1113200000</v>
      </c>
      <c r="H517" s="42">
        <v>139150</v>
      </c>
      <c r="I517" s="42">
        <v>8000</v>
      </c>
      <c r="J517" s="42">
        <v>139150</v>
      </c>
      <c r="K517" s="42">
        <v>8000</v>
      </c>
      <c r="L517" s="42">
        <v>8000</v>
      </c>
      <c r="M517" s="163" t="s">
        <v>4381</v>
      </c>
      <c r="N517" s="163" t="s">
        <v>4334</v>
      </c>
      <c r="O517" s="163" t="s">
        <v>4335</v>
      </c>
      <c r="P517" s="163" t="s">
        <v>4336</v>
      </c>
      <c r="Q517" s="165" t="s">
        <v>4337</v>
      </c>
    </row>
    <row r="518" spans="1:17" ht="18" x14ac:dyDescent="0.3">
      <c r="A518" s="51" t="s">
        <v>4341</v>
      </c>
      <c r="B518" s="170" t="s">
        <v>4342</v>
      </c>
      <c r="C518" s="163" t="s">
        <v>4330</v>
      </c>
      <c r="D518" s="163" t="s">
        <v>4343</v>
      </c>
      <c r="E518" s="163" t="s">
        <v>4360</v>
      </c>
      <c r="F518" s="42">
        <v>132953</v>
      </c>
      <c r="G518" s="42">
        <v>66476500</v>
      </c>
      <c r="H518" s="42">
        <v>132953</v>
      </c>
      <c r="I518" s="42">
        <v>0</v>
      </c>
      <c r="J518" s="42">
        <v>132953</v>
      </c>
      <c r="K518" s="42">
        <v>500</v>
      </c>
      <c r="L518" s="42">
        <v>500</v>
      </c>
      <c r="M518" s="163" t="s">
        <v>4381</v>
      </c>
      <c r="N518" s="163" t="s">
        <v>4343</v>
      </c>
      <c r="O518" s="163" t="s">
        <v>4344</v>
      </c>
      <c r="P518" s="163" t="s">
        <v>4336</v>
      </c>
      <c r="Q518" s="165" t="s">
        <v>4337</v>
      </c>
    </row>
    <row r="519" spans="1:17" ht="18" x14ac:dyDescent="0.3">
      <c r="A519" s="51" t="s">
        <v>4328</v>
      </c>
      <c r="B519" s="170" t="s">
        <v>4352</v>
      </c>
      <c r="C519" s="163" t="s">
        <v>4330</v>
      </c>
      <c r="D519" s="163" t="s">
        <v>4353</v>
      </c>
      <c r="E519" s="163" t="s">
        <v>4332</v>
      </c>
      <c r="F519" s="42">
        <v>136421</v>
      </c>
      <c r="G519" s="42">
        <v>136421000</v>
      </c>
      <c r="H519" s="42">
        <v>136421</v>
      </c>
      <c r="I519" s="42">
        <v>1000</v>
      </c>
      <c r="J519" s="42">
        <v>136421</v>
      </c>
      <c r="K519" s="42">
        <v>1000</v>
      </c>
      <c r="L519" s="42">
        <v>1000</v>
      </c>
      <c r="M519" s="163" t="s">
        <v>4422</v>
      </c>
      <c r="N519" s="163" t="s">
        <v>4353</v>
      </c>
      <c r="O519" s="163" t="s">
        <v>4354</v>
      </c>
      <c r="P519" s="163" t="s">
        <v>4336</v>
      </c>
      <c r="Q519" s="165" t="s">
        <v>4337</v>
      </c>
    </row>
    <row r="520" spans="1:17" ht="18" x14ac:dyDescent="0.3">
      <c r="A520" s="51" t="s">
        <v>4328</v>
      </c>
      <c r="B520" s="170" t="s">
        <v>4352</v>
      </c>
      <c r="C520" s="163" t="s">
        <v>4330</v>
      </c>
      <c r="D520" s="163" t="s">
        <v>4353</v>
      </c>
      <c r="E520" s="163" t="s">
        <v>4332</v>
      </c>
      <c r="F520" s="42">
        <v>136421</v>
      </c>
      <c r="G520" s="42">
        <v>3001262000</v>
      </c>
      <c r="H520" s="42">
        <v>136421</v>
      </c>
      <c r="I520" s="42">
        <v>22000</v>
      </c>
      <c r="J520" s="42">
        <v>136421</v>
      </c>
      <c r="K520" s="42">
        <v>22000</v>
      </c>
      <c r="L520" s="42">
        <v>22000</v>
      </c>
      <c r="M520" s="163" t="s">
        <v>4411</v>
      </c>
      <c r="N520" s="163" t="s">
        <v>4353</v>
      </c>
      <c r="O520" s="163" t="s">
        <v>4340</v>
      </c>
      <c r="P520" s="163" t="s">
        <v>4336</v>
      </c>
      <c r="Q520" s="165" t="s">
        <v>4337</v>
      </c>
    </row>
    <row r="521" spans="1:17" ht="18" x14ac:dyDescent="0.3">
      <c r="A521" s="51" t="s">
        <v>4341</v>
      </c>
      <c r="B521" s="170" t="s">
        <v>4348</v>
      </c>
      <c r="C521" s="163" t="s">
        <v>4330</v>
      </c>
      <c r="D521" s="163" t="s">
        <v>4349</v>
      </c>
      <c r="E521" s="163" t="s">
        <v>4332</v>
      </c>
      <c r="F521" s="42">
        <v>132953</v>
      </c>
      <c r="G521" s="42">
        <v>1063624000</v>
      </c>
      <c r="H521" s="42">
        <v>132953</v>
      </c>
      <c r="I521" s="42">
        <v>20000</v>
      </c>
      <c r="J521" s="42">
        <v>132953</v>
      </c>
      <c r="K521" s="42">
        <v>8000</v>
      </c>
      <c r="L521" s="42">
        <v>8000</v>
      </c>
      <c r="M521" s="163" t="s">
        <v>4401</v>
      </c>
      <c r="N521" s="163" t="s">
        <v>4349</v>
      </c>
      <c r="O521" s="163" t="s">
        <v>4368</v>
      </c>
      <c r="P521" s="163" t="s">
        <v>4336</v>
      </c>
      <c r="Q521" s="165" t="s">
        <v>4337</v>
      </c>
    </row>
    <row r="522" spans="1:17" ht="18" x14ac:dyDescent="0.3">
      <c r="A522" s="51" t="s">
        <v>4341</v>
      </c>
      <c r="B522" s="170" t="s">
        <v>4345</v>
      </c>
      <c r="C522" s="163" t="s">
        <v>4330</v>
      </c>
      <c r="D522" s="163" t="s">
        <v>4331</v>
      </c>
      <c r="E522" s="163" t="s">
        <v>4332</v>
      </c>
      <c r="F522" s="42">
        <v>135612</v>
      </c>
      <c r="G522" s="42">
        <v>1356120000</v>
      </c>
      <c r="H522" s="42">
        <v>135612</v>
      </c>
      <c r="I522" s="42">
        <v>10000</v>
      </c>
      <c r="J522" s="42">
        <v>135612</v>
      </c>
      <c r="K522" s="42">
        <v>10000</v>
      </c>
      <c r="L522" s="42">
        <v>10000</v>
      </c>
      <c r="M522" s="163" t="s">
        <v>4401</v>
      </c>
      <c r="N522" s="163" t="s">
        <v>4334</v>
      </c>
      <c r="O522" s="163" t="s">
        <v>4346</v>
      </c>
      <c r="P522" s="163" t="s">
        <v>4336</v>
      </c>
      <c r="Q522" s="165" t="s">
        <v>4337</v>
      </c>
    </row>
    <row r="523" spans="1:17" ht="18" x14ac:dyDescent="0.3">
      <c r="A523" s="51" t="s">
        <v>4328</v>
      </c>
      <c r="B523" s="170" t="s">
        <v>4329</v>
      </c>
      <c r="C523" s="163" t="s">
        <v>4330</v>
      </c>
      <c r="D523" s="163" t="s">
        <v>4331</v>
      </c>
      <c r="E523" s="163" t="s">
        <v>4332</v>
      </c>
      <c r="F523" s="42">
        <v>139150</v>
      </c>
      <c r="G523" s="42">
        <v>834900000</v>
      </c>
      <c r="H523" s="42">
        <v>139150</v>
      </c>
      <c r="I523" s="42">
        <v>6000</v>
      </c>
      <c r="J523" s="42">
        <v>139150</v>
      </c>
      <c r="K523" s="42">
        <v>6000</v>
      </c>
      <c r="L523" s="42">
        <v>6000</v>
      </c>
      <c r="M523" s="163" t="s">
        <v>4401</v>
      </c>
      <c r="N523" s="163" t="s">
        <v>4334</v>
      </c>
      <c r="O523" s="163" t="s">
        <v>4335</v>
      </c>
      <c r="P523" s="163" t="s">
        <v>4336</v>
      </c>
      <c r="Q523" s="165" t="s">
        <v>4337</v>
      </c>
    </row>
    <row r="524" spans="1:17" ht="18" x14ac:dyDescent="0.3">
      <c r="A524" s="51" t="s">
        <v>4328</v>
      </c>
      <c r="B524" s="170" t="s">
        <v>4329</v>
      </c>
      <c r="C524" s="163" t="s">
        <v>4330</v>
      </c>
      <c r="D524" s="163" t="s">
        <v>4331</v>
      </c>
      <c r="E524" s="163" t="s">
        <v>4332</v>
      </c>
      <c r="F524" s="42">
        <v>138842</v>
      </c>
      <c r="G524" s="42">
        <v>971894000</v>
      </c>
      <c r="H524" s="42">
        <v>138842</v>
      </c>
      <c r="I524" s="42">
        <v>7000</v>
      </c>
      <c r="J524" s="42">
        <v>138842</v>
      </c>
      <c r="K524" s="42">
        <v>7000</v>
      </c>
      <c r="L524" s="42">
        <v>7000</v>
      </c>
      <c r="M524" s="163" t="s">
        <v>4333</v>
      </c>
      <c r="N524" s="163" t="s">
        <v>4334</v>
      </c>
      <c r="O524" s="163" t="s">
        <v>4335</v>
      </c>
      <c r="P524" s="163" t="s">
        <v>4336</v>
      </c>
      <c r="Q524" s="165" t="s">
        <v>4337</v>
      </c>
    </row>
    <row r="525" spans="1:17" ht="18" x14ac:dyDescent="0.3">
      <c r="A525" s="51" t="s">
        <v>4328</v>
      </c>
      <c r="B525" s="170" t="s">
        <v>4338</v>
      </c>
      <c r="C525" s="163" t="s">
        <v>4330</v>
      </c>
      <c r="D525" s="163" t="s">
        <v>4339</v>
      </c>
      <c r="E525" s="163" t="s">
        <v>4332</v>
      </c>
      <c r="F525" s="42">
        <v>136119</v>
      </c>
      <c r="G525" s="42">
        <v>544476000</v>
      </c>
      <c r="H525" s="42">
        <v>136119</v>
      </c>
      <c r="I525" s="42">
        <v>4000</v>
      </c>
      <c r="J525" s="42">
        <v>136119</v>
      </c>
      <c r="K525" s="42">
        <v>4000</v>
      </c>
      <c r="L525" s="42">
        <v>4000</v>
      </c>
      <c r="M525" s="163" t="s">
        <v>4333</v>
      </c>
      <c r="N525" s="163" t="s">
        <v>4339</v>
      </c>
      <c r="O525" s="163" t="s">
        <v>4340</v>
      </c>
      <c r="P525" s="163" t="s">
        <v>4336</v>
      </c>
      <c r="Q525" s="165" t="s">
        <v>4337</v>
      </c>
    </row>
    <row r="526" spans="1:17" ht="18" x14ac:dyDescent="0.3">
      <c r="A526" s="51" t="s">
        <v>4341</v>
      </c>
      <c r="B526" s="170" t="s">
        <v>4342</v>
      </c>
      <c r="C526" s="163" t="s">
        <v>4330</v>
      </c>
      <c r="D526" s="163" t="s">
        <v>4343</v>
      </c>
      <c r="E526" s="163" t="s">
        <v>4332</v>
      </c>
      <c r="F526" s="42">
        <v>132658</v>
      </c>
      <c r="G526" s="42">
        <v>397974000</v>
      </c>
      <c r="H526" s="42">
        <v>132658</v>
      </c>
      <c r="I526" s="42">
        <v>3000</v>
      </c>
      <c r="J526" s="42">
        <v>132658</v>
      </c>
      <c r="K526" s="42">
        <v>3000</v>
      </c>
      <c r="L526" s="42">
        <v>3000</v>
      </c>
      <c r="M526" s="163" t="s">
        <v>4333</v>
      </c>
      <c r="N526" s="163" t="s">
        <v>4343</v>
      </c>
      <c r="O526" s="163" t="s">
        <v>4344</v>
      </c>
      <c r="P526" s="163" t="s">
        <v>4336</v>
      </c>
      <c r="Q526" s="165" t="s">
        <v>4337</v>
      </c>
    </row>
    <row r="527" spans="1:17" ht="18" x14ac:dyDescent="0.3">
      <c r="A527" s="51" t="s">
        <v>4341</v>
      </c>
      <c r="B527" s="170" t="s">
        <v>4345</v>
      </c>
      <c r="C527" s="163" t="s">
        <v>4330</v>
      </c>
      <c r="D527" s="163" t="s">
        <v>4331</v>
      </c>
      <c r="E527" s="163" t="s">
        <v>4332</v>
      </c>
      <c r="F527" s="42">
        <v>135312</v>
      </c>
      <c r="G527" s="42">
        <v>1353120000</v>
      </c>
      <c r="H527" s="42">
        <v>135312</v>
      </c>
      <c r="I527" s="42">
        <v>10000</v>
      </c>
      <c r="J527" s="42">
        <v>135312</v>
      </c>
      <c r="K527" s="42">
        <v>10100</v>
      </c>
      <c r="L527" s="42">
        <v>10000</v>
      </c>
      <c r="M527" s="163" t="s">
        <v>4333</v>
      </c>
      <c r="N527" s="163" t="s">
        <v>4334</v>
      </c>
      <c r="O527" s="163" t="s">
        <v>4346</v>
      </c>
      <c r="P527" s="163" t="s">
        <v>4336</v>
      </c>
      <c r="Q527" s="165" t="s">
        <v>4337</v>
      </c>
    </row>
    <row r="528" spans="1:17" ht="18" x14ac:dyDescent="0.3">
      <c r="A528" s="51" t="s">
        <v>4328</v>
      </c>
      <c r="B528" s="170" t="s">
        <v>4352</v>
      </c>
      <c r="C528" s="163" t="s">
        <v>4330</v>
      </c>
      <c r="D528" s="163" t="s">
        <v>4353</v>
      </c>
      <c r="E528" s="163" t="s">
        <v>4332</v>
      </c>
      <c r="F528" s="42">
        <v>136119</v>
      </c>
      <c r="G528" s="42">
        <v>136119000</v>
      </c>
      <c r="H528" s="42">
        <v>136119</v>
      </c>
      <c r="I528" s="42">
        <v>1000</v>
      </c>
      <c r="J528" s="42">
        <v>136119</v>
      </c>
      <c r="K528" s="42">
        <v>1000</v>
      </c>
      <c r="L528" s="42">
        <v>1000</v>
      </c>
      <c r="M528" s="163" t="s">
        <v>4350</v>
      </c>
      <c r="N528" s="163" t="s">
        <v>4353</v>
      </c>
      <c r="O528" s="163" t="s">
        <v>4354</v>
      </c>
      <c r="P528" s="163" t="s">
        <v>4336</v>
      </c>
      <c r="Q528" s="165" t="s">
        <v>4337</v>
      </c>
    </row>
    <row r="529" spans="1:17" ht="18" x14ac:dyDescent="0.3">
      <c r="A529" s="51" t="s">
        <v>4341</v>
      </c>
      <c r="B529" s="170" t="s">
        <v>4348</v>
      </c>
      <c r="C529" s="163" t="s">
        <v>4330</v>
      </c>
      <c r="D529" s="163" t="s">
        <v>4349</v>
      </c>
      <c r="E529" s="163" t="s">
        <v>4332</v>
      </c>
      <c r="F529" s="42">
        <v>132658</v>
      </c>
      <c r="G529" s="42">
        <v>265316000</v>
      </c>
      <c r="H529" s="42">
        <v>132658</v>
      </c>
      <c r="I529" s="42">
        <v>10000</v>
      </c>
      <c r="J529" s="42">
        <v>132658</v>
      </c>
      <c r="K529" s="42">
        <v>2000</v>
      </c>
      <c r="L529" s="42">
        <v>2000</v>
      </c>
      <c r="M529" s="163" t="s">
        <v>4350</v>
      </c>
      <c r="N529" s="163" t="s">
        <v>4349</v>
      </c>
      <c r="O529" s="163" t="s">
        <v>4351</v>
      </c>
      <c r="P529" s="163" t="s">
        <v>4336</v>
      </c>
      <c r="Q529" s="165" t="s">
        <v>4337</v>
      </c>
    </row>
    <row r="530" spans="1:17" ht="18" x14ac:dyDescent="0.3">
      <c r="A530" s="51" t="s">
        <v>4328</v>
      </c>
      <c r="B530" s="170" t="s">
        <v>4352</v>
      </c>
      <c r="C530" s="163" t="s">
        <v>4330</v>
      </c>
      <c r="D530" s="163" t="s">
        <v>4353</v>
      </c>
      <c r="E530" s="163" t="s">
        <v>4332</v>
      </c>
      <c r="F530" s="42">
        <v>136119</v>
      </c>
      <c r="G530" s="42">
        <v>3402975000</v>
      </c>
      <c r="H530" s="42">
        <v>136119</v>
      </c>
      <c r="I530" s="42">
        <v>25000</v>
      </c>
      <c r="J530" s="42">
        <v>136119</v>
      </c>
      <c r="K530" s="42">
        <v>25000</v>
      </c>
      <c r="L530" s="42">
        <v>25000</v>
      </c>
      <c r="M530" s="163" t="s">
        <v>4356</v>
      </c>
      <c r="N530" s="163" t="s">
        <v>4353</v>
      </c>
      <c r="O530" s="163" t="s">
        <v>4354</v>
      </c>
      <c r="P530" s="163" t="s">
        <v>4336</v>
      </c>
      <c r="Q530" s="165" t="s">
        <v>4337</v>
      </c>
    </row>
    <row r="531" spans="1:17" ht="18" x14ac:dyDescent="0.3">
      <c r="A531" s="51" t="s">
        <v>4341</v>
      </c>
      <c r="B531" s="170" t="s">
        <v>4345</v>
      </c>
      <c r="C531" s="163" t="s">
        <v>4330</v>
      </c>
      <c r="D531" s="163" t="s">
        <v>4331</v>
      </c>
      <c r="E531" s="163" t="s">
        <v>4332</v>
      </c>
      <c r="F531" s="42">
        <v>135312</v>
      </c>
      <c r="G531" s="42">
        <v>1082496000</v>
      </c>
      <c r="H531" s="42">
        <v>135312</v>
      </c>
      <c r="I531" s="42">
        <v>8000</v>
      </c>
      <c r="J531" s="42">
        <v>135312</v>
      </c>
      <c r="K531" s="42">
        <v>8000</v>
      </c>
      <c r="L531" s="42">
        <v>8000</v>
      </c>
      <c r="M531" s="163" t="s">
        <v>4357</v>
      </c>
      <c r="N531" s="163" t="s">
        <v>4334</v>
      </c>
      <c r="O531" s="163" t="s">
        <v>4346</v>
      </c>
      <c r="P531" s="163" t="s">
        <v>4336</v>
      </c>
      <c r="Q531" s="165" t="s">
        <v>4337</v>
      </c>
    </row>
    <row r="532" spans="1:17" ht="18" x14ac:dyDescent="0.3">
      <c r="A532" s="51" t="s">
        <v>4328</v>
      </c>
      <c r="B532" s="170" t="s">
        <v>4329</v>
      </c>
      <c r="C532" s="163" t="s">
        <v>4330</v>
      </c>
      <c r="D532" s="163" t="s">
        <v>4331</v>
      </c>
      <c r="E532" s="163" t="s">
        <v>4332</v>
      </c>
      <c r="F532" s="42">
        <v>138842</v>
      </c>
      <c r="G532" s="42">
        <v>694210000</v>
      </c>
      <c r="H532" s="42">
        <v>138842</v>
      </c>
      <c r="I532" s="42">
        <v>5000</v>
      </c>
      <c r="J532" s="42">
        <v>138842</v>
      </c>
      <c r="K532" s="42">
        <v>6450</v>
      </c>
      <c r="L532" s="42">
        <v>5000</v>
      </c>
      <c r="M532" s="163" t="s">
        <v>4357</v>
      </c>
      <c r="N532" s="163" t="s">
        <v>4334</v>
      </c>
      <c r="O532" s="163" t="s">
        <v>4335</v>
      </c>
      <c r="P532" s="163" t="s">
        <v>4336</v>
      </c>
      <c r="Q532" s="165" t="s">
        <v>4337</v>
      </c>
    </row>
    <row r="533" spans="1:17" ht="18" x14ac:dyDescent="0.3">
      <c r="A533" s="51" t="s">
        <v>4341</v>
      </c>
      <c r="B533" s="170" t="s">
        <v>4348</v>
      </c>
      <c r="C533" s="163" t="s">
        <v>4330</v>
      </c>
      <c r="D533" s="163" t="s">
        <v>4349</v>
      </c>
      <c r="E533" s="163" t="s">
        <v>4332</v>
      </c>
      <c r="F533" s="42">
        <v>132658</v>
      </c>
      <c r="G533" s="42">
        <v>663290000</v>
      </c>
      <c r="H533" s="42">
        <v>132658</v>
      </c>
      <c r="I533" s="42">
        <v>13000</v>
      </c>
      <c r="J533" s="42">
        <v>132658</v>
      </c>
      <c r="K533" s="42">
        <v>5000</v>
      </c>
      <c r="L533" s="42">
        <v>5000</v>
      </c>
      <c r="M533" s="163" t="s">
        <v>4358</v>
      </c>
      <c r="N533" s="163" t="s">
        <v>4349</v>
      </c>
      <c r="O533" s="163" t="s">
        <v>4359</v>
      </c>
      <c r="P533" s="163" t="s">
        <v>4336</v>
      </c>
      <c r="Q533" s="165" t="s">
        <v>4337</v>
      </c>
    </row>
    <row r="534" spans="1:17" ht="18" x14ac:dyDescent="0.3">
      <c r="A534" s="51" t="s">
        <v>4341</v>
      </c>
      <c r="B534" s="170" t="s">
        <v>4348</v>
      </c>
      <c r="C534" s="163" t="s">
        <v>4330</v>
      </c>
      <c r="D534" s="163" t="s">
        <v>4349</v>
      </c>
      <c r="E534" s="163" t="s">
        <v>4360</v>
      </c>
      <c r="F534" s="42">
        <v>132658</v>
      </c>
      <c r="G534" s="42">
        <v>1061264000</v>
      </c>
      <c r="H534" s="42">
        <v>132658</v>
      </c>
      <c r="I534" s="42">
        <v>0</v>
      </c>
      <c r="J534" s="42">
        <v>132658</v>
      </c>
      <c r="K534" s="42">
        <v>8000</v>
      </c>
      <c r="L534" s="42">
        <v>8000</v>
      </c>
      <c r="M534" s="163" t="s">
        <v>4361</v>
      </c>
      <c r="N534" s="163" t="s">
        <v>4349</v>
      </c>
      <c r="O534" s="163" t="s">
        <v>4359</v>
      </c>
      <c r="P534" s="163" t="s">
        <v>4336</v>
      </c>
      <c r="Q534" s="165" t="s">
        <v>4337</v>
      </c>
    </row>
    <row r="535" spans="1:17" ht="18" x14ac:dyDescent="0.3">
      <c r="A535" s="51" t="s">
        <v>4341</v>
      </c>
      <c r="B535" s="170" t="s">
        <v>4348</v>
      </c>
      <c r="C535" s="163" t="s">
        <v>4330</v>
      </c>
      <c r="D535" s="163" t="s">
        <v>4349</v>
      </c>
      <c r="E535" s="163" t="s">
        <v>4332</v>
      </c>
      <c r="F535" s="42">
        <v>132658</v>
      </c>
      <c r="G535" s="42">
        <v>1724554000</v>
      </c>
      <c r="H535" s="42">
        <v>132658</v>
      </c>
      <c r="I535" s="42">
        <v>20000</v>
      </c>
      <c r="J535" s="42">
        <v>132658</v>
      </c>
      <c r="K535" s="42">
        <v>13000</v>
      </c>
      <c r="L535" s="42">
        <v>13000</v>
      </c>
      <c r="M535" s="163" t="s">
        <v>4362</v>
      </c>
      <c r="N535" s="163" t="s">
        <v>4349</v>
      </c>
      <c r="O535" s="163" t="s">
        <v>4363</v>
      </c>
      <c r="P535" s="163" t="s">
        <v>4336</v>
      </c>
      <c r="Q535" s="165" t="s">
        <v>4337</v>
      </c>
    </row>
    <row r="536" spans="1:17" ht="18" x14ac:dyDescent="0.3">
      <c r="A536" s="51" t="s">
        <v>4341</v>
      </c>
      <c r="B536" s="170" t="s">
        <v>4348</v>
      </c>
      <c r="C536" s="163" t="s">
        <v>4330</v>
      </c>
      <c r="D536" s="163" t="s">
        <v>4349</v>
      </c>
      <c r="E536" s="163" t="s">
        <v>4360</v>
      </c>
      <c r="F536" s="42">
        <v>132658</v>
      </c>
      <c r="G536" s="42">
        <v>928606000</v>
      </c>
      <c r="H536" s="42">
        <v>132658</v>
      </c>
      <c r="I536" s="42">
        <v>0</v>
      </c>
      <c r="J536" s="42">
        <v>132658</v>
      </c>
      <c r="K536" s="42">
        <v>7000</v>
      </c>
      <c r="L536" s="42">
        <v>7000</v>
      </c>
      <c r="M536" s="163" t="s">
        <v>4362</v>
      </c>
      <c r="N536" s="163" t="s">
        <v>4349</v>
      </c>
      <c r="O536" s="163" t="s">
        <v>4363</v>
      </c>
      <c r="P536" s="163" t="s">
        <v>4336</v>
      </c>
      <c r="Q536" s="165" t="s">
        <v>4337</v>
      </c>
    </row>
    <row r="537" spans="1:17" ht="18" x14ac:dyDescent="0.3">
      <c r="A537" s="51" t="s">
        <v>4328</v>
      </c>
      <c r="B537" s="170" t="s">
        <v>4338</v>
      </c>
      <c r="C537" s="163" t="s">
        <v>4330</v>
      </c>
      <c r="D537" s="163" t="s">
        <v>4339</v>
      </c>
      <c r="E537" s="163" t="s">
        <v>4332</v>
      </c>
      <c r="F537" s="42">
        <v>146237</v>
      </c>
      <c r="G537" s="42">
        <v>731185000</v>
      </c>
      <c r="H537" s="42">
        <v>146237</v>
      </c>
      <c r="I537" s="42">
        <v>5000</v>
      </c>
      <c r="J537" s="42">
        <v>146237</v>
      </c>
      <c r="K537" s="42">
        <v>5000</v>
      </c>
      <c r="L537" s="42">
        <v>5000</v>
      </c>
      <c r="M537" s="163" t="s">
        <v>4364</v>
      </c>
      <c r="N537" s="163" t="s">
        <v>4339</v>
      </c>
      <c r="O537" s="163" t="s">
        <v>4340</v>
      </c>
      <c r="P537" s="163" t="s">
        <v>4336</v>
      </c>
      <c r="Q537" s="165" t="s">
        <v>4337</v>
      </c>
    </row>
    <row r="538" spans="1:17" ht="18" x14ac:dyDescent="0.3">
      <c r="A538" s="51" t="s">
        <v>4341</v>
      </c>
      <c r="B538" s="170" t="s">
        <v>4345</v>
      </c>
      <c r="C538" s="163" t="s">
        <v>4330</v>
      </c>
      <c r="D538" s="163" t="s">
        <v>4331</v>
      </c>
      <c r="E538" s="163" t="s">
        <v>4332</v>
      </c>
      <c r="F538" s="42">
        <v>145370</v>
      </c>
      <c r="G538" s="42">
        <v>1453700000</v>
      </c>
      <c r="H538" s="42">
        <v>145370</v>
      </c>
      <c r="I538" s="42">
        <v>10000</v>
      </c>
      <c r="J538" s="42">
        <v>145370</v>
      </c>
      <c r="K538" s="42">
        <v>10000</v>
      </c>
      <c r="L538" s="42">
        <v>10000</v>
      </c>
      <c r="M538" s="163" t="s">
        <v>4364</v>
      </c>
      <c r="N538" s="163" t="s">
        <v>4334</v>
      </c>
      <c r="O538" s="163" t="s">
        <v>4346</v>
      </c>
      <c r="P538" s="163" t="s">
        <v>4336</v>
      </c>
      <c r="Q538" s="165" t="s">
        <v>4337</v>
      </c>
    </row>
    <row r="539" spans="1:17" ht="18" x14ac:dyDescent="0.3">
      <c r="A539" s="51" t="s">
        <v>4328</v>
      </c>
      <c r="B539" s="170" t="s">
        <v>4352</v>
      </c>
      <c r="C539" s="163" t="s">
        <v>4330</v>
      </c>
      <c r="D539" s="163" t="s">
        <v>4353</v>
      </c>
      <c r="E539" s="163" t="s">
        <v>4332</v>
      </c>
      <c r="F539" s="42">
        <v>146237</v>
      </c>
      <c r="G539" s="42">
        <v>146237000</v>
      </c>
      <c r="H539" s="42">
        <v>146237</v>
      </c>
      <c r="I539" s="42">
        <v>1000</v>
      </c>
      <c r="J539" s="42">
        <v>146237</v>
      </c>
      <c r="K539" s="42">
        <v>1000</v>
      </c>
      <c r="L539" s="42">
        <v>1000</v>
      </c>
      <c r="M539" s="163" t="s">
        <v>4365</v>
      </c>
      <c r="N539" s="163" t="s">
        <v>4353</v>
      </c>
      <c r="O539" s="163" t="s">
        <v>4354</v>
      </c>
      <c r="P539" s="163" t="s">
        <v>4336</v>
      </c>
      <c r="Q539" s="165" t="s">
        <v>4337</v>
      </c>
    </row>
    <row r="540" spans="1:17" ht="18" x14ac:dyDescent="0.3">
      <c r="A540" s="51" t="s">
        <v>4341</v>
      </c>
      <c r="B540" s="170" t="s">
        <v>4342</v>
      </c>
      <c r="C540" s="163" t="s">
        <v>4330</v>
      </c>
      <c r="D540" s="163" t="s">
        <v>4343</v>
      </c>
      <c r="E540" s="163" t="s">
        <v>4332</v>
      </c>
      <c r="F540" s="42">
        <v>142519</v>
      </c>
      <c r="G540" s="42">
        <v>142519000</v>
      </c>
      <c r="H540" s="42">
        <v>142519</v>
      </c>
      <c r="I540" s="42">
        <v>2000</v>
      </c>
      <c r="J540" s="42">
        <v>142519</v>
      </c>
      <c r="K540" s="42">
        <v>1000</v>
      </c>
      <c r="L540" s="42">
        <v>1000</v>
      </c>
      <c r="M540" s="163" t="s">
        <v>4366</v>
      </c>
      <c r="N540" s="163" t="s">
        <v>4343</v>
      </c>
      <c r="O540" s="163" t="s">
        <v>4344</v>
      </c>
      <c r="P540" s="163" t="s">
        <v>4336</v>
      </c>
      <c r="Q540" s="165" t="s">
        <v>4337</v>
      </c>
    </row>
    <row r="541" spans="1:17" ht="18" x14ac:dyDescent="0.3">
      <c r="A541" s="51" t="s">
        <v>4341</v>
      </c>
      <c r="B541" s="170" t="s">
        <v>4348</v>
      </c>
      <c r="C541" s="163" t="s">
        <v>4330</v>
      </c>
      <c r="D541" s="163" t="s">
        <v>4349</v>
      </c>
      <c r="E541" s="163" t="s">
        <v>4332</v>
      </c>
      <c r="F541" s="42">
        <v>142519</v>
      </c>
      <c r="G541" s="42">
        <v>2565342000</v>
      </c>
      <c r="H541" s="42">
        <v>142519</v>
      </c>
      <c r="I541" s="42">
        <v>18000</v>
      </c>
      <c r="J541" s="42">
        <v>142519</v>
      </c>
      <c r="K541" s="42">
        <v>18000</v>
      </c>
      <c r="L541" s="42">
        <v>18000</v>
      </c>
      <c r="M541" s="163" t="s">
        <v>4367</v>
      </c>
      <c r="N541" s="163" t="s">
        <v>4349</v>
      </c>
      <c r="O541" s="163" t="s">
        <v>4368</v>
      </c>
      <c r="P541" s="163" t="s">
        <v>4336</v>
      </c>
      <c r="Q541" s="165" t="s">
        <v>4337</v>
      </c>
    </row>
    <row r="542" spans="1:17" ht="18" x14ac:dyDescent="0.3">
      <c r="A542" s="51" t="s">
        <v>4328</v>
      </c>
      <c r="B542" s="170" t="s">
        <v>4329</v>
      </c>
      <c r="C542" s="163" t="s">
        <v>4330</v>
      </c>
      <c r="D542" s="163" t="s">
        <v>4331</v>
      </c>
      <c r="E542" s="163" t="s">
        <v>4332</v>
      </c>
      <c r="F542" s="42">
        <v>149162</v>
      </c>
      <c r="G542" s="42">
        <v>1044134000</v>
      </c>
      <c r="H542" s="42">
        <v>149162</v>
      </c>
      <c r="I542" s="42">
        <v>7000</v>
      </c>
      <c r="J542" s="42">
        <v>149162</v>
      </c>
      <c r="K542" s="42">
        <v>7000</v>
      </c>
      <c r="L542" s="42">
        <v>7000</v>
      </c>
      <c r="M542" s="163" t="s">
        <v>4367</v>
      </c>
      <c r="N542" s="163" t="s">
        <v>4334</v>
      </c>
      <c r="O542" s="163" t="s">
        <v>4335</v>
      </c>
      <c r="P542" s="163" t="s">
        <v>4336</v>
      </c>
      <c r="Q542" s="165" t="s">
        <v>4337</v>
      </c>
    </row>
    <row r="543" spans="1:17" ht="18" x14ac:dyDescent="0.3">
      <c r="A543" s="51" t="s">
        <v>4328</v>
      </c>
      <c r="B543" s="170" t="s">
        <v>4352</v>
      </c>
      <c r="C543" s="163" t="s">
        <v>4330</v>
      </c>
      <c r="D543" s="163" t="s">
        <v>4353</v>
      </c>
      <c r="E543" s="163" t="s">
        <v>4332</v>
      </c>
      <c r="F543" s="42">
        <v>146237</v>
      </c>
      <c r="G543" s="42">
        <v>3948399000</v>
      </c>
      <c r="H543" s="42">
        <v>146237</v>
      </c>
      <c r="I543" s="42">
        <v>27000</v>
      </c>
      <c r="J543" s="42">
        <v>146237</v>
      </c>
      <c r="K543" s="42">
        <v>27000</v>
      </c>
      <c r="L543" s="42">
        <v>27000</v>
      </c>
      <c r="M543" s="163" t="s">
        <v>4367</v>
      </c>
      <c r="N543" s="163" t="s">
        <v>4353</v>
      </c>
      <c r="O543" s="163" t="s">
        <v>4340</v>
      </c>
      <c r="P543" s="163" t="s">
        <v>4336</v>
      </c>
      <c r="Q543" s="165" t="s">
        <v>4337</v>
      </c>
    </row>
    <row r="544" spans="1:17" thickBot="1" x14ac:dyDescent="0.35">
      <c r="A544" s="166" t="s">
        <v>4341</v>
      </c>
      <c r="B544" s="171" t="s">
        <v>4345</v>
      </c>
      <c r="C544" s="167" t="s">
        <v>4330</v>
      </c>
      <c r="D544" s="167" t="s">
        <v>4331</v>
      </c>
      <c r="E544" s="167" t="s">
        <v>4332</v>
      </c>
      <c r="F544" s="55">
        <v>145370</v>
      </c>
      <c r="G544" s="55">
        <v>1744440000</v>
      </c>
      <c r="H544" s="55">
        <v>145370</v>
      </c>
      <c r="I544" s="55">
        <v>12000</v>
      </c>
      <c r="J544" s="55">
        <v>145370</v>
      </c>
      <c r="K544" s="55">
        <v>12000</v>
      </c>
      <c r="L544" s="55">
        <v>12000</v>
      </c>
      <c r="M544" s="167" t="s">
        <v>4367</v>
      </c>
      <c r="N544" s="167" t="s">
        <v>4334</v>
      </c>
      <c r="O544" s="167" t="s">
        <v>4346</v>
      </c>
      <c r="P544" s="167" t="s">
        <v>4336</v>
      </c>
      <c r="Q544" s="168" t="s">
        <v>4337</v>
      </c>
    </row>
  </sheetData>
  <autoFilter ref="A275:Q544">
    <sortState ref="A433:Q701">
      <sortCondition ref="M3"/>
    </sortState>
  </autoFilter>
  <mergeCells count="1">
    <mergeCell ref="G15:I19"/>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Q569"/>
  <sheetViews>
    <sheetView showGridLines="0" rightToLeft="1" zoomScaleNormal="100" workbookViewId="0">
      <selection activeCell="Q10" sqref="Q10"/>
    </sheetView>
  </sheetViews>
  <sheetFormatPr defaultRowHeight="18.75" x14ac:dyDescent="0.45"/>
  <cols>
    <col min="1" max="1" width="8.5703125" style="24" customWidth="1"/>
    <col min="2" max="2" width="22.7109375" style="24" hidden="1" customWidth="1"/>
    <col min="3" max="3" width="17.42578125" style="24" hidden="1" customWidth="1"/>
    <col min="4" max="4" width="24.140625" style="24" bestFit="1" customWidth="1"/>
    <col min="5" max="5" width="18.140625" style="24" customWidth="1"/>
    <col min="6" max="6" width="10.42578125" style="24" customWidth="1"/>
    <col min="7" max="7" width="19" style="24" bestFit="1" customWidth="1"/>
    <col min="8" max="8" width="11" style="24" bestFit="1" customWidth="1"/>
    <col min="9" max="9" width="8.7109375" style="24" bestFit="1" customWidth="1"/>
    <col min="10" max="10" width="14" style="24" bestFit="1" customWidth="1"/>
    <col min="11" max="11" width="8.5703125" style="24" bestFit="1" customWidth="1"/>
    <col min="12" max="12" width="12.28515625" style="24" bestFit="1" customWidth="1"/>
    <col min="13" max="13" width="10.42578125" style="24" bestFit="1" customWidth="1"/>
    <col min="14" max="14" width="17.7109375" style="24" bestFit="1" customWidth="1"/>
    <col min="15" max="15" width="14.7109375" style="24" bestFit="1" customWidth="1"/>
    <col min="16" max="16" width="6.28515625" style="24" bestFit="1" customWidth="1"/>
    <col min="17" max="17" width="12.7109375" style="24" bestFit="1" customWidth="1"/>
    <col min="22" max="22" width="15.28515625" customWidth="1"/>
    <col min="23" max="23" width="11.5703125" customWidth="1"/>
    <col min="24" max="24" width="15.7109375" customWidth="1"/>
  </cols>
  <sheetData>
    <row r="1" spans="4:6" ht="26.25" x14ac:dyDescent="0.45">
      <c r="E1" s="12" t="s">
        <v>12918</v>
      </c>
    </row>
    <row r="2" spans="4:6" s="24" customFormat="1" x14ac:dyDescent="0.45">
      <c r="D2"/>
      <c r="E2"/>
      <c r="F2"/>
    </row>
    <row r="3" spans="4:6" s="24" customFormat="1" ht="18" x14ac:dyDescent="0.45">
      <c r="D3" s="25" t="s">
        <v>4323</v>
      </c>
      <c r="E3" s="25" t="s">
        <v>4312</v>
      </c>
      <c r="F3" s="26" t="s">
        <v>4498</v>
      </c>
    </row>
    <row r="4" spans="4:6" s="24" customFormat="1" ht="18" x14ac:dyDescent="0.45">
      <c r="D4" s="26" t="s">
        <v>4448</v>
      </c>
      <c r="E4" s="26" t="s">
        <v>4506</v>
      </c>
      <c r="F4" s="172">
        <v>149855</v>
      </c>
    </row>
    <row r="5" spans="4:6" s="24" customFormat="1" ht="18" x14ac:dyDescent="0.45">
      <c r="D5" s="26" t="s">
        <v>4463</v>
      </c>
      <c r="E5" s="26" t="s">
        <v>4506</v>
      </c>
      <c r="F5" s="172">
        <v>153363</v>
      </c>
    </row>
    <row r="6" spans="4:6" s="24" customFormat="1" ht="18" x14ac:dyDescent="0.45">
      <c r="D6" s="26" t="s">
        <v>4454</v>
      </c>
      <c r="E6" s="26" t="s">
        <v>4506</v>
      </c>
      <c r="F6" s="172">
        <v>154938</v>
      </c>
    </row>
    <row r="7" spans="4:6" s="24" customFormat="1" ht="18" x14ac:dyDescent="0.45">
      <c r="D7" s="26" t="s">
        <v>4464</v>
      </c>
      <c r="E7" s="26" t="s">
        <v>4506</v>
      </c>
      <c r="F7" s="172">
        <v>155917</v>
      </c>
    </row>
    <row r="8" spans="4:6" s="24" customFormat="1" ht="18" x14ac:dyDescent="0.45">
      <c r="D8" s="26" t="s">
        <v>4480</v>
      </c>
      <c r="E8" s="26" t="s">
        <v>4506</v>
      </c>
      <c r="F8" s="172">
        <v>290000</v>
      </c>
    </row>
    <row r="9" spans="4:6" s="24" customFormat="1" ht="18" x14ac:dyDescent="0.45">
      <c r="D9" s="26" t="s">
        <v>4466</v>
      </c>
      <c r="E9" s="26" t="s">
        <v>4506</v>
      </c>
      <c r="F9" s="172">
        <v>280000</v>
      </c>
    </row>
    <row r="10" spans="4:6" s="24" customFormat="1" ht="18" x14ac:dyDescent="0.45">
      <c r="D10" s="26" t="s">
        <v>4484</v>
      </c>
      <c r="E10" s="26" t="s">
        <v>4506</v>
      </c>
      <c r="F10" s="172">
        <v>143576</v>
      </c>
    </row>
    <row r="11" spans="4:6" s="24" customFormat="1" ht="18" x14ac:dyDescent="0.45">
      <c r="D11" s="26" t="s">
        <v>4451</v>
      </c>
      <c r="E11" s="26" t="s">
        <v>4506</v>
      </c>
      <c r="F11" s="172">
        <v>140581</v>
      </c>
    </row>
    <row r="12" spans="4:6" s="24" customFormat="1" ht="18" x14ac:dyDescent="0.45">
      <c r="D12" s="26" t="s">
        <v>4417</v>
      </c>
      <c r="E12" s="26" t="s">
        <v>4506</v>
      </c>
      <c r="F12" s="172">
        <v>144802</v>
      </c>
    </row>
    <row r="13" spans="4:6" s="24" customFormat="1" ht="18" x14ac:dyDescent="0.45">
      <c r="D13" s="26" t="s">
        <v>4443</v>
      </c>
      <c r="E13" s="26" t="s">
        <v>4506</v>
      </c>
      <c r="F13" s="172">
        <v>164489</v>
      </c>
    </row>
    <row r="14" spans="4:6" s="24" customFormat="1" ht="18.75" customHeight="1" x14ac:dyDescent="0.45">
      <c r="D14" s="26" t="s">
        <v>4385</v>
      </c>
      <c r="E14" s="26" t="s">
        <v>4506</v>
      </c>
      <c r="F14" s="172">
        <v>240537</v>
      </c>
    </row>
    <row r="15" spans="4:6" s="24" customFormat="1" ht="18" x14ac:dyDescent="0.45">
      <c r="D15" s="26" t="s">
        <v>4442</v>
      </c>
      <c r="E15" s="26" t="s">
        <v>4506</v>
      </c>
      <c r="F15" s="172">
        <v>258362</v>
      </c>
    </row>
    <row r="16" spans="4:6" s="24" customFormat="1" ht="18" x14ac:dyDescent="0.45">
      <c r="D16" s="26" t="s">
        <v>4406</v>
      </c>
      <c r="E16" s="26" t="s">
        <v>4506</v>
      </c>
      <c r="F16" s="172">
        <v>267345</v>
      </c>
    </row>
    <row r="17" spans="4:6" s="24" customFormat="1" ht="18" x14ac:dyDescent="0.45">
      <c r="D17" s="26" t="s">
        <v>4374</v>
      </c>
      <c r="E17" s="26" t="s">
        <v>4506</v>
      </c>
      <c r="F17" s="172">
        <v>277628</v>
      </c>
    </row>
    <row r="18" spans="4:6" s="24" customFormat="1" ht="18" x14ac:dyDescent="0.45">
      <c r="D18" s="26" t="s">
        <v>4413</v>
      </c>
      <c r="E18" s="26" t="s">
        <v>4506</v>
      </c>
      <c r="F18" s="172">
        <v>275022</v>
      </c>
    </row>
    <row r="19" spans="4:6" s="24" customFormat="1" ht="18" x14ac:dyDescent="0.45">
      <c r="D19" s="26" t="s">
        <v>4452</v>
      </c>
      <c r="E19" s="26" t="s">
        <v>4506</v>
      </c>
      <c r="F19" s="172">
        <v>255319</v>
      </c>
    </row>
    <row r="20" spans="4:6" s="24" customFormat="1" ht="18" x14ac:dyDescent="0.45">
      <c r="D20" s="26" t="s">
        <v>4447</v>
      </c>
      <c r="E20" s="26" t="s">
        <v>4506</v>
      </c>
      <c r="F20" s="172">
        <v>510000</v>
      </c>
    </row>
    <row r="21" spans="4:6" s="24" customFormat="1" ht="18" x14ac:dyDescent="0.45">
      <c r="D21" s="26" t="s">
        <v>4453</v>
      </c>
      <c r="E21" s="26" t="s">
        <v>4506</v>
      </c>
      <c r="F21" s="172">
        <v>510000</v>
      </c>
    </row>
    <row r="22" spans="4:6" s="24" customFormat="1" ht="18" x14ac:dyDescent="0.45">
      <c r="D22" s="26" t="s">
        <v>4369</v>
      </c>
      <c r="E22" s="26" t="s">
        <v>4506</v>
      </c>
      <c r="F22" s="172">
        <v>510000</v>
      </c>
    </row>
    <row r="23" spans="4:6" s="24" customFormat="1" ht="18" x14ac:dyDescent="0.45">
      <c r="D23" s="26" t="s">
        <v>4381</v>
      </c>
      <c r="E23" s="26" t="s">
        <v>4506</v>
      </c>
      <c r="F23" s="172">
        <v>510000</v>
      </c>
    </row>
    <row r="24" spans="4:6" s="24" customFormat="1" ht="18" x14ac:dyDescent="0.45">
      <c r="D24" s="26" t="s">
        <v>4401</v>
      </c>
      <c r="E24" s="26" t="s">
        <v>4506</v>
      </c>
      <c r="F24" s="172">
        <v>510000</v>
      </c>
    </row>
    <row r="25" spans="4:6" s="24" customFormat="1" ht="18" x14ac:dyDescent="0.45">
      <c r="D25" s="26" t="s">
        <v>4357</v>
      </c>
      <c r="E25" s="26" t="s">
        <v>4506</v>
      </c>
      <c r="F25" s="172">
        <v>255000</v>
      </c>
    </row>
    <row r="26" spans="4:6" s="24" customFormat="1" ht="18" x14ac:dyDescent="0.45">
      <c r="D26" s="26" t="s">
        <v>4358</v>
      </c>
      <c r="E26" s="26" t="s">
        <v>4506</v>
      </c>
      <c r="F26" s="172">
        <v>255000</v>
      </c>
    </row>
    <row r="27" spans="4:6" s="24" customFormat="1" ht="18" x14ac:dyDescent="0.45">
      <c r="D27" s="26" t="s">
        <v>4361</v>
      </c>
      <c r="E27" s="26" t="s">
        <v>4506</v>
      </c>
      <c r="F27" s="172">
        <v>255000</v>
      </c>
    </row>
    <row r="28" spans="4:6" s="24" customFormat="1" ht="18" x14ac:dyDescent="0.45">
      <c r="D28" s="26" t="s">
        <v>4362</v>
      </c>
      <c r="E28" s="26" t="s">
        <v>4506</v>
      </c>
      <c r="F28" s="172">
        <v>255000</v>
      </c>
    </row>
    <row r="29" spans="4:6" s="24" customFormat="1" ht="18" x14ac:dyDescent="0.45">
      <c r="D29" s="26" t="s">
        <v>4505</v>
      </c>
      <c r="E29" s="26" t="s">
        <v>4506</v>
      </c>
      <c r="F29" s="172">
        <v>220570</v>
      </c>
    </row>
    <row r="30" spans="4:6" s="24" customFormat="1" ht="18" x14ac:dyDescent="0.45">
      <c r="D30" s="26" t="s">
        <v>4508</v>
      </c>
      <c r="E30" s="26" t="s">
        <v>4506</v>
      </c>
      <c r="F30" s="172">
        <v>147671</v>
      </c>
    </row>
    <row r="31" spans="4:6" s="24" customFormat="1" ht="18" x14ac:dyDescent="0.45">
      <c r="D31" s="26" t="s">
        <v>4528</v>
      </c>
      <c r="E31" s="26" t="s">
        <v>4506</v>
      </c>
      <c r="F31" s="172">
        <v>244882</v>
      </c>
    </row>
    <row r="32" spans="4:6" s="24" customFormat="1" ht="18" x14ac:dyDescent="0.45">
      <c r="D32" s="26" t="s">
        <v>4529</v>
      </c>
      <c r="E32" s="26" t="s">
        <v>4506</v>
      </c>
      <c r="F32" s="172">
        <v>255000</v>
      </c>
    </row>
    <row r="33" spans="4:6" s="24" customFormat="1" ht="18" x14ac:dyDescent="0.45">
      <c r="D33" s="26" t="s">
        <v>4540</v>
      </c>
      <c r="E33" s="26" t="s">
        <v>4506</v>
      </c>
      <c r="F33" s="172">
        <v>255000</v>
      </c>
    </row>
    <row r="34" spans="4:6" s="24" customFormat="1" ht="18" x14ac:dyDescent="0.45">
      <c r="D34" s="26" t="s">
        <v>4542</v>
      </c>
      <c r="E34" s="26" t="s">
        <v>4506</v>
      </c>
      <c r="F34" s="172">
        <v>273674</v>
      </c>
    </row>
    <row r="35" spans="4:6" s="24" customFormat="1" ht="18" x14ac:dyDescent="0.45">
      <c r="D35" s="26" t="s">
        <v>4548</v>
      </c>
      <c r="E35" s="26" t="s">
        <v>4506</v>
      </c>
      <c r="F35" s="172">
        <v>250821</v>
      </c>
    </row>
    <row r="36" spans="4:6" s="24" customFormat="1" ht="18" x14ac:dyDescent="0.45">
      <c r="D36" s="26" t="s">
        <v>4431</v>
      </c>
      <c r="E36" s="26" t="s">
        <v>4506</v>
      </c>
      <c r="F36" s="172">
        <v>255000</v>
      </c>
    </row>
    <row r="37" spans="4:6" s="24" customFormat="1" ht="18" x14ac:dyDescent="0.45">
      <c r="D37" s="26" t="s">
        <v>4563</v>
      </c>
      <c r="E37" s="26" t="s">
        <v>4506</v>
      </c>
      <c r="F37" s="172">
        <v>161735</v>
      </c>
    </row>
    <row r="38" spans="4:6" s="24" customFormat="1" ht="18" x14ac:dyDescent="0.45">
      <c r="D38" s="26" t="s">
        <v>4355</v>
      </c>
      <c r="E38" s="26" t="s">
        <v>4506</v>
      </c>
      <c r="F38" s="172">
        <v>255000</v>
      </c>
    </row>
    <row r="39" spans="4:6" s="24" customFormat="1" ht="18" x14ac:dyDescent="0.45">
      <c r="D39" s="26" t="s">
        <v>4569</v>
      </c>
      <c r="E39" s="26" t="s">
        <v>4506</v>
      </c>
      <c r="F39" s="172">
        <v>510000</v>
      </c>
    </row>
    <row r="40" spans="4:6" s="24" customFormat="1" x14ac:dyDescent="0.45">
      <c r="D40"/>
      <c r="E40"/>
      <c r="F40"/>
    </row>
    <row r="41" spans="4:6" s="24" customFormat="1" x14ac:dyDescent="0.45">
      <c r="D41"/>
      <c r="E41"/>
      <c r="F41"/>
    </row>
    <row r="42" spans="4:6" s="24" customFormat="1" x14ac:dyDescent="0.45">
      <c r="D42"/>
      <c r="E42"/>
      <c r="F42"/>
    </row>
    <row r="43" spans="4:6" s="24" customFormat="1" x14ac:dyDescent="0.45">
      <c r="D43"/>
      <c r="E43"/>
      <c r="F43"/>
    </row>
    <row r="44" spans="4:6" s="24" customFormat="1" x14ac:dyDescent="0.45">
      <c r="D44"/>
      <c r="E44"/>
      <c r="F44"/>
    </row>
    <row r="45" spans="4:6" s="24" customFormat="1" x14ac:dyDescent="0.45">
      <c r="D45"/>
      <c r="E45"/>
      <c r="F45"/>
    </row>
    <row r="46" spans="4:6" s="24" customFormat="1" x14ac:dyDescent="0.45">
      <c r="D46"/>
      <c r="E46"/>
      <c r="F46"/>
    </row>
    <row r="47" spans="4:6" s="24" customFormat="1" x14ac:dyDescent="0.45">
      <c r="D47"/>
      <c r="E47"/>
      <c r="F47"/>
    </row>
    <row r="48" spans="4:6" s="24" customFormat="1" x14ac:dyDescent="0.45">
      <c r="D48"/>
      <c r="E48"/>
      <c r="F48"/>
    </row>
    <row r="49" spans="4:6" s="24" customFormat="1" x14ac:dyDescent="0.45">
      <c r="D49"/>
      <c r="E49"/>
      <c r="F49"/>
    </row>
    <row r="50" spans="4:6" s="24" customFormat="1" x14ac:dyDescent="0.45">
      <c r="D50"/>
      <c r="E50"/>
      <c r="F50"/>
    </row>
    <row r="51" spans="4:6" s="24" customFormat="1" x14ac:dyDescent="0.45">
      <c r="D51"/>
      <c r="E51"/>
      <c r="F51"/>
    </row>
    <row r="52" spans="4:6" s="24" customFormat="1" x14ac:dyDescent="0.45">
      <c r="D52"/>
      <c r="E52"/>
      <c r="F52"/>
    </row>
    <row r="53" spans="4:6" s="24" customFormat="1" x14ac:dyDescent="0.45">
      <c r="D53"/>
      <c r="E53"/>
      <c r="F53"/>
    </row>
    <row r="54" spans="4:6" s="24" customFormat="1" x14ac:dyDescent="0.45">
      <c r="D54"/>
      <c r="E54"/>
      <c r="F54"/>
    </row>
    <row r="55" spans="4:6" s="24" customFormat="1" x14ac:dyDescent="0.45">
      <c r="D55"/>
      <c r="E55"/>
      <c r="F55"/>
    </row>
    <row r="56" spans="4:6" s="24" customFormat="1" x14ac:dyDescent="0.45">
      <c r="D56"/>
      <c r="E56"/>
      <c r="F56"/>
    </row>
    <row r="57" spans="4:6" s="24" customFormat="1" x14ac:dyDescent="0.45">
      <c r="D57"/>
      <c r="E57"/>
      <c r="F57"/>
    </row>
    <row r="58" spans="4:6" s="24" customFormat="1" x14ac:dyDescent="0.45">
      <c r="D58"/>
      <c r="E58"/>
      <c r="F58"/>
    </row>
    <row r="59" spans="4:6" s="24" customFormat="1" x14ac:dyDescent="0.45">
      <c r="D59"/>
      <c r="E59"/>
      <c r="F59"/>
    </row>
    <row r="60" spans="4:6" s="24" customFormat="1" x14ac:dyDescent="0.45">
      <c r="D60"/>
      <c r="E60"/>
      <c r="F60"/>
    </row>
    <row r="61" spans="4:6" s="24" customFormat="1" x14ac:dyDescent="0.45">
      <c r="D61"/>
      <c r="E61"/>
      <c r="F61"/>
    </row>
    <row r="62" spans="4:6" s="24" customFormat="1" x14ac:dyDescent="0.45">
      <c r="D62"/>
      <c r="E62"/>
      <c r="F62"/>
    </row>
    <row r="63" spans="4:6" s="24" customFormat="1" x14ac:dyDescent="0.45">
      <c r="D63"/>
      <c r="E63"/>
      <c r="F63"/>
    </row>
    <row r="64" spans="4:6" s="24" customFormat="1" x14ac:dyDescent="0.45">
      <c r="D64"/>
      <c r="E64"/>
      <c r="F64"/>
    </row>
    <row r="65" spans="4:6" s="24" customFormat="1" x14ac:dyDescent="0.45">
      <c r="D65"/>
      <c r="E65"/>
      <c r="F65"/>
    </row>
    <row r="66" spans="4:6" s="24" customFormat="1" x14ac:dyDescent="0.45">
      <c r="D66"/>
      <c r="E66"/>
      <c r="F66"/>
    </row>
    <row r="67" spans="4:6" s="24" customFormat="1" x14ac:dyDescent="0.45">
      <c r="D67"/>
      <c r="E67"/>
      <c r="F67"/>
    </row>
    <row r="68" spans="4:6" s="24" customFormat="1" x14ac:dyDescent="0.45">
      <c r="D68"/>
      <c r="E68"/>
      <c r="F68"/>
    </row>
    <row r="69" spans="4:6" s="24" customFormat="1" x14ac:dyDescent="0.45">
      <c r="D69"/>
      <c r="E69"/>
      <c r="F69"/>
    </row>
    <row r="70" spans="4:6" s="24" customFormat="1" x14ac:dyDescent="0.45">
      <c r="D70"/>
      <c r="E70"/>
      <c r="F70"/>
    </row>
    <row r="71" spans="4:6" s="24" customFormat="1" x14ac:dyDescent="0.45">
      <c r="D71"/>
      <c r="E71"/>
      <c r="F71"/>
    </row>
    <row r="72" spans="4:6" s="24" customFormat="1" x14ac:dyDescent="0.45">
      <c r="D72"/>
      <c r="E72"/>
      <c r="F72"/>
    </row>
    <row r="73" spans="4:6" s="24" customFormat="1" x14ac:dyDescent="0.45">
      <c r="D73"/>
      <c r="E73"/>
      <c r="F73"/>
    </row>
    <row r="74" spans="4:6" s="24" customFormat="1" x14ac:dyDescent="0.45">
      <c r="D74"/>
      <c r="E74"/>
      <c r="F74"/>
    </row>
    <row r="75" spans="4:6" s="24" customFormat="1" x14ac:dyDescent="0.45">
      <c r="D75"/>
      <c r="E75"/>
      <c r="F75"/>
    </row>
    <row r="76" spans="4:6" s="24" customFormat="1" x14ac:dyDescent="0.45">
      <c r="D76"/>
      <c r="E76"/>
      <c r="F76"/>
    </row>
    <row r="77" spans="4:6" s="24" customFormat="1" x14ac:dyDescent="0.45">
      <c r="D77"/>
      <c r="E77"/>
      <c r="F77"/>
    </row>
    <row r="78" spans="4:6" s="24" customFormat="1" x14ac:dyDescent="0.45">
      <c r="D78"/>
      <c r="E78"/>
      <c r="F78"/>
    </row>
    <row r="79" spans="4:6" s="24" customFormat="1" x14ac:dyDescent="0.45">
      <c r="D79"/>
      <c r="E79"/>
      <c r="F79"/>
    </row>
    <row r="80" spans="4:6" s="24" customFormat="1" x14ac:dyDescent="0.45">
      <c r="D80"/>
      <c r="E80"/>
      <c r="F80"/>
    </row>
    <row r="81" spans="4:6" s="24" customFormat="1" x14ac:dyDescent="0.45">
      <c r="D81"/>
      <c r="E81"/>
      <c r="F81"/>
    </row>
    <row r="82" spans="4:6" s="24" customFormat="1" x14ac:dyDescent="0.45">
      <c r="D82"/>
      <c r="E82"/>
      <c r="F82"/>
    </row>
    <row r="83" spans="4:6" s="24" customFormat="1" x14ac:dyDescent="0.45">
      <c r="D83"/>
      <c r="E83"/>
      <c r="F83"/>
    </row>
    <row r="84" spans="4:6" s="24" customFormat="1" x14ac:dyDescent="0.45">
      <c r="D84"/>
      <c r="E84"/>
      <c r="F84"/>
    </row>
    <row r="85" spans="4:6" s="24" customFormat="1" x14ac:dyDescent="0.45">
      <c r="D85"/>
      <c r="E85"/>
      <c r="F85"/>
    </row>
    <row r="86" spans="4:6" s="24" customFormat="1" x14ac:dyDescent="0.45">
      <c r="D86"/>
      <c r="E86"/>
      <c r="F86"/>
    </row>
    <row r="87" spans="4:6" s="24" customFormat="1" x14ac:dyDescent="0.45">
      <c r="D87"/>
      <c r="E87"/>
      <c r="F87"/>
    </row>
    <row r="88" spans="4:6" s="24" customFormat="1" x14ac:dyDescent="0.45">
      <c r="D88"/>
      <c r="E88"/>
      <c r="F88"/>
    </row>
    <row r="89" spans="4:6" s="24" customFormat="1" x14ac:dyDescent="0.45">
      <c r="D89"/>
      <c r="E89"/>
      <c r="F89"/>
    </row>
    <row r="90" spans="4:6" s="24" customFormat="1" x14ac:dyDescent="0.45">
      <c r="D90"/>
      <c r="E90"/>
      <c r="F90"/>
    </row>
    <row r="91" spans="4:6" s="24" customFormat="1" x14ac:dyDescent="0.45">
      <c r="D91"/>
      <c r="E91"/>
      <c r="F91"/>
    </row>
    <row r="92" spans="4:6" s="24" customFormat="1" x14ac:dyDescent="0.45">
      <c r="D92"/>
      <c r="E92"/>
      <c r="F92"/>
    </row>
    <row r="93" spans="4:6" s="24" customFormat="1" x14ac:dyDescent="0.45">
      <c r="D93"/>
      <c r="E93"/>
      <c r="F93"/>
    </row>
    <row r="94" spans="4:6" s="24" customFormat="1" x14ac:dyDescent="0.45">
      <c r="D94"/>
      <c r="E94"/>
      <c r="F94"/>
    </row>
    <row r="95" spans="4:6" s="24" customFormat="1" x14ac:dyDescent="0.45">
      <c r="D95"/>
      <c r="E95"/>
      <c r="F95"/>
    </row>
    <row r="96" spans="4:6" s="24" customFormat="1" x14ac:dyDescent="0.45">
      <c r="D96"/>
      <c r="E96"/>
      <c r="F96"/>
    </row>
    <row r="97" spans="4:6" s="24" customFormat="1" x14ac:dyDescent="0.45">
      <c r="D97"/>
      <c r="E97"/>
      <c r="F97"/>
    </row>
    <row r="98" spans="4:6" s="24" customFormat="1" x14ac:dyDescent="0.45">
      <c r="D98"/>
      <c r="E98"/>
      <c r="F98"/>
    </row>
    <row r="99" spans="4:6" s="24" customFormat="1" x14ac:dyDescent="0.45">
      <c r="D99"/>
      <c r="E99"/>
      <c r="F99"/>
    </row>
    <row r="100" spans="4:6" s="24" customFormat="1" x14ac:dyDescent="0.45">
      <c r="D100"/>
      <c r="E100"/>
      <c r="F100"/>
    </row>
    <row r="101" spans="4:6" s="24" customFormat="1" x14ac:dyDescent="0.45">
      <c r="D101"/>
      <c r="E101"/>
      <c r="F101"/>
    </row>
    <row r="102" spans="4:6" s="24" customFormat="1" x14ac:dyDescent="0.45">
      <c r="D102"/>
      <c r="E102"/>
      <c r="F102"/>
    </row>
    <row r="103" spans="4:6" s="24" customFormat="1" x14ac:dyDescent="0.45">
      <c r="D103"/>
      <c r="E103"/>
      <c r="F103"/>
    </row>
    <row r="104" spans="4:6" s="24" customFormat="1" x14ac:dyDescent="0.45">
      <c r="D104"/>
      <c r="E104"/>
      <c r="F104"/>
    </row>
    <row r="105" spans="4:6" s="24" customFormat="1" x14ac:dyDescent="0.45">
      <c r="D105"/>
      <c r="E105"/>
      <c r="F105"/>
    </row>
    <row r="106" spans="4:6" s="24" customFormat="1" x14ac:dyDescent="0.45">
      <c r="D106"/>
      <c r="E106"/>
      <c r="F106"/>
    </row>
    <row r="107" spans="4:6" s="24" customFormat="1" x14ac:dyDescent="0.45">
      <c r="D107"/>
      <c r="E107"/>
      <c r="F107"/>
    </row>
    <row r="108" spans="4:6" s="24" customFormat="1" x14ac:dyDescent="0.45">
      <c r="D108"/>
      <c r="E108"/>
      <c r="F108"/>
    </row>
    <row r="109" spans="4:6" s="24" customFormat="1" x14ac:dyDescent="0.45">
      <c r="D109"/>
      <c r="E109"/>
      <c r="F109"/>
    </row>
    <row r="110" spans="4:6" s="24" customFormat="1" x14ac:dyDescent="0.45">
      <c r="D110"/>
      <c r="E110"/>
      <c r="F110"/>
    </row>
    <row r="111" spans="4:6" s="24" customFormat="1" x14ac:dyDescent="0.45">
      <c r="D111"/>
      <c r="E111"/>
      <c r="F111"/>
    </row>
    <row r="112" spans="4:6" s="24" customFormat="1" x14ac:dyDescent="0.45">
      <c r="D112"/>
      <c r="E112"/>
      <c r="F112"/>
    </row>
    <row r="113" spans="4:6" s="24" customFormat="1" x14ac:dyDescent="0.45">
      <c r="D113"/>
      <c r="E113"/>
      <c r="F113"/>
    </row>
    <row r="114" spans="4:6" s="24" customFormat="1" x14ac:dyDescent="0.45">
      <c r="D114"/>
      <c r="E114"/>
      <c r="F114"/>
    </row>
    <row r="115" spans="4:6" s="24" customFormat="1" x14ac:dyDescent="0.45">
      <c r="D115"/>
      <c r="E115"/>
      <c r="F115"/>
    </row>
    <row r="116" spans="4:6" s="24" customFormat="1" x14ac:dyDescent="0.45">
      <c r="D116"/>
      <c r="E116"/>
      <c r="F116"/>
    </row>
    <row r="117" spans="4:6" s="24" customFormat="1" x14ac:dyDescent="0.45">
      <c r="D117"/>
      <c r="E117"/>
      <c r="F117"/>
    </row>
    <row r="118" spans="4:6" s="24" customFormat="1" x14ac:dyDescent="0.45">
      <c r="D118"/>
      <c r="E118"/>
      <c r="F118"/>
    </row>
    <row r="119" spans="4:6" s="24" customFormat="1" x14ac:dyDescent="0.45">
      <c r="D119"/>
      <c r="E119"/>
      <c r="F119"/>
    </row>
    <row r="120" spans="4:6" s="24" customFormat="1" x14ac:dyDescent="0.45">
      <c r="D120"/>
      <c r="E120"/>
      <c r="F120"/>
    </row>
    <row r="121" spans="4:6" s="24" customFormat="1" x14ac:dyDescent="0.45">
      <c r="D121"/>
      <c r="E121"/>
      <c r="F121"/>
    </row>
    <row r="122" spans="4:6" s="24" customFormat="1" x14ac:dyDescent="0.45">
      <c r="D122"/>
      <c r="E122"/>
      <c r="F122"/>
    </row>
    <row r="123" spans="4:6" s="24" customFormat="1" x14ac:dyDescent="0.45">
      <c r="D123"/>
      <c r="E123"/>
      <c r="F123"/>
    </row>
    <row r="124" spans="4:6" s="24" customFormat="1" x14ac:dyDescent="0.45">
      <c r="D124"/>
      <c r="E124"/>
      <c r="F124"/>
    </row>
    <row r="125" spans="4:6" s="24" customFormat="1" x14ac:dyDescent="0.45">
      <c r="D125"/>
      <c r="E125"/>
      <c r="F125"/>
    </row>
    <row r="126" spans="4:6" s="24" customFormat="1" x14ac:dyDescent="0.45">
      <c r="D126"/>
      <c r="E126"/>
      <c r="F126"/>
    </row>
    <row r="127" spans="4:6" s="24" customFormat="1" x14ac:dyDescent="0.45">
      <c r="D127"/>
      <c r="E127"/>
      <c r="F127"/>
    </row>
    <row r="128" spans="4:6" s="24" customFormat="1" x14ac:dyDescent="0.45">
      <c r="D128"/>
      <c r="E128"/>
      <c r="F128"/>
    </row>
    <row r="129" spans="4:6" s="24" customFormat="1" x14ac:dyDescent="0.45">
      <c r="D129"/>
      <c r="E129"/>
      <c r="F129"/>
    </row>
    <row r="130" spans="4:6" s="24" customFormat="1" x14ac:dyDescent="0.45">
      <c r="D130"/>
      <c r="E130"/>
      <c r="F130"/>
    </row>
    <row r="131" spans="4:6" s="24" customFormat="1" x14ac:dyDescent="0.45">
      <c r="D131"/>
      <c r="E131"/>
      <c r="F131"/>
    </row>
    <row r="132" spans="4:6" s="24" customFormat="1" x14ac:dyDescent="0.45">
      <c r="D132"/>
      <c r="E132"/>
      <c r="F132"/>
    </row>
    <row r="133" spans="4:6" s="24" customFormat="1" x14ac:dyDescent="0.45">
      <c r="D133"/>
      <c r="E133"/>
      <c r="F133"/>
    </row>
    <row r="134" spans="4:6" s="24" customFormat="1" x14ac:dyDescent="0.45">
      <c r="D134"/>
      <c r="E134"/>
      <c r="F134"/>
    </row>
    <row r="135" spans="4:6" s="24" customFormat="1" x14ac:dyDescent="0.45">
      <c r="D135"/>
      <c r="E135"/>
      <c r="F135"/>
    </row>
    <row r="136" spans="4:6" s="24" customFormat="1" x14ac:dyDescent="0.45">
      <c r="D136"/>
      <c r="E136"/>
      <c r="F136"/>
    </row>
    <row r="137" spans="4:6" s="24" customFormat="1" x14ac:dyDescent="0.45">
      <c r="D137"/>
      <c r="E137"/>
      <c r="F137"/>
    </row>
    <row r="138" spans="4:6" s="24" customFormat="1" x14ac:dyDescent="0.45">
      <c r="D138"/>
      <c r="E138"/>
      <c r="F138"/>
    </row>
    <row r="139" spans="4:6" s="24" customFormat="1" x14ac:dyDescent="0.45">
      <c r="D139"/>
      <c r="E139"/>
      <c r="F139"/>
    </row>
    <row r="140" spans="4:6" s="24" customFormat="1" x14ac:dyDescent="0.45">
      <c r="D140"/>
      <c r="E140"/>
      <c r="F140"/>
    </row>
    <row r="141" spans="4:6" s="24" customFormat="1" x14ac:dyDescent="0.45">
      <c r="D141"/>
      <c r="E141"/>
      <c r="F141"/>
    </row>
    <row r="142" spans="4:6" s="24" customFormat="1" x14ac:dyDescent="0.45">
      <c r="D142"/>
      <c r="E142"/>
      <c r="F142"/>
    </row>
    <row r="143" spans="4:6" s="24" customFormat="1" x14ac:dyDescent="0.45">
      <c r="D143"/>
      <c r="E143"/>
      <c r="F143"/>
    </row>
    <row r="144" spans="4:6" s="24" customFormat="1" x14ac:dyDescent="0.45">
      <c r="D144"/>
      <c r="E144"/>
      <c r="F144"/>
    </row>
    <row r="145" spans="4:6" s="24" customFormat="1" x14ac:dyDescent="0.45">
      <c r="D145"/>
      <c r="E145"/>
      <c r="F145"/>
    </row>
    <row r="146" spans="4:6" s="24" customFormat="1" x14ac:dyDescent="0.45">
      <c r="D146"/>
      <c r="E146"/>
      <c r="F146"/>
    </row>
    <row r="147" spans="4:6" s="24" customFormat="1" x14ac:dyDescent="0.45">
      <c r="D147"/>
      <c r="E147"/>
      <c r="F147"/>
    </row>
    <row r="148" spans="4:6" s="24" customFormat="1" x14ac:dyDescent="0.45">
      <c r="D148"/>
      <c r="E148"/>
      <c r="F148"/>
    </row>
    <row r="149" spans="4:6" s="24" customFormat="1" x14ac:dyDescent="0.45">
      <c r="D149"/>
      <c r="E149"/>
      <c r="F149"/>
    </row>
    <row r="150" spans="4:6" s="24" customFormat="1" x14ac:dyDescent="0.45">
      <c r="D150"/>
      <c r="E150"/>
      <c r="F150"/>
    </row>
    <row r="151" spans="4:6" s="24" customFormat="1" x14ac:dyDescent="0.45">
      <c r="D151"/>
      <c r="E151"/>
      <c r="F151"/>
    </row>
    <row r="152" spans="4:6" s="24" customFormat="1" x14ac:dyDescent="0.45">
      <c r="D152"/>
      <c r="E152"/>
      <c r="F152"/>
    </row>
    <row r="153" spans="4:6" s="24" customFormat="1" x14ac:dyDescent="0.45">
      <c r="D153"/>
      <c r="E153"/>
      <c r="F153"/>
    </row>
    <row r="154" spans="4:6" s="24" customFormat="1" x14ac:dyDescent="0.45">
      <c r="D154"/>
      <c r="E154"/>
      <c r="F154"/>
    </row>
    <row r="155" spans="4:6" s="24" customFormat="1" x14ac:dyDescent="0.45">
      <c r="D155"/>
      <c r="E155"/>
      <c r="F155"/>
    </row>
    <row r="156" spans="4:6" s="24" customFormat="1" x14ac:dyDescent="0.45">
      <c r="D156"/>
      <c r="E156"/>
      <c r="F156"/>
    </row>
    <row r="157" spans="4:6" s="24" customFormat="1" x14ac:dyDescent="0.45">
      <c r="D157"/>
      <c r="E157"/>
      <c r="F157"/>
    </row>
    <row r="158" spans="4:6" s="24" customFormat="1" x14ac:dyDescent="0.45">
      <c r="D158"/>
      <c r="E158"/>
      <c r="F158"/>
    </row>
    <row r="159" spans="4:6" s="24" customFormat="1" x14ac:dyDescent="0.45">
      <c r="D159"/>
      <c r="E159"/>
      <c r="F159"/>
    </row>
    <row r="160" spans="4:6" s="24" customFormat="1" x14ac:dyDescent="0.45">
      <c r="D160"/>
      <c r="E160"/>
      <c r="F160"/>
    </row>
    <row r="161" spans="4:6" s="24" customFormat="1" x14ac:dyDescent="0.45">
      <c r="D161"/>
      <c r="E161"/>
      <c r="F161"/>
    </row>
    <row r="162" spans="4:6" s="24" customFormat="1" x14ac:dyDescent="0.45">
      <c r="D162"/>
      <c r="E162"/>
      <c r="F162"/>
    </row>
    <row r="163" spans="4:6" s="24" customFormat="1" x14ac:dyDescent="0.45">
      <c r="D163"/>
      <c r="E163"/>
      <c r="F163"/>
    </row>
    <row r="164" spans="4:6" s="24" customFormat="1" x14ac:dyDescent="0.45">
      <c r="D164"/>
      <c r="E164"/>
      <c r="F164"/>
    </row>
    <row r="165" spans="4:6" s="24" customFormat="1" x14ac:dyDescent="0.45">
      <c r="D165"/>
      <c r="E165"/>
      <c r="F165"/>
    </row>
    <row r="166" spans="4:6" s="24" customFormat="1" x14ac:dyDescent="0.45">
      <c r="D166"/>
      <c r="E166"/>
      <c r="F166"/>
    </row>
    <row r="167" spans="4:6" s="24" customFormat="1" x14ac:dyDescent="0.45">
      <c r="D167"/>
      <c r="E167"/>
      <c r="F167"/>
    </row>
    <row r="168" spans="4:6" s="24" customFormat="1" x14ac:dyDescent="0.45">
      <c r="D168"/>
      <c r="E168"/>
      <c r="F168"/>
    </row>
    <row r="169" spans="4:6" s="24" customFormat="1" x14ac:dyDescent="0.45">
      <c r="D169"/>
      <c r="E169"/>
      <c r="F169"/>
    </row>
    <row r="170" spans="4:6" s="24" customFormat="1" x14ac:dyDescent="0.45">
      <c r="D170"/>
      <c r="E170"/>
      <c r="F170"/>
    </row>
    <row r="171" spans="4:6" s="24" customFormat="1" x14ac:dyDescent="0.45">
      <c r="D171"/>
      <c r="E171"/>
      <c r="F171"/>
    </row>
    <row r="172" spans="4:6" s="24" customFormat="1" x14ac:dyDescent="0.45">
      <c r="D172"/>
      <c r="E172"/>
      <c r="F172"/>
    </row>
    <row r="173" spans="4:6" s="24" customFormat="1" x14ac:dyDescent="0.45">
      <c r="D173"/>
      <c r="E173"/>
      <c r="F173"/>
    </row>
    <row r="174" spans="4:6" s="24" customFormat="1" x14ac:dyDescent="0.45">
      <c r="D174"/>
      <c r="E174"/>
      <c r="F174"/>
    </row>
    <row r="175" spans="4:6" s="24" customFormat="1" x14ac:dyDescent="0.45">
      <c r="D175"/>
      <c r="E175"/>
      <c r="F175"/>
    </row>
    <row r="176" spans="4:6" s="24" customFormat="1" x14ac:dyDescent="0.45">
      <c r="D176"/>
      <c r="E176"/>
      <c r="F176"/>
    </row>
    <row r="177" spans="4:6" s="24" customFormat="1" x14ac:dyDescent="0.45">
      <c r="D177"/>
      <c r="E177"/>
      <c r="F177"/>
    </row>
    <row r="178" spans="4:6" s="24" customFormat="1" x14ac:dyDescent="0.45">
      <c r="D178"/>
      <c r="E178"/>
      <c r="F178"/>
    </row>
    <row r="179" spans="4:6" s="24" customFormat="1" x14ac:dyDescent="0.45">
      <c r="D179"/>
      <c r="E179"/>
      <c r="F179"/>
    </row>
    <row r="180" spans="4:6" s="24" customFormat="1" x14ac:dyDescent="0.45">
      <c r="D180"/>
      <c r="E180"/>
      <c r="F180"/>
    </row>
    <row r="181" spans="4:6" s="24" customFormat="1" x14ac:dyDescent="0.45">
      <c r="D181"/>
      <c r="E181"/>
      <c r="F181"/>
    </row>
    <row r="182" spans="4:6" s="24" customFormat="1" x14ac:dyDescent="0.45">
      <c r="D182"/>
      <c r="E182"/>
      <c r="F182"/>
    </row>
    <row r="183" spans="4:6" s="24" customFormat="1" x14ac:dyDescent="0.45">
      <c r="D183"/>
      <c r="E183"/>
      <c r="F183"/>
    </row>
    <row r="184" spans="4:6" s="24" customFormat="1" x14ac:dyDescent="0.45">
      <c r="D184"/>
      <c r="E184"/>
      <c r="F184"/>
    </row>
    <row r="185" spans="4:6" s="24" customFormat="1" x14ac:dyDescent="0.45">
      <c r="D185"/>
      <c r="E185"/>
      <c r="F185"/>
    </row>
    <row r="186" spans="4:6" s="24" customFormat="1" x14ac:dyDescent="0.45">
      <c r="D186"/>
      <c r="E186"/>
      <c r="F186"/>
    </row>
    <row r="187" spans="4:6" s="24" customFormat="1" x14ac:dyDescent="0.45">
      <c r="D187"/>
      <c r="E187"/>
      <c r="F187"/>
    </row>
    <row r="188" spans="4:6" s="24" customFormat="1" x14ac:dyDescent="0.45">
      <c r="D188"/>
      <c r="E188"/>
      <c r="F188"/>
    </row>
    <row r="189" spans="4:6" s="24" customFormat="1" x14ac:dyDescent="0.45">
      <c r="D189"/>
      <c r="E189"/>
      <c r="F189"/>
    </row>
    <row r="190" spans="4:6" s="24" customFormat="1" x14ac:dyDescent="0.45">
      <c r="D190"/>
      <c r="E190"/>
      <c r="F190"/>
    </row>
    <row r="191" spans="4:6" s="24" customFormat="1" x14ac:dyDescent="0.45">
      <c r="D191"/>
      <c r="E191"/>
      <c r="F191"/>
    </row>
    <row r="192" spans="4:6" s="24" customFormat="1" x14ac:dyDescent="0.45">
      <c r="D192"/>
      <c r="E192"/>
      <c r="F192"/>
    </row>
    <row r="193" spans="4:6" s="24" customFormat="1" x14ac:dyDescent="0.45">
      <c r="D193"/>
      <c r="E193"/>
      <c r="F193"/>
    </row>
    <row r="194" spans="4:6" s="24" customFormat="1" x14ac:dyDescent="0.45">
      <c r="D194"/>
      <c r="E194"/>
      <c r="F194"/>
    </row>
    <row r="195" spans="4:6" s="24" customFormat="1" x14ac:dyDescent="0.45">
      <c r="D195"/>
      <c r="E195"/>
      <c r="F195"/>
    </row>
    <row r="196" spans="4:6" s="24" customFormat="1" x14ac:dyDescent="0.45">
      <c r="D196"/>
      <c r="E196"/>
      <c r="F196"/>
    </row>
    <row r="197" spans="4:6" s="24" customFormat="1" x14ac:dyDescent="0.45">
      <c r="D197"/>
      <c r="E197"/>
      <c r="F197"/>
    </row>
    <row r="198" spans="4:6" s="24" customFormat="1" x14ac:dyDescent="0.45">
      <c r="D198"/>
      <c r="E198"/>
      <c r="F198"/>
    </row>
    <row r="199" spans="4:6" s="24" customFormat="1" x14ac:dyDescent="0.45">
      <c r="D199"/>
      <c r="E199"/>
      <c r="F199"/>
    </row>
    <row r="200" spans="4:6" s="24" customFormat="1" x14ac:dyDescent="0.45">
      <c r="D200"/>
      <c r="E200"/>
      <c r="F200"/>
    </row>
    <row r="201" spans="4:6" x14ac:dyDescent="0.45">
      <c r="D201"/>
      <c r="E201"/>
      <c r="F201"/>
    </row>
    <row r="202" spans="4:6" x14ac:dyDescent="0.45">
      <c r="D202"/>
      <c r="E202"/>
      <c r="F202"/>
    </row>
    <row r="203" spans="4:6" x14ac:dyDescent="0.45">
      <c r="D203"/>
      <c r="E203"/>
      <c r="F203"/>
    </row>
    <row r="204" spans="4:6" x14ac:dyDescent="0.45">
      <c r="D204"/>
      <c r="E204"/>
      <c r="F204"/>
    </row>
    <row r="205" spans="4:6" x14ac:dyDescent="0.45">
      <c r="D205"/>
      <c r="E205"/>
      <c r="F205"/>
    </row>
    <row r="206" spans="4:6" x14ac:dyDescent="0.45">
      <c r="D206"/>
      <c r="E206"/>
      <c r="F206"/>
    </row>
    <row r="207" spans="4:6" x14ac:dyDescent="0.45">
      <c r="D207"/>
      <c r="E207"/>
      <c r="F207"/>
    </row>
    <row r="208" spans="4:6" x14ac:dyDescent="0.45">
      <c r="D208"/>
      <c r="E208"/>
      <c r="F208"/>
    </row>
    <row r="209" spans="4:6" x14ac:dyDescent="0.45">
      <c r="D209"/>
      <c r="E209"/>
      <c r="F209"/>
    </row>
    <row r="210" spans="4:6" x14ac:dyDescent="0.45">
      <c r="D210"/>
      <c r="E210"/>
      <c r="F210"/>
    </row>
    <row r="211" spans="4:6" x14ac:dyDescent="0.45">
      <c r="D211"/>
      <c r="E211"/>
      <c r="F211"/>
    </row>
    <row r="212" spans="4:6" x14ac:dyDescent="0.45">
      <c r="D212"/>
      <c r="E212"/>
      <c r="F212"/>
    </row>
    <row r="213" spans="4:6" x14ac:dyDescent="0.45">
      <c r="D213"/>
      <c r="E213"/>
      <c r="F213"/>
    </row>
    <row r="214" spans="4:6" x14ac:dyDescent="0.45">
      <c r="D214"/>
      <c r="E214"/>
      <c r="F214"/>
    </row>
    <row r="215" spans="4:6" x14ac:dyDescent="0.45">
      <c r="D215"/>
      <c r="E215"/>
      <c r="F215"/>
    </row>
    <row r="216" spans="4:6" x14ac:dyDescent="0.45">
      <c r="D216"/>
      <c r="E216"/>
      <c r="F216"/>
    </row>
    <row r="217" spans="4:6" x14ac:dyDescent="0.45">
      <c r="D217"/>
      <c r="E217"/>
      <c r="F217"/>
    </row>
    <row r="218" spans="4:6" x14ac:dyDescent="0.45">
      <c r="D218"/>
      <c r="E218"/>
      <c r="F218"/>
    </row>
    <row r="219" spans="4:6" x14ac:dyDescent="0.45">
      <c r="D219"/>
      <c r="E219"/>
      <c r="F219"/>
    </row>
    <row r="220" spans="4:6" x14ac:dyDescent="0.45">
      <c r="D220"/>
      <c r="E220"/>
      <c r="F220"/>
    </row>
    <row r="221" spans="4:6" x14ac:dyDescent="0.45">
      <c r="D221"/>
      <c r="E221"/>
      <c r="F221"/>
    </row>
    <row r="222" spans="4:6" x14ac:dyDescent="0.45">
      <c r="D222"/>
      <c r="E222"/>
      <c r="F222"/>
    </row>
    <row r="223" spans="4:6" x14ac:dyDescent="0.45">
      <c r="D223"/>
      <c r="E223"/>
      <c r="F223"/>
    </row>
    <row r="224" spans="4:6" x14ac:dyDescent="0.45">
      <c r="D224"/>
      <c r="E224"/>
      <c r="F224"/>
    </row>
    <row r="225" spans="4:6" x14ac:dyDescent="0.45">
      <c r="D225"/>
      <c r="E225"/>
      <c r="F225"/>
    </row>
    <row r="226" spans="4:6" x14ac:dyDescent="0.45">
      <c r="D226"/>
      <c r="E226"/>
      <c r="F226"/>
    </row>
    <row r="227" spans="4:6" x14ac:dyDescent="0.45">
      <c r="D227"/>
      <c r="E227"/>
      <c r="F227"/>
    </row>
    <row r="228" spans="4:6" x14ac:dyDescent="0.45">
      <c r="D228"/>
      <c r="E228"/>
      <c r="F228"/>
    </row>
    <row r="229" spans="4:6" x14ac:dyDescent="0.45">
      <c r="D229"/>
      <c r="E229"/>
      <c r="F229"/>
    </row>
    <row r="230" spans="4:6" x14ac:dyDescent="0.45">
      <c r="D230"/>
      <c r="E230"/>
      <c r="F230"/>
    </row>
    <row r="231" spans="4:6" x14ac:dyDescent="0.45">
      <c r="D231"/>
      <c r="E231"/>
      <c r="F231"/>
    </row>
    <row r="232" spans="4:6" x14ac:dyDescent="0.45">
      <c r="D232"/>
      <c r="E232"/>
      <c r="F232"/>
    </row>
    <row r="233" spans="4:6" x14ac:dyDescent="0.45">
      <c r="D233"/>
      <c r="E233"/>
      <c r="F233"/>
    </row>
    <row r="234" spans="4:6" x14ac:dyDescent="0.45">
      <c r="D234"/>
      <c r="E234"/>
      <c r="F234"/>
    </row>
    <row r="235" spans="4:6" x14ac:dyDescent="0.45">
      <c r="D235"/>
      <c r="E235"/>
      <c r="F235"/>
    </row>
    <row r="236" spans="4:6" x14ac:dyDescent="0.45">
      <c r="D236"/>
      <c r="E236"/>
      <c r="F236"/>
    </row>
    <row r="237" spans="4:6" x14ac:dyDescent="0.45">
      <c r="D237"/>
      <c r="E237"/>
      <c r="F237"/>
    </row>
    <row r="238" spans="4:6" x14ac:dyDescent="0.45">
      <c r="D238"/>
      <c r="E238"/>
      <c r="F238"/>
    </row>
    <row r="239" spans="4:6" x14ac:dyDescent="0.45">
      <c r="D239"/>
      <c r="E239"/>
      <c r="F239"/>
    </row>
    <row r="240" spans="4:6" x14ac:dyDescent="0.45">
      <c r="D240"/>
      <c r="E240"/>
      <c r="F240"/>
    </row>
    <row r="241" spans="4:6" x14ac:dyDescent="0.45">
      <c r="D241"/>
      <c r="E241"/>
      <c r="F241"/>
    </row>
    <row r="242" spans="4:6" x14ac:dyDescent="0.45">
      <c r="D242"/>
      <c r="E242"/>
      <c r="F242"/>
    </row>
    <row r="243" spans="4:6" x14ac:dyDescent="0.45">
      <c r="D243"/>
      <c r="E243"/>
      <c r="F243"/>
    </row>
    <row r="244" spans="4:6" x14ac:dyDescent="0.45">
      <c r="D244"/>
      <c r="E244"/>
      <c r="F244"/>
    </row>
    <row r="245" spans="4:6" x14ac:dyDescent="0.45">
      <c r="D245"/>
      <c r="E245"/>
      <c r="F245"/>
    </row>
    <row r="246" spans="4:6" x14ac:dyDescent="0.45">
      <c r="D246"/>
      <c r="E246"/>
      <c r="F246"/>
    </row>
    <row r="247" spans="4:6" x14ac:dyDescent="0.45">
      <c r="D247"/>
      <c r="E247"/>
      <c r="F247"/>
    </row>
    <row r="248" spans="4:6" x14ac:dyDescent="0.45">
      <c r="D248"/>
      <c r="E248"/>
      <c r="F248"/>
    </row>
    <row r="273" spans="1:17" s="24" customFormat="1" thickBot="1" x14ac:dyDescent="0.5"/>
    <row r="274" spans="1:17" ht="48" thickBot="1" x14ac:dyDescent="0.35">
      <c r="A274" s="160" t="s">
        <v>4312</v>
      </c>
      <c r="B274" s="161" t="s">
        <v>1990</v>
      </c>
      <c r="C274" s="161" t="s">
        <v>4313</v>
      </c>
      <c r="D274" s="161" t="s">
        <v>4314</v>
      </c>
      <c r="E274" s="161" t="s">
        <v>4315</v>
      </c>
      <c r="F274" s="161" t="s">
        <v>4316</v>
      </c>
      <c r="G274" s="161" t="s">
        <v>4317</v>
      </c>
      <c r="H274" s="161" t="s">
        <v>4318</v>
      </c>
      <c r="I274" s="161" t="s">
        <v>4319</v>
      </c>
      <c r="J274" s="161" t="s">
        <v>4320</v>
      </c>
      <c r="K274" s="161" t="s">
        <v>4321</v>
      </c>
      <c r="L274" s="161" t="s">
        <v>4322</v>
      </c>
      <c r="M274" s="161" t="s">
        <v>4323</v>
      </c>
      <c r="N274" s="161" t="s">
        <v>4324</v>
      </c>
      <c r="O274" s="161" t="s">
        <v>4325</v>
      </c>
      <c r="P274" s="161" t="s">
        <v>4326</v>
      </c>
      <c r="Q274" s="162" t="s">
        <v>4327</v>
      </c>
    </row>
    <row r="275" spans="1:17" ht="18" x14ac:dyDescent="0.3">
      <c r="A275" s="48" t="s">
        <v>4500</v>
      </c>
      <c r="B275" s="169" t="s">
        <v>4501</v>
      </c>
      <c r="C275" s="62" t="s">
        <v>4330</v>
      </c>
      <c r="D275" s="62" t="s">
        <v>4502</v>
      </c>
      <c r="E275" s="62" t="s">
        <v>4332</v>
      </c>
      <c r="F275" s="49">
        <v>266624</v>
      </c>
      <c r="G275" s="49">
        <v>79720530</v>
      </c>
      <c r="H275" s="49">
        <v>266624</v>
      </c>
      <c r="I275" s="49">
        <v>299</v>
      </c>
      <c r="J275" s="49">
        <v>210000</v>
      </c>
      <c r="K275" s="49">
        <v>828</v>
      </c>
      <c r="L275" s="49">
        <v>299</v>
      </c>
      <c r="M275" s="62" t="s">
        <v>4383</v>
      </c>
      <c r="N275" s="62" t="s">
        <v>4502</v>
      </c>
      <c r="O275" s="62" t="s">
        <v>4363</v>
      </c>
      <c r="P275" s="62" t="s">
        <v>4336</v>
      </c>
      <c r="Q275" s="164" t="s">
        <v>4337</v>
      </c>
    </row>
    <row r="276" spans="1:17" ht="18" x14ac:dyDescent="0.3">
      <c r="A276" s="51" t="s">
        <v>4503</v>
      </c>
      <c r="B276" s="170" t="s">
        <v>4504</v>
      </c>
      <c r="C276" s="163" t="s">
        <v>4330</v>
      </c>
      <c r="D276" s="163" t="s">
        <v>4502</v>
      </c>
      <c r="E276" s="163" t="s">
        <v>4360</v>
      </c>
      <c r="F276" s="42">
        <v>210375</v>
      </c>
      <c r="G276" s="42">
        <v>14515875</v>
      </c>
      <c r="H276" s="42">
        <v>210375</v>
      </c>
      <c r="I276" s="42">
        <v>0</v>
      </c>
      <c r="J276" s="42">
        <v>210375</v>
      </c>
      <c r="K276" s="42">
        <v>69</v>
      </c>
      <c r="L276" s="42">
        <v>69</v>
      </c>
      <c r="M276" s="163" t="s">
        <v>4427</v>
      </c>
      <c r="N276" s="163" t="s">
        <v>4502</v>
      </c>
      <c r="O276" s="163" t="s">
        <v>4363</v>
      </c>
      <c r="P276" s="163" t="s">
        <v>4336</v>
      </c>
      <c r="Q276" s="165" t="s">
        <v>4337</v>
      </c>
    </row>
    <row r="277" spans="1:17" ht="18" x14ac:dyDescent="0.3">
      <c r="A277" s="51" t="s">
        <v>4500</v>
      </c>
      <c r="B277" s="170" t="s">
        <v>4501</v>
      </c>
      <c r="C277" s="163" t="s">
        <v>4330</v>
      </c>
      <c r="D277" s="163" t="s">
        <v>4502</v>
      </c>
      <c r="E277" s="163" t="s">
        <v>4332</v>
      </c>
      <c r="F277" s="42">
        <v>240000</v>
      </c>
      <c r="G277" s="42">
        <v>104880000</v>
      </c>
      <c r="H277" s="42">
        <v>240000</v>
      </c>
      <c r="I277" s="42">
        <v>506</v>
      </c>
      <c r="J277" s="42">
        <v>240000</v>
      </c>
      <c r="K277" s="42">
        <v>437</v>
      </c>
      <c r="L277" s="42">
        <v>437</v>
      </c>
      <c r="M277" s="163" t="s">
        <v>4428</v>
      </c>
      <c r="N277" s="163" t="s">
        <v>4502</v>
      </c>
      <c r="O277" s="163" t="s">
        <v>4363</v>
      </c>
      <c r="P277" s="163" t="s">
        <v>4336</v>
      </c>
      <c r="Q277" s="165" t="s">
        <v>4337</v>
      </c>
    </row>
    <row r="278" spans="1:17" ht="18" x14ac:dyDescent="0.3">
      <c r="A278" s="51" t="s">
        <v>4503</v>
      </c>
      <c r="B278" s="170" t="s">
        <v>4504</v>
      </c>
      <c r="C278" s="163" t="s">
        <v>4330</v>
      </c>
      <c r="D278" s="163" t="s">
        <v>4502</v>
      </c>
      <c r="E278" s="163" t="s">
        <v>4360</v>
      </c>
      <c r="F278" s="42">
        <v>208000</v>
      </c>
      <c r="G278" s="42">
        <v>28704000</v>
      </c>
      <c r="H278" s="42">
        <v>208000</v>
      </c>
      <c r="I278" s="42">
        <v>0</v>
      </c>
      <c r="J278" s="42">
        <v>208000</v>
      </c>
      <c r="K278" s="42">
        <v>138</v>
      </c>
      <c r="L278" s="42">
        <v>138</v>
      </c>
      <c r="M278" s="163" t="s">
        <v>4505</v>
      </c>
      <c r="N278" s="163" t="s">
        <v>4502</v>
      </c>
      <c r="O278" s="163" t="s">
        <v>4363</v>
      </c>
      <c r="P278" s="163" t="s">
        <v>4336</v>
      </c>
      <c r="Q278" s="165" t="s">
        <v>4337</v>
      </c>
    </row>
    <row r="279" spans="1:17" ht="18" x14ac:dyDescent="0.3">
      <c r="A279" s="51" t="s">
        <v>4500</v>
      </c>
      <c r="B279" s="170" t="s">
        <v>4501</v>
      </c>
      <c r="C279" s="163" t="s">
        <v>4330</v>
      </c>
      <c r="D279" s="163" t="s">
        <v>4502</v>
      </c>
      <c r="E279" s="163" t="s">
        <v>4332</v>
      </c>
      <c r="F279" s="42">
        <v>240000</v>
      </c>
      <c r="G279" s="42">
        <v>99360000</v>
      </c>
      <c r="H279" s="42">
        <v>240000</v>
      </c>
      <c r="I279" s="42">
        <v>506</v>
      </c>
      <c r="J279" s="42">
        <v>240000</v>
      </c>
      <c r="K279" s="42">
        <v>414</v>
      </c>
      <c r="L279" s="42">
        <v>414</v>
      </c>
      <c r="M279" s="163" t="s">
        <v>4452</v>
      </c>
      <c r="N279" s="163" t="s">
        <v>4502</v>
      </c>
      <c r="O279" s="163" t="s">
        <v>4363</v>
      </c>
      <c r="P279" s="163" t="s">
        <v>4336</v>
      </c>
      <c r="Q279" s="165" t="s">
        <v>4337</v>
      </c>
    </row>
    <row r="280" spans="1:17" ht="18" x14ac:dyDescent="0.3">
      <c r="A280" s="51" t="s">
        <v>4506</v>
      </c>
      <c r="B280" s="170" t="s">
        <v>4507</v>
      </c>
      <c r="C280" s="163" t="s">
        <v>4330</v>
      </c>
      <c r="D280" s="163" t="s">
        <v>4502</v>
      </c>
      <c r="E280" s="163" t="s">
        <v>4360</v>
      </c>
      <c r="F280" s="42">
        <v>255000</v>
      </c>
      <c r="G280" s="42">
        <v>29325000</v>
      </c>
      <c r="H280" s="42">
        <v>255000</v>
      </c>
      <c r="I280" s="42">
        <v>0</v>
      </c>
      <c r="J280" s="42">
        <v>255000</v>
      </c>
      <c r="K280" s="42">
        <v>115</v>
      </c>
      <c r="L280" s="42">
        <v>115</v>
      </c>
      <c r="M280" s="163" t="s">
        <v>4369</v>
      </c>
      <c r="N280" s="163" t="s">
        <v>4502</v>
      </c>
      <c r="O280" s="163" t="s">
        <v>4363</v>
      </c>
      <c r="P280" s="163" t="s">
        <v>4336</v>
      </c>
      <c r="Q280" s="165" t="s">
        <v>4337</v>
      </c>
    </row>
    <row r="281" spans="1:17" ht="18" x14ac:dyDescent="0.3">
      <c r="A281" s="51" t="s">
        <v>4503</v>
      </c>
      <c r="B281" s="170" t="s">
        <v>4504</v>
      </c>
      <c r="C281" s="163" t="s">
        <v>4330</v>
      </c>
      <c r="D281" s="163" t="s">
        <v>4502</v>
      </c>
      <c r="E281" s="163" t="s">
        <v>4332</v>
      </c>
      <c r="F281" s="42">
        <v>243121</v>
      </c>
      <c r="G281" s="42">
        <v>100652094</v>
      </c>
      <c r="H281" s="42">
        <v>243121</v>
      </c>
      <c r="I281" s="42">
        <v>414</v>
      </c>
      <c r="J281" s="42">
        <v>188387</v>
      </c>
      <c r="K281" s="42">
        <v>1403</v>
      </c>
      <c r="L281" s="42">
        <v>414</v>
      </c>
      <c r="M281" s="163" t="s">
        <v>4333</v>
      </c>
      <c r="N281" s="163" t="s">
        <v>4502</v>
      </c>
      <c r="O281" s="163" t="s">
        <v>4363</v>
      </c>
      <c r="P281" s="163" t="s">
        <v>4336</v>
      </c>
      <c r="Q281" s="165" t="s">
        <v>4337</v>
      </c>
    </row>
    <row r="282" spans="1:17" ht="18" x14ac:dyDescent="0.3">
      <c r="A282" s="51" t="s">
        <v>4500</v>
      </c>
      <c r="B282" s="170" t="s">
        <v>4501</v>
      </c>
      <c r="C282" s="163" t="s">
        <v>4330</v>
      </c>
      <c r="D282" s="163" t="s">
        <v>4502</v>
      </c>
      <c r="E282" s="163" t="s">
        <v>4360</v>
      </c>
      <c r="F282" s="42">
        <v>185000</v>
      </c>
      <c r="G282" s="42">
        <v>4255000</v>
      </c>
      <c r="H282" s="42">
        <v>185000</v>
      </c>
      <c r="I282" s="42">
        <v>0</v>
      </c>
      <c r="J282" s="42">
        <v>185000</v>
      </c>
      <c r="K282" s="42">
        <v>23</v>
      </c>
      <c r="L282" s="42">
        <v>23</v>
      </c>
      <c r="M282" s="163" t="s">
        <v>4508</v>
      </c>
      <c r="N282" s="163" t="s">
        <v>4502</v>
      </c>
      <c r="O282" s="163" t="s">
        <v>4363</v>
      </c>
      <c r="P282" s="163" t="s">
        <v>4336</v>
      </c>
      <c r="Q282" s="165" t="s">
        <v>4337</v>
      </c>
    </row>
    <row r="283" spans="1:17" ht="18" x14ac:dyDescent="0.3">
      <c r="A283" s="51" t="s">
        <v>4503</v>
      </c>
      <c r="B283" s="170" t="s">
        <v>4504</v>
      </c>
      <c r="C283" s="163" t="s">
        <v>4330</v>
      </c>
      <c r="D283" s="163" t="s">
        <v>4502</v>
      </c>
      <c r="E283" s="163" t="s">
        <v>4332</v>
      </c>
      <c r="F283" s="42">
        <v>227829</v>
      </c>
      <c r="G283" s="42">
        <v>94321206</v>
      </c>
      <c r="H283" s="42">
        <v>227829</v>
      </c>
      <c r="I283" s="42">
        <v>667</v>
      </c>
      <c r="J283" s="42">
        <v>227829</v>
      </c>
      <c r="K283" s="42">
        <v>437</v>
      </c>
      <c r="L283" s="42">
        <v>414</v>
      </c>
      <c r="M283" s="163" t="s">
        <v>4465</v>
      </c>
      <c r="N283" s="163" t="s">
        <v>4502</v>
      </c>
      <c r="O283" s="163" t="s">
        <v>4363</v>
      </c>
      <c r="P283" s="163" t="s">
        <v>4336</v>
      </c>
      <c r="Q283" s="165" t="s">
        <v>4337</v>
      </c>
    </row>
    <row r="284" spans="1:17" ht="18" x14ac:dyDescent="0.3">
      <c r="A284" s="51" t="s">
        <v>4506</v>
      </c>
      <c r="B284" s="170" t="s">
        <v>4507</v>
      </c>
      <c r="C284" s="163" t="s">
        <v>4330</v>
      </c>
      <c r="D284" s="163" t="s">
        <v>4502</v>
      </c>
      <c r="E284" s="163" t="s">
        <v>4360</v>
      </c>
      <c r="F284" s="42">
        <v>145000</v>
      </c>
      <c r="G284" s="42">
        <v>16675000</v>
      </c>
      <c r="H284" s="42">
        <v>145000</v>
      </c>
      <c r="I284" s="42">
        <v>0</v>
      </c>
      <c r="J284" s="42">
        <v>145000</v>
      </c>
      <c r="K284" s="42">
        <v>115</v>
      </c>
      <c r="L284" s="42">
        <v>115</v>
      </c>
      <c r="M284" s="163" t="s">
        <v>4480</v>
      </c>
      <c r="N284" s="163" t="s">
        <v>4502</v>
      </c>
      <c r="O284" s="163" t="s">
        <v>4363</v>
      </c>
      <c r="P284" s="163" t="s">
        <v>4336</v>
      </c>
      <c r="Q284" s="165" t="s">
        <v>4337</v>
      </c>
    </row>
    <row r="285" spans="1:17" ht="18" x14ac:dyDescent="0.3">
      <c r="A285" s="51" t="s">
        <v>4503</v>
      </c>
      <c r="B285" s="170" t="s">
        <v>4504</v>
      </c>
      <c r="C285" s="163" t="s">
        <v>4330</v>
      </c>
      <c r="D285" s="163" t="s">
        <v>4502</v>
      </c>
      <c r="E285" s="163" t="s">
        <v>4360</v>
      </c>
      <c r="F285" s="42">
        <v>218126</v>
      </c>
      <c r="G285" s="42">
        <v>25084490</v>
      </c>
      <c r="H285" s="42">
        <v>218126</v>
      </c>
      <c r="I285" s="42">
        <v>0</v>
      </c>
      <c r="J285" s="42">
        <v>218126</v>
      </c>
      <c r="K285" s="42">
        <v>115</v>
      </c>
      <c r="L285" s="42">
        <v>115</v>
      </c>
      <c r="M285" s="163" t="s">
        <v>4473</v>
      </c>
      <c r="N285" s="163" t="s">
        <v>4502</v>
      </c>
      <c r="O285" s="163" t="s">
        <v>4363</v>
      </c>
      <c r="P285" s="163" t="s">
        <v>4336</v>
      </c>
      <c r="Q285" s="165" t="s">
        <v>4337</v>
      </c>
    </row>
    <row r="286" spans="1:17" ht="18" x14ac:dyDescent="0.3">
      <c r="A286" s="51" t="s">
        <v>4506</v>
      </c>
      <c r="B286" s="170" t="s">
        <v>4507</v>
      </c>
      <c r="C286" s="163" t="s">
        <v>4330</v>
      </c>
      <c r="D286" s="163" t="s">
        <v>4502</v>
      </c>
      <c r="E286" s="163" t="s">
        <v>4332</v>
      </c>
      <c r="F286" s="42">
        <v>144802</v>
      </c>
      <c r="G286" s="42">
        <v>146539256</v>
      </c>
      <c r="H286" s="42">
        <v>144802</v>
      </c>
      <c r="I286" s="42">
        <v>1012</v>
      </c>
      <c r="J286" s="42">
        <v>135000</v>
      </c>
      <c r="K286" s="42">
        <v>1771</v>
      </c>
      <c r="L286" s="42">
        <v>1012</v>
      </c>
      <c r="M286" s="163" t="s">
        <v>4417</v>
      </c>
      <c r="N286" s="163" t="s">
        <v>4502</v>
      </c>
      <c r="O286" s="163" t="s">
        <v>4363</v>
      </c>
      <c r="P286" s="163" t="s">
        <v>4336</v>
      </c>
      <c r="Q286" s="165" t="s">
        <v>4337</v>
      </c>
    </row>
    <row r="287" spans="1:17" ht="18" x14ac:dyDescent="0.3">
      <c r="A287" s="51" t="s">
        <v>4509</v>
      </c>
      <c r="B287" s="170" t="s">
        <v>4510</v>
      </c>
      <c r="C287" s="163" t="s">
        <v>4330</v>
      </c>
      <c r="D287" s="163" t="s">
        <v>4502</v>
      </c>
      <c r="E287" s="163" t="s">
        <v>4332</v>
      </c>
      <c r="F287" s="42">
        <v>205000</v>
      </c>
      <c r="G287" s="42">
        <v>14145000</v>
      </c>
      <c r="H287" s="42">
        <v>205000</v>
      </c>
      <c r="I287" s="42">
        <v>184</v>
      </c>
      <c r="J287" s="42">
        <v>205000</v>
      </c>
      <c r="K287" s="42">
        <v>69</v>
      </c>
      <c r="L287" s="42">
        <v>69</v>
      </c>
      <c r="M287" s="163" t="s">
        <v>4414</v>
      </c>
      <c r="N287" s="163" t="s">
        <v>4502</v>
      </c>
      <c r="O287" s="163" t="s">
        <v>4363</v>
      </c>
      <c r="P287" s="163" t="s">
        <v>4336</v>
      </c>
      <c r="Q287" s="165" t="s">
        <v>4337</v>
      </c>
    </row>
    <row r="288" spans="1:17" ht="18" x14ac:dyDescent="0.3">
      <c r="A288" s="51" t="s">
        <v>4509</v>
      </c>
      <c r="B288" s="170" t="s">
        <v>4510</v>
      </c>
      <c r="C288" s="163" t="s">
        <v>4330</v>
      </c>
      <c r="D288" s="163" t="s">
        <v>4502</v>
      </c>
      <c r="E288" s="163" t="s">
        <v>4332</v>
      </c>
      <c r="F288" s="42">
        <v>205000</v>
      </c>
      <c r="G288" s="42">
        <v>28290000</v>
      </c>
      <c r="H288" s="42">
        <v>205000</v>
      </c>
      <c r="I288" s="42">
        <v>184</v>
      </c>
      <c r="J288" s="42">
        <v>205000</v>
      </c>
      <c r="K288" s="42">
        <v>161</v>
      </c>
      <c r="L288" s="42">
        <v>138</v>
      </c>
      <c r="M288" s="163" t="s">
        <v>4420</v>
      </c>
      <c r="N288" s="163" t="s">
        <v>4502</v>
      </c>
      <c r="O288" s="163" t="s">
        <v>4363</v>
      </c>
      <c r="P288" s="163" t="s">
        <v>4336</v>
      </c>
      <c r="Q288" s="165" t="s">
        <v>4337</v>
      </c>
    </row>
    <row r="289" spans="1:17" ht="18" x14ac:dyDescent="0.3">
      <c r="A289" s="51" t="s">
        <v>4511</v>
      </c>
      <c r="B289" s="170" t="s">
        <v>4512</v>
      </c>
      <c r="C289" s="163" t="s">
        <v>4330</v>
      </c>
      <c r="D289" s="163" t="s">
        <v>4502</v>
      </c>
      <c r="E289" s="163" t="s">
        <v>4332</v>
      </c>
      <c r="F289" s="42">
        <v>210000</v>
      </c>
      <c r="G289" s="42">
        <v>28980000</v>
      </c>
      <c r="H289" s="42">
        <v>210000</v>
      </c>
      <c r="I289" s="42">
        <v>184</v>
      </c>
      <c r="J289" s="42">
        <v>210000</v>
      </c>
      <c r="K289" s="42">
        <v>138</v>
      </c>
      <c r="L289" s="42">
        <v>138</v>
      </c>
      <c r="M289" s="163" t="s">
        <v>4513</v>
      </c>
      <c r="N289" s="163" t="s">
        <v>4502</v>
      </c>
      <c r="O289" s="163" t="s">
        <v>4363</v>
      </c>
      <c r="P289" s="163" t="s">
        <v>4336</v>
      </c>
      <c r="Q289" s="165" t="s">
        <v>4337</v>
      </c>
    </row>
    <row r="290" spans="1:17" ht="18" x14ac:dyDescent="0.3">
      <c r="A290" s="51" t="s">
        <v>4514</v>
      </c>
      <c r="B290" s="170" t="s">
        <v>4515</v>
      </c>
      <c r="C290" s="163" t="s">
        <v>4330</v>
      </c>
      <c r="D290" s="163" t="s">
        <v>4502</v>
      </c>
      <c r="E290" s="163" t="s">
        <v>4332</v>
      </c>
      <c r="F290" s="42">
        <v>290000</v>
      </c>
      <c r="G290" s="42">
        <v>13340000</v>
      </c>
      <c r="H290" s="42">
        <v>290000</v>
      </c>
      <c r="I290" s="42">
        <v>115</v>
      </c>
      <c r="J290" s="42">
        <v>290000</v>
      </c>
      <c r="K290" s="42">
        <v>46</v>
      </c>
      <c r="L290" s="42">
        <v>46</v>
      </c>
      <c r="M290" s="163" t="s">
        <v>4516</v>
      </c>
      <c r="N290" s="163" t="s">
        <v>4502</v>
      </c>
      <c r="O290" s="163" t="s">
        <v>4363</v>
      </c>
      <c r="P290" s="163" t="s">
        <v>4336</v>
      </c>
      <c r="Q290" s="165" t="s">
        <v>4337</v>
      </c>
    </row>
    <row r="291" spans="1:17" ht="18" x14ac:dyDescent="0.3">
      <c r="A291" s="51" t="s">
        <v>4503</v>
      </c>
      <c r="B291" s="170" t="s">
        <v>4504</v>
      </c>
      <c r="C291" s="163" t="s">
        <v>4330</v>
      </c>
      <c r="D291" s="163" t="s">
        <v>4502</v>
      </c>
      <c r="E291" s="163" t="s">
        <v>4360</v>
      </c>
      <c r="F291" s="42">
        <v>206498</v>
      </c>
      <c r="G291" s="42">
        <v>66492356</v>
      </c>
      <c r="H291" s="42">
        <v>206498</v>
      </c>
      <c r="I291" s="42">
        <v>0</v>
      </c>
      <c r="J291" s="42">
        <v>206498</v>
      </c>
      <c r="K291" s="42">
        <v>322</v>
      </c>
      <c r="L291" s="42">
        <v>322</v>
      </c>
      <c r="M291" s="163" t="s">
        <v>4517</v>
      </c>
      <c r="N291" s="163" t="s">
        <v>4502</v>
      </c>
      <c r="O291" s="163" t="s">
        <v>4363</v>
      </c>
      <c r="P291" s="163" t="s">
        <v>4336</v>
      </c>
      <c r="Q291" s="165" t="s">
        <v>4337</v>
      </c>
    </row>
    <row r="292" spans="1:17" ht="18" x14ac:dyDescent="0.3">
      <c r="A292" s="51" t="s">
        <v>4518</v>
      </c>
      <c r="B292" s="170" t="s">
        <v>4519</v>
      </c>
      <c r="C292" s="163" t="s">
        <v>4330</v>
      </c>
      <c r="D292" s="163" t="s">
        <v>4502</v>
      </c>
      <c r="E292" s="163" t="s">
        <v>4360</v>
      </c>
      <c r="F292" s="42">
        <v>190000</v>
      </c>
      <c r="G292" s="42">
        <v>13110000</v>
      </c>
      <c r="H292" s="42">
        <v>190000</v>
      </c>
      <c r="I292" s="42">
        <v>0</v>
      </c>
      <c r="J292" s="42">
        <v>190000</v>
      </c>
      <c r="K292" s="42">
        <v>69</v>
      </c>
      <c r="L292" s="42">
        <v>69</v>
      </c>
      <c r="M292" s="163" t="s">
        <v>4423</v>
      </c>
      <c r="N292" s="163" t="s">
        <v>4502</v>
      </c>
      <c r="O292" s="163" t="s">
        <v>4363</v>
      </c>
      <c r="P292" s="163" t="s">
        <v>4336</v>
      </c>
      <c r="Q292" s="165" t="s">
        <v>4337</v>
      </c>
    </row>
    <row r="293" spans="1:17" ht="18" x14ac:dyDescent="0.3">
      <c r="A293" s="51" t="s">
        <v>4503</v>
      </c>
      <c r="B293" s="170" t="s">
        <v>4504</v>
      </c>
      <c r="C293" s="163" t="s">
        <v>4330</v>
      </c>
      <c r="D293" s="163" t="s">
        <v>4502</v>
      </c>
      <c r="E293" s="163" t="s">
        <v>4332</v>
      </c>
      <c r="F293" s="42">
        <v>255141</v>
      </c>
      <c r="G293" s="42">
        <v>258202945</v>
      </c>
      <c r="H293" s="42">
        <v>255141</v>
      </c>
      <c r="I293" s="42">
        <v>1012</v>
      </c>
      <c r="J293" s="42">
        <v>214366</v>
      </c>
      <c r="K293" s="42">
        <v>2139</v>
      </c>
      <c r="L293" s="42">
        <v>1012</v>
      </c>
      <c r="M293" s="163" t="s">
        <v>4520</v>
      </c>
      <c r="N293" s="163" t="s">
        <v>4502</v>
      </c>
      <c r="O293" s="163" t="s">
        <v>4363</v>
      </c>
      <c r="P293" s="163" t="s">
        <v>4336</v>
      </c>
      <c r="Q293" s="165" t="s">
        <v>4337</v>
      </c>
    </row>
    <row r="294" spans="1:17" ht="18" x14ac:dyDescent="0.3">
      <c r="A294" s="51" t="s">
        <v>4503</v>
      </c>
      <c r="B294" s="170" t="s">
        <v>4504</v>
      </c>
      <c r="C294" s="163" t="s">
        <v>4330</v>
      </c>
      <c r="D294" s="163" t="s">
        <v>4502</v>
      </c>
      <c r="E294" s="163" t="s">
        <v>4332</v>
      </c>
      <c r="F294" s="42">
        <v>237729</v>
      </c>
      <c r="G294" s="42">
        <v>158565059</v>
      </c>
      <c r="H294" s="42">
        <v>237729</v>
      </c>
      <c r="I294" s="42">
        <v>667</v>
      </c>
      <c r="J294" s="42">
        <v>210375</v>
      </c>
      <c r="K294" s="42">
        <v>943</v>
      </c>
      <c r="L294" s="42">
        <v>667</v>
      </c>
      <c r="M294" s="163" t="s">
        <v>4405</v>
      </c>
      <c r="N294" s="163" t="s">
        <v>4502</v>
      </c>
      <c r="O294" s="163" t="s">
        <v>4363</v>
      </c>
      <c r="P294" s="163" t="s">
        <v>4336</v>
      </c>
      <c r="Q294" s="165" t="s">
        <v>4337</v>
      </c>
    </row>
    <row r="295" spans="1:17" ht="18" x14ac:dyDescent="0.3">
      <c r="A295" s="51" t="s">
        <v>4503</v>
      </c>
      <c r="B295" s="170" t="s">
        <v>4504</v>
      </c>
      <c r="C295" s="163" t="s">
        <v>4330</v>
      </c>
      <c r="D295" s="163" t="s">
        <v>4502</v>
      </c>
      <c r="E295" s="163" t="s">
        <v>4360</v>
      </c>
      <c r="F295" s="42">
        <v>211497</v>
      </c>
      <c r="G295" s="42">
        <v>9728862</v>
      </c>
      <c r="H295" s="42">
        <v>211497</v>
      </c>
      <c r="I295" s="42">
        <v>0</v>
      </c>
      <c r="J295" s="42">
        <v>211497</v>
      </c>
      <c r="K295" s="42">
        <v>46</v>
      </c>
      <c r="L295" s="42">
        <v>46</v>
      </c>
      <c r="M295" s="163" t="s">
        <v>4386</v>
      </c>
      <c r="N295" s="163" t="s">
        <v>4502</v>
      </c>
      <c r="O295" s="163" t="s">
        <v>4363</v>
      </c>
      <c r="P295" s="163" t="s">
        <v>4336</v>
      </c>
      <c r="Q295" s="165" t="s">
        <v>4337</v>
      </c>
    </row>
    <row r="296" spans="1:17" ht="18" x14ac:dyDescent="0.3">
      <c r="A296" s="51" t="s">
        <v>4500</v>
      </c>
      <c r="B296" s="170" t="s">
        <v>4501</v>
      </c>
      <c r="C296" s="163" t="s">
        <v>4330</v>
      </c>
      <c r="D296" s="163" t="s">
        <v>4502</v>
      </c>
      <c r="E296" s="163" t="s">
        <v>4332</v>
      </c>
      <c r="F296" s="42">
        <v>240000</v>
      </c>
      <c r="G296" s="42">
        <v>110400000</v>
      </c>
      <c r="H296" s="42">
        <v>240000</v>
      </c>
      <c r="I296" s="42">
        <v>506</v>
      </c>
      <c r="J296" s="42">
        <v>240000</v>
      </c>
      <c r="K296" s="42">
        <v>460</v>
      </c>
      <c r="L296" s="42">
        <v>460</v>
      </c>
      <c r="M296" s="163" t="s">
        <v>4521</v>
      </c>
      <c r="N296" s="163" t="s">
        <v>4502</v>
      </c>
      <c r="O296" s="163" t="s">
        <v>4363</v>
      </c>
      <c r="P296" s="163" t="s">
        <v>4336</v>
      </c>
      <c r="Q296" s="165" t="s">
        <v>4337</v>
      </c>
    </row>
    <row r="297" spans="1:17" ht="18" x14ac:dyDescent="0.3">
      <c r="A297" s="51" t="s">
        <v>4500</v>
      </c>
      <c r="B297" s="170" t="s">
        <v>4501</v>
      </c>
      <c r="C297" s="163" t="s">
        <v>4330</v>
      </c>
      <c r="D297" s="163" t="s">
        <v>4502</v>
      </c>
      <c r="E297" s="163" t="s">
        <v>4332</v>
      </c>
      <c r="F297" s="42">
        <v>240000</v>
      </c>
      <c r="G297" s="42">
        <v>71760000</v>
      </c>
      <c r="H297" s="42">
        <v>240000</v>
      </c>
      <c r="I297" s="42">
        <v>299</v>
      </c>
      <c r="J297" s="42">
        <v>240000</v>
      </c>
      <c r="K297" s="42">
        <v>299</v>
      </c>
      <c r="L297" s="42">
        <v>299</v>
      </c>
      <c r="M297" s="163" t="s">
        <v>4471</v>
      </c>
      <c r="N297" s="163" t="s">
        <v>4502</v>
      </c>
      <c r="O297" s="163" t="s">
        <v>4363</v>
      </c>
      <c r="P297" s="163" t="s">
        <v>4336</v>
      </c>
      <c r="Q297" s="165" t="s">
        <v>4337</v>
      </c>
    </row>
    <row r="298" spans="1:17" ht="18" x14ac:dyDescent="0.3">
      <c r="A298" s="51" t="s">
        <v>4506</v>
      </c>
      <c r="B298" s="170" t="s">
        <v>4507</v>
      </c>
      <c r="C298" s="163" t="s">
        <v>4330</v>
      </c>
      <c r="D298" s="163" t="s">
        <v>4502</v>
      </c>
      <c r="E298" s="163" t="s">
        <v>4360</v>
      </c>
      <c r="F298" s="42">
        <v>255000</v>
      </c>
      <c r="G298" s="42">
        <v>58650000</v>
      </c>
      <c r="H298" s="42">
        <v>255000</v>
      </c>
      <c r="I298" s="42">
        <v>0</v>
      </c>
      <c r="J298" s="42">
        <v>255000</v>
      </c>
      <c r="K298" s="42">
        <v>230</v>
      </c>
      <c r="L298" s="42">
        <v>230</v>
      </c>
      <c r="M298" s="163" t="s">
        <v>4453</v>
      </c>
      <c r="N298" s="163" t="s">
        <v>4502</v>
      </c>
      <c r="O298" s="163" t="s">
        <v>4363</v>
      </c>
      <c r="P298" s="163" t="s">
        <v>4336</v>
      </c>
      <c r="Q298" s="165" t="s">
        <v>4337</v>
      </c>
    </row>
    <row r="299" spans="1:17" ht="18" x14ac:dyDescent="0.3">
      <c r="A299" s="51" t="s">
        <v>4503</v>
      </c>
      <c r="B299" s="170" t="s">
        <v>4504</v>
      </c>
      <c r="C299" s="163" t="s">
        <v>4330</v>
      </c>
      <c r="D299" s="163" t="s">
        <v>4502</v>
      </c>
      <c r="E299" s="163" t="s">
        <v>4332</v>
      </c>
      <c r="F299" s="42">
        <v>205617</v>
      </c>
      <c r="G299" s="42">
        <v>137146401</v>
      </c>
      <c r="H299" s="42">
        <v>205617</v>
      </c>
      <c r="I299" s="42">
        <v>667</v>
      </c>
      <c r="J299" s="42">
        <v>194400</v>
      </c>
      <c r="K299" s="42">
        <v>1702</v>
      </c>
      <c r="L299" s="42">
        <v>667</v>
      </c>
      <c r="M299" s="163" t="s">
        <v>4522</v>
      </c>
      <c r="N299" s="163" t="s">
        <v>4502</v>
      </c>
      <c r="O299" s="163" t="s">
        <v>4363</v>
      </c>
      <c r="P299" s="163" t="s">
        <v>4336</v>
      </c>
      <c r="Q299" s="165" t="s">
        <v>4337</v>
      </c>
    </row>
    <row r="300" spans="1:17" ht="18" x14ac:dyDescent="0.3">
      <c r="A300" s="51" t="s">
        <v>4500</v>
      </c>
      <c r="B300" s="170" t="s">
        <v>4501</v>
      </c>
      <c r="C300" s="163" t="s">
        <v>4330</v>
      </c>
      <c r="D300" s="163" t="s">
        <v>4502</v>
      </c>
      <c r="E300" s="163" t="s">
        <v>4332</v>
      </c>
      <c r="F300" s="42">
        <v>185000</v>
      </c>
      <c r="G300" s="42">
        <v>12765000</v>
      </c>
      <c r="H300" s="42">
        <v>185000</v>
      </c>
      <c r="I300" s="42">
        <v>506</v>
      </c>
      <c r="J300" s="42">
        <v>185000</v>
      </c>
      <c r="K300" s="42">
        <v>69</v>
      </c>
      <c r="L300" s="42">
        <v>69</v>
      </c>
      <c r="M300" s="163" t="s">
        <v>4464</v>
      </c>
      <c r="N300" s="163" t="s">
        <v>4502</v>
      </c>
      <c r="O300" s="163" t="s">
        <v>4363</v>
      </c>
      <c r="P300" s="163" t="s">
        <v>4336</v>
      </c>
      <c r="Q300" s="165" t="s">
        <v>4337</v>
      </c>
    </row>
    <row r="301" spans="1:17" ht="18" x14ac:dyDescent="0.3">
      <c r="A301" s="51" t="s">
        <v>4500</v>
      </c>
      <c r="B301" s="170" t="s">
        <v>4501</v>
      </c>
      <c r="C301" s="163" t="s">
        <v>4330</v>
      </c>
      <c r="D301" s="163" t="s">
        <v>4502</v>
      </c>
      <c r="E301" s="163" t="s">
        <v>4360</v>
      </c>
      <c r="F301" s="42">
        <v>230000</v>
      </c>
      <c r="G301" s="42">
        <v>10580000</v>
      </c>
      <c r="H301" s="42">
        <v>230000</v>
      </c>
      <c r="I301" s="42">
        <v>0</v>
      </c>
      <c r="J301" s="42">
        <v>230000</v>
      </c>
      <c r="K301" s="42">
        <v>46</v>
      </c>
      <c r="L301" s="42">
        <v>46</v>
      </c>
      <c r="M301" s="163" t="s">
        <v>4494</v>
      </c>
      <c r="N301" s="163" t="s">
        <v>4502</v>
      </c>
      <c r="O301" s="163" t="s">
        <v>4363</v>
      </c>
      <c r="P301" s="163" t="s">
        <v>4336</v>
      </c>
      <c r="Q301" s="165" t="s">
        <v>4337</v>
      </c>
    </row>
    <row r="302" spans="1:17" ht="18" x14ac:dyDescent="0.3">
      <c r="A302" s="51" t="s">
        <v>4518</v>
      </c>
      <c r="B302" s="170" t="s">
        <v>4519</v>
      </c>
      <c r="C302" s="163" t="s">
        <v>4330</v>
      </c>
      <c r="D302" s="163" t="s">
        <v>4502</v>
      </c>
      <c r="E302" s="163" t="s">
        <v>4332</v>
      </c>
      <c r="F302" s="42">
        <v>250500</v>
      </c>
      <c r="G302" s="42">
        <v>46091908</v>
      </c>
      <c r="H302" s="42">
        <v>250500</v>
      </c>
      <c r="I302" s="42">
        <v>184</v>
      </c>
      <c r="J302" s="42">
        <v>170266</v>
      </c>
      <c r="K302" s="42">
        <v>368</v>
      </c>
      <c r="L302" s="42">
        <v>184</v>
      </c>
      <c r="M302" s="163" t="s">
        <v>4486</v>
      </c>
      <c r="N302" s="163" t="s">
        <v>4502</v>
      </c>
      <c r="O302" s="163" t="s">
        <v>4363</v>
      </c>
      <c r="P302" s="163" t="s">
        <v>4336</v>
      </c>
      <c r="Q302" s="165" t="s">
        <v>4337</v>
      </c>
    </row>
    <row r="303" spans="1:17" ht="18" x14ac:dyDescent="0.3">
      <c r="A303" s="51" t="s">
        <v>4500</v>
      </c>
      <c r="B303" s="170" t="s">
        <v>4501</v>
      </c>
      <c r="C303" s="163" t="s">
        <v>4330</v>
      </c>
      <c r="D303" s="163" t="s">
        <v>4502</v>
      </c>
      <c r="E303" s="163" t="s">
        <v>4332</v>
      </c>
      <c r="F303" s="42">
        <v>210000</v>
      </c>
      <c r="G303" s="42">
        <v>28980000</v>
      </c>
      <c r="H303" s="42">
        <v>210000</v>
      </c>
      <c r="I303" s="42">
        <v>1012</v>
      </c>
      <c r="J303" s="42">
        <v>210000</v>
      </c>
      <c r="K303" s="42">
        <v>138</v>
      </c>
      <c r="L303" s="42">
        <v>138</v>
      </c>
      <c r="M303" s="163" t="s">
        <v>4398</v>
      </c>
      <c r="N303" s="163" t="s">
        <v>4502</v>
      </c>
      <c r="O303" s="163" t="s">
        <v>4363</v>
      </c>
      <c r="P303" s="163" t="s">
        <v>4336</v>
      </c>
      <c r="Q303" s="165" t="s">
        <v>4337</v>
      </c>
    </row>
    <row r="304" spans="1:17" ht="18" x14ac:dyDescent="0.3">
      <c r="A304" s="51" t="s">
        <v>4523</v>
      </c>
      <c r="B304" s="170" t="s">
        <v>4524</v>
      </c>
      <c r="C304" s="163" t="s">
        <v>4330</v>
      </c>
      <c r="D304" s="163" t="s">
        <v>4502</v>
      </c>
      <c r="E304" s="163" t="s">
        <v>4332</v>
      </c>
      <c r="F304" s="42">
        <v>133000</v>
      </c>
      <c r="G304" s="42">
        <v>119301000</v>
      </c>
      <c r="H304" s="42">
        <v>133000</v>
      </c>
      <c r="I304" s="42">
        <v>1012</v>
      </c>
      <c r="J304" s="42">
        <v>133000</v>
      </c>
      <c r="K304" s="42">
        <v>897</v>
      </c>
      <c r="L304" s="42">
        <v>897</v>
      </c>
      <c r="M304" s="163" t="s">
        <v>4407</v>
      </c>
      <c r="N304" s="163" t="s">
        <v>4502</v>
      </c>
      <c r="O304" s="163" t="s">
        <v>4363</v>
      </c>
      <c r="P304" s="163" t="s">
        <v>4336</v>
      </c>
      <c r="Q304" s="165" t="s">
        <v>4337</v>
      </c>
    </row>
    <row r="305" spans="1:17" ht="18" x14ac:dyDescent="0.3">
      <c r="A305" s="51" t="s">
        <v>4525</v>
      </c>
      <c r="B305" s="170" t="s">
        <v>4526</v>
      </c>
      <c r="C305" s="163" t="s">
        <v>4330</v>
      </c>
      <c r="D305" s="163" t="s">
        <v>4502</v>
      </c>
      <c r="E305" s="163" t="s">
        <v>4332</v>
      </c>
      <c r="F305" s="42">
        <v>292768</v>
      </c>
      <c r="G305" s="42">
        <v>47135625</v>
      </c>
      <c r="H305" s="42">
        <v>292768</v>
      </c>
      <c r="I305" s="42">
        <v>161</v>
      </c>
      <c r="J305" s="42">
        <v>265000</v>
      </c>
      <c r="K305" s="42">
        <v>437</v>
      </c>
      <c r="L305" s="42">
        <v>161</v>
      </c>
      <c r="M305" s="163" t="s">
        <v>4401</v>
      </c>
      <c r="N305" s="163" t="s">
        <v>4502</v>
      </c>
      <c r="O305" s="163" t="s">
        <v>4363</v>
      </c>
      <c r="P305" s="163" t="s">
        <v>4336</v>
      </c>
      <c r="Q305" s="165" t="s">
        <v>4337</v>
      </c>
    </row>
    <row r="306" spans="1:17" ht="18" x14ac:dyDescent="0.3">
      <c r="A306" s="51" t="s">
        <v>4525</v>
      </c>
      <c r="B306" s="170" t="s">
        <v>4526</v>
      </c>
      <c r="C306" s="163" t="s">
        <v>4330</v>
      </c>
      <c r="D306" s="163" t="s">
        <v>4502</v>
      </c>
      <c r="E306" s="163" t="s">
        <v>4332</v>
      </c>
      <c r="F306" s="42">
        <v>194381</v>
      </c>
      <c r="G306" s="42">
        <v>58120057</v>
      </c>
      <c r="H306" s="42">
        <v>194381</v>
      </c>
      <c r="I306" s="42">
        <v>299</v>
      </c>
      <c r="J306" s="42">
        <v>170000</v>
      </c>
      <c r="K306" s="42">
        <v>414</v>
      </c>
      <c r="L306" s="42">
        <v>299</v>
      </c>
      <c r="M306" s="163" t="s">
        <v>4383</v>
      </c>
      <c r="N306" s="163" t="s">
        <v>4502</v>
      </c>
      <c r="O306" s="163" t="s">
        <v>4363</v>
      </c>
      <c r="P306" s="163" t="s">
        <v>4336</v>
      </c>
      <c r="Q306" s="165" t="s">
        <v>4337</v>
      </c>
    </row>
    <row r="307" spans="1:17" ht="18" x14ac:dyDescent="0.3">
      <c r="A307" s="51" t="s">
        <v>4506</v>
      </c>
      <c r="B307" s="170" t="s">
        <v>4507</v>
      </c>
      <c r="C307" s="163" t="s">
        <v>4330</v>
      </c>
      <c r="D307" s="163" t="s">
        <v>4502</v>
      </c>
      <c r="E307" s="163" t="s">
        <v>4527</v>
      </c>
      <c r="F307" s="42">
        <v>244882</v>
      </c>
      <c r="G307" s="42">
        <v>73219856</v>
      </c>
      <c r="H307" s="42">
        <v>244882</v>
      </c>
      <c r="I307" s="42">
        <v>299</v>
      </c>
      <c r="J307" s="42">
        <v>170000</v>
      </c>
      <c r="K307" s="42">
        <v>1334</v>
      </c>
      <c r="L307" s="42">
        <v>299</v>
      </c>
      <c r="M307" s="163" t="s">
        <v>4528</v>
      </c>
      <c r="N307" s="163" t="s">
        <v>4502</v>
      </c>
      <c r="O307" s="163" t="s">
        <v>4363</v>
      </c>
      <c r="P307" s="163" t="s">
        <v>4336</v>
      </c>
      <c r="Q307" s="165" t="s">
        <v>4337</v>
      </c>
    </row>
    <row r="308" spans="1:17" ht="18" x14ac:dyDescent="0.3">
      <c r="A308" s="51" t="s">
        <v>4503</v>
      </c>
      <c r="B308" s="170" t="s">
        <v>4504</v>
      </c>
      <c r="C308" s="163" t="s">
        <v>4330</v>
      </c>
      <c r="D308" s="163" t="s">
        <v>4502</v>
      </c>
      <c r="E308" s="163" t="s">
        <v>4360</v>
      </c>
      <c r="F308" s="42">
        <v>210375</v>
      </c>
      <c r="G308" s="42">
        <v>9677250</v>
      </c>
      <c r="H308" s="42">
        <v>210375</v>
      </c>
      <c r="I308" s="42">
        <v>0</v>
      </c>
      <c r="J308" s="42">
        <v>210375</v>
      </c>
      <c r="K308" s="42">
        <v>46</v>
      </c>
      <c r="L308" s="42">
        <v>46</v>
      </c>
      <c r="M308" s="163" t="s">
        <v>4395</v>
      </c>
      <c r="N308" s="163" t="s">
        <v>4502</v>
      </c>
      <c r="O308" s="163" t="s">
        <v>4363</v>
      </c>
      <c r="P308" s="163" t="s">
        <v>4336</v>
      </c>
      <c r="Q308" s="165" t="s">
        <v>4337</v>
      </c>
    </row>
    <row r="309" spans="1:17" ht="18" x14ac:dyDescent="0.3">
      <c r="A309" s="51" t="s">
        <v>4500</v>
      </c>
      <c r="B309" s="170" t="s">
        <v>4501</v>
      </c>
      <c r="C309" s="163" t="s">
        <v>4330</v>
      </c>
      <c r="D309" s="163" t="s">
        <v>4502</v>
      </c>
      <c r="E309" s="163" t="s">
        <v>4360</v>
      </c>
      <c r="F309" s="42">
        <v>240000</v>
      </c>
      <c r="G309" s="42">
        <v>16560000</v>
      </c>
      <c r="H309" s="42">
        <v>240000</v>
      </c>
      <c r="I309" s="42">
        <v>0</v>
      </c>
      <c r="J309" s="42">
        <v>240000</v>
      </c>
      <c r="K309" s="42">
        <v>69</v>
      </c>
      <c r="L309" s="42">
        <v>69</v>
      </c>
      <c r="M309" s="163" t="s">
        <v>4428</v>
      </c>
      <c r="N309" s="163" t="s">
        <v>4502</v>
      </c>
      <c r="O309" s="163" t="s">
        <v>4363</v>
      </c>
      <c r="P309" s="163" t="s">
        <v>4336</v>
      </c>
      <c r="Q309" s="165" t="s">
        <v>4337</v>
      </c>
    </row>
    <row r="310" spans="1:17" ht="18" x14ac:dyDescent="0.3">
      <c r="A310" s="51" t="s">
        <v>4506</v>
      </c>
      <c r="B310" s="170" t="s">
        <v>4507</v>
      </c>
      <c r="C310" s="163" t="s">
        <v>4330</v>
      </c>
      <c r="D310" s="163" t="s">
        <v>4502</v>
      </c>
      <c r="E310" s="163" t="s">
        <v>4527</v>
      </c>
      <c r="F310" s="42">
        <v>220570</v>
      </c>
      <c r="G310" s="42">
        <v>664577663</v>
      </c>
      <c r="H310" s="42">
        <v>220570</v>
      </c>
      <c r="I310" s="42">
        <v>3013</v>
      </c>
      <c r="J310" s="42">
        <v>220000</v>
      </c>
      <c r="K310" s="42">
        <v>3105</v>
      </c>
      <c r="L310" s="42">
        <v>3013</v>
      </c>
      <c r="M310" s="163" t="s">
        <v>4505</v>
      </c>
      <c r="N310" s="163" t="s">
        <v>4502</v>
      </c>
      <c r="O310" s="163" t="s">
        <v>4363</v>
      </c>
      <c r="P310" s="163" t="s">
        <v>4336</v>
      </c>
      <c r="Q310" s="165" t="s">
        <v>4337</v>
      </c>
    </row>
    <row r="311" spans="1:17" ht="18" x14ac:dyDescent="0.3">
      <c r="A311" s="51" t="s">
        <v>4506</v>
      </c>
      <c r="B311" s="170" t="s">
        <v>4507</v>
      </c>
      <c r="C311" s="163" t="s">
        <v>4330</v>
      </c>
      <c r="D311" s="163" t="s">
        <v>4502</v>
      </c>
      <c r="E311" s="163" t="s">
        <v>4332</v>
      </c>
      <c r="F311" s="42">
        <v>255319</v>
      </c>
      <c r="G311" s="42">
        <v>129191230</v>
      </c>
      <c r="H311" s="42">
        <v>255319</v>
      </c>
      <c r="I311" s="42">
        <v>506</v>
      </c>
      <c r="J311" s="42">
        <v>255000</v>
      </c>
      <c r="K311" s="42">
        <v>552</v>
      </c>
      <c r="L311" s="42">
        <v>506</v>
      </c>
      <c r="M311" s="163" t="s">
        <v>4452</v>
      </c>
      <c r="N311" s="163" t="s">
        <v>4502</v>
      </c>
      <c r="O311" s="163" t="s">
        <v>4363</v>
      </c>
      <c r="P311" s="163" t="s">
        <v>4336</v>
      </c>
      <c r="Q311" s="165" t="s">
        <v>4337</v>
      </c>
    </row>
    <row r="312" spans="1:17" ht="18" x14ac:dyDescent="0.3">
      <c r="A312" s="51" t="s">
        <v>4506</v>
      </c>
      <c r="B312" s="170" t="s">
        <v>4507</v>
      </c>
      <c r="C312" s="163" t="s">
        <v>4330</v>
      </c>
      <c r="D312" s="163" t="s">
        <v>4502</v>
      </c>
      <c r="E312" s="163" t="s">
        <v>4360</v>
      </c>
      <c r="F312" s="42">
        <v>255000</v>
      </c>
      <c r="G312" s="42">
        <v>5865000</v>
      </c>
      <c r="H312" s="42">
        <v>255000</v>
      </c>
      <c r="I312" s="42">
        <v>0</v>
      </c>
      <c r="J312" s="42">
        <v>255000</v>
      </c>
      <c r="K312" s="42">
        <v>23</v>
      </c>
      <c r="L312" s="42">
        <v>23</v>
      </c>
      <c r="M312" s="163" t="s">
        <v>4529</v>
      </c>
      <c r="N312" s="163" t="s">
        <v>4502</v>
      </c>
      <c r="O312" s="163" t="s">
        <v>4363</v>
      </c>
      <c r="P312" s="163" t="s">
        <v>4336</v>
      </c>
      <c r="Q312" s="165" t="s">
        <v>4337</v>
      </c>
    </row>
    <row r="313" spans="1:17" ht="18" x14ac:dyDescent="0.3">
      <c r="A313" s="51" t="s">
        <v>4506</v>
      </c>
      <c r="B313" s="170" t="s">
        <v>4507</v>
      </c>
      <c r="C313" s="163" t="s">
        <v>4330</v>
      </c>
      <c r="D313" s="163" t="s">
        <v>4502</v>
      </c>
      <c r="E313" s="163" t="s">
        <v>4332</v>
      </c>
      <c r="F313" s="42">
        <v>147671</v>
      </c>
      <c r="G313" s="42">
        <v>74721434</v>
      </c>
      <c r="H313" s="42">
        <v>147671</v>
      </c>
      <c r="I313" s="42">
        <v>506</v>
      </c>
      <c r="J313" s="42">
        <v>140000</v>
      </c>
      <c r="K313" s="42">
        <v>736</v>
      </c>
      <c r="L313" s="42">
        <v>506</v>
      </c>
      <c r="M313" s="163" t="s">
        <v>4508</v>
      </c>
      <c r="N313" s="163" t="s">
        <v>4502</v>
      </c>
      <c r="O313" s="163" t="s">
        <v>4363</v>
      </c>
      <c r="P313" s="163" t="s">
        <v>4336</v>
      </c>
      <c r="Q313" s="165" t="s">
        <v>4337</v>
      </c>
    </row>
    <row r="314" spans="1:17" ht="18" x14ac:dyDescent="0.3">
      <c r="A314" s="51" t="s">
        <v>4503</v>
      </c>
      <c r="B314" s="170" t="s">
        <v>4504</v>
      </c>
      <c r="C314" s="163" t="s">
        <v>4330</v>
      </c>
      <c r="D314" s="163" t="s">
        <v>4502</v>
      </c>
      <c r="E314" s="163" t="s">
        <v>4360</v>
      </c>
      <c r="F314" s="42">
        <v>227829</v>
      </c>
      <c r="G314" s="42">
        <v>26200335</v>
      </c>
      <c r="H314" s="42">
        <v>227829</v>
      </c>
      <c r="I314" s="42">
        <v>0</v>
      </c>
      <c r="J314" s="42">
        <v>227829</v>
      </c>
      <c r="K314" s="42">
        <v>115</v>
      </c>
      <c r="L314" s="42">
        <v>115</v>
      </c>
      <c r="M314" s="163" t="s">
        <v>4465</v>
      </c>
      <c r="N314" s="163" t="s">
        <v>4502</v>
      </c>
      <c r="O314" s="163" t="s">
        <v>4363</v>
      </c>
      <c r="P314" s="163" t="s">
        <v>4336</v>
      </c>
      <c r="Q314" s="165" t="s">
        <v>4337</v>
      </c>
    </row>
    <row r="315" spans="1:17" ht="18" x14ac:dyDescent="0.3">
      <c r="A315" s="51" t="s">
        <v>4500</v>
      </c>
      <c r="B315" s="170" t="s">
        <v>4501</v>
      </c>
      <c r="C315" s="163" t="s">
        <v>4330</v>
      </c>
      <c r="D315" s="163" t="s">
        <v>4502</v>
      </c>
      <c r="E315" s="163" t="s">
        <v>4360</v>
      </c>
      <c r="F315" s="42">
        <v>220000</v>
      </c>
      <c r="G315" s="42">
        <v>10120000</v>
      </c>
      <c r="H315" s="42">
        <v>220000</v>
      </c>
      <c r="I315" s="42">
        <v>0</v>
      </c>
      <c r="J315" s="42">
        <v>220000</v>
      </c>
      <c r="K315" s="42">
        <v>46</v>
      </c>
      <c r="L315" s="42">
        <v>46</v>
      </c>
      <c r="M315" s="163" t="s">
        <v>4530</v>
      </c>
      <c r="N315" s="163" t="s">
        <v>4502</v>
      </c>
      <c r="O315" s="163" t="s">
        <v>4363</v>
      </c>
      <c r="P315" s="163" t="s">
        <v>4336</v>
      </c>
      <c r="Q315" s="165" t="s">
        <v>4337</v>
      </c>
    </row>
    <row r="316" spans="1:17" ht="18" x14ac:dyDescent="0.3">
      <c r="A316" s="51" t="s">
        <v>4509</v>
      </c>
      <c r="B316" s="170" t="s">
        <v>4510</v>
      </c>
      <c r="C316" s="163" t="s">
        <v>4330</v>
      </c>
      <c r="D316" s="163" t="s">
        <v>4502</v>
      </c>
      <c r="E316" s="163" t="s">
        <v>4332</v>
      </c>
      <c r="F316" s="42">
        <v>220000</v>
      </c>
      <c r="G316" s="42">
        <v>25300000</v>
      </c>
      <c r="H316" s="42">
        <v>220000</v>
      </c>
      <c r="I316" s="42">
        <v>115</v>
      </c>
      <c r="J316" s="42">
        <v>220000</v>
      </c>
      <c r="K316" s="42">
        <v>115</v>
      </c>
      <c r="L316" s="42">
        <v>115</v>
      </c>
      <c r="M316" s="163" t="s">
        <v>4531</v>
      </c>
      <c r="N316" s="163" t="s">
        <v>4502</v>
      </c>
      <c r="O316" s="163" t="s">
        <v>4363</v>
      </c>
      <c r="P316" s="163" t="s">
        <v>4336</v>
      </c>
      <c r="Q316" s="165" t="s">
        <v>4337</v>
      </c>
    </row>
    <row r="317" spans="1:17" ht="18" x14ac:dyDescent="0.3">
      <c r="A317" s="51" t="s">
        <v>4532</v>
      </c>
      <c r="B317" s="170" t="s">
        <v>4533</v>
      </c>
      <c r="C317" s="163" t="s">
        <v>4330</v>
      </c>
      <c r="D317" s="163" t="s">
        <v>4502</v>
      </c>
      <c r="E317" s="163" t="s">
        <v>4332</v>
      </c>
      <c r="F317" s="42">
        <v>182689</v>
      </c>
      <c r="G317" s="42">
        <v>21009235</v>
      </c>
      <c r="H317" s="42">
        <v>182689</v>
      </c>
      <c r="I317" s="42">
        <v>115</v>
      </c>
      <c r="J317" s="42">
        <v>155000</v>
      </c>
      <c r="K317" s="42">
        <v>299</v>
      </c>
      <c r="L317" s="42">
        <v>115</v>
      </c>
      <c r="M317" s="163" t="s">
        <v>4417</v>
      </c>
      <c r="N317" s="163" t="s">
        <v>4502</v>
      </c>
      <c r="O317" s="163" t="s">
        <v>4363</v>
      </c>
      <c r="P317" s="163" t="s">
        <v>4336</v>
      </c>
      <c r="Q317" s="165" t="s">
        <v>4337</v>
      </c>
    </row>
    <row r="318" spans="1:17" ht="18" x14ac:dyDescent="0.3">
      <c r="A318" s="51" t="s">
        <v>4503</v>
      </c>
      <c r="B318" s="170" t="s">
        <v>4504</v>
      </c>
      <c r="C318" s="163" t="s">
        <v>4330</v>
      </c>
      <c r="D318" s="163" t="s">
        <v>4502</v>
      </c>
      <c r="E318" s="163" t="s">
        <v>4332</v>
      </c>
      <c r="F318" s="42">
        <v>200704</v>
      </c>
      <c r="G318" s="42">
        <v>323133187</v>
      </c>
      <c r="H318" s="42">
        <v>200704</v>
      </c>
      <c r="I318" s="42">
        <v>1610</v>
      </c>
      <c r="J318" s="42">
        <v>197000</v>
      </c>
      <c r="K318" s="42">
        <v>1886</v>
      </c>
      <c r="L318" s="42">
        <v>1610</v>
      </c>
      <c r="M318" s="163" t="s">
        <v>4414</v>
      </c>
      <c r="N318" s="163" t="s">
        <v>4502</v>
      </c>
      <c r="O318" s="163" t="s">
        <v>4363</v>
      </c>
      <c r="P318" s="163" t="s">
        <v>4336</v>
      </c>
      <c r="Q318" s="165" t="s">
        <v>4337</v>
      </c>
    </row>
    <row r="319" spans="1:17" ht="18" x14ac:dyDescent="0.3">
      <c r="A319" s="51" t="s">
        <v>4503</v>
      </c>
      <c r="B319" s="170" t="s">
        <v>4504</v>
      </c>
      <c r="C319" s="163" t="s">
        <v>4330</v>
      </c>
      <c r="D319" s="163" t="s">
        <v>4502</v>
      </c>
      <c r="E319" s="163" t="s">
        <v>4360</v>
      </c>
      <c r="F319" s="42">
        <v>193000</v>
      </c>
      <c r="G319" s="42">
        <v>186438000</v>
      </c>
      <c r="H319" s="42">
        <v>193000</v>
      </c>
      <c r="I319" s="42">
        <v>0</v>
      </c>
      <c r="J319" s="42">
        <v>193000</v>
      </c>
      <c r="K319" s="42">
        <v>966</v>
      </c>
      <c r="L319" s="42">
        <v>966</v>
      </c>
      <c r="M319" s="163" t="s">
        <v>4420</v>
      </c>
      <c r="N319" s="163" t="s">
        <v>4502</v>
      </c>
      <c r="O319" s="163" t="s">
        <v>4363</v>
      </c>
      <c r="P319" s="163" t="s">
        <v>4336</v>
      </c>
      <c r="Q319" s="165" t="s">
        <v>4337</v>
      </c>
    </row>
    <row r="320" spans="1:17" ht="18" x14ac:dyDescent="0.3">
      <c r="A320" s="51" t="s">
        <v>4525</v>
      </c>
      <c r="B320" s="170" t="s">
        <v>4526</v>
      </c>
      <c r="C320" s="163" t="s">
        <v>4330</v>
      </c>
      <c r="D320" s="163" t="s">
        <v>4502</v>
      </c>
      <c r="E320" s="163" t="s">
        <v>4332</v>
      </c>
      <c r="F320" s="42">
        <v>202894</v>
      </c>
      <c r="G320" s="42">
        <v>60665306</v>
      </c>
      <c r="H320" s="42">
        <v>202894</v>
      </c>
      <c r="I320" s="42">
        <v>299</v>
      </c>
      <c r="J320" s="42">
        <v>170000</v>
      </c>
      <c r="K320" s="42">
        <v>414</v>
      </c>
      <c r="L320" s="42">
        <v>299</v>
      </c>
      <c r="M320" s="163" t="s">
        <v>4403</v>
      </c>
      <c r="N320" s="163" t="s">
        <v>4502</v>
      </c>
      <c r="O320" s="163" t="s">
        <v>4363</v>
      </c>
      <c r="P320" s="163" t="s">
        <v>4336</v>
      </c>
      <c r="Q320" s="165" t="s">
        <v>4337</v>
      </c>
    </row>
    <row r="321" spans="1:17" ht="18" x14ac:dyDescent="0.3">
      <c r="A321" s="51" t="s">
        <v>4534</v>
      </c>
      <c r="B321" s="170" t="s">
        <v>4535</v>
      </c>
      <c r="C321" s="163" t="s">
        <v>4330</v>
      </c>
      <c r="D321" s="163" t="s">
        <v>4502</v>
      </c>
      <c r="E321" s="163" t="s">
        <v>4332</v>
      </c>
      <c r="F321" s="42">
        <v>240898</v>
      </c>
      <c r="G321" s="42">
        <v>24089780</v>
      </c>
      <c r="H321" s="42">
        <v>240898</v>
      </c>
      <c r="I321" s="42">
        <v>100</v>
      </c>
      <c r="J321" s="42">
        <v>210000</v>
      </c>
      <c r="K321" s="42">
        <v>190</v>
      </c>
      <c r="L321" s="42">
        <v>100</v>
      </c>
      <c r="M321" s="163" t="s">
        <v>4441</v>
      </c>
      <c r="N321" s="163" t="s">
        <v>4502</v>
      </c>
      <c r="O321" s="163" t="s">
        <v>4363</v>
      </c>
      <c r="P321" s="163" t="s">
        <v>4336</v>
      </c>
      <c r="Q321" s="165" t="s">
        <v>4337</v>
      </c>
    </row>
    <row r="322" spans="1:17" ht="18" x14ac:dyDescent="0.3">
      <c r="A322" s="51" t="s">
        <v>4503</v>
      </c>
      <c r="B322" s="170" t="s">
        <v>4504</v>
      </c>
      <c r="C322" s="163" t="s">
        <v>4330</v>
      </c>
      <c r="D322" s="163" t="s">
        <v>4502</v>
      </c>
      <c r="E322" s="163" t="s">
        <v>4332</v>
      </c>
      <c r="F322" s="42">
        <v>210375</v>
      </c>
      <c r="G322" s="42">
        <v>333865125</v>
      </c>
      <c r="H322" s="42">
        <v>210375</v>
      </c>
      <c r="I322" s="42">
        <v>2024</v>
      </c>
      <c r="J322" s="42">
        <v>210375</v>
      </c>
      <c r="K322" s="42">
        <v>1702</v>
      </c>
      <c r="L322" s="42">
        <v>1587</v>
      </c>
      <c r="M322" s="163" t="s">
        <v>4442</v>
      </c>
      <c r="N322" s="163" t="s">
        <v>4502</v>
      </c>
      <c r="O322" s="163" t="s">
        <v>4363</v>
      </c>
      <c r="P322" s="163" t="s">
        <v>4336</v>
      </c>
      <c r="Q322" s="165" t="s">
        <v>4337</v>
      </c>
    </row>
    <row r="323" spans="1:17" ht="18" x14ac:dyDescent="0.3">
      <c r="A323" s="51" t="s">
        <v>4506</v>
      </c>
      <c r="B323" s="170" t="s">
        <v>4507</v>
      </c>
      <c r="C323" s="163" t="s">
        <v>4330</v>
      </c>
      <c r="D323" s="163" t="s">
        <v>4502</v>
      </c>
      <c r="E323" s="163" t="s">
        <v>4332</v>
      </c>
      <c r="F323" s="42">
        <v>275022</v>
      </c>
      <c r="G323" s="42">
        <v>139160879</v>
      </c>
      <c r="H323" s="42">
        <v>275022</v>
      </c>
      <c r="I323" s="42">
        <v>506</v>
      </c>
      <c r="J323" s="42">
        <v>220000</v>
      </c>
      <c r="K323" s="42">
        <v>851</v>
      </c>
      <c r="L323" s="42">
        <v>506</v>
      </c>
      <c r="M323" s="163" t="s">
        <v>4413</v>
      </c>
      <c r="N323" s="163" t="s">
        <v>4502</v>
      </c>
      <c r="O323" s="163" t="s">
        <v>4363</v>
      </c>
      <c r="P323" s="163" t="s">
        <v>4336</v>
      </c>
      <c r="Q323" s="165" t="s">
        <v>4337</v>
      </c>
    </row>
    <row r="324" spans="1:17" ht="18" x14ac:dyDescent="0.3">
      <c r="A324" s="51" t="s">
        <v>4503</v>
      </c>
      <c r="B324" s="170" t="s">
        <v>4504</v>
      </c>
      <c r="C324" s="163" t="s">
        <v>4330</v>
      </c>
      <c r="D324" s="163" t="s">
        <v>4502</v>
      </c>
      <c r="E324" s="163" t="s">
        <v>4332</v>
      </c>
      <c r="F324" s="42">
        <v>208000</v>
      </c>
      <c r="G324" s="42">
        <v>507104000</v>
      </c>
      <c r="H324" s="42">
        <v>208000</v>
      </c>
      <c r="I324" s="42">
        <v>3979</v>
      </c>
      <c r="J324" s="42">
        <v>208000</v>
      </c>
      <c r="K324" s="42">
        <v>2438</v>
      </c>
      <c r="L324" s="42">
        <v>2438</v>
      </c>
      <c r="M324" s="163" t="s">
        <v>4536</v>
      </c>
      <c r="N324" s="163" t="s">
        <v>4502</v>
      </c>
      <c r="O324" s="163" t="s">
        <v>4363</v>
      </c>
      <c r="P324" s="163" t="s">
        <v>4336</v>
      </c>
      <c r="Q324" s="165" t="s">
        <v>4337</v>
      </c>
    </row>
    <row r="325" spans="1:17" ht="18" x14ac:dyDescent="0.3">
      <c r="A325" s="51" t="s">
        <v>4503</v>
      </c>
      <c r="B325" s="170" t="s">
        <v>4504</v>
      </c>
      <c r="C325" s="163" t="s">
        <v>4330</v>
      </c>
      <c r="D325" s="163" t="s">
        <v>4502</v>
      </c>
      <c r="E325" s="163" t="s">
        <v>4332</v>
      </c>
      <c r="F325" s="42">
        <v>218664</v>
      </c>
      <c r="G325" s="42">
        <v>221287462</v>
      </c>
      <c r="H325" s="42">
        <v>218664</v>
      </c>
      <c r="I325" s="42">
        <v>1012</v>
      </c>
      <c r="J325" s="42">
        <v>202095</v>
      </c>
      <c r="K325" s="42">
        <v>1587</v>
      </c>
      <c r="L325" s="42">
        <v>1012</v>
      </c>
      <c r="M325" s="163" t="s">
        <v>4537</v>
      </c>
      <c r="N325" s="163" t="s">
        <v>4502</v>
      </c>
      <c r="O325" s="163" t="s">
        <v>4363</v>
      </c>
      <c r="P325" s="163" t="s">
        <v>4336</v>
      </c>
      <c r="Q325" s="165" t="s">
        <v>4337</v>
      </c>
    </row>
    <row r="326" spans="1:17" ht="18" x14ac:dyDescent="0.3">
      <c r="A326" s="51" t="s">
        <v>4503</v>
      </c>
      <c r="B326" s="170" t="s">
        <v>4504</v>
      </c>
      <c r="C326" s="163" t="s">
        <v>4330</v>
      </c>
      <c r="D326" s="163" t="s">
        <v>4502</v>
      </c>
      <c r="E326" s="163" t="s">
        <v>4332</v>
      </c>
      <c r="F326" s="42">
        <v>223168</v>
      </c>
      <c r="G326" s="42">
        <v>225845786</v>
      </c>
      <c r="H326" s="42">
        <v>223168</v>
      </c>
      <c r="I326" s="42">
        <v>1012</v>
      </c>
      <c r="J326" s="42">
        <v>200708</v>
      </c>
      <c r="K326" s="42">
        <v>1863</v>
      </c>
      <c r="L326" s="42">
        <v>1012</v>
      </c>
      <c r="M326" s="163" t="s">
        <v>4538</v>
      </c>
      <c r="N326" s="163" t="s">
        <v>4502</v>
      </c>
      <c r="O326" s="163" t="s">
        <v>4363</v>
      </c>
      <c r="P326" s="163" t="s">
        <v>4336</v>
      </c>
      <c r="Q326" s="165" t="s">
        <v>4337</v>
      </c>
    </row>
    <row r="327" spans="1:17" ht="18" x14ac:dyDescent="0.3">
      <c r="A327" s="51" t="s">
        <v>4506</v>
      </c>
      <c r="B327" s="170" t="s">
        <v>4507</v>
      </c>
      <c r="C327" s="163" t="s">
        <v>4330</v>
      </c>
      <c r="D327" s="163" t="s">
        <v>4502</v>
      </c>
      <c r="E327" s="163" t="s">
        <v>4332</v>
      </c>
      <c r="F327" s="42">
        <v>154938</v>
      </c>
      <c r="G327" s="42">
        <v>39199199</v>
      </c>
      <c r="H327" s="42">
        <v>154938</v>
      </c>
      <c r="I327" s="42">
        <v>253</v>
      </c>
      <c r="J327" s="42">
        <v>140000</v>
      </c>
      <c r="K327" s="42">
        <v>667</v>
      </c>
      <c r="L327" s="42">
        <v>253</v>
      </c>
      <c r="M327" s="163" t="s">
        <v>4454</v>
      </c>
      <c r="N327" s="163" t="s">
        <v>4502</v>
      </c>
      <c r="O327" s="163" t="s">
        <v>4363</v>
      </c>
      <c r="P327" s="163" t="s">
        <v>4336</v>
      </c>
      <c r="Q327" s="165" t="s">
        <v>4337</v>
      </c>
    </row>
    <row r="328" spans="1:17" ht="18" x14ac:dyDescent="0.3">
      <c r="A328" s="51" t="s">
        <v>4500</v>
      </c>
      <c r="B328" s="170" t="s">
        <v>4501</v>
      </c>
      <c r="C328" s="163" t="s">
        <v>4330</v>
      </c>
      <c r="D328" s="163" t="s">
        <v>4502</v>
      </c>
      <c r="E328" s="163" t="s">
        <v>4360</v>
      </c>
      <c r="F328" s="42">
        <v>185000</v>
      </c>
      <c r="G328" s="42">
        <v>4255000</v>
      </c>
      <c r="H328" s="42">
        <v>185000</v>
      </c>
      <c r="I328" s="42">
        <v>0</v>
      </c>
      <c r="J328" s="42">
        <v>185000</v>
      </c>
      <c r="K328" s="42">
        <v>23</v>
      </c>
      <c r="L328" s="42">
        <v>23</v>
      </c>
      <c r="M328" s="163" t="s">
        <v>4464</v>
      </c>
      <c r="N328" s="163" t="s">
        <v>4502</v>
      </c>
      <c r="O328" s="163" t="s">
        <v>4363</v>
      </c>
      <c r="P328" s="163" t="s">
        <v>4336</v>
      </c>
      <c r="Q328" s="165" t="s">
        <v>4337</v>
      </c>
    </row>
    <row r="329" spans="1:17" ht="18" x14ac:dyDescent="0.3">
      <c r="A329" s="51" t="s">
        <v>4503</v>
      </c>
      <c r="B329" s="170" t="s">
        <v>4504</v>
      </c>
      <c r="C329" s="163" t="s">
        <v>4330</v>
      </c>
      <c r="D329" s="163" t="s">
        <v>4502</v>
      </c>
      <c r="E329" s="163" t="s">
        <v>4332</v>
      </c>
      <c r="F329" s="42">
        <v>210134</v>
      </c>
      <c r="G329" s="42">
        <v>140159171</v>
      </c>
      <c r="H329" s="42">
        <v>210134</v>
      </c>
      <c r="I329" s="42">
        <v>667</v>
      </c>
      <c r="J329" s="42">
        <v>195846</v>
      </c>
      <c r="K329" s="42">
        <v>1265</v>
      </c>
      <c r="L329" s="42">
        <v>667</v>
      </c>
      <c r="M329" s="163" t="s">
        <v>4539</v>
      </c>
      <c r="N329" s="163" t="s">
        <v>4502</v>
      </c>
      <c r="O329" s="163" t="s">
        <v>4363</v>
      </c>
      <c r="P329" s="163" t="s">
        <v>4336</v>
      </c>
      <c r="Q329" s="165" t="s">
        <v>4337</v>
      </c>
    </row>
    <row r="330" spans="1:17" ht="18" x14ac:dyDescent="0.3">
      <c r="A330" s="51" t="s">
        <v>4518</v>
      </c>
      <c r="B330" s="170" t="s">
        <v>4519</v>
      </c>
      <c r="C330" s="163" t="s">
        <v>4330</v>
      </c>
      <c r="D330" s="163" t="s">
        <v>4502</v>
      </c>
      <c r="E330" s="163" t="s">
        <v>4332</v>
      </c>
      <c r="F330" s="42">
        <v>240999</v>
      </c>
      <c r="G330" s="42">
        <v>27714885</v>
      </c>
      <c r="H330" s="42">
        <v>240999</v>
      </c>
      <c r="I330" s="42">
        <v>115</v>
      </c>
      <c r="J330" s="42">
        <v>194710</v>
      </c>
      <c r="K330" s="42">
        <v>667</v>
      </c>
      <c r="L330" s="42">
        <v>115</v>
      </c>
      <c r="M330" s="163" t="s">
        <v>4494</v>
      </c>
      <c r="N330" s="163" t="s">
        <v>4502</v>
      </c>
      <c r="O330" s="163" t="s">
        <v>4363</v>
      </c>
      <c r="P330" s="163" t="s">
        <v>4336</v>
      </c>
      <c r="Q330" s="165" t="s">
        <v>4337</v>
      </c>
    </row>
    <row r="331" spans="1:17" ht="18" x14ac:dyDescent="0.3">
      <c r="A331" s="51" t="s">
        <v>4532</v>
      </c>
      <c r="B331" s="170" t="s">
        <v>4533</v>
      </c>
      <c r="C331" s="163" t="s">
        <v>4330</v>
      </c>
      <c r="D331" s="163" t="s">
        <v>4502</v>
      </c>
      <c r="E331" s="163" t="s">
        <v>4332</v>
      </c>
      <c r="F331" s="42">
        <v>193747</v>
      </c>
      <c r="G331" s="42">
        <v>22280905</v>
      </c>
      <c r="H331" s="42">
        <v>193747</v>
      </c>
      <c r="I331" s="42">
        <v>115</v>
      </c>
      <c r="J331" s="42">
        <v>155000</v>
      </c>
      <c r="K331" s="42">
        <v>322</v>
      </c>
      <c r="L331" s="42">
        <v>115</v>
      </c>
      <c r="M331" s="163" t="s">
        <v>4484</v>
      </c>
      <c r="N331" s="163" t="s">
        <v>4502</v>
      </c>
      <c r="O331" s="163" t="s">
        <v>4363</v>
      </c>
      <c r="P331" s="163" t="s">
        <v>4336</v>
      </c>
      <c r="Q331" s="165" t="s">
        <v>4337</v>
      </c>
    </row>
    <row r="332" spans="1:17" ht="18" x14ac:dyDescent="0.3">
      <c r="A332" s="51" t="s">
        <v>4506</v>
      </c>
      <c r="B332" s="170" t="s">
        <v>4507</v>
      </c>
      <c r="C332" s="163" t="s">
        <v>4330</v>
      </c>
      <c r="D332" s="163" t="s">
        <v>4502</v>
      </c>
      <c r="E332" s="163" t="s">
        <v>4360</v>
      </c>
      <c r="F332" s="42">
        <v>255000</v>
      </c>
      <c r="G332" s="42">
        <v>23460000</v>
      </c>
      <c r="H332" s="42">
        <v>255000</v>
      </c>
      <c r="I332" s="42">
        <v>0</v>
      </c>
      <c r="J332" s="42">
        <v>255000</v>
      </c>
      <c r="K332" s="42">
        <v>92</v>
      </c>
      <c r="L332" s="42">
        <v>92</v>
      </c>
      <c r="M332" s="163" t="s">
        <v>4540</v>
      </c>
      <c r="N332" s="163" t="s">
        <v>4502</v>
      </c>
      <c r="O332" s="163" t="s">
        <v>4363</v>
      </c>
      <c r="P332" s="163" t="s">
        <v>4336</v>
      </c>
      <c r="Q332" s="165" t="s">
        <v>4337</v>
      </c>
    </row>
    <row r="333" spans="1:17" ht="18" x14ac:dyDescent="0.3">
      <c r="A333" s="51" t="s">
        <v>4503</v>
      </c>
      <c r="B333" s="170" t="s">
        <v>4504</v>
      </c>
      <c r="C333" s="163" t="s">
        <v>4330</v>
      </c>
      <c r="D333" s="163" t="s">
        <v>4502</v>
      </c>
      <c r="E333" s="163" t="s">
        <v>4332</v>
      </c>
      <c r="F333" s="42">
        <v>230891</v>
      </c>
      <c r="G333" s="42">
        <v>233661301</v>
      </c>
      <c r="H333" s="42">
        <v>230891</v>
      </c>
      <c r="I333" s="42">
        <v>1012</v>
      </c>
      <c r="J333" s="42">
        <v>186418</v>
      </c>
      <c r="K333" s="42">
        <v>2277</v>
      </c>
      <c r="L333" s="42">
        <v>1012</v>
      </c>
      <c r="M333" s="163" t="s">
        <v>4541</v>
      </c>
      <c r="N333" s="163" t="s">
        <v>4502</v>
      </c>
      <c r="O333" s="163" t="s">
        <v>4363</v>
      </c>
      <c r="P333" s="163" t="s">
        <v>4336</v>
      </c>
      <c r="Q333" s="165" t="s">
        <v>4337</v>
      </c>
    </row>
    <row r="334" spans="1:17" ht="18" x14ac:dyDescent="0.3">
      <c r="A334" s="51" t="s">
        <v>4518</v>
      </c>
      <c r="B334" s="170" t="s">
        <v>4519</v>
      </c>
      <c r="C334" s="163" t="s">
        <v>4330</v>
      </c>
      <c r="D334" s="163" t="s">
        <v>4502</v>
      </c>
      <c r="E334" s="163" t="s">
        <v>4360</v>
      </c>
      <c r="F334" s="42">
        <v>185000</v>
      </c>
      <c r="G334" s="42">
        <v>25530000</v>
      </c>
      <c r="H334" s="42">
        <v>185000</v>
      </c>
      <c r="I334" s="42">
        <v>0</v>
      </c>
      <c r="J334" s="42">
        <v>185000</v>
      </c>
      <c r="K334" s="42">
        <v>138</v>
      </c>
      <c r="L334" s="42">
        <v>138</v>
      </c>
      <c r="M334" s="163" t="s">
        <v>4419</v>
      </c>
      <c r="N334" s="163" t="s">
        <v>4502</v>
      </c>
      <c r="O334" s="163" t="s">
        <v>4363</v>
      </c>
      <c r="P334" s="163" t="s">
        <v>4336</v>
      </c>
      <c r="Q334" s="165" t="s">
        <v>4337</v>
      </c>
    </row>
    <row r="335" spans="1:17" ht="18" x14ac:dyDescent="0.3">
      <c r="A335" s="51" t="s">
        <v>4503</v>
      </c>
      <c r="B335" s="170" t="s">
        <v>4504</v>
      </c>
      <c r="C335" s="163" t="s">
        <v>4330</v>
      </c>
      <c r="D335" s="163" t="s">
        <v>4502</v>
      </c>
      <c r="E335" s="163" t="s">
        <v>4332</v>
      </c>
      <c r="F335" s="42">
        <v>216380</v>
      </c>
      <c r="G335" s="42">
        <v>218976652</v>
      </c>
      <c r="H335" s="42">
        <v>216380</v>
      </c>
      <c r="I335" s="42">
        <v>1012</v>
      </c>
      <c r="J335" s="42">
        <v>205520</v>
      </c>
      <c r="K335" s="42">
        <v>1311</v>
      </c>
      <c r="L335" s="42">
        <v>1012</v>
      </c>
      <c r="M335" s="163" t="s">
        <v>4425</v>
      </c>
      <c r="N335" s="163" t="s">
        <v>4502</v>
      </c>
      <c r="O335" s="163" t="s">
        <v>4363</v>
      </c>
      <c r="P335" s="163" t="s">
        <v>4336</v>
      </c>
      <c r="Q335" s="165" t="s">
        <v>4337</v>
      </c>
    </row>
    <row r="336" spans="1:17" ht="18" x14ac:dyDescent="0.3">
      <c r="A336" s="51" t="s">
        <v>4518</v>
      </c>
      <c r="B336" s="170" t="s">
        <v>4519</v>
      </c>
      <c r="C336" s="163" t="s">
        <v>4330</v>
      </c>
      <c r="D336" s="163" t="s">
        <v>4502</v>
      </c>
      <c r="E336" s="163" t="s">
        <v>4332</v>
      </c>
      <c r="F336" s="42">
        <v>251964</v>
      </c>
      <c r="G336" s="42">
        <v>127493784</v>
      </c>
      <c r="H336" s="42">
        <v>251964</v>
      </c>
      <c r="I336" s="42">
        <v>506</v>
      </c>
      <c r="J336" s="42">
        <v>220000</v>
      </c>
      <c r="K336" s="42">
        <v>1058</v>
      </c>
      <c r="L336" s="42">
        <v>506</v>
      </c>
      <c r="M336" s="163" t="s">
        <v>4442</v>
      </c>
      <c r="N336" s="163" t="s">
        <v>4502</v>
      </c>
      <c r="O336" s="163" t="s">
        <v>4363</v>
      </c>
      <c r="P336" s="163" t="s">
        <v>4336</v>
      </c>
      <c r="Q336" s="165" t="s">
        <v>4337</v>
      </c>
    </row>
    <row r="337" spans="1:17" ht="18" x14ac:dyDescent="0.3">
      <c r="A337" s="51" t="s">
        <v>4506</v>
      </c>
      <c r="B337" s="170" t="s">
        <v>4507</v>
      </c>
      <c r="C337" s="163" t="s">
        <v>4330</v>
      </c>
      <c r="D337" s="163" t="s">
        <v>4502</v>
      </c>
      <c r="E337" s="163" t="s">
        <v>4527</v>
      </c>
      <c r="F337" s="42">
        <v>273674</v>
      </c>
      <c r="G337" s="42">
        <v>138478975</v>
      </c>
      <c r="H337" s="42">
        <v>273674</v>
      </c>
      <c r="I337" s="42">
        <v>506</v>
      </c>
      <c r="J337" s="42">
        <v>220000</v>
      </c>
      <c r="K337" s="42">
        <v>828</v>
      </c>
      <c r="L337" s="42">
        <v>506</v>
      </c>
      <c r="M337" s="163" t="s">
        <v>4542</v>
      </c>
      <c r="N337" s="163" t="s">
        <v>4502</v>
      </c>
      <c r="O337" s="163" t="s">
        <v>4363</v>
      </c>
      <c r="P337" s="163" t="s">
        <v>4336</v>
      </c>
      <c r="Q337" s="165" t="s">
        <v>4337</v>
      </c>
    </row>
    <row r="338" spans="1:17" ht="18" x14ac:dyDescent="0.3">
      <c r="A338" s="51" t="s">
        <v>4503</v>
      </c>
      <c r="B338" s="170" t="s">
        <v>4504</v>
      </c>
      <c r="C338" s="163" t="s">
        <v>4330</v>
      </c>
      <c r="D338" s="163" t="s">
        <v>4502</v>
      </c>
      <c r="E338" s="163" t="s">
        <v>4360</v>
      </c>
      <c r="F338" s="42">
        <v>208000</v>
      </c>
      <c r="G338" s="42">
        <v>23920000</v>
      </c>
      <c r="H338" s="42">
        <v>208000</v>
      </c>
      <c r="I338" s="42">
        <v>0</v>
      </c>
      <c r="J338" s="42">
        <v>208000</v>
      </c>
      <c r="K338" s="42">
        <v>115</v>
      </c>
      <c r="L338" s="42">
        <v>115</v>
      </c>
      <c r="M338" s="163" t="s">
        <v>4415</v>
      </c>
      <c r="N338" s="163" t="s">
        <v>4502</v>
      </c>
      <c r="O338" s="163" t="s">
        <v>4363</v>
      </c>
      <c r="P338" s="163" t="s">
        <v>4336</v>
      </c>
      <c r="Q338" s="165" t="s">
        <v>4337</v>
      </c>
    </row>
    <row r="339" spans="1:17" ht="18" x14ac:dyDescent="0.3">
      <c r="A339" s="51" t="s">
        <v>4500</v>
      </c>
      <c r="B339" s="170" t="s">
        <v>4501</v>
      </c>
      <c r="C339" s="163" t="s">
        <v>4330</v>
      </c>
      <c r="D339" s="163" t="s">
        <v>4502</v>
      </c>
      <c r="E339" s="163" t="s">
        <v>4332</v>
      </c>
      <c r="F339" s="42">
        <v>245831</v>
      </c>
      <c r="G339" s="42">
        <v>73503469</v>
      </c>
      <c r="H339" s="42">
        <v>245831</v>
      </c>
      <c r="I339" s="42">
        <v>299</v>
      </c>
      <c r="J339" s="42">
        <v>240000</v>
      </c>
      <c r="K339" s="42">
        <v>460</v>
      </c>
      <c r="L339" s="42">
        <v>299</v>
      </c>
      <c r="M339" s="163" t="s">
        <v>4487</v>
      </c>
      <c r="N339" s="163" t="s">
        <v>4502</v>
      </c>
      <c r="O339" s="163" t="s">
        <v>4363</v>
      </c>
      <c r="P339" s="163" t="s">
        <v>4336</v>
      </c>
      <c r="Q339" s="165" t="s">
        <v>4337</v>
      </c>
    </row>
    <row r="340" spans="1:17" ht="18" x14ac:dyDescent="0.3">
      <c r="A340" s="51" t="s">
        <v>4518</v>
      </c>
      <c r="B340" s="170" t="s">
        <v>4519</v>
      </c>
      <c r="C340" s="163" t="s">
        <v>4330</v>
      </c>
      <c r="D340" s="163" t="s">
        <v>4502</v>
      </c>
      <c r="E340" s="163" t="s">
        <v>4360</v>
      </c>
      <c r="F340" s="42">
        <v>232000</v>
      </c>
      <c r="G340" s="42">
        <v>32016000</v>
      </c>
      <c r="H340" s="42">
        <v>232000</v>
      </c>
      <c r="I340" s="42">
        <v>0</v>
      </c>
      <c r="J340" s="42">
        <v>232000</v>
      </c>
      <c r="K340" s="42">
        <v>138</v>
      </c>
      <c r="L340" s="42">
        <v>138</v>
      </c>
      <c r="M340" s="163" t="s">
        <v>4538</v>
      </c>
      <c r="N340" s="163" t="s">
        <v>4502</v>
      </c>
      <c r="O340" s="163" t="s">
        <v>4363</v>
      </c>
      <c r="P340" s="163" t="s">
        <v>4336</v>
      </c>
      <c r="Q340" s="165" t="s">
        <v>4337</v>
      </c>
    </row>
    <row r="341" spans="1:17" ht="18" x14ac:dyDescent="0.3">
      <c r="A341" s="51" t="s">
        <v>4518</v>
      </c>
      <c r="B341" s="170" t="s">
        <v>4519</v>
      </c>
      <c r="C341" s="163" t="s">
        <v>4330</v>
      </c>
      <c r="D341" s="163" t="s">
        <v>4502</v>
      </c>
      <c r="E341" s="163" t="s">
        <v>4332</v>
      </c>
      <c r="F341" s="42">
        <v>212753</v>
      </c>
      <c r="G341" s="42">
        <v>53826417</v>
      </c>
      <c r="H341" s="42">
        <v>212753</v>
      </c>
      <c r="I341" s="42">
        <v>253</v>
      </c>
      <c r="J341" s="42">
        <v>191000</v>
      </c>
      <c r="K341" s="42">
        <v>598</v>
      </c>
      <c r="L341" s="42">
        <v>253</v>
      </c>
      <c r="M341" s="163" t="s">
        <v>4460</v>
      </c>
      <c r="N341" s="163" t="s">
        <v>4502</v>
      </c>
      <c r="O341" s="163" t="s">
        <v>4363</v>
      </c>
      <c r="P341" s="163" t="s">
        <v>4336</v>
      </c>
      <c r="Q341" s="165" t="s">
        <v>4337</v>
      </c>
    </row>
    <row r="342" spans="1:17" ht="18" x14ac:dyDescent="0.3">
      <c r="A342" s="51" t="s">
        <v>4500</v>
      </c>
      <c r="B342" s="170" t="s">
        <v>4501</v>
      </c>
      <c r="C342" s="163" t="s">
        <v>4330</v>
      </c>
      <c r="D342" s="163" t="s">
        <v>4502</v>
      </c>
      <c r="E342" s="163" t="s">
        <v>4332</v>
      </c>
      <c r="F342" s="42">
        <v>205211</v>
      </c>
      <c r="G342" s="42">
        <v>47198415</v>
      </c>
      <c r="H342" s="42">
        <v>205211</v>
      </c>
      <c r="I342" s="42">
        <v>230</v>
      </c>
      <c r="J342" s="42">
        <v>205000</v>
      </c>
      <c r="K342" s="42">
        <v>253</v>
      </c>
      <c r="L342" s="42">
        <v>230</v>
      </c>
      <c r="M342" s="163" t="s">
        <v>4470</v>
      </c>
      <c r="N342" s="163" t="s">
        <v>4502</v>
      </c>
      <c r="O342" s="163" t="s">
        <v>4363</v>
      </c>
      <c r="P342" s="163" t="s">
        <v>4336</v>
      </c>
      <c r="Q342" s="165" t="s">
        <v>4337</v>
      </c>
    </row>
    <row r="343" spans="1:17" ht="18" x14ac:dyDescent="0.3">
      <c r="A343" s="51" t="s">
        <v>4500</v>
      </c>
      <c r="B343" s="170" t="s">
        <v>4501</v>
      </c>
      <c r="C343" s="163" t="s">
        <v>4330</v>
      </c>
      <c r="D343" s="163" t="s">
        <v>4502</v>
      </c>
      <c r="E343" s="163" t="s">
        <v>4332</v>
      </c>
      <c r="F343" s="42">
        <v>220000</v>
      </c>
      <c r="G343" s="42">
        <v>40480000</v>
      </c>
      <c r="H343" s="42">
        <v>220000</v>
      </c>
      <c r="I343" s="42">
        <v>506</v>
      </c>
      <c r="J343" s="42">
        <v>220000</v>
      </c>
      <c r="K343" s="42">
        <v>184</v>
      </c>
      <c r="L343" s="42">
        <v>184</v>
      </c>
      <c r="M343" s="163" t="s">
        <v>4480</v>
      </c>
      <c r="N343" s="163" t="s">
        <v>4502</v>
      </c>
      <c r="O343" s="163" t="s">
        <v>4363</v>
      </c>
      <c r="P343" s="163" t="s">
        <v>4336</v>
      </c>
      <c r="Q343" s="165" t="s">
        <v>4337</v>
      </c>
    </row>
    <row r="344" spans="1:17" ht="18" x14ac:dyDescent="0.3">
      <c r="A344" s="51" t="s">
        <v>4503</v>
      </c>
      <c r="B344" s="170" t="s">
        <v>4504</v>
      </c>
      <c r="C344" s="163" t="s">
        <v>4330</v>
      </c>
      <c r="D344" s="163" t="s">
        <v>4502</v>
      </c>
      <c r="E344" s="163" t="s">
        <v>4332</v>
      </c>
      <c r="F344" s="42">
        <v>218126</v>
      </c>
      <c r="G344" s="42">
        <v>125422450</v>
      </c>
      <c r="H344" s="42">
        <v>218126</v>
      </c>
      <c r="I344" s="42">
        <v>690</v>
      </c>
      <c r="J344" s="42">
        <v>218126</v>
      </c>
      <c r="K344" s="42">
        <v>690</v>
      </c>
      <c r="L344" s="42">
        <v>575</v>
      </c>
      <c r="M344" s="163" t="s">
        <v>4473</v>
      </c>
      <c r="N344" s="163" t="s">
        <v>4502</v>
      </c>
      <c r="O344" s="163" t="s">
        <v>4363</v>
      </c>
      <c r="P344" s="163" t="s">
        <v>4336</v>
      </c>
      <c r="Q344" s="165" t="s">
        <v>4337</v>
      </c>
    </row>
    <row r="345" spans="1:17" ht="18" x14ac:dyDescent="0.3">
      <c r="A345" s="51" t="s">
        <v>4534</v>
      </c>
      <c r="B345" s="170" t="s">
        <v>4535</v>
      </c>
      <c r="C345" s="163" t="s">
        <v>4330</v>
      </c>
      <c r="D345" s="163" t="s">
        <v>4502</v>
      </c>
      <c r="E345" s="163" t="s">
        <v>4332</v>
      </c>
      <c r="F345" s="42">
        <v>185000</v>
      </c>
      <c r="G345" s="42">
        <v>6660000</v>
      </c>
      <c r="H345" s="42">
        <v>185000</v>
      </c>
      <c r="I345" s="42">
        <v>108</v>
      </c>
      <c r="J345" s="42">
        <v>185000</v>
      </c>
      <c r="K345" s="42">
        <v>162</v>
      </c>
      <c r="L345" s="42">
        <v>36</v>
      </c>
      <c r="M345" s="163" t="s">
        <v>4417</v>
      </c>
      <c r="N345" s="163" t="s">
        <v>4502</v>
      </c>
      <c r="O345" s="163" t="s">
        <v>4363</v>
      </c>
      <c r="P345" s="163" t="s">
        <v>4336</v>
      </c>
      <c r="Q345" s="165" t="s">
        <v>4337</v>
      </c>
    </row>
    <row r="346" spans="1:17" ht="18" x14ac:dyDescent="0.3">
      <c r="A346" s="51" t="s">
        <v>4543</v>
      </c>
      <c r="B346" s="170" t="s">
        <v>4544</v>
      </c>
      <c r="C346" s="163" t="s">
        <v>4330</v>
      </c>
      <c r="D346" s="163" t="s">
        <v>4502</v>
      </c>
      <c r="E346" s="163" t="s">
        <v>4332</v>
      </c>
      <c r="F346" s="42">
        <v>210000</v>
      </c>
      <c r="G346" s="42">
        <v>14490000</v>
      </c>
      <c r="H346" s="42">
        <v>210000</v>
      </c>
      <c r="I346" s="42">
        <v>184</v>
      </c>
      <c r="J346" s="42">
        <v>210000</v>
      </c>
      <c r="K346" s="42">
        <v>69</v>
      </c>
      <c r="L346" s="42">
        <v>69</v>
      </c>
      <c r="M346" s="163" t="s">
        <v>4414</v>
      </c>
      <c r="N346" s="163" t="s">
        <v>4502</v>
      </c>
      <c r="O346" s="163" t="s">
        <v>4363</v>
      </c>
      <c r="P346" s="163" t="s">
        <v>4336</v>
      </c>
      <c r="Q346" s="165" t="s">
        <v>4337</v>
      </c>
    </row>
    <row r="347" spans="1:17" ht="18" x14ac:dyDescent="0.3">
      <c r="A347" s="51" t="s">
        <v>4503</v>
      </c>
      <c r="B347" s="170" t="s">
        <v>4504</v>
      </c>
      <c r="C347" s="163" t="s">
        <v>4330</v>
      </c>
      <c r="D347" s="163" t="s">
        <v>4502</v>
      </c>
      <c r="E347" s="163" t="s">
        <v>4332</v>
      </c>
      <c r="F347" s="42">
        <v>228066</v>
      </c>
      <c r="G347" s="42">
        <v>230803183</v>
      </c>
      <c r="H347" s="42">
        <v>228066</v>
      </c>
      <c r="I347" s="42">
        <v>1012</v>
      </c>
      <c r="J347" s="42">
        <v>194958</v>
      </c>
      <c r="K347" s="42">
        <v>2254</v>
      </c>
      <c r="L347" s="42">
        <v>1012</v>
      </c>
      <c r="M347" s="163" t="s">
        <v>4481</v>
      </c>
      <c r="N347" s="163" t="s">
        <v>4502</v>
      </c>
      <c r="O347" s="163" t="s">
        <v>4363</v>
      </c>
      <c r="P347" s="163" t="s">
        <v>4336</v>
      </c>
      <c r="Q347" s="165" t="s">
        <v>4337</v>
      </c>
    </row>
    <row r="348" spans="1:17" ht="18" x14ac:dyDescent="0.3">
      <c r="A348" s="51" t="s">
        <v>4518</v>
      </c>
      <c r="B348" s="170" t="s">
        <v>4519</v>
      </c>
      <c r="C348" s="163" t="s">
        <v>4330</v>
      </c>
      <c r="D348" s="163" t="s">
        <v>4502</v>
      </c>
      <c r="E348" s="163" t="s">
        <v>4332</v>
      </c>
      <c r="F348" s="42">
        <v>190000</v>
      </c>
      <c r="G348" s="42">
        <v>74290000</v>
      </c>
      <c r="H348" s="42">
        <v>190000</v>
      </c>
      <c r="I348" s="42">
        <v>506</v>
      </c>
      <c r="J348" s="42">
        <v>190000</v>
      </c>
      <c r="K348" s="42">
        <v>391</v>
      </c>
      <c r="L348" s="42">
        <v>391</v>
      </c>
      <c r="M348" s="163" t="s">
        <v>4423</v>
      </c>
      <c r="N348" s="163" t="s">
        <v>4502</v>
      </c>
      <c r="O348" s="163" t="s">
        <v>4363</v>
      </c>
      <c r="P348" s="163" t="s">
        <v>4336</v>
      </c>
      <c r="Q348" s="165" t="s">
        <v>4337</v>
      </c>
    </row>
    <row r="349" spans="1:17" ht="18" x14ac:dyDescent="0.3">
      <c r="A349" s="51" t="s">
        <v>4545</v>
      </c>
      <c r="B349" s="170" t="s">
        <v>4546</v>
      </c>
      <c r="C349" s="163" t="s">
        <v>4330</v>
      </c>
      <c r="D349" s="163" t="s">
        <v>4502</v>
      </c>
      <c r="E349" s="163" t="s">
        <v>4527</v>
      </c>
      <c r="F349" s="42">
        <v>223786</v>
      </c>
      <c r="G349" s="42">
        <v>46323633</v>
      </c>
      <c r="H349" s="42">
        <v>223786</v>
      </c>
      <c r="I349" s="42">
        <v>207</v>
      </c>
      <c r="J349" s="42">
        <v>137610</v>
      </c>
      <c r="K349" s="42">
        <v>1127</v>
      </c>
      <c r="L349" s="42">
        <v>207</v>
      </c>
      <c r="M349" s="163" t="s">
        <v>4547</v>
      </c>
      <c r="N349" s="163" t="s">
        <v>4502</v>
      </c>
      <c r="O349" s="163" t="s">
        <v>4363</v>
      </c>
      <c r="P349" s="163" t="s">
        <v>4336</v>
      </c>
      <c r="Q349" s="165" t="s">
        <v>4337</v>
      </c>
    </row>
    <row r="350" spans="1:17" ht="18" x14ac:dyDescent="0.3">
      <c r="A350" s="51" t="s">
        <v>4500</v>
      </c>
      <c r="B350" s="170" t="s">
        <v>4501</v>
      </c>
      <c r="C350" s="163" t="s">
        <v>4330</v>
      </c>
      <c r="D350" s="163" t="s">
        <v>4502</v>
      </c>
      <c r="E350" s="163" t="s">
        <v>4332</v>
      </c>
      <c r="F350" s="42">
        <v>273977</v>
      </c>
      <c r="G350" s="42">
        <v>31507401</v>
      </c>
      <c r="H350" s="42">
        <v>273977</v>
      </c>
      <c r="I350" s="42">
        <v>115</v>
      </c>
      <c r="J350" s="42">
        <v>210000</v>
      </c>
      <c r="K350" s="42">
        <v>368</v>
      </c>
      <c r="L350" s="42">
        <v>115</v>
      </c>
      <c r="M350" s="163" t="s">
        <v>4548</v>
      </c>
      <c r="N350" s="163" t="s">
        <v>4502</v>
      </c>
      <c r="O350" s="163" t="s">
        <v>4363</v>
      </c>
      <c r="P350" s="163" t="s">
        <v>4336</v>
      </c>
      <c r="Q350" s="165" t="s">
        <v>4337</v>
      </c>
    </row>
    <row r="351" spans="1:17" ht="18" x14ac:dyDescent="0.3">
      <c r="A351" s="51" t="s">
        <v>4503</v>
      </c>
      <c r="B351" s="170" t="s">
        <v>4504</v>
      </c>
      <c r="C351" s="163" t="s">
        <v>4330</v>
      </c>
      <c r="D351" s="163" t="s">
        <v>4502</v>
      </c>
      <c r="E351" s="163" t="s">
        <v>4332</v>
      </c>
      <c r="F351" s="42">
        <v>211497</v>
      </c>
      <c r="G351" s="42">
        <v>131339637</v>
      </c>
      <c r="H351" s="42">
        <v>211497</v>
      </c>
      <c r="I351" s="42">
        <v>667</v>
      </c>
      <c r="J351" s="42">
        <v>211497</v>
      </c>
      <c r="K351" s="42">
        <v>621</v>
      </c>
      <c r="L351" s="42">
        <v>621</v>
      </c>
      <c r="M351" s="163" t="s">
        <v>4386</v>
      </c>
      <c r="N351" s="163" t="s">
        <v>4502</v>
      </c>
      <c r="O351" s="163" t="s">
        <v>4363</v>
      </c>
      <c r="P351" s="163" t="s">
        <v>4336</v>
      </c>
      <c r="Q351" s="165" t="s">
        <v>4337</v>
      </c>
    </row>
    <row r="352" spans="1:17" ht="18" x14ac:dyDescent="0.3">
      <c r="A352" s="51" t="s">
        <v>4503</v>
      </c>
      <c r="B352" s="170" t="s">
        <v>4504</v>
      </c>
      <c r="C352" s="163" t="s">
        <v>4330</v>
      </c>
      <c r="D352" s="163" t="s">
        <v>4502</v>
      </c>
      <c r="E352" s="163" t="s">
        <v>4332</v>
      </c>
      <c r="F352" s="42">
        <v>209661</v>
      </c>
      <c r="G352" s="42">
        <v>139843565</v>
      </c>
      <c r="H352" s="42">
        <v>209661</v>
      </c>
      <c r="I352" s="42">
        <v>667</v>
      </c>
      <c r="J352" s="42">
        <v>209660</v>
      </c>
      <c r="K352" s="42">
        <v>920</v>
      </c>
      <c r="L352" s="42">
        <v>667</v>
      </c>
      <c r="M352" s="163" t="s">
        <v>4474</v>
      </c>
      <c r="N352" s="163" t="s">
        <v>4502</v>
      </c>
      <c r="O352" s="163" t="s">
        <v>4363</v>
      </c>
      <c r="P352" s="163" t="s">
        <v>4336</v>
      </c>
      <c r="Q352" s="165" t="s">
        <v>4337</v>
      </c>
    </row>
    <row r="353" spans="1:17" ht="18" x14ac:dyDescent="0.3">
      <c r="A353" s="51" t="s">
        <v>4506</v>
      </c>
      <c r="B353" s="170" t="s">
        <v>4507</v>
      </c>
      <c r="C353" s="163" t="s">
        <v>4330</v>
      </c>
      <c r="D353" s="163" t="s">
        <v>4502</v>
      </c>
      <c r="E353" s="163" t="s">
        <v>4332</v>
      </c>
      <c r="F353" s="42">
        <v>255000</v>
      </c>
      <c r="G353" s="42">
        <v>35190000</v>
      </c>
      <c r="H353" s="42">
        <v>255000</v>
      </c>
      <c r="I353" s="42">
        <v>506</v>
      </c>
      <c r="J353" s="42">
        <v>255000</v>
      </c>
      <c r="K353" s="42">
        <v>138</v>
      </c>
      <c r="L353" s="42">
        <v>138</v>
      </c>
      <c r="M353" s="163" t="s">
        <v>4453</v>
      </c>
      <c r="N353" s="163" t="s">
        <v>4502</v>
      </c>
      <c r="O353" s="163" t="s">
        <v>4363</v>
      </c>
      <c r="P353" s="163" t="s">
        <v>4336</v>
      </c>
      <c r="Q353" s="165" t="s">
        <v>4337</v>
      </c>
    </row>
    <row r="354" spans="1:17" ht="18" x14ac:dyDescent="0.3">
      <c r="A354" s="51" t="s">
        <v>4506</v>
      </c>
      <c r="B354" s="170" t="s">
        <v>4507</v>
      </c>
      <c r="C354" s="163" t="s">
        <v>4330</v>
      </c>
      <c r="D354" s="163" t="s">
        <v>4502</v>
      </c>
      <c r="E354" s="163" t="s">
        <v>4332</v>
      </c>
      <c r="F354" s="42">
        <v>255000</v>
      </c>
      <c r="G354" s="42">
        <v>117300000</v>
      </c>
      <c r="H354" s="42">
        <v>255000</v>
      </c>
      <c r="I354" s="42">
        <v>506</v>
      </c>
      <c r="J354" s="42">
        <v>255000</v>
      </c>
      <c r="K354" s="42">
        <v>460</v>
      </c>
      <c r="L354" s="42">
        <v>460</v>
      </c>
      <c r="M354" s="163" t="s">
        <v>4401</v>
      </c>
      <c r="N354" s="163" t="s">
        <v>4502</v>
      </c>
      <c r="O354" s="163" t="s">
        <v>4363</v>
      </c>
      <c r="P354" s="163" t="s">
        <v>4336</v>
      </c>
      <c r="Q354" s="165" t="s">
        <v>4337</v>
      </c>
    </row>
    <row r="355" spans="1:17" ht="18" x14ac:dyDescent="0.3">
      <c r="A355" s="51" t="s">
        <v>4500</v>
      </c>
      <c r="B355" s="170" t="s">
        <v>4501</v>
      </c>
      <c r="C355" s="163" t="s">
        <v>4330</v>
      </c>
      <c r="D355" s="163" t="s">
        <v>4502</v>
      </c>
      <c r="E355" s="163" t="s">
        <v>4360</v>
      </c>
      <c r="F355" s="42">
        <v>185000</v>
      </c>
      <c r="G355" s="42">
        <v>8510000</v>
      </c>
      <c r="H355" s="42">
        <v>185000</v>
      </c>
      <c r="I355" s="42">
        <v>0</v>
      </c>
      <c r="J355" s="42">
        <v>185000</v>
      </c>
      <c r="K355" s="42">
        <v>46</v>
      </c>
      <c r="L355" s="42">
        <v>46</v>
      </c>
      <c r="M355" s="163" t="s">
        <v>4522</v>
      </c>
      <c r="N355" s="163" t="s">
        <v>4502</v>
      </c>
      <c r="O355" s="163" t="s">
        <v>4363</v>
      </c>
      <c r="P355" s="163" t="s">
        <v>4336</v>
      </c>
      <c r="Q355" s="165" t="s">
        <v>4337</v>
      </c>
    </row>
    <row r="356" spans="1:17" ht="18" x14ac:dyDescent="0.3">
      <c r="A356" s="51" t="s">
        <v>4500</v>
      </c>
      <c r="B356" s="170" t="s">
        <v>4501</v>
      </c>
      <c r="C356" s="163" t="s">
        <v>4330</v>
      </c>
      <c r="D356" s="163" t="s">
        <v>4502</v>
      </c>
      <c r="E356" s="163" t="s">
        <v>4332</v>
      </c>
      <c r="F356" s="42">
        <v>185000</v>
      </c>
      <c r="G356" s="42">
        <v>25530000</v>
      </c>
      <c r="H356" s="42">
        <v>185000</v>
      </c>
      <c r="I356" s="42">
        <v>506</v>
      </c>
      <c r="J356" s="42">
        <v>185000</v>
      </c>
      <c r="K356" s="42">
        <v>138</v>
      </c>
      <c r="L356" s="42">
        <v>138</v>
      </c>
      <c r="M356" s="163" t="s">
        <v>4549</v>
      </c>
      <c r="N356" s="163" t="s">
        <v>4502</v>
      </c>
      <c r="O356" s="163" t="s">
        <v>4363</v>
      </c>
      <c r="P356" s="163" t="s">
        <v>4336</v>
      </c>
      <c r="Q356" s="165" t="s">
        <v>4337</v>
      </c>
    </row>
    <row r="357" spans="1:17" ht="18" x14ac:dyDescent="0.3">
      <c r="A357" s="51" t="s">
        <v>4500</v>
      </c>
      <c r="B357" s="170" t="s">
        <v>4501</v>
      </c>
      <c r="C357" s="163" t="s">
        <v>4330</v>
      </c>
      <c r="D357" s="163" t="s">
        <v>4502</v>
      </c>
      <c r="E357" s="163" t="s">
        <v>4360</v>
      </c>
      <c r="F357" s="42">
        <v>230000</v>
      </c>
      <c r="G357" s="42">
        <v>15870000</v>
      </c>
      <c r="H357" s="42">
        <v>230000</v>
      </c>
      <c r="I357" s="42">
        <v>0</v>
      </c>
      <c r="J357" s="42">
        <v>230000</v>
      </c>
      <c r="K357" s="42">
        <v>69</v>
      </c>
      <c r="L357" s="42">
        <v>69</v>
      </c>
      <c r="M357" s="163" t="s">
        <v>4550</v>
      </c>
      <c r="N357" s="163" t="s">
        <v>4502</v>
      </c>
      <c r="O357" s="163" t="s">
        <v>4363</v>
      </c>
      <c r="P357" s="163" t="s">
        <v>4336</v>
      </c>
      <c r="Q357" s="165" t="s">
        <v>4337</v>
      </c>
    </row>
    <row r="358" spans="1:17" ht="18" x14ac:dyDescent="0.3">
      <c r="A358" s="51" t="s">
        <v>4503</v>
      </c>
      <c r="B358" s="170" t="s">
        <v>4504</v>
      </c>
      <c r="C358" s="163" t="s">
        <v>4330</v>
      </c>
      <c r="D358" s="163" t="s">
        <v>4502</v>
      </c>
      <c r="E358" s="163" t="s">
        <v>4332</v>
      </c>
      <c r="F358" s="42">
        <v>232905</v>
      </c>
      <c r="G358" s="42">
        <v>160704496</v>
      </c>
      <c r="H358" s="42">
        <v>232905</v>
      </c>
      <c r="I358" s="42">
        <v>690</v>
      </c>
      <c r="J358" s="42">
        <v>220000</v>
      </c>
      <c r="K358" s="42">
        <v>943</v>
      </c>
      <c r="L358" s="42">
        <v>690</v>
      </c>
      <c r="M358" s="163" t="s">
        <v>4486</v>
      </c>
      <c r="N358" s="163" t="s">
        <v>4502</v>
      </c>
      <c r="O358" s="163" t="s">
        <v>4363</v>
      </c>
      <c r="P358" s="163" t="s">
        <v>4336</v>
      </c>
      <c r="Q358" s="165" t="s">
        <v>4337</v>
      </c>
    </row>
    <row r="359" spans="1:17" ht="18" x14ac:dyDescent="0.3">
      <c r="A359" s="51" t="s">
        <v>4534</v>
      </c>
      <c r="B359" s="170" t="s">
        <v>4535</v>
      </c>
      <c r="C359" s="163" t="s">
        <v>4330</v>
      </c>
      <c r="D359" s="163" t="s">
        <v>4502</v>
      </c>
      <c r="E359" s="163" t="s">
        <v>4332</v>
      </c>
      <c r="F359" s="42">
        <v>185000</v>
      </c>
      <c r="G359" s="42">
        <v>43290000</v>
      </c>
      <c r="H359" s="42">
        <v>185000</v>
      </c>
      <c r="I359" s="42">
        <v>504</v>
      </c>
      <c r="J359" s="42">
        <v>185000</v>
      </c>
      <c r="K359" s="42">
        <v>234</v>
      </c>
      <c r="L359" s="42">
        <v>234</v>
      </c>
      <c r="M359" s="163" t="s">
        <v>4398</v>
      </c>
      <c r="N359" s="163" t="s">
        <v>4502</v>
      </c>
      <c r="O359" s="163" t="s">
        <v>4363</v>
      </c>
      <c r="P359" s="163" t="s">
        <v>4336</v>
      </c>
      <c r="Q359" s="165" t="s">
        <v>4337</v>
      </c>
    </row>
    <row r="360" spans="1:17" ht="18" x14ac:dyDescent="0.3">
      <c r="A360" s="51" t="s">
        <v>4551</v>
      </c>
      <c r="B360" s="170" t="s">
        <v>4552</v>
      </c>
      <c r="C360" s="163" t="s">
        <v>4330</v>
      </c>
      <c r="D360" s="163" t="s">
        <v>4502</v>
      </c>
      <c r="E360" s="163" t="s">
        <v>4332</v>
      </c>
      <c r="F360" s="42"/>
      <c r="G360" s="42">
        <v>0</v>
      </c>
      <c r="H360" s="42"/>
      <c r="I360" s="42">
        <v>299</v>
      </c>
      <c r="J360" s="42">
        <v>250000</v>
      </c>
      <c r="K360" s="42">
        <v>0</v>
      </c>
      <c r="L360" s="42">
        <v>0</v>
      </c>
      <c r="M360" s="163" t="s">
        <v>4414</v>
      </c>
      <c r="N360" s="163" t="s">
        <v>4502</v>
      </c>
      <c r="O360" s="163" t="s">
        <v>4363</v>
      </c>
      <c r="P360" s="163" t="s">
        <v>4336</v>
      </c>
      <c r="Q360" s="165" t="s">
        <v>4337</v>
      </c>
    </row>
    <row r="361" spans="1:17" ht="18" x14ac:dyDescent="0.3">
      <c r="A361" s="51" t="s">
        <v>4553</v>
      </c>
      <c r="B361" s="170" t="s">
        <v>4554</v>
      </c>
      <c r="C361" s="163" t="s">
        <v>4330</v>
      </c>
      <c r="D361" s="163" t="s">
        <v>4502</v>
      </c>
      <c r="E361" s="163" t="s">
        <v>4360</v>
      </c>
      <c r="F361" s="42">
        <v>205000</v>
      </c>
      <c r="G361" s="42">
        <v>9430000</v>
      </c>
      <c r="H361" s="42">
        <v>205000</v>
      </c>
      <c r="I361" s="42">
        <v>0</v>
      </c>
      <c r="J361" s="42">
        <v>205000</v>
      </c>
      <c r="K361" s="42">
        <v>46</v>
      </c>
      <c r="L361" s="42">
        <v>46</v>
      </c>
      <c r="M361" s="163" t="s">
        <v>4555</v>
      </c>
      <c r="N361" s="163" t="s">
        <v>4502</v>
      </c>
      <c r="O361" s="163" t="s">
        <v>4363</v>
      </c>
      <c r="P361" s="163" t="s">
        <v>4336</v>
      </c>
      <c r="Q361" s="165" t="s">
        <v>4337</v>
      </c>
    </row>
    <row r="362" spans="1:17" ht="18" x14ac:dyDescent="0.3">
      <c r="A362" s="51" t="s">
        <v>4503</v>
      </c>
      <c r="B362" s="170" t="s">
        <v>4504</v>
      </c>
      <c r="C362" s="163" t="s">
        <v>4330</v>
      </c>
      <c r="D362" s="163" t="s">
        <v>4502</v>
      </c>
      <c r="E362" s="163" t="s">
        <v>4360</v>
      </c>
      <c r="F362" s="42">
        <v>205000</v>
      </c>
      <c r="G362" s="42">
        <v>23575000</v>
      </c>
      <c r="H362" s="42">
        <v>205000</v>
      </c>
      <c r="I362" s="42">
        <v>0</v>
      </c>
      <c r="J362" s="42">
        <v>205000</v>
      </c>
      <c r="K362" s="42">
        <v>115</v>
      </c>
      <c r="L362" s="42">
        <v>115</v>
      </c>
      <c r="M362" s="163" t="s">
        <v>4556</v>
      </c>
      <c r="N362" s="163" t="s">
        <v>4502</v>
      </c>
      <c r="O362" s="163" t="s">
        <v>4363</v>
      </c>
      <c r="P362" s="163" t="s">
        <v>4336</v>
      </c>
      <c r="Q362" s="165" t="s">
        <v>4337</v>
      </c>
    </row>
    <row r="363" spans="1:17" ht="18" x14ac:dyDescent="0.3">
      <c r="A363" s="51" t="s">
        <v>4503</v>
      </c>
      <c r="B363" s="170" t="s">
        <v>4504</v>
      </c>
      <c r="C363" s="163" t="s">
        <v>4330</v>
      </c>
      <c r="D363" s="163" t="s">
        <v>4502</v>
      </c>
      <c r="E363" s="163" t="s">
        <v>4332</v>
      </c>
      <c r="F363" s="42">
        <v>253054</v>
      </c>
      <c r="G363" s="42">
        <v>168787340</v>
      </c>
      <c r="H363" s="42">
        <v>253054</v>
      </c>
      <c r="I363" s="42">
        <v>667</v>
      </c>
      <c r="J363" s="42">
        <v>214366</v>
      </c>
      <c r="K363" s="42">
        <v>1863</v>
      </c>
      <c r="L363" s="42">
        <v>667</v>
      </c>
      <c r="M363" s="163" t="s">
        <v>4482</v>
      </c>
      <c r="N363" s="163" t="s">
        <v>4502</v>
      </c>
      <c r="O363" s="163" t="s">
        <v>4363</v>
      </c>
      <c r="P363" s="163" t="s">
        <v>4336</v>
      </c>
      <c r="Q363" s="165" t="s">
        <v>4337</v>
      </c>
    </row>
    <row r="364" spans="1:17" ht="18" x14ac:dyDescent="0.3">
      <c r="A364" s="51" t="s">
        <v>4503</v>
      </c>
      <c r="B364" s="170" t="s">
        <v>4504</v>
      </c>
      <c r="C364" s="163" t="s">
        <v>4330</v>
      </c>
      <c r="D364" s="163" t="s">
        <v>4502</v>
      </c>
      <c r="E364" s="163" t="s">
        <v>4332</v>
      </c>
      <c r="F364" s="42">
        <v>236452</v>
      </c>
      <c r="G364" s="42">
        <v>157713438</v>
      </c>
      <c r="H364" s="42">
        <v>236452</v>
      </c>
      <c r="I364" s="42">
        <v>667</v>
      </c>
      <c r="J364" s="42">
        <v>209382</v>
      </c>
      <c r="K364" s="42">
        <v>1541</v>
      </c>
      <c r="L364" s="42">
        <v>667</v>
      </c>
      <c r="M364" s="163" t="s">
        <v>4426</v>
      </c>
      <c r="N364" s="163" t="s">
        <v>4502</v>
      </c>
      <c r="O364" s="163" t="s">
        <v>4363</v>
      </c>
      <c r="P364" s="163" t="s">
        <v>4336</v>
      </c>
      <c r="Q364" s="165" t="s">
        <v>4337</v>
      </c>
    </row>
    <row r="365" spans="1:17" ht="18" x14ac:dyDescent="0.3">
      <c r="A365" s="51" t="s">
        <v>4506</v>
      </c>
      <c r="B365" s="170" t="s">
        <v>4507</v>
      </c>
      <c r="C365" s="163" t="s">
        <v>4330</v>
      </c>
      <c r="D365" s="163" t="s">
        <v>4502</v>
      </c>
      <c r="E365" s="163" t="s">
        <v>4332</v>
      </c>
      <c r="F365" s="42">
        <v>277628</v>
      </c>
      <c r="G365" s="42">
        <v>83010703</v>
      </c>
      <c r="H365" s="42">
        <v>277628</v>
      </c>
      <c r="I365" s="42">
        <v>299</v>
      </c>
      <c r="J365" s="42">
        <v>175000</v>
      </c>
      <c r="K365" s="42">
        <v>851</v>
      </c>
      <c r="L365" s="42">
        <v>299</v>
      </c>
      <c r="M365" s="163" t="s">
        <v>4374</v>
      </c>
      <c r="N365" s="163" t="s">
        <v>4502</v>
      </c>
      <c r="O365" s="163" t="s">
        <v>4363</v>
      </c>
      <c r="P365" s="163" t="s">
        <v>4336</v>
      </c>
      <c r="Q365" s="165" t="s">
        <v>4337</v>
      </c>
    </row>
    <row r="366" spans="1:17" ht="18" x14ac:dyDescent="0.3">
      <c r="A366" s="51" t="s">
        <v>4500</v>
      </c>
      <c r="B366" s="170" t="s">
        <v>4501</v>
      </c>
      <c r="C366" s="163" t="s">
        <v>4330</v>
      </c>
      <c r="D366" s="163" t="s">
        <v>4502</v>
      </c>
      <c r="E366" s="163" t="s">
        <v>4332</v>
      </c>
      <c r="F366" s="42">
        <v>250000</v>
      </c>
      <c r="G366" s="42">
        <v>115000000</v>
      </c>
      <c r="H366" s="42">
        <v>250000</v>
      </c>
      <c r="I366" s="42">
        <v>506</v>
      </c>
      <c r="J366" s="42">
        <v>250000</v>
      </c>
      <c r="K366" s="42">
        <v>460</v>
      </c>
      <c r="L366" s="42">
        <v>460</v>
      </c>
      <c r="M366" s="163" t="s">
        <v>4461</v>
      </c>
      <c r="N366" s="163" t="s">
        <v>4502</v>
      </c>
      <c r="O366" s="163" t="s">
        <v>4363</v>
      </c>
      <c r="P366" s="163" t="s">
        <v>4336</v>
      </c>
      <c r="Q366" s="165" t="s">
        <v>4337</v>
      </c>
    </row>
    <row r="367" spans="1:17" ht="18" x14ac:dyDescent="0.3">
      <c r="A367" s="51" t="s">
        <v>4518</v>
      </c>
      <c r="B367" s="170" t="s">
        <v>4519</v>
      </c>
      <c r="C367" s="163" t="s">
        <v>4330</v>
      </c>
      <c r="D367" s="163" t="s">
        <v>4502</v>
      </c>
      <c r="E367" s="163" t="s">
        <v>4360</v>
      </c>
      <c r="F367" s="42">
        <v>232000</v>
      </c>
      <c r="G367" s="42">
        <v>5336000</v>
      </c>
      <c r="H367" s="42">
        <v>232000</v>
      </c>
      <c r="I367" s="42">
        <v>0</v>
      </c>
      <c r="J367" s="42">
        <v>232000</v>
      </c>
      <c r="K367" s="42">
        <v>23</v>
      </c>
      <c r="L367" s="42">
        <v>23</v>
      </c>
      <c r="M367" s="163" t="s">
        <v>4476</v>
      </c>
      <c r="N367" s="163" t="s">
        <v>4502</v>
      </c>
      <c r="O367" s="163" t="s">
        <v>4363</v>
      </c>
      <c r="P367" s="163" t="s">
        <v>4336</v>
      </c>
      <c r="Q367" s="165" t="s">
        <v>4337</v>
      </c>
    </row>
    <row r="368" spans="1:17" ht="18" x14ac:dyDescent="0.3">
      <c r="A368" s="51" t="s">
        <v>4518</v>
      </c>
      <c r="B368" s="170" t="s">
        <v>4519</v>
      </c>
      <c r="C368" s="163" t="s">
        <v>4330</v>
      </c>
      <c r="D368" s="163" t="s">
        <v>4502</v>
      </c>
      <c r="E368" s="163" t="s">
        <v>4332</v>
      </c>
      <c r="F368" s="42">
        <v>270986</v>
      </c>
      <c r="G368" s="42">
        <v>105955411</v>
      </c>
      <c r="H368" s="42">
        <v>270986</v>
      </c>
      <c r="I368" s="42">
        <v>391</v>
      </c>
      <c r="J368" s="42">
        <v>232000</v>
      </c>
      <c r="K368" s="42">
        <v>943</v>
      </c>
      <c r="L368" s="42">
        <v>391</v>
      </c>
      <c r="M368" s="163" t="s">
        <v>4422</v>
      </c>
      <c r="N368" s="163" t="s">
        <v>4502</v>
      </c>
      <c r="O368" s="163" t="s">
        <v>4363</v>
      </c>
      <c r="P368" s="163" t="s">
        <v>4336</v>
      </c>
      <c r="Q368" s="165" t="s">
        <v>4337</v>
      </c>
    </row>
    <row r="369" spans="1:17" ht="18" x14ac:dyDescent="0.3">
      <c r="A369" s="51" t="s">
        <v>4506</v>
      </c>
      <c r="B369" s="170" t="s">
        <v>4507</v>
      </c>
      <c r="C369" s="163" t="s">
        <v>4330</v>
      </c>
      <c r="D369" s="163" t="s">
        <v>4502</v>
      </c>
      <c r="E369" s="163" t="s">
        <v>4332</v>
      </c>
      <c r="F369" s="42">
        <v>153363</v>
      </c>
      <c r="G369" s="42">
        <v>45855491</v>
      </c>
      <c r="H369" s="42">
        <v>153363</v>
      </c>
      <c r="I369" s="42">
        <v>299</v>
      </c>
      <c r="J369" s="42">
        <v>140000</v>
      </c>
      <c r="K369" s="42">
        <v>759</v>
      </c>
      <c r="L369" s="42">
        <v>299</v>
      </c>
      <c r="M369" s="163" t="s">
        <v>4463</v>
      </c>
      <c r="N369" s="163" t="s">
        <v>4502</v>
      </c>
      <c r="O369" s="163" t="s">
        <v>4363</v>
      </c>
      <c r="P369" s="163" t="s">
        <v>4336</v>
      </c>
      <c r="Q369" s="165" t="s">
        <v>4337</v>
      </c>
    </row>
    <row r="370" spans="1:17" ht="18" x14ac:dyDescent="0.3">
      <c r="A370" s="51" t="s">
        <v>4503</v>
      </c>
      <c r="B370" s="170" t="s">
        <v>4504</v>
      </c>
      <c r="C370" s="163" t="s">
        <v>4330</v>
      </c>
      <c r="D370" s="163" t="s">
        <v>4502</v>
      </c>
      <c r="E370" s="163" t="s">
        <v>4332</v>
      </c>
      <c r="F370" s="42">
        <v>210000</v>
      </c>
      <c r="G370" s="42">
        <v>14490000</v>
      </c>
      <c r="H370" s="42">
        <v>210000</v>
      </c>
      <c r="I370" s="42">
        <v>667</v>
      </c>
      <c r="J370" s="42">
        <v>210000</v>
      </c>
      <c r="K370" s="42">
        <v>276</v>
      </c>
      <c r="L370" s="42">
        <v>69</v>
      </c>
      <c r="M370" s="163" t="s">
        <v>4549</v>
      </c>
      <c r="N370" s="163" t="s">
        <v>4502</v>
      </c>
      <c r="O370" s="163" t="s">
        <v>4363</v>
      </c>
      <c r="P370" s="163" t="s">
        <v>4336</v>
      </c>
      <c r="Q370" s="165" t="s">
        <v>4337</v>
      </c>
    </row>
    <row r="371" spans="1:17" ht="18" x14ac:dyDescent="0.3">
      <c r="A371" s="51" t="s">
        <v>4525</v>
      </c>
      <c r="B371" s="170" t="s">
        <v>4526</v>
      </c>
      <c r="C371" s="163" t="s">
        <v>4330</v>
      </c>
      <c r="D371" s="163" t="s">
        <v>4502</v>
      </c>
      <c r="E371" s="163" t="s">
        <v>4332</v>
      </c>
      <c r="F371" s="42">
        <v>170789</v>
      </c>
      <c r="G371" s="42">
        <v>19640735</v>
      </c>
      <c r="H371" s="42">
        <v>170789</v>
      </c>
      <c r="I371" s="42">
        <v>115</v>
      </c>
      <c r="J371" s="42">
        <v>150000</v>
      </c>
      <c r="K371" s="42">
        <v>414</v>
      </c>
      <c r="L371" s="42">
        <v>115</v>
      </c>
      <c r="M371" s="163" t="s">
        <v>4550</v>
      </c>
      <c r="N371" s="163" t="s">
        <v>4502</v>
      </c>
      <c r="O371" s="163" t="s">
        <v>4363</v>
      </c>
      <c r="P371" s="163" t="s">
        <v>4336</v>
      </c>
      <c r="Q371" s="165" t="s">
        <v>4337</v>
      </c>
    </row>
    <row r="372" spans="1:17" ht="18" x14ac:dyDescent="0.3">
      <c r="A372" s="51" t="s">
        <v>4506</v>
      </c>
      <c r="B372" s="170" t="s">
        <v>4507</v>
      </c>
      <c r="C372" s="163" t="s">
        <v>4330</v>
      </c>
      <c r="D372" s="163" t="s">
        <v>4502</v>
      </c>
      <c r="E372" s="163" t="s">
        <v>4332</v>
      </c>
      <c r="F372" s="42">
        <v>140000</v>
      </c>
      <c r="G372" s="42">
        <v>28980000</v>
      </c>
      <c r="H372" s="42">
        <v>140000</v>
      </c>
      <c r="I372" s="42">
        <v>506</v>
      </c>
      <c r="J372" s="42">
        <v>140000</v>
      </c>
      <c r="K372" s="42">
        <v>207</v>
      </c>
      <c r="L372" s="42">
        <v>207</v>
      </c>
      <c r="M372" s="163" t="s">
        <v>4466</v>
      </c>
      <c r="N372" s="163" t="s">
        <v>4502</v>
      </c>
      <c r="O372" s="163" t="s">
        <v>4363</v>
      </c>
      <c r="P372" s="163" t="s">
        <v>4336</v>
      </c>
      <c r="Q372" s="165" t="s">
        <v>4337</v>
      </c>
    </row>
    <row r="373" spans="1:17" ht="18" x14ac:dyDescent="0.3">
      <c r="A373" s="51" t="s">
        <v>4509</v>
      </c>
      <c r="B373" s="170" t="s">
        <v>4510</v>
      </c>
      <c r="C373" s="163" t="s">
        <v>4330</v>
      </c>
      <c r="D373" s="163" t="s">
        <v>4502</v>
      </c>
      <c r="E373" s="163" t="s">
        <v>4360</v>
      </c>
      <c r="F373" s="42">
        <v>205000</v>
      </c>
      <c r="G373" s="42">
        <v>9430000</v>
      </c>
      <c r="H373" s="42">
        <v>205000</v>
      </c>
      <c r="I373" s="42">
        <v>0</v>
      </c>
      <c r="J373" s="42">
        <v>205000</v>
      </c>
      <c r="K373" s="42">
        <v>46</v>
      </c>
      <c r="L373" s="42">
        <v>46</v>
      </c>
      <c r="M373" s="163" t="s">
        <v>4492</v>
      </c>
      <c r="N373" s="163" t="s">
        <v>4502</v>
      </c>
      <c r="O373" s="163" t="s">
        <v>4363</v>
      </c>
      <c r="P373" s="163" t="s">
        <v>4336</v>
      </c>
      <c r="Q373" s="165" t="s">
        <v>4337</v>
      </c>
    </row>
    <row r="374" spans="1:17" ht="18" x14ac:dyDescent="0.3">
      <c r="A374" s="51" t="s">
        <v>4500</v>
      </c>
      <c r="B374" s="170" t="s">
        <v>4501</v>
      </c>
      <c r="C374" s="163" t="s">
        <v>4330</v>
      </c>
      <c r="D374" s="163" t="s">
        <v>4502</v>
      </c>
      <c r="E374" s="163" t="s">
        <v>4360</v>
      </c>
      <c r="F374" s="42">
        <v>210000</v>
      </c>
      <c r="G374" s="42">
        <v>4830000</v>
      </c>
      <c r="H374" s="42">
        <v>210000</v>
      </c>
      <c r="I374" s="42">
        <v>0</v>
      </c>
      <c r="J374" s="42">
        <v>210000</v>
      </c>
      <c r="K374" s="42">
        <v>23</v>
      </c>
      <c r="L374" s="42">
        <v>23</v>
      </c>
      <c r="M374" s="163" t="s">
        <v>4414</v>
      </c>
      <c r="N374" s="163" t="s">
        <v>4502</v>
      </c>
      <c r="O374" s="163" t="s">
        <v>4363</v>
      </c>
      <c r="P374" s="163" t="s">
        <v>4336</v>
      </c>
      <c r="Q374" s="165" t="s">
        <v>4337</v>
      </c>
    </row>
    <row r="375" spans="1:17" ht="18" x14ac:dyDescent="0.3">
      <c r="A375" s="51" t="s">
        <v>4553</v>
      </c>
      <c r="B375" s="170" t="s">
        <v>4554</v>
      </c>
      <c r="C375" s="163" t="s">
        <v>4330</v>
      </c>
      <c r="D375" s="163" t="s">
        <v>4502</v>
      </c>
      <c r="E375" s="163" t="s">
        <v>4360</v>
      </c>
      <c r="F375" s="42">
        <v>205000</v>
      </c>
      <c r="G375" s="42">
        <v>9430000</v>
      </c>
      <c r="H375" s="42">
        <v>205000</v>
      </c>
      <c r="I375" s="42">
        <v>0</v>
      </c>
      <c r="J375" s="42">
        <v>205000</v>
      </c>
      <c r="K375" s="42">
        <v>46</v>
      </c>
      <c r="L375" s="42">
        <v>46</v>
      </c>
      <c r="M375" s="163" t="s">
        <v>4557</v>
      </c>
      <c r="N375" s="163" t="s">
        <v>4502</v>
      </c>
      <c r="O375" s="163" t="s">
        <v>4363</v>
      </c>
      <c r="P375" s="163" t="s">
        <v>4336</v>
      </c>
      <c r="Q375" s="165" t="s">
        <v>4337</v>
      </c>
    </row>
    <row r="376" spans="1:17" ht="18" x14ac:dyDescent="0.3">
      <c r="A376" s="51" t="s">
        <v>4525</v>
      </c>
      <c r="B376" s="170" t="s">
        <v>4526</v>
      </c>
      <c r="C376" s="163" t="s">
        <v>4330</v>
      </c>
      <c r="D376" s="163" t="s">
        <v>4502</v>
      </c>
      <c r="E376" s="163" t="s">
        <v>4332</v>
      </c>
      <c r="F376" s="42">
        <v>228984</v>
      </c>
      <c r="G376" s="42">
        <v>47399780</v>
      </c>
      <c r="H376" s="42">
        <v>228984</v>
      </c>
      <c r="I376" s="42">
        <v>207</v>
      </c>
      <c r="J376" s="42">
        <v>165000</v>
      </c>
      <c r="K376" s="42">
        <v>598</v>
      </c>
      <c r="L376" s="42">
        <v>207</v>
      </c>
      <c r="M376" s="163" t="s">
        <v>4440</v>
      </c>
      <c r="N376" s="163" t="s">
        <v>4502</v>
      </c>
      <c r="O376" s="163" t="s">
        <v>4363</v>
      </c>
      <c r="P376" s="163" t="s">
        <v>4336</v>
      </c>
      <c r="Q376" s="165" t="s">
        <v>4337</v>
      </c>
    </row>
    <row r="377" spans="1:17" ht="18" x14ac:dyDescent="0.3">
      <c r="A377" s="51" t="s">
        <v>4500</v>
      </c>
      <c r="B377" s="170" t="s">
        <v>4501</v>
      </c>
      <c r="C377" s="163" t="s">
        <v>4330</v>
      </c>
      <c r="D377" s="163" t="s">
        <v>4502</v>
      </c>
      <c r="E377" s="163" t="s">
        <v>4332</v>
      </c>
      <c r="F377" s="42">
        <v>262695</v>
      </c>
      <c r="G377" s="42">
        <v>54377819</v>
      </c>
      <c r="H377" s="42">
        <v>262695</v>
      </c>
      <c r="I377" s="42">
        <v>207</v>
      </c>
      <c r="J377" s="42">
        <v>210000</v>
      </c>
      <c r="K377" s="42">
        <v>345</v>
      </c>
      <c r="L377" s="42">
        <v>207</v>
      </c>
      <c r="M377" s="163" t="s">
        <v>4547</v>
      </c>
      <c r="N377" s="163" t="s">
        <v>4502</v>
      </c>
      <c r="O377" s="163" t="s">
        <v>4363</v>
      </c>
      <c r="P377" s="163" t="s">
        <v>4336</v>
      </c>
      <c r="Q377" s="165" t="s">
        <v>4337</v>
      </c>
    </row>
    <row r="378" spans="1:17" ht="18" x14ac:dyDescent="0.3">
      <c r="A378" s="51" t="s">
        <v>4506</v>
      </c>
      <c r="B378" s="170" t="s">
        <v>4507</v>
      </c>
      <c r="C378" s="163" t="s">
        <v>4330</v>
      </c>
      <c r="D378" s="163" t="s">
        <v>4502</v>
      </c>
      <c r="E378" s="163" t="s">
        <v>4527</v>
      </c>
      <c r="F378" s="42">
        <v>250821</v>
      </c>
      <c r="G378" s="42">
        <v>74995525</v>
      </c>
      <c r="H378" s="42">
        <v>250821</v>
      </c>
      <c r="I378" s="42">
        <v>299</v>
      </c>
      <c r="J378" s="42">
        <v>170000</v>
      </c>
      <c r="K378" s="42">
        <v>897</v>
      </c>
      <c r="L378" s="42">
        <v>299</v>
      </c>
      <c r="M378" s="163" t="s">
        <v>4548</v>
      </c>
      <c r="N378" s="163" t="s">
        <v>4502</v>
      </c>
      <c r="O378" s="163" t="s">
        <v>4363</v>
      </c>
      <c r="P378" s="163" t="s">
        <v>4336</v>
      </c>
      <c r="Q378" s="165" t="s">
        <v>4337</v>
      </c>
    </row>
    <row r="379" spans="1:17" ht="18" x14ac:dyDescent="0.3">
      <c r="A379" s="51" t="s">
        <v>4518</v>
      </c>
      <c r="B379" s="170" t="s">
        <v>4519</v>
      </c>
      <c r="C379" s="163" t="s">
        <v>4330</v>
      </c>
      <c r="D379" s="163" t="s">
        <v>4502</v>
      </c>
      <c r="E379" s="163" t="s">
        <v>4332</v>
      </c>
      <c r="F379" s="42">
        <v>294470</v>
      </c>
      <c r="G379" s="42">
        <v>88046576</v>
      </c>
      <c r="H379" s="42">
        <v>294470</v>
      </c>
      <c r="I379" s="42">
        <v>299</v>
      </c>
      <c r="J379" s="42">
        <v>210000</v>
      </c>
      <c r="K379" s="42">
        <v>874</v>
      </c>
      <c r="L379" s="42">
        <v>299</v>
      </c>
      <c r="M379" s="163" t="s">
        <v>4386</v>
      </c>
      <c r="N379" s="163" t="s">
        <v>4502</v>
      </c>
      <c r="O379" s="163" t="s">
        <v>4363</v>
      </c>
      <c r="P379" s="163" t="s">
        <v>4336</v>
      </c>
      <c r="Q379" s="165" t="s">
        <v>4337</v>
      </c>
    </row>
    <row r="380" spans="1:17" ht="18" x14ac:dyDescent="0.3">
      <c r="A380" s="51" t="s">
        <v>4500</v>
      </c>
      <c r="B380" s="170" t="s">
        <v>4501</v>
      </c>
      <c r="C380" s="163" t="s">
        <v>4330</v>
      </c>
      <c r="D380" s="163" t="s">
        <v>4502</v>
      </c>
      <c r="E380" s="163" t="s">
        <v>4360</v>
      </c>
      <c r="F380" s="42">
        <v>250000</v>
      </c>
      <c r="G380" s="42">
        <v>11500000</v>
      </c>
      <c r="H380" s="42">
        <v>250000</v>
      </c>
      <c r="I380" s="42">
        <v>0</v>
      </c>
      <c r="J380" s="42">
        <v>250000</v>
      </c>
      <c r="K380" s="42">
        <v>46</v>
      </c>
      <c r="L380" s="42">
        <v>46</v>
      </c>
      <c r="M380" s="163" t="s">
        <v>4461</v>
      </c>
      <c r="N380" s="163" t="s">
        <v>4502</v>
      </c>
      <c r="O380" s="163" t="s">
        <v>4363</v>
      </c>
      <c r="P380" s="163" t="s">
        <v>4336</v>
      </c>
      <c r="Q380" s="165" t="s">
        <v>4337</v>
      </c>
    </row>
    <row r="381" spans="1:17" ht="18" x14ac:dyDescent="0.3">
      <c r="A381" s="51" t="s">
        <v>4503</v>
      </c>
      <c r="B381" s="170" t="s">
        <v>4504</v>
      </c>
      <c r="C381" s="163" t="s">
        <v>4330</v>
      </c>
      <c r="D381" s="163" t="s">
        <v>4502</v>
      </c>
      <c r="E381" s="163" t="s">
        <v>4332</v>
      </c>
      <c r="F381" s="42">
        <v>215721</v>
      </c>
      <c r="G381" s="42">
        <v>218309169</v>
      </c>
      <c r="H381" s="42">
        <v>215721</v>
      </c>
      <c r="I381" s="42">
        <v>1012</v>
      </c>
      <c r="J381" s="42">
        <v>200658</v>
      </c>
      <c r="K381" s="42">
        <v>1564</v>
      </c>
      <c r="L381" s="42">
        <v>1012</v>
      </c>
      <c r="M381" s="163" t="s">
        <v>4476</v>
      </c>
      <c r="N381" s="163" t="s">
        <v>4502</v>
      </c>
      <c r="O381" s="163" t="s">
        <v>4363</v>
      </c>
      <c r="P381" s="163" t="s">
        <v>4336</v>
      </c>
      <c r="Q381" s="165" t="s">
        <v>4337</v>
      </c>
    </row>
    <row r="382" spans="1:17" ht="18" x14ac:dyDescent="0.3">
      <c r="A382" s="51" t="s">
        <v>4506</v>
      </c>
      <c r="B382" s="170" t="s">
        <v>4507</v>
      </c>
      <c r="C382" s="163" t="s">
        <v>4330</v>
      </c>
      <c r="D382" s="163" t="s">
        <v>4502</v>
      </c>
      <c r="E382" s="163" t="s">
        <v>4360</v>
      </c>
      <c r="F382" s="42">
        <v>255000</v>
      </c>
      <c r="G382" s="42">
        <v>17595000</v>
      </c>
      <c r="H382" s="42">
        <v>255000</v>
      </c>
      <c r="I382" s="42">
        <v>0</v>
      </c>
      <c r="J382" s="42">
        <v>255000</v>
      </c>
      <c r="K382" s="42">
        <v>69</v>
      </c>
      <c r="L382" s="42">
        <v>69</v>
      </c>
      <c r="M382" s="163" t="s">
        <v>4431</v>
      </c>
      <c r="N382" s="163" t="s">
        <v>4502</v>
      </c>
      <c r="O382" s="163" t="s">
        <v>4363</v>
      </c>
      <c r="P382" s="163" t="s">
        <v>4336</v>
      </c>
      <c r="Q382" s="165" t="s">
        <v>4337</v>
      </c>
    </row>
    <row r="383" spans="1:17" ht="18" x14ac:dyDescent="0.3">
      <c r="A383" s="51" t="s">
        <v>4500</v>
      </c>
      <c r="B383" s="170" t="s">
        <v>4501</v>
      </c>
      <c r="C383" s="163" t="s">
        <v>4330</v>
      </c>
      <c r="D383" s="163" t="s">
        <v>4502</v>
      </c>
      <c r="E383" s="163" t="s">
        <v>4360</v>
      </c>
      <c r="F383" s="42">
        <v>185000</v>
      </c>
      <c r="G383" s="42">
        <v>51060000</v>
      </c>
      <c r="H383" s="42">
        <v>185000</v>
      </c>
      <c r="I383" s="42">
        <v>0</v>
      </c>
      <c r="J383" s="42">
        <v>185000</v>
      </c>
      <c r="K383" s="42">
        <v>276</v>
      </c>
      <c r="L383" s="42">
        <v>276</v>
      </c>
      <c r="M383" s="163" t="s">
        <v>4463</v>
      </c>
      <c r="N383" s="163" t="s">
        <v>4502</v>
      </c>
      <c r="O383" s="163" t="s">
        <v>4363</v>
      </c>
      <c r="P383" s="163" t="s">
        <v>4336</v>
      </c>
      <c r="Q383" s="165" t="s">
        <v>4337</v>
      </c>
    </row>
    <row r="384" spans="1:17" ht="18" x14ac:dyDescent="0.3">
      <c r="A384" s="51" t="s">
        <v>4518</v>
      </c>
      <c r="B384" s="170" t="s">
        <v>4519</v>
      </c>
      <c r="C384" s="163" t="s">
        <v>4330</v>
      </c>
      <c r="D384" s="163" t="s">
        <v>4502</v>
      </c>
      <c r="E384" s="163" t="s">
        <v>4332</v>
      </c>
      <c r="F384" s="42">
        <v>190000</v>
      </c>
      <c r="G384" s="42">
        <v>48070000</v>
      </c>
      <c r="H384" s="42">
        <v>190000</v>
      </c>
      <c r="I384" s="42">
        <v>253</v>
      </c>
      <c r="J384" s="42">
        <v>190000</v>
      </c>
      <c r="K384" s="42">
        <v>253</v>
      </c>
      <c r="L384" s="42">
        <v>253</v>
      </c>
      <c r="M384" s="163" t="s">
        <v>4549</v>
      </c>
      <c r="N384" s="163" t="s">
        <v>4502</v>
      </c>
      <c r="O384" s="163" t="s">
        <v>4363</v>
      </c>
      <c r="P384" s="163" t="s">
        <v>4336</v>
      </c>
      <c r="Q384" s="165" t="s">
        <v>4337</v>
      </c>
    </row>
    <row r="385" spans="1:17" ht="18" x14ac:dyDescent="0.3">
      <c r="A385" s="51" t="s">
        <v>4500</v>
      </c>
      <c r="B385" s="170" t="s">
        <v>4501</v>
      </c>
      <c r="C385" s="163" t="s">
        <v>4330</v>
      </c>
      <c r="D385" s="163" t="s">
        <v>4502</v>
      </c>
      <c r="E385" s="163" t="s">
        <v>4332</v>
      </c>
      <c r="F385" s="42">
        <v>230000</v>
      </c>
      <c r="G385" s="42">
        <v>26450000</v>
      </c>
      <c r="H385" s="42">
        <v>230000</v>
      </c>
      <c r="I385" s="42">
        <v>506</v>
      </c>
      <c r="J385" s="42">
        <v>230000</v>
      </c>
      <c r="K385" s="42">
        <v>161</v>
      </c>
      <c r="L385" s="42">
        <v>115</v>
      </c>
      <c r="M385" s="163" t="s">
        <v>4550</v>
      </c>
      <c r="N385" s="163" t="s">
        <v>4502</v>
      </c>
      <c r="O385" s="163" t="s">
        <v>4363</v>
      </c>
      <c r="P385" s="163" t="s">
        <v>4336</v>
      </c>
      <c r="Q385" s="165" t="s">
        <v>4337</v>
      </c>
    </row>
    <row r="386" spans="1:17" ht="18" x14ac:dyDescent="0.3">
      <c r="A386" s="51" t="s">
        <v>4506</v>
      </c>
      <c r="B386" s="170" t="s">
        <v>4507</v>
      </c>
      <c r="C386" s="163" t="s">
        <v>4330</v>
      </c>
      <c r="D386" s="163" t="s">
        <v>4502</v>
      </c>
      <c r="E386" s="163" t="s">
        <v>4360</v>
      </c>
      <c r="F386" s="42">
        <v>140000</v>
      </c>
      <c r="G386" s="42">
        <v>3220000</v>
      </c>
      <c r="H386" s="42">
        <v>140000</v>
      </c>
      <c r="I386" s="42">
        <v>0</v>
      </c>
      <c r="J386" s="42">
        <v>140000</v>
      </c>
      <c r="K386" s="42">
        <v>23</v>
      </c>
      <c r="L386" s="42">
        <v>23</v>
      </c>
      <c r="M386" s="163" t="s">
        <v>4466</v>
      </c>
      <c r="N386" s="163" t="s">
        <v>4502</v>
      </c>
      <c r="O386" s="163" t="s">
        <v>4363</v>
      </c>
      <c r="P386" s="163" t="s">
        <v>4336</v>
      </c>
      <c r="Q386" s="165" t="s">
        <v>4337</v>
      </c>
    </row>
    <row r="387" spans="1:17" ht="18" x14ac:dyDescent="0.3">
      <c r="A387" s="51" t="s">
        <v>4543</v>
      </c>
      <c r="B387" s="170" t="s">
        <v>4544</v>
      </c>
      <c r="C387" s="163" t="s">
        <v>4330</v>
      </c>
      <c r="D387" s="163" t="s">
        <v>4502</v>
      </c>
      <c r="E387" s="163" t="s">
        <v>4360</v>
      </c>
      <c r="F387" s="42">
        <v>210000</v>
      </c>
      <c r="G387" s="42">
        <v>9660000</v>
      </c>
      <c r="H387" s="42">
        <v>210000</v>
      </c>
      <c r="I387" s="42">
        <v>0</v>
      </c>
      <c r="J387" s="42">
        <v>210000</v>
      </c>
      <c r="K387" s="42">
        <v>46</v>
      </c>
      <c r="L387" s="42">
        <v>46</v>
      </c>
      <c r="M387" s="163" t="s">
        <v>4492</v>
      </c>
      <c r="N387" s="163" t="s">
        <v>4502</v>
      </c>
      <c r="O387" s="163" t="s">
        <v>4363</v>
      </c>
      <c r="P387" s="163" t="s">
        <v>4336</v>
      </c>
      <c r="Q387" s="165" t="s">
        <v>4337</v>
      </c>
    </row>
    <row r="388" spans="1:17" ht="18" x14ac:dyDescent="0.3">
      <c r="A388" s="51" t="s">
        <v>4558</v>
      </c>
      <c r="B388" s="170" t="s">
        <v>4559</v>
      </c>
      <c r="C388" s="163" t="s">
        <v>4330</v>
      </c>
      <c r="D388" s="163" t="s">
        <v>4502</v>
      </c>
      <c r="E388" s="163" t="s">
        <v>4332</v>
      </c>
      <c r="F388" s="42"/>
      <c r="G388" s="42">
        <v>0</v>
      </c>
      <c r="H388" s="42"/>
      <c r="I388" s="42">
        <v>299</v>
      </c>
      <c r="J388" s="42">
        <v>320000</v>
      </c>
      <c r="K388" s="42">
        <v>0</v>
      </c>
      <c r="L388" s="42">
        <v>0</v>
      </c>
      <c r="M388" s="163" t="s">
        <v>4414</v>
      </c>
      <c r="N388" s="163" t="s">
        <v>4502</v>
      </c>
      <c r="O388" s="163" t="s">
        <v>4363</v>
      </c>
      <c r="P388" s="163" t="s">
        <v>4336</v>
      </c>
      <c r="Q388" s="165" t="s">
        <v>4337</v>
      </c>
    </row>
    <row r="389" spans="1:17" ht="18" x14ac:dyDescent="0.3">
      <c r="A389" s="51" t="s">
        <v>4509</v>
      </c>
      <c r="B389" s="170" t="s">
        <v>4510</v>
      </c>
      <c r="C389" s="163" t="s">
        <v>4330</v>
      </c>
      <c r="D389" s="163" t="s">
        <v>4502</v>
      </c>
      <c r="E389" s="163" t="s">
        <v>4360</v>
      </c>
      <c r="F389" s="42">
        <v>205000</v>
      </c>
      <c r="G389" s="42">
        <v>4715000</v>
      </c>
      <c r="H389" s="42">
        <v>205000</v>
      </c>
      <c r="I389" s="42">
        <v>0</v>
      </c>
      <c r="J389" s="42">
        <v>205000</v>
      </c>
      <c r="K389" s="42">
        <v>23</v>
      </c>
      <c r="L389" s="42">
        <v>23</v>
      </c>
      <c r="M389" s="163" t="s">
        <v>4557</v>
      </c>
      <c r="N389" s="163" t="s">
        <v>4502</v>
      </c>
      <c r="O389" s="163" t="s">
        <v>4363</v>
      </c>
      <c r="P389" s="163" t="s">
        <v>4336</v>
      </c>
      <c r="Q389" s="165" t="s">
        <v>4337</v>
      </c>
    </row>
    <row r="390" spans="1:17" ht="18" x14ac:dyDescent="0.3">
      <c r="A390" s="51" t="s">
        <v>4518</v>
      </c>
      <c r="B390" s="170" t="s">
        <v>4519</v>
      </c>
      <c r="C390" s="163" t="s">
        <v>4330</v>
      </c>
      <c r="D390" s="163" t="s">
        <v>4502</v>
      </c>
      <c r="E390" s="163" t="s">
        <v>4332</v>
      </c>
      <c r="F390" s="42">
        <v>185760</v>
      </c>
      <c r="G390" s="42">
        <v>93994330</v>
      </c>
      <c r="H390" s="42">
        <v>185760</v>
      </c>
      <c r="I390" s="42">
        <v>506</v>
      </c>
      <c r="J390" s="42">
        <v>185000</v>
      </c>
      <c r="K390" s="42">
        <v>736</v>
      </c>
      <c r="L390" s="42">
        <v>506</v>
      </c>
      <c r="M390" s="163" t="s">
        <v>4560</v>
      </c>
      <c r="N390" s="163" t="s">
        <v>4502</v>
      </c>
      <c r="O390" s="163" t="s">
        <v>4363</v>
      </c>
      <c r="P390" s="163" t="s">
        <v>4336</v>
      </c>
      <c r="Q390" s="165" t="s">
        <v>4337</v>
      </c>
    </row>
    <row r="391" spans="1:17" ht="18" x14ac:dyDescent="0.3">
      <c r="A391" s="51" t="s">
        <v>4500</v>
      </c>
      <c r="B391" s="170" t="s">
        <v>4501</v>
      </c>
      <c r="C391" s="163" t="s">
        <v>4330</v>
      </c>
      <c r="D391" s="163" t="s">
        <v>4502</v>
      </c>
      <c r="E391" s="163" t="s">
        <v>4332</v>
      </c>
      <c r="F391" s="42">
        <v>250163</v>
      </c>
      <c r="G391" s="42">
        <v>51783672</v>
      </c>
      <c r="H391" s="42">
        <v>250163</v>
      </c>
      <c r="I391" s="42">
        <v>207</v>
      </c>
      <c r="J391" s="42">
        <v>210000</v>
      </c>
      <c r="K391" s="42">
        <v>345</v>
      </c>
      <c r="L391" s="42">
        <v>207</v>
      </c>
      <c r="M391" s="163" t="s">
        <v>4528</v>
      </c>
      <c r="N391" s="163" t="s">
        <v>4502</v>
      </c>
      <c r="O391" s="163" t="s">
        <v>4363</v>
      </c>
      <c r="P391" s="163" t="s">
        <v>4336</v>
      </c>
      <c r="Q391" s="165" t="s">
        <v>4337</v>
      </c>
    </row>
    <row r="392" spans="1:17" ht="18" x14ac:dyDescent="0.3">
      <c r="A392" s="51" t="s">
        <v>4525</v>
      </c>
      <c r="B392" s="170" t="s">
        <v>4526</v>
      </c>
      <c r="C392" s="163" t="s">
        <v>4330</v>
      </c>
      <c r="D392" s="163" t="s">
        <v>4502</v>
      </c>
      <c r="E392" s="163" t="s">
        <v>4332</v>
      </c>
      <c r="F392" s="42">
        <v>243764</v>
      </c>
      <c r="G392" s="42">
        <v>72885482</v>
      </c>
      <c r="H392" s="42">
        <v>243764</v>
      </c>
      <c r="I392" s="42">
        <v>299</v>
      </c>
      <c r="J392" s="42">
        <v>210000</v>
      </c>
      <c r="K392" s="42">
        <v>414</v>
      </c>
      <c r="L392" s="42">
        <v>299</v>
      </c>
      <c r="M392" s="163" t="s">
        <v>4406</v>
      </c>
      <c r="N392" s="163" t="s">
        <v>4502</v>
      </c>
      <c r="O392" s="163" t="s">
        <v>4363</v>
      </c>
      <c r="P392" s="163" t="s">
        <v>4336</v>
      </c>
      <c r="Q392" s="165" t="s">
        <v>4337</v>
      </c>
    </row>
    <row r="393" spans="1:17" ht="18" x14ac:dyDescent="0.3">
      <c r="A393" s="51" t="s">
        <v>4503</v>
      </c>
      <c r="B393" s="170" t="s">
        <v>4504</v>
      </c>
      <c r="C393" s="163" t="s">
        <v>4330</v>
      </c>
      <c r="D393" s="163" t="s">
        <v>4502</v>
      </c>
      <c r="E393" s="163" t="s">
        <v>4332</v>
      </c>
      <c r="F393" s="42">
        <v>229179</v>
      </c>
      <c r="G393" s="42">
        <v>152862140</v>
      </c>
      <c r="H393" s="42">
        <v>229179</v>
      </c>
      <c r="I393" s="42">
        <v>667</v>
      </c>
      <c r="J393" s="42">
        <v>210292</v>
      </c>
      <c r="K393" s="42">
        <v>966</v>
      </c>
      <c r="L393" s="42">
        <v>667</v>
      </c>
      <c r="M393" s="163" t="s">
        <v>4561</v>
      </c>
      <c r="N393" s="163" t="s">
        <v>4502</v>
      </c>
      <c r="O393" s="163" t="s">
        <v>4363</v>
      </c>
      <c r="P393" s="163" t="s">
        <v>4336</v>
      </c>
      <c r="Q393" s="165" t="s">
        <v>4337</v>
      </c>
    </row>
    <row r="394" spans="1:17" ht="18" x14ac:dyDescent="0.3">
      <c r="A394" s="51" t="s">
        <v>4518</v>
      </c>
      <c r="B394" s="170" t="s">
        <v>4519</v>
      </c>
      <c r="C394" s="163" t="s">
        <v>4330</v>
      </c>
      <c r="D394" s="163" t="s">
        <v>4502</v>
      </c>
      <c r="E394" s="163" t="s">
        <v>4360</v>
      </c>
      <c r="F394" s="42">
        <v>190000</v>
      </c>
      <c r="G394" s="42">
        <v>13110000</v>
      </c>
      <c r="H394" s="42">
        <v>190000</v>
      </c>
      <c r="I394" s="42">
        <v>0</v>
      </c>
      <c r="J394" s="42">
        <v>190000</v>
      </c>
      <c r="K394" s="42">
        <v>69</v>
      </c>
      <c r="L394" s="42">
        <v>69</v>
      </c>
      <c r="M394" s="163" t="s">
        <v>4437</v>
      </c>
      <c r="N394" s="163" t="s">
        <v>4502</v>
      </c>
      <c r="O394" s="163" t="s">
        <v>4363</v>
      </c>
      <c r="P394" s="163" t="s">
        <v>4336</v>
      </c>
      <c r="Q394" s="165" t="s">
        <v>4337</v>
      </c>
    </row>
    <row r="395" spans="1:17" ht="18" x14ac:dyDescent="0.3">
      <c r="A395" s="51" t="s">
        <v>4503</v>
      </c>
      <c r="B395" s="170" t="s">
        <v>4504</v>
      </c>
      <c r="C395" s="163" t="s">
        <v>4330</v>
      </c>
      <c r="D395" s="163" t="s">
        <v>4502</v>
      </c>
      <c r="E395" s="163" t="s">
        <v>4332</v>
      </c>
      <c r="F395" s="42">
        <v>223312</v>
      </c>
      <c r="G395" s="42">
        <v>225991491</v>
      </c>
      <c r="H395" s="42">
        <v>223312</v>
      </c>
      <c r="I395" s="42">
        <v>1012</v>
      </c>
      <c r="J395" s="42">
        <v>205573</v>
      </c>
      <c r="K395" s="42">
        <v>2323</v>
      </c>
      <c r="L395" s="42">
        <v>1012</v>
      </c>
      <c r="M395" s="163" t="s">
        <v>4562</v>
      </c>
      <c r="N395" s="163" t="s">
        <v>4502</v>
      </c>
      <c r="O395" s="163" t="s">
        <v>4363</v>
      </c>
      <c r="P395" s="163" t="s">
        <v>4336</v>
      </c>
      <c r="Q395" s="165" t="s">
        <v>4337</v>
      </c>
    </row>
    <row r="396" spans="1:17" ht="18" x14ac:dyDescent="0.3">
      <c r="A396" s="51" t="s">
        <v>4506</v>
      </c>
      <c r="B396" s="170" t="s">
        <v>4507</v>
      </c>
      <c r="C396" s="163" t="s">
        <v>4330</v>
      </c>
      <c r="D396" s="163" t="s">
        <v>4502</v>
      </c>
      <c r="E396" s="163" t="s">
        <v>4332</v>
      </c>
      <c r="F396" s="42">
        <v>255000</v>
      </c>
      <c r="G396" s="42">
        <v>52785000</v>
      </c>
      <c r="H396" s="42">
        <v>255000</v>
      </c>
      <c r="I396" s="42">
        <v>506</v>
      </c>
      <c r="J396" s="42">
        <v>255000</v>
      </c>
      <c r="K396" s="42">
        <v>253</v>
      </c>
      <c r="L396" s="42">
        <v>207</v>
      </c>
      <c r="M396" s="163" t="s">
        <v>4381</v>
      </c>
      <c r="N396" s="163" t="s">
        <v>4502</v>
      </c>
      <c r="O396" s="163" t="s">
        <v>4363</v>
      </c>
      <c r="P396" s="163" t="s">
        <v>4336</v>
      </c>
      <c r="Q396" s="165" t="s">
        <v>4337</v>
      </c>
    </row>
    <row r="397" spans="1:17" ht="18" x14ac:dyDescent="0.3">
      <c r="A397" s="51" t="s">
        <v>4506</v>
      </c>
      <c r="B397" s="170" t="s">
        <v>4507</v>
      </c>
      <c r="C397" s="163" t="s">
        <v>4330</v>
      </c>
      <c r="D397" s="163" t="s">
        <v>4502</v>
      </c>
      <c r="E397" s="163" t="s">
        <v>4332</v>
      </c>
      <c r="F397" s="42">
        <v>149855</v>
      </c>
      <c r="G397" s="42">
        <v>37913269</v>
      </c>
      <c r="H397" s="42">
        <v>149855</v>
      </c>
      <c r="I397" s="42">
        <v>253</v>
      </c>
      <c r="J397" s="42">
        <v>140000</v>
      </c>
      <c r="K397" s="42">
        <v>598</v>
      </c>
      <c r="L397" s="42">
        <v>253</v>
      </c>
      <c r="M397" s="163" t="s">
        <v>4448</v>
      </c>
      <c r="N397" s="163" t="s">
        <v>4502</v>
      </c>
      <c r="O397" s="163" t="s">
        <v>4363</v>
      </c>
      <c r="P397" s="163" t="s">
        <v>4336</v>
      </c>
      <c r="Q397" s="165" t="s">
        <v>4337</v>
      </c>
    </row>
    <row r="398" spans="1:17" ht="18" x14ac:dyDescent="0.3">
      <c r="A398" s="51" t="s">
        <v>4503</v>
      </c>
      <c r="B398" s="170" t="s">
        <v>4504</v>
      </c>
      <c r="C398" s="163" t="s">
        <v>4330</v>
      </c>
      <c r="D398" s="163" t="s">
        <v>4502</v>
      </c>
      <c r="E398" s="163" t="s">
        <v>4332</v>
      </c>
      <c r="F398" s="42">
        <v>202546</v>
      </c>
      <c r="G398" s="42">
        <v>204976851</v>
      </c>
      <c r="H398" s="42">
        <v>202546</v>
      </c>
      <c r="I398" s="42">
        <v>1012</v>
      </c>
      <c r="J398" s="42">
        <v>200387</v>
      </c>
      <c r="K398" s="42">
        <v>1150</v>
      </c>
      <c r="L398" s="42">
        <v>1012</v>
      </c>
      <c r="M398" s="163" t="s">
        <v>4449</v>
      </c>
      <c r="N398" s="163" t="s">
        <v>4502</v>
      </c>
      <c r="O398" s="163" t="s">
        <v>4363</v>
      </c>
      <c r="P398" s="163" t="s">
        <v>4336</v>
      </c>
      <c r="Q398" s="165" t="s">
        <v>4337</v>
      </c>
    </row>
    <row r="399" spans="1:17" ht="18" x14ac:dyDescent="0.3">
      <c r="A399" s="51" t="s">
        <v>4500</v>
      </c>
      <c r="B399" s="170" t="s">
        <v>4501</v>
      </c>
      <c r="C399" s="163" t="s">
        <v>4330</v>
      </c>
      <c r="D399" s="163" t="s">
        <v>4502</v>
      </c>
      <c r="E399" s="163" t="s">
        <v>4332</v>
      </c>
      <c r="F399" s="42">
        <v>205000</v>
      </c>
      <c r="G399" s="42">
        <v>103730000</v>
      </c>
      <c r="H399" s="42">
        <v>205000</v>
      </c>
      <c r="I399" s="42">
        <v>506</v>
      </c>
      <c r="J399" s="42">
        <v>205000</v>
      </c>
      <c r="K399" s="42">
        <v>506</v>
      </c>
      <c r="L399" s="42">
        <v>506</v>
      </c>
      <c r="M399" s="163" t="s">
        <v>4563</v>
      </c>
      <c r="N399" s="163" t="s">
        <v>4502</v>
      </c>
      <c r="O399" s="163" t="s">
        <v>4363</v>
      </c>
      <c r="P399" s="163" t="s">
        <v>4336</v>
      </c>
      <c r="Q399" s="165" t="s">
        <v>4337</v>
      </c>
    </row>
    <row r="400" spans="1:17" ht="18" x14ac:dyDescent="0.3">
      <c r="A400" s="51" t="s">
        <v>4503</v>
      </c>
      <c r="B400" s="170" t="s">
        <v>4504</v>
      </c>
      <c r="C400" s="163" t="s">
        <v>4330</v>
      </c>
      <c r="D400" s="163" t="s">
        <v>4502</v>
      </c>
      <c r="E400" s="163" t="s">
        <v>4332</v>
      </c>
      <c r="F400" s="42">
        <v>230000</v>
      </c>
      <c r="G400" s="42">
        <v>206310000</v>
      </c>
      <c r="H400" s="42">
        <v>230000</v>
      </c>
      <c r="I400" s="42">
        <v>1679</v>
      </c>
      <c r="J400" s="42">
        <v>230000</v>
      </c>
      <c r="K400" s="42">
        <v>920</v>
      </c>
      <c r="L400" s="42">
        <v>897</v>
      </c>
      <c r="M400" s="163" t="s">
        <v>4530</v>
      </c>
      <c r="N400" s="163" t="s">
        <v>4502</v>
      </c>
      <c r="O400" s="163" t="s">
        <v>4363</v>
      </c>
      <c r="P400" s="163" t="s">
        <v>4336</v>
      </c>
      <c r="Q400" s="165" t="s">
        <v>4337</v>
      </c>
    </row>
    <row r="401" spans="1:17" ht="18" x14ac:dyDescent="0.3">
      <c r="A401" s="51" t="s">
        <v>4532</v>
      </c>
      <c r="B401" s="170" t="s">
        <v>4533</v>
      </c>
      <c r="C401" s="163" t="s">
        <v>4330</v>
      </c>
      <c r="D401" s="163" t="s">
        <v>4502</v>
      </c>
      <c r="E401" s="163" t="s">
        <v>4332</v>
      </c>
      <c r="F401" s="42">
        <v>191689</v>
      </c>
      <c r="G401" s="42">
        <v>22044235</v>
      </c>
      <c r="H401" s="42">
        <v>191689</v>
      </c>
      <c r="I401" s="42">
        <v>115</v>
      </c>
      <c r="J401" s="42">
        <v>155000</v>
      </c>
      <c r="K401" s="42">
        <v>299</v>
      </c>
      <c r="L401" s="42">
        <v>115</v>
      </c>
      <c r="M401" s="163" t="s">
        <v>4451</v>
      </c>
      <c r="N401" s="163" t="s">
        <v>4502</v>
      </c>
      <c r="O401" s="163" t="s">
        <v>4363</v>
      </c>
      <c r="P401" s="163" t="s">
        <v>4336</v>
      </c>
      <c r="Q401" s="165" t="s">
        <v>4337</v>
      </c>
    </row>
    <row r="402" spans="1:17" ht="18" x14ac:dyDescent="0.3">
      <c r="A402" s="51" t="s">
        <v>4543</v>
      </c>
      <c r="B402" s="170" t="s">
        <v>4544</v>
      </c>
      <c r="C402" s="163" t="s">
        <v>4330</v>
      </c>
      <c r="D402" s="163" t="s">
        <v>4502</v>
      </c>
      <c r="E402" s="163" t="s">
        <v>4332</v>
      </c>
      <c r="F402" s="42">
        <v>210000</v>
      </c>
      <c r="G402" s="42">
        <v>28980000</v>
      </c>
      <c r="H402" s="42">
        <v>210000</v>
      </c>
      <c r="I402" s="42">
        <v>184</v>
      </c>
      <c r="J402" s="42">
        <v>210000</v>
      </c>
      <c r="K402" s="42">
        <v>161</v>
      </c>
      <c r="L402" s="42">
        <v>138</v>
      </c>
      <c r="M402" s="163" t="s">
        <v>4492</v>
      </c>
      <c r="N402" s="163" t="s">
        <v>4502</v>
      </c>
      <c r="O402" s="163" t="s">
        <v>4363</v>
      </c>
      <c r="P402" s="163" t="s">
        <v>4336</v>
      </c>
      <c r="Q402" s="165" t="s">
        <v>4337</v>
      </c>
    </row>
    <row r="403" spans="1:17" ht="18" x14ac:dyDescent="0.3">
      <c r="A403" s="51" t="s">
        <v>4518</v>
      </c>
      <c r="B403" s="170" t="s">
        <v>4519</v>
      </c>
      <c r="C403" s="163" t="s">
        <v>4330</v>
      </c>
      <c r="D403" s="163" t="s">
        <v>4502</v>
      </c>
      <c r="E403" s="163" t="s">
        <v>4332</v>
      </c>
      <c r="F403" s="42">
        <v>194669</v>
      </c>
      <c r="G403" s="42">
        <v>98502675</v>
      </c>
      <c r="H403" s="42">
        <v>194669</v>
      </c>
      <c r="I403" s="42">
        <v>506</v>
      </c>
      <c r="J403" s="42">
        <v>178000</v>
      </c>
      <c r="K403" s="42">
        <v>805</v>
      </c>
      <c r="L403" s="42">
        <v>506</v>
      </c>
      <c r="M403" s="163" t="s">
        <v>4414</v>
      </c>
      <c r="N403" s="163" t="s">
        <v>4502</v>
      </c>
      <c r="O403" s="163" t="s">
        <v>4363</v>
      </c>
      <c r="P403" s="163" t="s">
        <v>4336</v>
      </c>
      <c r="Q403" s="165" t="s">
        <v>4337</v>
      </c>
    </row>
    <row r="404" spans="1:17" ht="18" x14ac:dyDescent="0.3">
      <c r="A404" s="51" t="s">
        <v>4503</v>
      </c>
      <c r="B404" s="170" t="s">
        <v>4504</v>
      </c>
      <c r="C404" s="163" t="s">
        <v>4330</v>
      </c>
      <c r="D404" s="163" t="s">
        <v>4502</v>
      </c>
      <c r="E404" s="163" t="s">
        <v>4360</v>
      </c>
      <c r="F404" s="42">
        <v>205000</v>
      </c>
      <c r="G404" s="42">
        <v>23575000</v>
      </c>
      <c r="H404" s="42">
        <v>205000</v>
      </c>
      <c r="I404" s="42">
        <v>0</v>
      </c>
      <c r="J404" s="42">
        <v>205000</v>
      </c>
      <c r="K404" s="42">
        <v>115</v>
      </c>
      <c r="L404" s="42">
        <v>115</v>
      </c>
      <c r="M404" s="163" t="s">
        <v>4430</v>
      </c>
      <c r="N404" s="163" t="s">
        <v>4502</v>
      </c>
      <c r="O404" s="163" t="s">
        <v>4363</v>
      </c>
      <c r="P404" s="163" t="s">
        <v>4336</v>
      </c>
      <c r="Q404" s="165" t="s">
        <v>4337</v>
      </c>
    </row>
    <row r="405" spans="1:17" ht="18" x14ac:dyDescent="0.3">
      <c r="A405" s="51" t="s">
        <v>4525</v>
      </c>
      <c r="B405" s="170" t="s">
        <v>4526</v>
      </c>
      <c r="C405" s="163" t="s">
        <v>4330</v>
      </c>
      <c r="D405" s="163" t="s">
        <v>4502</v>
      </c>
      <c r="E405" s="163" t="s">
        <v>4332</v>
      </c>
      <c r="F405" s="42">
        <v>203426</v>
      </c>
      <c r="G405" s="42">
        <v>60824305</v>
      </c>
      <c r="H405" s="42">
        <v>203426</v>
      </c>
      <c r="I405" s="42">
        <v>299</v>
      </c>
      <c r="J405" s="42">
        <v>170000</v>
      </c>
      <c r="K405" s="42">
        <v>460</v>
      </c>
      <c r="L405" s="42">
        <v>299</v>
      </c>
      <c r="M405" s="163" t="s">
        <v>4412</v>
      </c>
      <c r="N405" s="163" t="s">
        <v>4502</v>
      </c>
      <c r="O405" s="163" t="s">
        <v>4363</v>
      </c>
      <c r="P405" s="163" t="s">
        <v>4336</v>
      </c>
      <c r="Q405" s="165" t="s">
        <v>4337</v>
      </c>
    </row>
    <row r="406" spans="1:17" ht="18" x14ac:dyDescent="0.3">
      <c r="A406" s="51" t="s">
        <v>4503</v>
      </c>
      <c r="B406" s="170" t="s">
        <v>4504</v>
      </c>
      <c r="C406" s="163" t="s">
        <v>4330</v>
      </c>
      <c r="D406" s="163" t="s">
        <v>4502</v>
      </c>
      <c r="E406" s="163" t="s">
        <v>4332</v>
      </c>
      <c r="F406" s="42">
        <v>220086</v>
      </c>
      <c r="G406" s="42">
        <v>222726871</v>
      </c>
      <c r="H406" s="42">
        <v>220086</v>
      </c>
      <c r="I406" s="42">
        <v>1012</v>
      </c>
      <c r="J406" s="42">
        <v>208888</v>
      </c>
      <c r="K406" s="42">
        <v>1587</v>
      </c>
      <c r="L406" s="42">
        <v>1012</v>
      </c>
      <c r="M406" s="163" t="s">
        <v>4564</v>
      </c>
      <c r="N406" s="163" t="s">
        <v>4502</v>
      </c>
      <c r="O406" s="163" t="s">
        <v>4363</v>
      </c>
      <c r="P406" s="163" t="s">
        <v>4336</v>
      </c>
      <c r="Q406" s="165" t="s">
        <v>4337</v>
      </c>
    </row>
    <row r="407" spans="1:17" ht="18" x14ac:dyDescent="0.3">
      <c r="A407" s="51" t="s">
        <v>4503</v>
      </c>
      <c r="B407" s="170" t="s">
        <v>4504</v>
      </c>
      <c r="C407" s="163" t="s">
        <v>4330</v>
      </c>
      <c r="D407" s="163" t="s">
        <v>4502</v>
      </c>
      <c r="E407" s="163" t="s">
        <v>4360</v>
      </c>
      <c r="F407" s="42">
        <v>210375</v>
      </c>
      <c r="G407" s="42">
        <v>19354500</v>
      </c>
      <c r="H407" s="42">
        <v>210375</v>
      </c>
      <c r="I407" s="42">
        <v>0</v>
      </c>
      <c r="J407" s="42">
        <v>210375</v>
      </c>
      <c r="K407" s="42">
        <v>92</v>
      </c>
      <c r="L407" s="42">
        <v>92</v>
      </c>
      <c r="M407" s="163" t="s">
        <v>4406</v>
      </c>
      <c r="N407" s="163" t="s">
        <v>4502</v>
      </c>
      <c r="O407" s="163" t="s">
        <v>4363</v>
      </c>
      <c r="P407" s="163" t="s">
        <v>4336</v>
      </c>
      <c r="Q407" s="165" t="s">
        <v>4337</v>
      </c>
    </row>
    <row r="408" spans="1:17" ht="18" x14ac:dyDescent="0.3">
      <c r="A408" s="51" t="s">
        <v>4518</v>
      </c>
      <c r="B408" s="170" t="s">
        <v>4519</v>
      </c>
      <c r="C408" s="163" t="s">
        <v>4330</v>
      </c>
      <c r="D408" s="163" t="s">
        <v>4502</v>
      </c>
      <c r="E408" s="163" t="s">
        <v>4360</v>
      </c>
      <c r="F408" s="42">
        <v>190000</v>
      </c>
      <c r="G408" s="42">
        <v>4370000</v>
      </c>
      <c r="H408" s="42">
        <v>190000</v>
      </c>
      <c r="I408" s="42">
        <v>0</v>
      </c>
      <c r="J408" s="42">
        <v>190000</v>
      </c>
      <c r="K408" s="42">
        <v>23</v>
      </c>
      <c r="L408" s="42">
        <v>23</v>
      </c>
      <c r="M408" s="163" t="s">
        <v>4409</v>
      </c>
      <c r="N408" s="163" t="s">
        <v>4502</v>
      </c>
      <c r="O408" s="163" t="s">
        <v>4363</v>
      </c>
      <c r="P408" s="163" t="s">
        <v>4336</v>
      </c>
      <c r="Q408" s="165" t="s">
        <v>4337</v>
      </c>
    </row>
    <row r="409" spans="1:17" ht="18" x14ac:dyDescent="0.3">
      <c r="A409" s="51" t="s">
        <v>4506</v>
      </c>
      <c r="B409" s="170" t="s">
        <v>4507</v>
      </c>
      <c r="C409" s="163" t="s">
        <v>4330</v>
      </c>
      <c r="D409" s="163" t="s">
        <v>4502</v>
      </c>
      <c r="E409" s="163" t="s">
        <v>4332</v>
      </c>
      <c r="F409" s="42">
        <v>255000</v>
      </c>
      <c r="G409" s="42">
        <v>70380000</v>
      </c>
      <c r="H409" s="42">
        <v>255000</v>
      </c>
      <c r="I409" s="42">
        <v>506</v>
      </c>
      <c r="J409" s="42">
        <v>255000</v>
      </c>
      <c r="K409" s="42">
        <v>322</v>
      </c>
      <c r="L409" s="42">
        <v>276</v>
      </c>
      <c r="M409" s="163" t="s">
        <v>4447</v>
      </c>
      <c r="N409" s="163" t="s">
        <v>4502</v>
      </c>
      <c r="O409" s="163" t="s">
        <v>4363</v>
      </c>
      <c r="P409" s="163" t="s">
        <v>4336</v>
      </c>
      <c r="Q409" s="165" t="s">
        <v>4337</v>
      </c>
    </row>
    <row r="410" spans="1:17" ht="18" x14ac:dyDescent="0.3">
      <c r="A410" s="51" t="s">
        <v>4506</v>
      </c>
      <c r="B410" s="170" t="s">
        <v>4507</v>
      </c>
      <c r="C410" s="163" t="s">
        <v>4330</v>
      </c>
      <c r="D410" s="163" t="s">
        <v>4502</v>
      </c>
      <c r="E410" s="163" t="s">
        <v>4360</v>
      </c>
      <c r="F410" s="42">
        <v>255000</v>
      </c>
      <c r="G410" s="42">
        <v>5865000</v>
      </c>
      <c r="H410" s="42">
        <v>255000</v>
      </c>
      <c r="I410" s="42">
        <v>0</v>
      </c>
      <c r="J410" s="42">
        <v>255000</v>
      </c>
      <c r="K410" s="42">
        <v>23</v>
      </c>
      <c r="L410" s="42">
        <v>23</v>
      </c>
      <c r="M410" s="163" t="s">
        <v>4381</v>
      </c>
      <c r="N410" s="163" t="s">
        <v>4502</v>
      </c>
      <c r="O410" s="163" t="s">
        <v>4363</v>
      </c>
      <c r="P410" s="163" t="s">
        <v>4336</v>
      </c>
      <c r="Q410" s="165" t="s">
        <v>4337</v>
      </c>
    </row>
    <row r="411" spans="1:17" ht="18" x14ac:dyDescent="0.3">
      <c r="A411" s="51" t="s">
        <v>4503</v>
      </c>
      <c r="B411" s="170" t="s">
        <v>4504</v>
      </c>
      <c r="C411" s="163" t="s">
        <v>4330</v>
      </c>
      <c r="D411" s="163" t="s">
        <v>4502</v>
      </c>
      <c r="E411" s="163" t="s">
        <v>4332</v>
      </c>
      <c r="F411" s="42">
        <v>192205</v>
      </c>
      <c r="G411" s="42">
        <v>128200873</v>
      </c>
      <c r="H411" s="42">
        <v>192205</v>
      </c>
      <c r="I411" s="42">
        <v>667</v>
      </c>
      <c r="J411" s="42">
        <v>177461</v>
      </c>
      <c r="K411" s="42">
        <v>1656</v>
      </c>
      <c r="L411" s="42">
        <v>667</v>
      </c>
      <c r="M411" s="163" t="s">
        <v>4496</v>
      </c>
      <c r="N411" s="163" t="s">
        <v>4502</v>
      </c>
      <c r="O411" s="163" t="s">
        <v>4363</v>
      </c>
      <c r="P411" s="163" t="s">
        <v>4336</v>
      </c>
      <c r="Q411" s="165" t="s">
        <v>4337</v>
      </c>
    </row>
    <row r="412" spans="1:17" ht="18" x14ac:dyDescent="0.3">
      <c r="A412" s="51" t="s">
        <v>4518</v>
      </c>
      <c r="B412" s="170" t="s">
        <v>4519</v>
      </c>
      <c r="C412" s="163" t="s">
        <v>4330</v>
      </c>
      <c r="D412" s="163" t="s">
        <v>4502</v>
      </c>
      <c r="E412" s="163" t="s">
        <v>4332</v>
      </c>
      <c r="F412" s="42">
        <v>187700</v>
      </c>
      <c r="G412" s="42">
        <v>107927615</v>
      </c>
      <c r="H412" s="42">
        <v>187700</v>
      </c>
      <c r="I412" s="42">
        <v>575</v>
      </c>
      <c r="J412" s="42">
        <v>179467</v>
      </c>
      <c r="K412" s="42">
        <v>644</v>
      </c>
      <c r="L412" s="42">
        <v>575</v>
      </c>
      <c r="M412" s="163" t="s">
        <v>4449</v>
      </c>
      <c r="N412" s="163" t="s">
        <v>4502</v>
      </c>
      <c r="O412" s="163" t="s">
        <v>4363</v>
      </c>
      <c r="P412" s="163" t="s">
        <v>4336</v>
      </c>
      <c r="Q412" s="165" t="s">
        <v>4337</v>
      </c>
    </row>
    <row r="413" spans="1:17" ht="18" x14ac:dyDescent="0.3">
      <c r="A413" s="51" t="s">
        <v>4503</v>
      </c>
      <c r="B413" s="170" t="s">
        <v>4504</v>
      </c>
      <c r="C413" s="163" t="s">
        <v>4330</v>
      </c>
      <c r="D413" s="163" t="s">
        <v>4502</v>
      </c>
      <c r="E413" s="163" t="s">
        <v>4332</v>
      </c>
      <c r="F413" s="42">
        <v>241821</v>
      </c>
      <c r="G413" s="42">
        <v>105675777</v>
      </c>
      <c r="H413" s="42">
        <v>241821</v>
      </c>
      <c r="I413" s="42">
        <v>667</v>
      </c>
      <c r="J413" s="42">
        <v>241821</v>
      </c>
      <c r="K413" s="42">
        <v>437</v>
      </c>
      <c r="L413" s="42">
        <v>437</v>
      </c>
      <c r="M413" s="163" t="s">
        <v>4565</v>
      </c>
      <c r="N413" s="163" t="s">
        <v>4502</v>
      </c>
      <c r="O413" s="163" t="s">
        <v>4363</v>
      </c>
      <c r="P413" s="163" t="s">
        <v>4336</v>
      </c>
      <c r="Q413" s="165" t="s">
        <v>4337</v>
      </c>
    </row>
    <row r="414" spans="1:17" ht="18" x14ac:dyDescent="0.3">
      <c r="A414" s="51" t="s">
        <v>4503</v>
      </c>
      <c r="B414" s="170" t="s">
        <v>4504</v>
      </c>
      <c r="C414" s="163" t="s">
        <v>4330</v>
      </c>
      <c r="D414" s="163" t="s">
        <v>4502</v>
      </c>
      <c r="E414" s="163" t="s">
        <v>4360</v>
      </c>
      <c r="F414" s="42">
        <v>230000</v>
      </c>
      <c r="G414" s="42">
        <v>10580000</v>
      </c>
      <c r="H414" s="42">
        <v>230000</v>
      </c>
      <c r="I414" s="42">
        <v>0</v>
      </c>
      <c r="J414" s="42">
        <v>230000</v>
      </c>
      <c r="K414" s="42">
        <v>46</v>
      </c>
      <c r="L414" s="42">
        <v>46</v>
      </c>
      <c r="M414" s="163" t="s">
        <v>4530</v>
      </c>
      <c r="N414" s="163" t="s">
        <v>4502</v>
      </c>
      <c r="O414" s="163" t="s">
        <v>4363</v>
      </c>
      <c r="P414" s="163" t="s">
        <v>4336</v>
      </c>
      <c r="Q414" s="165" t="s">
        <v>4337</v>
      </c>
    </row>
    <row r="415" spans="1:17" ht="18" x14ac:dyDescent="0.3">
      <c r="A415" s="51" t="s">
        <v>4506</v>
      </c>
      <c r="B415" s="170" t="s">
        <v>4507</v>
      </c>
      <c r="C415" s="163" t="s">
        <v>4330</v>
      </c>
      <c r="D415" s="163" t="s">
        <v>4502</v>
      </c>
      <c r="E415" s="163" t="s">
        <v>4332</v>
      </c>
      <c r="F415" s="42">
        <v>140581</v>
      </c>
      <c r="G415" s="42">
        <v>103467478</v>
      </c>
      <c r="H415" s="42">
        <v>140581</v>
      </c>
      <c r="I415" s="42">
        <v>736</v>
      </c>
      <c r="J415" s="42">
        <v>140000</v>
      </c>
      <c r="K415" s="42">
        <v>782</v>
      </c>
      <c r="L415" s="42">
        <v>736</v>
      </c>
      <c r="M415" s="163" t="s">
        <v>4451</v>
      </c>
      <c r="N415" s="163" t="s">
        <v>4502</v>
      </c>
      <c r="O415" s="163" t="s">
        <v>4363</v>
      </c>
      <c r="P415" s="163" t="s">
        <v>4336</v>
      </c>
      <c r="Q415" s="165" t="s">
        <v>4337</v>
      </c>
    </row>
    <row r="416" spans="1:17" ht="18" x14ac:dyDescent="0.3">
      <c r="A416" s="51" t="s">
        <v>4503</v>
      </c>
      <c r="B416" s="170" t="s">
        <v>4504</v>
      </c>
      <c r="C416" s="163" t="s">
        <v>4330</v>
      </c>
      <c r="D416" s="163" t="s">
        <v>4502</v>
      </c>
      <c r="E416" s="163" t="s">
        <v>4332</v>
      </c>
      <c r="F416" s="42">
        <v>201000</v>
      </c>
      <c r="G416" s="42">
        <v>323610000</v>
      </c>
      <c r="H416" s="42">
        <v>201000</v>
      </c>
      <c r="I416" s="42">
        <v>1610</v>
      </c>
      <c r="J416" s="42">
        <v>201000</v>
      </c>
      <c r="K416" s="42">
        <v>1610</v>
      </c>
      <c r="L416" s="42">
        <v>1610</v>
      </c>
      <c r="M416" s="163" t="s">
        <v>4492</v>
      </c>
      <c r="N416" s="163" t="s">
        <v>4502</v>
      </c>
      <c r="O416" s="163" t="s">
        <v>4363</v>
      </c>
      <c r="P416" s="163" t="s">
        <v>4336</v>
      </c>
      <c r="Q416" s="165" t="s">
        <v>4337</v>
      </c>
    </row>
    <row r="417" spans="1:17" ht="18" x14ac:dyDescent="0.3">
      <c r="A417" s="51" t="s">
        <v>4511</v>
      </c>
      <c r="B417" s="170" t="s">
        <v>4512</v>
      </c>
      <c r="C417" s="163" t="s">
        <v>4330</v>
      </c>
      <c r="D417" s="163" t="s">
        <v>4502</v>
      </c>
      <c r="E417" s="163" t="s">
        <v>4360</v>
      </c>
      <c r="F417" s="42">
        <v>210000</v>
      </c>
      <c r="G417" s="42">
        <v>19320000</v>
      </c>
      <c r="H417" s="42">
        <v>210000</v>
      </c>
      <c r="I417" s="42">
        <v>0</v>
      </c>
      <c r="J417" s="42">
        <v>210000</v>
      </c>
      <c r="K417" s="42">
        <v>92</v>
      </c>
      <c r="L417" s="42">
        <v>92</v>
      </c>
      <c r="M417" s="163" t="s">
        <v>4414</v>
      </c>
      <c r="N417" s="163" t="s">
        <v>4502</v>
      </c>
      <c r="O417" s="163" t="s">
        <v>4363</v>
      </c>
      <c r="P417" s="163" t="s">
        <v>4336</v>
      </c>
      <c r="Q417" s="165" t="s">
        <v>4337</v>
      </c>
    </row>
    <row r="418" spans="1:17" ht="18" x14ac:dyDescent="0.3">
      <c r="A418" s="51" t="s">
        <v>4506</v>
      </c>
      <c r="B418" s="170" t="s">
        <v>4507</v>
      </c>
      <c r="C418" s="163" t="s">
        <v>4330</v>
      </c>
      <c r="D418" s="163" t="s">
        <v>4502</v>
      </c>
      <c r="E418" s="163" t="s">
        <v>4360</v>
      </c>
      <c r="F418" s="42">
        <v>255000</v>
      </c>
      <c r="G418" s="42">
        <v>46920000</v>
      </c>
      <c r="H418" s="42">
        <v>255000</v>
      </c>
      <c r="I418" s="42">
        <v>0</v>
      </c>
      <c r="J418" s="42">
        <v>255000</v>
      </c>
      <c r="K418" s="42">
        <v>184</v>
      </c>
      <c r="L418" s="42">
        <v>184</v>
      </c>
      <c r="M418" s="163" t="s">
        <v>4362</v>
      </c>
      <c r="N418" s="163" t="s">
        <v>4502</v>
      </c>
      <c r="O418" s="163" t="s">
        <v>4363</v>
      </c>
      <c r="P418" s="163" t="s">
        <v>4336</v>
      </c>
      <c r="Q418" s="165" t="s">
        <v>4337</v>
      </c>
    </row>
    <row r="419" spans="1:17" ht="18" x14ac:dyDescent="0.3">
      <c r="A419" s="51" t="s">
        <v>4506</v>
      </c>
      <c r="B419" s="170" t="s">
        <v>4507</v>
      </c>
      <c r="C419" s="163" t="s">
        <v>4330</v>
      </c>
      <c r="D419" s="163" t="s">
        <v>4502</v>
      </c>
      <c r="E419" s="163" t="s">
        <v>4332</v>
      </c>
      <c r="F419" s="42">
        <v>164489</v>
      </c>
      <c r="G419" s="42">
        <v>83231434</v>
      </c>
      <c r="H419" s="42">
        <v>164489</v>
      </c>
      <c r="I419" s="42">
        <v>506</v>
      </c>
      <c r="J419" s="42">
        <v>136000</v>
      </c>
      <c r="K419" s="42">
        <v>2001</v>
      </c>
      <c r="L419" s="42">
        <v>506</v>
      </c>
      <c r="M419" s="163" t="s">
        <v>4443</v>
      </c>
      <c r="N419" s="163" t="s">
        <v>4502</v>
      </c>
      <c r="O419" s="163" t="s">
        <v>4363</v>
      </c>
      <c r="P419" s="163" t="s">
        <v>4336</v>
      </c>
      <c r="Q419" s="165" t="s">
        <v>4337</v>
      </c>
    </row>
    <row r="420" spans="1:17" ht="18" x14ac:dyDescent="0.3">
      <c r="A420" s="51" t="s">
        <v>4518</v>
      </c>
      <c r="B420" s="170" t="s">
        <v>4519</v>
      </c>
      <c r="C420" s="163" t="s">
        <v>4330</v>
      </c>
      <c r="D420" s="163" t="s">
        <v>4502</v>
      </c>
      <c r="E420" s="163" t="s">
        <v>4360</v>
      </c>
      <c r="F420" s="42">
        <v>170000</v>
      </c>
      <c r="G420" s="42">
        <v>27370000</v>
      </c>
      <c r="H420" s="42">
        <v>170000</v>
      </c>
      <c r="I420" s="42">
        <v>0</v>
      </c>
      <c r="J420" s="42">
        <v>170000</v>
      </c>
      <c r="K420" s="42">
        <v>161</v>
      </c>
      <c r="L420" s="42">
        <v>161</v>
      </c>
      <c r="M420" s="163" t="s">
        <v>4566</v>
      </c>
      <c r="N420" s="163" t="s">
        <v>4502</v>
      </c>
      <c r="O420" s="163" t="s">
        <v>4363</v>
      </c>
      <c r="P420" s="163" t="s">
        <v>4336</v>
      </c>
      <c r="Q420" s="165" t="s">
        <v>4337</v>
      </c>
    </row>
    <row r="421" spans="1:17" ht="18" x14ac:dyDescent="0.3">
      <c r="A421" s="51" t="s">
        <v>4500</v>
      </c>
      <c r="B421" s="170" t="s">
        <v>4501</v>
      </c>
      <c r="C421" s="163" t="s">
        <v>4330</v>
      </c>
      <c r="D421" s="163" t="s">
        <v>4502</v>
      </c>
      <c r="E421" s="163" t="s">
        <v>4332</v>
      </c>
      <c r="F421" s="42">
        <v>283735</v>
      </c>
      <c r="G421" s="42">
        <v>84836719</v>
      </c>
      <c r="H421" s="42">
        <v>283735</v>
      </c>
      <c r="I421" s="42">
        <v>299</v>
      </c>
      <c r="J421" s="42">
        <v>210000</v>
      </c>
      <c r="K421" s="42">
        <v>1173</v>
      </c>
      <c r="L421" s="42">
        <v>299</v>
      </c>
      <c r="M421" s="163" t="s">
        <v>4567</v>
      </c>
      <c r="N421" s="163" t="s">
        <v>4502</v>
      </c>
      <c r="O421" s="163" t="s">
        <v>4363</v>
      </c>
      <c r="P421" s="163" t="s">
        <v>4336</v>
      </c>
      <c r="Q421" s="165" t="s">
        <v>4337</v>
      </c>
    </row>
    <row r="422" spans="1:17" ht="18" x14ac:dyDescent="0.3">
      <c r="A422" s="51" t="s">
        <v>4503</v>
      </c>
      <c r="B422" s="170" t="s">
        <v>4504</v>
      </c>
      <c r="C422" s="163" t="s">
        <v>4330</v>
      </c>
      <c r="D422" s="163" t="s">
        <v>4502</v>
      </c>
      <c r="E422" s="163" t="s">
        <v>4360</v>
      </c>
      <c r="F422" s="42">
        <v>210375</v>
      </c>
      <c r="G422" s="42">
        <v>38709000</v>
      </c>
      <c r="H422" s="42">
        <v>210375</v>
      </c>
      <c r="I422" s="42">
        <v>0</v>
      </c>
      <c r="J422" s="42">
        <v>210375</v>
      </c>
      <c r="K422" s="42">
        <v>184</v>
      </c>
      <c r="L422" s="42">
        <v>184</v>
      </c>
      <c r="M422" s="163" t="s">
        <v>4442</v>
      </c>
      <c r="N422" s="163" t="s">
        <v>4502</v>
      </c>
      <c r="O422" s="163" t="s">
        <v>4363</v>
      </c>
      <c r="P422" s="163" t="s">
        <v>4336</v>
      </c>
      <c r="Q422" s="165" t="s">
        <v>4337</v>
      </c>
    </row>
    <row r="423" spans="1:17" ht="18" x14ac:dyDescent="0.3">
      <c r="A423" s="51" t="s">
        <v>4503</v>
      </c>
      <c r="B423" s="170" t="s">
        <v>4504</v>
      </c>
      <c r="C423" s="163" t="s">
        <v>4330</v>
      </c>
      <c r="D423" s="163" t="s">
        <v>4502</v>
      </c>
      <c r="E423" s="163" t="s">
        <v>4332</v>
      </c>
      <c r="F423" s="42">
        <v>229264</v>
      </c>
      <c r="G423" s="42">
        <v>152918766</v>
      </c>
      <c r="H423" s="42">
        <v>229264</v>
      </c>
      <c r="I423" s="42">
        <v>667</v>
      </c>
      <c r="J423" s="42">
        <v>210292</v>
      </c>
      <c r="K423" s="42">
        <v>1357</v>
      </c>
      <c r="L423" s="42">
        <v>667</v>
      </c>
      <c r="M423" s="163" t="s">
        <v>4375</v>
      </c>
      <c r="N423" s="163" t="s">
        <v>4502</v>
      </c>
      <c r="O423" s="163" t="s">
        <v>4363</v>
      </c>
      <c r="P423" s="163" t="s">
        <v>4336</v>
      </c>
      <c r="Q423" s="165" t="s">
        <v>4337</v>
      </c>
    </row>
    <row r="424" spans="1:17" ht="18" x14ac:dyDescent="0.3">
      <c r="A424" s="51" t="s">
        <v>4503</v>
      </c>
      <c r="B424" s="170" t="s">
        <v>4504</v>
      </c>
      <c r="C424" s="163" t="s">
        <v>4330</v>
      </c>
      <c r="D424" s="163" t="s">
        <v>4502</v>
      </c>
      <c r="E424" s="163" t="s">
        <v>4360</v>
      </c>
      <c r="F424" s="42">
        <v>208000</v>
      </c>
      <c r="G424" s="42">
        <v>19136000</v>
      </c>
      <c r="H424" s="42">
        <v>208000</v>
      </c>
      <c r="I424" s="42">
        <v>0</v>
      </c>
      <c r="J424" s="42">
        <v>208000</v>
      </c>
      <c r="K424" s="42">
        <v>92</v>
      </c>
      <c r="L424" s="42">
        <v>92</v>
      </c>
      <c r="M424" s="163" t="s">
        <v>4435</v>
      </c>
      <c r="N424" s="163" t="s">
        <v>4502</v>
      </c>
      <c r="O424" s="163" t="s">
        <v>4363</v>
      </c>
      <c r="P424" s="163" t="s">
        <v>4336</v>
      </c>
      <c r="Q424" s="165" t="s">
        <v>4337</v>
      </c>
    </row>
    <row r="425" spans="1:17" ht="18" x14ac:dyDescent="0.3">
      <c r="A425" s="51" t="s">
        <v>4518</v>
      </c>
      <c r="B425" s="170" t="s">
        <v>4519</v>
      </c>
      <c r="C425" s="163" t="s">
        <v>4330</v>
      </c>
      <c r="D425" s="163" t="s">
        <v>4502</v>
      </c>
      <c r="E425" s="163" t="s">
        <v>4332</v>
      </c>
      <c r="F425" s="42">
        <v>233156</v>
      </c>
      <c r="G425" s="42">
        <v>235953826</v>
      </c>
      <c r="H425" s="42">
        <v>233156</v>
      </c>
      <c r="I425" s="42">
        <v>1012</v>
      </c>
      <c r="J425" s="42">
        <v>232000</v>
      </c>
      <c r="K425" s="42">
        <v>1081</v>
      </c>
      <c r="L425" s="42">
        <v>1012</v>
      </c>
      <c r="M425" s="163" t="s">
        <v>4467</v>
      </c>
      <c r="N425" s="163" t="s">
        <v>4502</v>
      </c>
      <c r="O425" s="163" t="s">
        <v>4363</v>
      </c>
      <c r="P425" s="163" t="s">
        <v>4336</v>
      </c>
      <c r="Q425" s="165" t="s">
        <v>4337</v>
      </c>
    </row>
    <row r="426" spans="1:17" ht="18" x14ac:dyDescent="0.3">
      <c r="A426" s="51" t="s">
        <v>4518</v>
      </c>
      <c r="B426" s="170" t="s">
        <v>4519</v>
      </c>
      <c r="C426" s="163" t="s">
        <v>4330</v>
      </c>
      <c r="D426" s="163" t="s">
        <v>4502</v>
      </c>
      <c r="E426" s="163" t="s">
        <v>4360</v>
      </c>
      <c r="F426" s="42">
        <v>232000</v>
      </c>
      <c r="G426" s="42">
        <v>10672000</v>
      </c>
      <c r="H426" s="42">
        <v>232000</v>
      </c>
      <c r="I426" s="42">
        <v>0</v>
      </c>
      <c r="J426" s="42">
        <v>232000</v>
      </c>
      <c r="K426" s="42">
        <v>46</v>
      </c>
      <c r="L426" s="42">
        <v>46</v>
      </c>
      <c r="M426" s="163" t="s">
        <v>4568</v>
      </c>
      <c r="N426" s="163" t="s">
        <v>4502</v>
      </c>
      <c r="O426" s="163" t="s">
        <v>4363</v>
      </c>
      <c r="P426" s="163" t="s">
        <v>4336</v>
      </c>
      <c r="Q426" s="165" t="s">
        <v>4337</v>
      </c>
    </row>
    <row r="427" spans="1:17" ht="18" x14ac:dyDescent="0.3">
      <c r="A427" s="51" t="s">
        <v>4506</v>
      </c>
      <c r="B427" s="170" t="s">
        <v>4507</v>
      </c>
      <c r="C427" s="163" t="s">
        <v>4330</v>
      </c>
      <c r="D427" s="163" t="s">
        <v>4502</v>
      </c>
      <c r="E427" s="163" t="s">
        <v>4332</v>
      </c>
      <c r="F427" s="42">
        <v>255000</v>
      </c>
      <c r="G427" s="42">
        <v>146625000</v>
      </c>
      <c r="H427" s="42">
        <v>255000</v>
      </c>
      <c r="I427" s="42">
        <v>713</v>
      </c>
      <c r="J427" s="42">
        <v>255000</v>
      </c>
      <c r="K427" s="42">
        <v>575</v>
      </c>
      <c r="L427" s="42">
        <v>575</v>
      </c>
      <c r="M427" s="163" t="s">
        <v>4369</v>
      </c>
      <c r="N427" s="163" t="s">
        <v>4502</v>
      </c>
      <c r="O427" s="163" t="s">
        <v>4363</v>
      </c>
      <c r="P427" s="163" t="s">
        <v>4336</v>
      </c>
      <c r="Q427" s="165" t="s">
        <v>4337</v>
      </c>
    </row>
    <row r="428" spans="1:17" ht="18" x14ac:dyDescent="0.3">
      <c r="A428" s="51" t="s">
        <v>4500</v>
      </c>
      <c r="B428" s="170" t="s">
        <v>4501</v>
      </c>
      <c r="C428" s="163" t="s">
        <v>4330</v>
      </c>
      <c r="D428" s="163" t="s">
        <v>4502</v>
      </c>
      <c r="E428" s="163" t="s">
        <v>4332</v>
      </c>
      <c r="F428" s="42">
        <v>185000</v>
      </c>
      <c r="G428" s="42">
        <v>38295000</v>
      </c>
      <c r="H428" s="42">
        <v>185000</v>
      </c>
      <c r="I428" s="42">
        <v>506</v>
      </c>
      <c r="J428" s="42">
        <v>185000</v>
      </c>
      <c r="K428" s="42">
        <v>207</v>
      </c>
      <c r="L428" s="42">
        <v>207</v>
      </c>
      <c r="M428" s="163" t="s">
        <v>4508</v>
      </c>
      <c r="N428" s="163" t="s">
        <v>4502</v>
      </c>
      <c r="O428" s="163" t="s">
        <v>4363</v>
      </c>
      <c r="P428" s="163" t="s">
        <v>4336</v>
      </c>
      <c r="Q428" s="165" t="s">
        <v>4337</v>
      </c>
    </row>
    <row r="429" spans="1:17" ht="18" x14ac:dyDescent="0.3">
      <c r="A429" s="51" t="s">
        <v>4523</v>
      </c>
      <c r="B429" s="170" t="s">
        <v>4524</v>
      </c>
      <c r="C429" s="163" t="s">
        <v>4330</v>
      </c>
      <c r="D429" s="163" t="s">
        <v>4502</v>
      </c>
      <c r="E429" s="163" t="s">
        <v>4332</v>
      </c>
      <c r="F429" s="42">
        <v>154573</v>
      </c>
      <c r="G429" s="42">
        <v>46217419</v>
      </c>
      <c r="H429" s="42">
        <v>154573</v>
      </c>
      <c r="I429" s="42">
        <v>299</v>
      </c>
      <c r="J429" s="42">
        <v>148000</v>
      </c>
      <c r="K429" s="42">
        <v>529</v>
      </c>
      <c r="L429" s="42">
        <v>299</v>
      </c>
      <c r="M429" s="163" t="s">
        <v>4470</v>
      </c>
      <c r="N429" s="163" t="s">
        <v>4502</v>
      </c>
      <c r="O429" s="163" t="s">
        <v>4363</v>
      </c>
      <c r="P429" s="163" t="s">
        <v>4336</v>
      </c>
      <c r="Q429" s="165" t="s">
        <v>4337</v>
      </c>
    </row>
    <row r="430" spans="1:17" ht="18" x14ac:dyDescent="0.3">
      <c r="A430" s="51" t="s">
        <v>4506</v>
      </c>
      <c r="B430" s="170" t="s">
        <v>4507</v>
      </c>
      <c r="C430" s="163" t="s">
        <v>4330</v>
      </c>
      <c r="D430" s="163" t="s">
        <v>4502</v>
      </c>
      <c r="E430" s="163" t="s">
        <v>4332</v>
      </c>
      <c r="F430" s="42">
        <v>145000</v>
      </c>
      <c r="G430" s="42">
        <v>56695000</v>
      </c>
      <c r="H430" s="42">
        <v>145000</v>
      </c>
      <c r="I430" s="42">
        <v>506</v>
      </c>
      <c r="J430" s="42">
        <v>145000</v>
      </c>
      <c r="K430" s="42">
        <v>391</v>
      </c>
      <c r="L430" s="42">
        <v>391</v>
      </c>
      <c r="M430" s="163" t="s">
        <v>4480</v>
      </c>
      <c r="N430" s="163" t="s">
        <v>4502</v>
      </c>
      <c r="O430" s="163" t="s">
        <v>4363</v>
      </c>
      <c r="P430" s="163" t="s">
        <v>4336</v>
      </c>
      <c r="Q430" s="165" t="s">
        <v>4337</v>
      </c>
    </row>
    <row r="431" spans="1:17" ht="18" x14ac:dyDescent="0.3">
      <c r="A431" s="51" t="s">
        <v>4518</v>
      </c>
      <c r="B431" s="170" t="s">
        <v>4519</v>
      </c>
      <c r="C431" s="163" t="s">
        <v>4330</v>
      </c>
      <c r="D431" s="163" t="s">
        <v>4502</v>
      </c>
      <c r="E431" s="163" t="s">
        <v>4332</v>
      </c>
      <c r="F431" s="42">
        <v>246241</v>
      </c>
      <c r="G431" s="42">
        <v>39644778</v>
      </c>
      <c r="H431" s="42">
        <v>246241</v>
      </c>
      <c r="I431" s="42">
        <v>161</v>
      </c>
      <c r="J431" s="42">
        <v>170266</v>
      </c>
      <c r="K431" s="42">
        <v>414</v>
      </c>
      <c r="L431" s="42">
        <v>161</v>
      </c>
      <c r="M431" s="163" t="s">
        <v>4473</v>
      </c>
      <c r="N431" s="163" t="s">
        <v>4502</v>
      </c>
      <c r="O431" s="163" t="s">
        <v>4363</v>
      </c>
      <c r="P431" s="163" t="s">
        <v>4336</v>
      </c>
      <c r="Q431" s="165" t="s">
        <v>4337</v>
      </c>
    </row>
    <row r="432" spans="1:17" ht="18" x14ac:dyDescent="0.3">
      <c r="A432" s="51" t="s">
        <v>4500</v>
      </c>
      <c r="B432" s="170" t="s">
        <v>4501</v>
      </c>
      <c r="C432" s="163" t="s">
        <v>4330</v>
      </c>
      <c r="D432" s="163" t="s">
        <v>4502</v>
      </c>
      <c r="E432" s="163" t="s">
        <v>4360</v>
      </c>
      <c r="F432" s="42">
        <v>215000</v>
      </c>
      <c r="G432" s="42">
        <v>34615000</v>
      </c>
      <c r="H432" s="42">
        <v>215000</v>
      </c>
      <c r="I432" s="42">
        <v>0</v>
      </c>
      <c r="J432" s="42">
        <v>215000</v>
      </c>
      <c r="K432" s="42">
        <v>161</v>
      </c>
      <c r="L432" s="42">
        <v>161</v>
      </c>
      <c r="M432" s="163" t="s">
        <v>4417</v>
      </c>
      <c r="N432" s="163" t="s">
        <v>4502</v>
      </c>
      <c r="O432" s="163" t="s">
        <v>4363</v>
      </c>
      <c r="P432" s="163" t="s">
        <v>4336</v>
      </c>
      <c r="Q432" s="165" t="s">
        <v>4337</v>
      </c>
    </row>
    <row r="433" spans="1:17" ht="18" x14ac:dyDescent="0.3">
      <c r="A433" s="51" t="s">
        <v>4511</v>
      </c>
      <c r="B433" s="170" t="s">
        <v>4512</v>
      </c>
      <c r="C433" s="163" t="s">
        <v>4330</v>
      </c>
      <c r="D433" s="163" t="s">
        <v>4502</v>
      </c>
      <c r="E433" s="163" t="s">
        <v>4332</v>
      </c>
      <c r="F433" s="42">
        <v>210000</v>
      </c>
      <c r="G433" s="42">
        <v>43470000</v>
      </c>
      <c r="H433" s="42">
        <v>210000</v>
      </c>
      <c r="I433" s="42">
        <v>299</v>
      </c>
      <c r="J433" s="42">
        <v>210000</v>
      </c>
      <c r="K433" s="42">
        <v>207</v>
      </c>
      <c r="L433" s="42">
        <v>207</v>
      </c>
      <c r="M433" s="163" t="s">
        <v>4414</v>
      </c>
      <c r="N433" s="163" t="s">
        <v>4502</v>
      </c>
      <c r="O433" s="163" t="s">
        <v>4363</v>
      </c>
      <c r="P433" s="163" t="s">
        <v>4336</v>
      </c>
      <c r="Q433" s="165" t="s">
        <v>4337</v>
      </c>
    </row>
    <row r="434" spans="1:17" ht="18" x14ac:dyDescent="0.3">
      <c r="A434" s="51" t="s">
        <v>4553</v>
      </c>
      <c r="B434" s="170" t="s">
        <v>4554</v>
      </c>
      <c r="C434" s="163" t="s">
        <v>4330</v>
      </c>
      <c r="D434" s="163" t="s">
        <v>4502</v>
      </c>
      <c r="E434" s="163" t="s">
        <v>4332</v>
      </c>
      <c r="F434" s="42">
        <v>205000</v>
      </c>
      <c r="G434" s="42">
        <v>66010000</v>
      </c>
      <c r="H434" s="42">
        <v>205000</v>
      </c>
      <c r="I434" s="42">
        <v>506</v>
      </c>
      <c r="J434" s="42">
        <v>205000</v>
      </c>
      <c r="K434" s="42">
        <v>322</v>
      </c>
      <c r="L434" s="42">
        <v>322</v>
      </c>
      <c r="M434" s="163" t="s">
        <v>4420</v>
      </c>
      <c r="N434" s="163" t="s">
        <v>4502</v>
      </c>
      <c r="O434" s="163" t="s">
        <v>4363</v>
      </c>
      <c r="P434" s="163" t="s">
        <v>4336</v>
      </c>
      <c r="Q434" s="165" t="s">
        <v>4337</v>
      </c>
    </row>
    <row r="435" spans="1:17" ht="18" x14ac:dyDescent="0.3">
      <c r="A435" s="51" t="s">
        <v>4506</v>
      </c>
      <c r="B435" s="170" t="s">
        <v>4507</v>
      </c>
      <c r="C435" s="163" t="s">
        <v>4330</v>
      </c>
      <c r="D435" s="163" t="s">
        <v>4502</v>
      </c>
      <c r="E435" s="163" t="s">
        <v>4360</v>
      </c>
      <c r="F435" s="42">
        <v>255000</v>
      </c>
      <c r="G435" s="42">
        <v>29325000</v>
      </c>
      <c r="H435" s="42">
        <v>255000</v>
      </c>
      <c r="I435" s="42">
        <v>0</v>
      </c>
      <c r="J435" s="42">
        <v>255000</v>
      </c>
      <c r="K435" s="42">
        <v>115</v>
      </c>
      <c r="L435" s="42">
        <v>115</v>
      </c>
      <c r="M435" s="163" t="s">
        <v>4355</v>
      </c>
      <c r="N435" s="163" t="s">
        <v>4502</v>
      </c>
      <c r="O435" s="163" t="s">
        <v>4363</v>
      </c>
      <c r="P435" s="163" t="s">
        <v>4336</v>
      </c>
      <c r="Q435" s="165" t="s">
        <v>4337</v>
      </c>
    </row>
    <row r="436" spans="1:17" ht="18" x14ac:dyDescent="0.3">
      <c r="A436" s="51" t="s">
        <v>4518</v>
      </c>
      <c r="B436" s="170" t="s">
        <v>4519</v>
      </c>
      <c r="C436" s="163" t="s">
        <v>4330</v>
      </c>
      <c r="D436" s="163" t="s">
        <v>4502</v>
      </c>
      <c r="E436" s="163" t="s">
        <v>4332</v>
      </c>
      <c r="F436" s="42">
        <v>178000</v>
      </c>
      <c r="G436" s="42">
        <v>81880000</v>
      </c>
      <c r="H436" s="42">
        <v>178000</v>
      </c>
      <c r="I436" s="42">
        <v>506</v>
      </c>
      <c r="J436" s="42">
        <v>178000</v>
      </c>
      <c r="K436" s="42">
        <v>460</v>
      </c>
      <c r="L436" s="42">
        <v>460</v>
      </c>
      <c r="M436" s="163" t="s">
        <v>4513</v>
      </c>
      <c r="N436" s="163" t="s">
        <v>4502</v>
      </c>
      <c r="O436" s="163" t="s">
        <v>4363</v>
      </c>
      <c r="P436" s="163" t="s">
        <v>4336</v>
      </c>
      <c r="Q436" s="165" t="s">
        <v>4337</v>
      </c>
    </row>
    <row r="437" spans="1:17" ht="18" x14ac:dyDescent="0.3">
      <c r="A437" s="51" t="s">
        <v>4514</v>
      </c>
      <c r="B437" s="170" t="s">
        <v>4515</v>
      </c>
      <c r="C437" s="163" t="s">
        <v>4330</v>
      </c>
      <c r="D437" s="163" t="s">
        <v>4502</v>
      </c>
      <c r="E437" s="163" t="s">
        <v>4360</v>
      </c>
      <c r="F437" s="42">
        <v>290000</v>
      </c>
      <c r="G437" s="42">
        <v>13340000</v>
      </c>
      <c r="H437" s="42">
        <v>290000</v>
      </c>
      <c r="I437" s="42">
        <v>0</v>
      </c>
      <c r="J437" s="42">
        <v>290000</v>
      </c>
      <c r="K437" s="42">
        <v>46</v>
      </c>
      <c r="L437" s="42">
        <v>46</v>
      </c>
      <c r="M437" s="163" t="s">
        <v>4516</v>
      </c>
      <c r="N437" s="163" t="s">
        <v>4502</v>
      </c>
      <c r="O437" s="163" t="s">
        <v>4363</v>
      </c>
      <c r="P437" s="163" t="s">
        <v>4336</v>
      </c>
      <c r="Q437" s="165" t="s">
        <v>4337</v>
      </c>
    </row>
    <row r="438" spans="1:17" ht="18" x14ac:dyDescent="0.3">
      <c r="A438" s="51" t="s">
        <v>4503</v>
      </c>
      <c r="B438" s="170" t="s">
        <v>4504</v>
      </c>
      <c r="C438" s="163" t="s">
        <v>4330</v>
      </c>
      <c r="D438" s="163" t="s">
        <v>4502</v>
      </c>
      <c r="E438" s="163" t="s">
        <v>4360</v>
      </c>
      <c r="F438" s="42">
        <v>206498</v>
      </c>
      <c r="G438" s="42">
        <v>4749454</v>
      </c>
      <c r="H438" s="42">
        <v>206498</v>
      </c>
      <c r="I438" s="42">
        <v>0</v>
      </c>
      <c r="J438" s="42">
        <v>206498</v>
      </c>
      <c r="K438" s="42">
        <v>23</v>
      </c>
      <c r="L438" s="42">
        <v>23</v>
      </c>
      <c r="M438" s="163" t="s">
        <v>4421</v>
      </c>
      <c r="N438" s="163" t="s">
        <v>4502</v>
      </c>
      <c r="O438" s="163" t="s">
        <v>4363</v>
      </c>
      <c r="P438" s="163" t="s">
        <v>4336</v>
      </c>
      <c r="Q438" s="165" t="s">
        <v>4337</v>
      </c>
    </row>
    <row r="439" spans="1:17" ht="18" x14ac:dyDescent="0.3">
      <c r="A439" s="51" t="s">
        <v>4506</v>
      </c>
      <c r="B439" s="170" t="s">
        <v>4507</v>
      </c>
      <c r="C439" s="163" t="s">
        <v>4330</v>
      </c>
      <c r="D439" s="163" t="s">
        <v>4502</v>
      </c>
      <c r="E439" s="163" t="s">
        <v>4332</v>
      </c>
      <c r="F439" s="42">
        <v>255000</v>
      </c>
      <c r="G439" s="42">
        <v>70380000</v>
      </c>
      <c r="H439" s="42">
        <v>255000</v>
      </c>
      <c r="I439" s="42">
        <v>506</v>
      </c>
      <c r="J439" s="42">
        <v>255000</v>
      </c>
      <c r="K439" s="42">
        <v>276</v>
      </c>
      <c r="L439" s="42">
        <v>276</v>
      </c>
      <c r="M439" s="163" t="s">
        <v>4569</v>
      </c>
      <c r="N439" s="163" t="s">
        <v>4502</v>
      </c>
      <c r="O439" s="163" t="s">
        <v>4363</v>
      </c>
      <c r="P439" s="163" t="s">
        <v>4336</v>
      </c>
      <c r="Q439" s="165" t="s">
        <v>4337</v>
      </c>
    </row>
    <row r="440" spans="1:17" ht="18" x14ac:dyDescent="0.3">
      <c r="A440" s="51" t="s">
        <v>4511</v>
      </c>
      <c r="B440" s="170" t="s">
        <v>4512</v>
      </c>
      <c r="C440" s="163" t="s">
        <v>4330</v>
      </c>
      <c r="D440" s="163" t="s">
        <v>4502</v>
      </c>
      <c r="E440" s="163" t="s">
        <v>4332</v>
      </c>
      <c r="F440" s="42">
        <v>210000</v>
      </c>
      <c r="G440" s="42">
        <v>28980000</v>
      </c>
      <c r="H440" s="42">
        <v>210000</v>
      </c>
      <c r="I440" s="42">
        <v>506</v>
      </c>
      <c r="J440" s="42">
        <v>210000</v>
      </c>
      <c r="K440" s="42">
        <v>161</v>
      </c>
      <c r="L440" s="42">
        <v>138</v>
      </c>
      <c r="M440" s="163" t="s">
        <v>4420</v>
      </c>
      <c r="N440" s="163" t="s">
        <v>4502</v>
      </c>
      <c r="O440" s="163" t="s">
        <v>4363</v>
      </c>
      <c r="P440" s="163" t="s">
        <v>4336</v>
      </c>
      <c r="Q440" s="165" t="s">
        <v>4337</v>
      </c>
    </row>
    <row r="441" spans="1:17" ht="18" x14ac:dyDescent="0.3">
      <c r="A441" s="51" t="s">
        <v>4553</v>
      </c>
      <c r="B441" s="170" t="s">
        <v>4554</v>
      </c>
      <c r="C441" s="163" t="s">
        <v>4330</v>
      </c>
      <c r="D441" s="163" t="s">
        <v>4502</v>
      </c>
      <c r="E441" s="163" t="s">
        <v>4332</v>
      </c>
      <c r="F441" s="42">
        <v>210028</v>
      </c>
      <c r="G441" s="42">
        <v>67628947</v>
      </c>
      <c r="H441" s="42">
        <v>210028</v>
      </c>
      <c r="I441" s="42">
        <v>322</v>
      </c>
      <c r="J441" s="42">
        <v>205000</v>
      </c>
      <c r="K441" s="42">
        <v>483</v>
      </c>
      <c r="L441" s="42">
        <v>322</v>
      </c>
      <c r="M441" s="163" t="s">
        <v>4513</v>
      </c>
      <c r="N441" s="163" t="s">
        <v>4502</v>
      </c>
      <c r="O441" s="163" t="s">
        <v>4363</v>
      </c>
      <c r="P441" s="163" t="s">
        <v>4336</v>
      </c>
      <c r="Q441" s="165" t="s">
        <v>4337</v>
      </c>
    </row>
    <row r="442" spans="1:17" ht="18" x14ac:dyDescent="0.3">
      <c r="A442" s="51" t="s">
        <v>4511</v>
      </c>
      <c r="B442" s="170" t="s">
        <v>4570</v>
      </c>
      <c r="C442" s="163" t="s">
        <v>4330</v>
      </c>
      <c r="D442" s="163" t="s">
        <v>4502</v>
      </c>
      <c r="E442" s="163" t="s">
        <v>4332</v>
      </c>
      <c r="F442" s="42">
        <v>210000</v>
      </c>
      <c r="G442" s="42">
        <v>33810000</v>
      </c>
      <c r="H442" s="42">
        <v>210000</v>
      </c>
      <c r="I442" s="42">
        <v>506</v>
      </c>
      <c r="J442" s="42">
        <v>210000</v>
      </c>
      <c r="K442" s="42">
        <v>161</v>
      </c>
      <c r="L442" s="42">
        <v>161</v>
      </c>
      <c r="M442" s="163" t="s">
        <v>4516</v>
      </c>
      <c r="N442" s="163" t="s">
        <v>4502</v>
      </c>
      <c r="O442" s="163" t="s">
        <v>4363</v>
      </c>
      <c r="P442" s="163" t="s">
        <v>4336</v>
      </c>
      <c r="Q442" s="165" t="s">
        <v>4337</v>
      </c>
    </row>
    <row r="443" spans="1:17" ht="18" x14ac:dyDescent="0.3">
      <c r="A443" s="51" t="s">
        <v>4503</v>
      </c>
      <c r="B443" s="170" t="s">
        <v>4504</v>
      </c>
      <c r="C443" s="163" t="s">
        <v>4330</v>
      </c>
      <c r="D443" s="163" t="s">
        <v>4502</v>
      </c>
      <c r="E443" s="163" t="s">
        <v>4332</v>
      </c>
      <c r="F443" s="42">
        <v>206498</v>
      </c>
      <c r="G443" s="42">
        <v>213725430</v>
      </c>
      <c r="H443" s="42">
        <v>206498</v>
      </c>
      <c r="I443" s="42">
        <v>2024</v>
      </c>
      <c r="J443" s="42">
        <v>206498</v>
      </c>
      <c r="K443" s="42">
        <v>1058</v>
      </c>
      <c r="L443" s="42">
        <v>1035</v>
      </c>
      <c r="M443" s="163" t="s">
        <v>4571</v>
      </c>
      <c r="N443" s="163" t="s">
        <v>4502</v>
      </c>
      <c r="O443" s="163" t="s">
        <v>4363</v>
      </c>
      <c r="P443" s="163" t="s">
        <v>4336</v>
      </c>
      <c r="Q443" s="165" t="s">
        <v>4337</v>
      </c>
    </row>
    <row r="444" spans="1:17" ht="18" x14ac:dyDescent="0.3">
      <c r="A444" s="51" t="s">
        <v>4503</v>
      </c>
      <c r="B444" s="170" t="s">
        <v>4504</v>
      </c>
      <c r="C444" s="163" t="s">
        <v>4330</v>
      </c>
      <c r="D444" s="163" t="s">
        <v>4502</v>
      </c>
      <c r="E444" s="163" t="s">
        <v>4332</v>
      </c>
      <c r="F444" s="42">
        <v>222226</v>
      </c>
      <c r="G444" s="42">
        <v>148224489</v>
      </c>
      <c r="H444" s="42">
        <v>222226</v>
      </c>
      <c r="I444" s="42">
        <v>667</v>
      </c>
      <c r="J444" s="42">
        <v>188122</v>
      </c>
      <c r="K444" s="42">
        <v>920</v>
      </c>
      <c r="L444" s="42">
        <v>667</v>
      </c>
      <c r="M444" s="163" t="s">
        <v>4358</v>
      </c>
      <c r="N444" s="163" t="s">
        <v>4502</v>
      </c>
      <c r="O444" s="163" t="s">
        <v>4363</v>
      </c>
      <c r="P444" s="163" t="s">
        <v>4336</v>
      </c>
      <c r="Q444" s="165" t="s">
        <v>4337</v>
      </c>
    </row>
    <row r="445" spans="1:17" ht="18" x14ac:dyDescent="0.3">
      <c r="A445" s="51" t="s">
        <v>4518</v>
      </c>
      <c r="B445" s="170" t="s">
        <v>4519</v>
      </c>
      <c r="C445" s="163" t="s">
        <v>4330</v>
      </c>
      <c r="D445" s="163" t="s">
        <v>4502</v>
      </c>
      <c r="E445" s="163" t="s">
        <v>4360</v>
      </c>
      <c r="F445" s="42">
        <v>178000</v>
      </c>
      <c r="G445" s="42">
        <v>4094000</v>
      </c>
      <c r="H445" s="42">
        <v>178000</v>
      </c>
      <c r="I445" s="42">
        <v>0</v>
      </c>
      <c r="J445" s="42">
        <v>178000</v>
      </c>
      <c r="K445" s="42">
        <v>23</v>
      </c>
      <c r="L445" s="42">
        <v>23</v>
      </c>
      <c r="M445" s="163" t="s">
        <v>4572</v>
      </c>
      <c r="N445" s="163" t="s">
        <v>4502</v>
      </c>
      <c r="O445" s="163" t="s">
        <v>4363</v>
      </c>
      <c r="P445" s="163" t="s">
        <v>4336</v>
      </c>
      <c r="Q445" s="165" t="s">
        <v>4337</v>
      </c>
    </row>
    <row r="446" spans="1:17" ht="18" x14ac:dyDescent="0.3">
      <c r="A446" s="51" t="s">
        <v>4518</v>
      </c>
      <c r="B446" s="170" t="s">
        <v>4519</v>
      </c>
      <c r="C446" s="163" t="s">
        <v>4330</v>
      </c>
      <c r="D446" s="163" t="s">
        <v>4502</v>
      </c>
      <c r="E446" s="163" t="s">
        <v>4332</v>
      </c>
      <c r="F446" s="42">
        <v>170000</v>
      </c>
      <c r="G446" s="42">
        <v>58650000</v>
      </c>
      <c r="H446" s="42">
        <v>170000</v>
      </c>
      <c r="I446" s="42">
        <v>506</v>
      </c>
      <c r="J446" s="42">
        <v>170000</v>
      </c>
      <c r="K446" s="42">
        <v>345</v>
      </c>
      <c r="L446" s="42">
        <v>345</v>
      </c>
      <c r="M446" s="163" t="s">
        <v>4566</v>
      </c>
      <c r="N446" s="163" t="s">
        <v>4502</v>
      </c>
      <c r="O446" s="163" t="s">
        <v>4363</v>
      </c>
      <c r="P446" s="163" t="s">
        <v>4336</v>
      </c>
      <c r="Q446" s="165" t="s">
        <v>4337</v>
      </c>
    </row>
    <row r="447" spans="1:17" ht="18" x14ac:dyDescent="0.3">
      <c r="A447" s="51" t="s">
        <v>4503</v>
      </c>
      <c r="B447" s="170" t="s">
        <v>4504</v>
      </c>
      <c r="C447" s="163" t="s">
        <v>4330</v>
      </c>
      <c r="D447" s="163" t="s">
        <v>4502</v>
      </c>
      <c r="E447" s="163" t="s">
        <v>4332</v>
      </c>
      <c r="F447" s="42">
        <v>205000</v>
      </c>
      <c r="G447" s="42">
        <v>240465000</v>
      </c>
      <c r="H447" s="42">
        <v>205000</v>
      </c>
      <c r="I447" s="42">
        <v>2024</v>
      </c>
      <c r="J447" s="42">
        <v>205000</v>
      </c>
      <c r="K447" s="42">
        <v>1173</v>
      </c>
      <c r="L447" s="42">
        <v>1173</v>
      </c>
      <c r="M447" s="163" t="s">
        <v>4430</v>
      </c>
      <c r="N447" s="163" t="s">
        <v>4502</v>
      </c>
      <c r="O447" s="163" t="s">
        <v>4363</v>
      </c>
      <c r="P447" s="163" t="s">
        <v>4336</v>
      </c>
      <c r="Q447" s="165" t="s">
        <v>4337</v>
      </c>
    </row>
    <row r="448" spans="1:17" ht="18" x14ac:dyDescent="0.3">
      <c r="A448" s="51" t="s">
        <v>4509</v>
      </c>
      <c r="B448" s="170" t="s">
        <v>4510</v>
      </c>
      <c r="C448" s="163" t="s">
        <v>4330</v>
      </c>
      <c r="D448" s="163" t="s">
        <v>4502</v>
      </c>
      <c r="E448" s="163" t="s">
        <v>4332</v>
      </c>
      <c r="F448" s="42">
        <v>260001</v>
      </c>
      <c r="G448" s="42">
        <v>29900092</v>
      </c>
      <c r="H448" s="42">
        <v>260001</v>
      </c>
      <c r="I448" s="42">
        <v>115</v>
      </c>
      <c r="J448" s="42">
        <v>260000</v>
      </c>
      <c r="K448" s="42">
        <v>161</v>
      </c>
      <c r="L448" s="42">
        <v>115</v>
      </c>
      <c r="M448" s="163" t="s">
        <v>4573</v>
      </c>
      <c r="N448" s="163" t="s">
        <v>4502</v>
      </c>
      <c r="O448" s="163" t="s">
        <v>4363</v>
      </c>
      <c r="P448" s="163" t="s">
        <v>4336</v>
      </c>
      <c r="Q448" s="165" t="s">
        <v>4337</v>
      </c>
    </row>
    <row r="449" spans="1:17" ht="18" x14ac:dyDescent="0.3">
      <c r="A449" s="51" t="s">
        <v>4511</v>
      </c>
      <c r="B449" s="170" t="s">
        <v>4512</v>
      </c>
      <c r="C449" s="163" t="s">
        <v>4330</v>
      </c>
      <c r="D449" s="163" t="s">
        <v>4502</v>
      </c>
      <c r="E449" s="163" t="s">
        <v>4360</v>
      </c>
      <c r="F449" s="42">
        <v>210000</v>
      </c>
      <c r="G449" s="42">
        <v>4830000</v>
      </c>
      <c r="H449" s="42">
        <v>210000</v>
      </c>
      <c r="I449" s="42">
        <v>0</v>
      </c>
      <c r="J449" s="42">
        <v>210000</v>
      </c>
      <c r="K449" s="42">
        <v>23</v>
      </c>
      <c r="L449" s="42">
        <v>23</v>
      </c>
      <c r="M449" s="163" t="s">
        <v>4555</v>
      </c>
      <c r="N449" s="163" t="s">
        <v>4502</v>
      </c>
      <c r="O449" s="163" t="s">
        <v>4363</v>
      </c>
      <c r="P449" s="163" t="s">
        <v>4336</v>
      </c>
      <c r="Q449" s="165" t="s">
        <v>4337</v>
      </c>
    </row>
    <row r="450" spans="1:17" ht="18" x14ac:dyDescent="0.3">
      <c r="A450" s="51" t="s">
        <v>4532</v>
      </c>
      <c r="B450" s="170" t="s">
        <v>4533</v>
      </c>
      <c r="C450" s="163" t="s">
        <v>4330</v>
      </c>
      <c r="D450" s="163" t="s">
        <v>4502</v>
      </c>
      <c r="E450" s="163" t="s">
        <v>4332</v>
      </c>
      <c r="F450" s="42">
        <v>200795</v>
      </c>
      <c r="G450" s="42">
        <v>36946349</v>
      </c>
      <c r="H450" s="42">
        <v>200795</v>
      </c>
      <c r="I450" s="42">
        <v>184</v>
      </c>
      <c r="J450" s="42">
        <v>160000</v>
      </c>
      <c r="K450" s="42">
        <v>391</v>
      </c>
      <c r="L450" s="42">
        <v>184</v>
      </c>
      <c r="M450" s="163" t="s">
        <v>4443</v>
      </c>
      <c r="N450" s="163" t="s">
        <v>4502</v>
      </c>
      <c r="O450" s="163" t="s">
        <v>4363</v>
      </c>
      <c r="P450" s="163" t="s">
        <v>4336</v>
      </c>
      <c r="Q450" s="165" t="s">
        <v>4337</v>
      </c>
    </row>
    <row r="451" spans="1:17" ht="18" x14ac:dyDescent="0.3">
      <c r="A451" s="51" t="s">
        <v>4503</v>
      </c>
      <c r="B451" s="170" t="s">
        <v>4504</v>
      </c>
      <c r="C451" s="163" t="s">
        <v>4330</v>
      </c>
      <c r="D451" s="163" t="s">
        <v>4502</v>
      </c>
      <c r="E451" s="163" t="s">
        <v>4360</v>
      </c>
      <c r="F451" s="42">
        <v>196500</v>
      </c>
      <c r="G451" s="42">
        <v>27117000</v>
      </c>
      <c r="H451" s="42">
        <v>196500</v>
      </c>
      <c r="I451" s="42">
        <v>0</v>
      </c>
      <c r="J451" s="42">
        <v>196500</v>
      </c>
      <c r="K451" s="42">
        <v>138</v>
      </c>
      <c r="L451" s="42">
        <v>138</v>
      </c>
      <c r="M451" s="163" t="s">
        <v>4566</v>
      </c>
      <c r="N451" s="163" t="s">
        <v>4502</v>
      </c>
      <c r="O451" s="163" t="s">
        <v>4363</v>
      </c>
      <c r="P451" s="163" t="s">
        <v>4336</v>
      </c>
      <c r="Q451" s="165" t="s">
        <v>4337</v>
      </c>
    </row>
    <row r="452" spans="1:17" ht="18" x14ac:dyDescent="0.3">
      <c r="A452" s="51" t="s">
        <v>4506</v>
      </c>
      <c r="B452" s="170" t="s">
        <v>4507</v>
      </c>
      <c r="C452" s="163" t="s">
        <v>4330</v>
      </c>
      <c r="D452" s="163" t="s">
        <v>4502</v>
      </c>
      <c r="E452" s="163" t="s">
        <v>4360</v>
      </c>
      <c r="F452" s="42">
        <v>255000</v>
      </c>
      <c r="G452" s="42">
        <v>46920000</v>
      </c>
      <c r="H452" s="42">
        <v>255000</v>
      </c>
      <c r="I452" s="42">
        <v>0</v>
      </c>
      <c r="J452" s="42">
        <v>255000</v>
      </c>
      <c r="K452" s="42">
        <v>184</v>
      </c>
      <c r="L452" s="42">
        <v>184</v>
      </c>
      <c r="M452" s="163" t="s">
        <v>4361</v>
      </c>
      <c r="N452" s="163" t="s">
        <v>4502</v>
      </c>
      <c r="O452" s="163" t="s">
        <v>4363</v>
      </c>
      <c r="P452" s="163" t="s">
        <v>4336</v>
      </c>
      <c r="Q452" s="165" t="s">
        <v>4337</v>
      </c>
    </row>
    <row r="453" spans="1:17" ht="18" x14ac:dyDescent="0.3">
      <c r="A453" s="51" t="s">
        <v>4503</v>
      </c>
      <c r="B453" s="170" t="s">
        <v>4504</v>
      </c>
      <c r="C453" s="163" t="s">
        <v>4330</v>
      </c>
      <c r="D453" s="163" t="s">
        <v>4502</v>
      </c>
      <c r="E453" s="163" t="s">
        <v>4360</v>
      </c>
      <c r="F453" s="42">
        <v>196000</v>
      </c>
      <c r="G453" s="42">
        <v>31556000</v>
      </c>
      <c r="H453" s="42">
        <v>196000</v>
      </c>
      <c r="I453" s="42">
        <v>0</v>
      </c>
      <c r="J453" s="42">
        <v>196000</v>
      </c>
      <c r="K453" s="42">
        <v>161</v>
      </c>
      <c r="L453" s="42">
        <v>161</v>
      </c>
      <c r="M453" s="163" t="s">
        <v>4418</v>
      </c>
      <c r="N453" s="163" t="s">
        <v>4502</v>
      </c>
      <c r="O453" s="163" t="s">
        <v>4363</v>
      </c>
      <c r="P453" s="163" t="s">
        <v>4336</v>
      </c>
      <c r="Q453" s="165" t="s">
        <v>4337</v>
      </c>
    </row>
    <row r="454" spans="1:17" ht="18" x14ac:dyDescent="0.3">
      <c r="A454" s="51" t="s">
        <v>4503</v>
      </c>
      <c r="B454" s="170" t="s">
        <v>4504</v>
      </c>
      <c r="C454" s="163" t="s">
        <v>4330</v>
      </c>
      <c r="D454" s="163" t="s">
        <v>4502</v>
      </c>
      <c r="E454" s="163" t="s">
        <v>4332</v>
      </c>
      <c r="F454" s="42">
        <v>196500</v>
      </c>
      <c r="G454" s="42">
        <v>370599000</v>
      </c>
      <c r="H454" s="42">
        <v>196500</v>
      </c>
      <c r="I454" s="42">
        <v>2024</v>
      </c>
      <c r="J454" s="42">
        <v>196500</v>
      </c>
      <c r="K454" s="42">
        <v>1886</v>
      </c>
      <c r="L454" s="42">
        <v>1886</v>
      </c>
      <c r="M454" s="163" t="s">
        <v>4566</v>
      </c>
      <c r="N454" s="163" t="s">
        <v>4502</v>
      </c>
      <c r="O454" s="163" t="s">
        <v>4363</v>
      </c>
      <c r="P454" s="163" t="s">
        <v>4336</v>
      </c>
      <c r="Q454" s="165" t="s">
        <v>4337</v>
      </c>
    </row>
    <row r="455" spans="1:17" ht="18" x14ac:dyDescent="0.3">
      <c r="A455" s="51" t="s">
        <v>4553</v>
      </c>
      <c r="B455" s="170" t="s">
        <v>4554</v>
      </c>
      <c r="C455" s="163" t="s">
        <v>4330</v>
      </c>
      <c r="D455" s="163" t="s">
        <v>4502</v>
      </c>
      <c r="E455" s="163" t="s">
        <v>4332</v>
      </c>
      <c r="F455" s="42">
        <v>280176</v>
      </c>
      <c r="G455" s="42">
        <v>32220194</v>
      </c>
      <c r="H455" s="42">
        <v>280176</v>
      </c>
      <c r="I455" s="42">
        <v>115</v>
      </c>
      <c r="J455" s="42">
        <v>260000</v>
      </c>
      <c r="K455" s="42">
        <v>437</v>
      </c>
      <c r="L455" s="42">
        <v>115</v>
      </c>
      <c r="M455" s="163" t="s">
        <v>4573</v>
      </c>
      <c r="N455" s="163" t="s">
        <v>4502</v>
      </c>
      <c r="O455" s="163" t="s">
        <v>4363</v>
      </c>
      <c r="P455" s="163" t="s">
        <v>4336</v>
      </c>
      <c r="Q455" s="165" t="s">
        <v>4337</v>
      </c>
    </row>
    <row r="456" spans="1:17" ht="18" x14ac:dyDescent="0.3">
      <c r="A456" s="51" t="s">
        <v>4534</v>
      </c>
      <c r="B456" s="170" t="s">
        <v>4535</v>
      </c>
      <c r="C456" s="163" t="s">
        <v>4330</v>
      </c>
      <c r="D456" s="163" t="s">
        <v>4502</v>
      </c>
      <c r="E456" s="163" t="s">
        <v>4360</v>
      </c>
      <c r="F456" s="42">
        <v>185000</v>
      </c>
      <c r="G456" s="42">
        <v>23310000</v>
      </c>
      <c r="H456" s="42">
        <v>185000</v>
      </c>
      <c r="I456" s="42">
        <v>0</v>
      </c>
      <c r="J456" s="42">
        <v>185000</v>
      </c>
      <c r="K456" s="42">
        <v>126</v>
      </c>
      <c r="L456" s="42">
        <v>126</v>
      </c>
      <c r="M456" s="163" t="s">
        <v>4398</v>
      </c>
      <c r="N456" s="163" t="s">
        <v>4502</v>
      </c>
      <c r="O456" s="163" t="s">
        <v>4363</v>
      </c>
      <c r="P456" s="163" t="s">
        <v>4336</v>
      </c>
      <c r="Q456" s="165" t="s">
        <v>4337</v>
      </c>
    </row>
    <row r="457" spans="1:17" ht="18" x14ac:dyDescent="0.3">
      <c r="A457" s="51" t="s">
        <v>4503</v>
      </c>
      <c r="B457" s="170" t="s">
        <v>4504</v>
      </c>
      <c r="C457" s="163" t="s">
        <v>4330</v>
      </c>
      <c r="D457" s="163" t="s">
        <v>4502</v>
      </c>
      <c r="E457" s="163" t="s">
        <v>4332</v>
      </c>
      <c r="F457" s="42">
        <v>193000</v>
      </c>
      <c r="G457" s="42">
        <v>195316000</v>
      </c>
      <c r="H457" s="42">
        <v>193000</v>
      </c>
      <c r="I457" s="42">
        <v>2024</v>
      </c>
      <c r="J457" s="42">
        <v>193000</v>
      </c>
      <c r="K457" s="42">
        <v>1127</v>
      </c>
      <c r="L457" s="42">
        <v>1012</v>
      </c>
      <c r="M457" s="163" t="s">
        <v>4420</v>
      </c>
      <c r="N457" s="163" t="s">
        <v>4502</v>
      </c>
      <c r="O457" s="163" t="s">
        <v>4363</v>
      </c>
      <c r="P457" s="163" t="s">
        <v>4336</v>
      </c>
      <c r="Q457" s="165" t="s">
        <v>4337</v>
      </c>
    </row>
    <row r="458" spans="1:17" ht="18" x14ac:dyDescent="0.3">
      <c r="A458" s="51" t="s">
        <v>4525</v>
      </c>
      <c r="B458" s="170" t="s">
        <v>4526</v>
      </c>
      <c r="C458" s="163" t="s">
        <v>4330</v>
      </c>
      <c r="D458" s="163" t="s">
        <v>4502</v>
      </c>
      <c r="E458" s="163" t="s">
        <v>4332</v>
      </c>
      <c r="F458" s="42">
        <v>193289</v>
      </c>
      <c r="G458" s="42">
        <v>22228235</v>
      </c>
      <c r="H458" s="42">
        <v>193289</v>
      </c>
      <c r="I458" s="42">
        <v>115</v>
      </c>
      <c r="J458" s="42">
        <v>155000</v>
      </c>
      <c r="K458" s="42">
        <v>345</v>
      </c>
      <c r="L458" s="42">
        <v>115</v>
      </c>
      <c r="M458" s="163" t="s">
        <v>4574</v>
      </c>
      <c r="N458" s="163" t="s">
        <v>4502</v>
      </c>
      <c r="O458" s="163" t="s">
        <v>4363</v>
      </c>
      <c r="P458" s="163" t="s">
        <v>4336</v>
      </c>
      <c r="Q458" s="165" t="s">
        <v>4337</v>
      </c>
    </row>
    <row r="459" spans="1:17" ht="18" x14ac:dyDescent="0.3">
      <c r="A459" s="51" t="s">
        <v>4518</v>
      </c>
      <c r="B459" s="170" t="s">
        <v>4519</v>
      </c>
      <c r="C459" s="163" t="s">
        <v>4330</v>
      </c>
      <c r="D459" s="163" t="s">
        <v>4502</v>
      </c>
      <c r="E459" s="163" t="s">
        <v>4332</v>
      </c>
      <c r="F459" s="42">
        <v>185000</v>
      </c>
      <c r="G459" s="42">
        <v>93610000</v>
      </c>
      <c r="H459" s="42">
        <v>185000</v>
      </c>
      <c r="I459" s="42">
        <v>506</v>
      </c>
      <c r="J459" s="42">
        <v>185000</v>
      </c>
      <c r="K459" s="42">
        <v>506</v>
      </c>
      <c r="L459" s="42">
        <v>506</v>
      </c>
      <c r="M459" s="163" t="s">
        <v>4516</v>
      </c>
      <c r="N459" s="163" t="s">
        <v>4502</v>
      </c>
      <c r="O459" s="163" t="s">
        <v>4363</v>
      </c>
      <c r="P459" s="163" t="s">
        <v>4336</v>
      </c>
      <c r="Q459" s="165" t="s">
        <v>4337</v>
      </c>
    </row>
    <row r="460" spans="1:17" ht="18" x14ac:dyDescent="0.3">
      <c r="A460" s="51" t="s">
        <v>4525</v>
      </c>
      <c r="B460" s="170" t="s">
        <v>4526</v>
      </c>
      <c r="C460" s="163" t="s">
        <v>4330</v>
      </c>
      <c r="D460" s="163" t="s">
        <v>4502</v>
      </c>
      <c r="E460" s="163" t="s">
        <v>4332</v>
      </c>
      <c r="F460" s="42">
        <v>218763</v>
      </c>
      <c r="G460" s="42">
        <v>40252346</v>
      </c>
      <c r="H460" s="42">
        <v>218763</v>
      </c>
      <c r="I460" s="42">
        <v>184</v>
      </c>
      <c r="J460" s="42">
        <v>165000</v>
      </c>
      <c r="K460" s="42">
        <v>437</v>
      </c>
      <c r="L460" s="42">
        <v>184</v>
      </c>
      <c r="M460" s="163" t="s">
        <v>4408</v>
      </c>
      <c r="N460" s="163" t="s">
        <v>4502</v>
      </c>
      <c r="O460" s="163" t="s">
        <v>4363</v>
      </c>
      <c r="P460" s="163" t="s">
        <v>4336</v>
      </c>
      <c r="Q460" s="165" t="s">
        <v>4337</v>
      </c>
    </row>
    <row r="461" spans="1:17" ht="18" x14ac:dyDescent="0.3">
      <c r="A461" s="51" t="s">
        <v>4525</v>
      </c>
      <c r="B461" s="170" t="s">
        <v>4526</v>
      </c>
      <c r="C461" s="163" t="s">
        <v>4330</v>
      </c>
      <c r="D461" s="163" t="s">
        <v>4502</v>
      </c>
      <c r="E461" s="163" t="s">
        <v>4332</v>
      </c>
      <c r="F461" s="42">
        <v>276889</v>
      </c>
      <c r="G461" s="42">
        <v>44579175</v>
      </c>
      <c r="H461" s="42">
        <v>276889</v>
      </c>
      <c r="I461" s="42">
        <v>161</v>
      </c>
      <c r="J461" s="42">
        <v>265000</v>
      </c>
      <c r="K461" s="42">
        <v>391</v>
      </c>
      <c r="L461" s="42">
        <v>161</v>
      </c>
      <c r="M461" s="163" t="s">
        <v>4357</v>
      </c>
      <c r="N461" s="163" t="s">
        <v>4502</v>
      </c>
      <c r="O461" s="163" t="s">
        <v>4363</v>
      </c>
      <c r="P461" s="163" t="s">
        <v>4336</v>
      </c>
      <c r="Q461" s="165" t="s">
        <v>4337</v>
      </c>
    </row>
    <row r="462" spans="1:17" ht="18" x14ac:dyDescent="0.3">
      <c r="A462" s="51" t="s">
        <v>4509</v>
      </c>
      <c r="B462" s="170" t="s">
        <v>4510</v>
      </c>
      <c r="C462" s="163" t="s">
        <v>4330</v>
      </c>
      <c r="D462" s="163" t="s">
        <v>4502</v>
      </c>
      <c r="E462" s="163" t="s">
        <v>4360</v>
      </c>
      <c r="F462" s="42">
        <v>205000</v>
      </c>
      <c r="G462" s="42">
        <v>4715000</v>
      </c>
      <c r="H462" s="42">
        <v>205000</v>
      </c>
      <c r="I462" s="42">
        <v>0</v>
      </c>
      <c r="J462" s="42">
        <v>205000</v>
      </c>
      <c r="K462" s="42">
        <v>23</v>
      </c>
      <c r="L462" s="42">
        <v>23</v>
      </c>
      <c r="M462" s="163" t="s">
        <v>4420</v>
      </c>
      <c r="N462" s="163" t="s">
        <v>4502</v>
      </c>
      <c r="O462" s="163" t="s">
        <v>4363</v>
      </c>
      <c r="P462" s="163" t="s">
        <v>4336</v>
      </c>
      <c r="Q462" s="165" t="s">
        <v>4337</v>
      </c>
    </row>
    <row r="463" spans="1:17" ht="18" x14ac:dyDescent="0.3">
      <c r="A463" s="51" t="s">
        <v>4503</v>
      </c>
      <c r="B463" s="170" t="s">
        <v>4504</v>
      </c>
      <c r="C463" s="163" t="s">
        <v>4330</v>
      </c>
      <c r="D463" s="163" t="s">
        <v>4502</v>
      </c>
      <c r="E463" s="163" t="s">
        <v>4360</v>
      </c>
      <c r="F463" s="42">
        <v>196000</v>
      </c>
      <c r="G463" s="42">
        <v>40572000</v>
      </c>
      <c r="H463" s="42">
        <v>196000</v>
      </c>
      <c r="I463" s="42">
        <v>0</v>
      </c>
      <c r="J463" s="42">
        <v>196000</v>
      </c>
      <c r="K463" s="42">
        <v>207</v>
      </c>
      <c r="L463" s="42">
        <v>207</v>
      </c>
      <c r="M463" s="163" t="s">
        <v>4513</v>
      </c>
      <c r="N463" s="163" t="s">
        <v>4502</v>
      </c>
      <c r="O463" s="163" t="s">
        <v>4363</v>
      </c>
      <c r="P463" s="163" t="s">
        <v>4336</v>
      </c>
      <c r="Q463" s="165" t="s">
        <v>4337</v>
      </c>
    </row>
    <row r="464" spans="1:17" ht="18" x14ac:dyDescent="0.3">
      <c r="A464" s="51" t="s">
        <v>4511</v>
      </c>
      <c r="B464" s="170" t="s">
        <v>4570</v>
      </c>
      <c r="C464" s="163" t="s">
        <v>4330</v>
      </c>
      <c r="D464" s="163" t="s">
        <v>4502</v>
      </c>
      <c r="E464" s="163" t="s">
        <v>4360</v>
      </c>
      <c r="F464" s="42">
        <v>210000</v>
      </c>
      <c r="G464" s="42">
        <v>33810000</v>
      </c>
      <c r="H464" s="42">
        <v>210000</v>
      </c>
      <c r="I464" s="42">
        <v>0</v>
      </c>
      <c r="J464" s="42">
        <v>210000</v>
      </c>
      <c r="K464" s="42">
        <v>161</v>
      </c>
      <c r="L464" s="42">
        <v>161</v>
      </c>
      <c r="M464" s="163" t="s">
        <v>4516</v>
      </c>
      <c r="N464" s="163" t="s">
        <v>4502</v>
      </c>
      <c r="O464" s="163" t="s">
        <v>4363</v>
      </c>
      <c r="P464" s="163" t="s">
        <v>4336</v>
      </c>
      <c r="Q464" s="165" t="s">
        <v>4337</v>
      </c>
    </row>
    <row r="465" spans="1:17" ht="18" x14ac:dyDescent="0.3">
      <c r="A465" s="51" t="s">
        <v>4532</v>
      </c>
      <c r="B465" s="170" t="s">
        <v>4533</v>
      </c>
      <c r="C465" s="163" t="s">
        <v>4330</v>
      </c>
      <c r="D465" s="163" t="s">
        <v>4502</v>
      </c>
      <c r="E465" s="163" t="s">
        <v>4332</v>
      </c>
      <c r="F465" s="42">
        <v>228863</v>
      </c>
      <c r="G465" s="42">
        <v>42110723</v>
      </c>
      <c r="H465" s="42">
        <v>228863</v>
      </c>
      <c r="I465" s="42">
        <v>184</v>
      </c>
      <c r="J465" s="42">
        <v>170000</v>
      </c>
      <c r="K465" s="42">
        <v>598</v>
      </c>
      <c r="L465" s="42">
        <v>184</v>
      </c>
      <c r="M465" s="163" t="s">
        <v>4379</v>
      </c>
      <c r="N465" s="163" t="s">
        <v>4502</v>
      </c>
      <c r="O465" s="163" t="s">
        <v>4363</v>
      </c>
      <c r="P465" s="163" t="s">
        <v>4336</v>
      </c>
      <c r="Q465" s="165" t="s">
        <v>4337</v>
      </c>
    </row>
    <row r="466" spans="1:17" ht="18" x14ac:dyDescent="0.3">
      <c r="A466" s="51" t="s">
        <v>4525</v>
      </c>
      <c r="B466" s="170" t="s">
        <v>4526</v>
      </c>
      <c r="C466" s="163" t="s">
        <v>4330</v>
      </c>
      <c r="D466" s="163" t="s">
        <v>4502</v>
      </c>
      <c r="E466" s="163" t="s">
        <v>4332</v>
      </c>
      <c r="F466" s="42">
        <v>191836</v>
      </c>
      <c r="G466" s="42">
        <v>57358987</v>
      </c>
      <c r="H466" s="42">
        <v>191836</v>
      </c>
      <c r="I466" s="42">
        <v>299</v>
      </c>
      <c r="J466" s="42">
        <v>170000</v>
      </c>
      <c r="K466" s="42">
        <v>414</v>
      </c>
      <c r="L466" s="42">
        <v>299</v>
      </c>
      <c r="M466" s="163" t="s">
        <v>4575</v>
      </c>
      <c r="N466" s="163" t="s">
        <v>4502</v>
      </c>
      <c r="O466" s="163" t="s">
        <v>4363</v>
      </c>
      <c r="P466" s="163" t="s">
        <v>4336</v>
      </c>
      <c r="Q466" s="165" t="s">
        <v>4337</v>
      </c>
    </row>
    <row r="467" spans="1:17" ht="18" x14ac:dyDescent="0.3">
      <c r="A467" s="51" t="s">
        <v>4534</v>
      </c>
      <c r="B467" s="170" t="s">
        <v>4535</v>
      </c>
      <c r="C467" s="163" t="s">
        <v>4330</v>
      </c>
      <c r="D467" s="163" t="s">
        <v>4502</v>
      </c>
      <c r="E467" s="163" t="s">
        <v>4332</v>
      </c>
      <c r="F467" s="42">
        <v>249973</v>
      </c>
      <c r="G467" s="42">
        <v>12498670</v>
      </c>
      <c r="H467" s="42">
        <v>249973</v>
      </c>
      <c r="I467" s="42">
        <v>50</v>
      </c>
      <c r="J467" s="42">
        <v>210000</v>
      </c>
      <c r="K467" s="42">
        <v>150</v>
      </c>
      <c r="L467" s="42">
        <v>50</v>
      </c>
      <c r="M467" s="163" t="s">
        <v>4528</v>
      </c>
      <c r="N467" s="163" t="s">
        <v>4502</v>
      </c>
      <c r="O467" s="163" t="s">
        <v>4363</v>
      </c>
      <c r="P467" s="163" t="s">
        <v>4336</v>
      </c>
      <c r="Q467" s="165" t="s">
        <v>4337</v>
      </c>
    </row>
    <row r="468" spans="1:17" ht="18" x14ac:dyDescent="0.3">
      <c r="A468" s="51" t="s">
        <v>4506</v>
      </c>
      <c r="B468" s="170" t="s">
        <v>4507</v>
      </c>
      <c r="C468" s="163" t="s">
        <v>4330</v>
      </c>
      <c r="D468" s="163" t="s">
        <v>4502</v>
      </c>
      <c r="E468" s="163" t="s">
        <v>4332</v>
      </c>
      <c r="F468" s="42">
        <v>267345</v>
      </c>
      <c r="G468" s="42">
        <v>79936293</v>
      </c>
      <c r="H468" s="42">
        <v>267345</v>
      </c>
      <c r="I468" s="42">
        <v>299</v>
      </c>
      <c r="J468" s="42">
        <v>170000</v>
      </c>
      <c r="K468" s="42">
        <v>1058</v>
      </c>
      <c r="L468" s="42">
        <v>299</v>
      </c>
      <c r="M468" s="163" t="s">
        <v>4406</v>
      </c>
      <c r="N468" s="163" t="s">
        <v>4502</v>
      </c>
      <c r="O468" s="163" t="s">
        <v>4363</v>
      </c>
      <c r="P468" s="163" t="s">
        <v>4336</v>
      </c>
      <c r="Q468" s="165" t="s">
        <v>4337</v>
      </c>
    </row>
    <row r="469" spans="1:17" ht="18" x14ac:dyDescent="0.3">
      <c r="A469" s="51" t="s">
        <v>4518</v>
      </c>
      <c r="B469" s="170" t="s">
        <v>4519</v>
      </c>
      <c r="C469" s="163" t="s">
        <v>4330</v>
      </c>
      <c r="D469" s="163" t="s">
        <v>4502</v>
      </c>
      <c r="E469" s="163" t="s">
        <v>4332</v>
      </c>
      <c r="F469" s="42">
        <v>229482</v>
      </c>
      <c r="G469" s="42">
        <v>232236198</v>
      </c>
      <c r="H469" s="42">
        <v>229482</v>
      </c>
      <c r="I469" s="42">
        <v>1012</v>
      </c>
      <c r="J469" s="42">
        <v>205000</v>
      </c>
      <c r="K469" s="42">
        <v>1403</v>
      </c>
      <c r="L469" s="42">
        <v>1012</v>
      </c>
      <c r="M469" s="163" t="s">
        <v>4561</v>
      </c>
      <c r="N469" s="163" t="s">
        <v>4502</v>
      </c>
      <c r="O469" s="163" t="s">
        <v>4363</v>
      </c>
      <c r="P469" s="163" t="s">
        <v>4336</v>
      </c>
      <c r="Q469" s="165" t="s">
        <v>4337</v>
      </c>
    </row>
    <row r="470" spans="1:17" ht="18" x14ac:dyDescent="0.3">
      <c r="A470" s="51" t="s">
        <v>4518</v>
      </c>
      <c r="B470" s="170" t="s">
        <v>4519</v>
      </c>
      <c r="C470" s="163" t="s">
        <v>4330</v>
      </c>
      <c r="D470" s="163" t="s">
        <v>4502</v>
      </c>
      <c r="E470" s="163" t="s">
        <v>4332</v>
      </c>
      <c r="F470" s="42">
        <v>190000</v>
      </c>
      <c r="G470" s="42">
        <v>56810000</v>
      </c>
      <c r="H470" s="42">
        <v>190000</v>
      </c>
      <c r="I470" s="42">
        <v>2024</v>
      </c>
      <c r="J470" s="42">
        <v>190000</v>
      </c>
      <c r="K470" s="42">
        <v>805</v>
      </c>
      <c r="L470" s="42">
        <v>299</v>
      </c>
      <c r="M470" s="163" t="s">
        <v>4437</v>
      </c>
      <c r="N470" s="163" t="s">
        <v>4502</v>
      </c>
      <c r="O470" s="163" t="s">
        <v>4363</v>
      </c>
      <c r="P470" s="163" t="s">
        <v>4336</v>
      </c>
      <c r="Q470" s="165" t="s">
        <v>4337</v>
      </c>
    </row>
    <row r="471" spans="1:17" ht="18" x14ac:dyDescent="0.3">
      <c r="A471" s="51" t="s">
        <v>4500</v>
      </c>
      <c r="B471" s="170" t="s">
        <v>4501</v>
      </c>
      <c r="C471" s="163" t="s">
        <v>4330</v>
      </c>
      <c r="D471" s="163" t="s">
        <v>4502</v>
      </c>
      <c r="E471" s="163" t="s">
        <v>4360</v>
      </c>
      <c r="F471" s="42">
        <v>240000</v>
      </c>
      <c r="G471" s="42">
        <v>22080000</v>
      </c>
      <c r="H471" s="42">
        <v>240000</v>
      </c>
      <c r="I471" s="42">
        <v>0</v>
      </c>
      <c r="J471" s="42">
        <v>240000</v>
      </c>
      <c r="K471" s="42">
        <v>92</v>
      </c>
      <c r="L471" s="42">
        <v>92</v>
      </c>
      <c r="M471" s="163" t="s">
        <v>4452</v>
      </c>
      <c r="N471" s="163" t="s">
        <v>4502</v>
      </c>
      <c r="O471" s="163" t="s">
        <v>4363</v>
      </c>
      <c r="P471" s="163" t="s">
        <v>4336</v>
      </c>
      <c r="Q471" s="165" t="s">
        <v>4337</v>
      </c>
    </row>
    <row r="472" spans="1:17" ht="18" x14ac:dyDescent="0.3">
      <c r="A472" s="51" t="s">
        <v>4503</v>
      </c>
      <c r="B472" s="170" t="s">
        <v>4504</v>
      </c>
      <c r="C472" s="163" t="s">
        <v>4330</v>
      </c>
      <c r="D472" s="163" t="s">
        <v>4502</v>
      </c>
      <c r="E472" s="163" t="s">
        <v>4332</v>
      </c>
      <c r="F472" s="42">
        <v>228866</v>
      </c>
      <c r="G472" s="42">
        <v>231612576</v>
      </c>
      <c r="H472" s="42">
        <v>228866</v>
      </c>
      <c r="I472" s="42">
        <v>1012</v>
      </c>
      <c r="J472" s="42">
        <v>193917</v>
      </c>
      <c r="K472" s="42">
        <v>1886</v>
      </c>
      <c r="L472" s="42">
        <v>1012</v>
      </c>
      <c r="M472" s="163" t="s">
        <v>4529</v>
      </c>
      <c r="N472" s="163" t="s">
        <v>4502</v>
      </c>
      <c r="O472" s="163" t="s">
        <v>4363</v>
      </c>
      <c r="P472" s="163" t="s">
        <v>4336</v>
      </c>
      <c r="Q472" s="165" t="s">
        <v>4337</v>
      </c>
    </row>
    <row r="473" spans="1:17" ht="18" x14ac:dyDescent="0.3">
      <c r="A473" s="51" t="s">
        <v>4500</v>
      </c>
      <c r="B473" s="170" t="s">
        <v>4501</v>
      </c>
      <c r="C473" s="163" t="s">
        <v>4330</v>
      </c>
      <c r="D473" s="163" t="s">
        <v>4502</v>
      </c>
      <c r="E473" s="163" t="s">
        <v>4332</v>
      </c>
      <c r="F473" s="42">
        <v>185000</v>
      </c>
      <c r="G473" s="42">
        <v>72335000</v>
      </c>
      <c r="H473" s="42">
        <v>185000</v>
      </c>
      <c r="I473" s="42">
        <v>506</v>
      </c>
      <c r="J473" s="42">
        <v>185000</v>
      </c>
      <c r="K473" s="42">
        <v>391</v>
      </c>
      <c r="L473" s="42">
        <v>391</v>
      </c>
      <c r="M473" s="163" t="s">
        <v>4448</v>
      </c>
      <c r="N473" s="163" t="s">
        <v>4502</v>
      </c>
      <c r="O473" s="163" t="s">
        <v>4363</v>
      </c>
      <c r="P473" s="163" t="s">
        <v>4336</v>
      </c>
      <c r="Q473" s="165" t="s">
        <v>4337</v>
      </c>
    </row>
    <row r="474" spans="1:17" ht="18" x14ac:dyDescent="0.3">
      <c r="A474" s="51" t="s">
        <v>4500</v>
      </c>
      <c r="B474" s="170" t="s">
        <v>4501</v>
      </c>
      <c r="C474" s="163" t="s">
        <v>4330</v>
      </c>
      <c r="D474" s="163" t="s">
        <v>4502</v>
      </c>
      <c r="E474" s="163" t="s">
        <v>4360</v>
      </c>
      <c r="F474" s="42">
        <v>185000</v>
      </c>
      <c r="G474" s="42">
        <v>8510000</v>
      </c>
      <c r="H474" s="42">
        <v>185000</v>
      </c>
      <c r="I474" s="42">
        <v>0</v>
      </c>
      <c r="J474" s="42">
        <v>185000</v>
      </c>
      <c r="K474" s="42">
        <v>46</v>
      </c>
      <c r="L474" s="42">
        <v>46</v>
      </c>
      <c r="M474" s="163" t="s">
        <v>4449</v>
      </c>
      <c r="N474" s="163" t="s">
        <v>4502</v>
      </c>
      <c r="O474" s="163" t="s">
        <v>4363</v>
      </c>
      <c r="P474" s="163" t="s">
        <v>4336</v>
      </c>
      <c r="Q474" s="165" t="s">
        <v>4337</v>
      </c>
    </row>
    <row r="475" spans="1:17" ht="18" x14ac:dyDescent="0.3">
      <c r="A475" s="51" t="s">
        <v>4506</v>
      </c>
      <c r="B475" s="170" t="s">
        <v>4507</v>
      </c>
      <c r="C475" s="163" t="s">
        <v>4330</v>
      </c>
      <c r="D475" s="163" t="s">
        <v>4502</v>
      </c>
      <c r="E475" s="163" t="s">
        <v>4332</v>
      </c>
      <c r="F475" s="42">
        <v>161735</v>
      </c>
      <c r="G475" s="42">
        <v>81838094</v>
      </c>
      <c r="H475" s="42">
        <v>161735</v>
      </c>
      <c r="I475" s="42">
        <v>506</v>
      </c>
      <c r="J475" s="42">
        <v>150000</v>
      </c>
      <c r="K475" s="42">
        <v>1012</v>
      </c>
      <c r="L475" s="42">
        <v>506</v>
      </c>
      <c r="M475" s="163" t="s">
        <v>4563</v>
      </c>
      <c r="N475" s="163" t="s">
        <v>4502</v>
      </c>
      <c r="O475" s="163" t="s">
        <v>4363</v>
      </c>
      <c r="P475" s="163" t="s">
        <v>4336</v>
      </c>
      <c r="Q475" s="165" t="s">
        <v>4337</v>
      </c>
    </row>
    <row r="476" spans="1:17" ht="18" x14ac:dyDescent="0.3">
      <c r="A476" s="51" t="s">
        <v>4518</v>
      </c>
      <c r="B476" s="170" t="s">
        <v>4519</v>
      </c>
      <c r="C476" s="163" t="s">
        <v>4330</v>
      </c>
      <c r="D476" s="163" t="s">
        <v>4502</v>
      </c>
      <c r="E476" s="163" t="s">
        <v>4332</v>
      </c>
      <c r="F476" s="42">
        <v>251567</v>
      </c>
      <c r="G476" s="42">
        <v>28930205</v>
      </c>
      <c r="H476" s="42">
        <v>251567</v>
      </c>
      <c r="I476" s="42">
        <v>115</v>
      </c>
      <c r="J476" s="42">
        <v>187084</v>
      </c>
      <c r="K476" s="42">
        <v>414</v>
      </c>
      <c r="L476" s="42">
        <v>115</v>
      </c>
      <c r="M476" s="163" t="s">
        <v>4530</v>
      </c>
      <c r="N476" s="163" t="s">
        <v>4502</v>
      </c>
      <c r="O476" s="163" t="s">
        <v>4363</v>
      </c>
      <c r="P476" s="163" t="s">
        <v>4336</v>
      </c>
      <c r="Q476" s="165" t="s">
        <v>4337</v>
      </c>
    </row>
    <row r="477" spans="1:17" ht="18" x14ac:dyDescent="0.3">
      <c r="A477" s="51" t="s">
        <v>4500</v>
      </c>
      <c r="B477" s="170" t="s">
        <v>4501</v>
      </c>
      <c r="C477" s="163" t="s">
        <v>4330</v>
      </c>
      <c r="D477" s="163" t="s">
        <v>4502</v>
      </c>
      <c r="E477" s="163" t="s">
        <v>4332</v>
      </c>
      <c r="F477" s="42">
        <v>220000</v>
      </c>
      <c r="G477" s="42">
        <v>25300000</v>
      </c>
      <c r="H477" s="42">
        <v>220000</v>
      </c>
      <c r="I477" s="42">
        <v>506</v>
      </c>
      <c r="J477" s="42">
        <v>220000</v>
      </c>
      <c r="K477" s="42">
        <v>115</v>
      </c>
      <c r="L477" s="42">
        <v>115</v>
      </c>
      <c r="M477" s="163" t="s">
        <v>4451</v>
      </c>
      <c r="N477" s="163" t="s">
        <v>4502</v>
      </c>
      <c r="O477" s="163" t="s">
        <v>4363</v>
      </c>
      <c r="P477" s="163" t="s">
        <v>4336</v>
      </c>
      <c r="Q477" s="165" t="s">
        <v>4337</v>
      </c>
    </row>
    <row r="478" spans="1:17" ht="18" x14ac:dyDescent="0.3">
      <c r="A478" s="51" t="s">
        <v>4509</v>
      </c>
      <c r="B478" s="170" t="s">
        <v>4510</v>
      </c>
      <c r="C478" s="163" t="s">
        <v>4330</v>
      </c>
      <c r="D478" s="163" t="s">
        <v>4502</v>
      </c>
      <c r="E478" s="163" t="s">
        <v>4332</v>
      </c>
      <c r="F478" s="42">
        <v>205000</v>
      </c>
      <c r="G478" s="42">
        <v>18860000</v>
      </c>
      <c r="H478" s="42">
        <v>205000</v>
      </c>
      <c r="I478" s="42">
        <v>138</v>
      </c>
      <c r="J478" s="42">
        <v>205000</v>
      </c>
      <c r="K478" s="42">
        <v>92</v>
      </c>
      <c r="L478" s="42">
        <v>92</v>
      </c>
      <c r="M478" s="163" t="s">
        <v>4492</v>
      </c>
      <c r="N478" s="163" t="s">
        <v>4502</v>
      </c>
      <c r="O478" s="163" t="s">
        <v>4363</v>
      </c>
      <c r="P478" s="163" t="s">
        <v>4336</v>
      </c>
      <c r="Q478" s="165" t="s">
        <v>4337</v>
      </c>
    </row>
    <row r="479" spans="1:17" ht="18" x14ac:dyDescent="0.3">
      <c r="A479" s="51" t="s">
        <v>4553</v>
      </c>
      <c r="B479" s="170" t="s">
        <v>4554</v>
      </c>
      <c r="C479" s="163" t="s">
        <v>4330</v>
      </c>
      <c r="D479" s="163" t="s">
        <v>4502</v>
      </c>
      <c r="E479" s="163" t="s">
        <v>4332</v>
      </c>
      <c r="F479" s="42">
        <v>218288</v>
      </c>
      <c r="G479" s="42">
        <v>65268066</v>
      </c>
      <c r="H479" s="42">
        <v>218288</v>
      </c>
      <c r="I479" s="42">
        <v>299</v>
      </c>
      <c r="J479" s="42">
        <v>205000</v>
      </c>
      <c r="K479" s="42">
        <v>506</v>
      </c>
      <c r="L479" s="42">
        <v>299</v>
      </c>
      <c r="M479" s="163" t="s">
        <v>4414</v>
      </c>
      <c r="N479" s="163" t="s">
        <v>4502</v>
      </c>
      <c r="O479" s="163" t="s">
        <v>4363</v>
      </c>
      <c r="P479" s="163" t="s">
        <v>4336</v>
      </c>
      <c r="Q479" s="165" t="s">
        <v>4337</v>
      </c>
    </row>
    <row r="480" spans="1:17" ht="18" x14ac:dyDescent="0.3">
      <c r="A480" s="51" t="s">
        <v>4518</v>
      </c>
      <c r="B480" s="170" t="s">
        <v>4519</v>
      </c>
      <c r="C480" s="163" t="s">
        <v>4330</v>
      </c>
      <c r="D480" s="163" t="s">
        <v>4502</v>
      </c>
      <c r="E480" s="163" t="s">
        <v>4332</v>
      </c>
      <c r="F480" s="42">
        <v>193250</v>
      </c>
      <c r="G480" s="42">
        <v>97784730</v>
      </c>
      <c r="H480" s="42">
        <v>193250</v>
      </c>
      <c r="I480" s="42">
        <v>506</v>
      </c>
      <c r="J480" s="42">
        <v>190000</v>
      </c>
      <c r="K480" s="42">
        <v>644</v>
      </c>
      <c r="L480" s="42">
        <v>506</v>
      </c>
      <c r="M480" s="163" t="s">
        <v>4556</v>
      </c>
      <c r="N480" s="163" t="s">
        <v>4502</v>
      </c>
      <c r="O480" s="163" t="s">
        <v>4363</v>
      </c>
      <c r="P480" s="163" t="s">
        <v>4336</v>
      </c>
      <c r="Q480" s="165" t="s">
        <v>4337</v>
      </c>
    </row>
    <row r="481" spans="1:17" ht="18" x14ac:dyDescent="0.3">
      <c r="A481" s="51" t="s">
        <v>4500</v>
      </c>
      <c r="B481" s="170" t="s">
        <v>4501</v>
      </c>
      <c r="C481" s="163" t="s">
        <v>4330</v>
      </c>
      <c r="D481" s="163" t="s">
        <v>4502</v>
      </c>
      <c r="E481" s="163" t="s">
        <v>4332</v>
      </c>
      <c r="F481" s="42">
        <v>283818</v>
      </c>
      <c r="G481" s="42">
        <v>84861582</v>
      </c>
      <c r="H481" s="42">
        <v>283818</v>
      </c>
      <c r="I481" s="42">
        <v>299</v>
      </c>
      <c r="J481" s="42">
        <v>210000</v>
      </c>
      <c r="K481" s="42">
        <v>828</v>
      </c>
      <c r="L481" s="42">
        <v>299</v>
      </c>
      <c r="M481" s="163" t="s">
        <v>4412</v>
      </c>
      <c r="N481" s="163" t="s">
        <v>4502</v>
      </c>
      <c r="O481" s="163" t="s">
        <v>4363</v>
      </c>
      <c r="P481" s="163" t="s">
        <v>4336</v>
      </c>
      <c r="Q481" s="165" t="s">
        <v>4337</v>
      </c>
    </row>
    <row r="482" spans="1:17" ht="18" x14ac:dyDescent="0.3">
      <c r="A482" s="51" t="s">
        <v>4518</v>
      </c>
      <c r="B482" s="170" t="s">
        <v>4519</v>
      </c>
      <c r="C482" s="163" t="s">
        <v>4330</v>
      </c>
      <c r="D482" s="163" t="s">
        <v>4502</v>
      </c>
      <c r="E482" s="163" t="s">
        <v>4332</v>
      </c>
      <c r="F482" s="42">
        <v>219753</v>
      </c>
      <c r="G482" s="42">
        <v>45488802</v>
      </c>
      <c r="H482" s="42">
        <v>219753</v>
      </c>
      <c r="I482" s="42">
        <v>207</v>
      </c>
      <c r="J482" s="42">
        <v>185000</v>
      </c>
      <c r="K482" s="42">
        <v>690</v>
      </c>
      <c r="L482" s="42">
        <v>207</v>
      </c>
      <c r="M482" s="163" t="s">
        <v>4564</v>
      </c>
      <c r="N482" s="163" t="s">
        <v>4502</v>
      </c>
      <c r="O482" s="163" t="s">
        <v>4363</v>
      </c>
      <c r="P482" s="163" t="s">
        <v>4336</v>
      </c>
      <c r="Q482" s="165" t="s">
        <v>4337</v>
      </c>
    </row>
    <row r="483" spans="1:17" ht="18" x14ac:dyDescent="0.3">
      <c r="A483" s="51" t="s">
        <v>4503</v>
      </c>
      <c r="B483" s="170" t="s">
        <v>4504</v>
      </c>
      <c r="C483" s="163" t="s">
        <v>4330</v>
      </c>
      <c r="D483" s="163" t="s">
        <v>4502</v>
      </c>
      <c r="E483" s="163" t="s">
        <v>4332</v>
      </c>
      <c r="F483" s="42">
        <v>225629</v>
      </c>
      <c r="G483" s="42">
        <v>150494543</v>
      </c>
      <c r="H483" s="42">
        <v>225629</v>
      </c>
      <c r="I483" s="42">
        <v>667</v>
      </c>
      <c r="J483" s="42">
        <v>212248</v>
      </c>
      <c r="K483" s="42">
        <v>897</v>
      </c>
      <c r="L483" s="42">
        <v>667</v>
      </c>
      <c r="M483" s="163" t="s">
        <v>4576</v>
      </c>
      <c r="N483" s="163" t="s">
        <v>4502</v>
      </c>
      <c r="O483" s="163" t="s">
        <v>4363</v>
      </c>
      <c r="P483" s="163" t="s">
        <v>4336</v>
      </c>
      <c r="Q483" s="165" t="s">
        <v>4337</v>
      </c>
    </row>
    <row r="484" spans="1:17" ht="18" x14ac:dyDescent="0.3">
      <c r="A484" s="51" t="s">
        <v>4500</v>
      </c>
      <c r="B484" s="170" t="s">
        <v>4501</v>
      </c>
      <c r="C484" s="163" t="s">
        <v>4330</v>
      </c>
      <c r="D484" s="163" t="s">
        <v>4502</v>
      </c>
      <c r="E484" s="163" t="s">
        <v>4332</v>
      </c>
      <c r="F484" s="42">
        <v>241926</v>
      </c>
      <c r="G484" s="42">
        <v>122414349</v>
      </c>
      <c r="H484" s="42">
        <v>241926</v>
      </c>
      <c r="I484" s="42">
        <v>506</v>
      </c>
      <c r="J484" s="42">
        <v>240000</v>
      </c>
      <c r="K484" s="42">
        <v>598</v>
      </c>
      <c r="L484" s="42">
        <v>506</v>
      </c>
      <c r="M484" s="163" t="s">
        <v>4493</v>
      </c>
      <c r="N484" s="163" t="s">
        <v>4502</v>
      </c>
      <c r="O484" s="163" t="s">
        <v>4363</v>
      </c>
      <c r="P484" s="163" t="s">
        <v>4336</v>
      </c>
      <c r="Q484" s="165" t="s">
        <v>4337</v>
      </c>
    </row>
    <row r="485" spans="1:17" ht="18" x14ac:dyDescent="0.3">
      <c r="A485" s="51" t="s">
        <v>4506</v>
      </c>
      <c r="B485" s="170" t="s">
        <v>4507</v>
      </c>
      <c r="C485" s="163" t="s">
        <v>4330</v>
      </c>
      <c r="D485" s="163" t="s">
        <v>4502</v>
      </c>
      <c r="E485" s="163" t="s">
        <v>4360</v>
      </c>
      <c r="F485" s="42">
        <v>255000</v>
      </c>
      <c r="G485" s="42">
        <v>58650000</v>
      </c>
      <c r="H485" s="42">
        <v>255000</v>
      </c>
      <c r="I485" s="42">
        <v>0</v>
      </c>
      <c r="J485" s="42">
        <v>255000</v>
      </c>
      <c r="K485" s="42">
        <v>230</v>
      </c>
      <c r="L485" s="42">
        <v>230</v>
      </c>
      <c r="M485" s="163" t="s">
        <v>4447</v>
      </c>
      <c r="N485" s="163" t="s">
        <v>4502</v>
      </c>
      <c r="O485" s="163" t="s">
        <v>4363</v>
      </c>
      <c r="P485" s="163" t="s">
        <v>4336</v>
      </c>
      <c r="Q485" s="165" t="s">
        <v>4337</v>
      </c>
    </row>
    <row r="486" spans="1:17" ht="18" x14ac:dyDescent="0.3">
      <c r="A486" s="51" t="s">
        <v>4500</v>
      </c>
      <c r="B486" s="170" t="s">
        <v>4501</v>
      </c>
      <c r="C486" s="163" t="s">
        <v>4330</v>
      </c>
      <c r="D486" s="163" t="s">
        <v>4502</v>
      </c>
      <c r="E486" s="163" t="s">
        <v>4332</v>
      </c>
      <c r="F486" s="42">
        <v>265457</v>
      </c>
      <c r="G486" s="42">
        <v>134321127</v>
      </c>
      <c r="H486" s="42">
        <v>265457</v>
      </c>
      <c r="I486" s="42">
        <v>506</v>
      </c>
      <c r="J486" s="42">
        <v>252000</v>
      </c>
      <c r="K486" s="42">
        <v>805</v>
      </c>
      <c r="L486" s="42">
        <v>506</v>
      </c>
      <c r="M486" s="163" t="s">
        <v>4381</v>
      </c>
      <c r="N486" s="163" t="s">
        <v>4502</v>
      </c>
      <c r="O486" s="163" t="s">
        <v>4363</v>
      </c>
      <c r="P486" s="163" t="s">
        <v>4336</v>
      </c>
      <c r="Q486" s="165" t="s">
        <v>4337</v>
      </c>
    </row>
    <row r="487" spans="1:17" ht="18" x14ac:dyDescent="0.3">
      <c r="A487" s="51" t="s">
        <v>4500</v>
      </c>
      <c r="B487" s="170" t="s">
        <v>4501</v>
      </c>
      <c r="C487" s="163" t="s">
        <v>4330</v>
      </c>
      <c r="D487" s="163" t="s">
        <v>4502</v>
      </c>
      <c r="E487" s="163" t="s">
        <v>4360</v>
      </c>
      <c r="F487" s="42">
        <v>185000</v>
      </c>
      <c r="G487" s="42">
        <v>21275000</v>
      </c>
      <c r="H487" s="42">
        <v>185000</v>
      </c>
      <c r="I487" s="42">
        <v>0</v>
      </c>
      <c r="J487" s="42">
        <v>185000</v>
      </c>
      <c r="K487" s="42">
        <v>115</v>
      </c>
      <c r="L487" s="42">
        <v>115</v>
      </c>
      <c r="M487" s="163" t="s">
        <v>4577</v>
      </c>
      <c r="N487" s="163" t="s">
        <v>4502</v>
      </c>
      <c r="O487" s="163" t="s">
        <v>4363</v>
      </c>
      <c r="P487" s="163" t="s">
        <v>4336</v>
      </c>
      <c r="Q487" s="165" t="s">
        <v>4337</v>
      </c>
    </row>
    <row r="488" spans="1:17" ht="18" x14ac:dyDescent="0.3">
      <c r="A488" s="51" t="s">
        <v>4523</v>
      </c>
      <c r="B488" s="170" t="s">
        <v>4524</v>
      </c>
      <c r="C488" s="163" t="s">
        <v>4330</v>
      </c>
      <c r="D488" s="163" t="s">
        <v>4502</v>
      </c>
      <c r="E488" s="163" t="s">
        <v>4332</v>
      </c>
      <c r="F488" s="42">
        <v>140000</v>
      </c>
      <c r="G488" s="42">
        <v>54740000</v>
      </c>
      <c r="H488" s="42">
        <v>140000</v>
      </c>
      <c r="I488" s="42">
        <v>506</v>
      </c>
      <c r="J488" s="42">
        <v>140000</v>
      </c>
      <c r="K488" s="42">
        <v>391</v>
      </c>
      <c r="L488" s="42">
        <v>391</v>
      </c>
      <c r="M488" s="163" t="s">
        <v>4478</v>
      </c>
      <c r="N488" s="163" t="s">
        <v>4502</v>
      </c>
      <c r="O488" s="163" t="s">
        <v>4363</v>
      </c>
      <c r="P488" s="163" t="s">
        <v>4336</v>
      </c>
      <c r="Q488" s="165" t="s">
        <v>4337</v>
      </c>
    </row>
    <row r="489" spans="1:17" ht="18" x14ac:dyDescent="0.3">
      <c r="A489" s="51" t="s">
        <v>4503</v>
      </c>
      <c r="B489" s="170" t="s">
        <v>4504</v>
      </c>
      <c r="C489" s="163" t="s">
        <v>4330</v>
      </c>
      <c r="D489" s="163" t="s">
        <v>4502</v>
      </c>
      <c r="E489" s="163" t="s">
        <v>4360</v>
      </c>
      <c r="F489" s="42">
        <v>241821</v>
      </c>
      <c r="G489" s="42">
        <v>11123766</v>
      </c>
      <c r="H489" s="42">
        <v>241821</v>
      </c>
      <c r="I489" s="42">
        <v>0</v>
      </c>
      <c r="J489" s="42">
        <v>241821</v>
      </c>
      <c r="K489" s="42">
        <v>46</v>
      </c>
      <c r="L489" s="42">
        <v>46</v>
      </c>
      <c r="M489" s="163" t="s">
        <v>4565</v>
      </c>
      <c r="N489" s="163" t="s">
        <v>4502</v>
      </c>
      <c r="O489" s="163" t="s">
        <v>4363</v>
      </c>
      <c r="P489" s="163" t="s">
        <v>4336</v>
      </c>
      <c r="Q489" s="165" t="s">
        <v>4337</v>
      </c>
    </row>
    <row r="490" spans="1:17" ht="18" x14ac:dyDescent="0.3">
      <c r="A490" s="51" t="s">
        <v>4503</v>
      </c>
      <c r="B490" s="170" t="s">
        <v>4504</v>
      </c>
      <c r="C490" s="163" t="s">
        <v>4330</v>
      </c>
      <c r="D490" s="163" t="s">
        <v>4502</v>
      </c>
      <c r="E490" s="163" t="s">
        <v>4360</v>
      </c>
      <c r="F490" s="42">
        <v>230000</v>
      </c>
      <c r="G490" s="42">
        <v>10580000</v>
      </c>
      <c r="H490" s="42">
        <v>230000</v>
      </c>
      <c r="I490" s="42">
        <v>0</v>
      </c>
      <c r="J490" s="42">
        <v>230000</v>
      </c>
      <c r="K490" s="42">
        <v>46</v>
      </c>
      <c r="L490" s="42">
        <v>46</v>
      </c>
      <c r="M490" s="163" t="s">
        <v>4578</v>
      </c>
      <c r="N490" s="163" t="s">
        <v>4502</v>
      </c>
      <c r="O490" s="163" t="s">
        <v>4363</v>
      </c>
      <c r="P490" s="163" t="s">
        <v>4336</v>
      </c>
      <c r="Q490" s="165" t="s">
        <v>4337</v>
      </c>
    </row>
    <row r="491" spans="1:17" ht="18" x14ac:dyDescent="0.3">
      <c r="A491" s="51" t="s">
        <v>4503</v>
      </c>
      <c r="B491" s="170" t="s">
        <v>4504</v>
      </c>
      <c r="C491" s="163" t="s">
        <v>4330</v>
      </c>
      <c r="D491" s="163" t="s">
        <v>4502</v>
      </c>
      <c r="E491" s="163" t="s">
        <v>4332</v>
      </c>
      <c r="F491" s="42">
        <v>223836</v>
      </c>
      <c r="G491" s="42">
        <v>154446564</v>
      </c>
      <c r="H491" s="42">
        <v>223836</v>
      </c>
      <c r="I491" s="42">
        <v>690</v>
      </c>
      <c r="J491" s="42">
        <v>207225</v>
      </c>
      <c r="K491" s="42">
        <v>1449</v>
      </c>
      <c r="L491" s="42">
        <v>690</v>
      </c>
      <c r="M491" s="163" t="s">
        <v>4489</v>
      </c>
      <c r="N491" s="163" t="s">
        <v>4502</v>
      </c>
      <c r="O491" s="163" t="s">
        <v>4363</v>
      </c>
      <c r="P491" s="163" t="s">
        <v>4336</v>
      </c>
      <c r="Q491" s="165" t="s">
        <v>4337</v>
      </c>
    </row>
    <row r="492" spans="1:17" ht="18" x14ac:dyDescent="0.3">
      <c r="A492" s="51" t="s">
        <v>4553</v>
      </c>
      <c r="B492" s="170" t="s">
        <v>4554</v>
      </c>
      <c r="C492" s="163" t="s">
        <v>4330</v>
      </c>
      <c r="D492" s="163" t="s">
        <v>4502</v>
      </c>
      <c r="E492" s="163" t="s">
        <v>4332</v>
      </c>
      <c r="F492" s="42">
        <v>221052</v>
      </c>
      <c r="G492" s="42">
        <v>30505222</v>
      </c>
      <c r="H492" s="42">
        <v>221052</v>
      </c>
      <c r="I492" s="42">
        <v>138</v>
      </c>
      <c r="J492" s="42">
        <v>205000</v>
      </c>
      <c r="K492" s="42">
        <v>368</v>
      </c>
      <c r="L492" s="42">
        <v>138</v>
      </c>
      <c r="M492" s="163" t="s">
        <v>4492</v>
      </c>
      <c r="N492" s="163" t="s">
        <v>4502</v>
      </c>
      <c r="O492" s="163" t="s">
        <v>4363</v>
      </c>
      <c r="P492" s="163" t="s">
        <v>4336</v>
      </c>
      <c r="Q492" s="165" t="s">
        <v>4337</v>
      </c>
    </row>
    <row r="493" spans="1:17" ht="18" x14ac:dyDescent="0.3">
      <c r="A493" s="51" t="s">
        <v>4509</v>
      </c>
      <c r="B493" s="170" t="s">
        <v>4510</v>
      </c>
      <c r="C493" s="163" t="s">
        <v>4330</v>
      </c>
      <c r="D493" s="163" t="s">
        <v>4502</v>
      </c>
      <c r="E493" s="163" t="s">
        <v>4360</v>
      </c>
      <c r="F493" s="42">
        <v>205000</v>
      </c>
      <c r="G493" s="42">
        <v>23575000</v>
      </c>
      <c r="H493" s="42">
        <v>205000</v>
      </c>
      <c r="I493" s="42">
        <v>0</v>
      </c>
      <c r="J493" s="42">
        <v>205000</v>
      </c>
      <c r="K493" s="42">
        <v>115</v>
      </c>
      <c r="L493" s="42">
        <v>115</v>
      </c>
      <c r="M493" s="163" t="s">
        <v>4414</v>
      </c>
      <c r="N493" s="163" t="s">
        <v>4502</v>
      </c>
      <c r="O493" s="163" t="s">
        <v>4363</v>
      </c>
      <c r="P493" s="163" t="s">
        <v>4336</v>
      </c>
      <c r="Q493" s="165" t="s">
        <v>4337</v>
      </c>
    </row>
    <row r="494" spans="1:17" ht="18" x14ac:dyDescent="0.3">
      <c r="A494" s="51" t="s">
        <v>4518</v>
      </c>
      <c r="B494" s="170" t="s">
        <v>4519</v>
      </c>
      <c r="C494" s="163" t="s">
        <v>4330</v>
      </c>
      <c r="D494" s="163" t="s">
        <v>4502</v>
      </c>
      <c r="E494" s="163" t="s">
        <v>4360</v>
      </c>
      <c r="F494" s="42">
        <v>190000</v>
      </c>
      <c r="G494" s="42">
        <v>8740000</v>
      </c>
      <c r="H494" s="42">
        <v>190000</v>
      </c>
      <c r="I494" s="42">
        <v>0</v>
      </c>
      <c r="J494" s="42">
        <v>190000</v>
      </c>
      <c r="K494" s="42">
        <v>46</v>
      </c>
      <c r="L494" s="42">
        <v>46</v>
      </c>
      <c r="M494" s="163" t="s">
        <v>4579</v>
      </c>
      <c r="N494" s="163" t="s">
        <v>4502</v>
      </c>
      <c r="O494" s="163" t="s">
        <v>4363</v>
      </c>
      <c r="P494" s="163" t="s">
        <v>4336</v>
      </c>
      <c r="Q494" s="165" t="s">
        <v>4337</v>
      </c>
    </row>
    <row r="495" spans="1:17" ht="18" x14ac:dyDescent="0.3">
      <c r="A495" s="51" t="s">
        <v>4500</v>
      </c>
      <c r="B495" s="170" t="s">
        <v>4501</v>
      </c>
      <c r="C495" s="163" t="s">
        <v>4330</v>
      </c>
      <c r="D495" s="163" t="s">
        <v>4502</v>
      </c>
      <c r="E495" s="163" t="s">
        <v>4332</v>
      </c>
      <c r="F495" s="42">
        <v>260684</v>
      </c>
      <c r="G495" s="42">
        <v>53961680</v>
      </c>
      <c r="H495" s="42">
        <v>260684</v>
      </c>
      <c r="I495" s="42">
        <v>207</v>
      </c>
      <c r="J495" s="42">
        <v>210000</v>
      </c>
      <c r="K495" s="42">
        <v>368</v>
      </c>
      <c r="L495" s="42">
        <v>207</v>
      </c>
      <c r="M495" s="163" t="s">
        <v>4441</v>
      </c>
      <c r="N495" s="163" t="s">
        <v>4502</v>
      </c>
      <c r="O495" s="163" t="s">
        <v>4363</v>
      </c>
      <c r="P495" s="163" t="s">
        <v>4336</v>
      </c>
      <c r="Q495" s="165" t="s">
        <v>4337</v>
      </c>
    </row>
    <row r="496" spans="1:17" ht="18" x14ac:dyDescent="0.3">
      <c r="A496" s="51" t="s">
        <v>4500</v>
      </c>
      <c r="B496" s="170" t="s">
        <v>4501</v>
      </c>
      <c r="C496" s="163" t="s">
        <v>4330</v>
      </c>
      <c r="D496" s="163" t="s">
        <v>4502</v>
      </c>
      <c r="E496" s="163" t="s">
        <v>4332</v>
      </c>
      <c r="F496" s="42">
        <v>257621</v>
      </c>
      <c r="G496" s="42">
        <v>130356295</v>
      </c>
      <c r="H496" s="42">
        <v>257621</v>
      </c>
      <c r="I496" s="42">
        <v>506</v>
      </c>
      <c r="J496" s="42">
        <v>210000</v>
      </c>
      <c r="K496" s="42">
        <v>805</v>
      </c>
      <c r="L496" s="42">
        <v>506</v>
      </c>
      <c r="M496" s="163" t="s">
        <v>4373</v>
      </c>
      <c r="N496" s="163" t="s">
        <v>4502</v>
      </c>
      <c r="O496" s="163" t="s">
        <v>4363</v>
      </c>
      <c r="P496" s="163" t="s">
        <v>4336</v>
      </c>
      <c r="Q496" s="165" t="s">
        <v>4337</v>
      </c>
    </row>
    <row r="497" spans="1:17" ht="18" x14ac:dyDescent="0.3">
      <c r="A497" s="51" t="s">
        <v>4500</v>
      </c>
      <c r="B497" s="170" t="s">
        <v>4501</v>
      </c>
      <c r="C497" s="163" t="s">
        <v>4330</v>
      </c>
      <c r="D497" s="163" t="s">
        <v>4502</v>
      </c>
      <c r="E497" s="163" t="s">
        <v>4332</v>
      </c>
      <c r="F497" s="42">
        <v>243483</v>
      </c>
      <c r="G497" s="42">
        <v>123202191</v>
      </c>
      <c r="H497" s="42">
        <v>243483</v>
      </c>
      <c r="I497" s="42">
        <v>506</v>
      </c>
      <c r="J497" s="42">
        <v>240000</v>
      </c>
      <c r="K497" s="42">
        <v>598</v>
      </c>
      <c r="L497" s="42">
        <v>506</v>
      </c>
      <c r="M497" s="163" t="s">
        <v>4413</v>
      </c>
      <c r="N497" s="163" t="s">
        <v>4502</v>
      </c>
      <c r="O497" s="163" t="s">
        <v>4363</v>
      </c>
      <c r="P497" s="163" t="s">
        <v>4336</v>
      </c>
      <c r="Q497" s="165" t="s">
        <v>4337</v>
      </c>
    </row>
    <row r="498" spans="1:17" ht="18" x14ac:dyDescent="0.3">
      <c r="A498" s="51" t="s">
        <v>4500</v>
      </c>
      <c r="B498" s="170" t="s">
        <v>4501</v>
      </c>
      <c r="C498" s="163" t="s">
        <v>4330</v>
      </c>
      <c r="D498" s="163" t="s">
        <v>4502</v>
      </c>
      <c r="E498" s="163" t="s">
        <v>4360</v>
      </c>
      <c r="F498" s="42">
        <v>240000</v>
      </c>
      <c r="G498" s="42">
        <v>11040000</v>
      </c>
      <c r="H498" s="42">
        <v>240000</v>
      </c>
      <c r="I498" s="42">
        <v>0</v>
      </c>
      <c r="J498" s="42">
        <v>240000</v>
      </c>
      <c r="K498" s="42">
        <v>46</v>
      </c>
      <c r="L498" s="42">
        <v>46</v>
      </c>
      <c r="M498" s="163" t="s">
        <v>4521</v>
      </c>
      <c r="N498" s="163" t="s">
        <v>4502</v>
      </c>
      <c r="O498" s="163" t="s">
        <v>4363</v>
      </c>
      <c r="P498" s="163" t="s">
        <v>4336</v>
      </c>
      <c r="Q498" s="165" t="s">
        <v>4337</v>
      </c>
    </row>
    <row r="499" spans="1:17" ht="18" x14ac:dyDescent="0.3">
      <c r="A499" s="51" t="s">
        <v>4525</v>
      </c>
      <c r="B499" s="170" t="s">
        <v>4526</v>
      </c>
      <c r="C499" s="163" t="s">
        <v>4330</v>
      </c>
      <c r="D499" s="163" t="s">
        <v>4502</v>
      </c>
      <c r="E499" s="163" t="s">
        <v>4332</v>
      </c>
      <c r="F499" s="42">
        <v>280779</v>
      </c>
      <c r="G499" s="42">
        <v>64579124</v>
      </c>
      <c r="H499" s="42">
        <v>280779</v>
      </c>
      <c r="I499" s="42">
        <v>230</v>
      </c>
      <c r="J499" s="42">
        <v>245000</v>
      </c>
      <c r="K499" s="42">
        <v>552</v>
      </c>
      <c r="L499" s="42">
        <v>230</v>
      </c>
      <c r="M499" s="163" t="s">
        <v>4471</v>
      </c>
      <c r="N499" s="163" t="s">
        <v>4502</v>
      </c>
      <c r="O499" s="163" t="s">
        <v>4363</v>
      </c>
      <c r="P499" s="163" t="s">
        <v>4336</v>
      </c>
      <c r="Q499" s="165" t="s">
        <v>4337</v>
      </c>
    </row>
    <row r="500" spans="1:17" ht="18" x14ac:dyDescent="0.3">
      <c r="A500" s="51" t="s">
        <v>4500</v>
      </c>
      <c r="B500" s="170" t="s">
        <v>4501</v>
      </c>
      <c r="C500" s="163" t="s">
        <v>4330</v>
      </c>
      <c r="D500" s="163" t="s">
        <v>4502</v>
      </c>
      <c r="E500" s="163" t="s">
        <v>4332</v>
      </c>
      <c r="F500" s="42">
        <v>251155</v>
      </c>
      <c r="G500" s="42">
        <v>75095299</v>
      </c>
      <c r="H500" s="42">
        <v>251155</v>
      </c>
      <c r="I500" s="42">
        <v>299</v>
      </c>
      <c r="J500" s="42">
        <v>240000</v>
      </c>
      <c r="K500" s="42">
        <v>644</v>
      </c>
      <c r="L500" s="42">
        <v>299</v>
      </c>
      <c r="M500" s="163" t="s">
        <v>4453</v>
      </c>
      <c r="N500" s="163" t="s">
        <v>4502</v>
      </c>
      <c r="O500" s="163" t="s">
        <v>4363</v>
      </c>
      <c r="P500" s="163" t="s">
        <v>4336</v>
      </c>
      <c r="Q500" s="165" t="s">
        <v>4337</v>
      </c>
    </row>
    <row r="501" spans="1:17" ht="18" x14ac:dyDescent="0.3">
      <c r="A501" s="51" t="s">
        <v>4500</v>
      </c>
      <c r="B501" s="170" t="s">
        <v>4501</v>
      </c>
      <c r="C501" s="163" t="s">
        <v>4330</v>
      </c>
      <c r="D501" s="163" t="s">
        <v>4502</v>
      </c>
      <c r="E501" s="163" t="s">
        <v>4332</v>
      </c>
      <c r="F501" s="42">
        <v>185000</v>
      </c>
      <c r="G501" s="42">
        <v>93610000</v>
      </c>
      <c r="H501" s="42">
        <v>185000</v>
      </c>
      <c r="I501" s="42">
        <v>506</v>
      </c>
      <c r="J501" s="42">
        <v>185000</v>
      </c>
      <c r="K501" s="42">
        <v>506</v>
      </c>
      <c r="L501" s="42">
        <v>506</v>
      </c>
      <c r="M501" s="163" t="s">
        <v>4454</v>
      </c>
      <c r="N501" s="163" t="s">
        <v>4502</v>
      </c>
      <c r="O501" s="163" t="s">
        <v>4363</v>
      </c>
      <c r="P501" s="163" t="s">
        <v>4336</v>
      </c>
      <c r="Q501" s="165" t="s">
        <v>4337</v>
      </c>
    </row>
    <row r="502" spans="1:17" ht="18" x14ac:dyDescent="0.3">
      <c r="A502" s="51" t="s">
        <v>4500</v>
      </c>
      <c r="B502" s="170" t="s">
        <v>4501</v>
      </c>
      <c r="C502" s="163" t="s">
        <v>4330</v>
      </c>
      <c r="D502" s="163" t="s">
        <v>4502</v>
      </c>
      <c r="E502" s="163" t="s">
        <v>4360</v>
      </c>
      <c r="F502" s="42">
        <v>185000</v>
      </c>
      <c r="G502" s="42">
        <v>34040000</v>
      </c>
      <c r="H502" s="42">
        <v>185000</v>
      </c>
      <c r="I502" s="42">
        <v>0</v>
      </c>
      <c r="J502" s="42">
        <v>185000</v>
      </c>
      <c r="K502" s="42">
        <v>184</v>
      </c>
      <c r="L502" s="42">
        <v>184</v>
      </c>
      <c r="M502" s="163" t="s">
        <v>4539</v>
      </c>
      <c r="N502" s="163" t="s">
        <v>4502</v>
      </c>
      <c r="O502" s="163" t="s">
        <v>4363</v>
      </c>
      <c r="P502" s="163" t="s">
        <v>4336</v>
      </c>
      <c r="Q502" s="165" t="s">
        <v>4337</v>
      </c>
    </row>
    <row r="503" spans="1:17" ht="18" x14ac:dyDescent="0.3">
      <c r="A503" s="51" t="s">
        <v>4506</v>
      </c>
      <c r="B503" s="170" t="s">
        <v>4507</v>
      </c>
      <c r="C503" s="163" t="s">
        <v>4330</v>
      </c>
      <c r="D503" s="163" t="s">
        <v>4502</v>
      </c>
      <c r="E503" s="163" t="s">
        <v>4332</v>
      </c>
      <c r="F503" s="42">
        <v>155917</v>
      </c>
      <c r="G503" s="42">
        <v>46619321</v>
      </c>
      <c r="H503" s="42">
        <v>155917</v>
      </c>
      <c r="I503" s="42">
        <v>299</v>
      </c>
      <c r="J503" s="42">
        <v>148000</v>
      </c>
      <c r="K503" s="42">
        <v>506</v>
      </c>
      <c r="L503" s="42">
        <v>299</v>
      </c>
      <c r="M503" s="163" t="s">
        <v>4464</v>
      </c>
      <c r="N503" s="163" t="s">
        <v>4502</v>
      </c>
      <c r="O503" s="163" t="s">
        <v>4363</v>
      </c>
      <c r="P503" s="163" t="s">
        <v>4336</v>
      </c>
      <c r="Q503" s="165" t="s">
        <v>4337</v>
      </c>
    </row>
    <row r="504" spans="1:17" ht="18" x14ac:dyDescent="0.3">
      <c r="A504" s="51" t="s">
        <v>4503</v>
      </c>
      <c r="B504" s="170" t="s">
        <v>4504</v>
      </c>
      <c r="C504" s="163" t="s">
        <v>4330</v>
      </c>
      <c r="D504" s="163" t="s">
        <v>4502</v>
      </c>
      <c r="E504" s="163" t="s">
        <v>4332</v>
      </c>
      <c r="F504" s="42">
        <v>252034</v>
      </c>
      <c r="G504" s="42">
        <v>168106563</v>
      </c>
      <c r="H504" s="42">
        <v>252034</v>
      </c>
      <c r="I504" s="42">
        <v>667</v>
      </c>
      <c r="J504" s="42">
        <v>230000</v>
      </c>
      <c r="K504" s="42">
        <v>1518</v>
      </c>
      <c r="L504" s="42">
        <v>667</v>
      </c>
      <c r="M504" s="163" t="s">
        <v>4494</v>
      </c>
      <c r="N504" s="163" t="s">
        <v>4502</v>
      </c>
      <c r="O504" s="163" t="s">
        <v>4363</v>
      </c>
      <c r="P504" s="163" t="s">
        <v>4336</v>
      </c>
      <c r="Q504" s="165" t="s">
        <v>4337</v>
      </c>
    </row>
    <row r="505" spans="1:17" ht="18" x14ac:dyDescent="0.3">
      <c r="A505" s="51" t="s">
        <v>4500</v>
      </c>
      <c r="B505" s="170" t="s">
        <v>4501</v>
      </c>
      <c r="C505" s="163" t="s">
        <v>4330</v>
      </c>
      <c r="D505" s="163" t="s">
        <v>4502</v>
      </c>
      <c r="E505" s="163" t="s">
        <v>4332</v>
      </c>
      <c r="F505" s="42">
        <v>220000</v>
      </c>
      <c r="G505" s="42">
        <v>86020000</v>
      </c>
      <c r="H505" s="42">
        <v>220000</v>
      </c>
      <c r="I505" s="42">
        <v>391</v>
      </c>
      <c r="J505" s="42">
        <v>220000</v>
      </c>
      <c r="K505" s="42">
        <v>391</v>
      </c>
      <c r="L505" s="42">
        <v>391</v>
      </c>
      <c r="M505" s="163" t="s">
        <v>4484</v>
      </c>
      <c r="N505" s="163" t="s">
        <v>4502</v>
      </c>
      <c r="O505" s="163" t="s">
        <v>4363</v>
      </c>
      <c r="P505" s="163" t="s">
        <v>4336</v>
      </c>
      <c r="Q505" s="165" t="s">
        <v>4337</v>
      </c>
    </row>
    <row r="506" spans="1:17" ht="18" x14ac:dyDescent="0.3">
      <c r="A506" s="51" t="s">
        <v>4525</v>
      </c>
      <c r="B506" s="170" t="s">
        <v>4526</v>
      </c>
      <c r="C506" s="163" t="s">
        <v>4330</v>
      </c>
      <c r="D506" s="163" t="s">
        <v>4502</v>
      </c>
      <c r="E506" s="163" t="s">
        <v>4332</v>
      </c>
      <c r="F506" s="42">
        <v>191889</v>
      </c>
      <c r="G506" s="42">
        <v>22067235</v>
      </c>
      <c r="H506" s="42">
        <v>191889</v>
      </c>
      <c r="I506" s="42">
        <v>115</v>
      </c>
      <c r="J506" s="42">
        <v>150000</v>
      </c>
      <c r="K506" s="42">
        <v>368</v>
      </c>
      <c r="L506" s="42">
        <v>115</v>
      </c>
      <c r="M506" s="163" t="s">
        <v>4398</v>
      </c>
      <c r="N506" s="163" t="s">
        <v>4502</v>
      </c>
      <c r="O506" s="163" t="s">
        <v>4363</v>
      </c>
      <c r="P506" s="163" t="s">
        <v>4336</v>
      </c>
      <c r="Q506" s="165" t="s">
        <v>4337</v>
      </c>
    </row>
    <row r="507" spans="1:17" ht="18" x14ac:dyDescent="0.3">
      <c r="A507" s="51" t="s">
        <v>4506</v>
      </c>
      <c r="B507" s="170" t="s">
        <v>4507</v>
      </c>
      <c r="C507" s="163" t="s">
        <v>4330</v>
      </c>
      <c r="D507" s="163" t="s">
        <v>4502</v>
      </c>
      <c r="E507" s="163" t="s">
        <v>4360</v>
      </c>
      <c r="F507" s="42">
        <v>255000</v>
      </c>
      <c r="G507" s="42">
        <v>11730000</v>
      </c>
      <c r="H507" s="42">
        <v>255000</v>
      </c>
      <c r="I507" s="42">
        <v>0</v>
      </c>
      <c r="J507" s="42">
        <v>255000</v>
      </c>
      <c r="K507" s="42">
        <v>46</v>
      </c>
      <c r="L507" s="42">
        <v>46</v>
      </c>
      <c r="M507" s="163" t="s">
        <v>4401</v>
      </c>
      <c r="N507" s="163" t="s">
        <v>4502</v>
      </c>
      <c r="O507" s="163" t="s">
        <v>4363</v>
      </c>
      <c r="P507" s="163" t="s">
        <v>4336</v>
      </c>
      <c r="Q507" s="165" t="s">
        <v>4337</v>
      </c>
    </row>
    <row r="508" spans="1:17" ht="18" x14ac:dyDescent="0.3">
      <c r="A508" s="51" t="s">
        <v>4518</v>
      </c>
      <c r="B508" s="170" t="s">
        <v>4519</v>
      </c>
      <c r="C508" s="163" t="s">
        <v>4330</v>
      </c>
      <c r="D508" s="163" t="s">
        <v>4502</v>
      </c>
      <c r="E508" s="163" t="s">
        <v>4332</v>
      </c>
      <c r="F508" s="42">
        <v>185000</v>
      </c>
      <c r="G508" s="42">
        <v>93610000</v>
      </c>
      <c r="H508" s="42">
        <v>185000</v>
      </c>
      <c r="I508" s="42">
        <v>1012</v>
      </c>
      <c r="J508" s="42">
        <v>185000</v>
      </c>
      <c r="K508" s="42">
        <v>644</v>
      </c>
      <c r="L508" s="42">
        <v>506</v>
      </c>
      <c r="M508" s="163" t="s">
        <v>4419</v>
      </c>
      <c r="N508" s="163" t="s">
        <v>4502</v>
      </c>
      <c r="O508" s="163" t="s">
        <v>4363</v>
      </c>
      <c r="P508" s="163" t="s">
        <v>4336</v>
      </c>
      <c r="Q508" s="165" t="s">
        <v>4337</v>
      </c>
    </row>
    <row r="509" spans="1:17" ht="18" x14ac:dyDescent="0.3">
      <c r="A509" s="51" t="s">
        <v>4518</v>
      </c>
      <c r="B509" s="170" t="s">
        <v>4519</v>
      </c>
      <c r="C509" s="163" t="s">
        <v>4330</v>
      </c>
      <c r="D509" s="163" t="s">
        <v>4502</v>
      </c>
      <c r="E509" s="163" t="s">
        <v>4332</v>
      </c>
      <c r="F509" s="42">
        <v>211887</v>
      </c>
      <c r="G509" s="42">
        <v>63354351</v>
      </c>
      <c r="H509" s="42">
        <v>211887</v>
      </c>
      <c r="I509" s="42">
        <v>299</v>
      </c>
      <c r="J509" s="42">
        <v>185000</v>
      </c>
      <c r="K509" s="42">
        <v>759</v>
      </c>
      <c r="L509" s="42">
        <v>299</v>
      </c>
      <c r="M509" s="163" t="s">
        <v>4425</v>
      </c>
      <c r="N509" s="163" t="s">
        <v>4502</v>
      </c>
      <c r="O509" s="163" t="s">
        <v>4363</v>
      </c>
      <c r="P509" s="163" t="s">
        <v>4336</v>
      </c>
      <c r="Q509" s="165" t="s">
        <v>4337</v>
      </c>
    </row>
    <row r="510" spans="1:17" ht="18" x14ac:dyDescent="0.3">
      <c r="A510" s="51" t="s">
        <v>4506</v>
      </c>
      <c r="B510" s="170" t="s">
        <v>4507</v>
      </c>
      <c r="C510" s="163" t="s">
        <v>4330</v>
      </c>
      <c r="D510" s="163" t="s">
        <v>4502</v>
      </c>
      <c r="E510" s="163" t="s">
        <v>4527</v>
      </c>
      <c r="F510" s="42">
        <v>258362</v>
      </c>
      <c r="G510" s="42">
        <v>77250307</v>
      </c>
      <c r="H510" s="42">
        <v>258362</v>
      </c>
      <c r="I510" s="42">
        <v>299</v>
      </c>
      <c r="J510" s="42">
        <v>170000</v>
      </c>
      <c r="K510" s="42">
        <v>943</v>
      </c>
      <c r="L510" s="42">
        <v>299</v>
      </c>
      <c r="M510" s="163" t="s">
        <v>4442</v>
      </c>
      <c r="N510" s="163" t="s">
        <v>4502</v>
      </c>
      <c r="O510" s="163" t="s">
        <v>4363</v>
      </c>
      <c r="P510" s="163" t="s">
        <v>4336</v>
      </c>
      <c r="Q510" s="165" t="s">
        <v>4337</v>
      </c>
    </row>
    <row r="511" spans="1:17" ht="18" x14ac:dyDescent="0.3">
      <c r="A511" s="51" t="s">
        <v>4518</v>
      </c>
      <c r="B511" s="170" t="s">
        <v>4519</v>
      </c>
      <c r="C511" s="163" t="s">
        <v>4330</v>
      </c>
      <c r="D511" s="163" t="s">
        <v>4502</v>
      </c>
      <c r="E511" s="163" t="s">
        <v>4332</v>
      </c>
      <c r="F511" s="42">
        <v>263099</v>
      </c>
      <c r="G511" s="42">
        <v>127077047</v>
      </c>
      <c r="H511" s="42">
        <v>263099</v>
      </c>
      <c r="I511" s="42">
        <v>483</v>
      </c>
      <c r="J511" s="42">
        <v>220000</v>
      </c>
      <c r="K511" s="42">
        <v>828</v>
      </c>
      <c r="L511" s="42">
        <v>483</v>
      </c>
      <c r="M511" s="163" t="s">
        <v>4580</v>
      </c>
      <c r="N511" s="163" t="s">
        <v>4502</v>
      </c>
      <c r="O511" s="163" t="s">
        <v>4363</v>
      </c>
      <c r="P511" s="163" t="s">
        <v>4336</v>
      </c>
      <c r="Q511" s="165" t="s">
        <v>4337</v>
      </c>
    </row>
    <row r="512" spans="1:17" ht="18" x14ac:dyDescent="0.3">
      <c r="A512" s="51" t="s">
        <v>4503</v>
      </c>
      <c r="B512" s="170" t="s">
        <v>4504</v>
      </c>
      <c r="C512" s="163" t="s">
        <v>4330</v>
      </c>
      <c r="D512" s="163" t="s">
        <v>4502</v>
      </c>
      <c r="E512" s="163" t="s">
        <v>4360</v>
      </c>
      <c r="F512" s="42">
        <v>208000</v>
      </c>
      <c r="G512" s="42">
        <v>19136000</v>
      </c>
      <c r="H512" s="42">
        <v>208000</v>
      </c>
      <c r="I512" s="42">
        <v>0</v>
      </c>
      <c r="J512" s="42">
        <v>208000</v>
      </c>
      <c r="K512" s="42">
        <v>92</v>
      </c>
      <c r="L512" s="42">
        <v>92</v>
      </c>
      <c r="M512" s="163" t="s">
        <v>4444</v>
      </c>
      <c r="N512" s="163" t="s">
        <v>4502</v>
      </c>
      <c r="O512" s="163" t="s">
        <v>4363</v>
      </c>
      <c r="P512" s="163" t="s">
        <v>4336</v>
      </c>
      <c r="Q512" s="165" t="s">
        <v>4337</v>
      </c>
    </row>
    <row r="513" spans="1:17" ht="18" x14ac:dyDescent="0.3">
      <c r="A513" s="51" t="s">
        <v>4525</v>
      </c>
      <c r="B513" s="170" t="s">
        <v>4526</v>
      </c>
      <c r="C513" s="163" t="s">
        <v>4330</v>
      </c>
      <c r="D513" s="163" t="s">
        <v>4502</v>
      </c>
      <c r="E513" s="163" t="s">
        <v>4527</v>
      </c>
      <c r="F513" s="42">
        <v>278124</v>
      </c>
      <c r="G513" s="42">
        <v>63968612</v>
      </c>
      <c r="H513" s="42">
        <v>278124</v>
      </c>
      <c r="I513" s="42">
        <v>230</v>
      </c>
      <c r="J513" s="42">
        <v>260000</v>
      </c>
      <c r="K513" s="42">
        <v>552</v>
      </c>
      <c r="L513" s="42">
        <v>230</v>
      </c>
      <c r="M513" s="163" t="s">
        <v>4487</v>
      </c>
      <c r="N513" s="163" t="s">
        <v>4502</v>
      </c>
      <c r="O513" s="163" t="s">
        <v>4363</v>
      </c>
      <c r="P513" s="163" t="s">
        <v>4336</v>
      </c>
      <c r="Q513" s="165" t="s">
        <v>4337</v>
      </c>
    </row>
    <row r="514" spans="1:17" ht="18" x14ac:dyDescent="0.3">
      <c r="A514" s="51" t="s">
        <v>4518</v>
      </c>
      <c r="B514" s="170" t="s">
        <v>4519</v>
      </c>
      <c r="C514" s="163" t="s">
        <v>4330</v>
      </c>
      <c r="D514" s="163" t="s">
        <v>4502</v>
      </c>
      <c r="E514" s="163" t="s">
        <v>4332</v>
      </c>
      <c r="F514" s="42">
        <v>232000</v>
      </c>
      <c r="G514" s="42">
        <v>69368000</v>
      </c>
      <c r="H514" s="42">
        <v>232000</v>
      </c>
      <c r="I514" s="42">
        <v>506</v>
      </c>
      <c r="J514" s="42">
        <v>232000</v>
      </c>
      <c r="K514" s="42">
        <v>299</v>
      </c>
      <c r="L514" s="42">
        <v>299</v>
      </c>
      <c r="M514" s="163" t="s">
        <v>4538</v>
      </c>
      <c r="N514" s="163" t="s">
        <v>4502</v>
      </c>
      <c r="O514" s="163" t="s">
        <v>4363</v>
      </c>
      <c r="P514" s="163" t="s">
        <v>4336</v>
      </c>
      <c r="Q514" s="165" t="s">
        <v>4337</v>
      </c>
    </row>
    <row r="515" spans="1:17" ht="18" x14ac:dyDescent="0.3">
      <c r="A515" s="51" t="s">
        <v>4503</v>
      </c>
      <c r="B515" s="170" t="s">
        <v>4504</v>
      </c>
      <c r="C515" s="163" t="s">
        <v>4330</v>
      </c>
      <c r="D515" s="163" t="s">
        <v>4502</v>
      </c>
      <c r="E515" s="163" t="s">
        <v>4332</v>
      </c>
      <c r="F515" s="42">
        <v>211489</v>
      </c>
      <c r="G515" s="42">
        <v>141063370</v>
      </c>
      <c r="H515" s="42">
        <v>211489</v>
      </c>
      <c r="I515" s="42">
        <v>667</v>
      </c>
      <c r="J515" s="42">
        <v>197320</v>
      </c>
      <c r="K515" s="42">
        <v>1035</v>
      </c>
      <c r="L515" s="42">
        <v>667</v>
      </c>
      <c r="M515" s="163" t="s">
        <v>4460</v>
      </c>
      <c r="N515" s="163" t="s">
        <v>4502</v>
      </c>
      <c r="O515" s="163" t="s">
        <v>4363</v>
      </c>
      <c r="P515" s="163" t="s">
        <v>4336</v>
      </c>
      <c r="Q515" s="165" t="s">
        <v>4337</v>
      </c>
    </row>
    <row r="516" spans="1:17" ht="18" x14ac:dyDescent="0.3">
      <c r="A516" s="51" t="s">
        <v>4500</v>
      </c>
      <c r="B516" s="170" t="s">
        <v>4501</v>
      </c>
      <c r="C516" s="163" t="s">
        <v>4330</v>
      </c>
      <c r="D516" s="163" t="s">
        <v>4502</v>
      </c>
      <c r="E516" s="163" t="s">
        <v>4360</v>
      </c>
      <c r="F516" s="42">
        <v>185000</v>
      </c>
      <c r="G516" s="42">
        <v>8510000</v>
      </c>
      <c r="H516" s="42">
        <v>185000</v>
      </c>
      <c r="I516" s="42">
        <v>0</v>
      </c>
      <c r="J516" s="42">
        <v>185000</v>
      </c>
      <c r="K516" s="42">
        <v>46</v>
      </c>
      <c r="L516" s="42">
        <v>46</v>
      </c>
      <c r="M516" s="163" t="s">
        <v>4479</v>
      </c>
      <c r="N516" s="163" t="s">
        <v>4502</v>
      </c>
      <c r="O516" s="163" t="s">
        <v>4363</v>
      </c>
      <c r="P516" s="163" t="s">
        <v>4336</v>
      </c>
      <c r="Q516" s="165" t="s">
        <v>4337</v>
      </c>
    </row>
    <row r="517" spans="1:17" ht="18" x14ac:dyDescent="0.3">
      <c r="A517" s="51" t="s">
        <v>4525</v>
      </c>
      <c r="B517" s="170" t="s">
        <v>4526</v>
      </c>
      <c r="C517" s="163" t="s">
        <v>4330</v>
      </c>
      <c r="D517" s="163" t="s">
        <v>4502</v>
      </c>
      <c r="E517" s="163" t="s">
        <v>4332</v>
      </c>
      <c r="F517" s="42">
        <v>178689</v>
      </c>
      <c r="G517" s="42">
        <v>20549235</v>
      </c>
      <c r="H517" s="42">
        <v>178689</v>
      </c>
      <c r="I517" s="42">
        <v>115</v>
      </c>
      <c r="J517" s="42">
        <v>150000</v>
      </c>
      <c r="K517" s="42">
        <v>414</v>
      </c>
      <c r="L517" s="42">
        <v>115</v>
      </c>
      <c r="M517" s="163" t="s">
        <v>4480</v>
      </c>
      <c r="N517" s="163" t="s">
        <v>4502</v>
      </c>
      <c r="O517" s="163" t="s">
        <v>4363</v>
      </c>
      <c r="P517" s="163" t="s">
        <v>4336</v>
      </c>
      <c r="Q517" s="165" t="s">
        <v>4337</v>
      </c>
    </row>
    <row r="518" spans="1:17" ht="18" x14ac:dyDescent="0.3">
      <c r="A518" s="51" t="s">
        <v>4506</v>
      </c>
      <c r="B518" s="170" t="s">
        <v>4507</v>
      </c>
      <c r="C518" s="163" t="s">
        <v>4330</v>
      </c>
      <c r="D518" s="163" t="s">
        <v>4502</v>
      </c>
      <c r="E518" s="163" t="s">
        <v>4332</v>
      </c>
      <c r="F518" s="42">
        <v>143576</v>
      </c>
      <c r="G518" s="42">
        <v>72649364</v>
      </c>
      <c r="H518" s="42">
        <v>143576</v>
      </c>
      <c r="I518" s="42">
        <v>506</v>
      </c>
      <c r="J518" s="42">
        <v>140000</v>
      </c>
      <c r="K518" s="42">
        <v>667</v>
      </c>
      <c r="L518" s="42">
        <v>506</v>
      </c>
      <c r="M518" s="163" t="s">
        <v>4484</v>
      </c>
      <c r="N518" s="163" t="s">
        <v>4502</v>
      </c>
      <c r="O518" s="163" t="s">
        <v>4363</v>
      </c>
      <c r="P518" s="163" t="s">
        <v>4336</v>
      </c>
      <c r="Q518" s="165" t="s">
        <v>4337</v>
      </c>
    </row>
    <row r="519" spans="1:17" ht="18" x14ac:dyDescent="0.3">
      <c r="A519" s="51" t="s">
        <v>4500</v>
      </c>
      <c r="B519" s="170" t="s">
        <v>4501</v>
      </c>
      <c r="C519" s="163" t="s">
        <v>4330</v>
      </c>
      <c r="D519" s="163" t="s">
        <v>4502</v>
      </c>
      <c r="E519" s="163" t="s">
        <v>4332</v>
      </c>
      <c r="F519" s="42">
        <v>215000</v>
      </c>
      <c r="G519" s="42">
        <v>34615000</v>
      </c>
      <c r="H519" s="42">
        <v>215000</v>
      </c>
      <c r="I519" s="42">
        <v>506</v>
      </c>
      <c r="J519" s="42">
        <v>215000</v>
      </c>
      <c r="K519" s="42">
        <v>161</v>
      </c>
      <c r="L519" s="42">
        <v>161</v>
      </c>
      <c r="M519" s="163" t="s">
        <v>4417</v>
      </c>
      <c r="N519" s="163" t="s">
        <v>4502</v>
      </c>
      <c r="O519" s="163" t="s">
        <v>4363</v>
      </c>
      <c r="P519" s="163" t="s">
        <v>4336</v>
      </c>
      <c r="Q519" s="165" t="s">
        <v>4337</v>
      </c>
    </row>
    <row r="520" spans="1:17" ht="18" x14ac:dyDescent="0.3">
      <c r="A520" s="51" t="s">
        <v>4534</v>
      </c>
      <c r="B520" s="170" t="s">
        <v>4535</v>
      </c>
      <c r="C520" s="163" t="s">
        <v>4330</v>
      </c>
      <c r="D520" s="163" t="s">
        <v>4502</v>
      </c>
      <c r="E520" s="163" t="s">
        <v>4360</v>
      </c>
      <c r="F520" s="42">
        <v>185000</v>
      </c>
      <c r="G520" s="42">
        <v>26640000</v>
      </c>
      <c r="H520" s="42">
        <v>185000</v>
      </c>
      <c r="I520" s="42">
        <v>0</v>
      </c>
      <c r="J520" s="42">
        <v>185000</v>
      </c>
      <c r="K520" s="42">
        <v>144</v>
      </c>
      <c r="L520" s="42">
        <v>144</v>
      </c>
      <c r="M520" s="163" t="s">
        <v>4414</v>
      </c>
      <c r="N520" s="163" t="s">
        <v>4502</v>
      </c>
      <c r="O520" s="163" t="s">
        <v>4363</v>
      </c>
      <c r="P520" s="163" t="s">
        <v>4336</v>
      </c>
      <c r="Q520" s="165" t="s">
        <v>4337</v>
      </c>
    </row>
    <row r="521" spans="1:17" ht="18" x14ac:dyDescent="0.3">
      <c r="A521" s="51" t="s">
        <v>4518</v>
      </c>
      <c r="B521" s="170" t="s">
        <v>4519</v>
      </c>
      <c r="C521" s="163" t="s">
        <v>4330</v>
      </c>
      <c r="D521" s="163" t="s">
        <v>4502</v>
      </c>
      <c r="E521" s="163" t="s">
        <v>4360</v>
      </c>
      <c r="F521" s="42">
        <v>232000</v>
      </c>
      <c r="G521" s="42">
        <v>5336000</v>
      </c>
      <c r="H521" s="42">
        <v>232000</v>
      </c>
      <c r="I521" s="42">
        <v>0</v>
      </c>
      <c r="J521" s="42">
        <v>232000</v>
      </c>
      <c r="K521" s="42">
        <v>23</v>
      </c>
      <c r="L521" s="42">
        <v>23</v>
      </c>
      <c r="M521" s="163" t="s">
        <v>4390</v>
      </c>
      <c r="N521" s="163" t="s">
        <v>4502</v>
      </c>
      <c r="O521" s="163" t="s">
        <v>4363</v>
      </c>
      <c r="P521" s="163" t="s">
        <v>4336</v>
      </c>
      <c r="Q521" s="165" t="s">
        <v>4337</v>
      </c>
    </row>
    <row r="522" spans="1:17" ht="18" x14ac:dyDescent="0.3">
      <c r="A522" s="51" t="s">
        <v>4500</v>
      </c>
      <c r="B522" s="170" t="s">
        <v>4501</v>
      </c>
      <c r="C522" s="163" t="s">
        <v>4330</v>
      </c>
      <c r="D522" s="163" t="s">
        <v>4502</v>
      </c>
      <c r="E522" s="163" t="s">
        <v>4332</v>
      </c>
      <c r="F522" s="42">
        <v>293997</v>
      </c>
      <c r="G522" s="42">
        <v>87904988</v>
      </c>
      <c r="H522" s="42">
        <v>293997</v>
      </c>
      <c r="I522" s="42">
        <v>299</v>
      </c>
      <c r="J522" s="42">
        <v>255000</v>
      </c>
      <c r="K522" s="42">
        <v>1288</v>
      </c>
      <c r="L522" s="42">
        <v>299</v>
      </c>
      <c r="M522" s="163" t="s">
        <v>4357</v>
      </c>
      <c r="N522" s="163" t="s">
        <v>4502</v>
      </c>
      <c r="O522" s="163" t="s">
        <v>4363</v>
      </c>
      <c r="P522" s="163" t="s">
        <v>4336</v>
      </c>
      <c r="Q522" s="165" t="s">
        <v>4337</v>
      </c>
    </row>
    <row r="523" spans="1:17" ht="18" x14ac:dyDescent="0.3">
      <c r="A523" s="51" t="s">
        <v>4543</v>
      </c>
      <c r="B523" s="170" t="s">
        <v>4544</v>
      </c>
      <c r="C523" s="163" t="s">
        <v>4330</v>
      </c>
      <c r="D523" s="163" t="s">
        <v>4502</v>
      </c>
      <c r="E523" s="163" t="s">
        <v>4332</v>
      </c>
      <c r="F523" s="42"/>
      <c r="G523" s="42">
        <v>0</v>
      </c>
      <c r="H523" s="42"/>
      <c r="I523" s="42">
        <v>184</v>
      </c>
      <c r="J523" s="42">
        <v>210000</v>
      </c>
      <c r="K523" s="42">
        <v>23</v>
      </c>
      <c r="L523" s="42">
        <v>0</v>
      </c>
      <c r="M523" s="163" t="s">
        <v>4420</v>
      </c>
      <c r="N523" s="163" t="s">
        <v>4502</v>
      </c>
      <c r="O523" s="163" t="s">
        <v>4363</v>
      </c>
      <c r="P523" s="163" t="s">
        <v>4336</v>
      </c>
      <c r="Q523" s="165" t="s">
        <v>4337</v>
      </c>
    </row>
    <row r="524" spans="1:17" ht="18" x14ac:dyDescent="0.3">
      <c r="A524" s="51" t="s">
        <v>4518</v>
      </c>
      <c r="B524" s="170" t="s">
        <v>4519</v>
      </c>
      <c r="C524" s="163" t="s">
        <v>4330</v>
      </c>
      <c r="D524" s="163" t="s">
        <v>4502</v>
      </c>
      <c r="E524" s="163" t="s">
        <v>4360</v>
      </c>
      <c r="F524" s="42">
        <v>178000</v>
      </c>
      <c r="G524" s="42">
        <v>4094000</v>
      </c>
      <c r="H524" s="42">
        <v>178000</v>
      </c>
      <c r="I524" s="42">
        <v>0</v>
      </c>
      <c r="J524" s="42">
        <v>178000</v>
      </c>
      <c r="K524" s="42">
        <v>23</v>
      </c>
      <c r="L524" s="42">
        <v>23</v>
      </c>
      <c r="M524" s="163" t="s">
        <v>4513</v>
      </c>
      <c r="N524" s="163" t="s">
        <v>4502</v>
      </c>
      <c r="O524" s="163" t="s">
        <v>4363</v>
      </c>
      <c r="P524" s="163" t="s">
        <v>4336</v>
      </c>
      <c r="Q524" s="165" t="s">
        <v>4337</v>
      </c>
    </row>
    <row r="525" spans="1:17" ht="18" x14ac:dyDescent="0.3">
      <c r="A525" s="51" t="s">
        <v>4511</v>
      </c>
      <c r="B525" s="170" t="s">
        <v>4570</v>
      </c>
      <c r="C525" s="163" t="s">
        <v>4330</v>
      </c>
      <c r="D525" s="163" t="s">
        <v>4502</v>
      </c>
      <c r="E525" s="163" t="s">
        <v>4360</v>
      </c>
      <c r="F525" s="42">
        <v>210000</v>
      </c>
      <c r="G525" s="42">
        <v>14490000</v>
      </c>
      <c r="H525" s="42">
        <v>210000</v>
      </c>
      <c r="I525" s="42">
        <v>0</v>
      </c>
      <c r="J525" s="42">
        <v>210000</v>
      </c>
      <c r="K525" s="42">
        <v>69</v>
      </c>
      <c r="L525" s="42">
        <v>69</v>
      </c>
      <c r="M525" s="163" t="s">
        <v>4581</v>
      </c>
      <c r="N525" s="163" t="s">
        <v>4502</v>
      </c>
      <c r="O525" s="163" t="s">
        <v>4363</v>
      </c>
      <c r="P525" s="163" t="s">
        <v>4336</v>
      </c>
      <c r="Q525" s="165" t="s">
        <v>4337</v>
      </c>
    </row>
    <row r="526" spans="1:17" ht="18" x14ac:dyDescent="0.3">
      <c r="A526" s="51" t="s">
        <v>4534</v>
      </c>
      <c r="B526" s="170" t="s">
        <v>4535</v>
      </c>
      <c r="C526" s="163" t="s">
        <v>4330</v>
      </c>
      <c r="D526" s="163" t="s">
        <v>4502</v>
      </c>
      <c r="E526" s="163" t="s">
        <v>4332</v>
      </c>
      <c r="F526" s="42">
        <v>200000</v>
      </c>
      <c r="G526" s="42">
        <v>8000000</v>
      </c>
      <c r="H526" s="42">
        <v>200000</v>
      </c>
      <c r="I526" s="42">
        <v>100</v>
      </c>
      <c r="J526" s="42">
        <v>200000</v>
      </c>
      <c r="K526" s="42">
        <v>80</v>
      </c>
      <c r="L526" s="42">
        <v>40</v>
      </c>
      <c r="M526" s="163" t="s">
        <v>4379</v>
      </c>
      <c r="N526" s="163" t="s">
        <v>4502</v>
      </c>
      <c r="O526" s="163" t="s">
        <v>4363</v>
      </c>
      <c r="P526" s="163" t="s">
        <v>4336</v>
      </c>
      <c r="Q526" s="165" t="s">
        <v>4337</v>
      </c>
    </row>
    <row r="527" spans="1:17" ht="18" x14ac:dyDescent="0.3">
      <c r="A527" s="51" t="s">
        <v>4503</v>
      </c>
      <c r="B527" s="170" t="s">
        <v>4504</v>
      </c>
      <c r="C527" s="163" t="s">
        <v>4330</v>
      </c>
      <c r="D527" s="163" t="s">
        <v>4502</v>
      </c>
      <c r="E527" s="163" t="s">
        <v>4332</v>
      </c>
      <c r="F527" s="42">
        <v>205000</v>
      </c>
      <c r="G527" s="42">
        <v>391345000</v>
      </c>
      <c r="H527" s="42">
        <v>205000</v>
      </c>
      <c r="I527" s="42">
        <v>2024</v>
      </c>
      <c r="J527" s="42">
        <v>205000</v>
      </c>
      <c r="K527" s="42">
        <v>1978</v>
      </c>
      <c r="L527" s="42">
        <v>1909</v>
      </c>
      <c r="M527" s="163" t="s">
        <v>4556</v>
      </c>
      <c r="N527" s="163" t="s">
        <v>4502</v>
      </c>
      <c r="O527" s="163" t="s">
        <v>4363</v>
      </c>
      <c r="P527" s="163" t="s">
        <v>4336</v>
      </c>
      <c r="Q527" s="165" t="s">
        <v>4337</v>
      </c>
    </row>
    <row r="528" spans="1:17" ht="18" x14ac:dyDescent="0.3">
      <c r="A528" s="51" t="s">
        <v>4534</v>
      </c>
      <c r="B528" s="170" t="s">
        <v>4535</v>
      </c>
      <c r="C528" s="163" t="s">
        <v>4330</v>
      </c>
      <c r="D528" s="163" t="s">
        <v>4502</v>
      </c>
      <c r="E528" s="163" t="s">
        <v>4332</v>
      </c>
      <c r="F528" s="42">
        <v>237499</v>
      </c>
      <c r="G528" s="42">
        <v>23749900</v>
      </c>
      <c r="H528" s="42">
        <v>237499</v>
      </c>
      <c r="I528" s="42">
        <v>100</v>
      </c>
      <c r="J528" s="42">
        <v>210000</v>
      </c>
      <c r="K528" s="42">
        <v>310</v>
      </c>
      <c r="L528" s="42">
        <v>100</v>
      </c>
      <c r="M528" s="163" t="s">
        <v>4412</v>
      </c>
      <c r="N528" s="163" t="s">
        <v>4502</v>
      </c>
      <c r="O528" s="163" t="s">
        <v>4363</v>
      </c>
      <c r="P528" s="163" t="s">
        <v>4336</v>
      </c>
      <c r="Q528" s="165" t="s">
        <v>4337</v>
      </c>
    </row>
    <row r="529" spans="1:17" ht="18" x14ac:dyDescent="0.3">
      <c r="A529" s="51" t="s">
        <v>4506</v>
      </c>
      <c r="B529" s="170" t="s">
        <v>4507</v>
      </c>
      <c r="C529" s="163" t="s">
        <v>4330</v>
      </c>
      <c r="D529" s="163" t="s">
        <v>4502</v>
      </c>
      <c r="E529" s="163" t="s">
        <v>4527</v>
      </c>
      <c r="F529" s="42">
        <v>240537</v>
      </c>
      <c r="G529" s="42">
        <v>71920655</v>
      </c>
      <c r="H529" s="42">
        <v>240537</v>
      </c>
      <c r="I529" s="42">
        <v>299</v>
      </c>
      <c r="J529" s="42">
        <v>170000</v>
      </c>
      <c r="K529" s="42">
        <v>1035</v>
      </c>
      <c r="L529" s="42">
        <v>299</v>
      </c>
      <c r="M529" s="163" t="s">
        <v>4385</v>
      </c>
      <c r="N529" s="163" t="s">
        <v>4502</v>
      </c>
      <c r="O529" s="163" t="s">
        <v>4363</v>
      </c>
      <c r="P529" s="163" t="s">
        <v>4336</v>
      </c>
      <c r="Q529" s="165" t="s">
        <v>4337</v>
      </c>
    </row>
    <row r="530" spans="1:17" ht="18" x14ac:dyDescent="0.3">
      <c r="A530" s="51" t="s">
        <v>4525</v>
      </c>
      <c r="B530" s="170" t="s">
        <v>4526</v>
      </c>
      <c r="C530" s="163" t="s">
        <v>4330</v>
      </c>
      <c r="D530" s="163" t="s">
        <v>4502</v>
      </c>
      <c r="E530" s="163" t="s">
        <v>4332</v>
      </c>
      <c r="F530" s="42">
        <v>245747</v>
      </c>
      <c r="G530" s="42">
        <v>73478215</v>
      </c>
      <c r="H530" s="42">
        <v>245747</v>
      </c>
      <c r="I530" s="42">
        <v>299</v>
      </c>
      <c r="J530" s="42">
        <v>210000</v>
      </c>
      <c r="K530" s="42">
        <v>621</v>
      </c>
      <c r="L530" s="42">
        <v>299</v>
      </c>
      <c r="M530" s="163" t="s">
        <v>4374</v>
      </c>
      <c r="N530" s="163" t="s">
        <v>4502</v>
      </c>
      <c r="O530" s="163" t="s">
        <v>4363</v>
      </c>
      <c r="P530" s="163" t="s">
        <v>4336</v>
      </c>
      <c r="Q530" s="165" t="s">
        <v>4337</v>
      </c>
    </row>
    <row r="531" spans="1:17" ht="18" x14ac:dyDescent="0.3">
      <c r="A531" s="51" t="s">
        <v>4503</v>
      </c>
      <c r="B531" s="170" t="s">
        <v>4504</v>
      </c>
      <c r="C531" s="163" t="s">
        <v>4330</v>
      </c>
      <c r="D531" s="163" t="s">
        <v>4502</v>
      </c>
      <c r="E531" s="163" t="s">
        <v>4332</v>
      </c>
      <c r="F531" s="42">
        <v>206871</v>
      </c>
      <c r="G531" s="42">
        <v>209353521</v>
      </c>
      <c r="H531" s="42">
        <v>206871</v>
      </c>
      <c r="I531" s="42">
        <v>1012</v>
      </c>
      <c r="J531" s="42">
        <v>206871</v>
      </c>
      <c r="K531" s="42">
        <v>1265</v>
      </c>
      <c r="L531" s="42">
        <v>1012</v>
      </c>
      <c r="M531" s="163" t="s">
        <v>4445</v>
      </c>
      <c r="N531" s="163" t="s">
        <v>4502</v>
      </c>
      <c r="O531" s="163" t="s">
        <v>4363</v>
      </c>
      <c r="P531" s="163" t="s">
        <v>4336</v>
      </c>
      <c r="Q531" s="165" t="s">
        <v>4337</v>
      </c>
    </row>
    <row r="532" spans="1:17" ht="18" x14ac:dyDescent="0.3">
      <c r="A532" s="51" t="s">
        <v>4518</v>
      </c>
      <c r="B532" s="170" t="s">
        <v>4519</v>
      </c>
      <c r="C532" s="163" t="s">
        <v>4330</v>
      </c>
      <c r="D532" s="163" t="s">
        <v>4502</v>
      </c>
      <c r="E532" s="163" t="s">
        <v>4332</v>
      </c>
      <c r="F532" s="42">
        <v>232000</v>
      </c>
      <c r="G532" s="42">
        <v>112056000</v>
      </c>
      <c r="H532" s="42">
        <v>232000</v>
      </c>
      <c r="I532" s="42">
        <v>506</v>
      </c>
      <c r="J532" s="42">
        <v>232000</v>
      </c>
      <c r="K532" s="42">
        <v>483</v>
      </c>
      <c r="L532" s="42">
        <v>483</v>
      </c>
      <c r="M532" s="163" t="s">
        <v>4476</v>
      </c>
      <c r="N532" s="163" t="s">
        <v>4502</v>
      </c>
      <c r="O532" s="163" t="s">
        <v>4363</v>
      </c>
      <c r="P532" s="163" t="s">
        <v>4336</v>
      </c>
      <c r="Q532" s="165" t="s">
        <v>4337</v>
      </c>
    </row>
    <row r="533" spans="1:17" ht="18" x14ac:dyDescent="0.3">
      <c r="A533" s="51" t="s">
        <v>4503</v>
      </c>
      <c r="B533" s="170" t="s">
        <v>4504</v>
      </c>
      <c r="C533" s="163" t="s">
        <v>4330</v>
      </c>
      <c r="D533" s="163" t="s">
        <v>4502</v>
      </c>
      <c r="E533" s="163" t="s">
        <v>4332</v>
      </c>
      <c r="F533" s="42">
        <v>235798</v>
      </c>
      <c r="G533" s="42">
        <v>238627829</v>
      </c>
      <c r="H533" s="42">
        <v>235798</v>
      </c>
      <c r="I533" s="42">
        <v>1012</v>
      </c>
      <c r="J533" s="42">
        <v>190429</v>
      </c>
      <c r="K533" s="42">
        <v>2507</v>
      </c>
      <c r="L533" s="42">
        <v>1012</v>
      </c>
      <c r="M533" s="163" t="s">
        <v>4422</v>
      </c>
      <c r="N533" s="163" t="s">
        <v>4502</v>
      </c>
      <c r="O533" s="163" t="s">
        <v>4363</v>
      </c>
      <c r="P533" s="163" t="s">
        <v>4336</v>
      </c>
      <c r="Q533" s="165" t="s">
        <v>4337</v>
      </c>
    </row>
    <row r="534" spans="1:17" ht="18" x14ac:dyDescent="0.3">
      <c r="A534" s="51" t="s">
        <v>4500</v>
      </c>
      <c r="B534" s="170" t="s">
        <v>4501</v>
      </c>
      <c r="C534" s="163" t="s">
        <v>4330</v>
      </c>
      <c r="D534" s="163" t="s">
        <v>4502</v>
      </c>
      <c r="E534" s="163" t="s">
        <v>4332</v>
      </c>
      <c r="F534" s="42">
        <v>185000</v>
      </c>
      <c r="G534" s="42">
        <v>34040000</v>
      </c>
      <c r="H534" s="42">
        <v>185000</v>
      </c>
      <c r="I534" s="42">
        <v>506</v>
      </c>
      <c r="J534" s="42">
        <v>185000</v>
      </c>
      <c r="K534" s="42">
        <v>184</v>
      </c>
      <c r="L534" s="42">
        <v>184</v>
      </c>
      <c r="M534" s="163" t="s">
        <v>4463</v>
      </c>
      <c r="N534" s="163" t="s">
        <v>4502</v>
      </c>
      <c r="O534" s="163" t="s">
        <v>4363</v>
      </c>
      <c r="P534" s="163" t="s">
        <v>4336</v>
      </c>
      <c r="Q534" s="165" t="s">
        <v>4337</v>
      </c>
    </row>
    <row r="535" spans="1:17" ht="18" x14ac:dyDescent="0.3">
      <c r="A535" s="51" t="s">
        <v>4523</v>
      </c>
      <c r="B535" s="170" t="s">
        <v>4524</v>
      </c>
      <c r="C535" s="163" t="s">
        <v>4330</v>
      </c>
      <c r="D535" s="163" t="s">
        <v>4502</v>
      </c>
      <c r="E535" s="163" t="s">
        <v>4360</v>
      </c>
      <c r="F535" s="42">
        <v>140000</v>
      </c>
      <c r="G535" s="42">
        <v>9660000</v>
      </c>
      <c r="H535" s="42">
        <v>140000</v>
      </c>
      <c r="I535" s="42">
        <v>0</v>
      </c>
      <c r="J535" s="42">
        <v>140000</v>
      </c>
      <c r="K535" s="42">
        <v>69</v>
      </c>
      <c r="L535" s="42">
        <v>69</v>
      </c>
      <c r="M535" s="163" t="s">
        <v>4478</v>
      </c>
      <c r="N535" s="163" t="s">
        <v>4502</v>
      </c>
      <c r="O535" s="163" t="s">
        <v>4363</v>
      </c>
      <c r="P535" s="163" t="s">
        <v>4336</v>
      </c>
      <c r="Q535" s="165" t="s">
        <v>4337</v>
      </c>
    </row>
    <row r="536" spans="1:17" ht="18" x14ac:dyDescent="0.3">
      <c r="A536" s="51" t="s">
        <v>4523</v>
      </c>
      <c r="B536" s="170" t="s">
        <v>4524</v>
      </c>
      <c r="C536" s="163" t="s">
        <v>4330</v>
      </c>
      <c r="D536" s="163" t="s">
        <v>4502</v>
      </c>
      <c r="E536" s="163" t="s">
        <v>4332</v>
      </c>
      <c r="F536" s="42">
        <v>149386</v>
      </c>
      <c r="G536" s="42">
        <v>75589431</v>
      </c>
      <c r="H536" s="42">
        <v>149386</v>
      </c>
      <c r="I536" s="42">
        <v>506</v>
      </c>
      <c r="J536" s="42">
        <v>148000</v>
      </c>
      <c r="K536" s="42">
        <v>575</v>
      </c>
      <c r="L536" s="42">
        <v>506</v>
      </c>
      <c r="M536" s="163" t="s">
        <v>4550</v>
      </c>
      <c r="N536" s="163" t="s">
        <v>4502</v>
      </c>
      <c r="O536" s="163" t="s">
        <v>4363</v>
      </c>
      <c r="P536" s="163" t="s">
        <v>4336</v>
      </c>
      <c r="Q536" s="165" t="s">
        <v>4337</v>
      </c>
    </row>
    <row r="537" spans="1:17" ht="18" x14ac:dyDescent="0.3">
      <c r="A537" s="51" t="s">
        <v>4525</v>
      </c>
      <c r="B537" s="170" t="s">
        <v>4526</v>
      </c>
      <c r="C537" s="163" t="s">
        <v>4330</v>
      </c>
      <c r="D537" s="163" t="s">
        <v>4502</v>
      </c>
      <c r="E537" s="163" t="s">
        <v>4332</v>
      </c>
      <c r="F537" s="42">
        <v>180849</v>
      </c>
      <c r="G537" s="42">
        <v>20797635</v>
      </c>
      <c r="H537" s="42">
        <v>180849</v>
      </c>
      <c r="I537" s="42">
        <v>115</v>
      </c>
      <c r="J537" s="42">
        <v>150000</v>
      </c>
      <c r="K537" s="42">
        <v>276</v>
      </c>
      <c r="L537" s="42">
        <v>115</v>
      </c>
      <c r="M537" s="163" t="s">
        <v>4466</v>
      </c>
      <c r="N537" s="163" t="s">
        <v>4502</v>
      </c>
      <c r="O537" s="163" t="s">
        <v>4363</v>
      </c>
      <c r="P537" s="163" t="s">
        <v>4336</v>
      </c>
      <c r="Q537" s="165" t="s">
        <v>4337</v>
      </c>
    </row>
    <row r="538" spans="1:17" ht="18" x14ac:dyDescent="0.3">
      <c r="A538" s="51" t="s">
        <v>4553</v>
      </c>
      <c r="B538" s="170" t="s">
        <v>4554</v>
      </c>
      <c r="C538" s="163" t="s">
        <v>4330</v>
      </c>
      <c r="D538" s="163" t="s">
        <v>4502</v>
      </c>
      <c r="E538" s="163" t="s">
        <v>4332</v>
      </c>
      <c r="F538" s="42">
        <v>218132</v>
      </c>
      <c r="G538" s="42">
        <v>25085180</v>
      </c>
      <c r="H538" s="42">
        <v>218132</v>
      </c>
      <c r="I538" s="42">
        <v>115</v>
      </c>
      <c r="J538" s="42">
        <v>210000</v>
      </c>
      <c r="K538" s="42">
        <v>230</v>
      </c>
      <c r="L538" s="42">
        <v>115</v>
      </c>
      <c r="M538" s="163" t="s">
        <v>4489</v>
      </c>
      <c r="N538" s="163" t="s">
        <v>4502</v>
      </c>
      <c r="O538" s="163" t="s">
        <v>4363</v>
      </c>
      <c r="P538" s="163" t="s">
        <v>4336</v>
      </c>
      <c r="Q538" s="165" t="s">
        <v>4337</v>
      </c>
    </row>
    <row r="539" spans="1:17" ht="18" x14ac:dyDescent="0.3">
      <c r="A539" s="51" t="s">
        <v>4511</v>
      </c>
      <c r="B539" s="170" t="s">
        <v>4512</v>
      </c>
      <c r="C539" s="163" t="s">
        <v>4330</v>
      </c>
      <c r="D539" s="163" t="s">
        <v>4502</v>
      </c>
      <c r="E539" s="163" t="s">
        <v>4332</v>
      </c>
      <c r="F539" s="42">
        <v>215917</v>
      </c>
      <c r="G539" s="42">
        <v>39728728</v>
      </c>
      <c r="H539" s="42">
        <v>215917</v>
      </c>
      <c r="I539" s="42">
        <v>184</v>
      </c>
      <c r="J539" s="42">
        <v>210000</v>
      </c>
      <c r="K539" s="42">
        <v>276</v>
      </c>
      <c r="L539" s="42">
        <v>184</v>
      </c>
      <c r="M539" s="163" t="s">
        <v>4492</v>
      </c>
      <c r="N539" s="163" t="s">
        <v>4502</v>
      </c>
      <c r="O539" s="163" t="s">
        <v>4363</v>
      </c>
      <c r="P539" s="163" t="s">
        <v>4336</v>
      </c>
      <c r="Q539" s="165" t="s">
        <v>4337</v>
      </c>
    </row>
    <row r="540" spans="1:17" ht="18" x14ac:dyDescent="0.3">
      <c r="A540" s="51" t="s">
        <v>4543</v>
      </c>
      <c r="B540" s="170" t="s">
        <v>4544</v>
      </c>
      <c r="C540" s="163" t="s">
        <v>4330</v>
      </c>
      <c r="D540" s="163" t="s">
        <v>4502</v>
      </c>
      <c r="E540" s="163" t="s">
        <v>4360</v>
      </c>
      <c r="F540" s="42">
        <v>210000</v>
      </c>
      <c r="G540" s="42">
        <v>4830000</v>
      </c>
      <c r="H540" s="42">
        <v>210000</v>
      </c>
      <c r="I540" s="42">
        <v>0</v>
      </c>
      <c r="J540" s="42">
        <v>210000</v>
      </c>
      <c r="K540" s="42">
        <v>23</v>
      </c>
      <c r="L540" s="42">
        <v>23</v>
      </c>
      <c r="M540" s="163" t="s">
        <v>4414</v>
      </c>
      <c r="N540" s="163" t="s">
        <v>4502</v>
      </c>
      <c r="O540" s="163" t="s">
        <v>4363</v>
      </c>
      <c r="P540" s="163" t="s">
        <v>4336</v>
      </c>
      <c r="Q540" s="165" t="s">
        <v>4337</v>
      </c>
    </row>
    <row r="541" spans="1:17" ht="18" x14ac:dyDescent="0.3">
      <c r="A541" s="51" t="s">
        <v>4506</v>
      </c>
      <c r="B541" s="170" t="s">
        <v>4507</v>
      </c>
      <c r="C541" s="163" t="s">
        <v>4330</v>
      </c>
      <c r="D541" s="163" t="s">
        <v>4502</v>
      </c>
      <c r="E541" s="163" t="s">
        <v>4332</v>
      </c>
      <c r="F541" s="42">
        <v>255000</v>
      </c>
      <c r="G541" s="42">
        <v>11730000</v>
      </c>
      <c r="H541" s="42">
        <v>255000</v>
      </c>
      <c r="I541" s="42">
        <v>506</v>
      </c>
      <c r="J541" s="42">
        <v>255000</v>
      </c>
      <c r="K541" s="42">
        <v>115</v>
      </c>
      <c r="L541" s="42">
        <v>46</v>
      </c>
      <c r="M541" s="163" t="s">
        <v>4357</v>
      </c>
      <c r="N541" s="163" t="s">
        <v>4502</v>
      </c>
      <c r="O541" s="163" t="s">
        <v>4363</v>
      </c>
      <c r="P541" s="163" t="s">
        <v>4336</v>
      </c>
      <c r="Q541" s="165" t="s">
        <v>4337</v>
      </c>
    </row>
    <row r="542" spans="1:17" ht="18" x14ac:dyDescent="0.3">
      <c r="A542" s="51" t="s">
        <v>4553</v>
      </c>
      <c r="B542" s="170" t="s">
        <v>4554</v>
      </c>
      <c r="C542" s="163" t="s">
        <v>4330</v>
      </c>
      <c r="D542" s="163" t="s">
        <v>4502</v>
      </c>
      <c r="E542" s="163" t="s">
        <v>4360</v>
      </c>
      <c r="F542" s="42">
        <v>205000</v>
      </c>
      <c r="G542" s="42">
        <v>18860000</v>
      </c>
      <c r="H542" s="42">
        <v>205000</v>
      </c>
      <c r="I542" s="42">
        <v>0</v>
      </c>
      <c r="J542" s="42">
        <v>205000</v>
      </c>
      <c r="K542" s="42">
        <v>92</v>
      </c>
      <c r="L542" s="42">
        <v>92</v>
      </c>
      <c r="M542" s="163" t="s">
        <v>4420</v>
      </c>
      <c r="N542" s="163" t="s">
        <v>4502</v>
      </c>
      <c r="O542" s="163" t="s">
        <v>4363</v>
      </c>
      <c r="P542" s="163" t="s">
        <v>4336</v>
      </c>
      <c r="Q542" s="165" t="s">
        <v>4337</v>
      </c>
    </row>
    <row r="543" spans="1:17" ht="18" x14ac:dyDescent="0.3">
      <c r="A543" s="51" t="s">
        <v>4551</v>
      </c>
      <c r="B543" s="170" t="s">
        <v>4552</v>
      </c>
      <c r="C543" s="163" t="s">
        <v>4330</v>
      </c>
      <c r="D543" s="163" t="s">
        <v>4502</v>
      </c>
      <c r="E543" s="163" t="s">
        <v>4332</v>
      </c>
      <c r="F543" s="42"/>
      <c r="G543" s="42">
        <v>0</v>
      </c>
      <c r="H543" s="42"/>
      <c r="I543" s="42">
        <v>100</v>
      </c>
      <c r="J543" s="42">
        <v>320000</v>
      </c>
      <c r="K543" s="42">
        <v>0</v>
      </c>
      <c r="L543" s="42">
        <v>0</v>
      </c>
      <c r="M543" s="163" t="s">
        <v>4513</v>
      </c>
      <c r="N543" s="163" t="s">
        <v>4502</v>
      </c>
      <c r="O543" s="163" t="s">
        <v>4363</v>
      </c>
      <c r="P543" s="163" t="s">
        <v>4336</v>
      </c>
      <c r="Q543" s="165" t="s">
        <v>4337</v>
      </c>
    </row>
    <row r="544" spans="1:17" ht="18" x14ac:dyDescent="0.3">
      <c r="A544" s="51" t="s">
        <v>4503</v>
      </c>
      <c r="B544" s="170" t="s">
        <v>4504</v>
      </c>
      <c r="C544" s="163" t="s">
        <v>4330</v>
      </c>
      <c r="D544" s="163" t="s">
        <v>4502</v>
      </c>
      <c r="E544" s="163" t="s">
        <v>4360</v>
      </c>
      <c r="F544" s="42">
        <v>196500</v>
      </c>
      <c r="G544" s="42">
        <v>40675500</v>
      </c>
      <c r="H544" s="42">
        <v>196500</v>
      </c>
      <c r="I544" s="42">
        <v>0</v>
      </c>
      <c r="J544" s="42">
        <v>196500</v>
      </c>
      <c r="K544" s="42">
        <v>207</v>
      </c>
      <c r="L544" s="42">
        <v>207</v>
      </c>
      <c r="M544" s="163" t="s">
        <v>4516</v>
      </c>
      <c r="N544" s="163" t="s">
        <v>4502</v>
      </c>
      <c r="O544" s="163" t="s">
        <v>4363</v>
      </c>
      <c r="P544" s="163" t="s">
        <v>4336</v>
      </c>
      <c r="Q544" s="165" t="s">
        <v>4337</v>
      </c>
    </row>
    <row r="545" spans="1:17" ht="18" x14ac:dyDescent="0.3">
      <c r="A545" s="51" t="s">
        <v>4503</v>
      </c>
      <c r="B545" s="170" t="s">
        <v>4504</v>
      </c>
      <c r="C545" s="163" t="s">
        <v>4330</v>
      </c>
      <c r="D545" s="163" t="s">
        <v>4502</v>
      </c>
      <c r="E545" s="163" t="s">
        <v>4360</v>
      </c>
      <c r="F545" s="42">
        <v>206498</v>
      </c>
      <c r="G545" s="42">
        <v>4749454</v>
      </c>
      <c r="H545" s="42">
        <v>206498</v>
      </c>
      <c r="I545" s="42">
        <v>0</v>
      </c>
      <c r="J545" s="42">
        <v>206498</v>
      </c>
      <c r="K545" s="42">
        <v>23</v>
      </c>
      <c r="L545" s="42">
        <v>23</v>
      </c>
      <c r="M545" s="163" t="s">
        <v>4379</v>
      </c>
      <c r="N545" s="163" t="s">
        <v>4502</v>
      </c>
      <c r="O545" s="163" t="s">
        <v>4363</v>
      </c>
      <c r="P545" s="163" t="s">
        <v>4336</v>
      </c>
      <c r="Q545" s="165" t="s">
        <v>4337</v>
      </c>
    </row>
    <row r="546" spans="1:17" ht="18" x14ac:dyDescent="0.3">
      <c r="A546" s="51" t="s">
        <v>4525</v>
      </c>
      <c r="B546" s="170" t="s">
        <v>4526</v>
      </c>
      <c r="C546" s="163" t="s">
        <v>4330</v>
      </c>
      <c r="D546" s="163" t="s">
        <v>4502</v>
      </c>
      <c r="E546" s="163" t="s">
        <v>4332</v>
      </c>
      <c r="F546" s="42">
        <v>265000</v>
      </c>
      <c r="G546" s="42">
        <v>42665000</v>
      </c>
      <c r="H546" s="42">
        <v>265000</v>
      </c>
      <c r="I546" s="42">
        <v>161</v>
      </c>
      <c r="J546" s="42">
        <v>265000</v>
      </c>
      <c r="K546" s="42">
        <v>184</v>
      </c>
      <c r="L546" s="42">
        <v>161</v>
      </c>
      <c r="M546" s="163" t="s">
        <v>4569</v>
      </c>
      <c r="N546" s="163" t="s">
        <v>4502</v>
      </c>
      <c r="O546" s="163" t="s">
        <v>4363</v>
      </c>
      <c r="P546" s="163" t="s">
        <v>4336</v>
      </c>
      <c r="Q546" s="165" t="s">
        <v>4337</v>
      </c>
    </row>
    <row r="547" spans="1:17" ht="18" x14ac:dyDescent="0.3">
      <c r="A547" s="51" t="s">
        <v>4551</v>
      </c>
      <c r="B547" s="170" t="s">
        <v>4552</v>
      </c>
      <c r="C547" s="163" t="s">
        <v>4330</v>
      </c>
      <c r="D547" s="163" t="s">
        <v>4502</v>
      </c>
      <c r="E547" s="163" t="s">
        <v>4332</v>
      </c>
      <c r="F547" s="42">
        <v>235000</v>
      </c>
      <c r="G547" s="42">
        <v>10810000</v>
      </c>
      <c r="H547" s="42">
        <v>235000</v>
      </c>
      <c r="I547" s="42">
        <v>184</v>
      </c>
      <c r="J547" s="42">
        <v>235000</v>
      </c>
      <c r="K547" s="42">
        <v>46</v>
      </c>
      <c r="L547" s="42">
        <v>46</v>
      </c>
      <c r="M547" s="163" t="s">
        <v>4420</v>
      </c>
      <c r="N547" s="163" t="s">
        <v>4502</v>
      </c>
      <c r="O547" s="163" t="s">
        <v>4363</v>
      </c>
      <c r="P547" s="163" t="s">
        <v>4336</v>
      </c>
      <c r="Q547" s="165" t="s">
        <v>4337</v>
      </c>
    </row>
    <row r="548" spans="1:17" ht="18" x14ac:dyDescent="0.3">
      <c r="A548" s="51" t="s">
        <v>4523</v>
      </c>
      <c r="B548" s="170" t="s">
        <v>4524</v>
      </c>
      <c r="C548" s="163" t="s">
        <v>4330</v>
      </c>
      <c r="D548" s="163" t="s">
        <v>4502</v>
      </c>
      <c r="E548" s="163" t="s">
        <v>4332</v>
      </c>
      <c r="F548" s="42">
        <v>140719</v>
      </c>
      <c r="G548" s="42">
        <v>71203676</v>
      </c>
      <c r="H548" s="42">
        <v>140719</v>
      </c>
      <c r="I548" s="42">
        <v>506</v>
      </c>
      <c r="J548" s="42">
        <v>135000</v>
      </c>
      <c r="K548" s="42">
        <v>920</v>
      </c>
      <c r="L548" s="42">
        <v>506</v>
      </c>
      <c r="M548" s="163" t="s">
        <v>4574</v>
      </c>
      <c r="N548" s="163" t="s">
        <v>4502</v>
      </c>
      <c r="O548" s="163" t="s">
        <v>4363</v>
      </c>
      <c r="P548" s="163" t="s">
        <v>4336</v>
      </c>
      <c r="Q548" s="165" t="s">
        <v>4337</v>
      </c>
    </row>
    <row r="549" spans="1:17" ht="18" x14ac:dyDescent="0.3">
      <c r="A549" s="51" t="s">
        <v>4553</v>
      </c>
      <c r="B549" s="170" t="s">
        <v>4582</v>
      </c>
      <c r="C549" s="163" t="s">
        <v>4330</v>
      </c>
      <c r="D549" s="163" t="s">
        <v>4502</v>
      </c>
      <c r="E549" s="163" t="s">
        <v>4332</v>
      </c>
      <c r="F549" s="42">
        <v>212796</v>
      </c>
      <c r="G549" s="42">
        <v>107674638</v>
      </c>
      <c r="H549" s="42">
        <v>212796</v>
      </c>
      <c r="I549" s="42">
        <v>506</v>
      </c>
      <c r="J549" s="42">
        <v>205000</v>
      </c>
      <c r="K549" s="42">
        <v>736</v>
      </c>
      <c r="L549" s="42">
        <v>506</v>
      </c>
      <c r="M549" s="163" t="s">
        <v>4516</v>
      </c>
      <c r="N549" s="163" t="s">
        <v>4502</v>
      </c>
      <c r="O549" s="163" t="s">
        <v>4363</v>
      </c>
      <c r="P549" s="163" t="s">
        <v>4336</v>
      </c>
      <c r="Q549" s="165" t="s">
        <v>4337</v>
      </c>
    </row>
    <row r="550" spans="1:17" ht="18" x14ac:dyDescent="0.3">
      <c r="A550" s="51" t="s">
        <v>4518</v>
      </c>
      <c r="B550" s="170" t="s">
        <v>4519</v>
      </c>
      <c r="C550" s="163" t="s">
        <v>4330</v>
      </c>
      <c r="D550" s="163" t="s">
        <v>4502</v>
      </c>
      <c r="E550" s="163" t="s">
        <v>4332</v>
      </c>
      <c r="F550" s="42">
        <v>170000</v>
      </c>
      <c r="G550" s="42">
        <v>86020000</v>
      </c>
      <c r="H550" s="42">
        <v>170000</v>
      </c>
      <c r="I550" s="42">
        <v>506</v>
      </c>
      <c r="J550" s="42">
        <v>170000</v>
      </c>
      <c r="K550" s="42">
        <v>506</v>
      </c>
      <c r="L550" s="42">
        <v>506</v>
      </c>
      <c r="M550" s="163" t="s">
        <v>4571</v>
      </c>
      <c r="N550" s="163" t="s">
        <v>4502</v>
      </c>
      <c r="O550" s="163" t="s">
        <v>4363</v>
      </c>
      <c r="P550" s="163" t="s">
        <v>4336</v>
      </c>
      <c r="Q550" s="165" t="s">
        <v>4337</v>
      </c>
    </row>
    <row r="551" spans="1:17" ht="18" x14ac:dyDescent="0.3">
      <c r="A551" s="51" t="s">
        <v>4503</v>
      </c>
      <c r="B551" s="170" t="s">
        <v>4504</v>
      </c>
      <c r="C551" s="163" t="s">
        <v>4330</v>
      </c>
      <c r="D551" s="163" t="s">
        <v>4502</v>
      </c>
      <c r="E551" s="163" t="s">
        <v>4332</v>
      </c>
      <c r="F551" s="42">
        <v>254841</v>
      </c>
      <c r="G551" s="42">
        <v>117226883</v>
      </c>
      <c r="H551" s="42">
        <v>254841</v>
      </c>
      <c r="I551" s="42">
        <v>460</v>
      </c>
      <c r="J551" s="42">
        <v>215435</v>
      </c>
      <c r="K551" s="42">
        <v>1633</v>
      </c>
      <c r="L551" s="42">
        <v>460</v>
      </c>
      <c r="M551" s="163" t="s">
        <v>4573</v>
      </c>
      <c r="N551" s="163" t="s">
        <v>4502</v>
      </c>
      <c r="O551" s="163" t="s">
        <v>4363</v>
      </c>
      <c r="P551" s="163" t="s">
        <v>4336</v>
      </c>
      <c r="Q551" s="165" t="s">
        <v>4337</v>
      </c>
    </row>
    <row r="552" spans="1:17" ht="18" x14ac:dyDescent="0.3">
      <c r="A552" s="51" t="s">
        <v>4523</v>
      </c>
      <c r="B552" s="170" t="s">
        <v>4524</v>
      </c>
      <c r="C552" s="163" t="s">
        <v>4330</v>
      </c>
      <c r="D552" s="163" t="s">
        <v>4502</v>
      </c>
      <c r="E552" s="163" t="s">
        <v>4360</v>
      </c>
      <c r="F552" s="42">
        <v>133000</v>
      </c>
      <c r="G552" s="42">
        <v>15295000</v>
      </c>
      <c r="H552" s="42">
        <v>133000</v>
      </c>
      <c r="I552" s="42">
        <v>0</v>
      </c>
      <c r="J552" s="42">
        <v>133000</v>
      </c>
      <c r="K552" s="42">
        <v>115</v>
      </c>
      <c r="L552" s="42">
        <v>115</v>
      </c>
      <c r="M552" s="163" t="s">
        <v>4407</v>
      </c>
      <c r="N552" s="163" t="s">
        <v>4502</v>
      </c>
      <c r="O552" s="163" t="s">
        <v>4363</v>
      </c>
      <c r="P552" s="163" t="s">
        <v>4336</v>
      </c>
      <c r="Q552" s="165" t="s">
        <v>4337</v>
      </c>
    </row>
    <row r="553" spans="1:17" ht="18" x14ac:dyDescent="0.3">
      <c r="A553" s="51" t="s">
        <v>4551</v>
      </c>
      <c r="B553" s="170" t="s">
        <v>4552</v>
      </c>
      <c r="C553" s="163" t="s">
        <v>4330</v>
      </c>
      <c r="D553" s="163" t="s">
        <v>4502</v>
      </c>
      <c r="E553" s="163" t="s">
        <v>4360</v>
      </c>
      <c r="F553" s="42">
        <v>235000</v>
      </c>
      <c r="G553" s="42">
        <v>5405000</v>
      </c>
      <c r="H553" s="42">
        <v>235000</v>
      </c>
      <c r="I553" s="42">
        <v>0</v>
      </c>
      <c r="J553" s="42">
        <v>235000</v>
      </c>
      <c r="K553" s="42">
        <v>23</v>
      </c>
      <c r="L553" s="42">
        <v>23</v>
      </c>
      <c r="M553" s="163" t="s">
        <v>4555</v>
      </c>
      <c r="N553" s="163" t="s">
        <v>4502</v>
      </c>
      <c r="O553" s="163" t="s">
        <v>4363</v>
      </c>
      <c r="P553" s="163" t="s">
        <v>4336</v>
      </c>
      <c r="Q553" s="165" t="s">
        <v>4337</v>
      </c>
    </row>
    <row r="554" spans="1:17" ht="18" x14ac:dyDescent="0.3">
      <c r="A554" s="51" t="s">
        <v>4503</v>
      </c>
      <c r="B554" s="170" t="s">
        <v>4504</v>
      </c>
      <c r="C554" s="163" t="s">
        <v>4330</v>
      </c>
      <c r="D554" s="163" t="s">
        <v>4502</v>
      </c>
      <c r="E554" s="163" t="s">
        <v>4332</v>
      </c>
      <c r="F554" s="42">
        <v>196500</v>
      </c>
      <c r="G554" s="42">
        <v>158182500</v>
      </c>
      <c r="H554" s="42">
        <v>196500</v>
      </c>
      <c r="I554" s="42">
        <v>1012</v>
      </c>
      <c r="J554" s="42">
        <v>196500</v>
      </c>
      <c r="K554" s="42">
        <v>805</v>
      </c>
      <c r="L554" s="42">
        <v>805</v>
      </c>
      <c r="M554" s="163" t="s">
        <v>4516</v>
      </c>
      <c r="N554" s="163" t="s">
        <v>4502</v>
      </c>
      <c r="O554" s="163" t="s">
        <v>4363</v>
      </c>
      <c r="P554" s="163" t="s">
        <v>4336</v>
      </c>
      <c r="Q554" s="165" t="s">
        <v>4337</v>
      </c>
    </row>
    <row r="555" spans="1:17" ht="18" x14ac:dyDescent="0.3">
      <c r="A555" s="51" t="s">
        <v>4534</v>
      </c>
      <c r="B555" s="170" t="s">
        <v>4535</v>
      </c>
      <c r="C555" s="163" t="s">
        <v>4330</v>
      </c>
      <c r="D555" s="163" t="s">
        <v>4502</v>
      </c>
      <c r="E555" s="163" t="s">
        <v>4332</v>
      </c>
      <c r="F555" s="42">
        <v>224902</v>
      </c>
      <c r="G555" s="42">
        <v>22490200</v>
      </c>
      <c r="H555" s="42">
        <v>224902</v>
      </c>
      <c r="I555" s="42">
        <v>100</v>
      </c>
      <c r="J555" s="42">
        <v>200000</v>
      </c>
      <c r="K555" s="42">
        <v>270</v>
      </c>
      <c r="L555" s="42">
        <v>100</v>
      </c>
      <c r="M555" s="163" t="s">
        <v>4408</v>
      </c>
      <c r="N555" s="163" t="s">
        <v>4502</v>
      </c>
      <c r="O555" s="163" t="s">
        <v>4363</v>
      </c>
      <c r="P555" s="163" t="s">
        <v>4336</v>
      </c>
      <c r="Q555" s="165" t="s">
        <v>4337</v>
      </c>
    </row>
    <row r="556" spans="1:17" ht="18" x14ac:dyDescent="0.3">
      <c r="A556" s="51" t="s">
        <v>4506</v>
      </c>
      <c r="B556" s="170" t="s">
        <v>4507</v>
      </c>
      <c r="C556" s="163" t="s">
        <v>4330</v>
      </c>
      <c r="D556" s="163" t="s">
        <v>4502</v>
      </c>
      <c r="E556" s="163" t="s">
        <v>4360</v>
      </c>
      <c r="F556" s="42">
        <v>255000</v>
      </c>
      <c r="G556" s="42">
        <v>23460000</v>
      </c>
      <c r="H556" s="42">
        <v>255000</v>
      </c>
      <c r="I556" s="42">
        <v>0</v>
      </c>
      <c r="J556" s="42">
        <v>255000</v>
      </c>
      <c r="K556" s="42">
        <v>92</v>
      </c>
      <c r="L556" s="42">
        <v>92</v>
      </c>
      <c r="M556" s="163" t="s">
        <v>4358</v>
      </c>
      <c r="N556" s="163" t="s">
        <v>4502</v>
      </c>
      <c r="O556" s="163" t="s">
        <v>4363</v>
      </c>
      <c r="P556" s="163" t="s">
        <v>4336</v>
      </c>
      <c r="Q556" s="165" t="s">
        <v>4337</v>
      </c>
    </row>
    <row r="557" spans="1:17" ht="18" x14ac:dyDescent="0.3">
      <c r="A557" s="51" t="s">
        <v>4558</v>
      </c>
      <c r="B557" s="170" t="s">
        <v>4559</v>
      </c>
      <c r="C557" s="163" t="s">
        <v>4330</v>
      </c>
      <c r="D557" s="163" t="s">
        <v>4502</v>
      </c>
      <c r="E557" s="163" t="s">
        <v>4332</v>
      </c>
      <c r="F557" s="42"/>
      <c r="G557" s="42">
        <v>0</v>
      </c>
      <c r="H557" s="42"/>
      <c r="I557" s="42">
        <v>184</v>
      </c>
      <c r="J557" s="42">
        <v>280000</v>
      </c>
      <c r="K557" s="42">
        <v>0</v>
      </c>
      <c r="L557" s="42">
        <v>0</v>
      </c>
      <c r="M557" s="163" t="s">
        <v>4420</v>
      </c>
      <c r="N557" s="163" t="s">
        <v>4502</v>
      </c>
      <c r="O557" s="163" t="s">
        <v>4363</v>
      </c>
      <c r="P557" s="163" t="s">
        <v>4336</v>
      </c>
      <c r="Q557" s="165" t="s">
        <v>4337</v>
      </c>
    </row>
    <row r="558" spans="1:17" ht="18" x14ac:dyDescent="0.3">
      <c r="A558" s="51" t="s">
        <v>4511</v>
      </c>
      <c r="B558" s="170" t="s">
        <v>4512</v>
      </c>
      <c r="C558" s="163" t="s">
        <v>4330</v>
      </c>
      <c r="D558" s="163" t="s">
        <v>4502</v>
      </c>
      <c r="E558" s="163" t="s">
        <v>4360</v>
      </c>
      <c r="F558" s="42">
        <v>210000</v>
      </c>
      <c r="G558" s="42">
        <v>4830000</v>
      </c>
      <c r="H558" s="42">
        <v>210000</v>
      </c>
      <c r="I558" s="42">
        <v>0</v>
      </c>
      <c r="J558" s="42">
        <v>210000</v>
      </c>
      <c r="K558" s="42">
        <v>23</v>
      </c>
      <c r="L558" s="42">
        <v>23</v>
      </c>
      <c r="M558" s="163" t="s">
        <v>4572</v>
      </c>
      <c r="N558" s="163" t="s">
        <v>4502</v>
      </c>
      <c r="O558" s="163" t="s">
        <v>4363</v>
      </c>
      <c r="P558" s="163" t="s">
        <v>4336</v>
      </c>
      <c r="Q558" s="165" t="s">
        <v>4337</v>
      </c>
    </row>
    <row r="559" spans="1:17" ht="18" x14ac:dyDescent="0.3">
      <c r="A559" s="51" t="s">
        <v>4511</v>
      </c>
      <c r="B559" s="170" t="s">
        <v>4570</v>
      </c>
      <c r="C559" s="163" t="s">
        <v>4330</v>
      </c>
      <c r="D559" s="163" t="s">
        <v>4502</v>
      </c>
      <c r="E559" s="163" t="s">
        <v>4360</v>
      </c>
      <c r="F559" s="42">
        <v>210000</v>
      </c>
      <c r="G559" s="42">
        <v>9660000</v>
      </c>
      <c r="H559" s="42">
        <v>210000</v>
      </c>
      <c r="I559" s="42">
        <v>0</v>
      </c>
      <c r="J559" s="42">
        <v>210000</v>
      </c>
      <c r="K559" s="42">
        <v>46</v>
      </c>
      <c r="L559" s="42">
        <v>46</v>
      </c>
      <c r="M559" s="163" t="s">
        <v>4583</v>
      </c>
      <c r="N559" s="163" t="s">
        <v>4502</v>
      </c>
      <c r="O559" s="163" t="s">
        <v>4363</v>
      </c>
      <c r="P559" s="163" t="s">
        <v>4336</v>
      </c>
      <c r="Q559" s="165" t="s">
        <v>4337</v>
      </c>
    </row>
    <row r="560" spans="1:17" ht="18" x14ac:dyDescent="0.3">
      <c r="A560" s="51" t="s">
        <v>4534</v>
      </c>
      <c r="B560" s="170" t="s">
        <v>4535</v>
      </c>
      <c r="C560" s="163" t="s">
        <v>4330</v>
      </c>
      <c r="D560" s="163" t="s">
        <v>4502</v>
      </c>
      <c r="E560" s="163" t="s">
        <v>4360</v>
      </c>
      <c r="F560" s="42">
        <v>200000</v>
      </c>
      <c r="G560" s="42">
        <v>2000000</v>
      </c>
      <c r="H560" s="42">
        <v>200000</v>
      </c>
      <c r="I560" s="42">
        <v>0</v>
      </c>
      <c r="J560" s="42">
        <v>200000</v>
      </c>
      <c r="K560" s="42">
        <v>10</v>
      </c>
      <c r="L560" s="42">
        <v>10</v>
      </c>
      <c r="M560" s="163" t="s">
        <v>4379</v>
      </c>
      <c r="N560" s="163" t="s">
        <v>4502</v>
      </c>
      <c r="O560" s="163" t="s">
        <v>4363</v>
      </c>
      <c r="P560" s="163" t="s">
        <v>4336</v>
      </c>
      <c r="Q560" s="165" t="s">
        <v>4337</v>
      </c>
    </row>
    <row r="561" spans="1:17" ht="18" x14ac:dyDescent="0.3">
      <c r="A561" s="51" t="s">
        <v>4518</v>
      </c>
      <c r="B561" s="170" t="s">
        <v>4519</v>
      </c>
      <c r="C561" s="163" t="s">
        <v>4330</v>
      </c>
      <c r="D561" s="163" t="s">
        <v>4502</v>
      </c>
      <c r="E561" s="163" t="s">
        <v>4332</v>
      </c>
      <c r="F561" s="42">
        <v>295721</v>
      </c>
      <c r="G561" s="42">
        <v>88420556</v>
      </c>
      <c r="H561" s="42">
        <v>295721</v>
      </c>
      <c r="I561" s="42">
        <v>299</v>
      </c>
      <c r="J561" s="42">
        <v>242000</v>
      </c>
      <c r="K561" s="42">
        <v>1242</v>
      </c>
      <c r="L561" s="42">
        <v>299</v>
      </c>
      <c r="M561" s="163" t="s">
        <v>4358</v>
      </c>
      <c r="N561" s="163" t="s">
        <v>4502</v>
      </c>
      <c r="O561" s="163" t="s">
        <v>4363</v>
      </c>
      <c r="P561" s="163" t="s">
        <v>4336</v>
      </c>
      <c r="Q561" s="165" t="s">
        <v>4337</v>
      </c>
    </row>
    <row r="562" spans="1:17" ht="18" x14ac:dyDescent="0.3">
      <c r="A562" s="51" t="s">
        <v>4503</v>
      </c>
      <c r="B562" s="170" t="s">
        <v>4504</v>
      </c>
      <c r="C562" s="163" t="s">
        <v>4330</v>
      </c>
      <c r="D562" s="163" t="s">
        <v>4502</v>
      </c>
      <c r="E562" s="163" t="s">
        <v>4360</v>
      </c>
      <c r="F562" s="42">
        <v>193000</v>
      </c>
      <c r="G562" s="42">
        <v>8878000</v>
      </c>
      <c r="H562" s="42">
        <v>193000</v>
      </c>
      <c r="I562" s="42">
        <v>0</v>
      </c>
      <c r="J562" s="42">
        <v>193000</v>
      </c>
      <c r="K562" s="42">
        <v>46</v>
      </c>
      <c r="L562" s="42">
        <v>46</v>
      </c>
      <c r="M562" s="163" t="s">
        <v>4557</v>
      </c>
      <c r="N562" s="163" t="s">
        <v>4502</v>
      </c>
      <c r="O562" s="163" t="s">
        <v>4363</v>
      </c>
      <c r="P562" s="163" t="s">
        <v>4336</v>
      </c>
      <c r="Q562" s="165" t="s">
        <v>4337</v>
      </c>
    </row>
    <row r="563" spans="1:17" ht="18" x14ac:dyDescent="0.3">
      <c r="A563" s="51" t="s">
        <v>4503</v>
      </c>
      <c r="B563" s="170" t="s">
        <v>4504</v>
      </c>
      <c r="C563" s="163" t="s">
        <v>4330</v>
      </c>
      <c r="D563" s="163" t="s">
        <v>4502</v>
      </c>
      <c r="E563" s="163" t="s">
        <v>4360</v>
      </c>
      <c r="F563" s="42">
        <v>196000</v>
      </c>
      <c r="G563" s="42">
        <v>45080000</v>
      </c>
      <c r="H563" s="42">
        <v>196000</v>
      </c>
      <c r="I563" s="42">
        <v>0</v>
      </c>
      <c r="J563" s="42">
        <v>196000</v>
      </c>
      <c r="K563" s="42">
        <v>230</v>
      </c>
      <c r="L563" s="42">
        <v>230</v>
      </c>
      <c r="M563" s="163" t="s">
        <v>4572</v>
      </c>
      <c r="N563" s="163" t="s">
        <v>4502</v>
      </c>
      <c r="O563" s="163" t="s">
        <v>4363</v>
      </c>
      <c r="P563" s="163" t="s">
        <v>4336</v>
      </c>
      <c r="Q563" s="165" t="s">
        <v>4337</v>
      </c>
    </row>
    <row r="564" spans="1:17" ht="18" x14ac:dyDescent="0.3">
      <c r="A564" s="51" t="s">
        <v>4532</v>
      </c>
      <c r="B564" s="170" t="s">
        <v>4533</v>
      </c>
      <c r="C564" s="163" t="s">
        <v>4330</v>
      </c>
      <c r="D564" s="163" t="s">
        <v>4502</v>
      </c>
      <c r="E564" s="163" t="s">
        <v>4332</v>
      </c>
      <c r="F564" s="42">
        <v>227223</v>
      </c>
      <c r="G564" s="42">
        <v>41808986</v>
      </c>
      <c r="H564" s="42">
        <v>227223</v>
      </c>
      <c r="I564" s="42">
        <v>184</v>
      </c>
      <c r="J564" s="42">
        <v>165000</v>
      </c>
      <c r="K564" s="42">
        <v>575</v>
      </c>
      <c r="L564" s="42">
        <v>184</v>
      </c>
      <c r="M564" s="163" t="s">
        <v>4399</v>
      </c>
      <c r="N564" s="163" t="s">
        <v>4502</v>
      </c>
      <c r="O564" s="163" t="s">
        <v>4363</v>
      </c>
      <c r="P564" s="163" t="s">
        <v>4336</v>
      </c>
      <c r="Q564" s="165" t="s">
        <v>4337</v>
      </c>
    </row>
    <row r="565" spans="1:17" ht="18" x14ac:dyDescent="0.3">
      <c r="A565" s="51" t="s">
        <v>4518</v>
      </c>
      <c r="B565" s="170" t="s">
        <v>4519</v>
      </c>
      <c r="C565" s="163" t="s">
        <v>4330</v>
      </c>
      <c r="D565" s="163" t="s">
        <v>4502</v>
      </c>
      <c r="E565" s="163" t="s">
        <v>4332</v>
      </c>
      <c r="F565" s="42">
        <v>192622</v>
      </c>
      <c r="G565" s="42">
        <v>97466916</v>
      </c>
      <c r="H565" s="42">
        <v>192622</v>
      </c>
      <c r="I565" s="42">
        <v>506</v>
      </c>
      <c r="J565" s="42">
        <v>190000</v>
      </c>
      <c r="K565" s="42">
        <v>598</v>
      </c>
      <c r="L565" s="42">
        <v>506</v>
      </c>
      <c r="M565" s="163" t="s">
        <v>4430</v>
      </c>
      <c r="N565" s="163" t="s">
        <v>4502</v>
      </c>
      <c r="O565" s="163" t="s">
        <v>4363</v>
      </c>
      <c r="P565" s="163" t="s">
        <v>4336</v>
      </c>
      <c r="Q565" s="165" t="s">
        <v>4337</v>
      </c>
    </row>
    <row r="566" spans="1:17" ht="18" x14ac:dyDescent="0.3">
      <c r="A566" s="51" t="s">
        <v>4506</v>
      </c>
      <c r="B566" s="170" t="s">
        <v>4507</v>
      </c>
      <c r="C566" s="163" t="s">
        <v>4330</v>
      </c>
      <c r="D566" s="163" t="s">
        <v>4502</v>
      </c>
      <c r="E566" s="163" t="s">
        <v>4360</v>
      </c>
      <c r="F566" s="42">
        <v>255000</v>
      </c>
      <c r="G566" s="42">
        <v>11730000</v>
      </c>
      <c r="H566" s="42">
        <v>255000</v>
      </c>
      <c r="I566" s="42">
        <v>0</v>
      </c>
      <c r="J566" s="42">
        <v>255000</v>
      </c>
      <c r="K566" s="42">
        <v>46</v>
      </c>
      <c r="L566" s="42">
        <v>46</v>
      </c>
      <c r="M566" s="163" t="s">
        <v>4569</v>
      </c>
      <c r="N566" s="163" t="s">
        <v>4502</v>
      </c>
      <c r="O566" s="163" t="s">
        <v>4363</v>
      </c>
      <c r="P566" s="163" t="s">
        <v>4336</v>
      </c>
      <c r="Q566" s="165" t="s">
        <v>4337</v>
      </c>
    </row>
    <row r="567" spans="1:17" ht="18" x14ac:dyDescent="0.3">
      <c r="A567" s="51" t="s">
        <v>4503</v>
      </c>
      <c r="B567" s="170" t="s">
        <v>4504</v>
      </c>
      <c r="C567" s="163" t="s">
        <v>4330</v>
      </c>
      <c r="D567" s="163" t="s">
        <v>4502</v>
      </c>
      <c r="E567" s="163" t="s">
        <v>4332</v>
      </c>
      <c r="F567" s="42">
        <v>196000</v>
      </c>
      <c r="G567" s="42">
        <v>202860000</v>
      </c>
      <c r="H567" s="42">
        <v>196000</v>
      </c>
      <c r="I567" s="42">
        <v>2024</v>
      </c>
      <c r="J567" s="42">
        <v>196000</v>
      </c>
      <c r="K567" s="42">
        <v>1081</v>
      </c>
      <c r="L567" s="42">
        <v>1035</v>
      </c>
      <c r="M567" s="163" t="s">
        <v>4513</v>
      </c>
      <c r="N567" s="163" t="s">
        <v>4502</v>
      </c>
      <c r="O567" s="163" t="s">
        <v>4363</v>
      </c>
      <c r="P567" s="163" t="s">
        <v>4336</v>
      </c>
      <c r="Q567" s="165" t="s">
        <v>4337</v>
      </c>
    </row>
    <row r="568" spans="1:17" ht="18" x14ac:dyDescent="0.3">
      <c r="A568" s="51" t="s">
        <v>4509</v>
      </c>
      <c r="B568" s="170" t="s">
        <v>4584</v>
      </c>
      <c r="C568" s="163" t="s">
        <v>4330</v>
      </c>
      <c r="D568" s="163" t="s">
        <v>4502</v>
      </c>
      <c r="E568" s="163" t="s">
        <v>4332</v>
      </c>
      <c r="F568" s="42">
        <v>205000</v>
      </c>
      <c r="G568" s="42">
        <v>37720000</v>
      </c>
      <c r="H568" s="42">
        <v>205000</v>
      </c>
      <c r="I568" s="42">
        <v>184</v>
      </c>
      <c r="J568" s="42">
        <v>205000</v>
      </c>
      <c r="K568" s="42">
        <v>184</v>
      </c>
      <c r="L568" s="42">
        <v>184</v>
      </c>
      <c r="M568" s="163" t="s">
        <v>4516</v>
      </c>
      <c r="N568" s="163" t="s">
        <v>4502</v>
      </c>
      <c r="O568" s="163" t="s">
        <v>4363</v>
      </c>
      <c r="P568" s="163" t="s">
        <v>4336</v>
      </c>
      <c r="Q568" s="165" t="s">
        <v>4337</v>
      </c>
    </row>
    <row r="569" spans="1:17" thickBot="1" x14ac:dyDescent="0.35">
      <c r="A569" s="166" t="s">
        <v>4503</v>
      </c>
      <c r="B569" s="171" t="s">
        <v>4504</v>
      </c>
      <c r="C569" s="167" t="s">
        <v>4330</v>
      </c>
      <c r="D569" s="167" t="s">
        <v>4502</v>
      </c>
      <c r="E569" s="167" t="s">
        <v>4360</v>
      </c>
      <c r="F569" s="55">
        <v>206498</v>
      </c>
      <c r="G569" s="55">
        <v>52243994</v>
      </c>
      <c r="H569" s="55">
        <v>206498</v>
      </c>
      <c r="I569" s="55">
        <v>0</v>
      </c>
      <c r="J569" s="55">
        <v>206498</v>
      </c>
      <c r="K569" s="55">
        <v>253</v>
      </c>
      <c r="L569" s="55">
        <v>253</v>
      </c>
      <c r="M569" s="167" t="s">
        <v>4571</v>
      </c>
      <c r="N569" s="167" t="s">
        <v>4502</v>
      </c>
      <c r="O569" s="167" t="s">
        <v>4363</v>
      </c>
      <c r="P569" s="167" t="s">
        <v>4336</v>
      </c>
      <c r="Q569" s="168" t="s">
        <v>4337</v>
      </c>
    </row>
  </sheetData>
  <autoFilter ref="A274:Q543">
    <sortState ref="A433:Q701">
      <sortCondition ref="M3"/>
    </sortState>
  </autoFilter>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R4989"/>
  <sheetViews>
    <sheetView showGridLines="0" rightToLeft="1" tabSelected="1" zoomScaleNormal="100" workbookViewId="0">
      <selection activeCell="M18" sqref="M18:M19"/>
    </sheetView>
  </sheetViews>
  <sheetFormatPr defaultRowHeight="18.75" x14ac:dyDescent="0.45"/>
  <cols>
    <col min="1" max="1" width="7.42578125" style="26" customWidth="1"/>
    <col min="2" max="2" width="10.7109375" style="26" bestFit="1" customWidth="1"/>
    <col min="3" max="3" width="8" style="26" bestFit="1" customWidth="1"/>
    <col min="4" max="4" width="19" style="26" bestFit="1" customWidth="1"/>
    <col min="5" max="6" width="19" style="26" customWidth="1"/>
    <col min="7" max="7" width="9.85546875" style="26" bestFit="1" customWidth="1"/>
    <col min="8" max="8" width="8.85546875" style="24" customWidth="1"/>
    <col min="9" max="9" width="9.85546875" style="24" customWidth="1"/>
    <col min="10" max="10" width="26.7109375" style="24" customWidth="1"/>
    <col min="11" max="11" width="19.42578125" style="24" customWidth="1"/>
    <col min="12" max="12" width="6.42578125" style="24" customWidth="1"/>
    <col min="13" max="13" width="12.28515625" style="24" bestFit="1" customWidth="1"/>
    <col min="14" max="14" width="10.42578125" style="24" bestFit="1" customWidth="1"/>
    <col min="15" max="15" width="17.7109375" style="24" bestFit="1" customWidth="1"/>
    <col min="16" max="16" width="14.7109375" style="24" bestFit="1" customWidth="1"/>
    <col min="17" max="17" width="6.28515625" style="24" bestFit="1" customWidth="1"/>
    <col min="18" max="18" width="12.7109375" style="24" bestFit="1" customWidth="1"/>
    <col min="23" max="23" width="15.28515625" customWidth="1"/>
    <col min="24" max="24" width="11.5703125" customWidth="1"/>
    <col min="25" max="25" width="15.7109375" customWidth="1"/>
  </cols>
  <sheetData>
    <row r="1" spans="4:15" ht="26.25" x14ac:dyDescent="0.45">
      <c r="D1" s="12" t="s">
        <v>12916</v>
      </c>
    </row>
    <row r="2" spans="4:15" ht="15.75" customHeight="1" x14ac:dyDescent="0.45"/>
    <row r="3" spans="4:15" ht="19.5" thickBot="1" x14ac:dyDescent="0.5"/>
    <row r="4" spans="4:15" ht="19.5" thickBot="1" x14ac:dyDescent="0.5">
      <c r="M4" s="253" t="s">
        <v>12921</v>
      </c>
      <c r="N4" s="254"/>
      <c r="O4" s="255"/>
    </row>
    <row r="5" spans="4:15" ht="19.5" thickBot="1" x14ac:dyDescent="0.5"/>
    <row r="6" spans="4:15" ht="18.75" customHeight="1" x14ac:dyDescent="0.45">
      <c r="M6" s="256" t="s">
        <v>12920</v>
      </c>
      <c r="N6" s="257"/>
      <c r="O6" s="258"/>
    </row>
    <row r="7" spans="4:15" x14ac:dyDescent="0.45">
      <c r="M7" s="259"/>
      <c r="N7" s="260"/>
      <c r="O7" s="261"/>
    </row>
    <row r="8" spans="4:15" x14ac:dyDescent="0.45">
      <c r="M8" s="259"/>
      <c r="N8" s="260"/>
      <c r="O8" s="261"/>
    </row>
    <row r="9" spans="4:15" x14ac:dyDescent="0.45">
      <c r="M9" s="259"/>
      <c r="N9" s="260"/>
      <c r="O9" s="261"/>
    </row>
    <row r="10" spans="4:15" x14ac:dyDescent="0.45">
      <c r="M10" s="259"/>
      <c r="N10" s="260"/>
      <c r="O10" s="261"/>
    </row>
    <row r="11" spans="4:15" x14ac:dyDescent="0.45">
      <c r="M11" s="259"/>
      <c r="N11" s="260"/>
      <c r="O11" s="261"/>
    </row>
    <row r="12" spans="4:15" ht="19.5" thickBot="1" x14ac:dyDescent="0.5">
      <c r="M12" s="262"/>
      <c r="N12" s="263"/>
      <c r="O12" s="264"/>
    </row>
    <row r="49" spans="1:11" s="24" customFormat="1" x14ac:dyDescent="0.45">
      <c r="A49" s="26"/>
      <c r="H49"/>
    </row>
    <row r="50" spans="1:11" s="24" customFormat="1" x14ac:dyDescent="0.45">
      <c r="A50" s="26"/>
      <c r="B50" s="26" t="s">
        <v>8</v>
      </c>
      <c r="C50" s="26" t="s">
        <v>12766</v>
      </c>
      <c r="D50" s="26" t="s">
        <v>12912</v>
      </c>
      <c r="E50" s="26" t="s">
        <v>12767</v>
      </c>
      <c r="F50" s="26" t="s">
        <v>12911</v>
      </c>
      <c r="G50" s="26" t="s">
        <v>3416</v>
      </c>
      <c r="H50"/>
      <c r="I50" s="25" t="s">
        <v>8</v>
      </c>
      <c r="J50" s="26" t="s">
        <v>12767</v>
      </c>
      <c r="K50" s="26" t="s">
        <v>12768</v>
      </c>
    </row>
    <row r="51" spans="1:11" s="24" customFormat="1" x14ac:dyDescent="0.45">
      <c r="A51" s="26"/>
      <c r="B51" s="26" t="s">
        <v>1970</v>
      </c>
      <c r="C51" s="26">
        <v>101</v>
      </c>
      <c r="D51" s="172">
        <f>C51*7.44*240</f>
        <v>180345.60000000001</v>
      </c>
      <c r="E51" s="172" t="e">
        <f>VLOOKUP(G51,$I$51:$K$181,2,FALSE)</f>
        <v>#N/A</v>
      </c>
      <c r="F51" s="174" t="e">
        <f>E51/D51-1</f>
        <v>#N/A</v>
      </c>
      <c r="G51" s="26" t="s">
        <v>12872</v>
      </c>
      <c r="H51"/>
      <c r="I51" s="173" t="s">
        <v>4573</v>
      </c>
      <c r="J51" s="172">
        <v>265006</v>
      </c>
      <c r="K51" s="172">
        <v>179347169</v>
      </c>
    </row>
    <row r="52" spans="1:11" s="24" customFormat="1" x14ac:dyDescent="0.45">
      <c r="A52" s="26"/>
      <c r="B52" s="26" t="s">
        <v>1969</v>
      </c>
      <c r="C52" s="26">
        <v>96</v>
      </c>
      <c r="D52" s="172">
        <f t="shared" ref="D52:D115" si="0">C52*7.44*240</f>
        <v>171417.60000000001</v>
      </c>
      <c r="E52" s="172">
        <f t="shared" ref="E52:E115" si="1">VLOOKUP(G52,$I$51:$K$181,2,FALSE)</f>
        <v>255000</v>
      </c>
      <c r="F52" s="174">
        <f t="shared" ref="F52:F115" si="2">E52/D52-1</f>
        <v>0.48759520609318985</v>
      </c>
      <c r="G52" s="26" t="s">
        <v>4355</v>
      </c>
      <c r="H52"/>
      <c r="I52" s="173" t="s">
        <v>4362</v>
      </c>
      <c r="J52" s="172">
        <v>255000</v>
      </c>
      <c r="K52" s="172">
        <v>46920000</v>
      </c>
    </row>
    <row r="53" spans="1:11" s="24" customFormat="1" x14ac:dyDescent="0.45">
      <c r="A53" s="26"/>
      <c r="B53" s="26" t="s">
        <v>1968</v>
      </c>
      <c r="C53" s="26">
        <v>98</v>
      </c>
      <c r="D53" s="172">
        <f t="shared" si="0"/>
        <v>174988.79999999999</v>
      </c>
      <c r="E53" s="172" t="e">
        <f t="shared" si="1"/>
        <v>#N/A</v>
      </c>
      <c r="F53" s="174" t="e">
        <f t="shared" si="2"/>
        <v>#N/A</v>
      </c>
      <c r="G53" s="26" t="s">
        <v>4350</v>
      </c>
      <c r="H53"/>
      <c r="I53" s="173" t="s">
        <v>4361</v>
      </c>
      <c r="J53" s="172">
        <v>255000</v>
      </c>
      <c r="K53" s="172">
        <v>46920000</v>
      </c>
    </row>
    <row r="54" spans="1:11" s="24" customFormat="1" x14ac:dyDescent="0.45">
      <c r="A54" s="26"/>
      <c r="B54" s="26" t="s">
        <v>1967</v>
      </c>
      <c r="C54" s="26">
        <v>94</v>
      </c>
      <c r="D54" s="172">
        <f t="shared" si="0"/>
        <v>167846.39999999999</v>
      </c>
      <c r="E54" s="172">
        <f t="shared" si="1"/>
        <v>243121</v>
      </c>
      <c r="F54" s="174">
        <f t="shared" si="2"/>
        <v>0.44847312781209481</v>
      </c>
      <c r="G54" s="26" t="s">
        <v>4333</v>
      </c>
      <c r="H54"/>
      <c r="I54" s="173" t="s">
        <v>4358</v>
      </c>
      <c r="J54" s="172">
        <v>257649</v>
      </c>
      <c r="K54" s="172">
        <v>260105045</v>
      </c>
    </row>
    <row r="55" spans="1:11" s="24" customFormat="1" x14ac:dyDescent="0.45">
      <c r="A55" s="26"/>
      <c r="B55" s="26" t="s">
        <v>4585</v>
      </c>
      <c r="C55" s="26">
        <v>93</v>
      </c>
      <c r="D55" s="172">
        <f t="shared" si="0"/>
        <v>166060.80000000002</v>
      </c>
      <c r="E55" s="172" t="e">
        <f t="shared" si="1"/>
        <v>#N/A</v>
      </c>
      <c r="F55" s="174" t="e">
        <f t="shared" si="2"/>
        <v>#N/A</v>
      </c>
      <c r="G55" s="26" t="s">
        <v>8064</v>
      </c>
      <c r="H55"/>
      <c r="I55" s="173" t="s">
        <v>4357</v>
      </c>
      <c r="J55" s="172">
        <v>275295.33333333331</v>
      </c>
      <c r="K55" s="172">
        <v>144214163</v>
      </c>
    </row>
    <row r="56" spans="1:11" s="24" customFormat="1" x14ac:dyDescent="0.45">
      <c r="A56" s="26"/>
      <c r="B56" s="26" t="s">
        <v>1964</v>
      </c>
      <c r="C56" s="26">
        <v>94</v>
      </c>
      <c r="D56" s="172">
        <f t="shared" si="0"/>
        <v>167846.39999999999</v>
      </c>
      <c r="E56" s="172" t="e">
        <f t="shared" si="1"/>
        <v>#N/A</v>
      </c>
      <c r="F56" s="174" t="e">
        <f t="shared" si="2"/>
        <v>#N/A</v>
      </c>
      <c r="G56" s="26" t="s">
        <v>8065</v>
      </c>
      <c r="H56"/>
      <c r="I56" s="173" t="s">
        <v>4355</v>
      </c>
      <c r="J56" s="172">
        <v>255000</v>
      </c>
      <c r="K56" s="172">
        <v>29325000</v>
      </c>
    </row>
    <row r="57" spans="1:11" s="24" customFormat="1" x14ac:dyDescent="0.45">
      <c r="A57" s="26"/>
      <c r="B57" s="26" t="s">
        <v>1909</v>
      </c>
      <c r="C57" s="26">
        <v>95</v>
      </c>
      <c r="D57" s="172">
        <f t="shared" si="0"/>
        <v>169632.00000000003</v>
      </c>
      <c r="E57" s="172" t="e">
        <f t="shared" si="1"/>
        <v>#N/A</v>
      </c>
      <c r="F57" s="174" t="e">
        <f t="shared" si="2"/>
        <v>#N/A</v>
      </c>
      <c r="G57" s="26" t="s">
        <v>8066</v>
      </c>
      <c r="H57"/>
      <c r="I57" s="173" t="s">
        <v>4333</v>
      </c>
      <c r="J57" s="172">
        <v>243121</v>
      </c>
      <c r="K57" s="172">
        <v>100652094</v>
      </c>
    </row>
    <row r="58" spans="1:11" s="24" customFormat="1" x14ac:dyDescent="0.45">
      <c r="A58" s="26"/>
      <c r="B58" s="26" t="s">
        <v>1963</v>
      </c>
      <c r="C58" s="26">
        <v>95</v>
      </c>
      <c r="D58" s="172">
        <f t="shared" si="0"/>
        <v>169632.00000000003</v>
      </c>
      <c r="E58" s="172" t="e">
        <f t="shared" si="1"/>
        <v>#N/A</v>
      </c>
      <c r="F58" s="174" t="e">
        <f t="shared" si="2"/>
        <v>#N/A</v>
      </c>
      <c r="G58" s="26" t="s">
        <v>8067</v>
      </c>
      <c r="H58"/>
      <c r="I58" s="173" t="s">
        <v>4569</v>
      </c>
      <c r="J58" s="172">
        <v>258333.33333333334</v>
      </c>
      <c r="K58" s="172">
        <v>124775000</v>
      </c>
    </row>
    <row r="59" spans="1:11" s="24" customFormat="1" x14ac:dyDescent="0.45">
      <c r="A59" s="26"/>
      <c r="B59" s="26" t="s">
        <v>1908</v>
      </c>
      <c r="C59" s="26">
        <v>95</v>
      </c>
      <c r="D59" s="172">
        <f t="shared" si="0"/>
        <v>169632.00000000003</v>
      </c>
      <c r="E59" s="172">
        <f t="shared" si="1"/>
        <v>230891</v>
      </c>
      <c r="F59" s="174">
        <f t="shared" si="2"/>
        <v>0.36112879645349905</v>
      </c>
      <c r="G59" s="26" t="s">
        <v>4541</v>
      </c>
      <c r="H59"/>
      <c r="I59" s="173" t="s">
        <v>4541</v>
      </c>
      <c r="J59" s="172">
        <v>230891</v>
      </c>
      <c r="K59" s="172">
        <v>233661301</v>
      </c>
    </row>
    <row r="60" spans="1:11" x14ac:dyDescent="0.45">
      <c r="B60" s="26" t="s">
        <v>4586</v>
      </c>
      <c r="C60" s="26">
        <v>93</v>
      </c>
      <c r="D60" s="172">
        <f t="shared" si="0"/>
        <v>166060.80000000002</v>
      </c>
      <c r="E60" s="172" t="e">
        <f t="shared" si="1"/>
        <v>#N/A</v>
      </c>
      <c r="F60" s="174" t="e">
        <f t="shared" si="2"/>
        <v>#N/A</v>
      </c>
      <c r="G60" s="26" t="s">
        <v>8068</v>
      </c>
      <c r="I60" s="173" t="s">
        <v>4401</v>
      </c>
      <c r="J60" s="172">
        <v>267589.33333333331</v>
      </c>
      <c r="K60" s="172">
        <v>176165625</v>
      </c>
    </row>
    <row r="61" spans="1:11" x14ac:dyDescent="0.45">
      <c r="B61" s="26" t="s">
        <v>1905</v>
      </c>
      <c r="C61" s="26">
        <v>93</v>
      </c>
      <c r="D61" s="172">
        <f t="shared" si="0"/>
        <v>166060.80000000002</v>
      </c>
      <c r="E61" s="172" t="e">
        <f t="shared" si="1"/>
        <v>#N/A</v>
      </c>
      <c r="F61" s="174" t="e">
        <f t="shared" si="2"/>
        <v>#N/A</v>
      </c>
      <c r="G61" s="26" t="s">
        <v>8069</v>
      </c>
      <c r="I61" s="173" t="s">
        <v>4431</v>
      </c>
      <c r="J61" s="172">
        <v>255000</v>
      </c>
      <c r="K61" s="172">
        <v>17595000</v>
      </c>
    </row>
    <row r="62" spans="1:11" x14ac:dyDescent="0.45">
      <c r="B62" s="26" t="s">
        <v>1904</v>
      </c>
      <c r="C62" s="26">
        <v>92</v>
      </c>
      <c r="D62" s="172">
        <f t="shared" si="0"/>
        <v>164275.20000000001</v>
      </c>
      <c r="E62" s="172" t="e">
        <f t="shared" si="1"/>
        <v>#N/A</v>
      </c>
      <c r="F62" s="174" t="e">
        <f t="shared" si="2"/>
        <v>#N/A</v>
      </c>
      <c r="G62" s="26" t="s">
        <v>4411</v>
      </c>
      <c r="I62" s="173" t="s">
        <v>4422</v>
      </c>
      <c r="J62" s="172">
        <v>253392</v>
      </c>
      <c r="K62" s="172">
        <v>344583240</v>
      </c>
    </row>
    <row r="63" spans="1:11" x14ac:dyDescent="0.45">
      <c r="B63" s="26" t="s">
        <v>1903</v>
      </c>
      <c r="C63" s="26">
        <v>92</v>
      </c>
      <c r="D63" s="172">
        <f t="shared" si="0"/>
        <v>164275.20000000001</v>
      </c>
      <c r="E63" s="172" t="e">
        <f t="shared" si="1"/>
        <v>#N/A</v>
      </c>
      <c r="F63" s="174" t="e">
        <f t="shared" si="2"/>
        <v>#N/A</v>
      </c>
      <c r="G63" s="26" t="s">
        <v>4391</v>
      </c>
      <c r="I63" s="173" t="s">
        <v>4381</v>
      </c>
      <c r="J63" s="172">
        <v>258485.66666666666</v>
      </c>
      <c r="K63" s="172">
        <v>192971127</v>
      </c>
    </row>
    <row r="64" spans="1:11" x14ac:dyDescent="0.45">
      <c r="B64" s="26" t="s">
        <v>1902</v>
      </c>
      <c r="C64" s="26">
        <v>93</v>
      </c>
      <c r="D64" s="172">
        <f t="shared" si="0"/>
        <v>166060.80000000002</v>
      </c>
      <c r="E64" s="172">
        <f t="shared" si="1"/>
        <v>253392</v>
      </c>
      <c r="F64" s="174">
        <f t="shared" si="2"/>
        <v>0.52589894785524316</v>
      </c>
      <c r="G64" s="26" t="s">
        <v>4422</v>
      </c>
      <c r="I64" s="173" t="s">
        <v>4529</v>
      </c>
      <c r="J64" s="172">
        <v>241933</v>
      </c>
      <c r="K64" s="172">
        <v>237477576</v>
      </c>
    </row>
    <row r="65" spans="2:11" x14ac:dyDescent="0.45">
      <c r="B65" s="26" t="s">
        <v>4587</v>
      </c>
      <c r="C65" s="26">
        <v>93</v>
      </c>
      <c r="D65" s="172">
        <f t="shared" si="0"/>
        <v>166060.80000000002</v>
      </c>
      <c r="E65" s="172" t="e">
        <f t="shared" si="1"/>
        <v>#N/A</v>
      </c>
      <c r="F65" s="174" t="e">
        <f t="shared" si="2"/>
        <v>#N/A</v>
      </c>
      <c r="G65" s="26" t="s">
        <v>8070</v>
      </c>
      <c r="I65" s="173" t="s">
        <v>4369</v>
      </c>
      <c r="J65" s="172">
        <v>255000</v>
      </c>
      <c r="K65" s="172">
        <v>175950000</v>
      </c>
    </row>
    <row r="66" spans="2:11" x14ac:dyDescent="0.45">
      <c r="B66" s="26" t="s">
        <v>1899</v>
      </c>
      <c r="C66" s="26">
        <v>90</v>
      </c>
      <c r="D66" s="172">
        <f t="shared" si="0"/>
        <v>160704</v>
      </c>
      <c r="E66" s="172" t="e">
        <f t="shared" si="1"/>
        <v>#N/A</v>
      </c>
      <c r="F66" s="174" t="e">
        <f t="shared" si="2"/>
        <v>#N/A</v>
      </c>
      <c r="G66" s="26" t="s">
        <v>8071</v>
      </c>
      <c r="I66" s="173" t="s">
        <v>4481</v>
      </c>
      <c r="J66" s="172">
        <v>228066</v>
      </c>
      <c r="K66" s="172">
        <v>230803183</v>
      </c>
    </row>
    <row r="67" spans="2:11" x14ac:dyDescent="0.45">
      <c r="B67" s="26" t="s">
        <v>1898</v>
      </c>
      <c r="C67" s="26">
        <v>90</v>
      </c>
      <c r="D67" s="172">
        <f t="shared" si="0"/>
        <v>160704</v>
      </c>
      <c r="E67" s="172" t="e">
        <f t="shared" si="1"/>
        <v>#N/A</v>
      </c>
      <c r="F67" s="174" t="e">
        <f t="shared" si="2"/>
        <v>#N/A</v>
      </c>
      <c r="G67" s="26" t="s">
        <v>8072</v>
      </c>
      <c r="I67" s="173" t="s">
        <v>4390</v>
      </c>
      <c r="J67" s="172">
        <v>232000</v>
      </c>
      <c r="K67" s="172">
        <v>5336000</v>
      </c>
    </row>
    <row r="68" spans="2:11" x14ac:dyDescent="0.45">
      <c r="B68" s="26" t="s">
        <v>1897</v>
      </c>
      <c r="C68" s="26">
        <v>90</v>
      </c>
      <c r="D68" s="172">
        <f t="shared" si="0"/>
        <v>160704</v>
      </c>
      <c r="E68" s="172" t="e">
        <f t="shared" si="1"/>
        <v>#N/A</v>
      </c>
      <c r="F68" s="174" t="e">
        <f t="shared" si="2"/>
        <v>#N/A</v>
      </c>
      <c r="G68" s="26" t="s">
        <v>8073</v>
      </c>
      <c r="I68" s="173" t="s">
        <v>4540</v>
      </c>
      <c r="J68" s="172">
        <v>255000</v>
      </c>
      <c r="K68" s="172">
        <v>23460000</v>
      </c>
    </row>
    <row r="69" spans="2:11" x14ac:dyDescent="0.45">
      <c r="B69" s="26" t="s">
        <v>1896</v>
      </c>
      <c r="C69" s="26">
        <v>91</v>
      </c>
      <c r="D69" s="172">
        <f t="shared" si="0"/>
        <v>162489.60000000001</v>
      </c>
      <c r="E69" s="172">
        <f t="shared" si="1"/>
        <v>241933</v>
      </c>
      <c r="F69" s="174">
        <f t="shared" si="2"/>
        <v>0.48891375201859066</v>
      </c>
      <c r="G69" s="26" t="s">
        <v>4529</v>
      </c>
      <c r="I69" s="173" t="s">
        <v>4568</v>
      </c>
      <c r="J69" s="172">
        <v>232000</v>
      </c>
      <c r="K69" s="172">
        <v>10672000</v>
      </c>
    </row>
    <row r="70" spans="2:11" x14ac:dyDescent="0.45">
      <c r="B70" s="26" t="s">
        <v>4588</v>
      </c>
      <c r="C70" s="26">
        <v>90</v>
      </c>
      <c r="D70" s="172">
        <f t="shared" si="0"/>
        <v>160704</v>
      </c>
      <c r="E70" s="172" t="e">
        <f t="shared" si="1"/>
        <v>#N/A</v>
      </c>
      <c r="F70" s="174" t="e">
        <f t="shared" si="2"/>
        <v>#N/A</v>
      </c>
      <c r="G70" s="26" t="s">
        <v>12873</v>
      </c>
      <c r="I70" s="173" t="s">
        <v>4538</v>
      </c>
      <c r="J70" s="172">
        <v>229056</v>
      </c>
      <c r="K70" s="172">
        <v>327229786</v>
      </c>
    </row>
    <row r="71" spans="2:11" x14ac:dyDescent="0.45">
      <c r="B71" s="26" t="s">
        <v>1893</v>
      </c>
      <c r="C71" s="26">
        <v>90</v>
      </c>
      <c r="D71" s="172">
        <f t="shared" si="0"/>
        <v>160704</v>
      </c>
      <c r="E71" s="172" t="e">
        <f t="shared" si="1"/>
        <v>#N/A</v>
      </c>
      <c r="F71" s="174" t="e">
        <f t="shared" si="2"/>
        <v>#N/A</v>
      </c>
      <c r="G71" s="26" t="s">
        <v>12874</v>
      </c>
      <c r="I71" s="173" t="s">
        <v>4453</v>
      </c>
      <c r="J71" s="172">
        <v>253718.33333333334</v>
      </c>
      <c r="K71" s="172">
        <v>168935299</v>
      </c>
    </row>
    <row r="72" spans="2:11" x14ac:dyDescent="0.45">
      <c r="B72" s="26" t="s">
        <v>1892</v>
      </c>
      <c r="C72" s="26">
        <v>89</v>
      </c>
      <c r="D72" s="172">
        <f t="shared" si="0"/>
        <v>158918.40000000002</v>
      </c>
      <c r="E72" s="172" t="e">
        <f t="shared" si="1"/>
        <v>#N/A</v>
      </c>
      <c r="F72" s="174" t="e">
        <f t="shared" si="2"/>
        <v>#N/A</v>
      </c>
      <c r="G72" s="26" t="s">
        <v>4436</v>
      </c>
      <c r="I72" s="173" t="s">
        <v>4476</v>
      </c>
      <c r="J72" s="172">
        <v>226573.66666666666</v>
      </c>
      <c r="K72" s="172">
        <v>335701169</v>
      </c>
    </row>
    <row r="73" spans="2:11" x14ac:dyDescent="0.45">
      <c r="B73" s="26" t="s">
        <v>1891</v>
      </c>
      <c r="C73" s="26">
        <v>87</v>
      </c>
      <c r="D73" s="172">
        <f t="shared" si="0"/>
        <v>155347.20000000001</v>
      </c>
      <c r="E73" s="172" t="e">
        <f t="shared" si="1"/>
        <v>#N/A</v>
      </c>
      <c r="F73" s="174" t="e">
        <f t="shared" si="2"/>
        <v>#N/A</v>
      </c>
      <c r="G73" s="26" t="s">
        <v>12875</v>
      </c>
      <c r="I73" s="173" t="s">
        <v>4447</v>
      </c>
      <c r="J73" s="172">
        <v>255000</v>
      </c>
      <c r="K73" s="172">
        <v>129030000</v>
      </c>
    </row>
    <row r="74" spans="2:11" x14ac:dyDescent="0.45">
      <c r="B74" s="26" t="s">
        <v>1890</v>
      </c>
      <c r="C74" s="26">
        <v>88</v>
      </c>
      <c r="D74" s="172">
        <f t="shared" si="0"/>
        <v>157132.80000000002</v>
      </c>
      <c r="E74" s="172">
        <f t="shared" si="1"/>
        <v>228066</v>
      </c>
      <c r="F74" s="174">
        <f t="shared" si="2"/>
        <v>0.4514219819159333</v>
      </c>
      <c r="G74" s="26" t="s">
        <v>4481</v>
      </c>
      <c r="I74" s="173" t="s">
        <v>4562</v>
      </c>
      <c r="J74" s="172">
        <v>223312</v>
      </c>
      <c r="K74" s="172">
        <v>225991491</v>
      </c>
    </row>
    <row r="75" spans="2:11" x14ac:dyDescent="0.45">
      <c r="B75" s="26" t="s">
        <v>1962</v>
      </c>
      <c r="C75" s="26">
        <v>87</v>
      </c>
      <c r="D75" s="172">
        <f t="shared" si="0"/>
        <v>155347.20000000001</v>
      </c>
      <c r="E75" s="172" t="e">
        <f t="shared" si="1"/>
        <v>#N/A</v>
      </c>
      <c r="F75" s="174" t="e">
        <f t="shared" si="2"/>
        <v>#N/A</v>
      </c>
      <c r="G75" s="26" t="s">
        <v>12861</v>
      </c>
      <c r="I75" s="173" t="s">
        <v>4452</v>
      </c>
      <c r="J75" s="172">
        <v>245106.33333333334</v>
      </c>
      <c r="K75" s="172">
        <v>250631230</v>
      </c>
    </row>
    <row r="76" spans="2:11" x14ac:dyDescent="0.45">
      <c r="B76" s="26" t="s">
        <v>1887</v>
      </c>
      <c r="C76" s="26">
        <v>89</v>
      </c>
      <c r="D76" s="172">
        <f t="shared" si="0"/>
        <v>158918.40000000002</v>
      </c>
      <c r="E76" s="172" t="e">
        <f t="shared" si="1"/>
        <v>#N/A</v>
      </c>
      <c r="F76" s="174" t="e">
        <f t="shared" si="2"/>
        <v>#N/A</v>
      </c>
      <c r="G76" s="26" t="s">
        <v>8074</v>
      </c>
      <c r="I76" s="173" t="s">
        <v>4467</v>
      </c>
      <c r="J76" s="172">
        <v>233156</v>
      </c>
      <c r="K76" s="172">
        <v>235953826</v>
      </c>
    </row>
    <row r="77" spans="2:11" x14ac:dyDescent="0.45">
      <c r="B77" s="26" t="s">
        <v>1886</v>
      </c>
      <c r="C77" s="26">
        <v>88</v>
      </c>
      <c r="D77" s="172">
        <f t="shared" si="0"/>
        <v>157132.80000000002</v>
      </c>
      <c r="E77" s="172" t="e">
        <f t="shared" si="1"/>
        <v>#N/A</v>
      </c>
      <c r="F77" s="174" t="e">
        <f t="shared" si="2"/>
        <v>#N/A</v>
      </c>
      <c r="G77" s="26" t="s">
        <v>8075</v>
      </c>
      <c r="I77" s="173" t="s">
        <v>4487</v>
      </c>
      <c r="J77" s="172">
        <v>261977.5</v>
      </c>
      <c r="K77" s="172">
        <v>137472081</v>
      </c>
    </row>
    <row r="78" spans="2:11" x14ac:dyDescent="0.45">
      <c r="B78" s="26" t="s">
        <v>1885</v>
      </c>
      <c r="C78" s="26">
        <v>88</v>
      </c>
      <c r="D78" s="172">
        <f t="shared" si="0"/>
        <v>157132.80000000002</v>
      </c>
      <c r="E78" s="172">
        <f t="shared" si="1"/>
        <v>232000</v>
      </c>
      <c r="F78" s="174">
        <f t="shared" si="2"/>
        <v>0.47645812968393608</v>
      </c>
      <c r="G78" s="26" t="s">
        <v>4568</v>
      </c>
      <c r="I78" s="173" t="s">
        <v>4537</v>
      </c>
      <c r="J78" s="172">
        <v>218664</v>
      </c>
      <c r="K78" s="172">
        <v>221287462</v>
      </c>
    </row>
    <row r="79" spans="2:11" x14ac:dyDescent="0.45">
      <c r="B79" s="26" t="s">
        <v>1884</v>
      </c>
      <c r="C79" s="26">
        <v>87</v>
      </c>
      <c r="D79" s="172">
        <f t="shared" si="0"/>
        <v>155347.20000000001</v>
      </c>
      <c r="E79" s="172">
        <f t="shared" si="1"/>
        <v>229056</v>
      </c>
      <c r="F79" s="174">
        <f t="shared" si="2"/>
        <v>0.4744778148560127</v>
      </c>
      <c r="G79" s="26" t="s">
        <v>4538</v>
      </c>
      <c r="I79" s="173" t="s">
        <v>4471</v>
      </c>
      <c r="J79" s="172">
        <v>260389.5</v>
      </c>
      <c r="K79" s="172">
        <v>136339124</v>
      </c>
    </row>
    <row r="80" spans="2:11" x14ac:dyDescent="0.45">
      <c r="B80" s="26" t="s">
        <v>4589</v>
      </c>
      <c r="C80" s="26">
        <v>85</v>
      </c>
      <c r="D80" s="172">
        <f t="shared" si="0"/>
        <v>151776</v>
      </c>
      <c r="E80" s="172" t="e">
        <f t="shared" si="1"/>
        <v>#N/A</v>
      </c>
      <c r="F80" s="174" t="e">
        <f t="shared" si="2"/>
        <v>#N/A</v>
      </c>
      <c r="G80" s="26" t="s">
        <v>8076</v>
      </c>
      <c r="I80" s="173" t="s">
        <v>4474</v>
      </c>
      <c r="J80" s="172">
        <v>209661</v>
      </c>
      <c r="K80" s="172">
        <v>139843565</v>
      </c>
    </row>
    <row r="81" spans="1:11" x14ac:dyDescent="0.45">
      <c r="B81" s="26" t="s">
        <v>1881</v>
      </c>
      <c r="C81" s="26">
        <v>85</v>
      </c>
      <c r="D81" s="172">
        <f t="shared" si="0"/>
        <v>151776</v>
      </c>
      <c r="E81" s="172" t="e">
        <f t="shared" si="1"/>
        <v>#N/A</v>
      </c>
      <c r="F81" s="174" t="e">
        <f t="shared" si="2"/>
        <v>#N/A</v>
      </c>
      <c r="G81" s="26" t="s">
        <v>8077</v>
      </c>
      <c r="I81" s="173" t="s">
        <v>4461</v>
      </c>
      <c r="J81" s="172">
        <v>250000</v>
      </c>
      <c r="K81" s="172">
        <v>126500000</v>
      </c>
    </row>
    <row r="82" spans="1:11" x14ac:dyDescent="0.45">
      <c r="B82" s="26" t="s">
        <v>1880</v>
      </c>
      <c r="C82" s="26">
        <v>84</v>
      </c>
      <c r="D82" s="172">
        <f t="shared" si="0"/>
        <v>149990.40000000002</v>
      </c>
      <c r="E82" s="172" t="e">
        <f t="shared" si="1"/>
        <v>#N/A</v>
      </c>
      <c r="F82" s="174" t="e">
        <f t="shared" si="2"/>
        <v>#N/A</v>
      </c>
      <c r="G82" s="26" t="s">
        <v>4468</v>
      </c>
      <c r="I82" s="173" t="s">
        <v>4445</v>
      </c>
      <c r="J82" s="172">
        <v>206871</v>
      </c>
      <c r="K82" s="172">
        <v>209353521</v>
      </c>
    </row>
    <row r="83" spans="1:11" x14ac:dyDescent="0.45">
      <c r="B83" s="26" t="s">
        <v>1879</v>
      </c>
      <c r="C83" s="26">
        <v>82</v>
      </c>
      <c r="D83" s="172">
        <f t="shared" si="0"/>
        <v>146419.20000000001</v>
      </c>
      <c r="E83" s="172" t="e">
        <f t="shared" si="1"/>
        <v>#N/A</v>
      </c>
      <c r="F83" s="174" t="e">
        <f t="shared" si="2"/>
        <v>#N/A</v>
      </c>
      <c r="G83" s="26" t="s">
        <v>8078</v>
      </c>
      <c r="I83" s="173" t="s">
        <v>4493</v>
      </c>
      <c r="J83" s="172">
        <v>241926</v>
      </c>
      <c r="K83" s="172">
        <v>122414349</v>
      </c>
    </row>
    <row r="84" spans="1:11" s="24" customFormat="1" ht="18" x14ac:dyDescent="0.45">
      <c r="A84" s="26"/>
      <c r="B84" s="26" t="s">
        <v>1878</v>
      </c>
      <c r="C84" s="26">
        <v>82</v>
      </c>
      <c r="D84" s="172">
        <f t="shared" si="0"/>
        <v>146419.20000000001</v>
      </c>
      <c r="E84" s="172">
        <f t="shared" si="1"/>
        <v>226573.66666666666</v>
      </c>
      <c r="F84" s="174">
        <f t="shared" si="2"/>
        <v>0.54743139333275037</v>
      </c>
      <c r="G84" s="26" t="s">
        <v>4476</v>
      </c>
      <c r="I84" s="173" t="s">
        <v>4409</v>
      </c>
      <c r="J84" s="172">
        <v>190000</v>
      </c>
      <c r="K84" s="172">
        <v>4370000</v>
      </c>
    </row>
    <row r="85" spans="1:11" x14ac:dyDescent="0.45">
      <c r="B85" s="26" t="s">
        <v>4590</v>
      </c>
      <c r="C85" s="26">
        <v>82</v>
      </c>
      <c r="D85" s="172">
        <f t="shared" si="0"/>
        <v>146419.20000000001</v>
      </c>
      <c r="E85" s="172" t="e">
        <f t="shared" si="1"/>
        <v>#N/A</v>
      </c>
      <c r="F85" s="174" t="e">
        <f t="shared" si="2"/>
        <v>#N/A</v>
      </c>
      <c r="G85" s="26" t="s">
        <v>8079</v>
      </c>
      <c r="I85" s="173" t="s">
        <v>4437</v>
      </c>
      <c r="J85" s="172">
        <v>190000</v>
      </c>
      <c r="K85" s="172">
        <v>69920000</v>
      </c>
    </row>
    <row r="86" spans="1:11" x14ac:dyDescent="0.45">
      <c r="B86" s="26" t="s">
        <v>1875</v>
      </c>
      <c r="C86" s="26">
        <v>81</v>
      </c>
      <c r="D86" s="172">
        <f t="shared" si="0"/>
        <v>144633.60000000001</v>
      </c>
      <c r="E86" s="172" t="e">
        <f t="shared" si="1"/>
        <v>#N/A</v>
      </c>
      <c r="F86" s="174" t="e">
        <f t="shared" si="2"/>
        <v>#N/A</v>
      </c>
      <c r="G86" s="26" t="s">
        <v>8080</v>
      </c>
      <c r="I86" s="173" t="s">
        <v>4505</v>
      </c>
      <c r="J86" s="172">
        <v>214285</v>
      </c>
      <c r="K86" s="172">
        <v>693281663</v>
      </c>
    </row>
    <row r="87" spans="1:11" x14ac:dyDescent="0.45">
      <c r="B87" s="26" t="s">
        <v>1874</v>
      </c>
      <c r="C87" s="26">
        <v>80</v>
      </c>
      <c r="D87" s="172">
        <f t="shared" si="0"/>
        <v>142848</v>
      </c>
      <c r="E87" s="172" t="e">
        <f t="shared" si="1"/>
        <v>#N/A</v>
      </c>
      <c r="F87" s="174" t="e">
        <f t="shared" si="2"/>
        <v>#N/A</v>
      </c>
      <c r="G87" s="26" t="s">
        <v>8081</v>
      </c>
      <c r="I87" s="173" t="s">
        <v>4435</v>
      </c>
      <c r="J87" s="172">
        <v>208000</v>
      </c>
      <c r="K87" s="172">
        <v>19136000</v>
      </c>
    </row>
    <row r="88" spans="1:11" x14ac:dyDescent="0.45">
      <c r="B88" s="26" t="s">
        <v>1873</v>
      </c>
      <c r="C88" s="26">
        <v>79</v>
      </c>
      <c r="D88" s="172">
        <f t="shared" si="0"/>
        <v>141062.39999999999</v>
      </c>
      <c r="E88" s="172" t="e">
        <f t="shared" si="1"/>
        <v>#N/A</v>
      </c>
      <c r="F88" s="174" t="e">
        <f t="shared" si="2"/>
        <v>#N/A</v>
      </c>
      <c r="G88" s="26" t="s">
        <v>4459</v>
      </c>
      <c r="I88" s="173" t="s">
        <v>4415</v>
      </c>
      <c r="J88" s="172">
        <v>208000</v>
      </c>
      <c r="K88" s="172">
        <v>23920000</v>
      </c>
    </row>
    <row r="89" spans="1:11" x14ac:dyDescent="0.45">
      <c r="B89" s="26" t="s">
        <v>1872</v>
      </c>
      <c r="C89" s="26">
        <v>78</v>
      </c>
      <c r="D89" s="172">
        <f t="shared" si="0"/>
        <v>139276.80000000002</v>
      </c>
      <c r="E89" s="172">
        <f t="shared" si="1"/>
        <v>223312</v>
      </c>
      <c r="F89" s="174">
        <f t="shared" si="2"/>
        <v>0.60336825659406279</v>
      </c>
      <c r="G89" s="26" t="s">
        <v>4562</v>
      </c>
      <c r="I89" s="173" t="s">
        <v>4444</v>
      </c>
      <c r="J89" s="172">
        <v>208000</v>
      </c>
      <c r="K89" s="172">
        <v>19136000</v>
      </c>
    </row>
    <row r="90" spans="1:11" x14ac:dyDescent="0.45">
      <c r="B90" s="26" t="s">
        <v>4591</v>
      </c>
      <c r="C90" s="26">
        <v>78</v>
      </c>
      <c r="D90" s="172">
        <f t="shared" si="0"/>
        <v>139276.80000000002</v>
      </c>
      <c r="E90" s="172" t="e">
        <f t="shared" si="1"/>
        <v>#N/A</v>
      </c>
      <c r="F90" s="174" t="e">
        <f t="shared" si="2"/>
        <v>#N/A</v>
      </c>
      <c r="G90" s="26" t="s">
        <v>8082</v>
      </c>
      <c r="I90" s="173" t="s">
        <v>4536</v>
      </c>
      <c r="J90" s="172">
        <v>208000</v>
      </c>
      <c r="K90" s="172">
        <v>507104000</v>
      </c>
    </row>
    <row r="91" spans="1:11" x14ac:dyDescent="0.45">
      <c r="B91" s="26" t="s">
        <v>1869</v>
      </c>
      <c r="C91" s="26">
        <v>78</v>
      </c>
      <c r="D91" s="172">
        <f t="shared" si="0"/>
        <v>139276.80000000002</v>
      </c>
      <c r="E91" s="172" t="e">
        <f t="shared" si="1"/>
        <v>#N/A</v>
      </c>
      <c r="F91" s="174" t="e">
        <f t="shared" si="2"/>
        <v>#N/A</v>
      </c>
      <c r="G91" s="26" t="s">
        <v>12876</v>
      </c>
      <c r="I91" s="173" t="s">
        <v>4521</v>
      </c>
      <c r="J91" s="172">
        <v>240000</v>
      </c>
      <c r="K91" s="172">
        <v>121440000</v>
      </c>
    </row>
    <row r="92" spans="1:11" x14ac:dyDescent="0.45">
      <c r="B92" s="26" t="s">
        <v>1868</v>
      </c>
      <c r="C92" s="26">
        <v>78</v>
      </c>
      <c r="D92" s="172">
        <f t="shared" si="0"/>
        <v>139276.80000000002</v>
      </c>
      <c r="E92" s="172" t="e">
        <f t="shared" si="1"/>
        <v>#N/A</v>
      </c>
      <c r="F92" s="174" t="e">
        <f t="shared" si="2"/>
        <v>#N/A</v>
      </c>
      <c r="G92" s="26" t="s">
        <v>12877</v>
      </c>
      <c r="I92" s="173" t="s">
        <v>4561</v>
      </c>
      <c r="J92" s="172">
        <v>229330.5</v>
      </c>
      <c r="K92" s="172">
        <v>385098338</v>
      </c>
    </row>
    <row r="93" spans="1:11" x14ac:dyDescent="0.45">
      <c r="B93" s="26" t="s">
        <v>1867</v>
      </c>
      <c r="C93" s="26">
        <v>77</v>
      </c>
      <c r="D93" s="172">
        <f t="shared" si="0"/>
        <v>137491.20000000001</v>
      </c>
      <c r="E93" s="172" t="e">
        <f t="shared" si="1"/>
        <v>#N/A</v>
      </c>
      <c r="F93" s="174" t="e">
        <f t="shared" si="2"/>
        <v>#N/A</v>
      </c>
      <c r="G93" s="26" t="s">
        <v>12878</v>
      </c>
      <c r="I93" s="173" t="s">
        <v>4428</v>
      </c>
      <c r="J93" s="172">
        <v>240000</v>
      </c>
      <c r="K93" s="172">
        <v>121440000</v>
      </c>
    </row>
    <row r="94" spans="1:11" x14ac:dyDescent="0.45">
      <c r="B94" s="26" t="s">
        <v>1866</v>
      </c>
      <c r="C94" s="26">
        <v>76</v>
      </c>
      <c r="D94" s="172">
        <f t="shared" si="0"/>
        <v>135705.60000000001</v>
      </c>
      <c r="E94" s="172">
        <f t="shared" si="1"/>
        <v>233156</v>
      </c>
      <c r="F94" s="174">
        <f t="shared" si="2"/>
        <v>0.71810153744576488</v>
      </c>
      <c r="G94" s="26" t="s">
        <v>4467</v>
      </c>
      <c r="I94" s="173" t="s">
        <v>4375</v>
      </c>
      <c r="J94" s="172">
        <v>229264</v>
      </c>
      <c r="K94" s="172">
        <v>152918766</v>
      </c>
    </row>
    <row r="95" spans="1:11" x14ac:dyDescent="0.45">
      <c r="B95" s="26" t="s">
        <v>4592</v>
      </c>
      <c r="C95" s="26">
        <v>76</v>
      </c>
      <c r="D95" s="172">
        <f t="shared" si="0"/>
        <v>135705.60000000001</v>
      </c>
      <c r="E95" s="172" t="e">
        <f t="shared" si="1"/>
        <v>#N/A</v>
      </c>
      <c r="F95" s="174" t="e">
        <f t="shared" si="2"/>
        <v>#N/A</v>
      </c>
      <c r="G95" s="26" t="s">
        <v>12879</v>
      </c>
      <c r="I95" s="173" t="s">
        <v>4542</v>
      </c>
      <c r="J95" s="172">
        <v>273674</v>
      </c>
      <c r="K95" s="172">
        <v>138478975</v>
      </c>
    </row>
    <row r="96" spans="1:11" x14ac:dyDescent="0.45">
      <c r="B96" s="26" t="s">
        <v>1863</v>
      </c>
      <c r="C96" s="26">
        <v>75</v>
      </c>
      <c r="D96" s="172">
        <f t="shared" si="0"/>
        <v>133920</v>
      </c>
      <c r="E96" s="172" t="e">
        <f t="shared" si="1"/>
        <v>#N/A</v>
      </c>
      <c r="F96" s="174" t="e">
        <f t="shared" si="2"/>
        <v>#N/A</v>
      </c>
      <c r="G96" s="26" t="s">
        <v>12880</v>
      </c>
      <c r="I96" s="173" t="s">
        <v>4580</v>
      </c>
      <c r="J96" s="172">
        <v>263099</v>
      </c>
      <c r="K96" s="172">
        <v>127077047</v>
      </c>
    </row>
    <row r="97" spans="2:11" x14ac:dyDescent="0.45">
      <c r="B97" s="26" t="s">
        <v>1862</v>
      </c>
      <c r="C97" s="26">
        <v>74</v>
      </c>
      <c r="D97" s="172">
        <f t="shared" si="0"/>
        <v>132134.40000000002</v>
      </c>
      <c r="E97" s="172" t="e">
        <f t="shared" si="1"/>
        <v>#N/A</v>
      </c>
      <c r="F97" s="174" t="e">
        <f t="shared" si="2"/>
        <v>#N/A</v>
      </c>
      <c r="G97" s="26" t="s">
        <v>12862</v>
      </c>
      <c r="I97" s="173" t="s">
        <v>4413</v>
      </c>
      <c r="J97" s="172">
        <v>259252.5</v>
      </c>
      <c r="K97" s="172">
        <v>262363070</v>
      </c>
    </row>
    <row r="98" spans="2:11" x14ac:dyDescent="0.45">
      <c r="B98" s="26" t="s">
        <v>1861</v>
      </c>
      <c r="C98" s="26">
        <v>72</v>
      </c>
      <c r="D98" s="172">
        <f t="shared" si="0"/>
        <v>128563.20000000001</v>
      </c>
      <c r="E98" s="172" t="e">
        <f t="shared" si="1"/>
        <v>#N/A</v>
      </c>
      <c r="F98" s="174" t="e">
        <f t="shared" si="2"/>
        <v>#N/A</v>
      </c>
      <c r="G98" s="26" t="s">
        <v>12849</v>
      </c>
      <c r="I98" s="173" t="s">
        <v>4386</v>
      </c>
      <c r="J98" s="172">
        <v>239154.66666666666</v>
      </c>
      <c r="K98" s="172">
        <v>229115075</v>
      </c>
    </row>
    <row r="99" spans="2:11" x14ac:dyDescent="0.45">
      <c r="B99" s="26" t="s">
        <v>1860</v>
      </c>
      <c r="C99" s="26">
        <v>71</v>
      </c>
      <c r="D99" s="172">
        <f t="shared" si="0"/>
        <v>126777.60000000001</v>
      </c>
      <c r="E99" s="172">
        <f t="shared" si="1"/>
        <v>218664</v>
      </c>
      <c r="F99" s="174">
        <f t="shared" si="2"/>
        <v>0.72478418900499775</v>
      </c>
      <c r="G99" s="26" t="s">
        <v>4537</v>
      </c>
      <c r="I99" s="173" t="s">
        <v>4374</v>
      </c>
      <c r="J99" s="172">
        <v>261687.5</v>
      </c>
      <c r="K99" s="172">
        <v>156488918</v>
      </c>
    </row>
    <row r="100" spans="2:11" x14ac:dyDescent="0.45">
      <c r="B100" s="26" t="s">
        <v>4593</v>
      </c>
      <c r="C100" s="26">
        <v>74</v>
      </c>
      <c r="D100" s="172">
        <f t="shared" si="0"/>
        <v>132134.40000000002</v>
      </c>
      <c r="E100" s="172" t="e">
        <f t="shared" si="1"/>
        <v>#N/A</v>
      </c>
      <c r="F100" s="174" t="e">
        <f t="shared" si="2"/>
        <v>#N/A</v>
      </c>
      <c r="G100" s="26" t="s">
        <v>12850</v>
      </c>
      <c r="I100" s="173" t="s">
        <v>4576</v>
      </c>
      <c r="J100" s="172">
        <v>225629</v>
      </c>
      <c r="K100" s="172">
        <v>150494543</v>
      </c>
    </row>
    <row r="101" spans="2:11" x14ac:dyDescent="0.45">
      <c r="B101" s="26" t="s">
        <v>1857</v>
      </c>
      <c r="C101" s="26">
        <v>75</v>
      </c>
      <c r="D101" s="172">
        <f t="shared" si="0"/>
        <v>133920</v>
      </c>
      <c r="E101" s="172" t="e">
        <f t="shared" si="1"/>
        <v>#N/A</v>
      </c>
      <c r="F101" s="174" t="e">
        <f t="shared" si="2"/>
        <v>#N/A</v>
      </c>
      <c r="G101" s="26" t="s">
        <v>12851</v>
      </c>
      <c r="I101" s="173" t="s">
        <v>4406</v>
      </c>
      <c r="J101" s="172">
        <v>240494.66666666666</v>
      </c>
      <c r="K101" s="172">
        <v>172176275</v>
      </c>
    </row>
    <row r="102" spans="2:11" x14ac:dyDescent="0.45">
      <c r="B102" s="26" t="s">
        <v>1856</v>
      </c>
      <c r="C102" s="26">
        <v>73</v>
      </c>
      <c r="D102" s="172">
        <f t="shared" si="0"/>
        <v>130348.8</v>
      </c>
      <c r="E102" s="172" t="e">
        <f t="shared" si="1"/>
        <v>#N/A</v>
      </c>
      <c r="F102" s="174" t="e">
        <f t="shared" si="2"/>
        <v>#N/A</v>
      </c>
      <c r="G102" s="26" t="s">
        <v>4438</v>
      </c>
      <c r="I102" s="173" t="s">
        <v>4395</v>
      </c>
      <c r="J102" s="172">
        <v>210375</v>
      </c>
      <c r="K102" s="172">
        <v>9677250</v>
      </c>
    </row>
    <row r="103" spans="2:11" x14ac:dyDescent="0.45">
      <c r="B103" s="26" t="s">
        <v>1855</v>
      </c>
      <c r="C103" s="26">
        <v>74</v>
      </c>
      <c r="D103" s="172">
        <f t="shared" si="0"/>
        <v>132134.40000000002</v>
      </c>
      <c r="E103" s="172" t="e">
        <f t="shared" si="1"/>
        <v>#N/A</v>
      </c>
      <c r="F103" s="174" t="e">
        <f t="shared" si="2"/>
        <v>#N/A</v>
      </c>
      <c r="G103" s="26" t="s">
        <v>12852</v>
      </c>
      <c r="I103" s="173" t="s">
        <v>4427</v>
      </c>
      <c r="J103" s="172">
        <v>210375</v>
      </c>
      <c r="K103" s="172">
        <v>14515875</v>
      </c>
    </row>
    <row r="104" spans="2:11" x14ac:dyDescent="0.45">
      <c r="B104" s="26" t="s">
        <v>1854</v>
      </c>
      <c r="C104" s="26">
        <v>75</v>
      </c>
      <c r="D104" s="172">
        <f t="shared" si="0"/>
        <v>133920</v>
      </c>
      <c r="E104" s="172">
        <f t="shared" si="1"/>
        <v>209661</v>
      </c>
      <c r="F104" s="174">
        <f t="shared" si="2"/>
        <v>0.56556899641577063</v>
      </c>
      <c r="G104" s="26" t="s">
        <v>4474</v>
      </c>
      <c r="I104" s="173" t="s">
        <v>4442</v>
      </c>
      <c r="J104" s="172">
        <v>232769</v>
      </c>
      <c r="K104" s="172">
        <v>577318216</v>
      </c>
    </row>
    <row r="105" spans="2:11" x14ac:dyDescent="0.45">
      <c r="B105" s="26" t="s">
        <v>4594</v>
      </c>
      <c r="C105" s="26">
        <v>74</v>
      </c>
      <c r="D105" s="172">
        <f t="shared" si="0"/>
        <v>132134.40000000002</v>
      </c>
      <c r="E105" s="172" t="e">
        <f t="shared" si="1"/>
        <v>#N/A</v>
      </c>
      <c r="F105" s="174" t="e">
        <f t="shared" si="2"/>
        <v>#N/A</v>
      </c>
      <c r="G105" s="26" t="s">
        <v>12853</v>
      </c>
      <c r="I105" s="173" t="s">
        <v>4373</v>
      </c>
      <c r="J105" s="172">
        <v>257621</v>
      </c>
      <c r="K105" s="172">
        <v>130356295</v>
      </c>
    </row>
    <row r="106" spans="2:11" x14ac:dyDescent="0.45">
      <c r="B106" s="26" t="s">
        <v>1851</v>
      </c>
      <c r="C106" s="26">
        <v>75</v>
      </c>
      <c r="D106" s="172">
        <f t="shared" si="0"/>
        <v>133920</v>
      </c>
      <c r="E106" s="172" t="e">
        <f t="shared" si="1"/>
        <v>#N/A</v>
      </c>
      <c r="F106" s="174" t="e">
        <f t="shared" si="2"/>
        <v>#N/A</v>
      </c>
      <c r="G106" s="26" t="s">
        <v>12854</v>
      </c>
      <c r="I106" s="173" t="s">
        <v>4405</v>
      </c>
      <c r="J106" s="172">
        <v>237729</v>
      </c>
      <c r="K106" s="172">
        <v>158565059</v>
      </c>
    </row>
    <row r="107" spans="2:11" x14ac:dyDescent="0.45">
      <c r="B107" s="26" t="s">
        <v>1850</v>
      </c>
      <c r="C107" s="26">
        <v>75</v>
      </c>
      <c r="D107" s="172">
        <f t="shared" si="0"/>
        <v>133920</v>
      </c>
      <c r="E107" s="172" t="e">
        <f t="shared" si="1"/>
        <v>#N/A</v>
      </c>
      <c r="F107" s="174" t="e">
        <f t="shared" si="2"/>
        <v>#N/A</v>
      </c>
      <c r="G107" s="26" t="s">
        <v>12855</v>
      </c>
      <c r="I107" s="173" t="s">
        <v>4548</v>
      </c>
      <c r="J107" s="172">
        <v>262399</v>
      </c>
      <c r="K107" s="172">
        <v>106502926</v>
      </c>
    </row>
    <row r="108" spans="2:11" x14ac:dyDescent="0.45">
      <c r="B108" s="26" t="s">
        <v>1849</v>
      </c>
      <c r="C108" s="26">
        <v>75</v>
      </c>
      <c r="D108" s="172">
        <f t="shared" si="0"/>
        <v>133920</v>
      </c>
      <c r="E108" s="172" t="e">
        <f t="shared" si="1"/>
        <v>#N/A</v>
      </c>
      <c r="F108" s="174" t="e">
        <f t="shared" si="2"/>
        <v>#N/A</v>
      </c>
      <c r="G108" s="26" t="s">
        <v>12856</v>
      </c>
      <c r="I108" s="173" t="s">
        <v>4426</v>
      </c>
      <c r="J108" s="172">
        <v>236452</v>
      </c>
      <c r="K108" s="172">
        <v>157713438</v>
      </c>
    </row>
    <row r="109" spans="2:11" x14ac:dyDescent="0.45">
      <c r="B109" s="26" t="s">
        <v>1848</v>
      </c>
      <c r="C109" s="26">
        <v>71</v>
      </c>
      <c r="D109" s="172">
        <f t="shared" si="0"/>
        <v>126777.60000000001</v>
      </c>
      <c r="E109" s="172">
        <f t="shared" si="1"/>
        <v>206871</v>
      </c>
      <c r="F109" s="174">
        <f t="shared" si="2"/>
        <v>0.63176302438285625</v>
      </c>
      <c r="G109" s="26" t="s">
        <v>4445</v>
      </c>
      <c r="I109" s="173" t="s">
        <v>4385</v>
      </c>
      <c r="J109" s="172">
        <v>240537</v>
      </c>
      <c r="K109" s="172">
        <v>71920655</v>
      </c>
    </row>
    <row r="110" spans="2:11" x14ac:dyDescent="0.45">
      <c r="B110" s="26" t="s">
        <v>4595</v>
      </c>
      <c r="C110" s="26">
        <v>72</v>
      </c>
      <c r="D110" s="172">
        <f t="shared" si="0"/>
        <v>128563.20000000001</v>
      </c>
      <c r="E110" s="172" t="e">
        <f t="shared" si="1"/>
        <v>#N/A</v>
      </c>
      <c r="F110" s="174" t="e">
        <f t="shared" si="2"/>
        <v>#N/A</v>
      </c>
      <c r="G110" s="26" t="s">
        <v>12857</v>
      </c>
      <c r="I110" s="173" t="s">
        <v>4564</v>
      </c>
      <c r="J110" s="172">
        <v>219919.5</v>
      </c>
      <c r="K110" s="172">
        <v>268215673</v>
      </c>
    </row>
    <row r="111" spans="2:11" x14ac:dyDescent="0.45">
      <c r="B111" s="26" t="s">
        <v>1845</v>
      </c>
      <c r="C111" s="26">
        <v>70</v>
      </c>
      <c r="D111" s="172">
        <f t="shared" si="0"/>
        <v>124992.00000000001</v>
      </c>
      <c r="E111" s="172" t="e">
        <f t="shared" si="1"/>
        <v>#N/A</v>
      </c>
      <c r="F111" s="174" t="e">
        <f t="shared" si="2"/>
        <v>#N/A</v>
      </c>
      <c r="G111" s="26" t="s">
        <v>12858</v>
      </c>
      <c r="I111" s="173" t="s">
        <v>4528</v>
      </c>
      <c r="J111" s="172">
        <v>248339.33333333334</v>
      </c>
      <c r="K111" s="172">
        <v>137502198</v>
      </c>
    </row>
    <row r="112" spans="2:11" x14ac:dyDescent="0.45">
      <c r="B112" s="26" t="s">
        <v>1844</v>
      </c>
      <c r="C112" s="26">
        <v>72</v>
      </c>
      <c r="D112" s="172">
        <f t="shared" si="0"/>
        <v>128563.20000000001</v>
      </c>
      <c r="E112" s="172" t="e">
        <f t="shared" si="1"/>
        <v>#N/A</v>
      </c>
      <c r="F112" s="174" t="e">
        <f t="shared" si="2"/>
        <v>#N/A</v>
      </c>
      <c r="G112" s="26" t="s">
        <v>12859</v>
      </c>
      <c r="I112" s="173" t="s">
        <v>4425</v>
      </c>
      <c r="J112" s="172">
        <v>214133.5</v>
      </c>
      <c r="K112" s="172">
        <v>282331003</v>
      </c>
    </row>
    <row r="113" spans="2:11" x14ac:dyDescent="0.45">
      <c r="B113" s="26" t="s">
        <v>1843</v>
      </c>
      <c r="C113" s="26">
        <v>71</v>
      </c>
      <c r="D113" s="172">
        <f t="shared" si="0"/>
        <v>126777.60000000001</v>
      </c>
      <c r="E113" s="172">
        <f t="shared" si="1"/>
        <v>190000</v>
      </c>
      <c r="F113" s="174">
        <f t="shared" si="2"/>
        <v>0.49868746529355334</v>
      </c>
      <c r="G113" s="26" t="s">
        <v>4409</v>
      </c>
      <c r="I113" s="173" t="s">
        <v>4441</v>
      </c>
      <c r="J113" s="172">
        <v>250791</v>
      </c>
      <c r="K113" s="172">
        <v>78051460</v>
      </c>
    </row>
    <row r="114" spans="2:11" x14ac:dyDescent="0.45">
      <c r="B114" s="26" t="s">
        <v>1842</v>
      </c>
      <c r="C114" s="26">
        <v>74</v>
      </c>
      <c r="D114" s="172">
        <f t="shared" si="0"/>
        <v>132134.40000000002</v>
      </c>
      <c r="E114" s="172">
        <f t="shared" si="1"/>
        <v>190000</v>
      </c>
      <c r="F114" s="174">
        <f t="shared" si="2"/>
        <v>0.43792986534921985</v>
      </c>
      <c r="G114" s="26" t="s">
        <v>4437</v>
      </c>
      <c r="I114" s="173" t="s">
        <v>4520</v>
      </c>
      <c r="J114" s="172">
        <v>255141</v>
      </c>
      <c r="K114" s="172">
        <v>258202945</v>
      </c>
    </row>
    <row r="115" spans="2:11" x14ac:dyDescent="0.45">
      <c r="B115" s="26" t="s">
        <v>4596</v>
      </c>
      <c r="C115" s="26">
        <v>76</v>
      </c>
      <c r="D115" s="172">
        <f t="shared" si="0"/>
        <v>135705.60000000001</v>
      </c>
      <c r="E115" s="172" t="e">
        <f t="shared" si="1"/>
        <v>#N/A</v>
      </c>
      <c r="F115" s="174" t="e">
        <f t="shared" si="2"/>
        <v>#N/A</v>
      </c>
      <c r="G115" s="26" t="s">
        <v>12884</v>
      </c>
      <c r="I115" s="173" t="s">
        <v>4547</v>
      </c>
      <c r="J115" s="172">
        <v>243240.5</v>
      </c>
      <c r="K115" s="172">
        <v>100701452</v>
      </c>
    </row>
    <row r="116" spans="2:11" x14ac:dyDescent="0.45">
      <c r="B116" s="26" t="s">
        <v>1839</v>
      </c>
      <c r="C116" s="26">
        <v>81</v>
      </c>
      <c r="D116" s="172">
        <f t="shared" ref="D116:D179" si="3">C116*7.44*240</f>
        <v>144633.60000000001</v>
      </c>
      <c r="E116" s="172" t="e">
        <f t="shared" ref="E116:E179" si="4">VLOOKUP(G116,$I$51:$K$181,2,FALSE)</f>
        <v>#N/A</v>
      </c>
      <c r="F116" s="174" t="e">
        <f t="shared" ref="F116:F179" si="5">E116/D116-1</f>
        <v>#N/A</v>
      </c>
      <c r="G116" s="26" t="s">
        <v>12885</v>
      </c>
      <c r="I116" s="173" t="s">
        <v>4482</v>
      </c>
      <c r="J116" s="172">
        <v>253054</v>
      </c>
      <c r="K116" s="172">
        <v>168787340</v>
      </c>
    </row>
    <row r="117" spans="2:11" x14ac:dyDescent="0.45">
      <c r="B117" s="26" t="s">
        <v>1838</v>
      </c>
      <c r="C117" s="26">
        <v>82</v>
      </c>
      <c r="D117" s="172">
        <f t="shared" si="3"/>
        <v>146419.20000000001</v>
      </c>
      <c r="E117" s="172">
        <f t="shared" si="4"/>
        <v>208000</v>
      </c>
      <c r="F117" s="174">
        <f t="shared" si="5"/>
        <v>0.42057872191625134</v>
      </c>
      <c r="G117" s="26" t="s">
        <v>4415</v>
      </c>
      <c r="I117" s="173" t="s">
        <v>4412</v>
      </c>
      <c r="J117" s="172">
        <v>241581</v>
      </c>
      <c r="K117" s="172">
        <v>169435787</v>
      </c>
    </row>
    <row r="118" spans="2:11" x14ac:dyDescent="0.45">
      <c r="B118" s="26" t="s">
        <v>1837</v>
      </c>
      <c r="C118" s="26">
        <v>79</v>
      </c>
      <c r="D118" s="172">
        <f t="shared" si="3"/>
        <v>141062.39999999999</v>
      </c>
      <c r="E118" s="172">
        <f t="shared" si="4"/>
        <v>208000</v>
      </c>
      <c r="F118" s="174">
        <f t="shared" si="5"/>
        <v>0.47452474933079269</v>
      </c>
      <c r="G118" s="26" t="s">
        <v>4444</v>
      </c>
      <c r="I118" s="173" t="s">
        <v>4560</v>
      </c>
      <c r="J118" s="172">
        <v>185760</v>
      </c>
      <c r="K118" s="172">
        <v>93994330</v>
      </c>
    </row>
    <row r="119" spans="2:11" x14ac:dyDescent="0.45">
      <c r="B119" s="26" t="s">
        <v>1836</v>
      </c>
      <c r="C119" s="26">
        <v>79</v>
      </c>
      <c r="D119" s="172">
        <f t="shared" si="3"/>
        <v>141062.39999999999</v>
      </c>
      <c r="E119" s="172">
        <f t="shared" si="4"/>
        <v>208000</v>
      </c>
      <c r="F119" s="174">
        <f t="shared" si="5"/>
        <v>0.47452474933079269</v>
      </c>
      <c r="G119" s="26" t="s">
        <v>4536</v>
      </c>
      <c r="I119" s="173" t="s">
        <v>4575</v>
      </c>
      <c r="J119" s="172">
        <v>191836</v>
      </c>
      <c r="K119" s="172">
        <v>57358987</v>
      </c>
    </row>
    <row r="120" spans="2:11" x14ac:dyDescent="0.45">
      <c r="B120" s="26" t="s">
        <v>4597</v>
      </c>
      <c r="C120" s="26">
        <v>80</v>
      </c>
      <c r="D120" s="172">
        <f t="shared" si="3"/>
        <v>142848</v>
      </c>
      <c r="E120" s="172" t="e">
        <f t="shared" si="4"/>
        <v>#N/A</v>
      </c>
      <c r="F120" s="174" t="e">
        <f t="shared" si="5"/>
        <v>#N/A</v>
      </c>
      <c r="G120" s="26" t="s">
        <v>12839</v>
      </c>
      <c r="I120" s="173" t="s">
        <v>4383</v>
      </c>
      <c r="J120" s="172">
        <v>230502.5</v>
      </c>
      <c r="K120" s="172">
        <v>137840587</v>
      </c>
    </row>
    <row r="121" spans="2:11" x14ac:dyDescent="0.45">
      <c r="B121" s="26" t="s">
        <v>1833</v>
      </c>
      <c r="C121" s="26">
        <v>79</v>
      </c>
      <c r="D121" s="172">
        <f t="shared" si="3"/>
        <v>141062.39999999999</v>
      </c>
      <c r="E121" s="172" t="e">
        <f t="shared" si="4"/>
        <v>#N/A</v>
      </c>
      <c r="F121" s="174" t="e">
        <f t="shared" si="5"/>
        <v>#N/A</v>
      </c>
      <c r="G121" s="26" t="s">
        <v>12840</v>
      </c>
      <c r="I121" s="173" t="s">
        <v>4567</v>
      </c>
      <c r="J121" s="172">
        <v>283735</v>
      </c>
      <c r="K121" s="172">
        <v>84836719</v>
      </c>
    </row>
    <row r="122" spans="2:11" x14ac:dyDescent="0.45">
      <c r="B122" s="26" t="s">
        <v>1832</v>
      </c>
      <c r="C122" s="26">
        <v>81</v>
      </c>
      <c r="D122" s="172">
        <f t="shared" si="3"/>
        <v>144633.60000000001</v>
      </c>
      <c r="E122" s="172" t="e">
        <f t="shared" si="4"/>
        <v>#N/A</v>
      </c>
      <c r="F122" s="174" t="e">
        <f t="shared" si="5"/>
        <v>#N/A</v>
      </c>
      <c r="G122" s="26" t="s">
        <v>12841</v>
      </c>
      <c r="I122" s="173" t="s">
        <v>4419</v>
      </c>
      <c r="J122" s="172">
        <v>185000</v>
      </c>
      <c r="K122" s="172">
        <v>119140000</v>
      </c>
    </row>
    <row r="123" spans="2:11" x14ac:dyDescent="0.45">
      <c r="B123" s="26" t="s">
        <v>1831</v>
      </c>
      <c r="C123" s="26">
        <v>82</v>
      </c>
      <c r="D123" s="172">
        <f t="shared" si="3"/>
        <v>146419.20000000001</v>
      </c>
      <c r="E123" s="172" t="e">
        <f t="shared" si="4"/>
        <v>#N/A</v>
      </c>
      <c r="F123" s="174" t="e">
        <f t="shared" si="5"/>
        <v>#N/A</v>
      </c>
      <c r="G123" s="26" t="s">
        <v>4397</v>
      </c>
      <c r="I123" s="173" t="s">
        <v>4403</v>
      </c>
      <c r="J123" s="172">
        <v>202894</v>
      </c>
      <c r="K123" s="172">
        <v>60665306</v>
      </c>
    </row>
    <row r="124" spans="2:11" x14ac:dyDescent="0.45">
      <c r="B124" s="26" t="s">
        <v>1830</v>
      </c>
      <c r="C124" s="26">
        <v>81</v>
      </c>
      <c r="D124" s="172">
        <f t="shared" si="3"/>
        <v>144633.60000000001</v>
      </c>
      <c r="E124" s="172">
        <f t="shared" si="4"/>
        <v>229330.5</v>
      </c>
      <c r="F124" s="174">
        <f t="shared" si="5"/>
        <v>0.58559629297756532</v>
      </c>
      <c r="G124" s="26" t="s">
        <v>4561</v>
      </c>
      <c r="I124" s="173" t="s">
        <v>4579</v>
      </c>
      <c r="J124" s="172">
        <v>190000</v>
      </c>
      <c r="K124" s="172">
        <v>8740000</v>
      </c>
    </row>
    <row r="125" spans="2:11" x14ac:dyDescent="0.45">
      <c r="B125" s="26" t="s">
        <v>4598</v>
      </c>
      <c r="C125" s="26">
        <v>82</v>
      </c>
      <c r="D125" s="172">
        <f t="shared" si="3"/>
        <v>146419.20000000001</v>
      </c>
      <c r="E125" s="172" t="e">
        <f t="shared" si="4"/>
        <v>#N/A</v>
      </c>
      <c r="F125" s="174" t="e">
        <f t="shared" si="5"/>
        <v>#N/A</v>
      </c>
      <c r="G125" s="26" t="s">
        <v>12842</v>
      </c>
      <c r="I125" s="173" t="s">
        <v>4423</v>
      </c>
      <c r="J125" s="172">
        <v>190000</v>
      </c>
      <c r="K125" s="172">
        <v>87400000</v>
      </c>
    </row>
    <row r="126" spans="2:11" x14ac:dyDescent="0.45">
      <c r="B126" s="26" t="s">
        <v>1827</v>
      </c>
      <c r="C126" s="26">
        <v>82</v>
      </c>
      <c r="D126" s="172">
        <f t="shared" si="3"/>
        <v>146419.20000000001</v>
      </c>
      <c r="E126" s="172" t="e">
        <f t="shared" si="4"/>
        <v>#N/A</v>
      </c>
      <c r="F126" s="174" t="e">
        <f t="shared" si="5"/>
        <v>#N/A</v>
      </c>
      <c r="G126" s="26" t="s">
        <v>12843</v>
      </c>
      <c r="I126" s="173" t="s">
        <v>4440</v>
      </c>
      <c r="J126" s="172">
        <v>228984</v>
      </c>
      <c r="K126" s="172">
        <v>47399780</v>
      </c>
    </row>
    <row r="127" spans="2:11" x14ac:dyDescent="0.45">
      <c r="B127" s="26" t="s">
        <v>1826</v>
      </c>
      <c r="C127" s="26">
        <v>84</v>
      </c>
      <c r="D127" s="172">
        <f t="shared" si="3"/>
        <v>149990.40000000002</v>
      </c>
      <c r="E127" s="172" t="e">
        <f t="shared" si="4"/>
        <v>#N/A</v>
      </c>
      <c r="F127" s="174" t="e">
        <f t="shared" si="5"/>
        <v>#N/A</v>
      </c>
      <c r="G127" s="26" t="s">
        <v>4490</v>
      </c>
      <c r="I127" s="173" t="s">
        <v>4556</v>
      </c>
      <c r="J127" s="172">
        <v>201083.33333333334</v>
      </c>
      <c r="K127" s="172">
        <v>512704730</v>
      </c>
    </row>
    <row r="128" spans="2:11" x14ac:dyDescent="0.45">
      <c r="B128" s="26" t="s">
        <v>1825</v>
      </c>
      <c r="C128" s="26">
        <v>83</v>
      </c>
      <c r="D128" s="172">
        <f t="shared" si="3"/>
        <v>148204.79999999999</v>
      </c>
      <c r="E128" s="172" t="e">
        <f t="shared" si="4"/>
        <v>#N/A</v>
      </c>
      <c r="F128" s="174" t="e">
        <f t="shared" si="5"/>
        <v>#N/A</v>
      </c>
      <c r="G128" s="26" t="s">
        <v>12844</v>
      </c>
      <c r="I128" s="173" t="s">
        <v>4430</v>
      </c>
      <c r="J128" s="172">
        <v>200874</v>
      </c>
      <c r="K128" s="172">
        <v>361506916</v>
      </c>
    </row>
    <row r="129" spans="2:11" x14ac:dyDescent="0.45">
      <c r="B129" s="26" t="s">
        <v>1824</v>
      </c>
      <c r="C129" s="26">
        <v>82</v>
      </c>
      <c r="D129" s="172">
        <f t="shared" si="3"/>
        <v>146419.20000000001</v>
      </c>
      <c r="E129" s="172">
        <f t="shared" si="4"/>
        <v>229264</v>
      </c>
      <c r="F129" s="174">
        <f t="shared" si="5"/>
        <v>0.56580557741061277</v>
      </c>
      <c r="G129" s="26" t="s">
        <v>4375</v>
      </c>
      <c r="I129" s="173" t="s">
        <v>4379</v>
      </c>
      <c r="J129" s="172">
        <v>208840.25</v>
      </c>
      <c r="K129" s="172">
        <v>56860177</v>
      </c>
    </row>
    <row r="130" spans="2:11" x14ac:dyDescent="0.45">
      <c r="B130" s="26" t="s">
        <v>4599</v>
      </c>
      <c r="C130" s="26">
        <v>80</v>
      </c>
      <c r="D130" s="172">
        <f t="shared" si="3"/>
        <v>142848</v>
      </c>
      <c r="E130" s="172" t="e">
        <f t="shared" si="4"/>
        <v>#N/A</v>
      </c>
      <c r="F130" s="174" t="e">
        <f t="shared" si="5"/>
        <v>#N/A</v>
      </c>
      <c r="G130" s="26" t="s">
        <v>12845</v>
      </c>
      <c r="I130" s="173" t="s">
        <v>4421</v>
      </c>
      <c r="J130" s="172">
        <v>206498</v>
      </c>
      <c r="K130" s="172">
        <v>4749454</v>
      </c>
    </row>
    <row r="131" spans="2:11" x14ac:dyDescent="0.45">
      <c r="B131" s="26" t="s">
        <v>1821</v>
      </c>
      <c r="C131" s="26">
        <v>81</v>
      </c>
      <c r="D131" s="172">
        <f t="shared" si="3"/>
        <v>144633.60000000001</v>
      </c>
      <c r="E131" s="172" t="e">
        <f t="shared" si="4"/>
        <v>#N/A</v>
      </c>
      <c r="F131" s="174" t="e">
        <f t="shared" si="5"/>
        <v>#N/A</v>
      </c>
      <c r="G131" s="26" t="s">
        <v>12846</v>
      </c>
      <c r="I131" s="173" t="s">
        <v>4517</v>
      </c>
      <c r="J131" s="172">
        <v>206498</v>
      </c>
      <c r="K131" s="172">
        <v>66492356</v>
      </c>
    </row>
    <row r="132" spans="2:11" x14ac:dyDescent="0.45">
      <c r="B132" s="26" t="s">
        <v>1820</v>
      </c>
      <c r="C132" s="26">
        <v>82</v>
      </c>
      <c r="D132" s="172">
        <f t="shared" si="3"/>
        <v>146419.20000000001</v>
      </c>
      <c r="E132" s="172" t="e">
        <f t="shared" si="4"/>
        <v>#N/A</v>
      </c>
      <c r="F132" s="174" t="e">
        <f t="shared" si="5"/>
        <v>#N/A</v>
      </c>
      <c r="G132" s="26" t="s">
        <v>12847</v>
      </c>
      <c r="I132" s="173" t="s">
        <v>4571</v>
      </c>
      <c r="J132" s="172">
        <v>194332</v>
      </c>
      <c r="K132" s="172">
        <v>351989424</v>
      </c>
    </row>
    <row r="133" spans="2:11" x14ac:dyDescent="0.45">
      <c r="B133" s="26" t="s">
        <v>1819</v>
      </c>
      <c r="C133" s="26">
        <v>83</v>
      </c>
      <c r="D133" s="172">
        <f t="shared" si="3"/>
        <v>148204.79999999999</v>
      </c>
      <c r="E133" s="172" t="e">
        <f t="shared" si="4"/>
        <v>#N/A</v>
      </c>
      <c r="F133" s="174" t="e">
        <f t="shared" si="5"/>
        <v>#N/A</v>
      </c>
      <c r="G133" s="26" t="s">
        <v>12848</v>
      </c>
      <c r="I133" s="173" t="s">
        <v>4408</v>
      </c>
      <c r="J133" s="172">
        <v>221832.5</v>
      </c>
      <c r="K133" s="172">
        <v>62742546</v>
      </c>
    </row>
    <row r="134" spans="2:11" x14ac:dyDescent="0.45">
      <c r="B134" s="26" t="s">
        <v>1818</v>
      </c>
      <c r="C134" s="26">
        <v>83</v>
      </c>
      <c r="D134" s="172">
        <f t="shared" si="3"/>
        <v>148204.79999999999</v>
      </c>
      <c r="E134" s="172">
        <f t="shared" si="4"/>
        <v>263099</v>
      </c>
      <c r="F134" s="174">
        <f t="shared" si="5"/>
        <v>0.77523939845403134</v>
      </c>
      <c r="G134" s="26" t="s">
        <v>4580</v>
      </c>
      <c r="I134" s="173" t="s">
        <v>4566</v>
      </c>
      <c r="J134" s="172">
        <v>183250</v>
      </c>
      <c r="K134" s="172">
        <v>483736000</v>
      </c>
    </row>
    <row r="135" spans="2:11" x14ac:dyDescent="0.45">
      <c r="B135" s="26" t="s">
        <v>4600</v>
      </c>
      <c r="C135" s="26">
        <v>83</v>
      </c>
      <c r="D135" s="172">
        <f t="shared" si="3"/>
        <v>148204.79999999999</v>
      </c>
      <c r="E135" s="172" t="e">
        <f t="shared" si="4"/>
        <v>#N/A</v>
      </c>
      <c r="F135" s="174" t="e">
        <f t="shared" si="5"/>
        <v>#N/A</v>
      </c>
      <c r="G135" s="26" t="s">
        <v>12881</v>
      </c>
      <c r="I135" s="173" t="s">
        <v>4399</v>
      </c>
      <c r="J135" s="172">
        <v>227223</v>
      </c>
      <c r="K135" s="172">
        <v>41808986</v>
      </c>
    </row>
    <row r="136" spans="2:11" x14ac:dyDescent="0.45">
      <c r="B136" s="26" t="s">
        <v>1815</v>
      </c>
      <c r="C136" s="26">
        <v>82</v>
      </c>
      <c r="D136" s="172">
        <f t="shared" si="3"/>
        <v>146419.20000000001</v>
      </c>
      <c r="E136" s="172" t="e">
        <f t="shared" si="4"/>
        <v>#N/A</v>
      </c>
      <c r="F136" s="174" t="e">
        <f t="shared" si="5"/>
        <v>#N/A</v>
      </c>
      <c r="G136" s="26" t="s">
        <v>12882</v>
      </c>
      <c r="I136" s="173" t="s">
        <v>4583</v>
      </c>
      <c r="J136" s="172">
        <v>210000</v>
      </c>
      <c r="K136" s="172">
        <v>9660000</v>
      </c>
    </row>
    <row r="137" spans="2:11" x14ac:dyDescent="0.45">
      <c r="B137" s="26" t="s">
        <v>1814</v>
      </c>
      <c r="C137" s="26">
        <v>84</v>
      </c>
      <c r="D137" s="172">
        <f t="shared" si="3"/>
        <v>149990.40000000002</v>
      </c>
      <c r="E137" s="172" t="e">
        <f t="shared" si="4"/>
        <v>#N/A</v>
      </c>
      <c r="F137" s="174" t="e">
        <f t="shared" si="5"/>
        <v>#N/A</v>
      </c>
      <c r="G137" s="26" t="s">
        <v>12883</v>
      </c>
      <c r="I137" s="173" t="s">
        <v>4581</v>
      </c>
      <c r="J137" s="172">
        <v>210000</v>
      </c>
      <c r="K137" s="172">
        <v>14490000</v>
      </c>
    </row>
    <row r="138" spans="2:11" x14ac:dyDescent="0.45">
      <c r="B138" s="26" t="s">
        <v>1813</v>
      </c>
      <c r="C138" s="26">
        <v>85</v>
      </c>
      <c r="D138" s="172">
        <f t="shared" si="3"/>
        <v>151776</v>
      </c>
      <c r="E138" s="172">
        <f t="shared" si="4"/>
        <v>239154.66666666666</v>
      </c>
      <c r="F138" s="174">
        <f t="shared" si="5"/>
        <v>0.57570806100217853</v>
      </c>
      <c r="G138" s="26" t="s">
        <v>4386</v>
      </c>
      <c r="I138" s="173" t="s">
        <v>4516</v>
      </c>
      <c r="J138" s="172">
        <v>221755.11111111112</v>
      </c>
      <c r="K138" s="172">
        <v>532162638</v>
      </c>
    </row>
    <row r="139" spans="2:11" x14ac:dyDescent="0.45">
      <c r="B139" s="26" t="s">
        <v>1812</v>
      </c>
      <c r="C139" s="26">
        <v>85</v>
      </c>
      <c r="D139" s="172">
        <f t="shared" si="3"/>
        <v>151776</v>
      </c>
      <c r="E139" s="172">
        <f t="shared" si="4"/>
        <v>261687.5</v>
      </c>
      <c r="F139" s="174">
        <f t="shared" si="5"/>
        <v>0.72416917035631467</v>
      </c>
      <c r="G139" s="26" t="s">
        <v>4374</v>
      </c>
      <c r="I139" s="173" t="s">
        <v>4443</v>
      </c>
      <c r="J139" s="172">
        <v>182642</v>
      </c>
      <c r="K139" s="172">
        <v>120177783</v>
      </c>
    </row>
    <row r="140" spans="2:11" x14ac:dyDescent="0.45">
      <c r="B140" s="26" t="s">
        <v>4601</v>
      </c>
      <c r="C140" s="26">
        <v>83</v>
      </c>
      <c r="D140" s="172">
        <f t="shared" si="3"/>
        <v>148204.79999999999</v>
      </c>
      <c r="E140" s="172" t="e">
        <f t="shared" si="4"/>
        <v>#N/A</v>
      </c>
      <c r="F140" s="174" t="e">
        <f t="shared" si="5"/>
        <v>#N/A</v>
      </c>
      <c r="G140" s="26" t="s">
        <v>12828</v>
      </c>
      <c r="I140" s="173" t="s">
        <v>4418</v>
      </c>
      <c r="J140" s="172">
        <v>196000</v>
      </c>
      <c r="K140" s="172">
        <v>31556000</v>
      </c>
    </row>
    <row r="141" spans="2:11" x14ac:dyDescent="0.45">
      <c r="B141" s="26" t="s">
        <v>1810</v>
      </c>
      <c r="C141" s="26">
        <v>83</v>
      </c>
      <c r="D141" s="172">
        <f t="shared" si="3"/>
        <v>148204.79999999999</v>
      </c>
      <c r="E141" s="172" t="e">
        <f t="shared" si="4"/>
        <v>#N/A</v>
      </c>
      <c r="F141" s="174" t="e">
        <f t="shared" si="5"/>
        <v>#N/A</v>
      </c>
      <c r="G141" s="26" t="s">
        <v>12829</v>
      </c>
      <c r="I141" s="173" t="s">
        <v>4572</v>
      </c>
      <c r="J141" s="172">
        <v>194666.66666666666</v>
      </c>
      <c r="K141" s="172">
        <v>54004000</v>
      </c>
    </row>
    <row r="142" spans="2:11" x14ac:dyDescent="0.45">
      <c r="B142" s="26" t="s">
        <v>1809</v>
      </c>
      <c r="C142" s="26">
        <v>83</v>
      </c>
      <c r="D142" s="172">
        <f t="shared" si="3"/>
        <v>148204.79999999999</v>
      </c>
      <c r="E142" s="172" t="e">
        <f t="shared" si="4"/>
        <v>#N/A</v>
      </c>
      <c r="F142" s="174" t="e">
        <f t="shared" si="5"/>
        <v>#N/A</v>
      </c>
      <c r="G142" s="26" t="s">
        <v>12830</v>
      </c>
      <c r="I142" s="173" t="s">
        <v>4513</v>
      </c>
      <c r="J142" s="172">
        <v>194671.33333333334</v>
      </c>
      <c r="K142" s="172">
        <v>426014947</v>
      </c>
    </row>
    <row r="143" spans="2:11" x14ac:dyDescent="0.45">
      <c r="B143" s="26" t="s">
        <v>1808</v>
      </c>
      <c r="C143" s="26">
        <v>83</v>
      </c>
      <c r="D143" s="172">
        <f t="shared" si="3"/>
        <v>148204.79999999999</v>
      </c>
      <c r="E143" s="172" t="e">
        <f t="shared" si="4"/>
        <v>#N/A</v>
      </c>
      <c r="F143" s="174" t="e">
        <f t="shared" si="5"/>
        <v>#N/A</v>
      </c>
      <c r="G143" s="26" t="s">
        <v>12831</v>
      </c>
      <c r="I143" s="173" t="s">
        <v>4574</v>
      </c>
      <c r="J143" s="172">
        <v>167004</v>
      </c>
      <c r="K143" s="172">
        <v>93431911</v>
      </c>
    </row>
    <row r="144" spans="2:11" x14ac:dyDescent="0.45">
      <c r="B144" s="26" t="s">
        <v>1807</v>
      </c>
      <c r="C144" s="26">
        <v>84</v>
      </c>
      <c r="D144" s="172">
        <f t="shared" si="3"/>
        <v>149990.40000000002</v>
      </c>
      <c r="E144" s="172">
        <f t="shared" si="4"/>
        <v>225629</v>
      </c>
      <c r="F144" s="174">
        <f t="shared" si="5"/>
        <v>0.50428960786823662</v>
      </c>
      <c r="G144" s="26" t="s">
        <v>4576</v>
      </c>
      <c r="I144" s="173" t="s">
        <v>4555</v>
      </c>
      <c r="J144" s="172">
        <v>216666.66666666666</v>
      </c>
      <c r="K144" s="172">
        <v>19665000</v>
      </c>
    </row>
    <row r="145" spans="2:11" x14ac:dyDescent="0.45">
      <c r="B145" s="26" t="s">
        <v>4602</v>
      </c>
      <c r="C145" s="26">
        <v>84</v>
      </c>
      <c r="D145" s="172">
        <f t="shared" si="3"/>
        <v>149990.40000000002</v>
      </c>
      <c r="E145" s="172" t="e">
        <f t="shared" si="4"/>
        <v>#N/A</v>
      </c>
      <c r="F145" s="174" t="e">
        <f t="shared" si="5"/>
        <v>#N/A</v>
      </c>
      <c r="G145" s="26" t="s">
        <v>12832</v>
      </c>
      <c r="I145" s="173" t="s">
        <v>4557</v>
      </c>
      <c r="J145" s="172">
        <v>201000</v>
      </c>
      <c r="K145" s="172">
        <v>23023000</v>
      </c>
    </row>
    <row r="146" spans="2:11" x14ac:dyDescent="0.45">
      <c r="B146" s="26" t="s">
        <v>1804</v>
      </c>
      <c r="C146" s="26">
        <v>82</v>
      </c>
      <c r="D146" s="172">
        <f t="shared" si="3"/>
        <v>146419.20000000001</v>
      </c>
      <c r="E146" s="172" t="e">
        <f t="shared" si="4"/>
        <v>#N/A</v>
      </c>
      <c r="F146" s="174" t="e">
        <f t="shared" si="5"/>
        <v>#N/A</v>
      </c>
      <c r="G146" s="26" t="s">
        <v>12833</v>
      </c>
      <c r="I146" s="173" t="s">
        <v>4420</v>
      </c>
      <c r="J146" s="172">
        <v>206375</v>
      </c>
      <c r="K146" s="172">
        <v>539419000</v>
      </c>
    </row>
    <row r="147" spans="2:11" x14ac:dyDescent="0.45">
      <c r="B147" s="26" t="s">
        <v>1803</v>
      </c>
      <c r="C147" s="26">
        <v>82</v>
      </c>
      <c r="D147" s="172">
        <f t="shared" si="3"/>
        <v>146419.20000000001</v>
      </c>
      <c r="E147" s="172" t="e">
        <f t="shared" si="4"/>
        <v>#N/A</v>
      </c>
      <c r="F147" s="174" t="e">
        <f t="shared" si="5"/>
        <v>#N/A</v>
      </c>
      <c r="G147" s="26" t="s">
        <v>12834</v>
      </c>
      <c r="I147" s="173" t="s">
        <v>4407</v>
      </c>
      <c r="J147" s="172">
        <v>133000</v>
      </c>
      <c r="K147" s="172">
        <v>134596000</v>
      </c>
    </row>
    <row r="148" spans="2:11" x14ac:dyDescent="0.45">
      <c r="B148" s="26" t="s">
        <v>1802</v>
      </c>
      <c r="C148" s="26">
        <v>82</v>
      </c>
      <c r="D148" s="172">
        <f t="shared" si="3"/>
        <v>146419.20000000001</v>
      </c>
      <c r="E148" s="172">
        <f t="shared" si="4"/>
        <v>210375</v>
      </c>
      <c r="F148" s="174">
        <f t="shared" si="5"/>
        <v>0.4367992722265932</v>
      </c>
      <c r="G148" s="26" t="s">
        <v>4427</v>
      </c>
      <c r="I148" s="173" t="s">
        <v>4414</v>
      </c>
      <c r="J148" s="172">
        <v>205332.81818181818</v>
      </c>
      <c r="K148" s="172">
        <v>638203928</v>
      </c>
    </row>
    <row r="149" spans="2:11" x14ac:dyDescent="0.45">
      <c r="B149" s="26" t="s">
        <v>1801</v>
      </c>
      <c r="C149" s="26">
        <v>83</v>
      </c>
      <c r="D149" s="172">
        <f t="shared" si="3"/>
        <v>148204.79999999999</v>
      </c>
      <c r="E149" s="172">
        <f t="shared" si="4"/>
        <v>232769</v>
      </c>
      <c r="F149" s="174">
        <f t="shared" si="5"/>
        <v>0.57059015632422172</v>
      </c>
      <c r="G149" s="26" t="s">
        <v>4442</v>
      </c>
      <c r="I149" s="173" t="s">
        <v>4398</v>
      </c>
      <c r="J149" s="172">
        <v>192972.25</v>
      </c>
      <c r="K149" s="172">
        <v>117647235</v>
      </c>
    </row>
    <row r="150" spans="2:11" x14ac:dyDescent="0.45">
      <c r="B150" s="26" t="s">
        <v>4603</v>
      </c>
      <c r="C150" s="26">
        <v>82</v>
      </c>
      <c r="D150" s="172">
        <f t="shared" si="3"/>
        <v>146419.20000000001</v>
      </c>
      <c r="E150" s="172" t="e">
        <f t="shared" si="4"/>
        <v>#N/A</v>
      </c>
      <c r="F150" s="174" t="e">
        <f t="shared" si="5"/>
        <v>#N/A</v>
      </c>
      <c r="G150" s="26" t="s">
        <v>12835</v>
      </c>
      <c r="I150" s="173" t="s">
        <v>4492</v>
      </c>
      <c r="J150" s="172">
        <v>209709.85714285713</v>
      </c>
      <c r="K150" s="172">
        <v>460773950</v>
      </c>
    </row>
    <row r="151" spans="2:11" x14ac:dyDescent="0.45">
      <c r="B151" s="26" t="s">
        <v>1798</v>
      </c>
      <c r="C151" s="26">
        <v>79</v>
      </c>
      <c r="D151" s="172">
        <f t="shared" si="3"/>
        <v>141062.39999999999</v>
      </c>
      <c r="E151" s="172" t="e">
        <f t="shared" si="4"/>
        <v>#N/A</v>
      </c>
      <c r="F151" s="174" t="e">
        <f t="shared" si="5"/>
        <v>#N/A</v>
      </c>
      <c r="G151" s="26" t="s">
        <v>12836</v>
      </c>
      <c r="I151" s="173" t="s">
        <v>4417</v>
      </c>
      <c r="J151" s="172">
        <v>188498.2</v>
      </c>
      <c r="K151" s="172">
        <v>243438491</v>
      </c>
    </row>
    <row r="152" spans="2:11" x14ac:dyDescent="0.45">
      <c r="B152" s="26" t="s">
        <v>1797</v>
      </c>
      <c r="C152" s="26">
        <v>81</v>
      </c>
      <c r="D152" s="172">
        <f t="shared" si="3"/>
        <v>144633.60000000001</v>
      </c>
      <c r="E152" s="172" t="e">
        <f t="shared" si="4"/>
        <v>#N/A</v>
      </c>
      <c r="F152" s="174" t="e">
        <f t="shared" si="5"/>
        <v>#N/A</v>
      </c>
      <c r="G152" s="26" t="s">
        <v>12837</v>
      </c>
      <c r="I152" s="173" t="s">
        <v>4489</v>
      </c>
      <c r="J152" s="172">
        <v>220984</v>
      </c>
      <c r="K152" s="172">
        <v>179531744</v>
      </c>
    </row>
    <row r="153" spans="2:11" x14ac:dyDescent="0.45">
      <c r="B153" s="26" t="s">
        <v>4604</v>
      </c>
      <c r="C153" s="26">
        <v>80</v>
      </c>
      <c r="D153" s="172">
        <f t="shared" si="3"/>
        <v>142848</v>
      </c>
      <c r="E153" s="172" t="e">
        <f t="shared" si="4"/>
        <v>#N/A</v>
      </c>
      <c r="F153" s="174" t="e">
        <f t="shared" si="5"/>
        <v>#N/A</v>
      </c>
      <c r="G153" s="26" t="s">
        <v>12838</v>
      </c>
      <c r="I153" s="173" t="s">
        <v>4451</v>
      </c>
      <c r="J153" s="172">
        <v>184090</v>
      </c>
      <c r="K153" s="172">
        <v>150811713</v>
      </c>
    </row>
    <row r="154" spans="2:11" x14ac:dyDescent="0.45">
      <c r="B154" s="26" t="s">
        <v>1796</v>
      </c>
      <c r="C154" s="26">
        <v>78</v>
      </c>
      <c r="D154" s="172">
        <f t="shared" si="3"/>
        <v>139276.80000000002</v>
      </c>
      <c r="E154" s="172">
        <f t="shared" si="4"/>
        <v>237729</v>
      </c>
      <c r="F154" s="174">
        <f t="shared" si="5"/>
        <v>0.70688154811138659</v>
      </c>
      <c r="G154" s="26" t="s">
        <v>4405</v>
      </c>
      <c r="I154" s="173" t="s">
        <v>4531</v>
      </c>
      <c r="J154" s="172">
        <v>220000</v>
      </c>
      <c r="K154" s="172">
        <v>25300000</v>
      </c>
    </row>
    <row r="155" spans="2:11" x14ac:dyDescent="0.45">
      <c r="B155" s="26" t="s">
        <v>4605</v>
      </c>
      <c r="C155" s="26">
        <v>76</v>
      </c>
      <c r="D155" s="172">
        <f t="shared" si="3"/>
        <v>135705.60000000001</v>
      </c>
      <c r="E155" s="172" t="e">
        <f t="shared" si="4"/>
        <v>#N/A</v>
      </c>
      <c r="F155" s="174" t="e">
        <f t="shared" si="5"/>
        <v>#N/A</v>
      </c>
      <c r="G155" s="26" t="s">
        <v>12886</v>
      </c>
      <c r="I155" s="173" t="s">
        <v>4473</v>
      </c>
      <c r="J155" s="172">
        <v>227497.66666666666</v>
      </c>
      <c r="K155" s="172">
        <v>190151718</v>
      </c>
    </row>
    <row r="156" spans="2:11" x14ac:dyDescent="0.45">
      <c r="B156" s="26" t="s">
        <v>1793</v>
      </c>
      <c r="C156" s="26">
        <v>78</v>
      </c>
      <c r="D156" s="172">
        <f t="shared" si="3"/>
        <v>139276.80000000002</v>
      </c>
      <c r="E156" s="172" t="e">
        <f t="shared" si="4"/>
        <v>#N/A</v>
      </c>
      <c r="F156" s="174" t="e">
        <f t="shared" si="5"/>
        <v>#N/A</v>
      </c>
      <c r="G156" s="26" t="s">
        <v>12887</v>
      </c>
      <c r="I156" s="173" t="s">
        <v>4484</v>
      </c>
      <c r="J156" s="172">
        <v>185774.33333333334</v>
      </c>
      <c r="K156" s="172">
        <v>180950269</v>
      </c>
    </row>
    <row r="157" spans="2:11" x14ac:dyDescent="0.45">
      <c r="B157" s="26" t="s">
        <v>1792</v>
      </c>
      <c r="C157" s="26">
        <v>77</v>
      </c>
      <c r="D157" s="172">
        <f t="shared" si="3"/>
        <v>137491.20000000001</v>
      </c>
      <c r="E157" s="172" t="e">
        <f t="shared" si="4"/>
        <v>#N/A</v>
      </c>
      <c r="F157" s="174" t="e">
        <f t="shared" si="5"/>
        <v>#N/A</v>
      </c>
      <c r="G157" s="26" t="s">
        <v>4475</v>
      </c>
      <c r="I157" s="173" t="s">
        <v>4486</v>
      </c>
      <c r="J157" s="172">
        <v>241702.5</v>
      </c>
      <c r="K157" s="172">
        <v>206796404</v>
      </c>
    </row>
    <row r="158" spans="2:11" x14ac:dyDescent="0.45">
      <c r="B158" s="26" t="s">
        <v>1791</v>
      </c>
      <c r="C158" s="26">
        <v>78</v>
      </c>
      <c r="D158" s="172">
        <f t="shared" si="3"/>
        <v>139276.80000000002</v>
      </c>
      <c r="E158" s="172">
        <f t="shared" si="4"/>
        <v>236452</v>
      </c>
      <c r="F158" s="174">
        <f t="shared" si="5"/>
        <v>0.69771275618049788</v>
      </c>
      <c r="G158" s="26" t="s">
        <v>4426</v>
      </c>
      <c r="I158" s="173" t="s">
        <v>4466</v>
      </c>
      <c r="J158" s="172">
        <v>153616.33333333334</v>
      </c>
      <c r="K158" s="172">
        <v>52997635</v>
      </c>
    </row>
    <row r="159" spans="2:11" x14ac:dyDescent="0.45">
      <c r="B159" s="26" t="s">
        <v>4606</v>
      </c>
      <c r="C159" s="26">
        <v>78</v>
      </c>
      <c r="D159" s="172">
        <f t="shared" si="3"/>
        <v>139276.80000000002</v>
      </c>
      <c r="E159" s="172" t="e">
        <f t="shared" si="4"/>
        <v>#N/A</v>
      </c>
      <c r="F159" s="174" t="e">
        <f t="shared" si="5"/>
        <v>#N/A</v>
      </c>
      <c r="G159" s="26" t="s">
        <v>12888</v>
      </c>
      <c r="I159" s="173" t="s">
        <v>4578</v>
      </c>
      <c r="J159" s="172">
        <v>230000</v>
      </c>
      <c r="K159" s="172">
        <v>10580000</v>
      </c>
    </row>
    <row r="160" spans="2:11" x14ac:dyDescent="0.45">
      <c r="B160" s="26" t="s">
        <v>4607</v>
      </c>
      <c r="C160" s="26">
        <v>76</v>
      </c>
      <c r="D160" s="172">
        <f t="shared" si="3"/>
        <v>135705.60000000001</v>
      </c>
      <c r="E160" s="172" t="e">
        <f t="shared" si="4"/>
        <v>#N/A</v>
      </c>
      <c r="F160" s="174" t="e">
        <f t="shared" si="5"/>
        <v>#N/A</v>
      </c>
      <c r="G160" s="26" t="s">
        <v>12889</v>
      </c>
      <c r="I160" s="173" t="s">
        <v>4530</v>
      </c>
      <c r="J160" s="172">
        <v>232891.75</v>
      </c>
      <c r="K160" s="172">
        <v>255940205</v>
      </c>
    </row>
    <row r="161" spans="2:11" x14ac:dyDescent="0.45">
      <c r="B161" s="26" t="s">
        <v>1788</v>
      </c>
      <c r="C161" s="26">
        <v>75</v>
      </c>
      <c r="D161" s="172">
        <f t="shared" si="3"/>
        <v>133920</v>
      </c>
      <c r="E161" s="172" t="e">
        <f t="shared" si="4"/>
        <v>#N/A</v>
      </c>
      <c r="F161" s="174" t="e">
        <f t="shared" si="5"/>
        <v>#N/A</v>
      </c>
      <c r="G161" s="26" t="s">
        <v>12864</v>
      </c>
      <c r="I161" s="173" t="s">
        <v>4480</v>
      </c>
      <c r="J161" s="172">
        <v>172172.25</v>
      </c>
      <c r="K161" s="172">
        <v>134399235</v>
      </c>
    </row>
    <row r="162" spans="2:11" x14ac:dyDescent="0.45">
      <c r="B162" s="26" t="s">
        <v>1787</v>
      </c>
      <c r="C162" s="26">
        <v>74</v>
      </c>
      <c r="D162" s="172">
        <f t="shared" si="3"/>
        <v>132134.40000000002</v>
      </c>
      <c r="E162" s="172" t="e">
        <f t="shared" si="4"/>
        <v>#N/A</v>
      </c>
      <c r="F162" s="174" t="e">
        <f t="shared" si="5"/>
        <v>#N/A</v>
      </c>
      <c r="G162" s="26" t="s">
        <v>12817</v>
      </c>
      <c r="I162" s="173" t="s">
        <v>4494</v>
      </c>
      <c r="J162" s="172">
        <v>241011</v>
      </c>
      <c r="K162" s="172">
        <v>206401448</v>
      </c>
    </row>
    <row r="163" spans="2:11" x14ac:dyDescent="0.45">
      <c r="B163" s="26" t="s">
        <v>1786</v>
      </c>
      <c r="C163" s="26">
        <v>74</v>
      </c>
      <c r="D163" s="172">
        <f t="shared" si="3"/>
        <v>132134.40000000002</v>
      </c>
      <c r="E163" s="172" t="e">
        <f t="shared" si="4"/>
        <v>#N/A</v>
      </c>
      <c r="F163" s="174" t="e">
        <f t="shared" si="5"/>
        <v>#N/A</v>
      </c>
      <c r="G163" s="26" t="s">
        <v>12818</v>
      </c>
      <c r="I163" s="173" t="s">
        <v>4550</v>
      </c>
      <c r="J163" s="172">
        <v>195043.75</v>
      </c>
      <c r="K163" s="172">
        <v>137550166</v>
      </c>
    </row>
    <row r="164" spans="2:11" x14ac:dyDescent="0.45">
      <c r="B164" s="26" t="s">
        <v>1785</v>
      </c>
      <c r="C164" s="26">
        <v>73</v>
      </c>
      <c r="D164" s="172">
        <f t="shared" si="3"/>
        <v>130348.8</v>
      </c>
      <c r="E164" s="172">
        <f t="shared" si="4"/>
        <v>219919.5</v>
      </c>
      <c r="F164" s="174">
        <f t="shared" si="5"/>
        <v>0.68716167697746355</v>
      </c>
      <c r="G164" s="26" t="s">
        <v>4564</v>
      </c>
      <c r="I164" s="173" t="s">
        <v>4565</v>
      </c>
      <c r="J164" s="172">
        <v>241821</v>
      </c>
      <c r="K164" s="172">
        <v>116799543</v>
      </c>
    </row>
    <row r="165" spans="2:11" x14ac:dyDescent="0.45">
      <c r="B165" s="26" t="s">
        <v>4608</v>
      </c>
      <c r="C165" s="26">
        <v>74</v>
      </c>
      <c r="D165" s="172">
        <f t="shared" si="3"/>
        <v>132134.40000000002</v>
      </c>
      <c r="E165" s="172" t="e">
        <f t="shared" si="4"/>
        <v>#N/A</v>
      </c>
      <c r="F165" s="174" t="e">
        <f t="shared" si="5"/>
        <v>#N/A</v>
      </c>
      <c r="G165" s="26" t="s">
        <v>12819</v>
      </c>
      <c r="I165" s="173" t="s">
        <v>4563</v>
      </c>
      <c r="J165" s="172">
        <v>183367.5</v>
      </c>
      <c r="K165" s="172">
        <v>185568094</v>
      </c>
    </row>
    <row r="166" spans="2:11" x14ac:dyDescent="0.45">
      <c r="B166" s="26" t="s">
        <v>1782</v>
      </c>
      <c r="C166" s="26">
        <v>74</v>
      </c>
      <c r="D166" s="172">
        <f t="shared" si="3"/>
        <v>132134.40000000002</v>
      </c>
      <c r="E166" s="172" t="e">
        <f t="shared" si="4"/>
        <v>#N/A</v>
      </c>
      <c r="F166" s="174" t="e">
        <f t="shared" si="5"/>
        <v>#N/A</v>
      </c>
      <c r="G166" s="26" t="s">
        <v>12820</v>
      </c>
      <c r="I166" s="173" t="s">
        <v>4465</v>
      </c>
      <c r="J166" s="172">
        <v>227829</v>
      </c>
      <c r="K166" s="172">
        <v>120521541</v>
      </c>
    </row>
    <row r="167" spans="2:11" x14ac:dyDescent="0.45">
      <c r="B167" s="26" t="s">
        <v>1781</v>
      </c>
      <c r="C167" s="26">
        <v>74</v>
      </c>
      <c r="D167" s="172">
        <f t="shared" si="3"/>
        <v>132134.40000000002</v>
      </c>
      <c r="E167" s="172" t="e">
        <f t="shared" si="4"/>
        <v>#N/A</v>
      </c>
      <c r="F167" s="174" t="e">
        <f t="shared" si="5"/>
        <v>#N/A</v>
      </c>
      <c r="G167" s="26" t="s">
        <v>12821</v>
      </c>
      <c r="I167" s="173" t="s">
        <v>4470</v>
      </c>
      <c r="J167" s="172">
        <v>179892</v>
      </c>
      <c r="K167" s="172">
        <v>93415834</v>
      </c>
    </row>
    <row r="168" spans="2:11" x14ac:dyDescent="0.45">
      <c r="B168" s="26" t="s">
        <v>1780</v>
      </c>
      <c r="C168" s="26">
        <v>73</v>
      </c>
      <c r="D168" s="172">
        <f t="shared" si="3"/>
        <v>130348.8</v>
      </c>
      <c r="E168" s="172" t="e">
        <f t="shared" si="4"/>
        <v>#N/A</v>
      </c>
      <c r="F168" s="174" t="e">
        <f t="shared" si="5"/>
        <v>#N/A</v>
      </c>
      <c r="G168" s="26" t="s">
        <v>4393</v>
      </c>
      <c r="I168" s="173" t="s">
        <v>4479</v>
      </c>
      <c r="J168" s="172">
        <v>185000</v>
      </c>
      <c r="K168" s="172">
        <v>8510000</v>
      </c>
    </row>
    <row r="169" spans="2:11" x14ac:dyDescent="0.45">
      <c r="B169" s="26" t="s">
        <v>1779</v>
      </c>
      <c r="C169" s="26">
        <v>73</v>
      </c>
      <c r="D169" s="172">
        <f t="shared" si="3"/>
        <v>130348.8</v>
      </c>
      <c r="E169" s="172">
        <f t="shared" si="4"/>
        <v>214133.5</v>
      </c>
      <c r="F169" s="174">
        <f t="shared" si="5"/>
        <v>0.64277308268277111</v>
      </c>
      <c r="G169" s="26" t="s">
        <v>4425</v>
      </c>
      <c r="I169" s="173" t="s">
        <v>4539</v>
      </c>
      <c r="J169" s="172">
        <v>197567</v>
      </c>
      <c r="K169" s="172">
        <v>174199171</v>
      </c>
    </row>
    <row r="170" spans="2:11" x14ac:dyDescent="0.45">
      <c r="B170" s="26" t="s">
        <v>4609</v>
      </c>
      <c r="C170" s="26">
        <v>72</v>
      </c>
      <c r="D170" s="172">
        <f t="shared" si="3"/>
        <v>128563.20000000001</v>
      </c>
      <c r="E170" s="172" t="e">
        <f t="shared" si="4"/>
        <v>#N/A</v>
      </c>
      <c r="F170" s="174" t="e">
        <f t="shared" si="5"/>
        <v>#N/A</v>
      </c>
      <c r="G170" s="26" t="s">
        <v>12822</v>
      </c>
      <c r="I170" s="173" t="s">
        <v>4464</v>
      </c>
      <c r="J170" s="172">
        <v>175305.66666666666</v>
      </c>
      <c r="K170" s="172">
        <v>63639321</v>
      </c>
    </row>
    <row r="171" spans="2:11" x14ac:dyDescent="0.45">
      <c r="B171" s="26" t="s">
        <v>1776</v>
      </c>
      <c r="C171" s="26">
        <v>72</v>
      </c>
      <c r="D171" s="172">
        <f t="shared" si="3"/>
        <v>128563.20000000001</v>
      </c>
      <c r="E171" s="172" t="e">
        <f t="shared" si="4"/>
        <v>#N/A</v>
      </c>
      <c r="F171" s="174" t="e">
        <f t="shared" si="5"/>
        <v>#N/A</v>
      </c>
      <c r="G171" s="26" t="s">
        <v>12823</v>
      </c>
      <c r="I171" s="173" t="s">
        <v>4549</v>
      </c>
      <c r="J171" s="172">
        <v>195000</v>
      </c>
      <c r="K171" s="172">
        <v>88090000</v>
      </c>
    </row>
    <row r="172" spans="2:11" x14ac:dyDescent="0.45">
      <c r="B172" s="26" t="s">
        <v>1775</v>
      </c>
      <c r="C172" s="26">
        <v>71</v>
      </c>
      <c r="D172" s="172">
        <f t="shared" si="3"/>
        <v>126777.60000000001</v>
      </c>
      <c r="E172" s="172" t="e">
        <f t="shared" si="4"/>
        <v>#N/A</v>
      </c>
      <c r="F172" s="174" t="e">
        <f t="shared" si="5"/>
        <v>#N/A</v>
      </c>
      <c r="G172" s="26" t="s">
        <v>4416</v>
      </c>
      <c r="I172" s="173" t="s">
        <v>4478</v>
      </c>
      <c r="J172" s="172">
        <v>140000</v>
      </c>
      <c r="K172" s="172">
        <v>64400000</v>
      </c>
    </row>
    <row r="173" spans="2:11" x14ac:dyDescent="0.45">
      <c r="B173" s="26" t="s">
        <v>1774</v>
      </c>
      <c r="C173" s="26">
        <v>71</v>
      </c>
      <c r="D173" s="172">
        <f t="shared" si="3"/>
        <v>126777.60000000001</v>
      </c>
      <c r="E173" s="172" t="e">
        <f t="shared" si="4"/>
        <v>#N/A</v>
      </c>
      <c r="F173" s="174" t="e">
        <f t="shared" si="5"/>
        <v>#N/A</v>
      </c>
      <c r="G173" s="26" t="s">
        <v>12824</v>
      </c>
      <c r="I173" s="173" t="s">
        <v>4449</v>
      </c>
      <c r="J173" s="172">
        <v>191748.66666666666</v>
      </c>
      <c r="K173" s="172">
        <v>321414466</v>
      </c>
    </row>
    <row r="174" spans="2:11" x14ac:dyDescent="0.45">
      <c r="B174" s="26" t="s">
        <v>1773</v>
      </c>
      <c r="C174" s="26">
        <v>71</v>
      </c>
      <c r="D174" s="172">
        <f t="shared" si="3"/>
        <v>126777.60000000001</v>
      </c>
      <c r="E174" s="172">
        <f t="shared" si="4"/>
        <v>255141</v>
      </c>
      <c r="F174" s="174">
        <f t="shared" si="5"/>
        <v>1.012508518855066</v>
      </c>
      <c r="G174" s="26" t="s">
        <v>4520</v>
      </c>
      <c r="I174" s="173" t="s">
        <v>4508</v>
      </c>
      <c r="J174" s="172">
        <v>172557</v>
      </c>
      <c r="K174" s="172">
        <v>117271434</v>
      </c>
    </row>
    <row r="175" spans="2:11" x14ac:dyDescent="0.45">
      <c r="B175" s="26" t="s">
        <v>4610</v>
      </c>
      <c r="C175" s="26">
        <v>73</v>
      </c>
      <c r="D175" s="172">
        <f t="shared" si="3"/>
        <v>130348.8</v>
      </c>
      <c r="E175" s="172" t="e">
        <f t="shared" si="4"/>
        <v>#N/A</v>
      </c>
      <c r="F175" s="174" t="e">
        <f t="shared" si="5"/>
        <v>#N/A</v>
      </c>
      <c r="G175" s="26" t="s">
        <v>12825</v>
      </c>
      <c r="I175" s="173" t="s">
        <v>4460</v>
      </c>
      <c r="J175" s="172">
        <v>212121</v>
      </c>
      <c r="K175" s="172">
        <v>194889787</v>
      </c>
    </row>
    <row r="176" spans="2:11" x14ac:dyDescent="0.45">
      <c r="B176" s="26" t="s">
        <v>1770</v>
      </c>
      <c r="C176" s="26">
        <v>72</v>
      </c>
      <c r="D176" s="172">
        <f t="shared" si="3"/>
        <v>128563.20000000001</v>
      </c>
      <c r="E176" s="172" t="e">
        <f t="shared" si="4"/>
        <v>#N/A</v>
      </c>
      <c r="F176" s="174" t="e">
        <f t="shared" si="5"/>
        <v>#N/A</v>
      </c>
      <c r="G176" s="26" t="s">
        <v>12826</v>
      </c>
      <c r="I176" s="173" t="s">
        <v>4454</v>
      </c>
      <c r="J176" s="172">
        <v>169969</v>
      </c>
      <c r="K176" s="172">
        <v>132809199</v>
      </c>
    </row>
    <row r="177" spans="2:11" x14ac:dyDescent="0.45">
      <c r="B177" s="26" t="s">
        <v>1769</v>
      </c>
      <c r="C177" s="26">
        <v>71</v>
      </c>
      <c r="D177" s="172">
        <f t="shared" si="3"/>
        <v>126777.60000000001</v>
      </c>
      <c r="E177" s="172" t="e">
        <f t="shared" si="4"/>
        <v>#N/A</v>
      </c>
      <c r="F177" s="174" t="e">
        <f t="shared" si="5"/>
        <v>#N/A</v>
      </c>
      <c r="G177" s="26" t="s">
        <v>12827</v>
      </c>
      <c r="I177" s="173" t="s">
        <v>4522</v>
      </c>
      <c r="J177" s="172">
        <v>195308.5</v>
      </c>
      <c r="K177" s="172">
        <v>145656401</v>
      </c>
    </row>
    <row r="178" spans="2:11" x14ac:dyDescent="0.45">
      <c r="B178" s="26" t="s">
        <v>1768</v>
      </c>
      <c r="C178" s="26">
        <v>71</v>
      </c>
      <c r="D178" s="172">
        <f t="shared" si="3"/>
        <v>126777.60000000001</v>
      </c>
      <c r="E178" s="172" t="e">
        <f t="shared" si="4"/>
        <v>#N/A</v>
      </c>
      <c r="F178" s="174" t="e">
        <f t="shared" si="5"/>
        <v>#N/A</v>
      </c>
      <c r="G178" s="26" t="s">
        <v>4404</v>
      </c>
      <c r="I178" s="173" t="s">
        <v>4463</v>
      </c>
      <c r="J178" s="172">
        <v>174454.33333333334</v>
      </c>
      <c r="K178" s="172">
        <v>130955491</v>
      </c>
    </row>
    <row r="179" spans="2:11" x14ac:dyDescent="0.45">
      <c r="B179" s="26" t="s">
        <v>1767</v>
      </c>
      <c r="C179" s="26">
        <v>72</v>
      </c>
      <c r="D179" s="172">
        <f t="shared" si="3"/>
        <v>128563.20000000001</v>
      </c>
      <c r="E179" s="172">
        <f t="shared" si="4"/>
        <v>253054</v>
      </c>
      <c r="F179" s="174">
        <f t="shared" si="5"/>
        <v>0.9683237504978095</v>
      </c>
      <c r="G179" s="26" t="s">
        <v>4482</v>
      </c>
      <c r="I179" s="173" t="s">
        <v>4577</v>
      </c>
      <c r="J179" s="172">
        <v>185000</v>
      </c>
      <c r="K179" s="172">
        <v>21275000</v>
      </c>
    </row>
    <row r="180" spans="2:11" x14ac:dyDescent="0.45">
      <c r="B180" s="26" t="s">
        <v>4611</v>
      </c>
      <c r="C180" s="26">
        <v>71</v>
      </c>
      <c r="D180" s="172">
        <f t="shared" ref="D180:D243" si="6">C180*7.44*240</f>
        <v>126777.60000000001</v>
      </c>
      <c r="E180" s="172" t="e">
        <f t="shared" ref="E180:E243" si="7">VLOOKUP(G180,$I$51:$K$181,2,FALSE)</f>
        <v>#N/A</v>
      </c>
      <c r="F180" s="174" t="e">
        <f t="shared" ref="F180:F243" si="8">E180/D180-1</f>
        <v>#N/A</v>
      </c>
      <c r="G180" s="26" t="s">
        <v>12890</v>
      </c>
      <c r="I180" s="173" t="s">
        <v>4496</v>
      </c>
      <c r="J180" s="172">
        <v>192205</v>
      </c>
      <c r="K180" s="172">
        <v>128200873</v>
      </c>
    </row>
    <row r="181" spans="2:11" x14ac:dyDescent="0.45">
      <c r="B181" s="26" t="s">
        <v>1764</v>
      </c>
      <c r="C181" s="26">
        <v>71</v>
      </c>
      <c r="D181" s="172">
        <f t="shared" si="6"/>
        <v>126777.60000000001</v>
      </c>
      <c r="E181" s="172" t="e">
        <f t="shared" si="7"/>
        <v>#N/A</v>
      </c>
      <c r="F181" s="174" t="e">
        <f t="shared" si="8"/>
        <v>#N/A</v>
      </c>
      <c r="G181" s="26" t="s">
        <v>12891</v>
      </c>
      <c r="I181" s="173" t="s">
        <v>4448</v>
      </c>
      <c r="J181" s="172">
        <v>167427.5</v>
      </c>
      <c r="K181" s="172">
        <v>110248269</v>
      </c>
    </row>
    <row r="182" spans="2:11" x14ac:dyDescent="0.45">
      <c r="B182" s="26" t="s">
        <v>1763</v>
      </c>
      <c r="C182" s="26">
        <v>71</v>
      </c>
      <c r="D182" s="172">
        <f t="shared" si="6"/>
        <v>126777.60000000001</v>
      </c>
      <c r="E182" s="172" t="e">
        <f t="shared" si="7"/>
        <v>#N/A</v>
      </c>
      <c r="F182" s="174" t="e">
        <f t="shared" si="8"/>
        <v>#N/A</v>
      </c>
      <c r="G182" s="26" t="s">
        <v>12892</v>
      </c>
      <c r="I182"/>
      <c r="J182"/>
      <c r="K182"/>
    </row>
    <row r="183" spans="2:11" x14ac:dyDescent="0.45">
      <c r="B183" s="26" t="s">
        <v>1762</v>
      </c>
      <c r="C183" s="26">
        <v>70</v>
      </c>
      <c r="D183" s="172">
        <f t="shared" si="6"/>
        <v>124992.00000000001</v>
      </c>
      <c r="E183" s="172" t="e">
        <f t="shared" si="7"/>
        <v>#N/A</v>
      </c>
      <c r="F183" s="174" t="e">
        <f t="shared" si="8"/>
        <v>#N/A</v>
      </c>
      <c r="G183" s="26" t="s">
        <v>4424</v>
      </c>
      <c r="I183"/>
    </row>
    <row r="184" spans="2:11" x14ac:dyDescent="0.45">
      <c r="B184" s="26" t="s">
        <v>1761</v>
      </c>
      <c r="C184" s="26">
        <v>67</v>
      </c>
      <c r="D184" s="172">
        <f t="shared" si="6"/>
        <v>119635.20000000001</v>
      </c>
      <c r="E184" s="172">
        <f t="shared" si="7"/>
        <v>185760</v>
      </c>
      <c r="F184" s="174">
        <f t="shared" si="8"/>
        <v>0.5527202696196436</v>
      </c>
      <c r="G184" s="26" t="s">
        <v>4560</v>
      </c>
      <c r="I184"/>
    </row>
    <row r="185" spans="2:11" x14ac:dyDescent="0.45">
      <c r="B185" s="26" t="s">
        <v>4612</v>
      </c>
      <c r="C185" s="26">
        <v>66</v>
      </c>
      <c r="D185" s="172">
        <f t="shared" si="6"/>
        <v>117849.60000000001</v>
      </c>
      <c r="E185" s="172" t="e">
        <f t="shared" si="7"/>
        <v>#N/A</v>
      </c>
      <c r="F185" s="174" t="e">
        <f t="shared" si="8"/>
        <v>#N/A</v>
      </c>
      <c r="G185" s="26" t="s">
        <v>12807</v>
      </c>
      <c r="I185"/>
    </row>
    <row r="186" spans="2:11" x14ac:dyDescent="0.45">
      <c r="B186" s="26" t="s">
        <v>1759</v>
      </c>
      <c r="C186" s="26">
        <v>66</v>
      </c>
      <c r="D186" s="172">
        <f t="shared" si="6"/>
        <v>117849.60000000001</v>
      </c>
      <c r="E186" s="172" t="e">
        <f t="shared" si="7"/>
        <v>#N/A</v>
      </c>
      <c r="F186" s="174" t="e">
        <f t="shared" si="8"/>
        <v>#N/A</v>
      </c>
      <c r="G186" s="26" t="s">
        <v>12808</v>
      </c>
      <c r="I186"/>
    </row>
    <row r="187" spans="2:11" x14ac:dyDescent="0.45">
      <c r="B187" s="26" t="s">
        <v>4613</v>
      </c>
      <c r="C187" s="26">
        <v>69</v>
      </c>
      <c r="D187" s="172">
        <f t="shared" si="6"/>
        <v>123206.40000000001</v>
      </c>
      <c r="E187" s="172" t="e">
        <f t="shared" si="7"/>
        <v>#N/A</v>
      </c>
      <c r="F187" s="174" t="e">
        <f t="shared" si="8"/>
        <v>#N/A</v>
      </c>
      <c r="G187" s="26" t="s">
        <v>12809</v>
      </c>
      <c r="I187"/>
    </row>
    <row r="188" spans="2:11" x14ac:dyDescent="0.45">
      <c r="B188" s="26" t="s">
        <v>4614</v>
      </c>
      <c r="C188" s="26">
        <v>69</v>
      </c>
      <c r="D188" s="172">
        <f t="shared" si="6"/>
        <v>123206.40000000001</v>
      </c>
      <c r="E188" s="172" t="e">
        <f t="shared" si="7"/>
        <v>#N/A</v>
      </c>
      <c r="F188" s="174" t="e">
        <f t="shared" si="8"/>
        <v>#N/A</v>
      </c>
      <c r="G188" s="26" t="s">
        <v>12810</v>
      </c>
      <c r="I188"/>
    </row>
    <row r="189" spans="2:11" x14ac:dyDescent="0.45">
      <c r="B189" s="26" t="s">
        <v>4615</v>
      </c>
      <c r="C189" s="26">
        <v>70</v>
      </c>
      <c r="D189" s="172">
        <f t="shared" si="6"/>
        <v>124992.00000000001</v>
      </c>
      <c r="E189" s="172" t="e">
        <f t="shared" si="7"/>
        <v>#N/A</v>
      </c>
      <c r="F189" s="174" t="e">
        <f t="shared" si="8"/>
        <v>#N/A</v>
      </c>
      <c r="G189" s="26" t="s">
        <v>12811</v>
      </c>
      <c r="I189"/>
    </row>
    <row r="190" spans="2:11" x14ac:dyDescent="0.45">
      <c r="B190" s="26" t="s">
        <v>4616</v>
      </c>
      <c r="C190" s="26">
        <v>71</v>
      </c>
      <c r="D190" s="172">
        <f t="shared" si="6"/>
        <v>126777.60000000001</v>
      </c>
      <c r="E190" s="172" t="e">
        <f t="shared" si="7"/>
        <v>#N/A</v>
      </c>
      <c r="F190" s="174" t="e">
        <f t="shared" si="8"/>
        <v>#N/A</v>
      </c>
      <c r="G190" s="26" t="s">
        <v>12812</v>
      </c>
      <c r="I190"/>
    </row>
    <row r="191" spans="2:11" x14ac:dyDescent="0.45">
      <c r="B191" s="26" t="s">
        <v>1756</v>
      </c>
      <c r="C191" s="26">
        <v>71</v>
      </c>
      <c r="D191" s="172">
        <f t="shared" si="6"/>
        <v>126777.60000000001</v>
      </c>
      <c r="E191" s="172" t="e">
        <f t="shared" si="7"/>
        <v>#N/A</v>
      </c>
      <c r="F191" s="174" t="e">
        <f t="shared" si="8"/>
        <v>#N/A</v>
      </c>
      <c r="G191" s="26" t="s">
        <v>12813</v>
      </c>
      <c r="I191"/>
    </row>
    <row r="192" spans="2:11" x14ac:dyDescent="0.45">
      <c r="B192" s="26" t="s">
        <v>1755</v>
      </c>
      <c r="C192" s="26">
        <v>71</v>
      </c>
      <c r="D192" s="172">
        <f t="shared" si="6"/>
        <v>126777.60000000001</v>
      </c>
      <c r="E192" s="172">
        <f t="shared" si="7"/>
        <v>283735</v>
      </c>
      <c r="F192" s="174">
        <f t="shared" si="8"/>
        <v>1.2380530945529808</v>
      </c>
      <c r="G192" s="26" t="s">
        <v>4567</v>
      </c>
      <c r="I192"/>
    </row>
    <row r="193" spans="2:9" x14ac:dyDescent="0.45">
      <c r="B193" s="26" t="s">
        <v>1754</v>
      </c>
      <c r="C193" s="26">
        <v>70</v>
      </c>
      <c r="D193" s="172">
        <f t="shared" si="6"/>
        <v>124992.00000000001</v>
      </c>
      <c r="E193" s="172" t="e">
        <f t="shared" si="7"/>
        <v>#N/A</v>
      </c>
      <c r="F193" s="174" t="e">
        <f t="shared" si="8"/>
        <v>#N/A</v>
      </c>
      <c r="G193" s="26" t="s">
        <v>12814</v>
      </c>
      <c r="I193"/>
    </row>
    <row r="194" spans="2:9" x14ac:dyDescent="0.45">
      <c r="B194" s="26" t="s">
        <v>1753</v>
      </c>
      <c r="C194" s="26">
        <v>71</v>
      </c>
      <c r="D194" s="172">
        <f t="shared" si="6"/>
        <v>126777.60000000001</v>
      </c>
      <c r="E194" s="172">
        <f t="shared" si="7"/>
        <v>185000</v>
      </c>
      <c r="F194" s="174">
        <f t="shared" si="8"/>
        <v>0.45924832147003891</v>
      </c>
      <c r="G194" s="26" t="s">
        <v>4419</v>
      </c>
      <c r="I194"/>
    </row>
    <row r="195" spans="2:9" x14ac:dyDescent="0.45">
      <c r="B195" s="26" t="s">
        <v>4617</v>
      </c>
      <c r="C195" s="26">
        <v>71</v>
      </c>
      <c r="D195" s="172">
        <f t="shared" si="6"/>
        <v>126777.60000000001</v>
      </c>
      <c r="E195" s="172" t="e">
        <f t="shared" si="7"/>
        <v>#N/A</v>
      </c>
      <c r="F195" s="174" t="e">
        <f t="shared" si="8"/>
        <v>#N/A</v>
      </c>
      <c r="G195" s="26" t="s">
        <v>12815</v>
      </c>
      <c r="I195"/>
    </row>
    <row r="196" spans="2:9" x14ac:dyDescent="0.45">
      <c r="B196" s="26" t="s">
        <v>1750</v>
      </c>
      <c r="C196" s="26">
        <v>70</v>
      </c>
      <c r="D196" s="172">
        <f t="shared" si="6"/>
        <v>124992.00000000001</v>
      </c>
      <c r="E196" s="172" t="e">
        <f t="shared" si="7"/>
        <v>#N/A</v>
      </c>
      <c r="F196" s="174" t="e">
        <f t="shared" si="8"/>
        <v>#N/A</v>
      </c>
      <c r="G196" s="26" t="s">
        <v>12816</v>
      </c>
      <c r="I196"/>
    </row>
    <row r="197" spans="2:9" x14ac:dyDescent="0.45">
      <c r="B197" s="26" t="s">
        <v>1749</v>
      </c>
      <c r="C197" s="26">
        <v>72</v>
      </c>
      <c r="D197" s="172">
        <f t="shared" si="6"/>
        <v>128563.20000000001</v>
      </c>
      <c r="E197" s="172" t="e">
        <f t="shared" si="7"/>
        <v>#N/A</v>
      </c>
      <c r="F197" s="174" t="e">
        <f t="shared" si="8"/>
        <v>#N/A</v>
      </c>
      <c r="G197" s="26" t="s">
        <v>4392</v>
      </c>
      <c r="I197"/>
    </row>
    <row r="198" spans="2:9" x14ac:dyDescent="0.45">
      <c r="B198" s="26" t="s">
        <v>1748</v>
      </c>
      <c r="C198" s="26">
        <v>73</v>
      </c>
      <c r="D198" s="172">
        <f t="shared" si="6"/>
        <v>130348.8</v>
      </c>
      <c r="E198" s="172">
        <f t="shared" si="7"/>
        <v>190000</v>
      </c>
      <c r="F198" s="174">
        <f t="shared" si="8"/>
        <v>0.45762753473756557</v>
      </c>
      <c r="G198" s="26" t="s">
        <v>4579</v>
      </c>
      <c r="I198"/>
    </row>
    <row r="199" spans="2:9" x14ac:dyDescent="0.45">
      <c r="B199" s="26" t="s">
        <v>1747</v>
      </c>
      <c r="C199" s="26">
        <v>74</v>
      </c>
      <c r="D199" s="172">
        <f t="shared" si="6"/>
        <v>132134.40000000002</v>
      </c>
      <c r="E199" s="172">
        <f t="shared" si="7"/>
        <v>190000</v>
      </c>
      <c r="F199" s="174">
        <f t="shared" si="8"/>
        <v>0.43792986534921985</v>
      </c>
      <c r="G199" s="26" t="s">
        <v>4423</v>
      </c>
      <c r="I199"/>
    </row>
    <row r="200" spans="2:9" x14ac:dyDescent="0.45">
      <c r="B200" s="26" t="s">
        <v>4618</v>
      </c>
      <c r="C200" s="26">
        <v>75</v>
      </c>
      <c r="D200" s="172">
        <f t="shared" si="6"/>
        <v>133920</v>
      </c>
      <c r="E200" s="172" t="e">
        <f t="shared" si="7"/>
        <v>#N/A</v>
      </c>
      <c r="F200" s="174" t="e">
        <f t="shared" si="8"/>
        <v>#N/A</v>
      </c>
      <c r="G200" s="26" t="s">
        <v>12893</v>
      </c>
      <c r="I200"/>
    </row>
    <row r="201" spans="2:9" x14ac:dyDescent="0.45">
      <c r="B201" s="26" t="s">
        <v>1744</v>
      </c>
      <c r="C201" s="26">
        <v>74</v>
      </c>
      <c r="D201" s="172">
        <f t="shared" si="6"/>
        <v>132134.40000000002</v>
      </c>
      <c r="E201" s="172" t="e">
        <f t="shared" si="7"/>
        <v>#N/A</v>
      </c>
      <c r="F201" s="174" t="e">
        <f t="shared" si="8"/>
        <v>#N/A</v>
      </c>
      <c r="G201" s="26" t="s">
        <v>12894</v>
      </c>
      <c r="I201"/>
    </row>
    <row r="202" spans="2:9" x14ac:dyDescent="0.45">
      <c r="B202" s="26" t="s">
        <v>1743</v>
      </c>
      <c r="C202" s="26">
        <v>74</v>
      </c>
      <c r="D202" s="172">
        <f t="shared" si="6"/>
        <v>132134.40000000002</v>
      </c>
      <c r="E202" s="172">
        <f t="shared" si="7"/>
        <v>201083.33333333334</v>
      </c>
      <c r="F202" s="174">
        <f t="shared" si="8"/>
        <v>0.5218091074945912</v>
      </c>
      <c r="G202" s="26" t="s">
        <v>4556</v>
      </c>
      <c r="I202"/>
    </row>
    <row r="203" spans="2:9" x14ac:dyDescent="0.45">
      <c r="B203" s="26" t="s">
        <v>1742</v>
      </c>
      <c r="C203" s="26">
        <v>74</v>
      </c>
      <c r="D203" s="172">
        <f t="shared" si="6"/>
        <v>132134.40000000002</v>
      </c>
      <c r="E203" s="172" t="e">
        <f t="shared" si="7"/>
        <v>#N/A</v>
      </c>
      <c r="F203" s="174" t="e">
        <f t="shared" si="8"/>
        <v>#N/A</v>
      </c>
      <c r="G203" s="26" t="s">
        <v>4370</v>
      </c>
      <c r="I203"/>
    </row>
    <row r="204" spans="2:9" x14ac:dyDescent="0.45">
      <c r="B204" s="26" t="s">
        <v>1741</v>
      </c>
      <c r="C204" s="26">
        <v>73</v>
      </c>
      <c r="D204" s="172">
        <f t="shared" si="6"/>
        <v>130348.8</v>
      </c>
      <c r="E204" s="172" t="e">
        <f t="shared" si="7"/>
        <v>#N/A</v>
      </c>
      <c r="F204" s="174" t="e">
        <f t="shared" si="8"/>
        <v>#N/A</v>
      </c>
      <c r="G204" s="26" t="s">
        <v>4402</v>
      </c>
      <c r="I204"/>
    </row>
    <row r="205" spans="2:9" x14ac:dyDescent="0.45">
      <c r="B205" s="26" t="s">
        <v>4619</v>
      </c>
      <c r="C205" s="26">
        <v>73</v>
      </c>
      <c r="D205" s="172">
        <f t="shared" si="6"/>
        <v>130348.8</v>
      </c>
      <c r="E205" s="172" t="e">
        <f t="shared" si="7"/>
        <v>#N/A</v>
      </c>
      <c r="F205" s="174" t="e">
        <f t="shared" si="8"/>
        <v>#N/A</v>
      </c>
      <c r="G205" s="26" t="s">
        <v>12865</v>
      </c>
      <c r="I205"/>
    </row>
    <row r="206" spans="2:9" x14ac:dyDescent="0.45">
      <c r="B206" s="26" t="s">
        <v>1740</v>
      </c>
      <c r="C206" s="26">
        <v>72</v>
      </c>
      <c r="D206" s="172">
        <f t="shared" si="6"/>
        <v>128563.20000000001</v>
      </c>
      <c r="E206" s="172" t="e">
        <f t="shared" si="7"/>
        <v>#N/A</v>
      </c>
      <c r="F206" s="174" t="e">
        <f t="shared" si="8"/>
        <v>#N/A</v>
      </c>
      <c r="G206" s="26" t="s">
        <v>12795</v>
      </c>
      <c r="I206"/>
    </row>
    <row r="207" spans="2:9" x14ac:dyDescent="0.45">
      <c r="B207" s="26" t="s">
        <v>4620</v>
      </c>
      <c r="C207" s="26">
        <v>70</v>
      </c>
      <c r="D207" s="172">
        <f t="shared" si="6"/>
        <v>124992.00000000001</v>
      </c>
      <c r="E207" s="172" t="e">
        <f t="shared" si="7"/>
        <v>#N/A</v>
      </c>
      <c r="F207" s="174" t="e">
        <f t="shared" si="8"/>
        <v>#N/A</v>
      </c>
      <c r="G207" s="26" t="s">
        <v>12796</v>
      </c>
      <c r="I207"/>
    </row>
    <row r="208" spans="2:9" x14ac:dyDescent="0.45">
      <c r="B208" s="26" t="s">
        <v>4621</v>
      </c>
      <c r="C208" s="26">
        <v>70</v>
      </c>
      <c r="D208" s="172">
        <f t="shared" si="6"/>
        <v>124992.00000000001</v>
      </c>
      <c r="E208" s="172" t="e">
        <f t="shared" si="7"/>
        <v>#N/A</v>
      </c>
      <c r="F208" s="174" t="e">
        <f t="shared" si="8"/>
        <v>#N/A</v>
      </c>
      <c r="G208" s="26" t="s">
        <v>12797</v>
      </c>
      <c r="I208"/>
    </row>
    <row r="209" spans="2:9" x14ac:dyDescent="0.45">
      <c r="B209" s="26" t="s">
        <v>1739</v>
      </c>
      <c r="C209" s="26">
        <v>71</v>
      </c>
      <c r="D209" s="172">
        <f t="shared" si="6"/>
        <v>126777.60000000001</v>
      </c>
      <c r="E209" s="172">
        <f t="shared" si="7"/>
        <v>200874</v>
      </c>
      <c r="F209" s="174">
        <f t="shared" si="8"/>
        <v>0.58445971528093277</v>
      </c>
      <c r="G209" s="26" t="s">
        <v>4430</v>
      </c>
      <c r="I209"/>
    </row>
    <row r="210" spans="2:9" x14ac:dyDescent="0.45">
      <c r="B210" s="26" t="s">
        <v>4622</v>
      </c>
      <c r="C210" s="26">
        <v>73</v>
      </c>
      <c r="D210" s="172">
        <f t="shared" si="6"/>
        <v>130348.8</v>
      </c>
      <c r="E210" s="172" t="e">
        <f t="shared" si="7"/>
        <v>#N/A</v>
      </c>
      <c r="F210" s="174" t="e">
        <f t="shared" si="8"/>
        <v>#N/A</v>
      </c>
      <c r="G210" s="26" t="s">
        <v>12798</v>
      </c>
      <c r="I210"/>
    </row>
    <row r="211" spans="2:9" x14ac:dyDescent="0.45">
      <c r="B211" s="26" t="s">
        <v>1736</v>
      </c>
      <c r="C211" s="26">
        <v>73</v>
      </c>
      <c r="D211" s="172">
        <f t="shared" si="6"/>
        <v>130348.8</v>
      </c>
      <c r="E211" s="172" t="e">
        <f t="shared" si="7"/>
        <v>#N/A</v>
      </c>
      <c r="F211" s="174" t="e">
        <f t="shared" si="8"/>
        <v>#N/A</v>
      </c>
      <c r="G211" s="26" t="s">
        <v>12799</v>
      </c>
      <c r="I211"/>
    </row>
    <row r="212" spans="2:9" x14ac:dyDescent="0.45">
      <c r="B212" s="26" t="s">
        <v>1735</v>
      </c>
      <c r="C212" s="26">
        <v>75</v>
      </c>
      <c r="D212" s="172">
        <f t="shared" si="6"/>
        <v>133920</v>
      </c>
      <c r="E212" s="172" t="e">
        <f t="shared" si="7"/>
        <v>#N/A</v>
      </c>
      <c r="F212" s="174" t="e">
        <f t="shared" si="8"/>
        <v>#N/A</v>
      </c>
      <c r="G212" s="26" t="s">
        <v>12800</v>
      </c>
      <c r="I212"/>
    </row>
    <row r="213" spans="2:9" x14ac:dyDescent="0.45">
      <c r="B213" s="26" t="s">
        <v>1734</v>
      </c>
      <c r="C213" s="26">
        <v>75</v>
      </c>
      <c r="D213" s="172">
        <f t="shared" si="6"/>
        <v>133920</v>
      </c>
      <c r="E213" s="172">
        <f t="shared" si="7"/>
        <v>206498</v>
      </c>
      <c r="F213" s="174">
        <f t="shared" si="8"/>
        <v>0.54195041816009559</v>
      </c>
      <c r="G213" s="26" t="s">
        <v>4517</v>
      </c>
      <c r="I213"/>
    </row>
    <row r="214" spans="2:9" x14ac:dyDescent="0.45">
      <c r="B214" s="26" t="s">
        <v>1733</v>
      </c>
      <c r="C214" s="26">
        <v>74</v>
      </c>
      <c r="D214" s="172">
        <f t="shared" si="6"/>
        <v>132134.40000000002</v>
      </c>
      <c r="E214" s="172">
        <f t="shared" si="7"/>
        <v>194332</v>
      </c>
      <c r="F214" s="174">
        <f t="shared" si="8"/>
        <v>0.47071466627918213</v>
      </c>
      <c r="G214" s="26" t="s">
        <v>4571</v>
      </c>
      <c r="I214"/>
    </row>
    <row r="215" spans="2:9" x14ac:dyDescent="0.45">
      <c r="B215" s="26" t="s">
        <v>4623</v>
      </c>
      <c r="C215" s="26">
        <v>74</v>
      </c>
      <c r="D215" s="172">
        <f t="shared" si="6"/>
        <v>132134.40000000002</v>
      </c>
      <c r="E215" s="172" t="e">
        <f t="shared" si="7"/>
        <v>#N/A</v>
      </c>
      <c r="F215" s="174" t="e">
        <f t="shared" si="8"/>
        <v>#N/A</v>
      </c>
      <c r="G215" s="26" t="s">
        <v>12801</v>
      </c>
      <c r="I215"/>
    </row>
    <row r="216" spans="2:9" x14ac:dyDescent="0.45">
      <c r="B216" s="26" t="s">
        <v>1730</v>
      </c>
      <c r="C216" s="26">
        <v>72</v>
      </c>
      <c r="D216" s="172">
        <f t="shared" si="6"/>
        <v>128563.20000000001</v>
      </c>
      <c r="E216" s="172" t="e">
        <f t="shared" si="7"/>
        <v>#N/A</v>
      </c>
      <c r="F216" s="174" t="e">
        <f t="shared" si="8"/>
        <v>#N/A</v>
      </c>
      <c r="G216" s="26" t="s">
        <v>12802</v>
      </c>
      <c r="I216"/>
    </row>
    <row r="217" spans="2:9" x14ac:dyDescent="0.45">
      <c r="B217" s="26" t="s">
        <v>1729</v>
      </c>
      <c r="C217" s="26">
        <v>74</v>
      </c>
      <c r="D217" s="172">
        <f t="shared" si="6"/>
        <v>132134.40000000002</v>
      </c>
      <c r="E217" s="172" t="e">
        <f t="shared" si="7"/>
        <v>#N/A</v>
      </c>
      <c r="F217" s="174" t="e">
        <f t="shared" si="8"/>
        <v>#N/A</v>
      </c>
      <c r="G217" s="26" t="s">
        <v>12803</v>
      </c>
      <c r="I217"/>
    </row>
    <row r="218" spans="2:9" x14ac:dyDescent="0.45">
      <c r="B218" s="26" t="s">
        <v>1728</v>
      </c>
      <c r="C218" s="26">
        <v>76</v>
      </c>
      <c r="D218" s="172">
        <f t="shared" si="6"/>
        <v>135705.60000000001</v>
      </c>
      <c r="E218" s="172" t="e">
        <f t="shared" si="7"/>
        <v>#N/A</v>
      </c>
      <c r="F218" s="174" t="e">
        <f t="shared" si="8"/>
        <v>#N/A</v>
      </c>
      <c r="G218" s="26" t="s">
        <v>12804</v>
      </c>
      <c r="I218"/>
    </row>
    <row r="219" spans="2:9" x14ac:dyDescent="0.45">
      <c r="B219" s="26" t="s">
        <v>1727</v>
      </c>
      <c r="C219" s="26">
        <v>76</v>
      </c>
      <c r="D219" s="172">
        <f t="shared" si="6"/>
        <v>135705.60000000001</v>
      </c>
      <c r="E219" s="172">
        <f t="shared" si="7"/>
        <v>183250</v>
      </c>
      <c r="F219" s="174">
        <f t="shared" si="8"/>
        <v>0.35034958026787399</v>
      </c>
      <c r="G219" s="26" t="s">
        <v>4566</v>
      </c>
      <c r="I219"/>
    </row>
    <row r="220" spans="2:9" x14ac:dyDescent="0.45">
      <c r="B220" s="26" t="s">
        <v>4624</v>
      </c>
      <c r="C220" s="26">
        <v>75</v>
      </c>
      <c r="D220" s="172">
        <f t="shared" si="6"/>
        <v>133920</v>
      </c>
      <c r="E220" s="172" t="e">
        <f t="shared" si="7"/>
        <v>#N/A</v>
      </c>
      <c r="F220" s="174" t="e">
        <f t="shared" si="8"/>
        <v>#N/A</v>
      </c>
      <c r="G220" s="26" t="s">
        <v>12805</v>
      </c>
      <c r="I220"/>
    </row>
    <row r="221" spans="2:9" x14ac:dyDescent="0.45">
      <c r="B221" s="26" t="s">
        <v>1724</v>
      </c>
      <c r="C221" s="26">
        <v>75</v>
      </c>
      <c r="D221" s="172">
        <f t="shared" si="6"/>
        <v>133920</v>
      </c>
      <c r="E221" s="172" t="e">
        <f t="shared" si="7"/>
        <v>#N/A</v>
      </c>
      <c r="F221" s="174" t="e">
        <f t="shared" si="8"/>
        <v>#N/A</v>
      </c>
      <c r="G221" s="26" t="s">
        <v>12806</v>
      </c>
      <c r="I221"/>
    </row>
    <row r="222" spans="2:9" x14ac:dyDescent="0.45">
      <c r="B222" s="26" t="s">
        <v>1723</v>
      </c>
      <c r="C222" s="26">
        <v>74</v>
      </c>
      <c r="D222" s="172">
        <f t="shared" si="6"/>
        <v>132134.40000000002</v>
      </c>
      <c r="E222" s="172">
        <f t="shared" si="7"/>
        <v>210000</v>
      </c>
      <c r="F222" s="174">
        <f t="shared" si="8"/>
        <v>0.58929090380703264</v>
      </c>
      <c r="G222" s="26" t="s">
        <v>4583</v>
      </c>
      <c r="I222"/>
    </row>
    <row r="223" spans="2:9" x14ac:dyDescent="0.45">
      <c r="B223" s="26" t="s">
        <v>1722</v>
      </c>
      <c r="C223" s="26">
        <v>73</v>
      </c>
      <c r="D223" s="172">
        <f t="shared" si="6"/>
        <v>130348.8</v>
      </c>
      <c r="E223" s="172">
        <f t="shared" si="7"/>
        <v>210000</v>
      </c>
      <c r="F223" s="174">
        <f t="shared" si="8"/>
        <v>0.61106201207836208</v>
      </c>
      <c r="G223" s="26" t="s">
        <v>4581</v>
      </c>
      <c r="I223"/>
    </row>
    <row r="224" spans="2:9" x14ac:dyDescent="0.45">
      <c r="B224" s="26" t="s">
        <v>1721</v>
      </c>
      <c r="C224" s="26">
        <v>74</v>
      </c>
      <c r="D224" s="172">
        <f t="shared" si="6"/>
        <v>132134.40000000002</v>
      </c>
      <c r="E224" s="172">
        <f t="shared" si="7"/>
        <v>221755.11111111112</v>
      </c>
      <c r="F224" s="174">
        <f t="shared" si="8"/>
        <v>0.67825419505527007</v>
      </c>
      <c r="G224" s="26" t="s">
        <v>4516</v>
      </c>
      <c r="I224"/>
    </row>
    <row r="225" spans="2:9" x14ac:dyDescent="0.45">
      <c r="B225" s="26" t="s">
        <v>4625</v>
      </c>
      <c r="C225" s="26">
        <v>74</v>
      </c>
      <c r="D225" s="172">
        <f t="shared" si="6"/>
        <v>132134.40000000002</v>
      </c>
      <c r="E225" s="172" t="e">
        <f t="shared" si="7"/>
        <v>#N/A</v>
      </c>
      <c r="F225" s="174" t="e">
        <f t="shared" si="8"/>
        <v>#N/A</v>
      </c>
      <c r="G225" s="26" t="s">
        <v>12895</v>
      </c>
      <c r="I225"/>
    </row>
    <row r="226" spans="2:9" x14ac:dyDescent="0.45">
      <c r="B226" s="26" t="s">
        <v>1718</v>
      </c>
      <c r="C226" s="26">
        <v>74</v>
      </c>
      <c r="D226" s="172">
        <f t="shared" si="6"/>
        <v>132134.40000000002</v>
      </c>
      <c r="E226" s="172" t="e">
        <f t="shared" si="7"/>
        <v>#N/A</v>
      </c>
      <c r="F226" s="174" t="e">
        <f t="shared" si="8"/>
        <v>#N/A</v>
      </c>
      <c r="G226" s="26" t="s">
        <v>12896</v>
      </c>
      <c r="I226"/>
    </row>
    <row r="227" spans="2:9" x14ac:dyDescent="0.45">
      <c r="B227" s="26" t="s">
        <v>1717</v>
      </c>
      <c r="C227" s="26">
        <v>74</v>
      </c>
      <c r="D227" s="172">
        <f t="shared" si="6"/>
        <v>132134.40000000002</v>
      </c>
      <c r="E227" s="172">
        <f t="shared" si="7"/>
        <v>196000</v>
      </c>
      <c r="F227" s="174">
        <f t="shared" si="8"/>
        <v>0.48333817688656366</v>
      </c>
      <c r="G227" s="26" t="s">
        <v>4418</v>
      </c>
      <c r="I227"/>
    </row>
    <row r="228" spans="2:9" x14ac:dyDescent="0.45">
      <c r="B228" s="26" t="s">
        <v>1716</v>
      </c>
      <c r="C228" s="26">
        <v>73</v>
      </c>
      <c r="D228" s="172">
        <f t="shared" si="6"/>
        <v>130348.8</v>
      </c>
      <c r="E228" s="172">
        <f t="shared" si="7"/>
        <v>194666.66666666666</v>
      </c>
      <c r="F228" s="174">
        <f t="shared" si="8"/>
        <v>0.49342891278375145</v>
      </c>
      <c r="G228" s="26" t="s">
        <v>4572</v>
      </c>
      <c r="I228"/>
    </row>
    <row r="229" spans="2:9" x14ac:dyDescent="0.45">
      <c r="B229" s="26" t="s">
        <v>1715</v>
      </c>
      <c r="C229" s="26">
        <v>72</v>
      </c>
      <c r="D229" s="172">
        <f t="shared" si="6"/>
        <v>128563.20000000001</v>
      </c>
      <c r="E229" s="172">
        <f t="shared" si="7"/>
        <v>194671.33333333334</v>
      </c>
      <c r="F229" s="174">
        <f t="shared" si="8"/>
        <v>0.51420727963626711</v>
      </c>
      <c r="G229" s="26" t="s">
        <v>4513</v>
      </c>
      <c r="I229"/>
    </row>
    <row r="230" spans="2:9" x14ac:dyDescent="0.45">
      <c r="B230" s="26" t="s">
        <v>4626</v>
      </c>
      <c r="C230" s="26">
        <v>72</v>
      </c>
      <c r="D230" s="172">
        <f t="shared" si="6"/>
        <v>128563.20000000001</v>
      </c>
      <c r="E230" s="172" t="e">
        <f t="shared" si="7"/>
        <v>#N/A</v>
      </c>
      <c r="F230" s="174" t="e">
        <f t="shared" si="8"/>
        <v>#N/A</v>
      </c>
      <c r="G230" s="26" t="s">
        <v>12788</v>
      </c>
      <c r="I230"/>
    </row>
    <row r="231" spans="2:9" x14ac:dyDescent="0.45">
      <c r="B231" s="26" t="s">
        <v>1712</v>
      </c>
      <c r="C231" s="26">
        <v>72</v>
      </c>
      <c r="D231" s="172">
        <f t="shared" si="6"/>
        <v>128563.20000000001</v>
      </c>
      <c r="E231" s="172" t="e">
        <f t="shared" si="7"/>
        <v>#N/A</v>
      </c>
      <c r="F231" s="174" t="e">
        <f t="shared" si="8"/>
        <v>#N/A</v>
      </c>
      <c r="G231" s="26" t="s">
        <v>12789</v>
      </c>
      <c r="I231"/>
    </row>
    <row r="232" spans="2:9" x14ac:dyDescent="0.45">
      <c r="B232" s="26" t="s">
        <v>1711</v>
      </c>
      <c r="C232" s="26">
        <v>73</v>
      </c>
      <c r="D232" s="172">
        <f t="shared" si="6"/>
        <v>130348.8</v>
      </c>
      <c r="E232" s="172">
        <f t="shared" si="7"/>
        <v>216666.66666666666</v>
      </c>
      <c r="F232" s="174">
        <f t="shared" si="8"/>
        <v>0.66220683785862744</v>
      </c>
      <c r="G232" s="26" t="s">
        <v>4555</v>
      </c>
      <c r="I232"/>
    </row>
    <row r="233" spans="2:9" x14ac:dyDescent="0.45">
      <c r="B233" s="26" t="s">
        <v>1710</v>
      </c>
      <c r="C233" s="26">
        <v>72</v>
      </c>
      <c r="D233" s="172">
        <f t="shared" si="6"/>
        <v>128563.20000000001</v>
      </c>
      <c r="E233" s="172">
        <f t="shared" si="7"/>
        <v>201000</v>
      </c>
      <c r="F233" s="174">
        <f t="shared" si="8"/>
        <v>0.56343339307048979</v>
      </c>
      <c r="G233" s="26" t="s">
        <v>4557</v>
      </c>
      <c r="I233"/>
    </row>
    <row r="234" spans="2:9" x14ac:dyDescent="0.45">
      <c r="B234" s="26" t="s">
        <v>1709</v>
      </c>
      <c r="C234" s="26">
        <v>72</v>
      </c>
      <c r="D234" s="172">
        <f t="shared" si="6"/>
        <v>128563.20000000001</v>
      </c>
      <c r="E234" s="172">
        <f t="shared" si="7"/>
        <v>206375</v>
      </c>
      <c r="F234" s="174">
        <f t="shared" si="8"/>
        <v>0.60524162435284734</v>
      </c>
      <c r="G234" s="26" t="s">
        <v>4420</v>
      </c>
      <c r="I234"/>
    </row>
    <row r="235" spans="2:9" x14ac:dyDescent="0.45">
      <c r="B235" s="26" t="s">
        <v>4627</v>
      </c>
      <c r="C235" s="26">
        <v>71</v>
      </c>
      <c r="D235" s="172">
        <f t="shared" si="6"/>
        <v>126777.60000000001</v>
      </c>
      <c r="E235" s="172" t="e">
        <f t="shared" si="7"/>
        <v>#N/A</v>
      </c>
      <c r="F235" s="174" t="e">
        <f t="shared" si="8"/>
        <v>#N/A</v>
      </c>
      <c r="G235" s="26" t="s">
        <v>12790</v>
      </c>
      <c r="I235"/>
    </row>
    <row r="236" spans="2:9" x14ac:dyDescent="0.45">
      <c r="B236" s="26" t="s">
        <v>1706</v>
      </c>
      <c r="C236" s="26">
        <v>71</v>
      </c>
      <c r="D236" s="172">
        <f t="shared" si="6"/>
        <v>126777.60000000001</v>
      </c>
      <c r="E236" s="172" t="e">
        <f t="shared" si="7"/>
        <v>#N/A</v>
      </c>
      <c r="F236" s="174" t="e">
        <f t="shared" si="8"/>
        <v>#N/A</v>
      </c>
      <c r="G236" s="26" t="s">
        <v>12791</v>
      </c>
      <c r="I236"/>
    </row>
    <row r="237" spans="2:9" x14ac:dyDescent="0.45">
      <c r="B237" s="26" t="s">
        <v>1705</v>
      </c>
      <c r="C237" s="26">
        <v>71</v>
      </c>
      <c r="D237" s="172">
        <f t="shared" si="6"/>
        <v>126777.60000000001</v>
      </c>
      <c r="E237" s="172">
        <f t="shared" si="7"/>
        <v>205332.81818181818</v>
      </c>
      <c r="F237" s="174">
        <f t="shared" si="8"/>
        <v>0.61963010959205866</v>
      </c>
      <c r="G237" s="26" t="s">
        <v>4414</v>
      </c>
      <c r="I237"/>
    </row>
    <row r="238" spans="2:9" x14ac:dyDescent="0.45">
      <c r="B238" s="26" t="s">
        <v>1704</v>
      </c>
      <c r="C238" s="26">
        <v>70</v>
      </c>
      <c r="D238" s="172">
        <f t="shared" si="6"/>
        <v>124992.00000000001</v>
      </c>
      <c r="E238" s="172">
        <f t="shared" si="7"/>
        <v>192972.25</v>
      </c>
      <c r="F238" s="174">
        <f t="shared" si="8"/>
        <v>0.54387680811571926</v>
      </c>
      <c r="G238" s="26" t="s">
        <v>4398</v>
      </c>
      <c r="I238"/>
    </row>
    <row r="239" spans="2:9" x14ac:dyDescent="0.45">
      <c r="B239" s="26" t="s">
        <v>1703</v>
      </c>
      <c r="C239" s="26">
        <v>70</v>
      </c>
      <c r="D239" s="172">
        <f t="shared" si="6"/>
        <v>124992.00000000001</v>
      </c>
      <c r="E239" s="172" t="e">
        <f t="shared" si="7"/>
        <v>#N/A</v>
      </c>
      <c r="F239" s="174" t="e">
        <f t="shared" si="8"/>
        <v>#N/A</v>
      </c>
      <c r="G239" s="26" t="s">
        <v>12792</v>
      </c>
      <c r="I239"/>
    </row>
    <row r="240" spans="2:9" x14ac:dyDescent="0.45">
      <c r="B240" s="26" t="s">
        <v>4628</v>
      </c>
      <c r="C240" s="26">
        <v>70</v>
      </c>
      <c r="D240" s="172">
        <f t="shared" si="6"/>
        <v>124992.00000000001</v>
      </c>
      <c r="E240" s="172" t="e">
        <f t="shared" si="7"/>
        <v>#N/A</v>
      </c>
      <c r="F240" s="174" t="e">
        <f t="shared" si="8"/>
        <v>#N/A</v>
      </c>
      <c r="G240" s="26" t="s">
        <v>12793</v>
      </c>
      <c r="I240"/>
    </row>
    <row r="241" spans="2:9" x14ac:dyDescent="0.45">
      <c r="B241" s="26" t="s">
        <v>1702</v>
      </c>
      <c r="C241" s="26">
        <v>70</v>
      </c>
      <c r="D241" s="172">
        <f t="shared" si="6"/>
        <v>124992.00000000001</v>
      </c>
      <c r="E241" s="172" t="e">
        <f t="shared" si="7"/>
        <v>#N/A</v>
      </c>
      <c r="F241" s="174" t="e">
        <f t="shared" si="8"/>
        <v>#N/A</v>
      </c>
      <c r="G241" s="26" t="s">
        <v>12794</v>
      </c>
      <c r="I241"/>
    </row>
    <row r="242" spans="2:9" x14ac:dyDescent="0.45">
      <c r="B242" s="26" t="s">
        <v>1701</v>
      </c>
      <c r="C242" s="26">
        <v>69</v>
      </c>
      <c r="D242" s="172">
        <f t="shared" si="6"/>
        <v>123206.40000000001</v>
      </c>
      <c r="E242" s="172" t="e">
        <f t="shared" si="7"/>
        <v>#N/A</v>
      </c>
      <c r="F242" s="174" t="e">
        <f t="shared" si="8"/>
        <v>#N/A</v>
      </c>
      <c r="G242" s="26" t="s">
        <v>4495</v>
      </c>
      <c r="I242"/>
    </row>
    <row r="243" spans="2:9" x14ac:dyDescent="0.45">
      <c r="B243" s="26" t="s">
        <v>1700</v>
      </c>
      <c r="C243" s="26">
        <v>69</v>
      </c>
      <c r="D243" s="172">
        <f t="shared" si="6"/>
        <v>123206.40000000001</v>
      </c>
      <c r="E243" s="172" t="e">
        <f t="shared" si="7"/>
        <v>#N/A</v>
      </c>
      <c r="F243" s="174" t="e">
        <f t="shared" si="8"/>
        <v>#N/A</v>
      </c>
      <c r="G243" s="26" t="s">
        <v>4387</v>
      </c>
      <c r="I243"/>
    </row>
    <row r="244" spans="2:9" x14ac:dyDescent="0.45">
      <c r="B244" s="26" t="s">
        <v>1699</v>
      </c>
      <c r="C244" s="26">
        <v>69</v>
      </c>
      <c r="D244" s="172">
        <f t="shared" ref="D244:D307" si="9">C244*7.44*240</f>
        <v>123206.40000000001</v>
      </c>
      <c r="E244" s="172">
        <f t="shared" ref="E244:E307" si="10">VLOOKUP(G244,$I$51:$K$181,2,FALSE)</f>
        <v>209709.85714285713</v>
      </c>
      <c r="F244" s="174">
        <f t="shared" ref="F244:F307" si="11">E244/D244-1</f>
        <v>0.70210197800485297</v>
      </c>
      <c r="G244" s="26" t="s">
        <v>4492</v>
      </c>
      <c r="I244"/>
    </row>
    <row r="245" spans="2:9" x14ac:dyDescent="0.45">
      <c r="B245" s="26" t="s">
        <v>4629</v>
      </c>
      <c r="C245" s="26">
        <v>68</v>
      </c>
      <c r="D245" s="172">
        <f t="shared" si="9"/>
        <v>121420.8</v>
      </c>
      <c r="E245" s="172" t="e">
        <f t="shared" si="10"/>
        <v>#N/A</v>
      </c>
      <c r="F245" s="174" t="e">
        <f t="shared" si="11"/>
        <v>#N/A</v>
      </c>
      <c r="G245" s="26" t="s">
        <v>12897</v>
      </c>
      <c r="I245"/>
    </row>
    <row r="246" spans="2:9" x14ac:dyDescent="0.45">
      <c r="B246" s="26" t="s">
        <v>1696</v>
      </c>
      <c r="C246" s="26">
        <v>67</v>
      </c>
      <c r="D246" s="172">
        <f t="shared" si="9"/>
        <v>119635.20000000001</v>
      </c>
      <c r="E246" s="172" t="e">
        <f t="shared" si="10"/>
        <v>#N/A</v>
      </c>
      <c r="F246" s="174" t="e">
        <f t="shared" si="11"/>
        <v>#N/A</v>
      </c>
      <c r="G246" s="26" t="s">
        <v>12898</v>
      </c>
      <c r="I246"/>
    </row>
    <row r="247" spans="2:9" x14ac:dyDescent="0.45">
      <c r="B247" s="26" t="s">
        <v>1695</v>
      </c>
      <c r="C247" s="26">
        <v>67</v>
      </c>
      <c r="D247" s="172">
        <f t="shared" si="9"/>
        <v>119635.20000000001</v>
      </c>
      <c r="E247" s="172" t="e">
        <f t="shared" si="10"/>
        <v>#N/A</v>
      </c>
      <c r="F247" s="174" t="e">
        <f t="shared" si="11"/>
        <v>#N/A</v>
      </c>
      <c r="G247" s="26" t="s">
        <v>12899</v>
      </c>
      <c r="I247"/>
    </row>
    <row r="248" spans="2:9" x14ac:dyDescent="0.45">
      <c r="B248" s="26" t="s">
        <v>1694</v>
      </c>
      <c r="C248" s="26">
        <v>67</v>
      </c>
      <c r="D248" s="172">
        <f t="shared" si="9"/>
        <v>119635.20000000001</v>
      </c>
      <c r="E248" s="172" t="e">
        <f t="shared" si="10"/>
        <v>#N/A</v>
      </c>
      <c r="F248" s="174" t="e">
        <f t="shared" si="11"/>
        <v>#N/A</v>
      </c>
      <c r="G248" s="26" t="s">
        <v>12900</v>
      </c>
      <c r="I248"/>
    </row>
    <row r="249" spans="2:9" x14ac:dyDescent="0.45">
      <c r="B249" s="26" t="s">
        <v>1693</v>
      </c>
      <c r="C249" s="26">
        <v>67</v>
      </c>
      <c r="D249" s="172">
        <f t="shared" si="9"/>
        <v>119635.20000000001</v>
      </c>
      <c r="E249" s="172">
        <f t="shared" si="10"/>
        <v>220984</v>
      </c>
      <c r="F249" s="174">
        <f t="shared" si="11"/>
        <v>0.8471486652757716</v>
      </c>
      <c r="G249" s="26" t="s">
        <v>4489</v>
      </c>
      <c r="I249"/>
    </row>
    <row r="250" spans="2:9" x14ac:dyDescent="0.45">
      <c r="B250" s="26" t="s">
        <v>4630</v>
      </c>
      <c r="C250" s="26">
        <v>64</v>
      </c>
      <c r="D250" s="172">
        <f t="shared" si="9"/>
        <v>114278.40000000001</v>
      </c>
      <c r="E250" s="172" t="e">
        <f t="shared" si="10"/>
        <v>#N/A</v>
      </c>
      <c r="F250" s="174" t="e">
        <f t="shared" si="11"/>
        <v>#N/A</v>
      </c>
      <c r="G250" s="26" t="s">
        <v>12777</v>
      </c>
      <c r="I250"/>
    </row>
    <row r="251" spans="2:9" x14ac:dyDescent="0.45">
      <c r="B251" s="26" t="s">
        <v>1690</v>
      </c>
      <c r="C251" s="26">
        <v>65</v>
      </c>
      <c r="D251" s="172">
        <f t="shared" si="9"/>
        <v>116064</v>
      </c>
      <c r="E251" s="172" t="e">
        <f t="shared" si="10"/>
        <v>#N/A</v>
      </c>
      <c r="F251" s="174" t="e">
        <f t="shared" si="11"/>
        <v>#N/A</v>
      </c>
      <c r="G251" s="26" t="s">
        <v>12778</v>
      </c>
      <c r="I251"/>
    </row>
    <row r="252" spans="2:9" x14ac:dyDescent="0.45">
      <c r="B252" s="26" t="s">
        <v>1689</v>
      </c>
      <c r="C252" s="26">
        <v>66</v>
      </c>
      <c r="D252" s="172">
        <f t="shared" si="9"/>
        <v>117849.60000000001</v>
      </c>
      <c r="E252" s="172" t="e">
        <f t="shared" si="10"/>
        <v>#N/A</v>
      </c>
      <c r="F252" s="174" t="e">
        <f t="shared" si="11"/>
        <v>#N/A</v>
      </c>
      <c r="G252" s="26" t="s">
        <v>12779</v>
      </c>
      <c r="I252"/>
    </row>
    <row r="253" spans="2:9" x14ac:dyDescent="0.45">
      <c r="B253" s="26" t="s">
        <v>1688</v>
      </c>
      <c r="C253" s="26">
        <v>68</v>
      </c>
      <c r="D253" s="172">
        <f t="shared" si="9"/>
        <v>121420.8</v>
      </c>
      <c r="E253" s="172">
        <f t="shared" si="10"/>
        <v>220000</v>
      </c>
      <c r="F253" s="174">
        <f t="shared" si="11"/>
        <v>0.81188066624499267</v>
      </c>
      <c r="G253" s="26" t="s">
        <v>4531</v>
      </c>
      <c r="I253"/>
    </row>
    <row r="254" spans="2:9" x14ac:dyDescent="0.45">
      <c r="B254" s="26" t="s">
        <v>1687</v>
      </c>
      <c r="C254" s="26">
        <v>68</v>
      </c>
      <c r="D254" s="172">
        <f t="shared" si="9"/>
        <v>121420.8</v>
      </c>
      <c r="E254" s="172">
        <f t="shared" si="10"/>
        <v>227497.66666666666</v>
      </c>
      <c r="F254" s="174">
        <f t="shared" si="11"/>
        <v>0.87363010840536925</v>
      </c>
      <c r="G254" s="26" t="s">
        <v>4473</v>
      </c>
      <c r="I254"/>
    </row>
    <row r="255" spans="2:9" x14ac:dyDescent="0.45">
      <c r="B255" s="26" t="s">
        <v>4631</v>
      </c>
      <c r="C255" s="26">
        <v>66</v>
      </c>
      <c r="D255" s="172">
        <f t="shared" si="9"/>
        <v>117849.60000000001</v>
      </c>
      <c r="E255" s="172" t="e">
        <f t="shared" si="10"/>
        <v>#N/A</v>
      </c>
      <c r="F255" s="174" t="e">
        <f t="shared" si="11"/>
        <v>#N/A</v>
      </c>
      <c r="G255" s="26" t="s">
        <v>12780</v>
      </c>
      <c r="I255"/>
    </row>
    <row r="256" spans="2:9" x14ac:dyDescent="0.45">
      <c r="B256" s="26" t="s">
        <v>1684</v>
      </c>
      <c r="C256" s="26">
        <v>67</v>
      </c>
      <c r="D256" s="172">
        <f t="shared" si="9"/>
        <v>119635.20000000001</v>
      </c>
      <c r="E256" s="172" t="e">
        <f t="shared" si="10"/>
        <v>#N/A</v>
      </c>
      <c r="F256" s="174" t="e">
        <f t="shared" si="11"/>
        <v>#N/A</v>
      </c>
      <c r="G256" s="26" t="s">
        <v>12781</v>
      </c>
      <c r="I256"/>
    </row>
    <row r="257" spans="2:9" x14ac:dyDescent="0.45">
      <c r="B257" s="26" t="s">
        <v>1683</v>
      </c>
      <c r="C257" s="26">
        <v>67</v>
      </c>
      <c r="D257" s="172">
        <f t="shared" si="9"/>
        <v>119635.20000000001</v>
      </c>
      <c r="E257" s="172" t="e">
        <f t="shared" si="10"/>
        <v>#N/A</v>
      </c>
      <c r="F257" s="174" t="e">
        <f t="shared" si="11"/>
        <v>#N/A</v>
      </c>
      <c r="G257" s="26" t="s">
        <v>12782</v>
      </c>
      <c r="I257"/>
    </row>
    <row r="258" spans="2:9" x14ac:dyDescent="0.45">
      <c r="B258" s="26" t="s">
        <v>1682</v>
      </c>
      <c r="C258" s="26">
        <v>66</v>
      </c>
      <c r="D258" s="172">
        <f t="shared" si="9"/>
        <v>117849.60000000001</v>
      </c>
      <c r="E258" s="172" t="e">
        <f t="shared" si="10"/>
        <v>#N/A</v>
      </c>
      <c r="F258" s="174" t="e">
        <f t="shared" si="11"/>
        <v>#N/A</v>
      </c>
      <c r="G258" s="26" t="s">
        <v>12783</v>
      </c>
      <c r="I258"/>
    </row>
    <row r="259" spans="2:9" x14ac:dyDescent="0.45">
      <c r="B259" s="26" t="s">
        <v>1681</v>
      </c>
      <c r="C259" s="26">
        <v>67</v>
      </c>
      <c r="D259" s="172">
        <f t="shared" si="9"/>
        <v>119635.20000000001</v>
      </c>
      <c r="E259" s="172">
        <f t="shared" si="10"/>
        <v>241702.5</v>
      </c>
      <c r="F259" s="174">
        <f t="shared" si="11"/>
        <v>1.0203293010752685</v>
      </c>
      <c r="G259" s="26" t="s">
        <v>4486</v>
      </c>
      <c r="I259"/>
    </row>
    <row r="260" spans="2:9" x14ac:dyDescent="0.45">
      <c r="B260" s="26" t="s">
        <v>4632</v>
      </c>
      <c r="C260" s="26">
        <v>67</v>
      </c>
      <c r="D260" s="172">
        <f t="shared" si="9"/>
        <v>119635.20000000001</v>
      </c>
      <c r="E260" s="172" t="e">
        <f t="shared" si="10"/>
        <v>#N/A</v>
      </c>
      <c r="F260" s="174" t="e">
        <f t="shared" si="11"/>
        <v>#N/A</v>
      </c>
      <c r="G260" s="26" t="s">
        <v>12784</v>
      </c>
      <c r="I260"/>
    </row>
    <row r="261" spans="2:9" x14ac:dyDescent="0.45">
      <c r="B261" s="26" t="s">
        <v>1678</v>
      </c>
      <c r="C261" s="26">
        <v>67</v>
      </c>
      <c r="D261" s="172">
        <f t="shared" si="9"/>
        <v>119635.20000000001</v>
      </c>
      <c r="E261" s="172" t="e">
        <f t="shared" si="10"/>
        <v>#N/A</v>
      </c>
      <c r="F261" s="174" t="e">
        <f t="shared" si="11"/>
        <v>#N/A</v>
      </c>
      <c r="G261" s="26" t="s">
        <v>12785</v>
      </c>
      <c r="I261"/>
    </row>
    <row r="262" spans="2:9" x14ac:dyDescent="0.45">
      <c r="B262" s="26" t="s">
        <v>1677</v>
      </c>
      <c r="C262" s="26">
        <v>68</v>
      </c>
      <c r="D262" s="172">
        <f t="shared" si="9"/>
        <v>121420.8</v>
      </c>
      <c r="E262" s="172">
        <f t="shared" si="10"/>
        <v>230000</v>
      </c>
      <c r="F262" s="174">
        <f t="shared" si="11"/>
        <v>0.89423887834703764</v>
      </c>
      <c r="G262" s="26" t="s">
        <v>4578</v>
      </c>
      <c r="I262"/>
    </row>
    <row r="263" spans="2:9" x14ac:dyDescent="0.45">
      <c r="B263" s="26" t="s">
        <v>4633</v>
      </c>
      <c r="C263" s="26">
        <v>67</v>
      </c>
      <c r="D263" s="172">
        <f t="shared" si="9"/>
        <v>119635.20000000001</v>
      </c>
      <c r="E263" s="172" t="e">
        <f t="shared" si="10"/>
        <v>#N/A</v>
      </c>
      <c r="F263" s="174" t="e">
        <f t="shared" si="11"/>
        <v>#N/A</v>
      </c>
      <c r="G263" s="26" t="s">
        <v>12786</v>
      </c>
      <c r="I263"/>
    </row>
    <row r="264" spans="2:9" x14ac:dyDescent="0.45">
      <c r="B264" s="26" t="s">
        <v>1676</v>
      </c>
      <c r="C264" s="26">
        <v>65</v>
      </c>
      <c r="D264" s="172">
        <f t="shared" si="9"/>
        <v>116064</v>
      </c>
      <c r="E264" s="172">
        <f t="shared" si="10"/>
        <v>232891.75</v>
      </c>
      <c r="F264" s="174">
        <f t="shared" si="11"/>
        <v>1.0065804211469533</v>
      </c>
      <c r="G264" s="26" t="s">
        <v>4530</v>
      </c>
      <c r="I264"/>
    </row>
    <row r="265" spans="2:9" x14ac:dyDescent="0.45">
      <c r="B265" s="26" t="s">
        <v>4634</v>
      </c>
      <c r="C265" s="26">
        <v>65</v>
      </c>
      <c r="D265" s="172">
        <f t="shared" si="9"/>
        <v>116064</v>
      </c>
      <c r="E265" s="172" t="e">
        <f t="shared" si="10"/>
        <v>#N/A</v>
      </c>
      <c r="F265" s="174" t="e">
        <f t="shared" si="11"/>
        <v>#N/A</v>
      </c>
      <c r="G265" s="26" t="s">
        <v>12787</v>
      </c>
      <c r="I265"/>
    </row>
    <row r="266" spans="2:9" x14ac:dyDescent="0.45">
      <c r="B266" s="26" t="s">
        <v>1673</v>
      </c>
      <c r="C266" s="26">
        <v>66</v>
      </c>
      <c r="D266" s="172">
        <f t="shared" si="9"/>
        <v>117849.60000000001</v>
      </c>
      <c r="E266" s="172" t="e">
        <f t="shared" si="10"/>
        <v>#N/A</v>
      </c>
      <c r="F266" s="174" t="e">
        <f t="shared" si="11"/>
        <v>#N/A</v>
      </c>
      <c r="G266" s="26" t="s">
        <v>12901</v>
      </c>
      <c r="I266"/>
    </row>
    <row r="267" spans="2:9" x14ac:dyDescent="0.45">
      <c r="B267" s="26" t="s">
        <v>1672</v>
      </c>
      <c r="C267" s="26">
        <v>65</v>
      </c>
      <c r="D267" s="172">
        <f t="shared" si="9"/>
        <v>116064</v>
      </c>
      <c r="E267" s="172" t="e">
        <f t="shared" si="10"/>
        <v>#N/A</v>
      </c>
      <c r="F267" s="174" t="e">
        <f t="shared" si="11"/>
        <v>#N/A</v>
      </c>
      <c r="G267" s="26" t="s">
        <v>12902</v>
      </c>
      <c r="I267"/>
    </row>
    <row r="268" spans="2:9" x14ac:dyDescent="0.45">
      <c r="B268" s="26" t="s">
        <v>1671</v>
      </c>
      <c r="C268" s="26">
        <v>64</v>
      </c>
      <c r="D268" s="172">
        <f t="shared" si="9"/>
        <v>114278.40000000001</v>
      </c>
      <c r="E268" s="172" t="e">
        <f t="shared" si="10"/>
        <v>#N/A</v>
      </c>
      <c r="F268" s="174" t="e">
        <f t="shared" si="11"/>
        <v>#N/A</v>
      </c>
      <c r="G268" s="26" t="s">
        <v>4450</v>
      </c>
      <c r="I268"/>
    </row>
    <row r="269" spans="2:9" x14ac:dyDescent="0.45">
      <c r="B269" s="26" t="s">
        <v>1670</v>
      </c>
      <c r="C269" s="26">
        <v>63</v>
      </c>
      <c r="D269" s="172">
        <f t="shared" si="9"/>
        <v>112492.8</v>
      </c>
      <c r="E269" s="172">
        <f t="shared" si="10"/>
        <v>241011</v>
      </c>
      <c r="F269" s="174">
        <f t="shared" si="11"/>
        <v>1.1424571172555043</v>
      </c>
      <c r="G269" s="26" t="s">
        <v>4494</v>
      </c>
      <c r="I269"/>
    </row>
    <row r="270" spans="2:9" x14ac:dyDescent="0.45">
      <c r="B270" s="26" t="s">
        <v>4635</v>
      </c>
      <c r="C270" s="26">
        <v>64</v>
      </c>
      <c r="D270" s="172">
        <f t="shared" si="9"/>
        <v>114278.40000000001</v>
      </c>
      <c r="E270" s="172" t="e">
        <f t="shared" si="10"/>
        <v>#N/A</v>
      </c>
      <c r="F270" s="174" t="e">
        <f t="shared" si="11"/>
        <v>#N/A</v>
      </c>
      <c r="G270" s="26" t="s">
        <v>12903</v>
      </c>
      <c r="I270"/>
    </row>
    <row r="271" spans="2:9" x14ac:dyDescent="0.45">
      <c r="B271" s="26" t="s">
        <v>1667</v>
      </c>
      <c r="C271" s="26">
        <v>63</v>
      </c>
      <c r="D271" s="172">
        <f t="shared" si="9"/>
        <v>112492.8</v>
      </c>
      <c r="E271" s="172" t="e">
        <f t="shared" si="10"/>
        <v>#N/A</v>
      </c>
      <c r="F271" s="174" t="e">
        <f t="shared" si="11"/>
        <v>#N/A</v>
      </c>
      <c r="G271" s="26" t="s">
        <v>12904</v>
      </c>
      <c r="I271"/>
    </row>
    <row r="272" spans="2:9" x14ac:dyDescent="0.45">
      <c r="B272" s="26" t="s">
        <v>1666</v>
      </c>
      <c r="C272" s="26">
        <v>64</v>
      </c>
      <c r="D272" s="172">
        <f t="shared" si="9"/>
        <v>114278.40000000001</v>
      </c>
      <c r="E272" s="172" t="e">
        <f t="shared" si="10"/>
        <v>#N/A</v>
      </c>
      <c r="F272" s="174" t="e">
        <f t="shared" si="11"/>
        <v>#N/A</v>
      </c>
      <c r="G272" s="26" t="s">
        <v>12866</v>
      </c>
      <c r="I272"/>
    </row>
    <row r="273" spans="2:9" x14ac:dyDescent="0.45">
      <c r="B273" s="26" t="s">
        <v>1665</v>
      </c>
      <c r="C273" s="26">
        <v>65</v>
      </c>
      <c r="D273" s="172">
        <f t="shared" si="9"/>
        <v>116064</v>
      </c>
      <c r="E273" s="172" t="e">
        <f t="shared" si="10"/>
        <v>#N/A</v>
      </c>
      <c r="F273" s="174" t="e">
        <f t="shared" si="11"/>
        <v>#N/A</v>
      </c>
      <c r="G273" s="26" t="s">
        <v>12769</v>
      </c>
      <c r="I273"/>
    </row>
    <row r="274" spans="2:9" x14ac:dyDescent="0.45">
      <c r="B274" s="26" t="s">
        <v>1664</v>
      </c>
      <c r="C274" s="26">
        <v>65</v>
      </c>
      <c r="D274" s="172">
        <f t="shared" si="9"/>
        <v>116064</v>
      </c>
      <c r="E274" s="172">
        <f t="shared" si="10"/>
        <v>241821</v>
      </c>
      <c r="F274" s="174">
        <f t="shared" si="11"/>
        <v>1.0835142679900742</v>
      </c>
      <c r="G274" s="26" t="s">
        <v>4565</v>
      </c>
      <c r="I274"/>
    </row>
    <row r="275" spans="2:9" x14ac:dyDescent="0.45">
      <c r="B275" s="26" t="s">
        <v>4636</v>
      </c>
      <c r="C275" s="26">
        <v>65</v>
      </c>
      <c r="D275" s="172">
        <f t="shared" si="9"/>
        <v>116064</v>
      </c>
      <c r="E275" s="172" t="e">
        <f t="shared" si="10"/>
        <v>#N/A</v>
      </c>
      <c r="F275" s="174" t="e">
        <f t="shared" si="11"/>
        <v>#N/A</v>
      </c>
      <c r="G275" s="26" t="s">
        <v>12770</v>
      </c>
      <c r="I275"/>
    </row>
    <row r="276" spans="2:9" x14ac:dyDescent="0.45">
      <c r="B276" s="26" t="s">
        <v>1661</v>
      </c>
      <c r="C276" s="26">
        <v>64</v>
      </c>
      <c r="D276" s="172">
        <f t="shared" si="9"/>
        <v>114278.40000000001</v>
      </c>
      <c r="E276" s="172" t="e">
        <f t="shared" si="10"/>
        <v>#N/A</v>
      </c>
      <c r="F276" s="174" t="e">
        <f t="shared" si="11"/>
        <v>#N/A</v>
      </c>
      <c r="G276" s="26" t="s">
        <v>12771</v>
      </c>
      <c r="I276"/>
    </row>
    <row r="277" spans="2:9" x14ac:dyDescent="0.45">
      <c r="B277" s="26" t="s">
        <v>1660</v>
      </c>
      <c r="C277" s="26">
        <v>63</v>
      </c>
      <c r="D277" s="172">
        <f t="shared" si="9"/>
        <v>112492.8</v>
      </c>
      <c r="E277" s="172" t="e">
        <f t="shared" si="10"/>
        <v>#N/A</v>
      </c>
      <c r="F277" s="174" t="e">
        <f t="shared" si="11"/>
        <v>#N/A</v>
      </c>
      <c r="G277" s="26" t="s">
        <v>12772</v>
      </c>
      <c r="I277"/>
    </row>
    <row r="278" spans="2:9" x14ac:dyDescent="0.45">
      <c r="B278" s="26" t="s">
        <v>1659</v>
      </c>
      <c r="C278" s="26">
        <v>62</v>
      </c>
      <c r="D278" s="172">
        <f t="shared" si="9"/>
        <v>110707.20000000001</v>
      </c>
      <c r="E278" s="172" t="e">
        <f t="shared" si="10"/>
        <v>#N/A</v>
      </c>
      <c r="F278" s="174" t="e">
        <f t="shared" si="11"/>
        <v>#N/A</v>
      </c>
      <c r="G278" s="26" t="s">
        <v>4485</v>
      </c>
      <c r="I278"/>
    </row>
    <row r="279" spans="2:9" x14ac:dyDescent="0.45">
      <c r="B279" s="26" t="s">
        <v>1658</v>
      </c>
      <c r="C279" s="26">
        <v>61</v>
      </c>
      <c r="D279" s="172">
        <f t="shared" si="9"/>
        <v>108921.60000000001</v>
      </c>
      <c r="E279" s="172">
        <f t="shared" si="10"/>
        <v>227829</v>
      </c>
      <c r="F279" s="174">
        <f t="shared" si="11"/>
        <v>1.0916787854750574</v>
      </c>
      <c r="G279" s="26" t="s">
        <v>4465</v>
      </c>
      <c r="I279"/>
    </row>
    <row r="280" spans="2:9" x14ac:dyDescent="0.45">
      <c r="B280" s="26" t="s">
        <v>4637</v>
      </c>
      <c r="C280" s="26">
        <v>61</v>
      </c>
      <c r="D280" s="172">
        <f t="shared" si="9"/>
        <v>108921.60000000001</v>
      </c>
      <c r="E280" s="172" t="e">
        <f t="shared" si="10"/>
        <v>#N/A</v>
      </c>
      <c r="F280" s="174" t="e">
        <f t="shared" si="11"/>
        <v>#N/A</v>
      </c>
      <c r="G280" s="26" t="s">
        <v>12773</v>
      </c>
      <c r="I280"/>
    </row>
    <row r="281" spans="2:9" x14ac:dyDescent="0.45">
      <c r="B281" s="26" t="s">
        <v>1655</v>
      </c>
      <c r="C281" s="26">
        <v>61</v>
      </c>
      <c r="D281" s="172">
        <f t="shared" si="9"/>
        <v>108921.60000000001</v>
      </c>
      <c r="E281" s="172" t="e">
        <f t="shared" si="10"/>
        <v>#N/A</v>
      </c>
      <c r="F281" s="174" t="e">
        <f t="shared" si="11"/>
        <v>#N/A</v>
      </c>
      <c r="G281" s="26" t="s">
        <v>12774</v>
      </c>
      <c r="I281"/>
    </row>
    <row r="282" spans="2:9" x14ac:dyDescent="0.45">
      <c r="B282" s="26" t="s">
        <v>1654</v>
      </c>
      <c r="C282" s="26">
        <v>61</v>
      </c>
      <c r="D282" s="172">
        <f t="shared" si="9"/>
        <v>108921.60000000001</v>
      </c>
      <c r="E282" s="172" t="e">
        <f t="shared" si="10"/>
        <v>#N/A</v>
      </c>
      <c r="F282" s="174" t="e">
        <f t="shared" si="11"/>
        <v>#N/A</v>
      </c>
      <c r="G282" s="26" t="s">
        <v>12775</v>
      </c>
      <c r="I282"/>
    </row>
    <row r="283" spans="2:9" x14ac:dyDescent="0.45">
      <c r="B283" s="26" t="s">
        <v>1653</v>
      </c>
      <c r="C283" s="26">
        <v>61</v>
      </c>
      <c r="D283" s="172">
        <f t="shared" si="9"/>
        <v>108921.60000000001</v>
      </c>
      <c r="E283" s="172">
        <f t="shared" si="10"/>
        <v>185000</v>
      </c>
      <c r="F283" s="174">
        <f t="shared" si="11"/>
        <v>0.69846935777660257</v>
      </c>
      <c r="G283" s="26" t="s">
        <v>4479</v>
      </c>
      <c r="I283"/>
    </row>
    <row r="284" spans="2:9" x14ac:dyDescent="0.45">
      <c r="B284" s="26" t="s">
        <v>1652</v>
      </c>
      <c r="C284" s="26">
        <v>62</v>
      </c>
      <c r="D284" s="172">
        <f t="shared" si="9"/>
        <v>110707.20000000001</v>
      </c>
      <c r="E284" s="172">
        <f t="shared" si="10"/>
        <v>197567</v>
      </c>
      <c r="F284" s="174">
        <f t="shared" si="11"/>
        <v>0.78459034281419804</v>
      </c>
      <c r="G284" s="26" t="s">
        <v>4539</v>
      </c>
      <c r="I284"/>
    </row>
    <row r="285" spans="2:9" x14ac:dyDescent="0.45">
      <c r="B285" s="26" t="s">
        <v>1649</v>
      </c>
      <c r="C285" s="26">
        <v>62</v>
      </c>
      <c r="D285" s="172">
        <f t="shared" si="9"/>
        <v>110707.20000000001</v>
      </c>
      <c r="E285" s="172" t="e">
        <f t="shared" si="10"/>
        <v>#N/A</v>
      </c>
      <c r="F285" s="174" t="e">
        <f t="shared" si="11"/>
        <v>#N/A</v>
      </c>
      <c r="G285" s="26" t="s">
        <v>12776</v>
      </c>
      <c r="I285"/>
    </row>
    <row r="286" spans="2:9" x14ac:dyDescent="0.45">
      <c r="B286" s="26" t="s">
        <v>1648</v>
      </c>
      <c r="C286" s="26">
        <v>63</v>
      </c>
      <c r="D286" s="172">
        <f t="shared" si="9"/>
        <v>112492.8</v>
      </c>
      <c r="E286" s="172" t="e">
        <f t="shared" si="10"/>
        <v>#N/A</v>
      </c>
      <c r="F286" s="174" t="e">
        <f t="shared" si="11"/>
        <v>#N/A</v>
      </c>
      <c r="G286" s="26" t="s">
        <v>4469</v>
      </c>
      <c r="I286"/>
    </row>
    <row r="287" spans="2:9" x14ac:dyDescent="0.45">
      <c r="B287" s="26" t="s">
        <v>1647</v>
      </c>
      <c r="C287" s="26">
        <v>63</v>
      </c>
      <c r="D287" s="172">
        <f t="shared" si="9"/>
        <v>112492.8</v>
      </c>
      <c r="E287" s="172">
        <f t="shared" si="10"/>
        <v>195000</v>
      </c>
      <c r="F287" s="174">
        <f t="shared" si="11"/>
        <v>0.73344427376685428</v>
      </c>
      <c r="G287" s="26" t="s">
        <v>4549</v>
      </c>
      <c r="I287"/>
    </row>
    <row r="288" spans="2:9" x14ac:dyDescent="0.45">
      <c r="B288" s="26" t="s">
        <v>4638</v>
      </c>
      <c r="C288" s="26">
        <v>63</v>
      </c>
      <c r="D288" s="172">
        <f t="shared" si="9"/>
        <v>112492.8</v>
      </c>
      <c r="E288" s="172" t="e">
        <f t="shared" si="10"/>
        <v>#N/A</v>
      </c>
      <c r="F288" s="174" t="e">
        <f t="shared" si="11"/>
        <v>#N/A</v>
      </c>
      <c r="G288" s="26" t="s">
        <v>12905</v>
      </c>
      <c r="I288"/>
    </row>
    <row r="289" spans="2:9" x14ac:dyDescent="0.45">
      <c r="B289" s="26" t="s">
        <v>4639</v>
      </c>
      <c r="C289" s="26">
        <v>63</v>
      </c>
      <c r="D289" s="172">
        <f t="shared" si="9"/>
        <v>112492.8</v>
      </c>
      <c r="E289" s="172" t="e">
        <f t="shared" si="10"/>
        <v>#N/A</v>
      </c>
      <c r="F289" s="174" t="e">
        <f t="shared" si="11"/>
        <v>#N/A</v>
      </c>
      <c r="G289" s="26" t="s">
        <v>12871</v>
      </c>
      <c r="I289"/>
    </row>
    <row r="290" spans="2:9" x14ac:dyDescent="0.45">
      <c r="B290" s="26" t="s">
        <v>4640</v>
      </c>
      <c r="C290" s="26">
        <v>62</v>
      </c>
      <c r="D290" s="172">
        <f t="shared" si="9"/>
        <v>110707.20000000001</v>
      </c>
      <c r="E290" s="172" t="e">
        <f t="shared" si="10"/>
        <v>#N/A</v>
      </c>
      <c r="F290" s="174" t="e">
        <f t="shared" si="11"/>
        <v>#N/A</v>
      </c>
      <c r="G290" s="26" t="s">
        <v>12870</v>
      </c>
      <c r="I290"/>
    </row>
    <row r="291" spans="2:9" x14ac:dyDescent="0.45">
      <c r="B291" s="26" t="s">
        <v>4641</v>
      </c>
      <c r="C291" s="26">
        <v>62</v>
      </c>
      <c r="D291" s="172">
        <f t="shared" si="9"/>
        <v>110707.20000000001</v>
      </c>
      <c r="E291" s="172" t="e">
        <f t="shared" si="10"/>
        <v>#N/A</v>
      </c>
      <c r="F291" s="174" t="e">
        <f t="shared" si="11"/>
        <v>#N/A</v>
      </c>
      <c r="G291" s="26" t="s">
        <v>12869</v>
      </c>
      <c r="I291"/>
    </row>
    <row r="292" spans="2:9" x14ac:dyDescent="0.45">
      <c r="B292" s="26" t="s">
        <v>4642</v>
      </c>
      <c r="C292" s="26">
        <v>62</v>
      </c>
      <c r="D292" s="172">
        <f t="shared" si="9"/>
        <v>110707.20000000001</v>
      </c>
      <c r="E292" s="172" t="e">
        <f t="shared" si="10"/>
        <v>#N/A</v>
      </c>
      <c r="F292" s="174" t="e">
        <f t="shared" si="11"/>
        <v>#N/A</v>
      </c>
      <c r="G292" s="26" t="s">
        <v>12868</v>
      </c>
      <c r="I292"/>
    </row>
    <row r="293" spans="2:9" x14ac:dyDescent="0.45">
      <c r="B293" s="26" t="s">
        <v>4643</v>
      </c>
      <c r="C293" s="26">
        <v>63</v>
      </c>
      <c r="D293" s="172">
        <f t="shared" si="9"/>
        <v>112492.8</v>
      </c>
      <c r="E293" s="172" t="e">
        <f t="shared" si="10"/>
        <v>#N/A</v>
      </c>
      <c r="F293" s="174" t="e">
        <f t="shared" si="11"/>
        <v>#N/A</v>
      </c>
      <c r="G293" s="26" t="s">
        <v>12867</v>
      </c>
      <c r="I293"/>
    </row>
    <row r="294" spans="2:9" x14ac:dyDescent="0.45">
      <c r="B294" s="26" t="s">
        <v>4644</v>
      </c>
      <c r="C294" s="26">
        <v>62</v>
      </c>
      <c r="D294" s="172">
        <f t="shared" si="9"/>
        <v>110707.20000000001</v>
      </c>
      <c r="E294" s="172" t="e">
        <f t="shared" si="10"/>
        <v>#N/A</v>
      </c>
      <c r="F294" s="174" t="e">
        <f t="shared" si="11"/>
        <v>#N/A</v>
      </c>
      <c r="G294" s="26" t="s">
        <v>8083</v>
      </c>
      <c r="I294"/>
    </row>
    <row r="295" spans="2:9" x14ac:dyDescent="0.45">
      <c r="B295" s="26" t="s">
        <v>1644</v>
      </c>
      <c r="C295" s="26">
        <v>65</v>
      </c>
      <c r="D295" s="172">
        <f t="shared" si="9"/>
        <v>116064</v>
      </c>
      <c r="E295" s="172" t="e">
        <f t="shared" si="10"/>
        <v>#N/A</v>
      </c>
      <c r="F295" s="174" t="e">
        <f t="shared" si="11"/>
        <v>#N/A</v>
      </c>
      <c r="G295" s="26" t="s">
        <v>8084</v>
      </c>
      <c r="I295"/>
    </row>
    <row r="296" spans="2:9" x14ac:dyDescent="0.45">
      <c r="B296" s="26" t="s">
        <v>1643</v>
      </c>
      <c r="C296" s="26">
        <v>67</v>
      </c>
      <c r="D296" s="172">
        <f t="shared" si="9"/>
        <v>119635.20000000001</v>
      </c>
      <c r="E296" s="172" t="e">
        <f t="shared" si="10"/>
        <v>#N/A</v>
      </c>
      <c r="F296" s="174" t="e">
        <f t="shared" si="11"/>
        <v>#N/A</v>
      </c>
      <c r="G296" s="26" t="s">
        <v>8085</v>
      </c>
      <c r="I296"/>
    </row>
    <row r="297" spans="2:9" x14ac:dyDescent="0.45">
      <c r="B297" s="26" t="s">
        <v>1642</v>
      </c>
      <c r="C297" s="26">
        <v>67</v>
      </c>
      <c r="D297" s="172">
        <f t="shared" si="9"/>
        <v>119635.20000000001</v>
      </c>
      <c r="E297" s="172" t="e">
        <f t="shared" si="10"/>
        <v>#N/A</v>
      </c>
      <c r="F297" s="174" t="e">
        <f t="shared" si="11"/>
        <v>#N/A</v>
      </c>
      <c r="G297" s="26" t="s">
        <v>8086</v>
      </c>
      <c r="I297"/>
    </row>
    <row r="298" spans="2:9" x14ac:dyDescent="0.45">
      <c r="B298" s="26" t="s">
        <v>1641</v>
      </c>
      <c r="C298" s="26">
        <v>68</v>
      </c>
      <c r="D298" s="172">
        <f t="shared" si="9"/>
        <v>121420.8</v>
      </c>
      <c r="E298" s="172">
        <f t="shared" si="10"/>
        <v>191748.66666666666</v>
      </c>
      <c r="F298" s="174">
        <f t="shared" si="11"/>
        <v>0.579207735961768</v>
      </c>
      <c r="G298" s="26" t="s">
        <v>4449</v>
      </c>
      <c r="I298"/>
    </row>
    <row r="299" spans="2:9" x14ac:dyDescent="0.45">
      <c r="B299" s="26" t="s">
        <v>4645</v>
      </c>
      <c r="C299" s="26">
        <v>68</v>
      </c>
      <c r="D299" s="172">
        <f t="shared" si="9"/>
        <v>121420.8</v>
      </c>
      <c r="E299" s="172" t="e">
        <f t="shared" si="10"/>
        <v>#N/A</v>
      </c>
      <c r="F299" s="174" t="e">
        <f t="shared" si="11"/>
        <v>#N/A</v>
      </c>
      <c r="G299" s="26" t="s">
        <v>8087</v>
      </c>
      <c r="I299"/>
    </row>
    <row r="300" spans="2:9" x14ac:dyDescent="0.45">
      <c r="B300" s="26" t="s">
        <v>1638</v>
      </c>
      <c r="C300" s="26">
        <v>67</v>
      </c>
      <c r="D300" s="172">
        <f t="shared" si="9"/>
        <v>119635.20000000001</v>
      </c>
      <c r="E300" s="172" t="e">
        <f t="shared" si="10"/>
        <v>#N/A</v>
      </c>
      <c r="F300" s="174" t="e">
        <f t="shared" si="11"/>
        <v>#N/A</v>
      </c>
      <c r="G300" s="26" t="s">
        <v>8088</v>
      </c>
      <c r="I300"/>
    </row>
    <row r="301" spans="2:9" x14ac:dyDescent="0.45">
      <c r="B301" s="26" t="s">
        <v>1637</v>
      </c>
      <c r="C301" s="26">
        <v>66</v>
      </c>
      <c r="D301" s="172">
        <f t="shared" si="9"/>
        <v>117849.60000000001</v>
      </c>
      <c r="E301" s="172" t="e">
        <f t="shared" si="10"/>
        <v>#N/A</v>
      </c>
      <c r="F301" s="174" t="e">
        <f t="shared" si="11"/>
        <v>#N/A</v>
      </c>
      <c r="G301" s="26" t="s">
        <v>4457</v>
      </c>
      <c r="I301"/>
    </row>
    <row r="302" spans="2:9" x14ac:dyDescent="0.45">
      <c r="B302" s="26" t="s">
        <v>1636</v>
      </c>
      <c r="C302" s="26">
        <v>66</v>
      </c>
      <c r="D302" s="172">
        <f t="shared" si="9"/>
        <v>117849.60000000001</v>
      </c>
      <c r="E302" s="172" t="e">
        <f t="shared" si="10"/>
        <v>#N/A</v>
      </c>
      <c r="F302" s="174" t="e">
        <f t="shared" si="11"/>
        <v>#N/A</v>
      </c>
      <c r="G302" s="26" t="s">
        <v>8089</v>
      </c>
      <c r="I302"/>
    </row>
    <row r="303" spans="2:9" x14ac:dyDescent="0.45">
      <c r="B303" s="26" t="s">
        <v>1635</v>
      </c>
      <c r="C303" s="26">
        <v>68</v>
      </c>
      <c r="D303" s="172">
        <f t="shared" si="9"/>
        <v>121420.8</v>
      </c>
      <c r="E303" s="172">
        <f t="shared" si="10"/>
        <v>212121</v>
      </c>
      <c r="F303" s="174">
        <f t="shared" si="11"/>
        <v>0.74699063092979112</v>
      </c>
      <c r="G303" s="26" t="s">
        <v>4460</v>
      </c>
      <c r="I303"/>
    </row>
    <row r="304" spans="2:9" x14ac:dyDescent="0.45">
      <c r="B304" s="26" t="s">
        <v>4646</v>
      </c>
      <c r="C304" s="26">
        <v>67</v>
      </c>
      <c r="D304" s="172">
        <f t="shared" si="9"/>
        <v>119635.20000000001</v>
      </c>
      <c r="E304" s="172" t="e">
        <f t="shared" si="10"/>
        <v>#N/A</v>
      </c>
      <c r="F304" s="174" t="e">
        <f t="shared" si="11"/>
        <v>#N/A</v>
      </c>
      <c r="G304" s="26" t="s">
        <v>8090</v>
      </c>
      <c r="I304"/>
    </row>
    <row r="305" spans="2:9" x14ac:dyDescent="0.45">
      <c r="B305" s="26" t="s">
        <v>1632</v>
      </c>
      <c r="C305" s="26">
        <v>64</v>
      </c>
      <c r="D305" s="172">
        <f t="shared" si="9"/>
        <v>114278.40000000001</v>
      </c>
      <c r="E305" s="172" t="e">
        <f t="shared" si="10"/>
        <v>#N/A</v>
      </c>
      <c r="F305" s="174" t="e">
        <f t="shared" si="11"/>
        <v>#N/A</v>
      </c>
      <c r="G305" s="26" t="s">
        <v>8091</v>
      </c>
      <c r="I305"/>
    </row>
    <row r="306" spans="2:9" x14ac:dyDescent="0.45">
      <c r="B306" s="26" t="s">
        <v>1631</v>
      </c>
      <c r="C306" s="26">
        <v>62</v>
      </c>
      <c r="D306" s="172">
        <f t="shared" si="9"/>
        <v>110707.20000000001</v>
      </c>
      <c r="E306" s="172" t="e">
        <f t="shared" si="10"/>
        <v>#N/A</v>
      </c>
      <c r="F306" s="174" t="e">
        <f t="shared" si="11"/>
        <v>#N/A</v>
      </c>
      <c r="G306" s="26" t="s">
        <v>8092</v>
      </c>
      <c r="I306"/>
    </row>
    <row r="307" spans="2:9" x14ac:dyDescent="0.45">
      <c r="B307" s="26" t="s">
        <v>1630</v>
      </c>
      <c r="C307" s="26">
        <v>62</v>
      </c>
      <c r="D307" s="172">
        <f t="shared" si="9"/>
        <v>110707.20000000001</v>
      </c>
      <c r="E307" s="172" t="e">
        <f t="shared" si="10"/>
        <v>#N/A</v>
      </c>
      <c r="F307" s="174" t="e">
        <f t="shared" si="11"/>
        <v>#N/A</v>
      </c>
      <c r="G307" s="26" t="s">
        <v>8093</v>
      </c>
      <c r="I307"/>
    </row>
    <row r="308" spans="2:9" x14ac:dyDescent="0.45">
      <c r="B308" s="26" t="s">
        <v>1629</v>
      </c>
      <c r="C308" s="26">
        <v>64</v>
      </c>
      <c r="D308" s="172">
        <f t="shared" ref="D308:D371" si="12">C308*7.44*240</f>
        <v>114278.40000000001</v>
      </c>
      <c r="E308" s="172">
        <f t="shared" ref="E308:E371" si="13">VLOOKUP(G308,$I$51:$K$181,2,FALSE)</f>
        <v>195308.5</v>
      </c>
      <c r="F308" s="174">
        <f t="shared" ref="F308:F371" si="14">E308/D308-1</f>
        <v>0.70905875476030444</v>
      </c>
      <c r="G308" s="26" t="s">
        <v>4522</v>
      </c>
      <c r="I308"/>
    </row>
    <row r="309" spans="2:9" x14ac:dyDescent="0.45">
      <c r="B309" s="26" t="s">
        <v>4647</v>
      </c>
      <c r="C309" s="26">
        <v>64</v>
      </c>
      <c r="D309" s="172">
        <f t="shared" si="12"/>
        <v>114278.40000000001</v>
      </c>
      <c r="E309" s="172" t="e">
        <f t="shared" si="13"/>
        <v>#N/A</v>
      </c>
      <c r="F309" s="174" t="e">
        <f t="shared" si="14"/>
        <v>#N/A</v>
      </c>
      <c r="G309" s="26" t="s">
        <v>12908</v>
      </c>
      <c r="I309"/>
    </row>
    <row r="310" spans="2:9" x14ac:dyDescent="0.45">
      <c r="B310" s="26" t="s">
        <v>1626</v>
      </c>
      <c r="C310" s="26">
        <v>65</v>
      </c>
      <c r="D310" s="172">
        <f t="shared" si="12"/>
        <v>116064</v>
      </c>
      <c r="E310" s="172" t="e">
        <f t="shared" si="13"/>
        <v>#N/A</v>
      </c>
      <c r="F310" s="174" t="e">
        <f t="shared" si="14"/>
        <v>#N/A</v>
      </c>
      <c r="G310" s="26" t="s">
        <v>12909</v>
      </c>
      <c r="I310"/>
    </row>
    <row r="311" spans="2:9" x14ac:dyDescent="0.45">
      <c r="B311" s="26" t="s">
        <v>1625</v>
      </c>
      <c r="C311" s="26">
        <v>64</v>
      </c>
      <c r="D311" s="172">
        <f t="shared" si="12"/>
        <v>114278.40000000001</v>
      </c>
      <c r="E311" s="172" t="e">
        <f t="shared" si="13"/>
        <v>#N/A</v>
      </c>
      <c r="F311" s="174" t="e">
        <f t="shared" si="14"/>
        <v>#N/A</v>
      </c>
      <c r="G311" s="26" t="s">
        <v>4477</v>
      </c>
      <c r="I311"/>
    </row>
    <row r="312" spans="2:9" x14ac:dyDescent="0.45">
      <c r="B312" s="26" t="s">
        <v>1624</v>
      </c>
      <c r="C312" s="26">
        <v>64</v>
      </c>
      <c r="D312" s="172">
        <f t="shared" si="12"/>
        <v>114278.40000000001</v>
      </c>
      <c r="E312" s="172" t="e">
        <f t="shared" si="13"/>
        <v>#N/A</v>
      </c>
      <c r="F312" s="174" t="e">
        <f t="shared" si="14"/>
        <v>#N/A</v>
      </c>
      <c r="G312" s="26" t="s">
        <v>12910</v>
      </c>
      <c r="I312"/>
    </row>
    <row r="313" spans="2:9" x14ac:dyDescent="0.45">
      <c r="B313" s="26" t="s">
        <v>1623</v>
      </c>
      <c r="C313" s="26">
        <v>62</v>
      </c>
      <c r="D313" s="172">
        <f t="shared" si="12"/>
        <v>110707.20000000001</v>
      </c>
      <c r="E313" s="172">
        <f t="shared" si="13"/>
        <v>192205</v>
      </c>
      <c r="F313" s="174">
        <f t="shared" si="14"/>
        <v>0.73615627529194105</v>
      </c>
      <c r="G313" s="26" t="s">
        <v>4496</v>
      </c>
      <c r="I313"/>
    </row>
    <row r="314" spans="2:9" x14ac:dyDescent="0.45">
      <c r="B314" s="26" t="s">
        <v>4648</v>
      </c>
      <c r="C314" s="26">
        <v>61</v>
      </c>
      <c r="D314" s="172">
        <f t="shared" si="12"/>
        <v>108921.60000000001</v>
      </c>
      <c r="E314" s="172" t="e">
        <f t="shared" si="13"/>
        <v>#N/A</v>
      </c>
      <c r="F314" s="174" t="e">
        <f t="shared" si="14"/>
        <v>#N/A</v>
      </c>
      <c r="G314" s="26" t="s">
        <v>12860</v>
      </c>
      <c r="I314"/>
    </row>
    <row r="315" spans="2:9" x14ac:dyDescent="0.45">
      <c r="B315" s="26" t="s">
        <v>1620</v>
      </c>
      <c r="C315" s="26">
        <v>63</v>
      </c>
      <c r="D315" s="172">
        <f t="shared" si="12"/>
        <v>112492.8</v>
      </c>
      <c r="E315" s="172" t="e">
        <f t="shared" si="13"/>
        <v>#N/A</v>
      </c>
      <c r="F315" s="174" t="e">
        <f t="shared" si="14"/>
        <v>#N/A</v>
      </c>
      <c r="G315" s="26" t="s">
        <v>8094</v>
      </c>
      <c r="I315"/>
    </row>
    <row r="316" spans="2:9" x14ac:dyDescent="0.45">
      <c r="B316" s="26" t="s">
        <v>1619</v>
      </c>
      <c r="C316" s="26">
        <v>63</v>
      </c>
      <c r="D316" s="172">
        <f t="shared" si="12"/>
        <v>112492.8</v>
      </c>
      <c r="E316" s="172" t="e">
        <f t="shared" si="13"/>
        <v>#N/A</v>
      </c>
      <c r="F316" s="174" t="e">
        <f t="shared" si="14"/>
        <v>#N/A</v>
      </c>
      <c r="G316" s="26" t="s">
        <v>8095</v>
      </c>
      <c r="I316"/>
    </row>
    <row r="317" spans="2:9" x14ac:dyDescent="0.45">
      <c r="B317" s="26" t="s">
        <v>1618</v>
      </c>
      <c r="C317" s="26">
        <v>62</v>
      </c>
      <c r="D317" s="172">
        <f t="shared" si="12"/>
        <v>110707.20000000001</v>
      </c>
      <c r="E317" s="172" t="e">
        <f t="shared" si="13"/>
        <v>#N/A</v>
      </c>
      <c r="F317" s="174" t="e">
        <f t="shared" si="14"/>
        <v>#N/A</v>
      </c>
      <c r="G317" s="26" t="s">
        <v>8096</v>
      </c>
      <c r="I317"/>
    </row>
    <row r="318" spans="2:9" x14ac:dyDescent="0.45">
      <c r="B318" s="26" t="s">
        <v>1617</v>
      </c>
      <c r="C318" s="26">
        <v>63</v>
      </c>
      <c r="D318" s="172">
        <f t="shared" si="12"/>
        <v>112492.8</v>
      </c>
      <c r="E318" s="172" t="e">
        <f t="shared" si="13"/>
        <v>#N/A</v>
      </c>
      <c r="F318" s="174" t="e">
        <f t="shared" si="14"/>
        <v>#N/A</v>
      </c>
      <c r="G318" s="26" t="s">
        <v>8097</v>
      </c>
      <c r="I318"/>
    </row>
    <row r="319" spans="2:9" x14ac:dyDescent="0.45">
      <c r="B319" s="26" t="s">
        <v>4649</v>
      </c>
      <c r="C319" s="26">
        <v>61</v>
      </c>
      <c r="D319" s="172">
        <f t="shared" si="12"/>
        <v>108921.60000000001</v>
      </c>
      <c r="E319" s="172" t="e">
        <f t="shared" si="13"/>
        <v>#N/A</v>
      </c>
      <c r="F319" s="174" t="e">
        <f t="shared" si="14"/>
        <v>#N/A</v>
      </c>
      <c r="G319" s="26" t="s">
        <v>8098</v>
      </c>
      <c r="I319"/>
    </row>
    <row r="320" spans="2:9" x14ac:dyDescent="0.45">
      <c r="B320" s="26" t="s">
        <v>1614</v>
      </c>
      <c r="C320" s="26">
        <v>61</v>
      </c>
      <c r="D320" s="172">
        <f t="shared" si="12"/>
        <v>108921.60000000001</v>
      </c>
      <c r="E320" s="172" t="e">
        <f t="shared" si="13"/>
        <v>#N/A</v>
      </c>
      <c r="F320" s="174" t="e">
        <f t="shared" si="14"/>
        <v>#N/A</v>
      </c>
      <c r="G320" s="26" t="s">
        <v>8099</v>
      </c>
      <c r="I320"/>
    </row>
    <row r="321" spans="2:9" x14ac:dyDescent="0.45">
      <c r="B321" s="26" t="s">
        <v>4650</v>
      </c>
      <c r="C321" s="26">
        <v>60</v>
      </c>
      <c r="D321" s="172">
        <f t="shared" si="12"/>
        <v>107136.00000000001</v>
      </c>
      <c r="E321" s="172" t="e">
        <f t="shared" si="13"/>
        <v>#N/A</v>
      </c>
      <c r="F321" s="174" t="e">
        <f t="shared" si="14"/>
        <v>#N/A</v>
      </c>
      <c r="G321" s="26" t="s">
        <v>8100</v>
      </c>
      <c r="I321"/>
    </row>
    <row r="322" spans="2:9" x14ac:dyDescent="0.45">
      <c r="B322" s="26" t="s">
        <v>1613</v>
      </c>
      <c r="C322" s="26">
        <v>60</v>
      </c>
      <c r="D322" s="172">
        <f t="shared" si="12"/>
        <v>107136.00000000001</v>
      </c>
      <c r="E322" s="172" t="e">
        <f t="shared" si="13"/>
        <v>#N/A</v>
      </c>
      <c r="F322" s="174" t="e">
        <f t="shared" si="14"/>
        <v>#N/A</v>
      </c>
      <c r="G322" s="26" t="s">
        <v>8101</v>
      </c>
      <c r="I322"/>
    </row>
    <row r="323" spans="2:9" x14ac:dyDescent="0.45">
      <c r="B323" s="26" t="s">
        <v>1612</v>
      </c>
      <c r="C323" s="26">
        <v>60</v>
      </c>
      <c r="D323" s="172">
        <f t="shared" si="12"/>
        <v>107136.00000000001</v>
      </c>
      <c r="E323" s="172" t="e">
        <f t="shared" si="13"/>
        <v>#N/A</v>
      </c>
      <c r="F323" s="174" t="e">
        <f t="shared" si="14"/>
        <v>#N/A</v>
      </c>
      <c r="G323" s="26" t="s">
        <v>8102</v>
      </c>
      <c r="I323"/>
    </row>
    <row r="324" spans="2:9" x14ac:dyDescent="0.45">
      <c r="B324" s="26" t="s">
        <v>4651</v>
      </c>
      <c r="C324" s="26">
        <v>59</v>
      </c>
      <c r="D324" s="172">
        <f t="shared" si="12"/>
        <v>105350.40000000001</v>
      </c>
      <c r="E324" s="172" t="e">
        <f t="shared" si="13"/>
        <v>#N/A</v>
      </c>
      <c r="F324" s="174" t="e">
        <f t="shared" si="14"/>
        <v>#N/A</v>
      </c>
      <c r="G324" s="26" t="s">
        <v>8103</v>
      </c>
      <c r="I324"/>
    </row>
    <row r="325" spans="2:9" x14ac:dyDescent="0.45">
      <c r="B325" s="26" t="s">
        <v>1609</v>
      </c>
      <c r="C325" s="26">
        <v>58</v>
      </c>
      <c r="D325" s="172">
        <f t="shared" si="12"/>
        <v>103564.8</v>
      </c>
      <c r="E325" s="172" t="e">
        <f t="shared" si="13"/>
        <v>#N/A</v>
      </c>
      <c r="F325" s="174" t="e">
        <f t="shared" si="14"/>
        <v>#N/A</v>
      </c>
      <c r="G325" s="26" t="s">
        <v>8104</v>
      </c>
      <c r="I325"/>
    </row>
    <row r="326" spans="2:9" x14ac:dyDescent="0.45">
      <c r="B326" s="26" t="s">
        <v>1608</v>
      </c>
      <c r="C326" s="26">
        <v>58</v>
      </c>
      <c r="D326" s="172">
        <f t="shared" si="12"/>
        <v>103564.8</v>
      </c>
      <c r="E326" s="172" t="e">
        <f t="shared" si="13"/>
        <v>#N/A</v>
      </c>
      <c r="F326" s="174" t="e">
        <f t="shared" si="14"/>
        <v>#N/A</v>
      </c>
      <c r="G326" s="26" t="s">
        <v>8105</v>
      </c>
      <c r="I326"/>
    </row>
    <row r="327" spans="2:9" x14ac:dyDescent="0.45">
      <c r="B327" s="26" t="s">
        <v>1607</v>
      </c>
      <c r="C327" s="26">
        <v>57</v>
      </c>
      <c r="D327" s="172">
        <f t="shared" si="12"/>
        <v>101779.20000000001</v>
      </c>
      <c r="E327" s="172" t="e">
        <f t="shared" si="13"/>
        <v>#N/A</v>
      </c>
      <c r="F327" s="174" t="e">
        <f t="shared" si="14"/>
        <v>#N/A</v>
      </c>
      <c r="G327" s="26" t="s">
        <v>8106</v>
      </c>
      <c r="I327"/>
    </row>
    <row r="328" spans="2:9" x14ac:dyDescent="0.45">
      <c r="B328" s="26" t="s">
        <v>1606</v>
      </c>
      <c r="C328" s="26">
        <v>55</v>
      </c>
      <c r="D328" s="172">
        <f t="shared" si="12"/>
        <v>98208.000000000015</v>
      </c>
      <c r="E328" s="172" t="e">
        <f t="shared" si="13"/>
        <v>#N/A</v>
      </c>
      <c r="F328" s="174" t="e">
        <f t="shared" si="14"/>
        <v>#N/A</v>
      </c>
      <c r="G328" s="26" t="s">
        <v>8107</v>
      </c>
      <c r="I328"/>
    </row>
    <row r="329" spans="2:9" x14ac:dyDescent="0.45">
      <c r="B329" s="26" t="s">
        <v>4652</v>
      </c>
      <c r="C329" s="26">
        <v>54</v>
      </c>
      <c r="D329" s="172">
        <f t="shared" si="12"/>
        <v>96422.400000000009</v>
      </c>
      <c r="E329" s="172" t="e">
        <f t="shared" si="13"/>
        <v>#N/A</v>
      </c>
      <c r="F329" s="174" t="e">
        <f t="shared" si="14"/>
        <v>#N/A</v>
      </c>
      <c r="G329" s="26" t="s">
        <v>8108</v>
      </c>
      <c r="I329"/>
    </row>
    <row r="330" spans="2:9" x14ac:dyDescent="0.45">
      <c r="B330" s="26" t="s">
        <v>1603</v>
      </c>
      <c r="C330" s="26">
        <v>54</v>
      </c>
      <c r="D330" s="172">
        <f t="shared" si="12"/>
        <v>96422.400000000009</v>
      </c>
      <c r="E330" s="172" t="e">
        <f t="shared" si="13"/>
        <v>#N/A</v>
      </c>
      <c r="F330" s="174" t="e">
        <f t="shared" si="14"/>
        <v>#N/A</v>
      </c>
      <c r="G330" s="26" t="s">
        <v>8109</v>
      </c>
      <c r="I330"/>
    </row>
    <row r="331" spans="2:9" x14ac:dyDescent="0.45">
      <c r="B331" s="26" t="s">
        <v>1602</v>
      </c>
      <c r="C331" s="26">
        <v>55</v>
      </c>
      <c r="D331" s="172">
        <f t="shared" si="12"/>
        <v>98208.000000000015</v>
      </c>
      <c r="E331" s="172" t="e">
        <f t="shared" si="13"/>
        <v>#N/A</v>
      </c>
      <c r="F331" s="174" t="e">
        <f t="shared" si="14"/>
        <v>#N/A</v>
      </c>
      <c r="G331" s="26" t="s">
        <v>8110</v>
      </c>
      <c r="I331"/>
    </row>
    <row r="332" spans="2:9" x14ac:dyDescent="0.45">
      <c r="B332" s="26" t="s">
        <v>1601</v>
      </c>
      <c r="C332" s="26">
        <v>55</v>
      </c>
      <c r="D332" s="172">
        <f t="shared" si="12"/>
        <v>98208.000000000015</v>
      </c>
      <c r="E332" s="172" t="e">
        <f t="shared" si="13"/>
        <v>#N/A</v>
      </c>
      <c r="F332" s="174" t="e">
        <f t="shared" si="14"/>
        <v>#N/A</v>
      </c>
      <c r="G332" s="26" t="s">
        <v>8111</v>
      </c>
      <c r="I332"/>
    </row>
    <row r="333" spans="2:9" x14ac:dyDescent="0.45">
      <c r="B333" s="26" t="s">
        <v>1600</v>
      </c>
      <c r="C333" s="26">
        <v>55</v>
      </c>
      <c r="D333" s="172">
        <f t="shared" si="12"/>
        <v>98208.000000000015</v>
      </c>
      <c r="E333" s="172" t="e">
        <f t="shared" si="13"/>
        <v>#N/A</v>
      </c>
      <c r="F333" s="174" t="e">
        <f t="shared" si="14"/>
        <v>#N/A</v>
      </c>
      <c r="G333" s="26" t="s">
        <v>8112</v>
      </c>
      <c r="I333"/>
    </row>
    <row r="334" spans="2:9" x14ac:dyDescent="0.45">
      <c r="B334" s="26" t="s">
        <v>4653</v>
      </c>
      <c r="C334" s="26">
        <v>55</v>
      </c>
      <c r="D334" s="172">
        <f t="shared" si="12"/>
        <v>98208.000000000015</v>
      </c>
      <c r="E334" s="172" t="e">
        <f t="shared" si="13"/>
        <v>#N/A</v>
      </c>
      <c r="F334" s="174" t="e">
        <f t="shared" si="14"/>
        <v>#N/A</v>
      </c>
      <c r="G334" s="26" t="s">
        <v>8113</v>
      </c>
      <c r="I334"/>
    </row>
    <row r="335" spans="2:9" x14ac:dyDescent="0.45">
      <c r="B335" s="26" t="s">
        <v>1597</v>
      </c>
      <c r="C335" s="26">
        <v>55</v>
      </c>
      <c r="D335" s="172">
        <f t="shared" si="12"/>
        <v>98208.000000000015</v>
      </c>
      <c r="E335" s="172" t="e">
        <f t="shared" si="13"/>
        <v>#N/A</v>
      </c>
      <c r="F335" s="174" t="e">
        <f t="shared" si="14"/>
        <v>#N/A</v>
      </c>
      <c r="G335" s="26" t="s">
        <v>8114</v>
      </c>
      <c r="I335"/>
    </row>
    <row r="336" spans="2:9" x14ac:dyDescent="0.45">
      <c r="B336" s="26" t="s">
        <v>1596</v>
      </c>
      <c r="C336" s="26">
        <v>56</v>
      </c>
      <c r="D336" s="172">
        <f t="shared" si="12"/>
        <v>99993.600000000006</v>
      </c>
      <c r="E336" s="172" t="e">
        <f t="shared" si="13"/>
        <v>#N/A</v>
      </c>
      <c r="F336" s="174" t="e">
        <f t="shared" si="14"/>
        <v>#N/A</v>
      </c>
      <c r="G336" s="26" t="s">
        <v>8115</v>
      </c>
      <c r="I336"/>
    </row>
    <row r="337" spans="2:9" x14ac:dyDescent="0.45">
      <c r="B337" s="26" t="s">
        <v>1595</v>
      </c>
      <c r="C337" s="26">
        <v>55</v>
      </c>
      <c r="D337" s="172">
        <f t="shared" si="12"/>
        <v>98208.000000000015</v>
      </c>
      <c r="E337" s="172" t="e">
        <f t="shared" si="13"/>
        <v>#N/A</v>
      </c>
      <c r="F337" s="174" t="e">
        <f t="shared" si="14"/>
        <v>#N/A</v>
      </c>
      <c r="G337" s="26" t="s">
        <v>8116</v>
      </c>
      <c r="I337"/>
    </row>
    <row r="338" spans="2:9" x14ac:dyDescent="0.45">
      <c r="B338" s="26" t="s">
        <v>1594</v>
      </c>
      <c r="C338" s="26">
        <v>54</v>
      </c>
      <c r="D338" s="172">
        <f t="shared" si="12"/>
        <v>96422.400000000009</v>
      </c>
      <c r="E338" s="172" t="e">
        <f t="shared" si="13"/>
        <v>#N/A</v>
      </c>
      <c r="F338" s="174" t="e">
        <f t="shared" si="14"/>
        <v>#N/A</v>
      </c>
      <c r="G338" s="26" t="s">
        <v>8117</v>
      </c>
      <c r="I338"/>
    </row>
    <row r="339" spans="2:9" x14ac:dyDescent="0.45">
      <c r="B339" s="26" t="s">
        <v>4654</v>
      </c>
      <c r="C339" s="26">
        <v>55</v>
      </c>
      <c r="D339" s="172">
        <f t="shared" si="12"/>
        <v>98208.000000000015</v>
      </c>
      <c r="E339" s="172" t="e">
        <f t="shared" si="13"/>
        <v>#N/A</v>
      </c>
      <c r="F339" s="174" t="e">
        <f t="shared" si="14"/>
        <v>#N/A</v>
      </c>
      <c r="G339" s="26" t="s">
        <v>8118</v>
      </c>
      <c r="I339"/>
    </row>
    <row r="340" spans="2:9" x14ac:dyDescent="0.45">
      <c r="B340" s="26" t="s">
        <v>1592</v>
      </c>
      <c r="C340" s="26">
        <v>55</v>
      </c>
      <c r="D340" s="172">
        <f t="shared" si="12"/>
        <v>98208.000000000015</v>
      </c>
      <c r="E340" s="172" t="e">
        <f t="shared" si="13"/>
        <v>#N/A</v>
      </c>
      <c r="F340" s="174" t="e">
        <f t="shared" si="14"/>
        <v>#N/A</v>
      </c>
      <c r="G340" s="26" t="s">
        <v>8119</v>
      </c>
      <c r="I340"/>
    </row>
    <row r="341" spans="2:9" x14ac:dyDescent="0.45">
      <c r="B341" s="26" t="s">
        <v>1591</v>
      </c>
      <c r="C341" s="26">
        <v>56</v>
      </c>
      <c r="D341" s="172">
        <f t="shared" si="12"/>
        <v>99993.600000000006</v>
      </c>
      <c r="E341" s="172" t="e">
        <f t="shared" si="13"/>
        <v>#N/A</v>
      </c>
      <c r="F341" s="174" t="e">
        <f t="shared" si="14"/>
        <v>#N/A</v>
      </c>
      <c r="G341" s="26" t="s">
        <v>8120</v>
      </c>
      <c r="I341"/>
    </row>
    <row r="342" spans="2:9" x14ac:dyDescent="0.45">
      <c r="B342" s="26" t="s">
        <v>1590</v>
      </c>
      <c r="C342" s="26">
        <v>55</v>
      </c>
      <c r="D342" s="172">
        <f t="shared" si="12"/>
        <v>98208.000000000015</v>
      </c>
      <c r="E342" s="172" t="e">
        <f t="shared" si="13"/>
        <v>#N/A</v>
      </c>
      <c r="F342" s="174" t="e">
        <f t="shared" si="14"/>
        <v>#N/A</v>
      </c>
      <c r="G342" s="26" t="s">
        <v>8121</v>
      </c>
      <c r="I342"/>
    </row>
    <row r="343" spans="2:9" x14ac:dyDescent="0.45">
      <c r="B343" s="26" t="s">
        <v>1589</v>
      </c>
      <c r="C343" s="26">
        <v>55</v>
      </c>
      <c r="D343" s="172">
        <f t="shared" si="12"/>
        <v>98208.000000000015</v>
      </c>
      <c r="E343" s="172" t="e">
        <f t="shared" si="13"/>
        <v>#N/A</v>
      </c>
      <c r="F343" s="174" t="e">
        <f t="shared" si="14"/>
        <v>#N/A</v>
      </c>
      <c r="G343" s="26" t="s">
        <v>8122</v>
      </c>
      <c r="I343"/>
    </row>
    <row r="344" spans="2:9" x14ac:dyDescent="0.45">
      <c r="B344" s="26" t="s">
        <v>4655</v>
      </c>
      <c r="C344" s="26">
        <v>54</v>
      </c>
      <c r="D344" s="172">
        <f t="shared" si="12"/>
        <v>96422.400000000009</v>
      </c>
      <c r="E344" s="172" t="e">
        <f t="shared" si="13"/>
        <v>#N/A</v>
      </c>
      <c r="F344" s="174" t="e">
        <f t="shared" si="14"/>
        <v>#N/A</v>
      </c>
      <c r="G344" s="26" t="s">
        <v>8123</v>
      </c>
      <c r="I344"/>
    </row>
    <row r="345" spans="2:9" x14ac:dyDescent="0.45">
      <c r="B345" s="26" t="s">
        <v>1586</v>
      </c>
      <c r="C345" s="26">
        <v>54</v>
      </c>
      <c r="D345" s="172">
        <f t="shared" si="12"/>
        <v>96422.400000000009</v>
      </c>
      <c r="E345" s="172" t="e">
        <f t="shared" si="13"/>
        <v>#N/A</v>
      </c>
      <c r="F345" s="174" t="e">
        <f t="shared" si="14"/>
        <v>#N/A</v>
      </c>
      <c r="G345" s="26" t="s">
        <v>8124</v>
      </c>
      <c r="I345"/>
    </row>
    <row r="346" spans="2:9" x14ac:dyDescent="0.45">
      <c r="B346" s="26" t="s">
        <v>1585</v>
      </c>
      <c r="C346" s="26">
        <v>53</v>
      </c>
      <c r="D346" s="172">
        <f t="shared" si="12"/>
        <v>94636.800000000003</v>
      </c>
      <c r="E346" s="172" t="e">
        <f t="shared" si="13"/>
        <v>#N/A</v>
      </c>
      <c r="F346" s="174" t="e">
        <f t="shared" si="14"/>
        <v>#N/A</v>
      </c>
      <c r="G346" s="26" t="s">
        <v>8125</v>
      </c>
      <c r="I346"/>
    </row>
    <row r="347" spans="2:9" x14ac:dyDescent="0.45">
      <c r="B347" s="26" t="s">
        <v>1584</v>
      </c>
      <c r="C347" s="26">
        <v>51</v>
      </c>
      <c r="D347" s="172">
        <f t="shared" si="12"/>
        <v>91065.600000000006</v>
      </c>
      <c r="E347" s="172" t="e">
        <f t="shared" si="13"/>
        <v>#N/A</v>
      </c>
      <c r="F347" s="174" t="e">
        <f t="shared" si="14"/>
        <v>#N/A</v>
      </c>
      <c r="G347" s="26" t="s">
        <v>8126</v>
      </c>
      <c r="I347"/>
    </row>
    <row r="348" spans="2:9" x14ac:dyDescent="0.45">
      <c r="B348" s="26" t="s">
        <v>1583</v>
      </c>
      <c r="C348" s="26">
        <v>51</v>
      </c>
      <c r="D348" s="172">
        <f t="shared" si="12"/>
        <v>91065.600000000006</v>
      </c>
      <c r="E348" s="172" t="e">
        <f t="shared" si="13"/>
        <v>#N/A</v>
      </c>
      <c r="F348" s="174" t="e">
        <f t="shared" si="14"/>
        <v>#N/A</v>
      </c>
      <c r="G348" s="26" t="s">
        <v>8127</v>
      </c>
      <c r="I348"/>
    </row>
    <row r="349" spans="2:9" x14ac:dyDescent="0.45">
      <c r="B349" s="26" t="s">
        <v>1579</v>
      </c>
      <c r="C349" s="26">
        <v>50</v>
      </c>
      <c r="D349" s="172">
        <f t="shared" si="12"/>
        <v>89280</v>
      </c>
      <c r="E349" s="172" t="e">
        <f t="shared" si="13"/>
        <v>#N/A</v>
      </c>
      <c r="F349" s="174" t="e">
        <f t="shared" si="14"/>
        <v>#N/A</v>
      </c>
      <c r="G349" s="26" t="s">
        <v>8128</v>
      </c>
      <c r="I349"/>
    </row>
    <row r="350" spans="2:9" x14ac:dyDescent="0.45">
      <c r="B350" s="26" t="s">
        <v>1578</v>
      </c>
      <c r="C350" s="26">
        <v>50</v>
      </c>
      <c r="D350" s="172">
        <f t="shared" si="12"/>
        <v>89280</v>
      </c>
      <c r="E350" s="172" t="e">
        <f t="shared" si="13"/>
        <v>#N/A</v>
      </c>
      <c r="F350" s="174" t="e">
        <f t="shared" si="14"/>
        <v>#N/A</v>
      </c>
      <c r="G350" s="26" t="s">
        <v>8129</v>
      </c>
      <c r="I350"/>
    </row>
    <row r="351" spans="2:9" x14ac:dyDescent="0.45">
      <c r="B351" s="26" t="s">
        <v>1577</v>
      </c>
      <c r="C351" s="26">
        <v>50</v>
      </c>
      <c r="D351" s="172">
        <f t="shared" si="12"/>
        <v>89280</v>
      </c>
      <c r="E351" s="172" t="e">
        <f t="shared" si="13"/>
        <v>#N/A</v>
      </c>
      <c r="F351" s="174" t="e">
        <f t="shared" si="14"/>
        <v>#N/A</v>
      </c>
      <c r="G351" s="26" t="s">
        <v>12906</v>
      </c>
      <c r="I351"/>
    </row>
    <row r="352" spans="2:9" x14ac:dyDescent="0.45">
      <c r="B352" s="26" t="s">
        <v>1576</v>
      </c>
      <c r="C352" s="26">
        <v>50</v>
      </c>
      <c r="D352" s="172">
        <f t="shared" si="12"/>
        <v>89280</v>
      </c>
      <c r="E352" s="172" t="e">
        <f t="shared" si="13"/>
        <v>#N/A</v>
      </c>
      <c r="F352" s="174" t="e">
        <f t="shared" si="14"/>
        <v>#N/A</v>
      </c>
      <c r="G352" s="26" t="s">
        <v>12907</v>
      </c>
      <c r="I352"/>
    </row>
    <row r="353" spans="2:9" x14ac:dyDescent="0.45">
      <c r="B353" s="26" t="s">
        <v>1573</v>
      </c>
      <c r="C353" s="26">
        <v>50</v>
      </c>
      <c r="D353" s="172">
        <f t="shared" si="12"/>
        <v>89280</v>
      </c>
      <c r="E353" s="172" t="e">
        <f t="shared" si="13"/>
        <v>#N/A</v>
      </c>
      <c r="F353" s="174" t="e">
        <f t="shared" si="14"/>
        <v>#N/A</v>
      </c>
      <c r="G353" s="26" t="s">
        <v>8130</v>
      </c>
      <c r="I353"/>
    </row>
    <row r="354" spans="2:9" x14ac:dyDescent="0.45">
      <c r="B354" s="26" t="s">
        <v>1572</v>
      </c>
      <c r="C354" s="26">
        <v>49</v>
      </c>
      <c r="D354" s="172">
        <f t="shared" si="12"/>
        <v>87494.399999999994</v>
      </c>
      <c r="E354" s="172" t="e">
        <f t="shared" si="13"/>
        <v>#N/A</v>
      </c>
      <c r="F354" s="174" t="e">
        <f t="shared" si="14"/>
        <v>#N/A</v>
      </c>
      <c r="G354" s="26" t="s">
        <v>8131</v>
      </c>
      <c r="I354"/>
    </row>
    <row r="355" spans="2:9" x14ac:dyDescent="0.45">
      <c r="B355" s="26" t="s">
        <v>1571</v>
      </c>
      <c r="C355" s="26">
        <v>49</v>
      </c>
      <c r="D355" s="172">
        <f t="shared" si="12"/>
        <v>87494.399999999994</v>
      </c>
      <c r="E355" s="172" t="e">
        <f t="shared" si="13"/>
        <v>#N/A</v>
      </c>
      <c r="F355" s="174" t="e">
        <f t="shared" si="14"/>
        <v>#N/A</v>
      </c>
      <c r="G355" s="26" t="s">
        <v>8132</v>
      </c>
      <c r="I355"/>
    </row>
    <row r="356" spans="2:9" x14ac:dyDescent="0.45">
      <c r="B356" s="26" t="s">
        <v>1570</v>
      </c>
      <c r="C356" s="26">
        <v>50</v>
      </c>
      <c r="D356" s="172">
        <f t="shared" si="12"/>
        <v>89280</v>
      </c>
      <c r="E356" s="172" t="e">
        <f t="shared" si="13"/>
        <v>#N/A</v>
      </c>
      <c r="F356" s="174" t="e">
        <f t="shared" si="14"/>
        <v>#N/A</v>
      </c>
      <c r="G356" s="26" t="s">
        <v>12863</v>
      </c>
      <c r="I356"/>
    </row>
    <row r="357" spans="2:9" x14ac:dyDescent="0.45">
      <c r="B357" s="26" t="s">
        <v>4656</v>
      </c>
      <c r="C357" s="26">
        <v>51</v>
      </c>
      <c r="D357" s="172">
        <f t="shared" si="12"/>
        <v>91065.600000000006</v>
      </c>
      <c r="E357" s="172" t="e">
        <f t="shared" si="13"/>
        <v>#N/A</v>
      </c>
      <c r="F357" s="174" t="e">
        <f t="shared" si="14"/>
        <v>#N/A</v>
      </c>
      <c r="G357" s="26" t="s">
        <v>8133</v>
      </c>
      <c r="I357"/>
    </row>
    <row r="358" spans="2:9" x14ac:dyDescent="0.45">
      <c r="B358" s="26" t="s">
        <v>1567</v>
      </c>
      <c r="C358" s="26">
        <v>51</v>
      </c>
      <c r="D358" s="172">
        <f t="shared" si="12"/>
        <v>91065.600000000006</v>
      </c>
      <c r="E358" s="172" t="e">
        <f t="shared" si="13"/>
        <v>#N/A</v>
      </c>
      <c r="F358" s="174" t="e">
        <f t="shared" si="14"/>
        <v>#N/A</v>
      </c>
      <c r="G358" s="26" t="s">
        <v>8134</v>
      </c>
      <c r="I358"/>
    </row>
    <row r="359" spans="2:9" x14ac:dyDescent="0.45">
      <c r="B359" s="26" t="s">
        <v>1566</v>
      </c>
      <c r="C359" s="26">
        <v>50</v>
      </c>
      <c r="D359" s="172">
        <f t="shared" si="12"/>
        <v>89280</v>
      </c>
      <c r="E359" s="172" t="e">
        <f t="shared" si="13"/>
        <v>#N/A</v>
      </c>
      <c r="F359" s="174" t="e">
        <f t="shared" si="14"/>
        <v>#N/A</v>
      </c>
      <c r="G359" s="26" t="s">
        <v>8135</v>
      </c>
      <c r="I359"/>
    </row>
    <row r="360" spans="2:9" x14ac:dyDescent="0.45">
      <c r="B360" s="26" t="s">
        <v>1565</v>
      </c>
      <c r="C360" s="26">
        <v>50</v>
      </c>
      <c r="D360" s="172">
        <f t="shared" si="12"/>
        <v>89280</v>
      </c>
      <c r="E360" s="172" t="e">
        <f t="shared" si="13"/>
        <v>#N/A</v>
      </c>
      <c r="F360" s="174" t="e">
        <f t="shared" si="14"/>
        <v>#N/A</v>
      </c>
      <c r="G360" s="26" t="s">
        <v>8136</v>
      </c>
      <c r="I360"/>
    </row>
    <row r="361" spans="2:9" x14ac:dyDescent="0.45">
      <c r="B361" s="26" t="s">
        <v>1564</v>
      </c>
      <c r="C361" s="26">
        <v>50</v>
      </c>
      <c r="D361" s="172">
        <f t="shared" si="12"/>
        <v>89280</v>
      </c>
      <c r="E361" s="172" t="e">
        <f t="shared" si="13"/>
        <v>#N/A</v>
      </c>
      <c r="F361" s="174" t="e">
        <f t="shared" si="14"/>
        <v>#N/A</v>
      </c>
      <c r="G361" s="26" t="s">
        <v>8137</v>
      </c>
      <c r="I361"/>
    </row>
    <row r="362" spans="2:9" x14ac:dyDescent="0.45">
      <c r="B362" s="26" t="s">
        <v>1561</v>
      </c>
      <c r="C362" s="26">
        <v>50</v>
      </c>
      <c r="D362" s="172">
        <f t="shared" si="12"/>
        <v>89280</v>
      </c>
      <c r="E362" s="172" t="e">
        <f t="shared" si="13"/>
        <v>#N/A</v>
      </c>
      <c r="F362" s="174" t="e">
        <f t="shared" si="14"/>
        <v>#N/A</v>
      </c>
      <c r="G362" s="26" t="s">
        <v>8138</v>
      </c>
      <c r="I362"/>
    </row>
    <row r="363" spans="2:9" x14ac:dyDescent="0.45">
      <c r="B363" s="26" t="s">
        <v>1560</v>
      </c>
      <c r="C363" s="26">
        <v>49</v>
      </c>
      <c r="D363" s="172">
        <f t="shared" si="12"/>
        <v>87494.399999999994</v>
      </c>
      <c r="E363" s="172" t="e">
        <f t="shared" si="13"/>
        <v>#N/A</v>
      </c>
      <c r="F363" s="174" t="e">
        <f t="shared" si="14"/>
        <v>#N/A</v>
      </c>
      <c r="G363" s="26" t="s">
        <v>8139</v>
      </c>
      <c r="I363"/>
    </row>
    <row r="364" spans="2:9" x14ac:dyDescent="0.45">
      <c r="B364" s="26" t="s">
        <v>1559</v>
      </c>
      <c r="C364" s="26">
        <v>48</v>
      </c>
      <c r="D364" s="172">
        <f t="shared" si="12"/>
        <v>85708.800000000003</v>
      </c>
      <c r="E364" s="172" t="e">
        <f t="shared" si="13"/>
        <v>#N/A</v>
      </c>
      <c r="F364" s="174" t="e">
        <f t="shared" si="14"/>
        <v>#N/A</v>
      </c>
      <c r="G364" s="26" t="s">
        <v>8140</v>
      </c>
      <c r="I364"/>
    </row>
    <row r="365" spans="2:9" x14ac:dyDescent="0.45">
      <c r="B365" s="26" t="s">
        <v>1558</v>
      </c>
      <c r="C365" s="26">
        <v>48</v>
      </c>
      <c r="D365" s="172">
        <f t="shared" si="12"/>
        <v>85708.800000000003</v>
      </c>
      <c r="E365" s="172" t="e">
        <f t="shared" si="13"/>
        <v>#N/A</v>
      </c>
      <c r="F365" s="174" t="e">
        <f t="shared" si="14"/>
        <v>#N/A</v>
      </c>
      <c r="G365" s="26" t="s">
        <v>8141</v>
      </c>
      <c r="I365"/>
    </row>
    <row r="366" spans="2:9" x14ac:dyDescent="0.45">
      <c r="B366" s="26" t="s">
        <v>1557</v>
      </c>
      <c r="C366" s="26">
        <v>48</v>
      </c>
      <c r="D366" s="172">
        <f t="shared" si="12"/>
        <v>85708.800000000003</v>
      </c>
      <c r="E366" s="172" t="e">
        <f t="shared" si="13"/>
        <v>#N/A</v>
      </c>
      <c r="F366" s="174" t="e">
        <f t="shared" si="14"/>
        <v>#N/A</v>
      </c>
      <c r="G366" s="26" t="s">
        <v>8142</v>
      </c>
      <c r="I366"/>
    </row>
    <row r="367" spans="2:9" x14ac:dyDescent="0.45">
      <c r="B367" s="26" t="s">
        <v>4657</v>
      </c>
      <c r="C367" s="26">
        <v>48</v>
      </c>
      <c r="D367" s="172">
        <f t="shared" si="12"/>
        <v>85708.800000000003</v>
      </c>
      <c r="E367" s="172" t="e">
        <f t="shared" si="13"/>
        <v>#N/A</v>
      </c>
      <c r="F367" s="174" t="e">
        <f t="shared" si="14"/>
        <v>#N/A</v>
      </c>
      <c r="G367" s="26" t="s">
        <v>8143</v>
      </c>
      <c r="I367"/>
    </row>
    <row r="368" spans="2:9" x14ac:dyDescent="0.45">
      <c r="B368" s="26" t="s">
        <v>1554</v>
      </c>
      <c r="C368" s="26">
        <v>47</v>
      </c>
      <c r="D368" s="172">
        <f t="shared" si="12"/>
        <v>83923.199999999997</v>
      </c>
      <c r="E368" s="172" t="e">
        <f t="shared" si="13"/>
        <v>#N/A</v>
      </c>
      <c r="F368" s="174" t="e">
        <f t="shared" si="14"/>
        <v>#N/A</v>
      </c>
      <c r="G368" s="26" t="s">
        <v>8144</v>
      </c>
      <c r="I368"/>
    </row>
    <row r="369" spans="2:9" x14ac:dyDescent="0.45">
      <c r="B369" s="26" t="s">
        <v>1553</v>
      </c>
      <c r="C369" s="26">
        <v>47</v>
      </c>
      <c r="D369" s="172">
        <f t="shared" si="12"/>
        <v>83923.199999999997</v>
      </c>
      <c r="E369" s="172" t="e">
        <f t="shared" si="13"/>
        <v>#N/A</v>
      </c>
      <c r="F369" s="174" t="e">
        <f t="shared" si="14"/>
        <v>#N/A</v>
      </c>
      <c r="G369" s="26" t="s">
        <v>8145</v>
      </c>
      <c r="I369"/>
    </row>
    <row r="370" spans="2:9" x14ac:dyDescent="0.45">
      <c r="B370" s="26" t="s">
        <v>1552</v>
      </c>
      <c r="C370" s="26">
        <v>47</v>
      </c>
      <c r="D370" s="172">
        <f t="shared" si="12"/>
        <v>83923.199999999997</v>
      </c>
      <c r="E370" s="172" t="e">
        <f t="shared" si="13"/>
        <v>#N/A</v>
      </c>
      <c r="F370" s="174" t="e">
        <f t="shared" si="14"/>
        <v>#N/A</v>
      </c>
      <c r="G370" s="26" t="s">
        <v>8146</v>
      </c>
      <c r="I370"/>
    </row>
    <row r="371" spans="2:9" x14ac:dyDescent="0.45">
      <c r="B371" s="26" t="s">
        <v>1551</v>
      </c>
      <c r="C371" s="26">
        <v>46</v>
      </c>
      <c r="D371" s="172">
        <f t="shared" si="12"/>
        <v>82137.600000000006</v>
      </c>
      <c r="E371" s="172" t="e">
        <f t="shared" si="13"/>
        <v>#N/A</v>
      </c>
      <c r="F371" s="174" t="e">
        <f t="shared" si="14"/>
        <v>#N/A</v>
      </c>
      <c r="G371" s="26" t="s">
        <v>8147</v>
      </c>
      <c r="I371"/>
    </row>
    <row r="372" spans="2:9" x14ac:dyDescent="0.45">
      <c r="B372" s="26" t="s">
        <v>4658</v>
      </c>
      <c r="C372" s="26">
        <v>47</v>
      </c>
      <c r="D372" s="172">
        <f t="shared" ref="D372:D435" si="15">C372*7.44*240</f>
        <v>83923.199999999997</v>
      </c>
      <c r="E372" s="172" t="e">
        <f t="shared" ref="E372:E435" si="16">VLOOKUP(G372,$I$51:$K$181,2,FALSE)</f>
        <v>#N/A</v>
      </c>
      <c r="F372" s="174" t="e">
        <f t="shared" ref="F372:F435" si="17">E372/D372-1</f>
        <v>#N/A</v>
      </c>
      <c r="G372" s="26" t="s">
        <v>8148</v>
      </c>
      <c r="I372"/>
    </row>
    <row r="373" spans="2:9" x14ac:dyDescent="0.45">
      <c r="B373" s="26" t="s">
        <v>4659</v>
      </c>
      <c r="C373" s="26">
        <v>47</v>
      </c>
      <c r="D373" s="172">
        <f t="shared" si="15"/>
        <v>83923.199999999997</v>
      </c>
      <c r="E373" s="172" t="e">
        <f t="shared" si="16"/>
        <v>#N/A</v>
      </c>
      <c r="F373" s="174" t="e">
        <f t="shared" si="17"/>
        <v>#N/A</v>
      </c>
      <c r="G373" s="26" t="s">
        <v>8149</v>
      </c>
      <c r="I373"/>
    </row>
    <row r="374" spans="2:9" x14ac:dyDescent="0.45">
      <c r="B374" s="26" t="s">
        <v>1548</v>
      </c>
      <c r="C374" s="26">
        <v>47</v>
      </c>
      <c r="D374" s="172">
        <f t="shared" si="15"/>
        <v>83923.199999999997</v>
      </c>
      <c r="E374" s="172" t="e">
        <f t="shared" si="16"/>
        <v>#N/A</v>
      </c>
      <c r="F374" s="174" t="e">
        <f t="shared" si="17"/>
        <v>#N/A</v>
      </c>
      <c r="G374" s="26" t="s">
        <v>8150</v>
      </c>
      <c r="I374"/>
    </row>
    <row r="375" spans="2:9" x14ac:dyDescent="0.45">
      <c r="B375" s="26" t="s">
        <v>1547</v>
      </c>
      <c r="C375" s="26">
        <v>46</v>
      </c>
      <c r="D375" s="172">
        <f t="shared" si="15"/>
        <v>82137.600000000006</v>
      </c>
      <c r="E375" s="172" t="e">
        <f t="shared" si="16"/>
        <v>#N/A</v>
      </c>
      <c r="F375" s="174" t="e">
        <f t="shared" si="17"/>
        <v>#N/A</v>
      </c>
      <c r="G375" s="26" t="s">
        <v>8151</v>
      </c>
      <c r="I375"/>
    </row>
    <row r="376" spans="2:9" x14ac:dyDescent="0.45">
      <c r="B376" s="26" t="s">
        <v>1546</v>
      </c>
      <c r="C376" s="26">
        <v>45</v>
      </c>
      <c r="D376" s="172">
        <f t="shared" si="15"/>
        <v>80352</v>
      </c>
      <c r="E376" s="172" t="e">
        <f t="shared" si="16"/>
        <v>#N/A</v>
      </c>
      <c r="F376" s="174" t="e">
        <f t="shared" si="17"/>
        <v>#N/A</v>
      </c>
      <c r="G376" s="26" t="s">
        <v>8152</v>
      </c>
      <c r="I376"/>
    </row>
    <row r="377" spans="2:9" x14ac:dyDescent="0.45">
      <c r="B377" s="26" t="s">
        <v>4660</v>
      </c>
      <c r="C377" s="26">
        <v>43</v>
      </c>
      <c r="D377" s="172">
        <f t="shared" si="15"/>
        <v>76780.800000000003</v>
      </c>
      <c r="E377" s="172" t="e">
        <f t="shared" si="16"/>
        <v>#N/A</v>
      </c>
      <c r="F377" s="174" t="e">
        <f t="shared" si="17"/>
        <v>#N/A</v>
      </c>
      <c r="G377" s="26" t="s">
        <v>8153</v>
      </c>
      <c r="I377"/>
    </row>
    <row r="378" spans="2:9" x14ac:dyDescent="0.45">
      <c r="B378" s="26" t="s">
        <v>1543</v>
      </c>
      <c r="C378" s="26">
        <v>43</v>
      </c>
      <c r="D378" s="172">
        <f t="shared" si="15"/>
        <v>76780.800000000003</v>
      </c>
      <c r="E378" s="172" t="e">
        <f t="shared" si="16"/>
        <v>#N/A</v>
      </c>
      <c r="F378" s="174" t="e">
        <f t="shared" si="17"/>
        <v>#N/A</v>
      </c>
      <c r="G378" s="26" t="s">
        <v>8154</v>
      </c>
      <c r="I378"/>
    </row>
    <row r="379" spans="2:9" x14ac:dyDescent="0.45">
      <c r="B379" s="26" t="s">
        <v>1542</v>
      </c>
      <c r="C379" s="26">
        <v>43</v>
      </c>
      <c r="D379" s="172">
        <f t="shared" si="15"/>
        <v>76780.800000000003</v>
      </c>
      <c r="E379" s="172" t="e">
        <f t="shared" si="16"/>
        <v>#N/A</v>
      </c>
      <c r="F379" s="174" t="e">
        <f t="shared" si="17"/>
        <v>#N/A</v>
      </c>
      <c r="G379" s="26" t="s">
        <v>8155</v>
      </c>
      <c r="I379"/>
    </row>
    <row r="380" spans="2:9" x14ac:dyDescent="0.45">
      <c r="B380" s="26" t="s">
        <v>1541</v>
      </c>
      <c r="C380" s="26">
        <v>43</v>
      </c>
      <c r="D380" s="172">
        <f t="shared" si="15"/>
        <v>76780.800000000003</v>
      </c>
      <c r="E380" s="172" t="e">
        <f t="shared" si="16"/>
        <v>#N/A</v>
      </c>
      <c r="F380" s="174" t="e">
        <f t="shared" si="17"/>
        <v>#N/A</v>
      </c>
      <c r="G380" s="26" t="s">
        <v>8156</v>
      </c>
      <c r="I380"/>
    </row>
    <row r="381" spans="2:9" x14ac:dyDescent="0.45">
      <c r="B381" s="26" t="s">
        <v>1540</v>
      </c>
      <c r="C381" s="26">
        <v>43</v>
      </c>
      <c r="D381" s="172">
        <f t="shared" si="15"/>
        <v>76780.800000000003</v>
      </c>
      <c r="E381" s="172" t="e">
        <f t="shared" si="16"/>
        <v>#N/A</v>
      </c>
      <c r="F381" s="174" t="e">
        <f t="shared" si="17"/>
        <v>#N/A</v>
      </c>
      <c r="G381" s="26" t="s">
        <v>8157</v>
      </c>
      <c r="I381"/>
    </row>
    <row r="382" spans="2:9" x14ac:dyDescent="0.45">
      <c r="B382" s="26" t="s">
        <v>4661</v>
      </c>
      <c r="C382" s="26">
        <v>42</v>
      </c>
      <c r="D382" s="172">
        <f t="shared" si="15"/>
        <v>74995.200000000012</v>
      </c>
      <c r="E382" s="172" t="e">
        <f t="shared" si="16"/>
        <v>#N/A</v>
      </c>
      <c r="F382" s="174" t="e">
        <f t="shared" si="17"/>
        <v>#N/A</v>
      </c>
      <c r="G382" s="26" t="s">
        <v>8158</v>
      </c>
      <c r="I382"/>
    </row>
    <row r="383" spans="2:9" x14ac:dyDescent="0.45">
      <c r="B383" s="26" t="s">
        <v>1537</v>
      </c>
      <c r="C383" s="26">
        <v>43</v>
      </c>
      <c r="D383" s="172">
        <f t="shared" si="15"/>
        <v>76780.800000000003</v>
      </c>
      <c r="E383" s="172" t="e">
        <f t="shared" si="16"/>
        <v>#N/A</v>
      </c>
      <c r="F383" s="174" t="e">
        <f t="shared" si="17"/>
        <v>#N/A</v>
      </c>
      <c r="G383" s="26" t="s">
        <v>8159</v>
      </c>
      <c r="I383"/>
    </row>
    <row r="384" spans="2:9" x14ac:dyDescent="0.45">
      <c r="B384" s="26" t="s">
        <v>1536</v>
      </c>
      <c r="C384" s="26">
        <v>43</v>
      </c>
      <c r="D384" s="172">
        <f t="shared" si="15"/>
        <v>76780.800000000003</v>
      </c>
      <c r="E384" s="172" t="e">
        <f t="shared" si="16"/>
        <v>#N/A</v>
      </c>
      <c r="F384" s="174" t="e">
        <f t="shared" si="17"/>
        <v>#N/A</v>
      </c>
      <c r="G384" s="26" t="s">
        <v>8160</v>
      </c>
      <c r="I384"/>
    </row>
    <row r="385" spans="2:9" x14ac:dyDescent="0.45">
      <c r="B385" s="26" t="s">
        <v>1535</v>
      </c>
      <c r="C385" s="26">
        <v>42</v>
      </c>
      <c r="D385" s="172">
        <f t="shared" si="15"/>
        <v>74995.200000000012</v>
      </c>
      <c r="E385" s="172" t="e">
        <f t="shared" si="16"/>
        <v>#N/A</v>
      </c>
      <c r="F385" s="174" t="e">
        <f t="shared" si="17"/>
        <v>#N/A</v>
      </c>
      <c r="G385" s="26" t="s">
        <v>8161</v>
      </c>
      <c r="I385"/>
    </row>
    <row r="386" spans="2:9" x14ac:dyDescent="0.45">
      <c r="B386" s="26" t="s">
        <v>1534</v>
      </c>
      <c r="C386" s="26">
        <v>40</v>
      </c>
      <c r="D386" s="172">
        <f t="shared" si="15"/>
        <v>71424</v>
      </c>
      <c r="E386" s="172" t="e">
        <f t="shared" si="16"/>
        <v>#N/A</v>
      </c>
      <c r="F386" s="174" t="e">
        <f t="shared" si="17"/>
        <v>#N/A</v>
      </c>
      <c r="G386" s="26" t="s">
        <v>8162</v>
      </c>
      <c r="I386"/>
    </row>
    <row r="387" spans="2:9" x14ac:dyDescent="0.45">
      <c r="B387" s="26" t="s">
        <v>4662</v>
      </c>
      <c r="C387" s="26">
        <v>39</v>
      </c>
      <c r="D387" s="172">
        <f t="shared" si="15"/>
        <v>69638.400000000009</v>
      </c>
      <c r="E387" s="172" t="e">
        <f t="shared" si="16"/>
        <v>#N/A</v>
      </c>
      <c r="F387" s="174" t="e">
        <f t="shared" si="17"/>
        <v>#N/A</v>
      </c>
      <c r="G387" s="26" t="s">
        <v>8163</v>
      </c>
      <c r="I387"/>
    </row>
    <row r="388" spans="2:9" x14ac:dyDescent="0.45">
      <c r="B388" s="26" t="s">
        <v>1531</v>
      </c>
      <c r="C388" s="26">
        <v>40</v>
      </c>
      <c r="D388" s="172">
        <f t="shared" si="15"/>
        <v>71424</v>
      </c>
      <c r="E388" s="172" t="e">
        <f t="shared" si="16"/>
        <v>#N/A</v>
      </c>
      <c r="F388" s="174" t="e">
        <f t="shared" si="17"/>
        <v>#N/A</v>
      </c>
      <c r="G388" s="26" t="s">
        <v>8164</v>
      </c>
      <c r="I388"/>
    </row>
    <row r="389" spans="2:9" x14ac:dyDescent="0.45">
      <c r="B389" s="26" t="s">
        <v>1530</v>
      </c>
      <c r="C389" s="26">
        <v>39</v>
      </c>
      <c r="D389" s="172">
        <f t="shared" si="15"/>
        <v>69638.400000000009</v>
      </c>
      <c r="E389" s="172" t="e">
        <f t="shared" si="16"/>
        <v>#N/A</v>
      </c>
      <c r="F389" s="174" t="e">
        <f t="shared" si="17"/>
        <v>#N/A</v>
      </c>
      <c r="G389" s="26" t="s">
        <v>8165</v>
      </c>
      <c r="I389"/>
    </row>
    <row r="390" spans="2:9" x14ac:dyDescent="0.45">
      <c r="B390" s="26" t="s">
        <v>4663</v>
      </c>
      <c r="C390" s="26">
        <v>38</v>
      </c>
      <c r="D390" s="172">
        <f t="shared" si="15"/>
        <v>67852.800000000003</v>
      </c>
      <c r="E390" s="172" t="e">
        <f t="shared" si="16"/>
        <v>#N/A</v>
      </c>
      <c r="F390" s="174" t="e">
        <f t="shared" si="17"/>
        <v>#N/A</v>
      </c>
      <c r="G390" s="26" t="s">
        <v>8166</v>
      </c>
      <c r="I390"/>
    </row>
    <row r="391" spans="2:9" x14ac:dyDescent="0.45">
      <c r="B391" s="26" t="s">
        <v>1529</v>
      </c>
      <c r="C391" s="26">
        <v>36</v>
      </c>
      <c r="D391" s="172">
        <f t="shared" si="15"/>
        <v>64281.600000000006</v>
      </c>
      <c r="E391" s="172" t="e">
        <f t="shared" si="16"/>
        <v>#N/A</v>
      </c>
      <c r="F391" s="174" t="e">
        <f t="shared" si="17"/>
        <v>#N/A</v>
      </c>
      <c r="G391" s="26" t="s">
        <v>8167</v>
      </c>
      <c r="I391"/>
    </row>
    <row r="392" spans="2:9" x14ac:dyDescent="0.45">
      <c r="B392" s="26" t="s">
        <v>4664</v>
      </c>
      <c r="C392" s="26">
        <v>36</v>
      </c>
      <c r="D392" s="172">
        <f t="shared" si="15"/>
        <v>64281.600000000006</v>
      </c>
      <c r="E392" s="172" t="e">
        <f t="shared" si="16"/>
        <v>#N/A</v>
      </c>
      <c r="F392" s="174" t="e">
        <f t="shared" si="17"/>
        <v>#N/A</v>
      </c>
      <c r="G392" s="26" t="s">
        <v>8168</v>
      </c>
      <c r="I392"/>
    </row>
    <row r="393" spans="2:9" x14ac:dyDescent="0.45">
      <c r="B393" s="26" t="s">
        <v>1526</v>
      </c>
      <c r="C393" s="26">
        <v>37</v>
      </c>
      <c r="D393" s="172">
        <f t="shared" si="15"/>
        <v>66067.200000000012</v>
      </c>
      <c r="E393" s="172" t="e">
        <f t="shared" si="16"/>
        <v>#N/A</v>
      </c>
      <c r="F393" s="174" t="e">
        <f t="shared" si="17"/>
        <v>#N/A</v>
      </c>
      <c r="G393" s="26" t="s">
        <v>8169</v>
      </c>
      <c r="I393"/>
    </row>
    <row r="394" spans="2:9" x14ac:dyDescent="0.45">
      <c r="B394" s="26" t="s">
        <v>1525</v>
      </c>
      <c r="C394" s="26">
        <v>38</v>
      </c>
      <c r="D394" s="172">
        <f t="shared" si="15"/>
        <v>67852.800000000003</v>
      </c>
      <c r="E394" s="172" t="e">
        <f t="shared" si="16"/>
        <v>#N/A</v>
      </c>
      <c r="F394" s="174" t="e">
        <f t="shared" si="17"/>
        <v>#N/A</v>
      </c>
      <c r="G394" s="26" t="s">
        <v>8170</v>
      </c>
      <c r="I394"/>
    </row>
    <row r="395" spans="2:9" x14ac:dyDescent="0.45">
      <c r="B395" s="26" t="s">
        <v>1524</v>
      </c>
      <c r="C395" s="26">
        <v>40</v>
      </c>
      <c r="D395" s="172">
        <f t="shared" si="15"/>
        <v>71424</v>
      </c>
      <c r="E395" s="172" t="e">
        <f t="shared" si="16"/>
        <v>#N/A</v>
      </c>
      <c r="F395" s="174" t="e">
        <f t="shared" si="17"/>
        <v>#N/A</v>
      </c>
      <c r="G395" s="26" t="s">
        <v>8171</v>
      </c>
      <c r="I395"/>
    </row>
    <row r="396" spans="2:9" x14ac:dyDescent="0.45">
      <c r="B396" s="26" t="s">
        <v>1523</v>
      </c>
      <c r="C396" s="26">
        <v>39</v>
      </c>
      <c r="D396" s="172">
        <f t="shared" si="15"/>
        <v>69638.400000000009</v>
      </c>
      <c r="E396" s="172" t="e">
        <f t="shared" si="16"/>
        <v>#N/A</v>
      </c>
      <c r="F396" s="174" t="e">
        <f t="shared" si="17"/>
        <v>#N/A</v>
      </c>
      <c r="G396" s="26" t="s">
        <v>8172</v>
      </c>
      <c r="I396"/>
    </row>
    <row r="397" spans="2:9" x14ac:dyDescent="0.45">
      <c r="B397" s="26" t="s">
        <v>4665</v>
      </c>
      <c r="C397" s="26">
        <v>41</v>
      </c>
      <c r="D397" s="172">
        <f t="shared" si="15"/>
        <v>73209.600000000006</v>
      </c>
      <c r="E397" s="172" t="e">
        <f t="shared" si="16"/>
        <v>#N/A</v>
      </c>
      <c r="F397" s="174" t="e">
        <f t="shared" si="17"/>
        <v>#N/A</v>
      </c>
      <c r="G397" s="26" t="s">
        <v>8173</v>
      </c>
      <c r="I397"/>
    </row>
    <row r="398" spans="2:9" x14ac:dyDescent="0.45">
      <c r="B398" s="26" t="s">
        <v>1521</v>
      </c>
      <c r="C398" s="26">
        <v>41</v>
      </c>
      <c r="D398" s="172">
        <f t="shared" si="15"/>
        <v>73209.600000000006</v>
      </c>
      <c r="E398" s="172" t="e">
        <f t="shared" si="16"/>
        <v>#N/A</v>
      </c>
      <c r="F398" s="174" t="e">
        <f t="shared" si="17"/>
        <v>#N/A</v>
      </c>
      <c r="G398" s="26" t="s">
        <v>8174</v>
      </c>
      <c r="I398"/>
    </row>
    <row r="399" spans="2:9" x14ac:dyDescent="0.45">
      <c r="B399" s="26" t="s">
        <v>1520</v>
      </c>
      <c r="C399" s="26">
        <v>41</v>
      </c>
      <c r="D399" s="172">
        <f t="shared" si="15"/>
        <v>73209.600000000006</v>
      </c>
      <c r="E399" s="172" t="e">
        <f t="shared" si="16"/>
        <v>#N/A</v>
      </c>
      <c r="F399" s="174" t="e">
        <f t="shared" si="17"/>
        <v>#N/A</v>
      </c>
      <c r="G399" s="26" t="s">
        <v>8175</v>
      </c>
      <c r="I399"/>
    </row>
    <row r="400" spans="2:9" x14ac:dyDescent="0.45">
      <c r="B400" s="26" t="s">
        <v>1519</v>
      </c>
      <c r="C400" s="26">
        <v>41</v>
      </c>
      <c r="D400" s="172">
        <f t="shared" si="15"/>
        <v>73209.600000000006</v>
      </c>
      <c r="E400" s="172" t="e">
        <f t="shared" si="16"/>
        <v>#N/A</v>
      </c>
      <c r="F400" s="174" t="e">
        <f t="shared" si="17"/>
        <v>#N/A</v>
      </c>
      <c r="G400" s="26" t="s">
        <v>8176</v>
      </c>
      <c r="I400"/>
    </row>
    <row r="401" spans="2:9" x14ac:dyDescent="0.45">
      <c r="B401" s="26" t="s">
        <v>1518</v>
      </c>
      <c r="C401" s="26">
        <v>41</v>
      </c>
      <c r="D401" s="172">
        <f t="shared" si="15"/>
        <v>73209.600000000006</v>
      </c>
      <c r="E401" s="172" t="e">
        <f t="shared" si="16"/>
        <v>#N/A</v>
      </c>
      <c r="F401" s="174" t="e">
        <f t="shared" si="17"/>
        <v>#N/A</v>
      </c>
      <c r="G401" s="26" t="s">
        <v>8177</v>
      </c>
      <c r="I401"/>
    </row>
    <row r="402" spans="2:9" x14ac:dyDescent="0.45">
      <c r="B402" s="26" t="s">
        <v>4666</v>
      </c>
      <c r="C402" s="26">
        <v>41</v>
      </c>
      <c r="D402" s="172">
        <f t="shared" si="15"/>
        <v>73209.600000000006</v>
      </c>
      <c r="E402" s="172" t="e">
        <f t="shared" si="16"/>
        <v>#N/A</v>
      </c>
      <c r="F402" s="174" t="e">
        <f t="shared" si="17"/>
        <v>#N/A</v>
      </c>
      <c r="G402" s="26" t="s">
        <v>8178</v>
      </c>
      <c r="I402"/>
    </row>
    <row r="403" spans="2:9" x14ac:dyDescent="0.45">
      <c r="B403" s="26" t="s">
        <v>1516</v>
      </c>
      <c r="C403" s="26">
        <v>41</v>
      </c>
      <c r="D403" s="172">
        <f t="shared" si="15"/>
        <v>73209.600000000006</v>
      </c>
      <c r="E403" s="172" t="e">
        <f t="shared" si="16"/>
        <v>#N/A</v>
      </c>
      <c r="F403" s="174" t="e">
        <f t="shared" si="17"/>
        <v>#N/A</v>
      </c>
      <c r="G403" s="26" t="s">
        <v>8179</v>
      </c>
      <c r="I403"/>
    </row>
    <row r="404" spans="2:9" x14ac:dyDescent="0.45">
      <c r="B404" s="26" t="s">
        <v>1515</v>
      </c>
      <c r="C404" s="26">
        <v>41</v>
      </c>
      <c r="D404" s="172">
        <f t="shared" si="15"/>
        <v>73209.600000000006</v>
      </c>
      <c r="E404" s="172" t="e">
        <f t="shared" si="16"/>
        <v>#N/A</v>
      </c>
      <c r="F404" s="174" t="e">
        <f t="shared" si="17"/>
        <v>#N/A</v>
      </c>
      <c r="G404" s="26" t="s">
        <v>8180</v>
      </c>
      <c r="I404"/>
    </row>
    <row r="405" spans="2:9" x14ac:dyDescent="0.45">
      <c r="B405" s="26" t="s">
        <v>1514</v>
      </c>
      <c r="C405" s="26">
        <v>41</v>
      </c>
      <c r="D405" s="172">
        <f t="shared" si="15"/>
        <v>73209.600000000006</v>
      </c>
      <c r="E405" s="172" t="e">
        <f t="shared" si="16"/>
        <v>#N/A</v>
      </c>
      <c r="F405" s="174" t="e">
        <f t="shared" si="17"/>
        <v>#N/A</v>
      </c>
      <c r="G405" s="26" t="s">
        <v>8181</v>
      </c>
      <c r="I405"/>
    </row>
    <row r="406" spans="2:9" x14ac:dyDescent="0.45">
      <c r="B406" s="26" t="s">
        <v>1513</v>
      </c>
      <c r="C406" s="26">
        <v>41</v>
      </c>
      <c r="D406" s="172">
        <f t="shared" si="15"/>
        <v>73209.600000000006</v>
      </c>
      <c r="E406" s="172" t="e">
        <f t="shared" si="16"/>
        <v>#N/A</v>
      </c>
      <c r="F406" s="174" t="e">
        <f t="shared" si="17"/>
        <v>#N/A</v>
      </c>
      <c r="G406" s="26" t="s">
        <v>8182</v>
      </c>
      <c r="I406"/>
    </row>
    <row r="407" spans="2:9" x14ac:dyDescent="0.45">
      <c r="B407" s="26" t="s">
        <v>4667</v>
      </c>
      <c r="C407" s="26">
        <v>42</v>
      </c>
      <c r="D407" s="172">
        <f t="shared" si="15"/>
        <v>74995.200000000012</v>
      </c>
      <c r="E407" s="172" t="e">
        <f t="shared" si="16"/>
        <v>#N/A</v>
      </c>
      <c r="F407" s="174" t="e">
        <f t="shared" si="17"/>
        <v>#N/A</v>
      </c>
      <c r="G407" s="26" t="s">
        <v>8183</v>
      </c>
      <c r="I407"/>
    </row>
    <row r="408" spans="2:9" x14ac:dyDescent="0.45">
      <c r="B408" s="26" t="s">
        <v>4668</v>
      </c>
      <c r="C408" s="26">
        <v>41</v>
      </c>
      <c r="D408" s="172">
        <f t="shared" si="15"/>
        <v>73209.600000000006</v>
      </c>
      <c r="E408" s="172" t="e">
        <f t="shared" si="16"/>
        <v>#N/A</v>
      </c>
      <c r="F408" s="174" t="e">
        <f t="shared" si="17"/>
        <v>#N/A</v>
      </c>
      <c r="G408" s="26" t="s">
        <v>8184</v>
      </c>
      <c r="I408"/>
    </row>
    <row r="409" spans="2:9" x14ac:dyDescent="0.45">
      <c r="B409" s="26" t="s">
        <v>1510</v>
      </c>
      <c r="C409" s="26">
        <v>40</v>
      </c>
      <c r="D409" s="172">
        <f t="shared" si="15"/>
        <v>71424</v>
      </c>
      <c r="E409" s="172" t="e">
        <f t="shared" si="16"/>
        <v>#N/A</v>
      </c>
      <c r="F409" s="174" t="e">
        <f t="shared" si="17"/>
        <v>#N/A</v>
      </c>
      <c r="G409" s="26" t="s">
        <v>8185</v>
      </c>
      <c r="I409"/>
    </row>
    <row r="410" spans="2:9" x14ac:dyDescent="0.45">
      <c r="B410" s="26" t="s">
        <v>1509</v>
      </c>
      <c r="C410" s="26">
        <v>40</v>
      </c>
      <c r="D410" s="172">
        <f t="shared" si="15"/>
        <v>71424</v>
      </c>
      <c r="E410" s="172" t="e">
        <f t="shared" si="16"/>
        <v>#N/A</v>
      </c>
      <c r="F410" s="174" t="e">
        <f t="shared" si="17"/>
        <v>#N/A</v>
      </c>
      <c r="G410" s="26" t="s">
        <v>8186</v>
      </c>
      <c r="I410"/>
    </row>
    <row r="411" spans="2:9" x14ac:dyDescent="0.45">
      <c r="B411" s="26" t="s">
        <v>1508</v>
      </c>
      <c r="C411" s="26">
        <v>39</v>
      </c>
      <c r="D411" s="172">
        <f t="shared" si="15"/>
        <v>69638.400000000009</v>
      </c>
      <c r="E411" s="172" t="e">
        <f t="shared" si="16"/>
        <v>#N/A</v>
      </c>
      <c r="F411" s="174" t="e">
        <f t="shared" si="17"/>
        <v>#N/A</v>
      </c>
      <c r="G411" s="26" t="s">
        <v>8187</v>
      </c>
      <c r="I411"/>
    </row>
    <row r="412" spans="2:9" x14ac:dyDescent="0.45">
      <c r="B412" s="26" t="s">
        <v>4669</v>
      </c>
      <c r="C412" s="26">
        <v>38</v>
      </c>
      <c r="D412" s="172">
        <f t="shared" si="15"/>
        <v>67852.800000000003</v>
      </c>
      <c r="E412" s="172" t="e">
        <f t="shared" si="16"/>
        <v>#N/A</v>
      </c>
      <c r="F412" s="174" t="e">
        <f t="shared" si="17"/>
        <v>#N/A</v>
      </c>
      <c r="G412" s="26" t="s">
        <v>8188</v>
      </c>
      <c r="I412"/>
    </row>
    <row r="413" spans="2:9" x14ac:dyDescent="0.45">
      <c r="B413" s="26" t="s">
        <v>1505</v>
      </c>
      <c r="C413" s="26">
        <v>40</v>
      </c>
      <c r="D413" s="172">
        <f t="shared" si="15"/>
        <v>71424</v>
      </c>
      <c r="E413" s="172" t="e">
        <f t="shared" si="16"/>
        <v>#N/A</v>
      </c>
      <c r="F413" s="174" t="e">
        <f t="shared" si="17"/>
        <v>#N/A</v>
      </c>
      <c r="G413" s="26" t="s">
        <v>8189</v>
      </c>
      <c r="I413"/>
    </row>
    <row r="414" spans="2:9" x14ac:dyDescent="0.45">
      <c r="B414" s="26" t="s">
        <v>1504</v>
      </c>
      <c r="C414" s="26">
        <v>41</v>
      </c>
      <c r="D414" s="172">
        <f t="shared" si="15"/>
        <v>73209.600000000006</v>
      </c>
      <c r="E414" s="172" t="e">
        <f t="shared" si="16"/>
        <v>#N/A</v>
      </c>
      <c r="F414" s="174" t="e">
        <f t="shared" si="17"/>
        <v>#N/A</v>
      </c>
      <c r="G414" s="26" t="s">
        <v>8190</v>
      </c>
      <c r="I414"/>
    </row>
    <row r="415" spans="2:9" x14ac:dyDescent="0.45">
      <c r="B415" s="26" t="s">
        <v>1503</v>
      </c>
      <c r="C415" s="26">
        <v>41</v>
      </c>
      <c r="D415" s="172">
        <f t="shared" si="15"/>
        <v>73209.600000000006</v>
      </c>
      <c r="E415" s="172" t="e">
        <f t="shared" si="16"/>
        <v>#N/A</v>
      </c>
      <c r="F415" s="174" t="e">
        <f t="shared" si="17"/>
        <v>#N/A</v>
      </c>
      <c r="G415" s="26" t="s">
        <v>8191</v>
      </c>
      <c r="I415"/>
    </row>
    <row r="416" spans="2:9" x14ac:dyDescent="0.45">
      <c r="B416" s="26" t="s">
        <v>1502</v>
      </c>
      <c r="C416" s="26">
        <v>42</v>
      </c>
      <c r="D416" s="172">
        <f t="shared" si="15"/>
        <v>74995.200000000012</v>
      </c>
      <c r="E416" s="172" t="e">
        <f t="shared" si="16"/>
        <v>#N/A</v>
      </c>
      <c r="F416" s="174" t="e">
        <f t="shared" si="17"/>
        <v>#N/A</v>
      </c>
      <c r="G416" s="26" t="s">
        <v>8192</v>
      </c>
      <c r="I416"/>
    </row>
    <row r="417" spans="2:9" x14ac:dyDescent="0.45">
      <c r="B417" s="26" t="s">
        <v>4670</v>
      </c>
      <c r="C417" s="26">
        <v>42</v>
      </c>
      <c r="D417" s="172">
        <f t="shared" si="15"/>
        <v>74995.200000000012</v>
      </c>
      <c r="E417" s="172" t="e">
        <f t="shared" si="16"/>
        <v>#N/A</v>
      </c>
      <c r="F417" s="174" t="e">
        <f t="shared" si="17"/>
        <v>#N/A</v>
      </c>
      <c r="G417" s="26" t="s">
        <v>8193</v>
      </c>
      <c r="I417"/>
    </row>
    <row r="418" spans="2:9" x14ac:dyDescent="0.45">
      <c r="B418" s="26" t="s">
        <v>1499</v>
      </c>
      <c r="C418" s="26">
        <v>41</v>
      </c>
      <c r="D418" s="172">
        <f t="shared" si="15"/>
        <v>73209.600000000006</v>
      </c>
      <c r="E418" s="172" t="e">
        <f t="shared" si="16"/>
        <v>#N/A</v>
      </c>
      <c r="F418" s="174" t="e">
        <f t="shared" si="17"/>
        <v>#N/A</v>
      </c>
      <c r="G418" s="26" t="s">
        <v>8194</v>
      </c>
      <c r="I418"/>
    </row>
    <row r="419" spans="2:9" x14ac:dyDescent="0.45">
      <c r="B419" s="26" t="s">
        <v>1498</v>
      </c>
      <c r="C419" s="26">
        <v>41</v>
      </c>
      <c r="D419" s="172">
        <f t="shared" si="15"/>
        <v>73209.600000000006</v>
      </c>
      <c r="E419" s="172" t="e">
        <f t="shared" si="16"/>
        <v>#N/A</v>
      </c>
      <c r="F419" s="174" t="e">
        <f t="shared" si="17"/>
        <v>#N/A</v>
      </c>
      <c r="G419" s="26" t="s">
        <v>8195</v>
      </c>
      <c r="I419"/>
    </row>
    <row r="420" spans="2:9" x14ac:dyDescent="0.45">
      <c r="B420" s="26" t="s">
        <v>1497</v>
      </c>
      <c r="C420" s="26">
        <v>41</v>
      </c>
      <c r="D420" s="172">
        <f t="shared" si="15"/>
        <v>73209.600000000006</v>
      </c>
      <c r="E420" s="172" t="e">
        <f t="shared" si="16"/>
        <v>#N/A</v>
      </c>
      <c r="F420" s="174" t="e">
        <f t="shared" si="17"/>
        <v>#N/A</v>
      </c>
      <c r="G420" s="26" t="s">
        <v>8196</v>
      </c>
      <c r="I420"/>
    </row>
    <row r="421" spans="2:9" x14ac:dyDescent="0.45">
      <c r="B421" s="26" t="s">
        <v>1496</v>
      </c>
      <c r="C421" s="26">
        <v>41</v>
      </c>
      <c r="D421" s="172">
        <f t="shared" si="15"/>
        <v>73209.600000000006</v>
      </c>
      <c r="E421" s="172" t="e">
        <f t="shared" si="16"/>
        <v>#N/A</v>
      </c>
      <c r="F421" s="174" t="e">
        <f t="shared" si="17"/>
        <v>#N/A</v>
      </c>
      <c r="G421" s="26" t="s">
        <v>8197</v>
      </c>
      <c r="I421"/>
    </row>
    <row r="422" spans="2:9" x14ac:dyDescent="0.45">
      <c r="B422" s="26" t="s">
        <v>4671</v>
      </c>
      <c r="C422" s="26">
        <v>43</v>
      </c>
      <c r="D422" s="172">
        <f t="shared" si="15"/>
        <v>76780.800000000003</v>
      </c>
      <c r="E422" s="172" t="e">
        <f t="shared" si="16"/>
        <v>#N/A</v>
      </c>
      <c r="F422" s="174" t="e">
        <f t="shared" si="17"/>
        <v>#N/A</v>
      </c>
      <c r="G422" s="26" t="s">
        <v>8198</v>
      </c>
    </row>
    <row r="423" spans="2:9" x14ac:dyDescent="0.45">
      <c r="B423" s="26" t="s">
        <v>1493</v>
      </c>
      <c r="C423" s="26">
        <v>42</v>
      </c>
      <c r="D423" s="172">
        <f t="shared" si="15"/>
        <v>74995.200000000012</v>
      </c>
      <c r="E423" s="172" t="e">
        <f t="shared" si="16"/>
        <v>#N/A</v>
      </c>
      <c r="F423" s="174" t="e">
        <f t="shared" si="17"/>
        <v>#N/A</v>
      </c>
      <c r="G423" s="26" t="s">
        <v>8199</v>
      </c>
    </row>
    <row r="424" spans="2:9" x14ac:dyDescent="0.45">
      <c r="B424" s="26" t="s">
        <v>1492</v>
      </c>
      <c r="C424" s="26">
        <v>41</v>
      </c>
      <c r="D424" s="172">
        <f t="shared" si="15"/>
        <v>73209.600000000006</v>
      </c>
      <c r="E424" s="172" t="e">
        <f t="shared" si="16"/>
        <v>#N/A</v>
      </c>
      <c r="F424" s="174" t="e">
        <f t="shared" si="17"/>
        <v>#N/A</v>
      </c>
      <c r="G424" s="26" t="s">
        <v>8200</v>
      </c>
    </row>
    <row r="425" spans="2:9" x14ac:dyDescent="0.45">
      <c r="B425" s="26" t="s">
        <v>1491</v>
      </c>
      <c r="C425" s="26">
        <v>39</v>
      </c>
      <c r="D425" s="172">
        <f t="shared" si="15"/>
        <v>69638.400000000009</v>
      </c>
      <c r="E425" s="172" t="e">
        <f t="shared" si="16"/>
        <v>#N/A</v>
      </c>
      <c r="F425" s="174" t="e">
        <f t="shared" si="17"/>
        <v>#N/A</v>
      </c>
      <c r="G425" s="26" t="s">
        <v>8201</v>
      </c>
    </row>
    <row r="426" spans="2:9" x14ac:dyDescent="0.45">
      <c r="B426" s="26" t="s">
        <v>1490</v>
      </c>
      <c r="C426" s="26">
        <v>39</v>
      </c>
      <c r="D426" s="172">
        <f t="shared" si="15"/>
        <v>69638.400000000009</v>
      </c>
      <c r="E426" s="172" t="e">
        <f t="shared" si="16"/>
        <v>#N/A</v>
      </c>
      <c r="F426" s="174" t="e">
        <f t="shared" si="17"/>
        <v>#N/A</v>
      </c>
      <c r="G426" s="26" t="s">
        <v>8202</v>
      </c>
    </row>
    <row r="427" spans="2:9" x14ac:dyDescent="0.45">
      <c r="B427" s="26" t="s">
        <v>4672</v>
      </c>
      <c r="C427" s="26">
        <v>39</v>
      </c>
      <c r="D427" s="172">
        <f t="shared" si="15"/>
        <v>69638.400000000009</v>
      </c>
      <c r="E427" s="172" t="e">
        <f t="shared" si="16"/>
        <v>#N/A</v>
      </c>
      <c r="F427" s="174" t="e">
        <f t="shared" si="17"/>
        <v>#N/A</v>
      </c>
      <c r="G427" s="26" t="s">
        <v>8203</v>
      </c>
    </row>
    <row r="428" spans="2:9" x14ac:dyDescent="0.45">
      <c r="B428" s="26" t="s">
        <v>1487</v>
      </c>
      <c r="C428" s="26">
        <v>40</v>
      </c>
      <c r="D428" s="172">
        <f t="shared" si="15"/>
        <v>71424</v>
      </c>
      <c r="E428" s="172" t="e">
        <f t="shared" si="16"/>
        <v>#N/A</v>
      </c>
      <c r="F428" s="174" t="e">
        <f t="shared" si="17"/>
        <v>#N/A</v>
      </c>
      <c r="G428" s="26" t="s">
        <v>8204</v>
      </c>
    </row>
    <row r="429" spans="2:9" x14ac:dyDescent="0.45">
      <c r="B429" s="26" t="s">
        <v>1486</v>
      </c>
      <c r="C429" s="26">
        <v>40</v>
      </c>
      <c r="D429" s="172">
        <f t="shared" si="15"/>
        <v>71424</v>
      </c>
      <c r="E429" s="172" t="e">
        <f t="shared" si="16"/>
        <v>#N/A</v>
      </c>
      <c r="F429" s="174" t="e">
        <f t="shared" si="17"/>
        <v>#N/A</v>
      </c>
      <c r="G429" s="26" t="s">
        <v>8205</v>
      </c>
    </row>
    <row r="430" spans="2:9" x14ac:dyDescent="0.45">
      <c r="B430" s="26" t="s">
        <v>1485</v>
      </c>
      <c r="C430" s="26">
        <v>40</v>
      </c>
      <c r="D430" s="172">
        <f t="shared" si="15"/>
        <v>71424</v>
      </c>
      <c r="E430" s="172" t="e">
        <f t="shared" si="16"/>
        <v>#N/A</v>
      </c>
      <c r="F430" s="174" t="e">
        <f t="shared" si="17"/>
        <v>#N/A</v>
      </c>
      <c r="G430" s="26" t="s">
        <v>8206</v>
      </c>
    </row>
    <row r="431" spans="2:9" x14ac:dyDescent="0.45">
      <c r="B431" s="26" t="s">
        <v>1484</v>
      </c>
      <c r="C431" s="26">
        <v>42</v>
      </c>
      <c r="D431" s="172">
        <f t="shared" si="15"/>
        <v>74995.200000000012</v>
      </c>
      <c r="E431" s="172" t="e">
        <f t="shared" si="16"/>
        <v>#N/A</v>
      </c>
      <c r="F431" s="174" t="e">
        <f t="shared" si="17"/>
        <v>#N/A</v>
      </c>
      <c r="G431" s="26" t="s">
        <v>8207</v>
      </c>
    </row>
    <row r="432" spans="2:9" x14ac:dyDescent="0.45">
      <c r="B432" s="26" t="s">
        <v>4673</v>
      </c>
      <c r="C432" s="26">
        <v>43</v>
      </c>
      <c r="D432" s="172">
        <f t="shared" si="15"/>
        <v>76780.800000000003</v>
      </c>
      <c r="E432" s="172" t="e">
        <f t="shared" si="16"/>
        <v>#N/A</v>
      </c>
      <c r="F432" s="174" t="e">
        <f t="shared" si="17"/>
        <v>#N/A</v>
      </c>
      <c r="G432" s="26" t="s">
        <v>8208</v>
      </c>
    </row>
    <row r="433" spans="2:7" x14ac:dyDescent="0.45">
      <c r="B433" s="26" t="s">
        <v>1481</v>
      </c>
      <c r="C433" s="26">
        <v>43</v>
      </c>
      <c r="D433" s="172">
        <f t="shared" si="15"/>
        <v>76780.800000000003</v>
      </c>
      <c r="E433" s="172" t="e">
        <f t="shared" si="16"/>
        <v>#N/A</v>
      </c>
      <c r="F433" s="174" t="e">
        <f t="shared" si="17"/>
        <v>#N/A</v>
      </c>
      <c r="G433" s="26" t="s">
        <v>8209</v>
      </c>
    </row>
    <row r="434" spans="2:7" x14ac:dyDescent="0.45">
      <c r="B434" s="26" t="s">
        <v>1480</v>
      </c>
      <c r="C434" s="26">
        <v>45</v>
      </c>
      <c r="D434" s="172">
        <f t="shared" si="15"/>
        <v>80352</v>
      </c>
      <c r="E434" s="172" t="e">
        <f t="shared" si="16"/>
        <v>#N/A</v>
      </c>
      <c r="F434" s="174" t="e">
        <f t="shared" si="17"/>
        <v>#N/A</v>
      </c>
      <c r="G434" s="26" t="s">
        <v>8210</v>
      </c>
    </row>
    <row r="435" spans="2:7" x14ac:dyDescent="0.45">
      <c r="B435" s="26" t="s">
        <v>1479</v>
      </c>
      <c r="C435" s="26">
        <v>45</v>
      </c>
      <c r="D435" s="172">
        <f t="shared" si="15"/>
        <v>80352</v>
      </c>
      <c r="E435" s="172" t="e">
        <f t="shared" si="16"/>
        <v>#N/A</v>
      </c>
      <c r="F435" s="174" t="e">
        <f t="shared" si="17"/>
        <v>#N/A</v>
      </c>
      <c r="G435" s="26" t="s">
        <v>8211</v>
      </c>
    </row>
    <row r="436" spans="2:7" x14ac:dyDescent="0.45">
      <c r="B436" s="26" t="s">
        <v>1478</v>
      </c>
      <c r="C436" s="26">
        <v>46</v>
      </c>
      <c r="D436" s="172">
        <f t="shared" ref="D436:D499" si="18">C436*7.44*240</f>
        <v>82137.600000000006</v>
      </c>
      <c r="E436" s="172" t="e">
        <f t="shared" ref="E436:E499" si="19">VLOOKUP(G436,$I$51:$K$181,2,FALSE)</f>
        <v>#N/A</v>
      </c>
      <c r="F436" s="174" t="e">
        <f t="shared" ref="F436:F499" si="20">E436/D436-1</f>
        <v>#N/A</v>
      </c>
      <c r="G436" s="26" t="s">
        <v>8212</v>
      </c>
    </row>
    <row r="437" spans="2:7" x14ac:dyDescent="0.45">
      <c r="B437" s="26" t="s">
        <v>4674</v>
      </c>
      <c r="C437" s="26">
        <v>45</v>
      </c>
      <c r="D437" s="172">
        <f t="shared" si="18"/>
        <v>80352</v>
      </c>
      <c r="E437" s="172" t="e">
        <f t="shared" si="19"/>
        <v>#N/A</v>
      </c>
      <c r="F437" s="174" t="e">
        <f t="shared" si="20"/>
        <v>#N/A</v>
      </c>
      <c r="G437" s="26" t="s">
        <v>8213</v>
      </c>
    </row>
    <row r="438" spans="2:7" x14ac:dyDescent="0.45">
      <c r="B438" s="26" t="s">
        <v>1477</v>
      </c>
      <c r="C438" s="26">
        <v>46</v>
      </c>
      <c r="D438" s="172">
        <f t="shared" si="18"/>
        <v>82137.600000000006</v>
      </c>
      <c r="E438" s="172" t="e">
        <f t="shared" si="19"/>
        <v>#N/A</v>
      </c>
      <c r="F438" s="174" t="e">
        <f t="shared" si="20"/>
        <v>#N/A</v>
      </c>
      <c r="G438" s="26" t="s">
        <v>8214</v>
      </c>
    </row>
    <row r="439" spans="2:7" x14ac:dyDescent="0.45">
      <c r="B439" s="26" t="s">
        <v>1476</v>
      </c>
      <c r="C439" s="26">
        <v>46</v>
      </c>
      <c r="D439" s="172">
        <f t="shared" si="18"/>
        <v>82137.600000000006</v>
      </c>
      <c r="E439" s="172" t="e">
        <f t="shared" si="19"/>
        <v>#N/A</v>
      </c>
      <c r="F439" s="174" t="e">
        <f t="shared" si="20"/>
        <v>#N/A</v>
      </c>
      <c r="G439" s="26" t="s">
        <v>8215</v>
      </c>
    </row>
    <row r="440" spans="2:7" x14ac:dyDescent="0.45">
      <c r="B440" s="26" t="s">
        <v>1475</v>
      </c>
      <c r="C440" s="26">
        <v>46</v>
      </c>
      <c r="D440" s="172">
        <f t="shared" si="18"/>
        <v>82137.600000000006</v>
      </c>
      <c r="E440" s="172" t="e">
        <f t="shared" si="19"/>
        <v>#N/A</v>
      </c>
      <c r="F440" s="174" t="e">
        <f t="shared" si="20"/>
        <v>#N/A</v>
      </c>
      <c r="G440" s="26" t="s">
        <v>8216</v>
      </c>
    </row>
    <row r="441" spans="2:7" x14ac:dyDescent="0.45">
      <c r="B441" s="26" t="s">
        <v>1474</v>
      </c>
      <c r="C441" s="26">
        <v>45</v>
      </c>
      <c r="D441" s="172">
        <f t="shared" si="18"/>
        <v>80352</v>
      </c>
      <c r="E441" s="172" t="e">
        <f t="shared" si="19"/>
        <v>#N/A</v>
      </c>
      <c r="F441" s="174" t="e">
        <f t="shared" si="20"/>
        <v>#N/A</v>
      </c>
      <c r="G441" s="26" t="s">
        <v>8217</v>
      </c>
    </row>
    <row r="442" spans="2:7" x14ac:dyDescent="0.45">
      <c r="B442" s="26" t="s">
        <v>4675</v>
      </c>
      <c r="C442" s="26">
        <v>45</v>
      </c>
      <c r="D442" s="172">
        <f t="shared" si="18"/>
        <v>80352</v>
      </c>
      <c r="E442" s="172" t="e">
        <f t="shared" si="19"/>
        <v>#N/A</v>
      </c>
      <c r="F442" s="174" t="e">
        <f t="shared" si="20"/>
        <v>#N/A</v>
      </c>
      <c r="G442" s="26" t="s">
        <v>8218</v>
      </c>
    </row>
    <row r="443" spans="2:7" x14ac:dyDescent="0.45">
      <c r="B443" s="26" t="s">
        <v>1471</v>
      </c>
      <c r="C443" s="26">
        <v>45</v>
      </c>
      <c r="D443" s="172">
        <f t="shared" si="18"/>
        <v>80352</v>
      </c>
      <c r="E443" s="172" t="e">
        <f t="shared" si="19"/>
        <v>#N/A</v>
      </c>
      <c r="F443" s="174" t="e">
        <f t="shared" si="20"/>
        <v>#N/A</v>
      </c>
      <c r="G443" s="26" t="s">
        <v>8219</v>
      </c>
    </row>
    <row r="444" spans="2:7" x14ac:dyDescent="0.45">
      <c r="B444" s="26" t="s">
        <v>1470</v>
      </c>
      <c r="C444" s="26">
        <v>45</v>
      </c>
      <c r="D444" s="172">
        <f t="shared" si="18"/>
        <v>80352</v>
      </c>
      <c r="E444" s="172" t="e">
        <f t="shared" si="19"/>
        <v>#N/A</v>
      </c>
      <c r="F444" s="174" t="e">
        <f t="shared" si="20"/>
        <v>#N/A</v>
      </c>
      <c r="G444" s="26" t="s">
        <v>8220</v>
      </c>
    </row>
    <row r="445" spans="2:7" x14ac:dyDescent="0.45">
      <c r="B445" s="26" t="s">
        <v>1469</v>
      </c>
      <c r="C445" s="26">
        <v>45</v>
      </c>
      <c r="D445" s="172">
        <f t="shared" si="18"/>
        <v>80352</v>
      </c>
      <c r="E445" s="172" t="e">
        <f t="shared" si="19"/>
        <v>#N/A</v>
      </c>
      <c r="F445" s="174" t="e">
        <f t="shared" si="20"/>
        <v>#N/A</v>
      </c>
      <c r="G445" s="26" t="s">
        <v>8221</v>
      </c>
    </row>
    <row r="446" spans="2:7" x14ac:dyDescent="0.45">
      <c r="B446" s="26" t="s">
        <v>1468</v>
      </c>
      <c r="C446" s="26">
        <v>45</v>
      </c>
      <c r="D446" s="172">
        <f t="shared" si="18"/>
        <v>80352</v>
      </c>
      <c r="E446" s="172" t="e">
        <f t="shared" si="19"/>
        <v>#N/A</v>
      </c>
      <c r="F446" s="174" t="e">
        <f t="shared" si="20"/>
        <v>#N/A</v>
      </c>
      <c r="G446" s="26" t="s">
        <v>8222</v>
      </c>
    </row>
    <row r="447" spans="2:7" x14ac:dyDescent="0.45">
      <c r="B447" s="26" t="s">
        <v>4676</v>
      </c>
      <c r="C447" s="26">
        <v>45</v>
      </c>
      <c r="D447" s="172">
        <f t="shared" si="18"/>
        <v>80352</v>
      </c>
      <c r="E447" s="172" t="e">
        <f t="shared" si="19"/>
        <v>#N/A</v>
      </c>
      <c r="F447" s="174" t="e">
        <f t="shared" si="20"/>
        <v>#N/A</v>
      </c>
      <c r="G447" s="26" t="s">
        <v>8223</v>
      </c>
    </row>
    <row r="448" spans="2:7" x14ac:dyDescent="0.45">
      <c r="B448" s="26" t="s">
        <v>1465</v>
      </c>
      <c r="C448" s="26">
        <v>45</v>
      </c>
      <c r="D448" s="172">
        <f t="shared" si="18"/>
        <v>80352</v>
      </c>
      <c r="E448" s="172" t="e">
        <f t="shared" si="19"/>
        <v>#N/A</v>
      </c>
      <c r="F448" s="174" t="e">
        <f t="shared" si="20"/>
        <v>#N/A</v>
      </c>
      <c r="G448" s="26" t="s">
        <v>8224</v>
      </c>
    </row>
    <row r="449" spans="2:7" x14ac:dyDescent="0.45">
      <c r="B449" s="26" t="s">
        <v>1464</v>
      </c>
      <c r="C449" s="26">
        <v>45</v>
      </c>
      <c r="D449" s="172">
        <f t="shared" si="18"/>
        <v>80352</v>
      </c>
      <c r="E449" s="172" t="e">
        <f t="shared" si="19"/>
        <v>#N/A</v>
      </c>
      <c r="F449" s="174" t="e">
        <f t="shared" si="20"/>
        <v>#N/A</v>
      </c>
      <c r="G449" s="26" t="s">
        <v>8225</v>
      </c>
    </row>
    <row r="450" spans="2:7" x14ac:dyDescent="0.45">
      <c r="B450" s="26" t="s">
        <v>1463</v>
      </c>
      <c r="C450" s="26">
        <v>45</v>
      </c>
      <c r="D450" s="172">
        <f t="shared" si="18"/>
        <v>80352</v>
      </c>
      <c r="E450" s="172" t="e">
        <f t="shared" si="19"/>
        <v>#N/A</v>
      </c>
      <c r="F450" s="174" t="e">
        <f t="shared" si="20"/>
        <v>#N/A</v>
      </c>
      <c r="G450" s="26" t="s">
        <v>8226</v>
      </c>
    </row>
    <row r="451" spans="2:7" x14ac:dyDescent="0.45">
      <c r="B451" s="26" t="s">
        <v>1462</v>
      </c>
      <c r="C451" s="26">
        <v>45</v>
      </c>
      <c r="D451" s="172">
        <f t="shared" si="18"/>
        <v>80352</v>
      </c>
      <c r="E451" s="172" t="e">
        <f t="shared" si="19"/>
        <v>#N/A</v>
      </c>
      <c r="F451" s="174" t="e">
        <f t="shared" si="20"/>
        <v>#N/A</v>
      </c>
      <c r="G451" s="26" t="s">
        <v>8227</v>
      </c>
    </row>
    <row r="452" spans="2:7" x14ac:dyDescent="0.45">
      <c r="B452" s="26" t="s">
        <v>4677</v>
      </c>
      <c r="C452" s="26">
        <v>45</v>
      </c>
      <c r="D452" s="172">
        <f t="shared" si="18"/>
        <v>80352</v>
      </c>
      <c r="E452" s="172" t="e">
        <f t="shared" si="19"/>
        <v>#N/A</v>
      </c>
      <c r="F452" s="174" t="e">
        <f t="shared" si="20"/>
        <v>#N/A</v>
      </c>
      <c r="G452" s="26" t="s">
        <v>8228</v>
      </c>
    </row>
    <row r="453" spans="2:7" x14ac:dyDescent="0.45">
      <c r="B453" s="26" t="s">
        <v>1460</v>
      </c>
      <c r="C453" s="26">
        <v>45</v>
      </c>
      <c r="D453" s="172">
        <f t="shared" si="18"/>
        <v>80352</v>
      </c>
      <c r="E453" s="172" t="e">
        <f t="shared" si="19"/>
        <v>#N/A</v>
      </c>
      <c r="F453" s="174" t="e">
        <f t="shared" si="20"/>
        <v>#N/A</v>
      </c>
      <c r="G453" s="26" t="s">
        <v>8229</v>
      </c>
    </row>
    <row r="454" spans="2:7" x14ac:dyDescent="0.45">
      <c r="B454" s="26" t="s">
        <v>1459</v>
      </c>
      <c r="C454" s="26">
        <v>45</v>
      </c>
      <c r="D454" s="172">
        <f t="shared" si="18"/>
        <v>80352</v>
      </c>
      <c r="E454" s="172" t="e">
        <f t="shared" si="19"/>
        <v>#N/A</v>
      </c>
      <c r="F454" s="174" t="e">
        <f t="shared" si="20"/>
        <v>#N/A</v>
      </c>
      <c r="G454" s="26" t="s">
        <v>8230</v>
      </c>
    </row>
    <row r="455" spans="2:7" x14ac:dyDescent="0.45">
      <c r="B455" s="26" t="s">
        <v>1458</v>
      </c>
      <c r="C455" s="26">
        <v>44</v>
      </c>
      <c r="D455" s="172">
        <f t="shared" si="18"/>
        <v>78566.400000000009</v>
      </c>
      <c r="E455" s="172" t="e">
        <f t="shared" si="19"/>
        <v>#N/A</v>
      </c>
      <c r="F455" s="174" t="e">
        <f t="shared" si="20"/>
        <v>#N/A</v>
      </c>
      <c r="G455" s="26" t="s">
        <v>8231</v>
      </c>
    </row>
    <row r="456" spans="2:7" x14ac:dyDescent="0.45">
      <c r="B456" s="26" t="s">
        <v>1457</v>
      </c>
      <c r="C456" s="26">
        <v>44</v>
      </c>
      <c r="D456" s="172">
        <f t="shared" si="18"/>
        <v>78566.400000000009</v>
      </c>
      <c r="E456" s="172" t="e">
        <f t="shared" si="19"/>
        <v>#N/A</v>
      </c>
      <c r="F456" s="174" t="e">
        <f t="shared" si="20"/>
        <v>#N/A</v>
      </c>
      <c r="G456" s="26" t="s">
        <v>8232</v>
      </c>
    </row>
    <row r="457" spans="2:7" x14ac:dyDescent="0.45">
      <c r="B457" s="26" t="s">
        <v>4678</v>
      </c>
      <c r="C457" s="26">
        <v>43</v>
      </c>
      <c r="D457" s="172">
        <f t="shared" si="18"/>
        <v>76780.800000000003</v>
      </c>
      <c r="E457" s="172" t="e">
        <f t="shared" si="19"/>
        <v>#N/A</v>
      </c>
      <c r="F457" s="174" t="e">
        <f t="shared" si="20"/>
        <v>#N/A</v>
      </c>
      <c r="G457" s="26" t="s">
        <v>8233</v>
      </c>
    </row>
    <row r="458" spans="2:7" x14ac:dyDescent="0.45">
      <c r="B458" s="26" t="s">
        <v>1454</v>
      </c>
      <c r="C458" s="26">
        <v>43</v>
      </c>
      <c r="D458" s="172">
        <f t="shared" si="18"/>
        <v>76780.800000000003</v>
      </c>
      <c r="E458" s="172" t="e">
        <f t="shared" si="19"/>
        <v>#N/A</v>
      </c>
      <c r="F458" s="174" t="e">
        <f t="shared" si="20"/>
        <v>#N/A</v>
      </c>
      <c r="G458" s="26" t="s">
        <v>8234</v>
      </c>
    </row>
    <row r="459" spans="2:7" x14ac:dyDescent="0.45">
      <c r="B459" s="26" t="s">
        <v>1453</v>
      </c>
      <c r="C459" s="26">
        <v>44</v>
      </c>
      <c r="D459" s="172">
        <f t="shared" si="18"/>
        <v>78566.400000000009</v>
      </c>
      <c r="E459" s="172" t="e">
        <f t="shared" si="19"/>
        <v>#N/A</v>
      </c>
      <c r="F459" s="174" t="e">
        <f t="shared" si="20"/>
        <v>#N/A</v>
      </c>
      <c r="G459" s="26" t="s">
        <v>8235</v>
      </c>
    </row>
    <row r="460" spans="2:7" x14ac:dyDescent="0.45">
      <c r="B460" s="26" t="s">
        <v>1452</v>
      </c>
      <c r="C460" s="26">
        <v>43</v>
      </c>
      <c r="D460" s="172">
        <f t="shared" si="18"/>
        <v>76780.800000000003</v>
      </c>
      <c r="E460" s="172" t="e">
        <f t="shared" si="19"/>
        <v>#N/A</v>
      </c>
      <c r="F460" s="174" t="e">
        <f t="shared" si="20"/>
        <v>#N/A</v>
      </c>
      <c r="G460" s="26" t="s">
        <v>8236</v>
      </c>
    </row>
    <row r="461" spans="2:7" x14ac:dyDescent="0.45">
      <c r="B461" s="26" t="s">
        <v>1451</v>
      </c>
      <c r="C461" s="26">
        <v>43</v>
      </c>
      <c r="D461" s="172">
        <f t="shared" si="18"/>
        <v>76780.800000000003</v>
      </c>
      <c r="E461" s="172" t="e">
        <f t="shared" si="19"/>
        <v>#N/A</v>
      </c>
      <c r="F461" s="174" t="e">
        <f t="shared" si="20"/>
        <v>#N/A</v>
      </c>
      <c r="G461" s="26" t="s">
        <v>8237</v>
      </c>
    </row>
    <row r="462" spans="2:7" x14ac:dyDescent="0.45">
      <c r="B462" s="26" t="s">
        <v>4679</v>
      </c>
      <c r="C462" s="26">
        <v>43</v>
      </c>
      <c r="D462" s="172">
        <f t="shared" si="18"/>
        <v>76780.800000000003</v>
      </c>
      <c r="E462" s="172" t="e">
        <f t="shared" si="19"/>
        <v>#N/A</v>
      </c>
      <c r="F462" s="174" t="e">
        <f t="shared" si="20"/>
        <v>#N/A</v>
      </c>
      <c r="G462" s="26" t="s">
        <v>8238</v>
      </c>
    </row>
    <row r="463" spans="2:7" x14ac:dyDescent="0.45">
      <c r="B463" s="26" t="s">
        <v>1448</v>
      </c>
      <c r="C463" s="26">
        <v>45</v>
      </c>
      <c r="D463" s="172">
        <f t="shared" si="18"/>
        <v>80352</v>
      </c>
      <c r="E463" s="172" t="e">
        <f t="shared" si="19"/>
        <v>#N/A</v>
      </c>
      <c r="F463" s="174" t="e">
        <f t="shared" si="20"/>
        <v>#N/A</v>
      </c>
      <c r="G463" s="26" t="s">
        <v>8239</v>
      </c>
    </row>
    <row r="464" spans="2:7" x14ac:dyDescent="0.45">
      <c r="B464" s="26" t="s">
        <v>1447</v>
      </c>
      <c r="C464" s="26">
        <v>44</v>
      </c>
      <c r="D464" s="172">
        <f t="shared" si="18"/>
        <v>78566.400000000009</v>
      </c>
      <c r="E464" s="172" t="e">
        <f t="shared" si="19"/>
        <v>#N/A</v>
      </c>
      <c r="F464" s="174" t="e">
        <f t="shared" si="20"/>
        <v>#N/A</v>
      </c>
      <c r="G464" s="26" t="s">
        <v>8240</v>
      </c>
    </row>
    <row r="465" spans="2:7" x14ac:dyDescent="0.45">
      <c r="B465" s="26" t="s">
        <v>1446</v>
      </c>
      <c r="C465" s="26">
        <v>44</v>
      </c>
      <c r="D465" s="172">
        <f t="shared" si="18"/>
        <v>78566.400000000009</v>
      </c>
      <c r="E465" s="172" t="e">
        <f t="shared" si="19"/>
        <v>#N/A</v>
      </c>
      <c r="F465" s="174" t="e">
        <f t="shared" si="20"/>
        <v>#N/A</v>
      </c>
      <c r="G465" s="26" t="s">
        <v>8241</v>
      </c>
    </row>
    <row r="466" spans="2:7" x14ac:dyDescent="0.45">
      <c r="B466" s="26" t="s">
        <v>1445</v>
      </c>
      <c r="C466" s="26">
        <v>43</v>
      </c>
      <c r="D466" s="172">
        <f t="shared" si="18"/>
        <v>76780.800000000003</v>
      </c>
      <c r="E466" s="172" t="e">
        <f t="shared" si="19"/>
        <v>#N/A</v>
      </c>
      <c r="F466" s="174" t="e">
        <f t="shared" si="20"/>
        <v>#N/A</v>
      </c>
      <c r="G466" s="26" t="s">
        <v>8242</v>
      </c>
    </row>
    <row r="467" spans="2:7" x14ac:dyDescent="0.45">
      <c r="B467" s="26" t="s">
        <v>4680</v>
      </c>
      <c r="C467" s="26">
        <v>43</v>
      </c>
      <c r="D467" s="172">
        <f t="shared" si="18"/>
        <v>76780.800000000003</v>
      </c>
      <c r="E467" s="172" t="e">
        <f t="shared" si="19"/>
        <v>#N/A</v>
      </c>
      <c r="F467" s="174" t="e">
        <f t="shared" si="20"/>
        <v>#N/A</v>
      </c>
      <c r="G467" s="26" t="s">
        <v>8243</v>
      </c>
    </row>
    <row r="468" spans="2:7" x14ac:dyDescent="0.45">
      <c r="B468" s="26" t="s">
        <v>1442</v>
      </c>
      <c r="C468" s="26">
        <v>44</v>
      </c>
      <c r="D468" s="172">
        <f t="shared" si="18"/>
        <v>78566.400000000009</v>
      </c>
      <c r="E468" s="172" t="e">
        <f t="shared" si="19"/>
        <v>#N/A</v>
      </c>
      <c r="F468" s="174" t="e">
        <f t="shared" si="20"/>
        <v>#N/A</v>
      </c>
      <c r="G468" s="26" t="s">
        <v>8244</v>
      </c>
    </row>
    <row r="469" spans="2:7" x14ac:dyDescent="0.45">
      <c r="B469" s="26" t="s">
        <v>1441</v>
      </c>
      <c r="C469" s="26">
        <v>44</v>
      </c>
      <c r="D469" s="172">
        <f t="shared" si="18"/>
        <v>78566.400000000009</v>
      </c>
      <c r="E469" s="172" t="e">
        <f t="shared" si="19"/>
        <v>#N/A</v>
      </c>
      <c r="F469" s="174" t="e">
        <f t="shared" si="20"/>
        <v>#N/A</v>
      </c>
      <c r="G469" s="26" t="s">
        <v>8245</v>
      </c>
    </row>
    <row r="470" spans="2:7" x14ac:dyDescent="0.45">
      <c r="B470" s="26" t="s">
        <v>1440</v>
      </c>
      <c r="C470" s="26">
        <v>43</v>
      </c>
      <c r="D470" s="172">
        <f t="shared" si="18"/>
        <v>76780.800000000003</v>
      </c>
      <c r="E470" s="172" t="e">
        <f t="shared" si="19"/>
        <v>#N/A</v>
      </c>
      <c r="F470" s="174" t="e">
        <f t="shared" si="20"/>
        <v>#N/A</v>
      </c>
      <c r="G470" s="26" t="s">
        <v>8246</v>
      </c>
    </row>
    <row r="471" spans="2:7" x14ac:dyDescent="0.45">
      <c r="B471" s="26" t="s">
        <v>1439</v>
      </c>
      <c r="C471" s="26">
        <v>43</v>
      </c>
      <c r="D471" s="172">
        <f t="shared" si="18"/>
        <v>76780.800000000003</v>
      </c>
      <c r="E471" s="172" t="e">
        <f t="shared" si="19"/>
        <v>#N/A</v>
      </c>
      <c r="F471" s="174" t="e">
        <f t="shared" si="20"/>
        <v>#N/A</v>
      </c>
      <c r="G471" s="26" t="s">
        <v>8247</v>
      </c>
    </row>
    <row r="472" spans="2:7" x14ac:dyDescent="0.45">
      <c r="B472" s="26" t="s">
        <v>4681</v>
      </c>
      <c r="C472" s="26">
        <v>43</v>
      </c>
      <c r="D472" s="172">
        <f t="shared" si="18"/>
        <v>76780.800000000003</v>
      </c>
      <c r="E472" s="172" t="e">
        <f t="shared" si="19"/>
        <v>#N/A</v>
      </c>
      <c r="F472" s="174" t="e">
        <f t="shared" si="20"/>
        <v>#N/A</v>
      </c>
      <c r="G472" s="26" t="s">
        <v>8248</v>
      </c>
    </row>
    <row r="473" spans="2:7" x14ac:dyDescent="0.45">
      <c r="B473" s="26" t="s">
        <v>1436</v>
      </c>
      <c r="C473" s="26">
        <v>43</v>
      </c>
      <c r="D473" s="172">
        <f t="shared" si="18"/>
        <v>76780.800000000003</v>
      </c>
      <c r="E473" s="172" t="e">
        <f t="shared" si="19"/>
        <v>#N/A</v>
      </c>
      <c r="F473" s="174" t="e">
        <f t="shared" si="20"/>
        <v>#N/A</v>
      </c>
      <c r="G473" s="26" t="s">
        <v>8249</v>
      </c>
    </row>
    <row r="474" spans="2:7" x14ac:dyDescent="0.45">
      <c r="B474" s="26" t="s">
        <v>1435</v>
      </c>
      <c r="C474" s="26">
        <v>43</v>
      </c>
      <c r="D474" s="172">
        <f t="shared" si="18"/>
        <v>76780.800000000003</v>
      </c>
      <c r="E474" s="172" t="e">
        <f t="shared" si="19"/>
        <v>#N/A</v>
      </c>
      <c r="F474" s="174" t="e">
        <f t="shared" si="20"/>
        <v>#N/A</v>
      </c>
      <c r="G474" s="26" t="s">
        <v>8250</v>
      </c>
    </row>
    <row r="475" spans="2:7" x14ac:dyDescent="0.45">
      <c r="B475" s="26" t="s">
        <v>1434</v>
      </c>
      <c r="C475" s="26">
        <v>43</v>
      </c>
      <c r="D475" s="172">
        <f t="shared" si="18"/>
        <v>76780.800000000003</v>
      </c>
      <c r="E475" s="172" t="e">
        <f t="shared" si="19"/>
        <v>#N/A</v>
      </c>
      <c r="F475" s="174" t="e">
        <f t="shared" si="20"/>
        <v>#N/A</v>
      </c>
      <c r="G475" s="26" t="s">
        <v>8251</v>
      </c>
    </row>
    <row r="476" spans="2:7" x14ac:dyDescent="0.45">
      <c r="B476" s="26" t="s">
        <v>1433</v>
      </c>
      <c r="C476" s="26">
        <v>44</v>
      </c>
      <c r="D476" s="172">
        <f t="shared" si="18"/>
        <v>78566.400000000009</v>
      </c>
      <c r="E476" s="172" t="e">
        <f t="shared" si="19"/>
        <v>#N/A</v>
      </c>
      <c r="F476" s="174" t="e">
        <f t="shared" si="20"/>
        <v>#N/A</v>
      </c>
      <c r="G476" s="26" t="s">
        <v>8252</v>
      </c>
    </row>
    <row r="477" spans="2:7" x14ac:dyDescent="0.45">
      <c r="B477" s="26" t="s">
        <v>4682</v>
      </c>
      <c r="C477" s="26">
        <v>43</v>
      </c>
      <c r="D477" s="172">
        <f t="shared" si="18"/>
        <v>76780.800000000003</v>
      </c>
      <c r="E477" s="172" t="e">
        <f t="shared" si="19"/>
        <v>#N/A</v>
      </c>
      <c r="F477" s="174" t="e">
        <f t="shared" si="20"/>
        <v>#N/A</v>
      </c>
      <c r="G477" s="26" t="s">
        <v>8253</v>
      </c>
    </row>
    <row r="478" spans="2:7" x14ac:dyDescent="0.45">
      <c r="B478" s="26" t="s">
        <v>1430</v>
      </c>
      <c r="C478" s="26">
        <v>43</v>
      </c>
      <c r="D478" s="172">
        <f t="shared" si="18"/>
        <v>76780.800000000003</v>
      </c>
      <c r="E478" s="172" t="e">
        <f t="shared" si="19"/>
        <v>#N/A</v>
      </c>
      <c r="F478" s="174" t="e">
        <f t="shared" si="20"/>
        <v>#N/A</v>
      </c>
      <c r="G478" s="26" t="s">
        <v>8254</v>
      </c>
    </row>
    <row r="479" spans="2:7" x14ac:dyDescent="0.45">
      <c r="B479" s="26" t="s">
        <v>1429</v>
      </c>
      <c r="C479" s="26">
        <v>43</v>
      </c>
      <c r="D479" s="172">
        <f t="shared" si="18"/>
        <v>76780.800000000003</v>
      </c>
      <c r="E479" s="172" t="e">
        <f t="shared" si="19"/>
        <v>#N/A</v>
      </c>
      <c r="F479" s="174" t="e">
        <f t="shared" si="20"/>
        <v>#N/A</v>
      </c>
      <c r="G479" s="26" t="s">
        <v>8255</v>
      </c>
    </row>
    <row r="480" spans="2:7" x14ac:dyDescent="0.45">
      <c r="B480" s="26" t="s">
        <v>1428</v>
      </c>
      <c r="C480" s="26">
        <v>38</v>
      </c>
      <c r="D480" s="172">
        <f t="shared" si="18"/>
        <v>67852.800000000003</v>
      </c>
      <c r="E480" s="172" t="e">
        <f t="shared" si="19"/>
        <v>#N/A</v>
      </c>
      <c r="F480" s="174" t="e">
        <f t="shared" si="20"/>
        <v>#N/A</v>
      </c>
      <c r="G480" s="26" t="s">
        <v>8256</v>
      </c>
    </row>
    <row r="481" spans="2:7" x14ac:dyDescent="0.45">
      <c r="B481" s="26" t="s">
        <v>1427</v>
      </c>
      <c r="C481" s="26">
        <v>37</v>
      </c>
      <c r="D481" s="172">
        <f t="shared" si="18"/>
        <v>66067.200000000012</v>
      </c>
      <c r="E481" s="172" t="e">
        <f t="shared" si="19"/>
        <v>#N/A</v>
      </c>
      <c r="F481" s="174" t="e">
        <f t="shared" si="20"/>
        <v>#N/A</v>
      </c>
      <c r="G481" s="26" t="s">
        <v>8257</v>
      </c>
    </row>
    <row r="482" spans="2:7" x14ac:dyDescent="0.45">
      <c r="B482" s="26" t="s">
        <v>4683</v>
      </c>
      <c r="C482" s="26">
        <v>38</v>
      </c>
      <c r="D482" s="172">
        <f t="shared" si="18"/>
        <v>67852.800000000003</v>
      </c>
      <c r="E482" s="172" t="e">
        <f t="shared" si="19"/>
        <v>#N/A</v>
      </c>
      <c r="F482" s="174" t="e">
        <f t="shared" si="20"/>
        <v>#N/A</v>
      </c>
      <c r="G482" s="26" t="s">
        <v>8258</v>
      </c>
    </row>
    <row r="483" spans="2:7" x14ac:dyDescent="0.45">
      <c r="B483" s="26" t="s">
        <v>1424</v>
      </c>
      <c r="C483" s="26">
        <v>37</v>
      </c>
      <c r="D483" s="172">
        <f t="shared" si="18"/>
        <v>66067.200000000012</v>
      </c>
      <c r="E483" s="172" t="e">
        <f t="shared" si="19"/>
        <v>#N/A</v>
      </c>
      <c r="F483" s="174" t="e">
        <f t="shared" si="20"/>
        <v>#N/A</v>
      </c>
      <c r="G483" s="26" t="s">
        <v>8259</v>
      </c>
    </row>
    <row r="484" spans="2:7" x14ac:dyDescent="0.45">
      <c r="B484" s="26" t="s">
        <v>1423</v>
      </c>
      <c r="C484" s="26">
        <v>38</v>
      </c>
      <c r="D484" s="172">
        <f t="shared" si="18"/>
        <v>67852.800000000003</v>
      </c>
      <c r="E484" s="172" t="e">
        <f t="shared" si="19"/>
        <v>#N/A</v>
      </c>
      <c r="F484" s="174" t="e">
        <f t="shared" si="20"/>
        <v>#N/A</v>
      </c>
      <c r="G484" s="26" t="s">
        <v>8260</v>
      </c>
    </row>
    <row r="485" spans="2:7" x14ac:dyDescent="0.45">
      <c r="B485" s="26" t="s">
        <v>1422</v>
      </c>
      <c r="C485" s="26">
        <v>40</v>
      </c>
      <c r="D485" s="172">
        <f t="shared" si="18"/>
        <v>71424</v>
      </c>
      <c r="E485" s="172" t="e">
        <f t="shared" si="19"/>
        <v>#N/A</v>
      </c>
      <c r="F485" s="174" t="e">
        <f t="shared" si="20"/>
        <v>#N/A</v>
      </c>
      <c r="G485" s="26" t="s">
        <v>8261</v>
      </c>
    </row>
    <row r="486" spans="2:7" x14ac:dyDescent="0.45">
      <c r="B486" s="26" t="s">
        <v>1421</v>
      </c>
      <c r="C486" s="26">
        <v>39</v>
      </c>
      <c r="D486" s="172">
        <f t="shared" si="18"/>
        <v>69638.400000000009</v>
      </c>
      <c r="E486" s="172" t="e">
        <f t="shared" si="19"/>
        <v>#N/A</v>
      </c>
      <c r="F486" s="174" t="e">
        <f t="shared" si="20"/>
        <v>#N/A</v>
      </c>
      <c r="G486" s="26" t="s">
        <v>8262</v>
      </c>
    </row>
    <row r="487" spans="2:7" x14ac:dyDescent="0.45">
      <c r="B487" s="26" t="s">
        <v>4684</v>
      </c>
      <c r="C487" s="26">
        <v>39</v>
      </c>
      <c r="D487" s="172">
        <f t="shared" si="18"/>
        <v>69638.400000000009</v>
      </c>
      <c r="E487" s="172" t="e">
        <f t="shared" si="19"/>
        <v>#N/A</v>
      </c>
      <c r="F487" s="174" t="e">
        <f t="shared" si="20"/>
        <v>#N/A</v>
      </c>
      <c r="G487" s="26" t="s">
        <v>8263</v>
      </c>
    </row>
    <row r="488" spans="2:7" x14ac:dyDescent="0.45">
      <c r="B488" s="26" t="s">
        <v>1418</v>
      </c>
      <c r="C488" s="26">
        <v>38</v>
      </c>
      <c r="D488" s="172">
        <f t="shared" si="18"/>
        <v>67852.800000000003</v>
      </c>
      <c r="E488" s="172" t="e">
        <f t="shared" si="19"/>
        <v>#N/A</v>
      </c>
      <c r="F488" s="174" t="e">
        <f t="shared" si="20"/>
        <v>#N/A</v>
      </c>
      <c r="G488" s="26" t="s">
        <v>8264</v>
      </c>
    </row>
    <row r="489" spans="2:7" x14ac:dyDescent="0.45">
      <c r="B489" s="26" t="s">
        <v>4685</v>
      </c>
      <c r="C489" s="26">
        <v>38</v>
      </c>
      <c r="D489" s="172">
        <f t="shared" si="18"/>
        <v>67852.800000000003</v>
      </c>
      <c r="E489" s="172" t="e">
        <f t="shared" si="19"/>
        <v>#N/A</v>
      </c>
      <c r="F489" s="174" t="e">
        <f t="shared" si="20"/>
        <v>#N/A</v>
      </c>
      <c r="G489" s="26" t="s">
        <v>8265</v>
      </c>
    </row>
    <row r="490" spans="2:7" x14ac:dyDescent="0.45">
      <c r="B490" s="26" t="s">
        <v>1417</v>
      </c>
      <c r="C490" s="26">
        <v>37</v>
      </c>
      <c r="D490" s="172">
        <f t="shared" si="18"/>
        <v>66067.200000000012</v>
      </c>
      <c r="E490" s="172" t="e">
        <f t="shared" si="19"/>
        <v>#N/A</v>
      </c>
      <c r="F490" s="174" t="e">
        <f t="shared" si="20"/>
        <v>#N/A</v>
      </c>
      <c r="G490" s="26" t="s">
        <v>8266</v>
      </c>
    </row>
    <row r="491" spans="2:7" x14ac:dyDescent="0.45">
      <c r="B491" s="26" t="s">
        <v>1416</v>
      </c>
      <c r="C491" s="26">
        <v>35</v>
      </c>
      <c r="D491" s="172">
        <f t="shared" si="18"/>
        <v>62496.000000000007</v>
      </c>
      <c r="E491" s="172" t="e">
        <f t="shared" si="19"/>
        <v>#N/A</v>
      </c>
      <c r="F491" s="174" t="e">
        <f t="shared" si="20"/>
        <v>#N/A</v>
      </c>
      <c r="G491" s="26" t="s">
        <v>8267</v>
      </c>
    </row>
    <row r="492" spans="2:7" x14ac:dyDescent="0.45">
      <c r="B492" s="26" t="s">
        <v>4686</v>
      </c>
      <c r="C492" s="26">
        <v>35</v>
      </c>
      <c r="D492" s="172">
        <f t="shared" si="18"/>
        <v>62496.000000000007</v>
      </c>
      <c r="E492" s="172" t="e">
        <f t="shared" si="19"/>
        <v>#N/A</v>
      </c>
      <c r="F492" s="174" t="e">
        <f t="shared" si="20"/>
        <v>#N/A</v>
      </c>
      <c r="G492" s="26" t="s">
        <v>8268</v>
      </c>
    </row>
    <row r="493" spans="2:7" x14ac:dyDescent="0.45">
      <c r="B493" s="26" t="s">
        <v>1413</v>
      </c>
      <c r="C493" s="26">
        <v>37</v>
      </c>
      <c r="D493" s="172">
        <f t="shared" si="18"/>
        <v>66067.200000000012</v>
      </c>
      <c r="E493" s="172" t="e">
        <f t="shared" si="19"/>
        <v>#N/A</v>
      </c>
      <c r="F493" s="174" t="e">
        <f t="shared" si="20"/>
        <v>#N/A</v>
      </c>
      <c r="G493" s="26" t="s">
        <v>8269</v>
      </c>
    </row>
    <row r="494" spans="2:7" x14ac:dyDescent="0.45">
      <c r="B494" s="26" t="s">
        <v>1412</v>
      </c>
      <c r="C494" s="26">
        <v>37</v>
      </c>
      <c r="D494" s="172">
        <f t="shared" si="18"/>
        <v>66067.200000000012</v>
      </c>
      <c r="E494" s="172" t="e">
        <f t="shared" si="19"/>
        <v>#N/A</v>
      </c>
      <c r="F494" s="174" t="e">
        <f t="shared" si="20"/>
        <v>#N/A</v>
      </c>
      <c r="G494" s="26" t="s">
        <v>8270</v>
      </c>
    </row>
    <row r="495" spans="2:7" x14ac:dyDescent="0.45">
      <c r="B495" s="26" t="s">
        <v>1411</v>
      </c>
      <c r="C495" s="26">
        <v>37</v>
      </c>
      <c r="D495" s="172">
        <f t="shared" si="18"/>
        <v>66067.200000000012</v>
      </c>
      <c r="E495" s="172" t="e">
        <f t="shared" si="19"/>
        <v>#N/A</v>
      </c>
      <c r="F495" s="174" t="e">
        <f t="shared" si="20"/>
        <v>#N/A</v>
      </c>
      <c r="G495" s="26" t="s">
        <v>8271</v>
      </c>
    </row>
    <row r="496" spans="2:7" x14ac:dyDescent="0.45">
      <c r="B496" s="26" t="s">
        <v>1410</v>
      </c>
      <c r="C496" s="26">
        <v>39</v>
      </c>
      <c r="D496" s="172">
        <f t="shared" si="18"/>
        <v>69638.400000000009</v>
      </c>
      <c r="E496" s="172" t="e">
        <f t="shared" si="19"/>
        <v>#N/A</v>
      </c>
      <c r="F496" s="174" t="e">
        <f t="shared" si="20"/>
        <v>#N/A</v>
      </c>
      <c r="G496" s="26" t="s">
        <v>8272</v>
      </c>
    </row>
    <row r="497" spans="2:7" x14ac:dyDescent="0.45">
      <c r="B497" s="26" t="s">
        <v>4687</v>
      </c>
      <c r="C497" s="26">
        <v>37</v>
      </c>
      <c r="D497" s="172">
        <f t="shared" si="18"/>
        <v>66067.200000000012</v>
      </c>
      <c r="E497" s="172" t="e">
        <f t="shared" si="19"/>
        <v>#N/A</v>
      </c>
      <c r="F497" s="174" t="e">
        <f t="shared" si="20"/>
        <v>#N/A</v>
      </c>
      <c r="G497" s="26" t="s">
        <v>8273</v>
      </c>
    </row>
    <row r="498" spans="2:7" x14ac:dyDescent="0.45">
      <c r="B498" s="26" t="s">
        <v>4688</v>
      </c>
      <c r="C498" s="26">
        <v>35</v>
      </c>
      <c r="D498" s="172">
        <f t="shared" si="18"/>
        <v>62496.000000000007</v>
      </c>
      <c r="E498" s="172" t="e">
        <f t="shared" si="19"/>
        <v>#N/A</v>
      </c>
      <c r="F498" s="174" t="e">
        <f t="shared" si="20"/>
        <v>#N/A</v>
      </c>
      <c r="G498" s="26" t="s">
        <v>8274</v>
      </c>
    </row>
    <row r="499" spans="2:7" x14ac:dyDescent="0.45">
      <c r="B499" s="26" t="s">
        <v>4689</v>
      </c>
      <c r="C499" s="26">
        <v>35</v>
      </c>
      <c r="D499" s="172">
        <f t="shared" si="18"/>
        <v>62496.000000000007</v>
      </c>
      <c r="E499" s="172" t="e">
        <f t="shared" si="19"/>
        <v>#N/A</v>
      </c>
      <c r="F499" s="174" t="e">
        <f t="shared" si="20"/>
        <v>#N/A</v>
      </c>
      <c r="G499" s="26" t="s">
        <v>8275</v>
      </c>
    </row>
    <row r="500" spans="2:7" x14ac:dyDescent="0.45">
      <c r="B500" s="26" t="s">
        <v>1407</v>
      </c>
      <c r="C500" s="26">
        <v>35</v>
      </c>
      <c r="D500" s="172">
        <f t="shared" ref="D500:D563" si="21">C500*7.44*240</f>
        <v>62496.000000000007</v>
      </c>
      <c r="E500" s="172" t="e">
        <f t="shared" ref="E500:E563" si="22">VLOOKUP(G500,$I$51:$K$181,2,FALSE)</f>
        <v>#N/A</v>
      </c>
      <c r="F500" s="174" t="e">
        <f t="shared" ref="F500:F563" si="23">E500/D500-1</f>
        <v>#N/A</v>
      </c>
      <c r="G500" s="26" t="s">
        <v>8276</v>
      </c>
    </row>
    <row r="501" spans="2:7" x14ac:dyDescent="0.45">
      <c r="B501" s="26" t="s">
        <v>1406</v>
      </c>
      <c r="C501" s="26">
        <v>34</v>
      </c>
      <c r="D501" s="172">
        <f t="shared" si="21"/>
        <v>60710.400000000001</v>
      </c>
      <c r="E501" s="172" t="e">
        <f t="shared" si="22"/>
        <v>#N/A</v>
      </c>
      <c r="F501" s="174" t="e">
        <f t="shared" si="23"/>
        <v>#N/A</v>
      </c>
      <c r="G501" s="26" t="s">
        <v>8277</v>
      </c>
    </row>
    <row r="502" spans="2:7" x14ac:dyDescent="0.45">
      <c r="B502" s="26" t="s">
        <v>4690</v>
      </c>
      <c r="C502" s="26">
        <v>29</v>
      </c>
      <c r="D502" s="172">
        <f t="shared" si="21"/>
        <v>51782.400000000001</v>
      </c>
      <c r="E502" s="172" t="e">
        <f t="shared" si="22"/>
        <v>#N/A</v>
      </c>
      <c r="F502" s="174" t="e">
        <f t="shared" si="23"/>
        <v>#N/A</v>
      </c>
      <c r="G502" s="26" t="s">
        <v>8278</v>
      </c>
    </row>
    <row r="503" spans="2:7" x14ac:dyDescent="0.45">
      <c r="B503" s="26" t="s">
        <v>1403</v>
      </c>
      <c r="C503" s="26">
        <v>28</v>
      </c>
      <c r="D503" s="172">
        <f t="shared" si="21"/>
        <v>49996.800000000003</v>
      </c>
      <c r="E503" s="172" t="e">
        <f t="shared" si="22"/>
        <v>#N/A</v>
      </c>
      <c r="F503" s="174" t="e">
        <f t="shared" si="23"/>
        <v>#N/A</v>
      </c>
      <c r="G503" s="26" t="s">
        <v>8279</v>
      </c>
    </row>
    <row r="504" spans="2:7" x14ac:dyDescent="0.45">
      <c r="B504" s="26" t="s">
        <v>1402</v>
      </c>
      <c r="C504" s="26">
        <v>29</v>
      </c>
      <c r="D504" s="172">
        <f t="shared" si="21"/>
        <v>51782.400000000001</v>
      </c>
      <c r="E504" s="172" t="e">
        <f t="shared" si="22"/>
        <v>#N/A</v>
      </c>
      <c r="F504" s="174" t="e">
        <f t="shared" si="23"/>
        <v>#N/A</v>
      </c>
      <c r="G504" s="26" t="s">
        <v>8280</v>
      </c>
    </row>
    <row r="505" spans="2:7" x14ac:dyDescent="0.45">
      <c r="B505" s="26" t="s">
        <v>1401</v>
      </c>
      <c r="C505" s="26">
        <v>30</v>
      </c>
      <c r="D505" s="172">
        <f t="shared" si="21"/>
        <v>53568.000000000007</v>
      </c>
      <c r="E505" s="172" t="e">
        <f t="shared" si="22"/>
        <v>#N/A</v>
      </c>
      <c r="F505" s="174" t="e">
        <f t="shared" si="23"/>
        <v>#N/A</v>
      </c>
      <c r="G505" s="26" t="s">
        <v>8281</v>
      </c>
    </row>
    <row r="506" spans="2:7" x14ac:dyDescent="0.45">
      <c r="B506" s="26" t="s">
        <v>4691</v>
      </c>
      <c r="C506" s="26">
        <v>28</v>
      </c>
      <c r="D506" s="172">
        <f t="shared" si="21"/>
        <v>49996.800000000003</v>
      </c>
      <c r="E506" s="172" t="e">
        <f t="shared" si="22"/>
        <v>#N/A</v>
      </c>
      <c r="F506" s="174" t="e">
        <f t="shared" si="23"/>
        <v>#N/A</v>
      </c>
      <c r="G506" s="26" t="s">
        <v>8282</v>
      </c>
    </row>
    <row r="507" spans="2:7" x14ac:dyDescent="0.45">
      <c r="B507" s="26" t="s">
        <v>1399</v>
      </c>
      <c r="C507" s="26">
        <v>30</v>
      </c>
      <c r="D507" s="172">
        <f t="shared" si="21"/>
        <v>53568.000000000007</v>
      </c>
      <c r="E507" s="172" t="e">
        <f t="shared" si="22"/>
        <v>#N/A</v>
      </c>
      <c r="F507" s="174" t="e">
        <f t="shared" si="23"/>
        <v>#N/A</v>
      </c>
      <c r="G507" s="26" t="s">
        <v>8283</v>
      </c>
    </row>
    <row r="508" spans="2:7" x14ac:dyDescent="0.45">
      <c r="B508" s="26" t="s">
        <v>1398</v>
      </c>
      <c r="C508" s="26">
        <v>29</v>
      </c>
      <c r="D508" s="172">
        <f t="shared" si="21"/>
        <v>51782.400000000001</v>
      </c>
      <c r="E508" s="172" t="e">
        <f t="shared" si="22"/>
        <v>#N/A</v>
      </c>
      <c r="F508" s="174" t="e">
        <f t="shared" si="23"/>
        <v>#N/A</v>
      </c>
      <c r="G508" s="26" t="s">
        <v>8284</v>
      </c>
    </row>
    <row r="509" spans="2:7" x14ac:dyDescent="0.45">
      <c r="B509" s="26" t="s">
        <v>1397</v>
      </c>
      <c r="C509" s="26">
        <v>28</v>
      </c>
      <c r="D509" s="172">
        <f t="shared" si="21"/>
        <v>49996.800000000003</v>
      </c>
      <c r="E509" s="172" t="e">
        <f t="shared" si="22"/>
        <v>#N/A</v>
      </c>
      <c r="F509" s="174" t="e">
        <f t="shared" si="23"/>
        <v>#N/A</v>
      </c>
      <c r="G509" s="26" t="s">
        <v>8285</v>
      </c>
    </row>
    <row r="510" spans="2:7" x14ac:dyDescent="0.45">
      <c r="B510" s="26" t="s">
        <v>1396</v>
      </c>
      <c r="C510" s="26">
        <v>28</v>
      </c>
      <c r="D510" s="172">
        <f t="shared" si="21"/>
        <v>49996.800000000003</v>
      </c>
      <c r="E510" s="172" t="e">
        <f t="shared" si="22"/>
        <v>#N/A</v>
      </c>
      <c r="F510" s="174" t="e">
        <f t="shared" si="23"/>
        <v>#N/A</v>
      </c>
      <c r="G510" s="26" t="s">
        <v>8286</v>
      </c>
    </row>
    <row r="511" spans="2:7" x14ac:dyDescent="0.45">
      <c r="B511" s="26" t="s">
        <v>4692</v>
      </c>
      <c r="C511" s="26">
        <v>27</v>
      </c>
      <c r="D511" s="172">
        <f t="shared" si="21"/>
        <v>48211.200000000004</v>
      </c>
      <c r="E511" s="172" t="e">
        <f t="shared" si="22"/>
        <v>#N/A</v>
      </c>
      <c r="F511" s="174" t="e">
        <f t="shared" si="23"/>
        <v>#N/A</v>
      </c>
      <c r="G511" s="26" t="s">
        <v>8287</v>
      </c>
    </row>
    <row r="512" spans="2:7" x14ac:dyDescent="0.45">
      <c r="B512" s="26" t="s">
        <v>1393</v>
      </c>
      <c r="C512" s="26">
        <v>25</v>
      </c>
      <c r="D512" s="172">
        <f t="shared" si="21"/>
        <v>44640</v>
      </c>
      <c r="E512" s="172" t="e">
        <f t="shared" si="22"/>
        <v>#N/A</v>
      </c>
      <c r="F512" s="174" t="e">
        <f t="shared" si="23"/>
        <v>#N/A</v>
      </c>
      <c r="G512" s="26" t="s">
        <v>8288</v>
      </c>
    </row>
    <row r="513" spans="2:7" x14ac:dyDescent="0.45">
      <c r="B513" s="26" t="s">
        <v>1392</v>
      </c>
      <c r="C513" s="26">
        <v>23</v>
      </c>
      <c r="D513" s="172">
        <f t="shared" si="21"/>
        <v>41068.800000000003</v>
      </c>
      <c r="E513" s="172" t="e">
        <f t="shared" si="22"/>
        <v>#N/A</v>
      </c>
      <c r="F513" s="174" t="e">
        <f t="shared" si="23"/>
        <v>#N/A</v>
      </c>
      <c r="G513" s="26" t="s">
        <v>8289</v>
      </c>
    </row>
    <row r="514" spans="2:7" x14ac:dyDescent="0.45">
      <c r="B514" s="26" t="s">
        <v>1391</v>
      </c>
      <c r="C514" s="26">
        <v>23</v>
      </c>
      <c r="D514" s="172">
        <f t="shared" si="21"/>
        <v>41068.800000000003</v>
      </c>
      <c r="E514" s="172" t="e">
        <f t="shared" si="22"/>
        <v>#N/A</v>
      </c>
      <c r="F514" s="174" t="e">
        <f t="shared" si="23"/>
        <v>#N/A</v>
      </c>
      <c r="G514" s="26" t="s">
        <v>8290</v>
      </c>
    </row>
    <row r="515" spans="2:7" x14ac:dyDescent="0.45">
      <c r="B515" s="26" t="s">
        <v>1390</v>
      </c>
      <c r="C515" s="26">
        <v>23</v>
      </c>
      <c r="D515" s="172">
        <f t="shared" si="21"/>
        <v>41068.800000000003</v>
      </c>
      <c r="E515" s="172" t="e">
        <f t="shared" si="22"/>
        <v>#N/A</v>
      </c>
      <c r="F515" s="174" t="e">
        <f t="shared" si="23"/>
        <v>#N/A</v>
      </c>
      <c r="G515" s="26" t="s">
        <v>8291</v>
      </c>
    </row>
    <row r="516" spans="2:7" x14ac:dyDescent="0.45">
      <c r="B516" s="26" t="s">
        <v>4693</v>
      </c>
      <c r="C516" s="26">
        <v>22</v>
      </c>
      <c r="D516" s="172">
        <f t="shared" si="21"/>
        <v>39283.200000000004</v>
      </c>
      <c r="E516" s="172" t="e">
        <f t="shared" si="22"/>
        <v>#N/A</v>
      </c>
      <c r="F516" s="174" t="e">
        <f t="shared" si="23"/>
        <v>#N/A</v>
      </c>
      <c r="G516" s="26" t="s">
        <v>8292</v>
      </c>
    </row>
    <row r="517" spans="2:7" x14ac:dyDescent="0.45">
      <c r="B517" s="26" t="s">
        <v>1387</v>
      </c>
      <c r="C517" s="26">
        <v>23</v>
      </c>
      <c r="D517" s="172">
        <f t="shared" si="21"/>
        <v>41068.800000000003</v>
      </c>
      <c r="E517" s="172" t="e">
        <f t="shared" si="22"/>
        <v>#N/A</v>
      </c>
      <c r="F517" s="174" t="e">
        <f t="shared" si="23"/>
        <v>#N/A</v>
      </c>
      <c r="G517" s="26" t="s">
        <v>8293</v>
      </c>
    </row>
    <row r="518" spans="2:7" x14ac:dyDescent="0.45">
      <c r="B518" s="26" t="s">
        <v>1386</v>
      </c>
      <c r="C518" s="26">
        <v>22</v>
      </c>
      <c r="D518" s="172">
        <f t="shared" si="21"/>
        <v>39283.200000000004</v>
      </c>
      <c r="E518" s="172" t="e">
        <f t="shared" si="22"/>
        <v>#N/A</v>
      </c>
      <c r="F518" s="174" t="e">
        <f t="shared" si="23"/>
        <v>#N/A</v>
      </c>
      <c r="G518" s="26" t="s">
        <v>8294</v>
      </c>
    </row>
    <row r="519" spans="2:7" x14ac:dyDescent="0.45">
      <c r="B519" s="26" t="s">
        <v>1385</v>
      </c>
      <c r="C519" s="26">
        <v>21</v>
      </c>
      <c r="D519" s="172">
        <f t="shared" si="21"/>
        <v>37497.600000000006</v>
      </c>
      <c r="E519" s="172" t="e">
        <f t="shared" si="22"/>
        <v>#N/A</v>
      </c>
      <c r="F519" s="174" t="e">
        <f t="shared" si="23"/>
        <v>#N/A</v>
      </c>
      <c r="G519" s="26" t="s">
        <v>8295</v>
      </c>
    </row>
    <row r="520" spans="2:7" x14ac:dyDescent="0.45">
      <c r="B520" s="26" t="s">
        <v>1384</v>
      </c>
      <c r="C520" s="26">
        <v>18</v>
      </c>
      <c r="D520" s="172">
        <f t="shared" si="21"/>
        <v>32140.800000000003</v>
      </c>
      <c r="E520" s="172" t="e">
        <f t="shared" si="22"/>
        <v>#N/A</v>
      </c>
      <c r="F520" s="174" t="e">
        <f t="shared" si="23"/>
        <v>#N/A</v>
      </c>
      <c r="G520" s="26" t="s">
        <v>8296</v>
      </c>
    </row>
    <row r="521" spans="2:7" x14ac:dyDescent="0.45">
      <c r="B521" s="26" t="s">
        <v>4694</v>
      </c>
      <c r="C521" s="26">
        <v>17</v>
      </c>
      <c r="D521" s="172">
        <f t="shared" si="21"/>
        <v>30355.200000000001</v>
      </c>
      <c r="E521" s="172" t="e">
        <f t="shared" si="22"/>
        <v>#N/A</v>
      </c>
      <c r="F521" s="174" t="e">
        <f t="shared" si="23"/>
        <v>#N/A</v>
      </c>
      <c r="G521" s="26" t="s">
        <v>8297</v>
      </c>
    </row>
    <row r="522" spans="2:7" x14ac:dyDescent="0.45">
      <c r="B522" s="26" t="s">
        <v>1381</v>
      </c>
      <c r="C522" s="26">
        <v>18</v>
      </c>
      <c r="D522" s="172">
        <f t="shared" si="21"/>
        <v>32140.800000000003</v>
      </c>
      <c r="E522" s="172" t="e">
        <f t="shared" si="22"/>
        <v>#N/A</v>
      </c>
      <c r="F522" s="174" t="e">
        <f t="shared" si="23"/>
        <v>#N/A</v>
      </c>
      <c r="G522" s="26" t="s">
        <v>8298</v>
      </c>
    </row>
    <row r="523" spans="2:7" x14ac:dyDescent="0.45">
      <c r="B523" s="26" t="s">
        <v>1380</v>
      </c>
      <c r="C523" s="26">
        <v>14</v>
      </c>
      <c r="D523" s="172">
        <f t="shared" si="21"/>
        <v>24998.400000000001</v>
      </c>
      <c r="E523" s="172" t="e">
        <f t="shared" si="22"/>
        <v>#N/A</v>
      </c>
      <c r="F523" s="174" t="e">
        <f t="shared" si="23"/>
        <v>#N/A</v>
      </c>
      <c r="G523" s="26" t="s">
        <v>8299</v>
      </c>
    </row>
    <row r="524" spans="2:7" x14ac:dyDescent="0.45">
      <c r="B524" s="26" t="s">
        <v>1379</v>
      </c>
      <c r="C524" s="26">
        <v>12</v>
      </c>
      <c r="D524" s="172">
        <f t="shared" si="21"/>
        <v>21427.200000000001</v>
      </c>
      <c r="E524" s="172" t="e">
        <f t="shared" si="22"/>
        <v>#N/A</v>
      </c>
      <c r="F524" s="174" t="e">
        <f t="shared" si="23"/>
        <v>#N/A</v>
      </c>
      <c r="G524" s="26" t="s">
        <v>8300</v>
      </c>
    </row>
    <row r="525" spans="2:7" x14ac:dyDescent="0.45">
      <c r="B525" s="26" t="s">
        <v>1378</v>
      </c>
      <c r="C525" s="26">
        <v>13</v>
      </c>
      <c r="D525" s="172">
        <f t="shared" si="21"/>
        <v>23212.799999999999</v>
      </c>
      <c r="E525" s="172" t="e">
        <f t="shared" si="22"/>
        <v>#N/A</v>
      </c>
      <c r="F525" s="174" t="e">
        <f t="shared" si="23"/>
        <v>#N/A</v>
      </c>
      <c r="G525" s="26" t="s">
        <v>8301</v>
      </c>
    </row>
    <row r="526" spans="2:7" x14ac:dyDescent="0.45">
      <c r="B526" s="26" t="s">
        <v>4695</v>
      </c>
      <c r="C526" s="26">
        <v>14</v>
      </c>
      <c r="D526" s="172">
        <f t="shared" si="21"/>
        <v>24998.400000000001</v>
      </c>
      <c r="E526" s="172" t="e">
        <f t="shared" si="22"/>
        <v>#N/A</v>
      </c>
      <c r="F526" s="174" t="e">
        <f t="shared" si="23"/>
        <v>#N/A</v>
      </c>
      <c r="G526" s="26" t="s">
        <v>8302</v>
      </c>
    </row>
    <row r="527" spans="2:7" x14ac:dyDescent="0.45">
      <c r="B527" s="26" t="s">
        <v>1375</v>
      </c>
      <c r="C527" s="26">
        <v>15</v>
      </c>
      <c r="D527" s="172">
        <f t="shared" si="21"/>
        <v>26784.000000000004</v>
      </c>
      <c r="E527" s="172" t="e">
        <f t="shared" si="22"/>
        <v>#N/A</v>
      </c>
      <c r="F527" s="174" t="e">
        <f t="shared" si="23"/>
        <v>#N/A</v>
      </c>
      <c r="G527" s="26" t="s">
        <v>8303</v>
      </c>
    </row>
    <row r="528" spans="2:7" x14ac:dyDescent="0.45">
      <c r="B528" s="26" t="s">
        <v>1374</v>
      </c>
      <c r="C528" s="26">
        <v>12</v>
      </c>
      <c r="D528" s="172">
        <f t="shared" si="21"/>
        <v>21427.200000000001</v>
      </c>
      <c r="E528" s="172" t="e">
        <f t="shared" si="22"/>
        <v>#N/A</v>
      </c>
      <c r="F528" s="174" t="e">
        <f t="shared" si="23"/>
        <v>#N/A</v>
      </c>
      <c r="G528" s="26" t="s">
        <v>8304</v>
      </c>
    </row>
    <row r="529" spans="2:7" x14ac:dyDescent="0.45">
      <c r="B529" s="26" t="s">
        <v>1373</v>
      </c>
      <c r="C529" s="26">
        <v>15</v>
      </c>
      <c r="D529" s="172">
        <f t="shared" si="21"/>
        <v>26784.000000000004</v>
      </c>
      <c r="E529" s="172" t="e">
        <f t="shared" si="22"/>
        <v>#N/A</v>
      </c>
      <c r="F529" s="174" t="e">
        <f t="shared" si="23"/>
        <v>#N/A</v>
      </c>
      <c r="G529" s="26" t="s">
        <v>8305</v>
      </c>
    </row>
    <row r="530" spans="2:7" x14ac:dyDescent="0.45">
      <c r="B530" s="26" t="s">
        <v>1372</v>
      </c>
      <c r="C530" s="26">
        <v>14</v>
      </c>
      <c r="D530" s="172">
        <f t="shared" si="21"/>
        <v>24998.400000000001</v>
      </c>
      <c r="E530" s="172" t="e">
        <f t="shared" si="22"/>
        <v>#N/A</v>
      </c>
      <c r="F530" s="174" t="e">
        <f t="shared" si="23"/>
        <v>#N/A</v>
      </c>
      <c r="G530" s="26" t="s">
        <v>8306</v>
      </c>
    </row>
    <row r="531" spans="2:7" x14ac:dyDescent="0.45">
      <c r="B531" s="26" t="s">
        <v>4696</v>
      </c>
      <c r="C531" s="26">
        <v>18</v>
      </c>
      <c r="D531" s="172">
        <f t="shared" si="21"/>
        <v>32140.800000000003</v>
      </c>
      <c r="E531" s="172" t="e">
        <f t="shared" si="22"/>
        <v>#N/A</v>
      </c>
      <c r="F531" s="174" t="e">
        <f t="shared" si="23"/>
        <v>#N/A</v>
      </c>
      <c r="G531" s="26" t="s">
        <v>8307</v>
      </c>
    </row>
    <row r="532" spans="2:7" x14ac:dyDescent="0.45">
      <c r="B532" s="26" t="s">
        <v>1961</v>
      </c>
      <c r="C532" s="26">
        <v>18</v>
      </c>
      <c r="D532" s="172">
        <f t="shared" si="21"/>
        <v>32140.800000000003</v>
      </c>
      <c r="E532" s="172" t="e">
        <f t="shared" si="22"/>
        <v>#N/A</v>
      </c>
      <c r="F532" s="174" t="e">
        <f t="shared" si="23"/>
        <v>#N/A</v>
      </c>
      <c r="G532" s="26" t="s">
        <v>8308</v>
      </c>
    </row>
    <row r="533" spans="2:7" x14ac:dyDescent="0.45">
      <c r="B533" s="26" t="s">
        <v>1369</v>
      </c>
      <c r="C533" s="26">
        <v>18</v>
      </c>
      <c r="D533" s="172">
        <f t="shared" si="21"/>
        <v>32140.800000000003</v>
      </c>
      <c r="E533" s="172" t="e">
        <f t="shared" si="22"/>
        <v>#N/A</v>
      </c>
      <c r="F533" s="174" t="e">
        <f t="shared" si="23"/>
        <v>#N/A</v>
      </c>
      <c r="G533" s="26" t="s">
        <v>8309</v>
      </c>
    </row>
    <row r="534" spans="2:7" x14ac:dyDescent="0.45">
      <c r="B534" s="26" t="s">
        <v>1368</v>
      </c>
      <c r="C534" s="26">
        <v>20</v>
      </c>
      <c r="D534" s="172">
        <f t="shared" si="21"/>
        <v>35712</v>
      </c>
      <c r="E534" s="172" t="e">
        <f t="shared" si="22"/>
        <v>#N/A</v>
      </c>
      <c r="F534" s="174" t="e">
        <f t="shared" si="23"/>
        <v>#N/A</v>
      </c>
      <c r="G534" s="26" t="s">
        <v>8310</v>
      </c>
    </row>
    <row r="535" spans="2:7" x14ac:dyDescent="0.45">
      <c r="B535" s="26" t="s">
        <v>1367</v>
      </c>
      <c r="C535" s="26">
        <v>21</v>
      </c>
      <c r="D535" s="172">
        <f t="shared" si="21"/>
        <v>37497.600000000006</v>
      </c>
      <c r="E535" s="172" t="e">
        <f t="shared" si="22"/>
        <v>#N/A</v>
      </c>
      <c r="F535" s="174" t="e">
        <f t="shared" si="23"/>
        <v>#N/A</v>
      </c>
      <c r="G535" s="26" t="s">
        <v>8311</v>
      </c>
    </row>
    <row r="536" spans="2:7" x14ac:dyDescent="0.45">
      <c r="B536" s="26" t="s">
        <v>4697</v>
      </c>
      <c r="C536" s="26">
        <v>22</v>
      </c>
      <c r="D536" s="172">
        <f t="shared" si="21"/>
        <v>39283.200000000004</v>
      </c>
      <c r="E536" s="172" t="e">
        <f t="shared" si="22"/>
        <v>#N/A</v>
      </c>
      <c r="F536" s="174" t="e">
        <f t="shared" si="23"/>
        <v>#N/A</v>
      </c>
      <c r="G536" s="26" t="s">
        <v>8312</v>
      </c>
    </row>
    <row r="537" spans="2:7" x14ac:dyDescent="0.45">
      <c r="B537" s="26" t="s">
        <v>1364</v>
      </c>
      <c r="C537" s="26">
        <v>21</v>
      </c>
      <c r="D537" s="172">
        <f t="shared" si="21"/>
        <v>37497.600000000006</v>
      </c>
      <c r="E537" s="172" t="e">
        <f t="shared" si="22"/>
        <v>#N/A</v>
      </c>
      <c r="F537" s="174" t="e">
        <f t="shared" si="23"/>
        <v>#N/A</v>
      </c>
      <c r="G537" s="26" t="s">
        <v>8313</v>
      </c>
    </row>
    <row r="538" spans="2:7" x14ac:dyDescent="0.45">
      <c r="B538" s="26" t="s">
        <v>1363</v>
      </c>
      <c r="C538" s="26">
        <v>23</v>
      </c>
      <c r="D538" s="172">
        <f t="shared" si="21"/>
        <v>41068.800000000003</v>
      </c>
      <c r="E538" s="172" t="e">
        <f t="shared" si="22"/>
        <v>#N/A</v>
      </c>
      <c r="F538" s="174" t="e">
        <f t="shared" si="23"/>
        <v>#N/A</v>
      </c>
      <c r="G538" s="26" t="s">
        <v>8314</v>
      </c>
    </row>
    <row r="539" spans="2:7" x14ac:dyDescent="0.45">
      <c r="B539" s="26" t="s">
        <v>1362</v>
      </c>
      <c r="C539" s="26">
        <v>23</v>
      </c>
      <c r="D539" s="172">
        <f t="shared" si="21"/>
        <v>41068.800000000003</v>
      </c>
      <c r="E539" s="172" t="e">
        <f t="shared" si="22"/>
        <v>#N/A</v>
      </c>
      <c r="F539" s="174" t="e">
        <f t="shared" si="23"/>
        <v>#N/A</v>
      </c>
      <c r="G539" s="26" t="s">
        <v>8315</v>
      </c>
    </row>
    <row r="540" spans="2:7" x14ac:dyDescent="0.45">
      <c r="B540" s="26" t="s">
        <v>4698</v>
      </c>
      <c r="C540" s="26">
        <v>23</v>
      </c>
      <c r="D540" s="172">
        <f t="shared" si="21"/>
        <v>41068.800000000003</v>
      </c>
      <c r="E540" s="172" t="e">
        <f t="shared" si="22"/>
        <v>#N/A</v>
      </c>
      <c r="F540" s="174" t="e">
        <f t="shared" si="23"/>
        <v>#N/A</v>
      </c>
      <c r="G540" s="26" t="s">
        <v>8316</v>
      </c>
    </row>
    <row r="541" spans="2:7" x14ac:dyDescent="0.45">
      <c r="B541" s="26" t="s">
        <v>1359</v>
      </c>
      <c r="C541" s="26">
        <v>19</v>
      </c>
      <c r="D541" s="172">
        <f t="shared" si="21"/>
        <v>33926.400000000001</v>
      </c>
      <c r="E541" s="172" t="e">
        <f t="shared" si="22"/>
        <v>#N/A</v>
      </c>
      <c r="F541" s="174" t="e">
        <f t="shared" si="23"/>
        <v>#N/A</v>
      </c>
      <c r="G541" s="26" t="s">
        <v>8317</v>
      </c>
    </row>
    <row r="542" spans="2:7" x14ac:dyDescent="0.45">
      <c r="B542" s="26" t="s">
        <v>4699</v>
      </c>
      <c r="C542" s="26">
        <v>17</v>
      </c>
      <c r="D542" s="172">
        <f t="shared" si="21"/>
        <v>30355.200000000001</v>
      </c>
      <c r="E542" s="172" t="e">
        <f t="shared" si="22"/>
        <v>#N/A</v>
      </c>
      <c r="F542" s="174" t="e">
        <f t="shared" si="23"/>
        <v>#N/A</v>
      </c>
      <c r="G542" s="26" t="s">
        <v>8318</v>
      </c>
    </row>
    <row r="543" spans="2:7" x14ac:dyDescent="0.45">
      <c r="B543" s="26" t="s">
        <v>4700</v>
      </c>
      <c r="C543" s="26">
        <v>23</v>
      </c>
      <c r="D543" s="172">
        <f t="shared" si="21"/>
        <v>41068.800000000003</v>
      </c>
      <c r="E543" s="172" t="e">
        <f t="shared" si="22"/>
        <v>#N/A</v>
      </c>
      <c r="F543" s="174" t="e">
        <f t="shared" si="23"/>
        <v>#N/A</v>
      </c>
      <c r="G543" s="26" t="s">
        <v>8319</v>
      </c>
    </row>
    <row r="544" spans="2:7" x14ac:dyDescent="0.45">
      <c r="B544" s="26" t="s">
        <v>1358</v>
      </c>
      <c r="C544" s="26">
        <v>22</v>
      </c>
      <c r="D544" s="172">
        <f t="shared" si="21"/>
        <v>39283.200000000004</v>
      </c>
      <c r="E544" s="172" t="e">
        <f t="shared" si="22"/>
        <v>#N/A</v>
      </c>
      <c r="F544" s="174" t="e">
        <f t="shared" si="23"/>
        <v>#N/A</v>
      </c>
      <c r="G544" s="26" t="s">
        <v>8320</v>
      </c>
    </row>
    <row r="545" spans="2:7" x14ac:dyDescent="0.45">
      <c r="B545" s="26" t="s">
        <v>4701</v>
      </c>
      <c r="C545" s="26">
        <v>24</v>
      </c>
      <c r="D545" s="172">
        <f t="shared" si="21"/>
        <v>42854.400000000001</v>
      </c>
      <c r="E545" s="172" t="e">
        <f t="shared" si="22"/>
        <v>#N/A</v>
      </c>
      <c r="F545" s="174" t="e">
        <f t="shared" si="23"/>
        <v>#N/A</v>
      </c>
      <c r="G545" s="26" t="s">
        <v>8321</v>
      </c>
    </row>
    <row r="546" spans="2:7" x14ac:dyDescent="0.45">
      <c r="B546" s="26" t="s">
        <v>4702</v>
      </c>
      <c r="C546" s="26">
        <v>26</v>
      </c>
      <c r="D546" s="172">
        <f t="shared" si="21"/>
        <v>46425.599999999999</v>
      </c>
      <c r="E546" s="172" t="e">
        <f t="shared" si="22"/>
        <v>#N/A</v>
      </c>
      <c r="F546" s="174" t="e">
        <f t="shared" si="23"/>
        <v>#N/A</v>
      </c>
      <c r="G546" s="26" t="s">
        <v>8322</v>
      </c>
    </row>
    <row r="547" spans="2:7" x14ac:dyDescent="0.45">
      <c r="B547" s="26" t="s">
        <v>1355</v>
      </c>
      <c r="C547" s="26">
        <v>27</v>
      </c>
      <c r="D547" s="172">
        <f t="shared" si="21"/>
        <v>48211.200000000004</v>
      </c>
      <c r="E547" s="172" t="e">
        <f t="shared" si="22"/>
        <v>#N/A</v>
      </c>
      <c r="F547" s="174" t="e">
        <f t="shared" si="23"/>
        <v>#N/A</v>
      </c>
      <c r="G547" s="26" t="s">
        <v>8323</v>
      </c>
    </row>
    <row r="548" spans="2:7" x14ac:dyDescent="0.45">
      <c r="B548" s="26" t="s">
        <v>1354</v>
      </c>
      <c r="C548" s="26">
        <v>27</v>
      </c>
      <c r="D548" s="172">
        <f t="shared" si="21"/>
        <v>48211.200000000004</v>
      </c>
      <c r="E548" s="172" t="e">
        <f t="shared" si="22"/>
        <v>#N/A</v>
      </c>
      <c r="F548" s="174" t="e">
        <f t="shared" si="23"/>
        <v>#N/A</v>
      </c>
      <c r="G548" s="26" t="s">
        <v>8324</v>
      </c>
    </row>
    <row r="549" spans="2:7" x14ac:dyDescent="0.45">
      <c r="B549" s="26" t="s">
        <v>4703</v>
      </c>
      <c r="C549" s="26">
        <v>25</v>
      </c>
      <c r="D549" s="172">
        <f t="shared" si="21"/>
        <v>44640</v>
      </c>
      <c r="E549" s="172" t="e">
        <f t="shared" si="22"/>
        <v>#N/A</v>
      </c>
      <c r="F549" s="174" t="e">
        <f t="shared" si="23"/>
        <v>#N/A</v>
      </c>
      <c r="G549" s="26" t="s">
        <v>8325</v>
      </c>
    </row>
    <row r="550" spans="2:7" x14ac:dyDescent="0.45">
      <c r="B550" s="26" t="s">
        <v>4704</v>
      </c>
      <c r="C550" s="26">
        <v>29</v>
      </c>
      <c r="D550" s="172">
        <f t="shared" si="21"/>
        <v>51782.400000000001</v>
      </c>
      <c r="E550" s="172" t="e">
        <f t="shared" si="22"/>
        <v>#N/A</v>
      </c>
      <c r="F550" s="174" t="e">
        <f t="shared" si="23"/>
        <v>#N/A</v>
      </c>
      <c r="G550" s="26" t="s">
        <v>8326</v>
      </c>
    </row>
    <row r="551" spans="2:7" x14ac:dyDescent="0.45">
      <c r="B551" s="26" t="s">
        <v>4705</v>
      </c>
      <c r="C551" s="26">
        <v>27</v>
      </c>
      <c r="D551" s="172">
        <f t="shared" si="21"/>
        <v>48211.200000000004</v>
      </c>
      <c r="E551" s="172" t="e">
        <f t="shared" si="22"/>
        <v>#N/A</v>
      </c>
      <c r="F551" s="174" t="e">
        <f t="shared" si="23"/>
        <v>#N/A</v>
      </c>
      <c r="G551" s="26" t="s">
        <v>8327</v>
      </c>
    </row>
    <row r="552" spans="2:7" x14ac:dyDescent="0.45">
      <c r="B552" s="26" t="s">
        <v>1353</v>
      </c>
      <c r="C552" s="26">
        <v>27</v>
      </c>
      <c r="D552" s="172">
        <f t="shared" si="21"/>
        <v>48211.200000000004</v>
      </c>
      <c r="E552" s="172" t="e">
        <f t="shared" si="22"/>
        <v>#N/A</v>
      </c>
      <c r="F552" s="174" t="e">
        <f t="shared" si="23"/>
        <v>#N/A</v>
      </c>
      <c r="G552" s="26" t="s">
        <v>8328</v>
      </c>
    </row>
    <row r="553" spans="2:7" x14ac:dyDescent="0.45">
      <c r="B553" s="26" t="s">
        <v>1352</v>
      </c>
      <c r="C553" s="26">
        <v>30</v>
      </c>
      <c r="D553" s="172">
        <f t="shared" si="21"/>
        <v>53568.000000000007</v>
      </c>
      <c r="E553" s="172" t="e">
        <f t="shared" si="22"/>
        <v>#N/A</v>
      </c>
      <c r="F553" s="174" t="e">
        <f t="shared" si="23"/>
        <v>#N/A</v>
      </c>
      <c r="G553" s="26" t="s">
        <v>8329</v>
      </c>
    </row>
    <row r="554" spans="2:7" x14ac:dyDescent="0.45">
      <c r="B554" s="26" t="s">
        <v>1351</v>
      </c>
      <c r="C554" s="26">
        <v>31</v>
      </c>
      <c r="D554" s="172">
        <f t="shared" si="21"/>
        <v>55353.600000000006</v>
      </c>
      <c r="E554" s="172" t="e">
        <f t="shared" si="22"/>
        <v>#N/A</v>
      </c>
      <c r="F554" s="174" t="e">
        <f t="shared" si="23"/>
        <v>#N/A</v>
      </c>
      <c r="G554" s="26" t="s">
        <v>8330</v>
      </c>
    </row>
    <row r="555" spans="2:7" x14ac:dyDescent="0.45">
      <c r="B555" s="26" t="s">
        <v>4706</v>
      </c>
      <c r="C555" s="26">
        <v>34</v>
      </c>
      <c r="D555" s="172">
        <f t="shared" si="21"/>
        <v>60710.400000000001</v>
      </c>
      <c r="E555" s="172" t="e">
        <f t="shared" si="22"/>
        <v>#N/A</v>
      </c>
      <c r="F555" s="174" t="e">
        <f t="shared" si="23"/>
        <v>#N/A</v>
      </c>
      <c r="G555" s="26" t="s">
        <v>8331</v>
      </c>
    </row>
    <row r="556" spans="2:7" x14ac:dyDescent="0.45">
      <c r="B556" s="26" t="s">
        <v>1348</v>
      </c>
      <c r="C556" s="26">
        <v>33</v>
      </c>
      <c r="D556" s="172">
        <f t="shared" si="21"/>
        <v>58924.800000000003</v>
      </c>
      <c r="E556" s="172" t="e">
        <f t="shared" si="22"/>
        <v>#N/A</v>
      </c>
      <c r="F556" s="174" t="e">
        <f t="shared" si="23"/>
        <v>#N/A</v>
      </c>
      <c r="G556" s="26" t="s">
        <v>8332</v>
      </c>
    </row>
    <row r="557" spans="2:7" x14ac:dyDescent="0.45">
      <c r="B557" s="26" t="s">
        <v>1347</v>
      </c>
      <c r="C557" s="26">
        <v>36</v>
      </c>
      <c r="D557" s="172">
        <f t="shared" si="21"/>
        <v>64281.600000000006</v>
      </c>
      <c r="E557" s="172" t="e">
        <f t="shared" si="22"/>
        <v>#N/A</v>
      </c>
      <c r="F557" s="174" t="e">
        <f t="shared" si="23"/>
        <v>#N/A</v>
      </c>
      <c r="G557" s="26" t="s">
        <v>8333</v>
      </c>
    </row>
    <row r="558" spans="2:7" x14ac:dyDescent="0.45">
      <c r="B558" s="26" t="s">
        <v>1346</v>
      </c>
      <c r="C558" s="26">
        <v>36</v>
      </c>
      <c r="D558" s="172">
        <f t="shared" si="21"/>
        <v>64281.600000000006</v>
      </c>
      <c r="E558" s="172" t="e">
        <f t="shared" si="22"/>
        <v>#N/A</v>
      </c>
      <c r="F558" s="174" t="e">
        <f t="shared" si="23"/>
        <v>#N/A</v>
      </c>
      <c r="G558" s="26" t="s">
        <v>8334</v>
      </c>
    </row>
    <row r="559" spans="2:7" x14ac:dyDescent="0.45">
      <c r="B559" s="26" t="s">
        <v>1345</v>
      </c>
      <c r="C559" s="26">
        <v>35</v>
      </c>
      <c r="D559" s="172">
        <f t="shared" si="21"/>
        <v>62496.000000000007</v>
      </c>
      <c r="E559" s="172" t="e">
        <f t="shared" si="22"/>
        <v>#N/A</v>
      </c>
      <c r="F559" s="174" t="e">
        <f t="shared" si="23"/>
        <v>#N/A</v>
      </c>
      <c r="G559" s="26" t="s">
        <v>8335</v>
      </c>
    </row>
    <row r="560" spans="2:7" x14ac:dyDescent="0.45">
      <c r="B560" s="26" t="s">
        <v>4707</v>
      </c>
      <c r="C560" s="26">
        <v>48</v>
      </c>
      <c r="D560" s="172">
        <f t="shared" si="21"/>
        <v>85708.800000000003</v>
      </c>
      <c r="E560" s="172" t="e">
        <f t="shared" si="22"/>
        <v>#N/A</v>
      </c>
      <c r="F560" s="174" t="e">
        <f t="shared" si="23"/>
        <v>#N/A</v>
      </c>
      <c r="G560" s="26" t="s">
        <v>8336</v>
      </c>
    </row>
    <row r="561" spans="2:7" x14ac:dyDescent="0.45">
      <c r="B561" s="26" t="s">
        <v>1343</v>
      </c>
      <c r="C561" s="26">
        <v>52</v>
      </c>
      <c r="D561" s="172">
        <f t="shared" si="21"/>
        <v>92851.199999999997</v>
      </c>
      <c r="E561" s="172" t="e">
        <f t="shared" si="22"/>
        <v>#N/A</v>
      </c>
      <c r="F561" s="174" t="e">
        <f t="shared" si="23"/>
        <v>#N/A</v>
      </c>
      <c r="G561" s="26" t="s">
        <v>8337</v>
      </c>
    </row>
    <row r="562" spans="2:7" x14ac:dyDescent="0.45">
      <c r="B562" s="26" t="s">
        <v>1342</v>
      </c>
      <c r="C562" s="26">
        <v>52</v>
      </c>
      <c r="D562" s="172">
        <f t="shared" si="21"/>
        <v>92851.199999999997</v>
      </c>
      <c r="E562" s="172" t="e">
        <f t="shared" si="22"/>
        <v>#N/A</v>
      </c>
      <c r="F562" s="174" t="e">
        <f t="shared" si="23"/>
        <v>#N/A</v>
      </c>
      <c r="G562" s="26" t="s">
        <v>8338</v>
      </c>
    </row>
    <row r="563" spans="2:7" x14ac:dyDescent="0.45">
      <c r="B563" s="26" t="s">
        <v>1341</v>
      </c>
      <c r="C563" s="26">
        <v>53</v>
      </c>
      <c r="D563" s="172">
        <f t="shared" si="21"/>
        <v>94636.800000000003</v>
      </c>
      <c r="E563" s="172" t="e">
        <f t="shared" si="22"/>
        <v>#N/A</v>
      </c>
      <c r="F563" s="174" t="e">
        <f t="shared" si="23"/>
        <v>#N/A</v>
      </c>
      <c r="G563" s="26" t="s">
        <v>8339</v>
      </c>
    </row>
    <row r="564" spans="2:7" x14ac:dyDescent="0.45">
      <c r="B564" s="26" t="s">
        <v>1340</v>
      </c>
      <c r="C564" s="26">
        <v>52</v>
      </c>
      <c r="D564" s="172">
        <f t="shared" ref="D564:D627" si="24">C564*7.44*240</f>
        <v>92851.199999999997</v>
      </c>
      <c r="E564" s="172" t="e">
        <f t="shared" ref="E564:E627" si="25">VLOOKUP(G564,$I$51:$K$181,2,FALSE)</f>
        <v>#N/A</v>
      </c>
      <c r="F564" s="174" t="e">
        <f t="shared" ref="F564:F627" si="26">E564/D564-1</f>
        <v>#N/A</v>
      </c>
      <c r="G564" s="26" t="s">
        <v>8340</v>
      </c>
    </row>
    <row r="565" spans="2:7" x14ac:dyDescent="0.45">
      <c r="B565" s="26" t="s">
        <v>4708</v>
      </c>
      <c r="C565" s="26">
        <v>50</v>
      </c>
      <c r="D565" s="172">
        <f t="shared" si="24"/>
        <v>89280</v>
      </c>
      <c r="E565" s="172" t="e">
        <f t="shared" si="25"/>
        <v>#N/A</v>
      </c>
      <c r="F565" s="174" t="e">
        <f t="shared" si="26"/>
        <v>#N/A</v>
      </c>
      <c r="G565" s="26" t="s">
        <v>8341</v>
      </c>
    </row>
    <row r="566" spans="2:7" x14ac:dyDescent="0.45">
      <c r="B566" s="26" t="s">
        <v>1337</v>
      </c>
      <c r="C566" s="26">
        <v>52</v>
      </c>
      <c r="D566" s="172">
        <f t="shared" si="24"/>
        <v>92851.199999999997</v>
      </c>
      <c r="E566" s="172" t="e">
        <f t="shared" si="25"/>
        <v>#N/A</v>
      </c>
      <c r="F566" s="174" t="e">
        <f t="shared" si="26"/>
        <v>#N/A</v>
      </c>
      <c r="G566" s="26" t="s">
        <v>8342</v>
      </c>
    </row>
    <row r="567" spans="2:7" x14ac:dyDescent="0.45">
      <c r="B567" s="26" t="s">
        <v>1336</v>
      </c>
      <c r="C567" s="26">
        <v>54</v>
      </c>
      <c r="D567" s="172">
        <f t="shared" si="24"/>
        <v>96422.400000000009</v>
      </c>
      <c r="E567" s="172" t="e">
        <f t="shared" si="25"/>
        <v>#N/A</v>
      </c>
      <c r="F567" s="174" t="e">
        <f t="shared" si="26"/>
        <v>#N/A</v>
      </c>
      <c r="G567" s="26" t="s">
        <v>8343</v>
      </c>
    </row>
    <row r="568" spans="2:7" x14ac:dyDescent="0.45">
      <c r="B568" s="26" t="s">
        <v>1335</v>
      </c>
      <c r="C568" s="26">
        <v>56</v>
      </c>
      <c r="D568" s="172">
        <f t="shared" si="24"/>
        <v>99993.600000000006</v>
      </c>
      <c r="E568" s="172" t="e">
        <f t="shared" si="25"/>
        <v>#N/A</v>
      </c>
      <c r="F568" s="174" t="e">
        <f t="shared" si="26"/>
        <v>#N/A</v>
      </c>
      <c r="G568" s="26" t="s">
        <v>8344</v>
      </c>
    </row>
    <row r="569" spans="2:7" x14ac:dyDescent="0.45">
      <c r="B569" s="26" t="s">
        <v>1334</v>
      </c>
      <c r="C569" s="26">
        <v>56</v>
      </c>
      <c r="D569" s="172">
        <f t="shared" si="24"/>
        <v>99993.600000000006</v>
      </c>
      <c r="E569" s="172" t="e">
        <f t="shared" si="25"/>
        <v>#N/A</v>
      </c>
      <c r="F569" s="174" t="e">
        <f t="shared" si="26"/>
        <v>#N/A</v>
      </c>
      <c r="G569" s="26" t="s">
        <v>8345</v>
      </c>
    </row>
    <row r="570" spans="2:7" x14ac:dyDescent="0.45">
      <c r="B570" s="26" t="s">
        <v>4709</v>
      </c>
      <c r="C570" s="26">
        <v>58</v>
      </c>
      <c r="D570" s="172">
        <f t="shared" si="24"/>
        <v>103564.8</v>
      </c>
      <c r="E570" s="172" t="e">
        <f t="shared" si="25"/>
        <v>#N/A</v>
      </c>
      <c r="F570" s="174" t="e">
        <f t="shared" si="26"/>
        <v>#N/A</v>
      </c>
      <c r="G570" s="26" t="s">
        <v>8346</v>
      </c>
    </row>
    <row r="571" spans="2:7" x14ac:dyDescent="0.45">
      <c r="B571" s="26" t="s">
        <v>1331</v>
      </c>
      <c r="C571" s="26">
        <v>59</v>
      </c>
      <c r="D571" s="172">
        <f t="shared" si="24"/>
        <v>105350.40000000001</v>
      </c>
      <c r="E571" s="172" t="e">
        <f t="shared" si="25"/>
        <v>#N/A</v>
      </c>
      <c r="F571" s="174" t="e">
        <f t="shared" si="26"/>
        <v>#N/A</v>
      </c>
      <c r="G571" s="26" t="s">
        <v>8347</v>
      </c>
    </row>
    <row r="572" spans="2:7" x14ac:dyDescent="0.45">
      <c r="B572" s="26" t="s">
        <v>1330</v>
      </c>
      <c r="C572" s="26">
        <v>58</v>
      </c>
      <c r="D572" s="172">
        <f t="shared" si="24"/>
        <v>103564.8</v>
      </c>
      <c r="E572" s="172" t="e">
        <f t="shared" si="25"/>
        <v>#N/A</v>
      </c>
      <c r="F572" s="174" t="e">
        <f t="shared" si="26"/>
        <v>#N/A</v>
      </c>
      <c r="G572" s="26" t="s">
        <v>8348</v>
      </c>
    </row>
    <row r="573" spans="2:7" x14ac:dyDescent="0.45">
      <c r="B573" s="26" t="s">
        <v>1329</v>
      </c>
      <c r="C573" s="26">
        <v>57</v>
      </c>
      <c r="D573" s="172">
        <f t="shared" si="24"/>
        <v>101779.20000000001</v>
      </c>
      <c r="E573" s="172" t="e">
        <f t="shared" si="25"/>
        <v>#N/A</v>
      </c>
      <c r="F573" s="174" t="e">
        <f t="shared" si="26"/>
        <v>#N/A</v>
      </c>
      <c r="G573" s="26" t="s">
        <v>8349</v>
      </c>
    </row>
    <row r="574" spans="2:7" x14ac:dyDescent="0.45">
      <c r="B574" s="26" t="s">
        <v>1328</v>
      </c>
      <c r="C574" s="26">
        <v>57</v>
      </c>
      <c r="D574" s="172">
        <f t="shared" si="24"/>
        <v>101779.20000000001</v>
      </c>
      <c r="E574" s="172" t="e">
        <f t="shared" si="25"/>
        <v>#N/A</v>
      </c>
      <c r="F574" s="174" t="e">
        <f t="shared" si="26"/>
        <v>#N/A</v>
      </c>
      <c r="G574" s="26" t="s">
        <v>8350</v>
      </c>
    </row>
    <row r="575" spans="2:7" x14ac:dyDescent="0.45">
      <c r="B575" s="26" t="s">
        <v>4710</v>
      </c>
      <c r="C575" s="26">
        <v>57</v>
      </c>
      <c r="D575" s="172">
        <f t="shared" si="24"/>
        <v>101779.20000000001</v>
      </c>
      <c r="E575" s="172" t="e">
        <f t="shared" si="25"/>
        <v>#N/A</v>
      </c>
      <c r="F575" s="174" t="e">
        <f t="shared" si="26"/>
        <v>#N/A</v>
      </c>
      <c r="G575" s="26" t="s">
        <v>8351</v>
      </c>
    </row>
    <row r="576" spans="2:7" x14ac:dyDescent="0.45">
      <c r="B576" s="26" t="s">
        <v>1325</v>
      </c>
      <c r="C576" s="26">
        <v>56</v>
      </c>
      <c r="D576" s="172">
        <f t="shared" si="24"/>
        <v>99993.600000000006</v>
      </c>
      <c r="E576" s="172" t="e">
        <f t="shared" si="25"/>
        <v>#N/A</v>
      </c>
      <c r="F576" s="174" t="e">
        <f t="shared" si="26"/>
        <v>#N/A</v>
      </c>
      <c r="G576" s="26" t="s">
        <v>8352</v>
      </c>
    </row>
    <row r="577" spans="2:7" x14ac:dyDescent="0.45">
      <c r="B577" s="26" t="s">
        <v>1324</v>
      </c>
      <c r="C577" s="26">
        <v>56</v>
      </c>
      <c r="D577" s="172">
        <f t="shared" si="24"/>
        <v>99993.600000000006</v>
      </c>
      <c r="E577" s="172" t="e">
        <f t="shared" si="25"/>
        <v>#N/A</v>
      </c>
      <c r="F577" s="174" t="e">
        <f t="shared" si="26"/>
        <v>#N/A</v>
      </c>
      <c r="G577" s="26" t="s">
        <v>8353</v>
      </c>
    </row>
    <row r="578" spans="2:7" x14ac:dyDescent="0.45">
      <c r="B578" s="26" t="s">
        <v>4711</v>
      </c>
      <c r="C578" s="26">
        <v>54</v>
      </c>
      <c r="D578" s="172">
        <f t="shared" si="24"/>
        <v>96422.400000000009</v>
      </c>
      <c r="E578" s="172" t="e">
        <f t="shared" si="25"/>
        <v>#N/A</v>
      </c>
      <c r="F578" s="174" t="e">
        <f t="shared" si="26"/>
        <v>#N/A</v>
      </c>
      <c r="G578" s="26" t="s">
        <v>8354</v>
      </c>
    </row>
    <row r="579" spans="2:7" x14ac:dyDescent="0.45">
      <c r="B579" s="26" t="s">
        <v>1323</v>
      </c>
      <c r="C579" s="26">
        <v>54</v>
      </c>
      <c r="D579" s="172">
        <f t="shared" si="24"/>
        <v>96422.400000000009</v>
      </c>
      <c r="E579" s="172" t="e">
        <f t="shared" si="25"/>
        <v>#N/A</v>
      </c>
      <c r="F579" s="174" t="e">
        <f t="shared" si="26"/>
        <v>#N/A</v>
      </c>
      <c r="G579" s="26" t="s">
        <v>8355</v>
      </c>
    </row>
    <row r="580" spans="2:7" x14ac:dyDescent="0.45">
      <c r="B580" s="26" t="s">
        <v>4712</v>
      </c>
      <c r="C580" s="26">
        <v>55</v>
      </c>
      <c r="D580" s="172">
        <f t="shared" si="24"/>
        <v>98208.000000000015</v>
      </c>
      <c r="E580" s="172" t="e">
        <f t="shared" si="25"/>
        <v>#N/A</v>
      </c>
      <c r="F580" s="174" t="e">
        <f t="shared" si="26"/>
        <v>#N/A</v>
      </c>
      <c r="G580" s="26" t="s">
        <v>8356</v>
      </c>
    </row>
    <row r="581" spans="2:7" x14ac:dyDescent="0.45">
      <c r="B581" s="26" t="s">
        <v>1320</v>
      </c>
      <c r="C581" s="26">
        <v>56</v>
      </c>
      <c r="D581" s="172">
        <f t="shared" si="24"/>
        <v>99993.600000000006</v>
      </c>
      <c r="E581" s="172" t="e">
        <f t="shared" si="25"/>
        <v>#N/A</v>
      </c>
      <c r="F581" s="174" t="e">
        <f t="shared" si="26"/>
        <v>#N/A</v>
      </c>
      <c r="G581" s="26" t="s">
        <v>8357</v>
      </c>
    </row>
    <row r="582" spans="2:7" x14ac:dyDescent="0.45">
      <c r="B582" s="26" t="s">
        <v>1319</v>
      </c>
      <c r="C582" s="26">
        <v>55</v>
      </c>
      <c r="D582" s="172">
        <f t="shared" si="24"/>
        <v>98208.000000000015</v>
      </c>
      <c r="E582" s="172" t="e">
        <f t="shared" si="25"/>
        <v>#N/A</v>
      </c>
      <c r="F582" s="174" t="e">
        <f t="shared" si="26"/>
        <v>#N/A</v>
      </c>
      <c r="G582" s="26" t="s">
        <v>8358</v>
      </c>
    </row>
    <row r="583" spans="2:7" x14ac:dyDescent="0.45">
      <c r="B583" s="26" t="s">
        <v>1318</v>
      </c>
      <c r="C583" s="26">
        <v>55</v>
      </c>
      <c r="D583" s="172">
        <f t="shared" si="24"/>
        <v>98208.000000000015</v>
      </c>
      <c r="E583" s="172" t="e">
        <f t="shared" si="25"/>
        <v>#N/A</v>
      </c>
      <c r="F583" s="174" t="e">
        <f t="shared" si="26"/>
        <v>#N/A</v>
      </c>
      <c r="G583" s="26" t="s">
        <v>8359</v>
      </c>
    </row>
    <row r="584" spans="2:7" x14ac:dyDescent="0.45">
      <c r="B584" s="26" t="s">
        <v>1317</v>
      </c>
      <c r="C584" s="26">
        <v>56</v>
      </c>
      <c r="D584" s="172">
        <f t="shared" si="24"/>
        <v>99993.600000000006</v>
      </c>
      <c r="E584" s="172" t="e">
        <f t="shared" si="25"/>
        <v>#N/A</v>
      </c>
      <c r="F584" s="174" t="e">
        <f t="shared" si="26"/>
        <v>#N/A</v>
      </c>
      <c r="G584" s="26" t="s">
        <v>8360</v>
      </c>
    </row>
    <row r="585" spans="2:7" x14ac:dyDescent="0.45">
      <c r="B585" s="26" t="s">
        <v>4713</v>
      </c>
      <c r="C585" s="26">
        <v>59</v>
      </c>
      <c r="D585" s="172">
        <f t="shared" si="24"/>
        <v>105350.40000000001</v>
      </c>
      <c r="E585" s="172" t="e">
        <f t="shared" si="25"/>
        <v>#N/A</v>
      </c>
      <c r="F585" s="174" t="e">
        <f t="shared" si="26"/>
        <v>#N/A</v>
      </c>
      <c r="G585" s="26" t="s">
        <v>8361</v>
      </c>
    </row>
    <row r="586" spans="2:7" x14ac:dyDescent="0.45">
      <c r="B586" s="26" t="s">
        <v>1314</v>
      </c>
      <c r="C586" s="26">
        <v>59</v>
      </c>
      <c r="D586" s="172">
        <f t="shared" si="24"/>
        <v>105350.40000000001</v>
      </c>
      <c r="E586" s="172" t="e">
        <f t="shared" si="25"/>
        <v>#N/A</v>
      </c>
      <c r="F586" s="174" t="e">
        <f t="shared" si="26"/>
        <v>#N/A</v>
      </c>
      <c r="G586" s="26" t="s">
        <v>8362</v>
      </c>
    </row>
    <row r="587" spans="2:7" x14ac:dyDescent="0.45">
      <c r="B587" s="26" t="s">
        <v>4714</v>
      </c>
      <c r="C587" s="26">
        <v>61</v>
      </c>
      <c r="D587" s="172">
        <f t="shared" si="24"/>
        <v>108921.60000000001</v>
      </c>
      <c r="E587" s="172" t="e">
        <f t="shared" si="25"/>
        <v>#N/A</v>
      </c>
      <c r="F587" s="174" t="e">
        <f t="shared" si="26"/>
        <v>#N/A</v>
      </c>
      <c r="G587" s="26" t="s">
        <v>8363</v>
      </c>
    </row>
    <row r="588" spans="2:7" x14ac:dyDescent="0.45">
      <c r="B588" s="26" t="s">
        <v>1313</v>
      </c>
      <c r="C588" s="26">
        <v>61</v>
      </c>
      <c r="D588" s="172">
        <f t="shared" si="24"/>
        <v>108921.60000000001</v>
      </c>
      <c r="E588" s="172" t="e">
        <f t="shared" si="25"/>
        <v>#N/A</v>
      </c>
      <c r="F588" s="174" t="e">
        <f t="shared" si="26"/>
        <v>#N/A</v>
      </c>
      <c r="G588" s="26" t="s">
        <v>8364</v>
      </c>
    </row>
    <row r="589" spans="2:7" x14ac:dyDescent="0.45">
      <c r="B589" s="26" t="s">
        <v>1312</v>
      </c>
      <c r="C589" s="26">
        <v>62</v>
      </c>
      <c r="D589" s="172">
        <f t="shared" si="24"/>
        <v>110707.20000000001</v>
      </c>
      <c r="E589" s="172" t="e">
        <f t="shared" si="25"/>
        <v>#N/A</v>
      </c>
      <c r="F589" s="174" t="e">
        <f t="shared" si="26"/>
        <v>#N/A</v>
      </c>
      <c r="G589" s="26" t="s">
        <v>8365</v>
      </c>
    </row>
    <row r="590" spans="2:7" x14ac:dyDescent="0.45">
      <c r="B590" s="26" t="s">
        <v>4715</v>
      </c>
      <c r="C590" s="26">
        <v>63</v>
      </c>
      <c r="D590" s="172">
        <f t="shared" si="24"/>
        <v>112492.8</v>
      </c>
      <c r="E590" s="172" t="e">
        <f t="shared" si="25"/>
        <v>#N/A</v>
      </c>
      <c r="F590" s="174" t="e">
        <f t="shared" si="26"/>
        <v>#N/A</v>
      </c>
      <c r="G590" s="26" t="s">
        <v>8366</v>
      </c>
    </row>
    <row r="591" spans="2:7" x14ac:dyDescent="0.45">
      <c r="B591" s="26" t="s">
        <v>1309</v>
      </c>
      <c r="C591" s="26">
        <v>63</v>
      </c>
      <c r="D591" s="172">
        <f t="shared" si="24"/>
        <v>112492.8</v>
      </c>
      <c r="E591" s="172" t="e">
        <f t="shared" si="25"/>
        <v>#N/A</v>
      </c>
      <c r="F591" s="174" t="e">
        <f t="shared" si="26"/>
        <v>#N/A</v>
      </c>
      <c r="G591" s="26" t="s">
        <v>8367</v>
      </c>
    </row>
    <row r="592" spans="2:7" x14ac:dyDescent="0.45">
      <c r="B592" s="26" t="s">
        <v>1308</v>
      </c>
      <c r="C592" s="26">
        <v>65</v>
      </c>
      <c r="D592" s="172">
        <f t="shared" si="24"/>
        <v>116064</v>
      </c>
      <c r="E592" s="172" t="e">
        <f t="shared" si="25"/>
        <v>#N/A</v>
      </c>
      <c r="F592" s="174" t="e">
        <f t="shared" si="26"/>
        <v>#N/A</v>
      </c>
      <c r="G592" s="26" t="s">
        <v>8368</v>
      </c>
    </row>
    <row r="593" spans="2:7" x14ac:dyDescent="0.45">
      <c r="B593" s="26" t="s">
        <v>1307</v>
      </c>
      <c r="C593" s="26">
        <v>65</v>
      </c>
      <c r="D593" s="172">
        <f t="shared" si="24"/>
        <v>116064</v>
      </c>
      <c r="E593" s="172" t="e">
        <f t="shared" si="25"/>
        <v>#N/A</v>
      </c>
      <c r="F593" s="174" t="e">
        <f t="shared" si="26"/>
        <v>#N/A</v>
      </c>
      <c r="G593" s="26" t="s">
        <v>8369</v>
      </c>
    </row>
    <row r="594" spans="2:7" x14ac:dyDescent="0.45">
      <c r="B594" s="26" t="s">
        <v>1306</v>
      </c>
      <c r="C594" s="26">
        <v>66</v>
      </c>
      <c r="D594" s="172">
        <f t="shared" si="24"/>
        <v>117849.60000000001</v>
      </c>
      <c r="E594" s="172" t="e">
        <f t="shared" si="25"/>
        <v>#N/A</v>
      </c>
      <c r="F594" s="174" t="e">
        <f t="shared" si="26"/>
        <v>#N/A</v>
      </c>
      <c r="G594" s="26" t="s">
        <v>8370</v>
      </c>
    </row>
    <row r="595" spans="2:7" x14ac:dyDescent="0.45">
      <c r="B595" s="26" t="s">
        <v>4716</v>
      </c>
      <c r="C595" s="26">
        <v>66</v>
      </c>
      <c r="D595" s="172">
        <f t="shared" si="24"/>
        <v>117849.60000000001</v>
      </c>
      <c r="E595" s="172" t="e">
        <f t="shared" si="25"/>
        <v>#N/A</v>
      </c>
      <c r="F595" s="174" t="e">
        <f t="shared" si="26"/>
        <v>#N/A</v>
      </c>
      <c r="G595" s="26" t="s">
        <v>8371</v>
      </c>
    </row>
    <row r="596" spans="2:7" x14ac:dyDescent="0.45">
      <c r="B596" s="26" t="s">
        <v>1303</v>
      </c>
      <c r="C596" s="26">
        <v>66</v>
      </c>
      <c r="D596" s="172">
        <f t="shared" si="24"/>
        <v>117849.60000000001</v>
      </c>
      <c r="E596" s="172" t="e">
        <f t="shared" si="25"/>
        <v>#N/A</v>
      </c>
      <c r="F596" s="174" t="e">
        <f t="shared" si="26"/>
        <v>#N/A</v>
      </c>
      <c r="G596" s="26" t="s">
        <v>8372</v>
      </c>
    </row>
    <row r="597" spans="2:7" x14ac:dyDescent="0.45">
      <c r="B597" s="26" t="s">
        <v>1302</v>
      </c>
      <c r="C597" s="26">
        <v>65</v>
      </c>
      <c r="D597" s="172">
        <f t="shared" si="24"/>
        <v>116064</v>
      </c>
      <c r="E597" s="172" t="e">
        <f t="shared" si="25"/>
        <v>#N/A</v>
      </c>
      <c r="F597" s="174" t="e">
        <f t="shared" si="26"/>
        <v>#N/A</v>
      </c>
      <c r="G597" s="26" t="s">
        <v>8373</v>
      </c>
    </row>
    <row r="598" spans="2:7" x14ac:dyDescent="0.45">
      <c r="B598" s="26" t="s">
        <v>1301</v>
      </c>
      <c r="C598" s="26">
        <v>66</v>
      </c>
      <c r="D598" s="172">
        <f t="shared" si="24"/>
        <v>117849.60000000001</v>
      </c>
      <c r="E598" s="172" t="e">
        <f t="shared" si="25"/>
        <v>#N/A</v>
      </c>
      <c r="F598" s="174" t="e">
        <f t="shared" si="26"/>
        <v>#N/A</v>
      </c>
      <c r="G598" s="26" t="s">
        <v>8374</v>
      </c>
    </row>
    <row r="599" spans="2:7" x14ac:dyDescent="0.45">
      <c r="B599" s="26" t="s">
        <v>1300</v>
      </c>
      <c r="C599" s="26">
        <v>66</v>
      </c>
      <c r="D599" s="172">
        <f t="shared" si="24"/>
        <v>117849.60000000001</v>
      </c>
      <c r="E599" s="172" t="e">
        <f t="shared" si="25"/>
        <v>#N/A</v>
      </c>
      <c r="F599" s="174" t="e">
        <f t="shared" si="26"/>
        <v>#N/A</v>
      </c>
      <c r="G599" s="26" t="s">
        <v>8375</v>
      </c>
    </row>
    <row r="600" spans="2:7" x14ac:dyDescent="0.45">
      <c r="B600" s="26" t="s">
        <v>4717</v>
      </c>
      <c r="C600" s="26">
        <v>67</v>
      </c>
      <c r="D600" s="172">
        <f t="shared" si="24"/>
        <v>119635.20000000001</v>
      </c>
      <c r="E600" s="172" t="e">
        <f t="shared" si="25"/>
        <v>#N/A</v>
      </c>
      <c r="F600" s="174" t="e">
        <f t="shared" si="26"/>
        <v>#N/A</v>
      </c>
      <c r="G600" s="26" t="s">
        <v>8376</v>
      </c>
    </row>
    <row r="601" spans="2:7" x14ac:dyDescent="0.45">
      <c r="B601" s="26" t="s">
        <v>1297</v>
      </c>
      <c r="C601" s="26">
        <v>67</v>
      </c>
      <c r="D601" s="172">
        <f t="shared" si="24"/>
        <v>119635.20000000001</v>
      </c>
      <c r="E601" s="172" t="e">
        <f t="shared" si="25"/>
        <v>#N/A</v>
      </c>
      <c r="F601" s="174" t="e">
        <f t="shared" si="26"/>
        <v>#N/A</v>
      </c>
      <c r="G601" s="26" t="s">
        <v>8377</v>
      </c>
    </row>
    <row r="602" spans="2:7" x14ac:dyDescent="0.45">
      <c r="B602" s="26" t="s">
        <v>1296</v>
      </c>
      <c r="C602" s="26">
        <v>70</v>
      </c>
      <c r="D602" s="172">
        <f t="shared" si="24"/>
        <v>124992.00000000001</v>
      </c>
      <c r="E602" s="172" t="e">
        <f t="shared" si="25"/>
        <v>#N/A</v>
      </c>
      <c r="F602" s="174" t="e">
        <f t="shared" si="26"/>
        <v>#N/A</v>
      </c>
      <c r="G602" s="26" t="s">
        <v>8378</v>
      </c>
    </row>
    <row r="603" spans="2:7" x14ac:dyDescent="0.45">
      <c r="B603" s="26" t="s">
        <v>1295</v>
      </c>
      <c r="C603" s="26">
        <v>70</v>
      </c>
      <c r="D603" s="172">
        <f t="shared" si="24"/>
        <v>124992.00000000001</v>
      </c>
      <c r="E603" s="172" t="e">
        <f t="shared" si="25"/>
        <v>#N/A</v>
      </c>
      <c r="F603" s="174" t="e">
        <f t="shared" si="26"/>
        <v>#N/A</v>
      </c>
      <c r="G603" s="26" t="s">
        <v>8379</v>
      </c>
    </row>
    <row r="604" spans="2:7" x14ac:dyDescent="0.45">
      <c r="B604" s="26" t="s">
        <v>1294</v>
      </c>
      <c r="C604" s="26">
        <v>71</v>
      </c>
      <c r="D604" s="172">
        <f t="shared" si="24"/>
        <v>126777.60000000001</v>
      </c>
      <c r="E604" s="172" t="e">
        <f t="shared" si="25"/>
        <v>#N/A</v>
      </c>
      <c r="F604" s="174" t="e">
        <f t="shared" si="26"/>
        <v>#N/A</v>
      </c>
      <c r="G604" s="26" t="s">
        <v>8380</v>
      </c>
    </row>
    <row r="605" spans="2:7" x14ac:dyDescent="0.45">
      <c r="B605" s="26" t="s">
        <v>4718</v>
      </c>
      <c r="C605" s="26">
        <v>69</v>
      </c>
      <c r="D605" s="172">
        <f t="shared" si="24"/>
        <v>123206.40000000001</v>
      </c>
      <c r="E605" s="172" t="e">
        <f t="shared" si="25"/>
        <v>#N/A</v>
      </c>
      <c r="F605" s="174" t="e">
        <f t="shared" si="26"/>
        <v>#N/A</v>
      </c>
      <c r="G605" s="26" t="s">
        <v>8381</v>
      </c>
    </row>
    <row r="606" spans="2:7" x14ac:dyDescent="0.45">
      <c r="B606" s="26" t="s">
        <v>1291</v>
      </c>
      <c r="C606" s="26">
        <v>67</v>
      </c>
      <c r="D606" s="172">
        <f t="shared" si="24"/>
        <v>119635.20000000001</v>
      </c>
      <c r="E606" s="172" t="e">
        <f t="shared" si="25"/>
        <v>#N/A</v>
      </c>
      <c r="F606" s="174" t="e">
        <f t="shared" si="26"/>
        <v>#N/A</v>
      </c>
      <c r="G606" s="26" t="s">
        <v>8382</v>
      </c>
    </row>
    <row r="607" spans="2:7" x14ac:dyDescent="0.45">
      <c r="B607" s="26" t="s">
        <v>1289</v>
      </c>
      <c r="C607" s="26">
        <v>68</v>
      </c>
      <c r="D607" s="172">
        <f t="shared" si="24"/>
        <v>121420.8</v>
      </c>
      <c r="E607" s="172" t="e">
        <f t="shared" si="25"/>
        <v>#N/A</v>
      </c>
      <c r="F607" s="174" t="e">
        <f t="shared" si="26"/>
        <v>#N/A</v>
      </c>
      <c r="G607" s="26" t="s">
        <v>8383</v>
      </c>
    </row>
    <row r="608" spans="2:7" x14ac:dyDescent="0.45">
      <c r="B608" s="26" t="s">
        <v>1288</v>
      </c>
      <c r="C608" s="26">
        <v>69</v>
      </c>
      <c r="D608" s="172">
        <f t="shared" si="24"/>
        <v>123206.40000000001</v>
      </c>
      <c r="E608" s="172" t="e">
        <f t="shared" si="25"/>
        <v>#N/A</v>
      </c>
      <c r="F608" s="174" t="e">
        <f t="shared" si="26"/>
        <v>#N/A</v>
      </c>
      <c r="G608" s="26" t="s">
        <v>8384</v>
      </c>
    </row>
    <row r="609" spans="2:7" x14ac:dyDescent="0.45">
      <c r="B609" s="26" t="s">
        <v>4719</v>
      </c>
      <c r="C609" s="26">
        <v>69</v>
      </c>
      <c r="D609" s="172">
        <f t="shared" si="24"/>
        <v>123206.40000000001</v>
      </c>
      <c r="E609" s="172" t="e">
        <f t="shared" si="25"/>
        <v>#N/A</v>
      </c>
      <c r="F609" s="174" t="e">
        <f t="shared" si="26"/>
        <v>#N/A</v>
      </c>
      <c r="G609" s="26" t="s">
        <v>8385</v>
      </c>
    </row>
    <row r="610" spans="2:7" x14ac:dyDescent="0.45">
      <c r="B610" s="26" t="s">
        <v>1285</v>
      </c>
      <c r="C610" s="26">
        <v>68</v>
      </c>
      <c r="D610" s="172">
        <f t="shared" si="24"/>
        <v>121420.8</v>
      </c>
      <c r="E610" s="172" t="e">
        <f t="shared" si="25"/>
        <v>#N/A</v>
      </c>
      <c r="F610" s="174" t="e">
        <f t="shared" si="26"/>
        <v>#N/A</v>
      </c>
      <c r="G610" s="26" t="s">
        <v>8386</v>
      </c>
    </row>
    <row r="611" spans="2:7" x14ac:dyDescent="0.45">
      <c r="B611" s="26" t="s">
        <v>1283</v>
      </c>
      <c r="C611" s="26">
        <v>68</v>
      </c>
      <c r="D611" s="172">
        <f t="shared" si="24"/>
        <v>121420.8</v>
      </c>
      <c r="E611" s="172" t="e">
        <f t="shared" si="25"/>
        <v>#N/A</v>
      </c>
      <c r="F611" s="174" t="e">
        <f t="shared" si="26"/>
        <v>#N/A</v>
      </c>
      <c r="G611" s="26" t="s">
        <v>8387</v>
      </c>
    </row>
    <row r="612" spans="2:7" x14ac:dyDescent="0.45">
      <c r="B612" s="26" t="s">
        <v>1282</v>
      </c>
      <c r="C612" s="26">
        <v>68</v>
      </c>
      <c r="D612" s="172">
        <f t="shared" si="24"/>
        <v>121420.8</v>
      </c>
      <c r="E612" s="172" t="e">
        <f t="shared" si="25"/>
        <v>#N/A</v>
      </c>
      <c r="F612" s="174" t="e">
        <f t="shared" si="26"/>
        <v>#N/A</v>
      </c>
      <c r="G612" s="26" t="s">
        <v>8388</v>
      </c>
    </row>
    <row r="613" spans="2:7" x14ac:dyDescent="0.45">
      <c r="B613" s="26" t="s">
        <v>4720</v>
      </c>
      <c r="C613" s="26">
        <v>68</v>
      </c>
      <c r="D613" s="172">
        <f t="shared" si="24"/>
        <v>121420.8</v>
      </c>
      <c r="E613" s="172" t="e">
        <f t="shared" si="25"/>
        <v>#N/A</v>
      </c>
      <c r="F613" s="174" t="e">
        <f t="shared" si="26"/>
        <v>#N/A</v>
      </c>
      <c r="G613" s="26" t="s">
        <v>8389</v>
      </c>
    </row>
    <row r="614" spans="2:7" x14ac:dyDescent="0.45">
      <c r="B614" s="26" t="s">
        <v>1279</v>
      </c>
      <c r="C614" s="26">
        <v>68</v>
      </c>
      <c r="D614" s="172">
        <f t="shared" si="24"/>
        <v>121420.8</v>
      </c>
      <c r="E614" s="172" t="e">
        <f t="shared" si="25"/>
        <v>#N/A</v>
      </c>
      <c r="F614" s="174" t="e">
        <f t="shared" si="26"/>
        <v>#N/A</v>
      </c>
      <c r="G614" s="26" t="s">
        <v>8390</v>
      </c>
    </row>
    <row r="615" spans="2:7" x14ac:dyDescent="0.45">
      <c r="B615" s="26" t="s">
        <v>1278</v>
      </c>
      <c r="C615" s="26">
        <v>68</v>
      </c>
      <c r="D615" s="172">
        <f t="shared" si="24"/>
        <v>121420.8</v>
      </c>
      <c r="E615" s="172" t="e">
        <f t="shared" si="25"/>
        <v>#N/A</v>
      </c>
      <c r="F615" s="174" t="e">
        <f t="shared" si="26"/>
        <v>#N/A</v>
      </c>
      <c r="G615" s="26" t="s">
        <v>8391</v>
      </c>
    </row>
    <row r="616" spans="2:7" x14ac:dyDescent="0.45">
      <c r="B616" s="26" t="s">
        <v>1277</v>
      </c>
      <c r="C616" s="26">
        <v>67</v>
      </c>
      <c r="D616" s="172">
        <f t="shared" si="24"/>
        <v>119635.20000000001</v>
      </c>
      <c r="E616" s="172" t="e">
        <f t="shared" si="25"/>
        <v>#N/A</v>
      </c>
      <c r="F616" s="174" t="e">
        <f t="shared" si="26"/>
        <v>#N/A</v>
      </c>
      <c r="G616" s="26" t="s">
        <v>8392</v>
      </c>
    </row>
    <row r="617" spans="2:7" x14ac:dyDescent="0.45">
      <c r="B617" s="26" t="s">
        <v>1276</v>
      </c>
      <c r="C617" s="26">
        <v>67</v>
      </c>
      <c r="D617" s="172">
        <f t="shared" si="24"/>
        <v>119635.20000000001</v>
      </c>
      <c r="E617" s="172" t="e">
        <f t="shared" si="25"/>
        <v>#N/A</v>
      </c>
      <c r="F617" s="174" t="e">
        <f t="shared" si="26"/>
        <v>#N/A</v>
      </c>
      <c r="G617" s="26" t="s">
        <v>8393</v>
      </c>
    </row>
    <row r="618" spans="2:7" x14ac:dyDescent="0.45">
      <c r="B618" s="26" t="s">
        <v>4721</v>
      </c>
      <c r="C618" s="26">
        <v>67</v>
      </c>
      <c r="D618" s="172">
        <f t="shared" si="24"/>
        <v>119635.20000000001</v>
      </c>
      <c r="E618" s="172" t="e">
        <f t="shared" si="25"/>
        <v>#N/A</v>
      </c>
      <c r="F618" s="174" t="e">
        <f t="shared" si="26"/>
        <v>#N/A</v>
      </c>
      <c r="G618" s="26" t="s">
        <v>8394</v>
      </c>
    </row>
    <row r="619" spans="2:7" x14ac:dyDescent="0.45">
      <c r="B619" s="26" t="s">
        <v>1273</v>
      </c>
      <c r="C619" s="26">
        <v>66</v>
      </c>
      <c r="D619" s="172">
        <f t="shared" si="24"/>
        <v>117849.60000000001</v>
      </c>
      <c r="E619" s="172" t="e">
        <f t="shared" si="25"/>
        <v>#N/A</v>
      </c>
      <c r="F619" s="174" t="e">
        <f t="shared" si="26"/>
        <v>#N/A</v>
      </c>
      <c r="G619" s="26" t="s">
        <v>8395</v>
      </c>
    </row>
    <row r="620" spans="2:7" x14ac:dyDescent="0.45">
      <c r="B620" s="26" t="s">
        <v>1272</v>
      </c>
      <c r="C620" s="26">
        <v>65</v>
      </c>
      <c r="D620" s="172">
        <f t="shared" si="24"/>
        <v>116064</v>
      </c>
      <c r="E620" s="172" t="e">
        <f t="shared" si="25"/>
        <v>#N/A</v>
      </c>
      <c r="F620" s="174" t="e">
        <f t="shared" si="26"/>
        <v>#N/A</v>
      </c>
      <c r="G620" s="26" t="s">
        <v>8396</v>
      </c>
    </row>
    <row r="621" spans="2:7" x14ac:dyDescent="0.45">
      <c r="B621" s="26" t="s">
        <v>1271</v>
      </c>
      <c r="C621" s="26">
        <v>66</v>
      </c>
      <c r="D621" s="172">
        <f t="shared" si="24"/>
        <v>117849.60000000001</v>
      </c>
      <c r="E621" s="172" t="e">
        <f t="shared" si="25"/>
        <v>#N/A</v>
      </c>
      <c r="F621" s="174" t="e">
        <f t="shared" si="26"/>
        <v>#N/A</v>
      </c>
      <c r="G621" s="26" t="s">
        <v>8397</v>
      </c>
    </row>
    <row r="622" spans="2:7" x14ac:dyDescent="0.45">
      <c r="B622" s="26" t="s">
        <v>1270</v>
      </c>
      <c r="C622" s="26">
        <v>66</v>
      </c>
      <c r="D622" s="172">
        <f t="shared" si="24"/>
        <v>117849.60000000001</v>
      </c>
      <c r="E622" s="172" t="e">
        <f t="shared" si="25"/>
        <v>#N/A</v>
      </c>
      <c r="F622" s="174" t="e">
        <f t="shared" si="26"/>
        <v>#N/A</v>
      </c>
      <c r="G622" s="26" t="s">
        <v>8398</v>
      </c>
    </row>
    <row r="623" spans="2:7" x14ac:dyDescent="0.45">
      <c r="B623" s="26" t="s">
        <v>4722</v>
      </c>
      <c r="C623" s="26">
        <v>65</v>
      </c>
      <c r="D623" s="172">
        <f t="shared" si="24"/>
        <v>116064</v>
      </c>
      <c r="E623" s="172" t="e">
        <f t="shared" si="25"/>
        <v>#N/A</v>
      </c>
      <c r="F623" s="174" t="e">
        <f t="shared" si="26"/>
        <v>#N/A</v>
      </c>
      <c r="G623" s="26" t="s">
        <v>8399</v>
      </c>
    </row>
    <row r="624" spans="2:7" x14ac:dyDescent="0.45">
      <c r="B624" s="26" t="s">
        <v>1267</v>
      </c>
      <c r="C624" s="26">
        <v>65</v>
      </c>
      <c r="D624" s="172">
        <f t="shared" si="24"/>
        <v>116064</v>
      </c>
      <c r="E624" s="172" t="e">
        <f t="shared" si="25"/>
        <v>#N/A</v>
      </c>
      <c r="F624" s="174" t="e">
        <f t="shared" si="26"/>
        <v>#N/A</v>
      </c>
      <c r="G624" s="26" t="s">
        <v>8400</v>
      </c>
    </row>
    <row r="625" spans="2:7" x14ac:dyDescent="0.45">
      <c r="B625" s="26" t="s">
        <v>1266</v>
      </c>
      <c r="C625" s="26">
        <v>63</v>
      </c>
      <c r="D625" s="172">
        <f t="shared" si="24"/>
        <v>112492.8</v>
      </c>
      <c r="E625" s="172" t="e">
        <f t="shared" si="25"/>
        <v>#N/A</v>
      </c>
      <c r="F625" s="174" t="e">
        <f t="shared" si="26"/>
        <v>#N/A</v>
      </c>
      <c r="G625" s="26" t="s">
        <v>8401</v>
      </c>
    </row>
    <row r="626" spans="2:7" x14ac:dyDescent="0.45">
      <c r="B626" s="26" t="s">
        <v>1265</v>
      </c>
      <c r="C626" s="26">
        <v>63</v>
      </c>
      <c r="D626" s="172">
        <f t="shared" si="24"/>
        <v>112492.8</v>
      </c>
      <c r="E626" s="172" t="e">
        <f t="shared" si="25"/>
        <v>#N/A</v>
      </c>
      <c r="F626" s="174" t="e">
        <f t="shared" si="26"/>
        <v>#N/A</v>
      </c>
      <c r="G626" s="26" t="s">
        <v>8402</v>
      </c>
    </row>
    <row r="627" spans="2:7" x14ac:dyDescent="0.45">
      <c r="B627" s="26" t="s">
        <v>1264</v>
      </c>
      <c r="C627" s="26">
        <v>62</v>
      </c>
      <c r="D627" s="172">
        <f t="shared" si="24"/>
        <v>110707.20000000001</v>
      </c>
      <c r="E627" s="172" t="e">
        <f t="shared" si="25"/>
        <v>#N/A</v>
      </c>
      <c r="F627" s="174" t="e">
        <f t="shared" si="26"/>
        <v>#N/A</v>
      </c>
      <c r="G627" s="26" t="s">
        <v>8403</v>
      </c>
    </row>
    <row r="628" spans="2:7" x14ac:dyDescent="0.45">
      <c r="B628" s="26" t="s">
        <v>4723</v>
      </c>
      <c r="C628" s="26">
        <v>64</v>
      </c>
      <c r="D628" s="172">
        <f t="shared" ref="D628:D691" si="27">C628*7.44*240</f>
        <v>114278.40000000001</v>
      </c>
      <c r="E628" s="172" t="e">
        <f t="shared" ref="E628:E691" si="28">VLOOKUP(G628,$I$51:$K$181,2,FALSE)</f>
        <v>#N/A</v>
      </c>
      <c r="F628" s="174" t="e">
        <f t="shared" ref="F628:F691" si="29">E628/D628-1</f>
        <v>#N/A</v>
      </c>
      <c r="G628" s="26" t="s">
        <v>8404</v>
      </c>
    </row>
    <row r="629" spans="2:7" x14ac:dyDescent="0.45">
      <c r="B629" s="26" t="s">
        <v>1261</v>
      </c>
      <c r="C629" s="26">
        <v>64</v>
      </c>
      <c r="D629" s="172">
        <f t="shared" si="27"/>
        <v>114278.40000000001</v>
      </c>
      <c r="E629" s="172" t="e">
        <f t="shared" si="28"/>
        <v>#N/A</v>
      </c>
      <c r="F629" s="174" t="e">
        <f t="shared" si="29"/>
        <v>#N/A</v>
      </c>
      <c r="G629" s="26" t="s">
        <v>8405</v>
      </c>
    </row>
    <row r="630" spans="2:7" x14ac:dyDescent="0.45">
      <c r="B630" s="26" t="s">
        <v>1260</v>
      </c>
      <c r="C630" s="26">
        <v>64</v>
      </c>
      <c r="D630" s="172">
        <f t="shared" si="27"/>
        <v>114278.40000000001</v>
      </c>
      <c r="E630" s="172" t="e">
        <f t="shared" si="28"/>
        <v>#N/A</v>
      </c>
      <c r="F630" s="174" t="e">
        <f t="shared" si="29"/>
        <v>#N/A</v>
      </c>
      <c r="G630" s="26" t="s">
        <v>8406</v>
      </c>
    </row>
    <row r="631" spans="2:7" x14ac:dyDescent="0.45">
      <c r="B631" s="26" t="s">
        <v>1259</v>
      </c>
      <c r="C631" s="26">
        <v>64</v>
      </c>
      <c r="D631" s="172">
        <f t="shared" si="27"/>
        <v>114278.40000000001</v>
      </c>
      <c r="E631" s="172" t="e">
        <f t="shared" si="28"/>
        <v>#N/A</v>
      </c>
      <c r="F631" s="174" t="e">
        <f t="shared" si="29"/>
        <v>#N/A</v>
      </c>
      <c r="G631" s="26" t="s">
        <v>8407</v>
      </c>
    </row>
    <row r="632" spans="2:7" x14ac:dyDescent="0.45">
      <c r="B632" s="26" t="s">
        <v>1258</v>
      </c>
      <c r="C632" s="26">
        <v>64</v>
      </c>
      <c r="D632" s="172">
        <f t="shared" si="27"/>
        <v>114278.40000000001</v>
      </c>
      <c r="E632" s="172" t="e">
        <f t="shared" si="28"/>
        <v>#N/A</v>
      </c>
      <c r="F632" s="174" t="e">
        <f t="shared" si="29"/>
        <v>#N/A</v>
      </c>
      <c r="G632" s="26" t="s">
        <v>8408</v>
      </c>
    </row>
    <row r="633" spans="2:7" x14ac:dyDescent="0.45">
      <c r="B633" s="26" t="s">
        <v>4724</v>
      </c>
      <c r="C633" s="26">
        <v>65</v>
      </c>
      <c r="D633" s="172">
        <f t="shared" si="27"/>
        <v>116064</v>
      </c>
      <c r="E633" s="172" t="e">
        <f t="shared" si="28"/>
        <v>#N/A</v>
      </c>
      <c r="F633" s="174" t="e">
        <f t="shared" si="29"/>
        <v>#N/A</v>
      </c>
      <c r="G633" s="26" t="s">
        <v>8409</v>
      </c>
    </row>
    <row r="634" spans="2:7" x14ac:dyDescent="0.45">
      <c r="B634" s="26" t="s">
        <v>1255</v>
      </c>
      <c r="C634" s="26">
        <v>64</v>
      </c>
      <c r="D634" s="172">
        <f t="shared" si="27"/>
        <v>114278.40000000001</v>
      </c>
      <c r="E634" s="172" t="e">
        <f t="shared" si="28"/>
        <v>#N/A</v>
      </c>
      <c r="F634" s="174" t="e">
        <f t="shared" si="29"/>
        <v>#N/A</v>
      </c>
      <c r="G634" s="26" t="s">
        <v>8410</v>
      </c>
    </row>
    <row r="635" spans="2:7" x14ac:dyDescent="0.45">
      <c r="B635" s="26" t="s">
        <v>1254</v>
      </c>
      <c r="C635" s="26">
        <v>62</v>
      </c>
      <c r="D635" s="172">
        <f t="shared" si="27"/>
        <v>110707.20000000001</v>
      </c>
      <c r="E635" s="172" t="e">
        <f t="shared" si="28"/>
        <v>#N/A</v>
      </c>
      <c r="F635" s="174" t="e">
        <f t="shared" si="29"/>
        <v>#N/A</v>
      </c>
      <c r="G635" s="26" t="s">
        <v>8411</v>
      </c>
    </row>
    <row r="636" spans="2:7" x14ac:dyDescent="0.45">
      <c r="B636" s="26" t="s">
        <v>1253</v>
      </c>
      <c r="C636" s="26">
        <v>63</v>
      </c>
      <c r="D636" s="172">
        <f t="shared" si="27"/>
        <v>112492.8</v>
      </c>
      <c r="E636" s="172" t="e">
        <f t="shared" si="28"/>
        <v>#N/A</v>
      </c>
      <c r="F636" s="174" t="e">
        <f t="shared" si="29"/>
        <v>#N/A</v>
      </c>
      <c r="G636" s="26" t="s">
        <v>8412</v>
      </c>
    </row>
    <row r="637" spans="2:7" x14ac:dyDescent="0.45">
      <c r="B637" s="26" t="s">
        <v>1252</v>
      </c>
      <c r="C637" s="26">
        <v>63</v>
      </c>
      <c r="D637" s="172">
        <f t="shared" si="27"/>
        <v>112492.8</v>
      </c>
      <c r="E637" s="172" t="e">
        <f t="shared" si="28"/>
        <v>#N/A</v>
      </c>
      <c r="F637" s="174" t="e">
        <f t="shared" si="29"/>
        <v>#N/A</v>
      </c>
      <c r="G637" s="26" t="s">
        <v>8413</v>
      </c>
    </row>
    <row r="638" spans="2:7" x14ac:dyDescent="0.45">
      <c r="B638" s="26" t="s">
        <v>4725</v>
      </c>
      <c r="C638" s="26">
        <v>63</v>
      </c>
      <c r="D638" s="172">
        <f t="shared" si="27"/>
        <v>112492.8</v>
      </c>
      <c r="E638" s="172" t="e">
        <f t="shared" si="28"/>
        <v>#N/A</v>
      </c>
      <c r="F638" s="174" t="e">
        <f t="shared" si="29"/>
        <v>#N/A</v>
      </c>
      <c r="G638" s="26" t="s">
        <v>8414</v>
      </c>
    </row>
    <row r="639" spans="2:7" x14ac:dyDescent="0.45">
      <c r="B639" s="26" t="s">
        <v>1249</v>
      </c>
      <c r="C639" s="26">
        <v>63</v>
      </c>
      <c r="D639" s="172">
        <f t="shared" si="27"/>
        <v>112492.8</v>
      </c>
      <c r="E639" s="172" t="e">
        <f t="shared" si="28"/>
        <v>#N/A</v>
      </c>
      <c r="F639" s="174" t="e">
        <f t="shared" si="29"/>
        <v>#N/A</v>
      </c>
      <c r="G639" s="26" t="s">
        <v>8415</v>
      </c>
    </row>
    <row r="640" spans="2:7" x14ac:dyDescent="0.45">
      <c r="B640" s="26" t="s">
        <v>1248</v>
      </c>
      <c r="C640" s="26">
        <v>62</v>
      </c>
      <c r="D640" s="172">
        <f t="shared" si="27"/>
        <v>110707.20000000001</v>
      </c>
      <c r="E640" s="172" t="e">
        <f t="shared" si="28"/>
        <v>#N/A</v>
      </c>
      <c r="F640" s="174" t="e">
        <f t="shared" si="29"/>
        <v>#N/A</v>
      </c>
      <c r="G640" s="26" t="s">
        <v>8416</v>
      </c>
    </row>
    <row r="641" spans="2:7" x14ac:dyDescent="0.45">
      <c r="B641" s="26" t="s">
        <v>1247</v>
      </c>
      <c r="C641" s="26">
        <v>63</v>
      </c>
      <c r="D641" s="172">
        <f t="shared" si="27"/>
        <v>112492.8</v>
      </c>
      <c r="E641" s="172" t="e">
        <f t="shared" si="28"/>
        <v>#N/A</v>
      </c>
      <c r="F641" s="174" t="e">
        <f t="shared" si="29"/>
        <v>#N/A</v>
      </c>
      <c r="G641" s="26" t="s">
        <v>8417</v>
      </c>
    </row>
    <row r="642" spans="2:7" x14ac:dyDescent="0.45">
      <c r="B642" s="26" t="s">
        <v>1246</v>
      </c>
      <c r="C642" s="26">
        <v>62</v>
      </c>
      <c r="D642" s="172">
        <f t="shared" si="27"/>
        <v>110707.20000000001</v>
      </c>
      <c r="E642" s="172" t="e">
        <f t="shared" si="28"/>
        <v>#N/A</v>
      </c>
      <c r="F642" s="174" t="e">
        <f t="shared" si="29"/>
        <v>#N/A</v>
      </c>
      <c r="G642" s="26" t="s">
        <v>8418</v>
      </c>
    </row>
    <row r="643" spans="2:7" x14ac:dyDescent="0.45">
      <c r="B643" s="26" t="s">
        <v>4726</v>
      </c>
      <c r="C643" s="26">
        <v>62</v>
      </c>
      <c r="D643" s="172">
        <f t="shared" si="27"/>
        <v>110707.20000000001</v>
      </c>
      <c r="E643" s="172" t="e">
        <f t="shared" si="28"/>
        <v>#N/A</v>
      </c>
      <c r="F643" s="174" t="e">
        <f t="shared" si="29"/>
        <v>#N/A</v>
      </c>
      <c r="G643" s="26" t="s">
        <v>8419</v>
      </c>
    </row>
    <row r="644" spans="2:7" x14ac:dyDescent="0.45">
      <c r="B644" s="26" t="s">
        <v>1243</v>
      </c>
      <c r="C644" s="26">
        <v>62</v>
      </c>
      <c r="D644" s="172">
        <f t="shared" si="27"/>
        <v>110707.20000000001</v>
      </c>
      <c r="E644" s="172" t="e">
        <f t="shared" si="28"/>
        <v>#N/A</v>
      </c>
      <c r="F644" s="174" t="e">
        <f t="shared" si="29"/>
        <v>#N/A</v>
      </c>
      <c r="G644" s="26" t="s">
        <v>8420</v>
      </c>
    </row>
    <row r="645" spans="2:7" x14ac:dyDescent="0.45">
      <c r="B645" s="26" t="s">
        <v>4727</v>
      </c>
      <c r="C645" s="26">
        <v>62</v>
      </c>
      <c r="D645" s="172">
        <f t="shared" si="27"/>
        <v>110707.20000000001</v>
      </c>
      <c r="E645" s="172" t="e">
        <f t="shared" si="28"/>
        <v>#N/A</v>
      </c>
      <c r="F645" s="174" t="e">
        <f t="shared" si="29"/>
        <v>#N/A</v>
      </c>
      <c r="G645" s="26" t="s">
        <v>8421</v>
      </c>
    </row>
    <row r="646" spans="2:7" x14ac:dyDescent="0.45">
      <c r="B646" s="26" t="s">
        <v>1242</v>
      </c>
      <c r="C646" s="26">
        <v>63</v>
      </c>
      <c r="D646" s="172">
        <f t="shared" si="27"/>
        <v>112492.8</v>
      </c>
      <c r="E646" s="172" t="e">
        <f t="shared" si="28"/>
        <v>#N/A</v>
      </c>
      <c r="F646" s="174" t="e">
        <f t="shared" si="29"/>
        <v>#N/A</v>
      </c>
      <c r="G646" s="26" t="s">
        <v>8422</v>
      </c>
    </row>
    <row r="647" spans="2:7" x14ac:dyDescent="0.45">
      <c r="B647" s="26" t="s">
        <v>1241</v>
      </c>
      <c r="C647" s="26">
        <v>62</v>
      </c>
      <c r="D647" s="172">
        <f t="shared" si="27"/>
        <v>110707.20000000001</v>
      </c>
      <c r="E647" s="172" t="e">
        <f t="shared" si="28"/>
        <v>#N/A</v>
      </c>
      <c r="F647" s="174" t="e">
        <f t="shared" si="29"/>
        <v>#N/A</v>
      </c>
      <c r="G647" s="26" t="s">
        <v>8423</v>
      </c>
    </row>
    <row r="648" spans="2:7" x14ac:dyDescent="0.45">
      <c r="B648" s="26" t="s">
        <v>4728</v>
      </c>
      <c r="C648" s="26">
        <v>60</v>
      </c>
      <c r="D648" s="172">
        <f t="shared" si="27"/>
        <v>107136.00000000001</v>
      </c>
      <c r="E648" s="172" t="e">
        <f t="shared" si="28"/>
        <v>#N/A</v>
      </c>
      <c r="F648" s="174" t="e">
        <f t="shared" si="29"/>
        <v>#N/A</v>
      </c>
      <c r="G648" s="26" t="s">
        <v>8424</v>
      </c>
    </row>
    <row r="649" spans="2:7" x14ac:dyDescent="0.45">
      <c r="B649" s="26" t="s">
        <v>1238</v>
      </c>
      <c r="C649" s="26">
        <v>61</v>
      </c>
      <c r="D649" s="172">
        <f t="shared" si="27"/>
        <v>108921.60000000001</v>
      </c>
      <c r="E649" s="172" t="e">
        <f t="shared" si="28"/>
        <v>#N/A</v>
      </c>
      <c r="F649" s="174" t="e">
        <f t="shared" si="29"/>
        <v>#N/A</v>
      </c>
      <c r="G649" s="26" t="s">
        <v>8425</v>
      </c>
    </row>
    <row r="650" spans="2:7" x14ac:dyDescent="0.45">
      <c r="B650" s="26" t="s">
        <v>1237</v>
      </c>
      <c r="C650" s="26">
        <v>61</v>
      </c>
      <c r="D650" s="172">
        <f t="shared" si="27"/>
        <v>108921.60000000001</v>
      </c>
      <c r="E650" s="172" t="e">
        <f t="shared" si="28"/>
        <v>#N/A</v>
      </c>
      <c r="F650" s="174" t="e">
        <f t="shared" si="29"/>
        <v>#N/A</v>
      </c>
      <c r="G650" s="26" t="s">
        <v>8426</v>
      </c>
    </row>
    <row r="651" spans="2:7" x14ac:dyDescent="0.45">
      <c r="B651" s="26" t="s">
        <v>4729</v>
      </c>
      <c r="C651" s="26">
        <v>61</v>
      </c>
      <c r="D651" s="172">
        <f t="shared" si="27"/>
        <v>108921.60000000001</v>
      </c>
      <c r="E651" s="172" t="e">
        <f t="shared" si="28"/>
        <v>#N/A</v>
      </c>
      <c r="F651" s="174" t="e">
        <f t="shared" si="29"/>
        <v>#N/A</v>
      </c>
      <c r="G651" s="26" t="s">
        <v>8427</v>
      </c>
    </row>
    <row r="652" spans="2:7" x14ac:dyDescent="0.45">
      <c r="B652" s="26" t="s">
        <v>1236</v>
      </c>
      <c r="C652" s="26">
        <v>62</v>
      </c>
      <c r="D652" s="172">
        <f t="shared" si="27"/>
        <v>110707.20000000001</v>
      </c>
      <c r="E652" s="172" t="e">
        <f t="shared" si="28"/>
        <v>#N/A</v>
      </c>
      <c r="F652" s="174" t="e">
        <f t="shared" si="29"/>
        <v>#N/A</v>
      </c>
      <c r="G652" s="26" t="s">
        <v>8428</v>
      </c>
    </row>
    <row r="653" spans="2:7" x14ac:dyDescent="0.45">
      <c r="B653" s="26" t="s">
        <v>4730</v>
      </c>
      <c r="C653" s="26">
        <v>62</v>
      </c>
      <c r="D653" s="172">
        <f t="shared" si="27"/>
        <v>110707.20000000001</v>
      </c>
      <c r="E653" s="172" t="e">
        <f t="shared" si="28"/>
        <v>#N/A</v>
      </c>
      <c r="F653" s="174" t="e">
        <f t="shared" si="29"/>
        <v>#N/A</v>
      </c>
      <c r="G653" s="26" t="s">
        <v>8429</v>
      </c>
    </row>
    <row r="654" spans="2:7" x14ac:dyDescent="0.45">
      <c r="B654" s="26" t="s">
        <v>1234</v>
      </c>
      <c r="C654" s="26">
        <v>62</v>
      </c>
      <c r="D654" s="172">
        <f t="shared" si="27"/>
        <v>110707.20000000001</v>
      </c>
      <c r="E654" s="172" t="e">
        <f t="shared" si="28"/>
        <v>#N/A</v>
      </c>
      <c r="F654" s="174" t="e">
        <f t="shared" si="29"/>
        <v>#N/A</v>
      </c>
      <c r="G654" s="26" t="s">
        <v>8430</v>
      </c>
    </row>
    <row r="655" spans="2:7" x14ac:dyDescent="0.45">
      <c r="B655" s="26" t="s">
        <v>1233</v>
      </c>
      <c r="C655" s="26">
        <v>60</v>
      </c>
      <c r="D655" s="172">
        <f t="shared" si="27"/>
        <v>107136.00000000001</v>
      </c>
      <c r="E655" s="172" t="e">
        <f t="shared" si="28"/>
        <v>#N/A</v>
      </c>
      <c r="F655" s="174" t="e">
        <f t="shared" si="29"/>
        <v>#N/A</v>
      </c>
      <c r="G655" s="26" t="s">
        <v>8431</v>
      </c>
    </row>
    <row r="656" spans="2:7" x14ac:dyDescent="0.45">
      <c r="B656" s="26" t="s">
        <v>1232</v>
      </c>
      <c r="C656" s="26">
        <v>60</v>
      </c>
      <c r="D656" s="172">
        <f t="shared" si="27"/>
        <v>107136.00000000001</v>
      </c>
      <c r="E656" s="172" t="e">
        <f t="shared" si="28"/>
        <v>#N/A</v>
      </c>
      <c r="F656" s="174" t="e">
        <f t="shared" si="29"/>
        <v>#N/A</v>
      </c>
      <c r="G656" s="26" t="s">
        <v>8432</v>
      </c>
    </row>
    <row r="657" spans="2:7" x14ac:dyDescent="0.45">
      <c r="B657" s="26" t="s">
        <v>1231</v>
      </c>
      <c r="C657" s="26">
        <v>60</v>
      </c>
      <c r="D657" s="172">
        <f t="shared" si="27"/>
        <v>107136.00000000001</v>
      </c>
      <c r="E657" s="172" t="e">
        <f t="shared" si="28"/>
        <v>#N/A</v>
      </c>
      <c r="F657" s="174" t="e">
        <f t="shared" si="29"/>
        <v>#N/A</v>
      </c>
      <c r="G657" s="26" t="s">
        <v>8433</v>
      </c>
    </row>
    <row r="658" spans="2:7" x14ac:dyDescent="0.45">
      <c r="B658" s="26" t="s">
        <v>4731</v>
      </c>
      <c r="C658" s="26">
        <v>60</v>
      </c>
      <c r="D658" s="172">
        <f t="shared" si="27"/>
        <v>107136.00000000001</v>
      </c>
      <c r="E658" s="172" t="e">
        <f t="shared" si="28"/>
        <v>#N/A</v>
      </c>
      <c r="F658" s="174" t="e">
        <f t="shared" si="29"/>
        <v>#N/A</v>
      </c>
      <c r="G658" s="26" t="s">
        <v>8434</v>
      </c>
    </row>
    <row r="659" spans="2:7" x14ac:dyDescent="0.45">
      <c r="B659" s="26" t="s">
        <v>1229</v>
      </c>
      <c r="C659" s="26">
        <v>60</v>
      </c>
      <c r="D659" s="172">
        <f t="shared" si="27"/>
        <v>107136.00000000001</v>
      </c>
      <c r="E659" s="172" t="e">
        <f t="shared" si="28"/>
        <v>#N/A</v>
      </c>
      <c r="F659" s="174" t="e">
        <f t="shared" si="29"/>
        <v>#N/A</v>
      </c>
      <c r="G659" s="26" t="s">
        <v>8435</v>
      </c>
    </row>
    <row r="660" spans="2:7" x14ac:dyDescent="0.45">
      <c r="B660" s="26" t="s">
        <v>1228</v>
      </c>
      <c r="C660" s="26">
        <v>59</v>
      </c>
      <c r="D660" s="172">
        <f t="shared" si="27"/>
        <v>105350.40000000001</v>
      </c>
      <c r="E660" s="172" t="e">
        <f t="shared" si="28"/>
        <v>#N/A</v>
      </c>
      <c r="F660" s="174" t="e">
        <f t="shared" si="29"/>
        <v>#N/A</v>
      </c>
      <c r="G660" s="26" t="s">
        <v>8436</v>
      </c>
    </row>
    <row r="661" spans="2:7" x14ac:dyDescent="0.45">
      <c r="B661" s="26" t="s">
        <v>1227</v>
      </c>
      <c r="C661" s="26">
        <v>60</v>
      </c>
      <c r="D661" s="172">
        <f t="shared" si="27"/>
        <v>107136.00000000001</v>
      </c>
      <c r="E661" s="172" t="e">
        <f t="shared" si="28"/>
        <v>#N/A</v>
      </c>
      <c r="F661" s="174" t="e">
        <f t="shared" si="29"/>
        <v>#N/A</v>
      </c>
      <c r="G661" s="26" t="s">
        <v>8437</v>
      </c>
    </row>
    <row r="662" spans="2:7" x14ac:dyDescent="0.45">
      <c r="B662" s="26" t="s">
        <v>1226</v>
      </c>
      <c r="C662" s="26">
        <v>60</v>
      </c>
      <c r="D662" s="172">
        <f t="shared" si="27"/>
        <v>107136.00000000001</v>
      </c>
      <c r="E662" s="172" t="e">
        <f t="shared" si="28"/>
        <v>#N/A</v>
      </c>
      <c r="F662" s="174" t="e">
        <f t="shared" si="29"/>
        <v>#N/A</v>
      </c>
      <c r="G662" s="26" t="s">
        <v>8438</v>
      </c>
    </row>
    <row r="663" spans="2:7" x14ac:dyDescent="0.45">
      <c r="B663" s="26" t="s">
        <v>4732</v>
      </c>
      <c r="C663" s="26">
        <v>61</v>
      </c>
      <c r="D663" s="172">
        <f t="shared" si="27"/>
        <v>108921.60000000001</v>
      </c>
      <c r="E663" s="172" t="e">
        <f t="shared" si="28"/>
        <v>#N/A</v>
      </c>
      <c r="F663" s="174" t="e">
        <f t="shared" si="29"/>
        <v>#N/A</v>
      </c>
      <c r="G663" s="26" t="s">
        <v>8439</v>
      </c>
    </row>
    <row r="664" spans="2:7" x14ac:dyDescent="0.45">
      <c r="B664" s="26" t="s">
        <v>1223</v>
      </c>
      <c r="C664" s="26">
        <v>59</v>
      </c>
      <c r="D664" s="172">
        <f t="shared" si="27"/>
        <v>105350.40000000001</v>
      </c>
      <c r="E664" s="172" t="e">
        <f t="shared" si="28"/>
        <v>#N/A</v>
      </c>
      <c r="F664" s="174" t="e">
        <f t="shared" si="29"/>
        <v>#N/A</v>
      </c>
      <c r="G664" s="26" t="s">
        <v>8440</v>
      </c>
    </row>
    <row r="665" spans="2:7" x14ac:dyDescent="0.45">
      <c r="B665" s="26" t="s">
        <v>1222</v>
      </c>
      <c r="C665" s="26">
        <v>59</v>
      </c>
      <c r="D665" s="172">
        <f t="shared" si="27"/>
        <v>105350.40000000001</v>
      </c>
      <c r="E665" s="172" t="e">
        <f t="shared" si="28"/>
        <v>#N/A</v>
      </c>
      <c r="F665" s="174" t="e">
        <f t="shared" si="29"/>
        <v>#N/A</v>
      </c>
      <c r="G665" s="26" t="s">
        <v>8441</v>
      </c>
    </row>
    <row r="666" spans="2:7" x14ac:dyDescent="0.45">
      <c r="B666" s="26" t="s">
        <v>1221</v>
      </c>
      <c r="C666" s="26">
        <v>59</v>
      </c>
      <c r="D666" s="172">
        <f t="shared" si="27"/>
        <v>105350.40000000001</v>
      </c>
      <c r="E666" s="172" t="e">
        <f t="shared" si="28"/>
        <v>#N/A</v>
      </c>
      <c r="F666" s="174" t="e">
        <f t="shared" si="29"/>
        <v>#N/A</v>
      </c>
      <c r="G666" s="26" t="s">
        <v>8442</v>
      </c>
    </row>
    <row r="667" spans="2:7" x14ac:dyDescent="0.45">
      <c r="B667" s="26" t="s">
        <v>1220</v>
      </c>
      <c r="C667" s="26">
        <v>59</v>
      </c>
      <c r="D667" s="172">
        <f t="shared" si="27"/>
        <v>105350.40000000001</v>
      </c>
      <c r="E667" s="172" t="e">
        <f t="shared" si="28"/>
        <v>#N/A</v>
      </c>
      <c r="F667" s="174" t="e">
        <f t="shared" si="29"/>
        <v>#N/A</v>
      </c>
      <c r="G667" s="26" t="s">
        <v>8443</v>
      </c>
    </row>
    <row r="668" spans="2:7" x14ac:dyDescent="0.45">
      <c r="B668" s="26" t="s">
        <v>4733</v>
      </c>
      <c r="C668" s="26">
        <v>59</v>
      </c>
      <c r="D668" s="172">
        <f t="shared" si="27"/>
        <v>105350.40000000001</v>
      </c>
      <c r="E668" s="172" t="e">
        <f t="shared" si="28"/>
        <v>#N/A</v>
      </c>
      <c r="F668" s="174" t="e">
        <f t="shared" si="29"/>
        <v>#N/A</v>
      </c>
      <c r="G668" s="26" t="s">
        <v>8444</v>
      </c>
    </row>
    <row r="669" spans="2:7" x14ac:dyDescent="0.45">
      <c r="B669" s="26" t="s">
        <v>1217</v>
      </c>
      <c r="C669" s="26">
        <v>58</v>
      </c>
      <c r="D669" s="172">
        <f t="shared" si="27"/>
        <v>103564.8</v>
      </c>
      <c r="E669" s="172" t="e">
        <f t="shared" si="28"/>
        <v>#N/A</v>
      </c>
      <c r="F669" s="174" t="e">
        <f t="shared" si="29"/>
        <v>#N/A</v>
      </c>
      <c r="G669" s="26" t="s">
        <v>8445</v>
      </c>
    </row>
    <row r="670" spans="2:7" x14ac:dyDescent="0.45">
      <c r="B670" s="26" t="s">
        <v>1216</v>
      </c>
      <c r="C670" s="26">
        <v>59</v>
      </c>
      <c r="D670" s="172">
        <f t="shared" si="27"/>
        <v>105350.40000000001</v>
      </c>
      <c r="E670" s="172" t="e">
        <f t="shared" si="28"/>
        <v>#N/A</v>
      </c>
      <c r="F670" s="174" t="e">
        <f t="shared" si="29"/>
        <v>#N/A</v>
      </c>
      <c r="G670" s="26" t="s">
        <v>8446</v>
      </c>
    </row>
    <row r="671" spans="2:7" x14ac:dyDescent="0.45">
      <c r="B671" s="26" t="s">
        <v>1215</v>
      </c>
      <c r="C671" s="26">
        <v>60</v>
      </c>
      <c r="D671" s="172">
        <f t="shared" si="27"/>
        <v>107136.00000000001</v>
      </c>
      <c r="E671" s="172" t="e">
        <f t="shared" si="28"/>
        <v>#N/A</v>
      </c>
      <c r="F671" s="174" t="e">
        <f t="shared" si="29"/>
        <v>#N/A</v>
      </c>
      <c r="G671" s="26" t="s">
        <v>8447</v>
      </c>
    </row>
    <row r="672" spans="2:7" x14ac:dyDescent="0.45">
      <c r="B672" s="26" t="s">
        <v>1214</v>
      </c>
      <c r="C672" s="26">
        <v>61</v>
      </c>
      <c r="D672" s="172">
        <f t="shared" si="27"/>
        <v>108921.60000000001</v>
      </c>
      <c r="E672" s="172" t="e">
        <f t="shared" si="28"/>
        <v>#N/A</v>
      </c>
      <c r="F672" s="174" t="e">
        <f t="shared" si="29"/>
        <v>#N/A</v>
      </c>
      <c r="G672" s="26" t="s">
        <v>8448</v>
      </c>
    </row>
    <row r="673" spans="2:7" x14ac:dyDescent="0.45">
      <c r="B673" s="26" t="s">
        <v>4734</v>
      </c>
      <c r="C673" s="26">
        <v>63</v>
      </c>
      <c r="D673" s="172">
        <f t="shared" si="27"/>
        <v>112492.8</v>
      </c>
      <c r="E673" s="172" t="e">
        <f t="shared" si="28"/>
        <v>#N/A</v>
      </c>
      <c r="F673" s="174" t="e">
        <f t="shared" si="29"/>
        <v>#N/A</v>
      </c>
      <c r="G673" s="26" t="s">
        <v>8449</v>
      </c>
    </row>
    <row r="674" spans="2:7" x14ac:dyDescent="0.45">
      <c r="B674" s="26" t="s">
        <v>1211</v>
      </c>
      <c r="C674" s="26">
        <v>62</v>
      </c>
      <c r="D674" s="172">
        <f t="shared" si="27"/>
        <v>110707.20000000001</v>
      </c>
      <c r="E674" s="172" t="e">
        <f t="shared" si="28"/>
        <v>#N/A</v>
      </c>
      <c r="F674" s="174" t="e">
        <f t="shared" si="29"/>
        <v>#N/A</v>
      </c>
      <c r="G674" s="26" t="s">
        <v>8450</v>
      </c>
    </row>
    <row r="675" spans="2:7" x14ac:dyDescent="0.45">
      <c r="B675" s="26" t="s">
        <v>1210</v>
      </c>
      <c r="C675" s="26">
        <v>62</v>
      </c>
      <c r="D675" s="172">
        <f t="shared" si="27"/>
        <v>110707.20000000001</v>
      </c>
      <c r="E675" s="172" t="e">
        <f t="shared" si="28"/>
        <v>#N/A</v>
      </c>
      <c r="F675" s="174" t="e">
        <f t="shared" si="29"/>
        <v>#N/A</v>
      </c>
      <c r="G675" s="26" t="s">
        <v>8451</v>
      </c>
    </row>
    <row r="676" spans="2:7" x14ac:dyDescent="0.45">
      <c r="B676" s="26" t="s">
        <v>1209</v>
      </c>
      <c r="C676" s="26">
        <v>64</v>
      </c>
      <c r="D676" s="172">
        <f t="shared" si="27"/>
        <v>114278.40000000001</v>
      </c>
      <c r="E676" s="172" t="e">
        <f t="shared" si="28"/>
        <v>#N/A</v>
      </c>
      <c r="F676" s="174" t="e">
        <f t="shared" si="29"/>
        <v>#N/A</v>
      </c>
      <c r="G676" s="26" t="s">
        <v>8452</v>
      </c>
    </row>
    <row r="677" spans="2:7" x14ac:dyDescent="0.45">
      <c r="B677" s="26" t="s">
        <v>1208</v>
      </c>
      <c r="C677" s="26">
        <v>65</v>
      </c>
      <c r="D677" s="172">
        <f t="shared" si="27"/>
        <v>116064</v>
      </c>
      <c r="E677" s="172" t="e">
        <f t="shared" si="28"/>
        <v>#N/A</v>
      </c>
      <c r="F677" s="174" t="e">
        <f t="shared" si="29"/>
        <v>#N/A</v>
      </c>
      <c r="G677" s="26" t="s">
        <v>8453</v>
      </c>
    </row>
    <row r="678" spans="2:7" x14ac:dyDescent="0.45">
      <c r="B678" s="26" t="s">
        <v>4735</v>
      </c>
      <c r="C678" s="26">
        <v>65</v>
      </c>
      <c r="D678" s="172">
        <f t="shared" si="27"/>
        <v>116064</v>
      </c>
      <c r="E678" s="172" t="e">
        <f t="shared" si="28"/>
        <v>#N/A</v>
      </c>
      <c r="F678" s="174" t="e">
        <f t="shared" si="29"/>
        <v>#N/A</v>
      </c>
      <c r="G678" s="26" t="s">
        <v>8454</v>
      </c>
    </row>
    <row r="679" spans="2:7" x14ac:dyDescent="0.45">
      <c r="B679" s="26" t="s">
        <v>1205</v>
      </c>
      <c r="C679" s="26">
        <v>64</v>
      </c>
      <c r="D679" s="172">
        <f t="shared" si="27"/>
        <v>114278.40000000001</v>
      </c>
      <c r="E679" s="172" t="e">
        <f t="shared" si="28"/>
        <v>#N/A</v>
      </c>
      <c r="F679" s="174" t="e">
        <f t="shared" si="29"/>
        <v>#N/A</v>
      </c>
      <c r="G679" s="26" t="s">
        <v>8455</v>
      </c>
    </row>
    <row r="680" spans="2:7" x14ac:dyDescent="0.45">
      <c r="B680" s="26" t="s">
        <v>1204</v>
      </c>
      <c r="C680" s="26">
        <v>65</v>
      </c>
      <c r="D680" s="172">
        <f t="shared" si="27"/>
        <v>116064</v>
      </c>
      <c r="E680" s="172" t="e">
        <f t="shared" si="28"/>
        <v>#N/A</v>
      </c>
      <c r="F680" s="174" t="e">
        <f t="shared" si="29"/>
        <v>#N/A</v>
      </c>
      <c r="G680" s="26" t="s">
        <v>8456</v>
      </c>
    </row>
    <row r="681" spans="2:7" x14ac:dyDescent="0.45">
      <c r="B681" s="26" t="s">
        <v>1203</v>
      </c>
      <c r="C681" s="26">
        <v>68</v>
      </c>
      <c r="D681" s="172">
        <f t="shared" si="27"/>
        <v>121420.8</v>
      </c>
      <c r="E681" s="172" t="e">
        <f t="shared" si="28"/>
        <v>#N/A</v>
      </c>
      <c r="F681" s="174" t="e">
        <f t="shared" si="29"/>
        <v>#N/A</v>
      </c>
      <c r="G681" s="26" t="s">
        <v>8457</v>
      </c>
    </row>
    <row r="682" spans="2:7" x14ac:dyDescent="0.45">
      <c r="B682" s="26" t="s">
        <v>1202</v>
      </c>
      <c r="C682" s="26">
        <v>66</v>
      </c>
      <c r="D682" s="172">
        <f t="shared" si="27"/>
        <v>117849.60000000001</v>
      </c>
      <c r="E682" s="172" t="e">
        <f t="shared" si="28"/>
        <v>#N/A</v>
      </c>
      <c r="F682" s="174" t="e">
        <f t="shared" si="29"/>
        <v>#N/A</v>
      </c>
      <c r="G682" s="26" t="s">
        <v>8458</v>
      </c>
    </row>
    <row r="683" spans="2:7" x14ac:dyDescent="0.45">
      <c r="B683" s="26" t="s">
        <v>4736</v>
      </c>
      <c r="C683" s="26">
        <v>60</v>
      </c>
      <c r="D683" s="172">
        <f t="shared" si="27"/>
        <v>107136.00000000001</v>
      </c>
      <c r="E683" s="172" t="e">
        <f t="shared" si="28"/>
        <v>#N/A</v>
      </c>
      <c r="F683" s="174" t="e">
        <f t="shared" si="29"/>
        <v>#N/A</v>
      </c>
      <c r="G683" s="26" t="s">
        <v>8459</v>
      </c>
    </row>
    <row r="684" spans="2:7" x14ac:dyDescent="0.45">
      <c r="B684" s="26" t="s">
        <v>1199</v>
      </c>
      <c r="C684" s="26">
        <v>61</v>
      </c>
      <c r="D684" s="172">
        <f t="shared" si="27"/>
        <v>108921.60000000001</v>
      </c>
      <c r="E684" s="172" t="e">
        <f t="shared" si="28"/>
        <v>#N/A</v>
      </c>
      <c r="F684" s="174" t="e">
        <f t="shared" si="29"/>
        <v>#N/A</v>
      </c>
      <c r="G684" s="26" t="s">
        <v>8460</v>
      </c>
    </row>
    <row r="685" spans="2:7" x14ac:dyDescent="0.45">
      <c r="B685" s="26" t="s">
        <v>1198</v>
      </c>
      <c r="C685" s="26">
        <v>62</v>
      </c>
      <c r="D685" s="172">
        <f t="shared" si="27"/>
        <v>110707.20000000001</v>
      </c>
      <c r="E685" s="172" t="e">
        <f t="shared" si="28"/>
        <v>#N/A</v>
      </c>
      <c r="F685" s="174" t="e">
        <f t="shared" si="29"/>
        <v>#N/A</v>
      </c>
      <c r="G685" s="26" t="s">
        <v>8461</v>
      </c>
    </row>
    <row r="686" spans="2:7" x14ac:dyDescent="0.45">
      <c r="B686" s="26" t="s">
        <v>4737</v>
      </c>
      <c r="C686" s="26">
        <v>63</v>
      </c>
      <c r="D686" s="172">
        <f t="shared" si="27"/>
        <v>112492.8</v>
      </c>
      <c r="E686" s="172" t="e">
        <f t="shared" si="28"/>
        <v>#N/A</v>
      </c>
      <c r="F686" s="174" t="e">
        <f t="shared" si="29"/>
        <v>#N/A</v>
      </c>
      <c r="G686" s="26" t="s">
        <v>8462</v>
      </c>
    </row>
    <row r="687" spans="2:7" x14ac:dyDescent="0.45">
      <c r="B687" s="26" t="s">
        <v>4738</v>
      </c>
      <c r="C687" s="26">
        <v>62</v>
      </c>
      <c r="D687" s="172">
        <f t="shared" si="27"/>
        <v>110707.20000000001</v>
      </c>
      <c r="E687" s="172" t="e">
        <f t="shared" si="28"/>
        <v>#N/A</v>
      </c>
      <c r="F687" s="174" t="e">
        <f t="shared" si="29"/>
        <v>#N/A</v>
      </c>
      <c r="G687" s="26" t="s">
        <v>8463</v>
      </c>
    </row>
    <row r="688" spans="2:7" x14ac:dyDescent="0.45">
      <c r="B688" s="26" t="s">
        <v>4739</v>
      </c>
      <c r="C688" s="26">
        <v>61</v>
      </c>
      <c r="D688" s="172">
        <f t="shared" si="27"/>
        <v>108921.60000000001</v>
      </c>
      <c r="E688" s="172" t="e">
        <f t="shared" si="28"/>
        <v>#N/A</v>
      </c>
      <c r="F688" s="174" t="e">
        <f t="shared" si="29"/>
        <v>#N/A</v>
      </c>
      <c r="G688" s="26" t="s">
        <v>8464</v>
      </c>
    </row>
    <row r="689" spans="2:7" x14ac:dyDescent="0.45">
      <c r="B689" s="26" t="s">
        <v>1195</v>
      </c>
      <c r="C689" s="26">
        <v>61</v>
      </c>
      <c r="D689" s="172">
        <f t="shared" si="27"/>
        <v>108921.60000000001</v>
      </c>
      <c r="E689" s="172" t="e">
        <f t="shared" si="28"/>
        <v>#N/A</v>
      </c>
      <c r="F689" s="174" t="e">
        <f t="shared" si="29"/>
        <v>#N/A</v>
      </c>
      <c r="G689" s="26" t="s">
        <v>8465</v>
      </c>
    </row>
    <row r="690" spans="2:7" x14ac:dyDescent="0.45">
      <c r="B690" s="26" t="s">
        <v>1194</v>
      </c>
      <c r="C690" s="26">
        <v>59</v>
      </c>
      <c r="D690" s="172">
        <f t="shared" si="27"/>
        <v>105350.40000000001</v>
      </c>
      <c r="E690" s="172" t="e">
        <f t="shared" si="28"/>
        <v>#N/A</v>
      </c>
      <c r="F690" s="174" t="e">
        <f t="shared" si="29"/>
        <v>#N/A</v>
      </c>
      <c r="G690" s="26" t="s">
        <v>8466</v>
      </c>
    </row>
    <row r="691" spans="2:7" x14ac:dyDescent="0.45">
      <c r="B691" s="26" t="s">
        <v>1193</v>
      </c>
      <c r="C691" s="26">
        <v>58</v>
      </c>
      <c r="D691" s="172">
        <f t="shared" si="27"/>
        <v>103564.8</v>
      </c>
      <c r="E691" s="172" t="e">
        <f t="shared" si="28"/>
        <v>#N/A</v>
      </c>
      <c r="F691" s="174" t="e">
        <f t="shared" si="29"/>
        <v>#N/A</v>
      </c>
      <c r="G691" s="26" t="s">
        <v>8467</v>
      </c>
    </row>
    <row r="692" spans="2:7" x14ac:dyDescent="0.45">
      <c r="B692" s="26" t="s">
        <v>1192</v>
      </c>
      <c r="C692" s="26">
        <v>59</v>
      </c>
      <c r="D692" s="172">
        <f t="shared" ref="D692:D755" si="30">C692*7.44*240</f>
        <v>105350.40000000001</v>
      </c>
      <c r="E692" s="172" t="e">
        <f t="shared" ref="E692:E755" si="31">VLOOKUP(G692,$I$51:$K$181,2,FALSE)</f>
        <v>#N/A</v>
      </c>
      <c r="F692" s="174" t="e">
        <f t="shared" ref="F692:F755" si="32">E692/D692-1</f>
        <v>#N/A</v>
      </c>
      <c r="G692" s="26" t="s">
        <v>8468</v>
      </c>
    </row>
    <row r="693" spans="2:7" x14ac:dyDescent="0.45">
      <c r="B693" s="26" t="s">
        <v>4740</v>
      </c>
      <c r="C693" s="26">
        <v>60</v>
      </c>
      <c r="D693" s="172">
        <f t="shared" si="30"/>
        <v>107136.00000000001</v>
      </c>
      <c r="E693" s="172" t="e">
        <f t="shared" si="31"/>
        <v>#N/A</v>
      </c>
      <c r="F693" s="174" t="e">
        <f t="shared" si="32"/>
        <v>#N/A</v>
      </c>
      <c r="G693" s="26" t="s">
        <v>8469</v>
      </c>
    </row>
    <row r="694" spans="2:7" x14ac:dyDescent="0.45">
      <c r="B694" s="26" t="s">
        <v>1189</v>
      </c>
      <c r="C694" s="26">
        <v>60</v>
      </c>
      <c r="D694" s="172">
        <f t="shared" si="30"/>
        <v>107136.00000000001</v>
      </c>
      <c r="E694" s="172" t="e">
        <f t="shared" si="31"/>
        <v>#N/A</v>
      </c>
      <c r="F694" s="174" t="e">
        <f t="shared" si="32"/>
        <v>#N/A</v>
      </c>
      <c r="G694" s="26" t="s">
        <v>8470</v>
      </c>
    </row>
    <row r="695" spans="2:7" x14ac:dyDescent="0.45">
      <c r="B695" s="26" t="s">
        <v>1188</v>
      </c>
      <c r="C695" s="26">
        <v>60</v>
      </c>
      <c r="D695" s="172">
        <f t="shared" si="30"/>
        <v>107136.00000000001</v>
      </c>
      <c r="E695" s="172" t="e">
        <f t="shared" si="31"/>
        <v>#N/A</v>
      </c>
      <c r="F695" s="174" t="e">
        <f t="shared" si="32"/>
        <v>#N/A</v>
      </c>
      <c r="G695" s="26" t="s">
        <v>8471</v>
      </c>
    </row>
    <row r="696" spans="2:7" x14ac:dyDescent="0.45">
      <c r="B696" s="26" t="s">
        <v>1187</v>
      </c>
      <c r="C696" s="26">
        <v>59</v>
      </c>
      <c r="D696" s="172">
        <f t="shared" si="30"/>
        <v>105350.40000000001</v>
      </c>
      <c r="E696" s="172" t="e">
        <f t="shared" si="31"/>
        <v>#N/A</v>
      </c>
      <c r="F696" s="174" t="e">
        <f t="shared" si="32"/>
        <v>#N/A</v>
      </c>
      <c r="G696" s="26" t="s">
        <v>8472</v>
      </c>
    </row>
    <row r="697" spans="2:7" x14ac:dyDescent="0.45">
      <c r="B697" s="26" t="s">
        <v>1186</v>
      </c>
      <c r="C697" s="26">
        <v>59</v>
      </c>
      <c r="D697" s="172">
        <f t="shared" si="30"/>
        <v>105350.40000000001</v>
      </c>
      <c r="E697" s="172" t="e">
        <f t="shared" si="31"/>
        <v>#N/A</v>
      </c>
      <c r="F697" s="174" t="e">
        <f t="shared" si="32"/>
        <v>#N/A</v>
      </c>
      <c r="G697" s="26" t="s">
        <v>8473</v>
      </c>
    </row>
    <row r="698" spans="2:7" x14ac:dyDescent="0.45">
      <c r="B698" s="26" t="s">
        <v>4741</v>
      </c>
      <c r="C698" s="26">
        <v>60</v>
      </c>
      <c r="D698" s="172">
        <f t="shared" si="30"/>
        <v>107136.00000000001</v>
      </c>
      <c r="E698" s="172" t="e">
        <f t="shared" si="31"/>
        <v>#N/A</v>
      </c>
      <c r="F698" s="174" t="e">
        <f t="shared" si="32"/>
        <v>#N/A</v>
      </c>
      <c r="G698" s="26" t="s">
        <v>8474</v>
      </c>
    </row>
    <row r="699" spans="2:7" x14ac:dyDescent="0.45">
      <c r="B699" s="26" t="s">
        <v>1183</v>
      </c>
      <c r="C699" s="26">
        <v>60</v>
      </c>
      <c r="D699" s="172">
        <f t="shared" si="30"/>
        <v>107136.00000000001</v>
      </c>
      <c r="E699" s="172" t="e">
        <f t="shared" si="31"/>
        <v>#N/A</v>
      </c>
      <c r="F699" s="174" t="e">
        <f t="shared" si="32"/>
        <v>#N/A</v>
      </c>
      <c r="G699" s="26" t="s">
        <v>8475</v>
      </c>
    </row>
    <row r="700" spans="2:7" x14ac:dyDescent="0.45">
      <c r="B700" s="26" t="s">
        <v>1182</v>
      </c>
      <c r="C700" s="26">
        <v>61</v>
      </c>
      <c r="D700" s="172">
        <f t="shared" si="30"/>
        <v>108921.60000000001</v>
      </c>
      <c r="E700" s="172" t="e">
        <f t="shared" si="31"/>
        <v>#N/A</v>
      </c>
      <c r="F700" s="174" t="e">
        <f t="shared" si="32"/>
        <v>#N/A</v>
      </c>
      <c r="G700" s="26" t="s">
        <v>8476</v>
      </c>
    </row>
    <row r="701" spans="2:7" x14ac:dyDescent="0.45">
      <c r="B701" s="26" t="s">
        <v>4742</v>
      </c>
      <c r="C701" s="26">
        <v>60</v>
      </c>
      <c r="D701" s="172">
        <f t="shared" si="30"/>
        <v>107136.00000000001</v>
      </c>
      <c r="E701" s="172" t="e">
        <f t="shared" si="31"/>
        <v>#N/A</v>
      </c>
      <c r="F701" s="174" t="e">
        <f t="shared" si="32"/>
        <v>#N/A</v>
      </c>
      <c r="G701" s="26" t="s">
        <v>8477</v>
      </c>
    </row>
    <row r="702" spans="2:7" x14ac:dyDescent="0.45">
      <c r="B702" s="26" t="s">
        <v>1181</v>
      </c>
      <c r="C702" s="26">
        <v>59</v>
      </c>
      <c r="D702" s="172">
        <f t="shared" si="30"/>
        <v>105350.40000000001</v>
      </c>
      <c r="E702" s="172" t="e">
        <f t="shared" si="31"/>
        <v>#N/A</v>
      </c>
      <c r="F702" s="174" t="e">
        <f t="shared" si="32"/>
        <v>#N/A</v>
      </c>
      <c r="G702" s="26" t="s">
        <v>8478</v>
      </c>
    </row>
    <row r="703" spans="2:7" x14ac:dyDescent="0.45">
      <c r="B703" s="26" t="s">
        <v>4743</v>
      </c>
      <c r="C703" s="26">
        <v>59</v>
      </c>
      <c r="D703" s="172">
        <f t="shared" si="30"/>
        <v>105350.40000000001</v>
      </c>
      <c r="E703" s="172" t="e">
        <f t="shared" si="31"/>
        <v>#N/A</v>
      </c>
      <c r="F703" s="174" t="e">
        <f t="shared" si="32"/>
        <v>#N/A</v>
      </c>
      <c r="G703" s="26" t="s">
        <v>8479</v>
      </c>
    </row>
    <row r="704" spans="2:7" x14ac:dyDescent="0.45">
      <c r="B704" s="26" t="s">
        <v>1178</v>
      </c>
      <c r="C704" s="26">
        <v>59</v>
      </c>
      <c r="D704" s="172">
        <f t="shared" si="30"/>
        <v>105350.40000000001</v>
      </c>
      <c r="E704" s="172" t="e">
        <f t="shared" si="31"/>
        <v>#N/A</v>
      </c>
      <c r="F704" s="174" t="e">
        <f t="shared" si="32"/>
        <v>#N/A</v>
      </c>
      <c r="G704" s="26" t="s">
        <v>8480</v>
      </c>
    </row>
    <row r="705" spans="2:7" x14ac:dyDescent="0.45">
      <c r="B705" s="26" t="s">
        <v>1177</v>
      </c>
      <c r="C705" s="26">
        <v>60</v>
      </c>
      <c r="D705" s="172">
        <f t="shared" si="30"/>
        <v>107136.00000000001</v>
      </c>
      <c r="E705" s="172" t="e">
        <f t="shared" si="31"/>
        <v>#N/A</v>
      </c>
      <c r="F705" s="174" t="e">
        <f t="shared" si="32"/>
        <v>#N/A</v>
      </c>
      <c r="G705" s="26" t="s">
        <v>8481</v>
      </c>
    </row>
    <row r="706" spans="2:7" x14ac:dyDescent="0.45">
      <c r="B706" s="26" t="s">
        <v>1176</v>
      </c>
      <c r="C706" s="26">
        <v>59</v>
      </c>
      <c r="D706" s="172">
        <f t="shared" si="30"/>
        <v>105350.40000000001</v>
      </c>
      <c r="E706" s="172" t="e">
        <f t="shared" si="31"/>
        <v>#N/A</v>
      </c>
      <c r="F706" s="174" t="e">
        <f t="shared" si="32"/>
        <v>#N/A</v>
      </c>
      <c r="G706" s="26" t="s">
        <v>8482</v>
      </c>
    </row>
    <row r="707" spans="2:7" x14ac:dyDescent="0.45">
      <c r="B707" s="26" t="s">
        <v>1960</v>
      </c>
      <c r="C707" s="26">
        <v>58</v>
      </c>
      <c r="D707" s="172">
        <f t="shared" si="30"/>
        <v>103564.8</v>
      </c>
      <c r="E707" s="172" t="e">
        <f t="shared" si="31"/>
        <v>#N/A</v>
      </c>
      <c r="F707" s="174" t="e">
        <f t="shared" si="32"/>
        <v>#N/A</v>
      </c>
      <c r="G707" s="26" t="s">
        <v>8483</v>
      </c>
    </row>
    <row r="708" spans="2:7" x14ac:dyDescent="0.45">
      <c r="B708" s="26" t="s">
        <v>4744</v>
      </c>
      <c r="C708" s="26">
        <v>58</v>
      </c>
      <c r="D708" s="172">
        <f t="shared" si="30"/>
        <v>103564.8</v>
      </c>
      <c r="E708" s="172" t="e">
        <f t="shared" si="31"/>
        <v>#N/A</v>
      </c>
      <c r="F708" s="174" t="e">
        <f t="shared" si="32"/>
        <v>#N/A</v>
      </c>
      <c r="G708" s="26" t="s">
        <v>8484</v>
      </c>
    </row>
    <row r="709" spans="2:7" x14ac:dyDescent="0.45">
      <c r="B709" s="26" t="s">
        <v>1173</v>
      </c>
      <c r="C709" s="26">
        <v>57</v>
      </c>
      <c r="D709" s="172">
        <f t="shared" si="30"/>
        <v>101779.20000000001</v>
      </c>
      <c r="E709" s="172" t="e">
        <f t="shared" si="31"/>
        <v>#N/A</v>
      </c>
      <c r="F709" s="174" t="e">
        <f t="shared" si="32"/>
        <v>#N/A</v>
      </c>
      <c r="G709" s="26" t="s">
        <v>8485</v>
      </c>
    </row>
    <row r="710" spans="2:7" x14ac:dyDescent="0.45">
      <c r="B710" s="26" t="s">
        <v>1172</v>
      </c>
      <c r="C710" s="26">
        <v>58</v>
      </c>
      <c r="D710" s="172">
        <f t="shared" si="30"/>
        <v>103564.8</v>
      </c>
      <c r="E710" s="172" t="e">
        <f t="shared" si="31"/>
        <v>#N/A</v>
      </c>
      <c r="F710" s="174" t="e">
        <f t="shared" si="32"/>
        <v>#N/A</v>
      </c>
      <c r="G710" s="26" t="s">
        <v>8486</v>
      </c>
    </row>
    <row r="711" spans="2:7" x14ac:dyDescent="0.45">
      <c r="B711" s="26" t="s">
        <v>1171</v>
      </c>
      <c r="C711" s="26">
        <v>60</v>
      </c>
      <c r="D711" s="172">
        <f t="shared" si="30"/>
        <v>107136.00000000001</v>
      </c>
      <c r="E711" s="172" t="e">
        <f t="shared" si="31"/>
        <v>#N/A</v>
      </c>
      <c r="F711" s="174" t="e">
        <f t="shared" si="32"/>
        <v>#N/A</v>
      </c>
      <c r="G711" s="26" t="s">
        <v>8487</v>
      </c>
    </row>
    <row r="712" spans="2:7" x14ac:dyDescent="0.45">
      <c r="B712" s="26" t="s">
        <v>1170</v>
      </c>
      <c r="C712" s="26">
        <v>60</v>
      </c>
      <c r="D712" s="172">
        <f t="shared" si="30"/>
        <v>107136.00000000001</v>
      </c>
      <c r="E712" s="172" t="e">
        <f t="shared" si="31"/>
        <v>#N/A</v>
      </c>
      <c r="F712" s="174" t="e">
        <f t="shared" si="32"/>
        <v>#N/A</v>
      </c>
      <c r="G712" s="26" t="s">
        <v>8488</v>
      </c>
    </row>
    <row r="713" spans="2:7" x14ac:dyDescent="0.45">
      <c r="B713" s="26" t="s">
        <v>4745</v>
      </c>
      <c r="C713" s="26">
        <v>62</v>
      </c>
      <c r="D713" s="172">
        <f t="shared" si="30"/>
        <v>110707.20000000001</v>
      </c>
      <c r="E713" s="172" t="e">
        <f t="shared" si="31"/>
        <v>#N/A</v>
      </c>
      <c r="F713" s="174" t="e">
        <f t="shared" si="32"/>
        <v>#N/A</v>
      </c>
      <c r="G713" s="26" t="s">
        <v>8489</v>
      </c>
    </row>
    <row r="714" spans="2:7" x14ac:dyDescent="0.45">
      <c r="B714" s="26" t="s">
        <v>1167</v>
      </c>
      <c r="C714" s="26">
        <v>63</v>
      </c>
      <c r="D714" s="172">
        <f t="shared" si="30"/>
        <v>112492.8</v>
      </c>
      <c r="E714" s="172" t="e">
        <f t="shared" si="31"/>
        <v>#N/A</v>
      </c>
      <c r="F714" s="174" t="e">
        <f t="shared" si="32"/>
        <v>#N/A</v>
      </c>
      <c r="G714" s="26" t="s">
        <v>8490</v>
      </c>
    </row>
    <row r="715" spans="2:7" x14ac:dyDescent="0.45">
      <c r="B715" s="26" t="s">
        <v>1166</v>
      </c>
      <c r="C715" s="26">
        <v>66</v>
      </c>
      <c r="D715" s="172">
        <f t="shared" si="30"/>
        <v>117849.60000000001</v>
      </c>
      <c r="E715" s="172" t="e">
        <f t="shared" si="31"/>
        <v>#N/A</v>
      </c>
      <c r="F715" s="174" t="e">
        <f t="shared" si="32"/>
        <v>#N/A</v>
      </c>
      <c r="G715" s="26" t="s">
        <v>8491</v>
      </c>
    </row>
    <row r="716" spans="2:7" x14ac:dyDescent="0.45">
      <c r="B716" s="26" t="s">
        <v>1165</v>
      </c>
      <c r="C716" s="26">
        <v>65</v>
      </c>
      <c r="D716" s="172">
        <f t="shared" si="30"/>
        <v>116064</v>
      </c>
      <c r="E716" s="172" t="e">
        <f t="shared" si="31"/>
        <v>#N/A</v>
      </c>
      <c r="F716" s="174" t="e">
        <f t="shared" si="32"/>
        <v>#N/A</v>
      </c>
      <c r="G716" s="26" t="s">
        <v>8492</v>
      </c>
    </row>
    <row r="717" spans="2:7" x14ac:dyDescent="0.45">
      <c r="B717" s="26" t="s">
        <v>1164</v>
      </c>
      <c r="C717" s="26">
        <v>64</v>
      </c>
      <c r="D717" s="172">
        <f t="shared" si="30"/>
        <v>114278.40000000001</v>
      </c>
      <c r="E717" s="172" t="e">
        <f t="shared" si="31"/>
        <v>#N/A</v>
      </c>
      <c r="F717" s="174" t="e">
        <f t="shared" si="32"/>
        <v>#N/A</v>
      </c>
      <c r="G717" s="26" t="s">
        <v>8493</v>
      </c>
    </row>
    <row r="718" spans="2:7" x14ac:dyDescent="0.45">
      <c r="B718" s="26" t="s">
        <v>4746</v>
      </c>
      <c r="C718" s="26">
        <v>64</v>
      </c>
      <c r="D718" s="172">
        <f t="shared" si="30"/>
        <v>114278.40000000001</v>
      </c>
      <c r="E718" s="172" t="e">
        <f t="shared" si="31"/>
        <v>#N/A</v>
      </c>
      <c r="F718" s="174" t="e">
        <f t="shared" si="32"/>
        <v>#N/A</v>
      </c>
      <c r="G718" s="26" t="s">
        <v>8494</v>
      </c>
    </row>
    <row r="719" spans="2:7" x14ac:dyDescent="0.45">
      <c r="B719" s="26" t="s">
        <v>1161</v>
      </c>
      <c r="C719" s="26">
        <v>65</v>
      </c>
      <c r="D719" s="172">
        <f t="shared" si="30"/>
        <v>116064</v>
      </c>
      <c r="E719" s="172" t="e">
        <f t="shared" si="31"/>
        <v>#N/A</v>
      </c>
      <c r="F719" s="174" t="e">
        <f t="shared" si="32"/>
        <v>#N/A</v>
      </c>
      <c r="G719" s="26" t="s">
        <v>8495</v>
      </c>
    </row>
    <row r="720" spans="2:7" x14ac:dyDescent="0.45">
      <c r="B720" s="26" t="s">
        <v>1160</v>
      </c>
      <c r="C720" s="26">
        <v>65</v>
      </c>
      <c r="D720" s="172">
        <f t="shared" si="30"/>
        <v>116064</v>
      </c>
      <c r="E720" s="172" t="e">
        <f t="shared" si="31"/>
        <v>#N/A</v>
      </c>
      <c r="F720" s="174" t="e">
        <f t="shared" si="32"/>
        <v>#N/A</v>
      </c>
      <c r="G720" s="26" t="s">
        <v>8496</v>
      </c>
    </row>
    <row r="721" spans="2:7" x14ac:dyDescent="0.45">
      <c r="B721" s="26" t="s">
        <v>1159</v>
      </c>
      <c r="C721" s="26">
        <v>64</v>
      </c>
      <c r="D721" s="172">
        <f t="shared" si="30"/>
        <v>114278.40000000001</v>
      </c>
      <c r="E721" s="172" t="e">
        <f t="shared" si="31"/>
        <v>#N/A</v>
      </c>
      <c r="F721" s="174" t="e">
        <f t="shared" si="32"/>
        <v>#N/A</v>
      </c>
      <c r="G721" s="26" t="s">
        <v>8497</v>
      </c>
    </row>
    <row r="722" spans="2:7" x14ac:dyDescent="0.45">
      <c r="B722" s="26" t="s">
        <v>1158</v>
      </c>
      <c r="C722" s="26">
        <v>64</v>
      </c>
      <c r="D722" s="172">
        <f t="shared" si="30"/>
        <v>114278.40000000001</v>
      </c>
      <c r="E722" s="172" t="e">
        <f t="shared" si="31"/>
        <v>#N/A</v>
      </c>
      <c r="F722" s="174" t="e">
        <f t="shared" si="32"/>
        <v>#N/A</v>
      </c>
      <c r="G722" s="26" t="s">
        <v>8498</v>
      </c>
    </row>
    <row r="723" spans="2:7" x14ac:dyDescent="0.45">
      <c r="B723" s="26" t="s">
        <v>4747</v>
      </c>
      <c r="C723" s="26">
        <v>63</v>
      </c>
      <c r="D723" s="172">
        <f t="shared" si="30"/>
        <v>112492.8</v>
      </c>
      <c r="E723" s="172" t="e">
        <f t="shared" si="31"/>
        <v>#N/A</v>
      </c>
      <c r="F723" s="174" t="e">
        <f t="shared" si="32"/>
        <v>#N/A</v>
      </c>
      <c r="G723" s="26" t="s">
        <v>8499</v>
      </c>
    </row>
    <row r="724" spans="2:7" x14ac:dyDescent="0.45">
      <c r="B724" s="26" t="s">
        <v>1155</v>
      </c>
      <c r="C724" s="26">
        <v>63</v>
      </c>
      <c r="D724" s="172">
        <f t="shared" si="30"/>
        <v>112492.8</v>
      </c>
      <c r="E724" s="172" t="e">
        <f t="shared" si="31"/>
        <v>#N/A</v>
      </c>
      <c r="F724" s="174" t="e">
        <f t="shared" si="32"/>
        <v>#N/A</v>
      </c>
      <c r="G724" s="26" t="s">
        <v>8500</v>
      </c>
    </row>
    <row r="725" spans="2:7" x14ac:dyDescent="0.45">
      <c r="B725" s="26" t="s">
        <v>1154</v>
      </c>
      <c r="C725" s="26">
        <v>65</v>
      </c>
      <c r="D725" s="172">
        <f t="shared" si="30"/>
        <v>116064</v>
      </c>
      <c r="E725" s="172" t="e">
        <f t="shared" si="31"/>
        <v>#N/A</v>
      </c>
      <c r="F725" s="174" t="e">
        <f t="shared" si="32"/>
        <v>#N/A</v>
      </c>
      <c r="G725" s="26" t="s">
        <v>8501</v>
      </c>
    </row>
    <row r="726" spans="2:7" x14ac:dyDescent="0.45">
      <c r="B726" s="26" t="s">
        <v>1153</v>
      </c>
      <c r="C726" s="26">
        <v>66</v>
      </c>
      <c r="D726" s="172">
        <f t="shared" si="30"/>
        <v>117849.60000000001</v>
      </c>
      <c r="E726" s="172" t="e">
        <f t="shared" si="31"/>
        <v>#N/A</v>
      </c>
      <c r="F726" s="174" t="e">
        <f t="shared" si="32"/>
        <v>#N/A</v>
      </c>
      <c r="G726" s="26" t="s">
        <v>8502</v>
      </c>
    </row>
    <row r="727" spans="2:7" x14ac:dyDescent="0.45">
      <c r="B727" s="26" t="s">
        <v>1152</v>
      </c>
      <c r="C727" s="26">
        <v>67</v>
      </c>
      <c r="D727" s="172">
        <f t="shared" si="30"/>
        <v>119635.20000000001</v>
      </c>
      <c r="E727" s="172" t="e">
        <f t="shared" si="31"/>
        <v>#N/A</v>
      </c>
      <c r="F727" s="174" t="e">
        <f t="shared" si="32"/>
        <v>#N/A</v>
      </c>
      <c r="G727" s="26" t="s">
        <v>8503</v>
      </c>
    </row>
    <row r="728" spans="2:7" x14ac:dyDescent="0.45">
      <c r="B728" s="26" t="s">
        <v>4748</v>
      </c>
      <c r="C728" s="26">
        <v>67</v>
      </c>
      <c r="D728" s="172">
        <f t="shared" si="30"/>
        <v>119635.20000000001</v>
      </c>
      <c r="E728" s="172" t="e">
        <f t="shared" si="31"/>
        <v>#N/A</v>
      </c>
      <c r="F728" s="174" t="e">
        <f t="shared" si="32"/>
        <v>#N/A</v>
      </c>
      <c r="G728" s="26" t="s">
        <v>8504</v>
      </c>
    </row>
    <row r="729" spans="2:7" x14ac:dyDescent="0.45">
      <c r="B729" s="26" t="s">
        <v>1149</v>
      </c>
      <c r="C729" s="26">
        <v>68</v>
      </c>
      <c r="D729" s="172">
        <f t="shared" si="30"/>
        <v>121420.8</v>
      </c>
      <c r="E729" s="172" t="e">
        <f t="shared" si="31"/>
        <v>#N/A</v>
      </c>
      <c r="F729" s="174" t="e">
        <f t="shared" si="32"/>
        <v>#N/A</v>
      </c>
      <c r="G729" s="26" t="s">
        <v>8505</v>
      </c>
    </row>
    <row r="730" spans="2:7" x14ac:dyDescent="0.45">
      <c r="B730" s="26" t="s">
        <v>1148</v>
      </c>
      <c r="C730" s="26">
        <v>66</v>
      </c>
      <c r="D730" s="172">
        <f t="shared" si="30"/>
        <v>117849.60000000001</v>
      </c>
      <c r="E730" s="172" t="e">
        <f t="shared" si="31"/>
        <v>#N/A</v>
      </c>
      <c r="F730" s="174" t="e">
        <f t="shared" si="32"/>
        <v>#N/A</v>
      </c>
      <c r="G730" s="26" t="s">
        <v>8506</v>
      </c>
    </row>
    <row r="731" spans="2:7" x14ac:dyDescent="0.45">
      <c r="B731" s="26" t="s">
        <v>1147</v>
      </c>
      <c r="C731" s="26">
        <v>64</v>
      </c>
      <c r="D731" s="172">
        <f t="shared" si="30"/>
        <v>114278.40000000001</v>
      </c>
      <c r="E731" s="172" t="e">
        <f t="shared" si="31"/>
        <v>#N/A</v>
      </c>
      <c r="F731" s="174" t="e">
        <f t="shared" si="32"/>
        <v>#N/A</v>
      </c>
      <c r="G731" s="26" t="s">
        <v>8507</v>
      </c>
    </row>
    <row r="732" spans="2:7" x14ac:dyDescent="0.45">
      <c r="B732" s="26" t="s">
        <v>1146</v>
      </c>
      <c r="C732" s="26">
        <v>65</v>
      </c>
      <c r="D732" s="172">
        <f t="shared" si="30"/>
        <v>116064</v>
      </c>
      <c r="E732" s="172" t="e">
        <f t="shared" si="31"/>
        <v>#N/A</v>
      </c>
      <c r="F732" s="174" t="e">
        <f t="shared" si="32"/>
        <v>#N/A</v>
      </c>
      <c r="G732" s="26" t="s">
        <v>8508</v>
      </c>
    </row>
    <row r="733" spans="2:7" x14ac:dyDescent="0.45">
      <c r="B733" s="26" t="s">
        <v>4749</v>
      </c>
      <c r="C733" s="26">
        <v>64</v>
      </c>
      <c r="D733" s="172">
        <f t="shared" si="30"/>
        <v>114278.40000000001</v>
      </c>
      <c r="E733" s="172" t="e">
        <f t="shared" si="31"/>
        <v>#N/A</v>
      </c>
      <c r="F733" s="174" t="e">
        <f t="shared" si="32"/>
        <v>#N/A</v>
      </c>
      <c r="G733" s="26" t="s">
        <v>8509</v>
      </c>
    </row>
    <row r="734" spans="2:7" x14ac:dyDescent="0.45">
      <c r="B734" s="26" t="s">
        <v>1143</v>
      </c>
      <c r="C734" s="26">
        <v>63</v>
      </c>
      <c r="D734" s="172">
        <f t="shared" si="30"/>
        <v>112492.8</v>
      </c>
      <c r="E734" s="172" t="e">
        <f t="shared" si="31"/>
        <v>#N/A</v>
      </c>
      <c r="F734" s="174" t="e">
        <f t="shared" si="32"/>
        <v>#N/A</v>
      </c>
      <c r="G734" s="26" t="s">
        <v>8510</v>
      </c>
    </row>
    <row r="735" spans="2:7" x14ac:dyDescent="0.45">
      <c r="B735" s="26" t="s">
        <v>1142</v>
      </c>
      <c r="C735" s="26">
        <v>63</v>
      </c>
      <c r="D735" s="172">
        <f t="shared" si="30"/>
        <v>112492.8</v>
      </c>
      <c r="E735" s="172" t="e">
        <f t="shared" si="31"/>
        <v>#N/A</v>
      </c>
      <c r="F735" s="174" t="e">
        <f t="shared" si="32"/>
        <v>#N/A</v>
      </c>
      <c r="G735" s="26" t="s">
        <v>8511</v>
      </c>
    </row>
    <row r="736" spans="2:7" x14ac:dyDescent="0.45">
      <c r="B736" s="26" t="s">
        <v>1141</v>
      </c>
      <c r="C736" s="26">
        <v>64</v>
      </c>
      <c r="D736" s="172">
        <f t="shared" si="30"/>
        <v>114278.40000000001</v>
      </c>
      <c r="E736" s="172" t="e">
        <f t="shared" si="31"/>
        <v>#N/A</v>
      </c>
      <c r="F736" s="174" t="e">
        <f t="shared" si="32"/>
        <v>#N/A</v>
      </c>
      <c r="G736" s="26" t="s">
        <v>8512</v>
      </c>
    </row>
    <row r="737" spans="2:7" x14ac:dyDescent="0.45">
      <c r="B737" s="26" t="s">
        <v>1140</v>
      </c>
      <c r="C737" s="26">
        <v>66</v>
      </c>
      <c r="D737" s="172">
        <f t="shared" si="30"/>
        <v>117849.60000000001</v>
      </c>
      <c r="E737" s="172" t="e">
        <f t="shared" si="31"/>
        <v>#N/A</v>
      </c>
      <c r="F737" s="174" t="e">
        <f t="shared" si="32"/>
        <v>#N/A</v>
      </c>
      <c r="G737" s="26" t="s">
        <v>8513</v>
      </c>
    </row>
    <row r="738" spans="2:7" x14ac:dyDescent="0.45">
      <c r="B738" s="26" t="s">
        <v>4750</v>
      </c>
      <c r="C738" s="26">
        <v>66</v>
      </c>
      <c r="D738" s="172">
        <f t="shared" si="30"/>
        <v>117849.60000000001</v>
      </c>
      <c r="E738" s="172" t="e">
        <f t="shared" si="31"/>
        <v>#N/A</v>
      </c>
      <c r="F738" s="174" t="e">
        <f t="shared" si="32"/>
        <v>#N/A</v>
      </c>
      <c r="G738" s="26" t="s">
        <v>8514</v>
      </c>
    </row>
    <row r="739" spans="2:7" x14ac:dyDescent="0.45">
      <c r="B739" s="26" t="s">
        <v>1138</v>
      </c>
      <c r="C739" s="26">
        <v>66</v>
      </c>
      <c r="D739" s="172">
        <f t="shared" si="30"/>
        <v>117849.60000000001</v>
      </c>
      <c r="E739" s="172" t="e">
        <f t="shared" si="31"/>
        <v>#N/A</v>
      </c>
      <c r="F739" s="174" t="e">
        <f t="shared" si="32"/>
        <v>#N/A</v>
      </c>
      <c r="G739" s="26" t="s">
        <v>8515</v>
      </c>
    </row>
    <row r="740" spans="2:7" x14ac:dyDescent="0.45">
      <c r="B740" s="26" t="s">
        <v>1137</v>
      </c>
      <c r="C740" s="26">
        <v>66</v>
      </c>
      <c r="D740" s="172">
        <f t="shared" si="30"/>
        <v>117849.60000000001</v>
      </c>
      <c r="E740" s="172" t="e">
        <f t="shared" si="31"/>
        <v>#N/A</v>
      </c>
      <c r="F740" s="174" t="e">
        <f t="shared" si="32"/>
        <v>#N/A</v>
      </c>
      <c r="G740" s="26" t="s">
        <v>8516</v>
      </c>
    </row>
    <row r="741" spans="2:7" x14ac:dyDescent="0.45">
      <c r="B741" s="26" t="s">
        <v>1136</v>
      </c>
      <c r="C741" s="26">
        <v>65</v>
      </c>
      <c r="D741" s="172">
        <f t="shared" si="30"/>
        <v>116064</v>
      </c>
      <c r="E741" s="172" t="e">
        <f t="shared" si="31"/>
        <v>#N/A</v>
      </c>
      <c r="F741" s="174" t="e">
        <f t="shared" si="32"/>
        <v>#N/A</v>
      </c>
      <c r="G741" s="26" t="s">
        <v>8517</v>
      </c>
    </row>
    <row r="742" spans="2:7" x14ac:dyDescent="0.45">
      <c r="B742" s="26" t="s">
        <v>1135</v>
      </c>
      <c r="C742" s="26">
        <v>65</v>
      </c>
      <c r="D742" s="172">
        <f t="shared" si="30"/>
        <v>116064</v>
      </c>
      <c r="E742" s="172" t="e">
        <f t="shared" si="31"/>
        <v>#N/A</v>
      </c>
      <c r="F742" s="174" t="e">
        <f t="shared" si="32"/>
        <v>#N/A</v>
      </c>
      <c r="G742" s="26" t="s">
        <v>8518</v>
      </c>
    </row>
    <row r="743" spans="2:7" x14ac:dyDescent="0.45">
      <c r="B743" s="26" t="s">
        <v>4751</v>
      </c>
      <c r="C743" s="26">
        <v>65</v>
      </c>
      <c r="D743" s="172">
        <f t="shared" si="30"/>
        <v>116064</v>
      </c>
      <c r="E743" s="172" t="e">
        <f t="shared" si="31"/>
        <v>#N/A</v>
      </c>
      <c r="F743" s="174" t="e">
        <f t="shared" si="32"/>
        <v>#N/A</v>
      </c>
      <c r="G743" s="26" t="s">
        <v>8519</v>
      </c>
    </row>
    <row r="744" spans="2:7" x14ac:dyDescent="0.45">
      <c r="B744" s="26" t="s">
        <v>1132</v>
      </c>
      <c r="C744" s="26">
        <v>64</v>
      </c>
      <c r="D744" s="172">
        <f t="shared" si="30"/>
        <v>114278.40000000001</v>
      </c>
      <c r="E744" s="172" t="e">
        <f t="shared" si="31"/>
        <v>#N/A</v>
      </c>
      <c r="F744" s="174" t="e">
        <f t="shared" si="32"/>
        <v>#N/A</v>
      </c>
      <c r="G744" s="26" t="s">
        <v>8520</v>
      </c>
    </row>
    <row r="745" spans="2:7" x14ac:dyDescent="0.45">
      <c r="B745" s="26" t="s">
        <v>1131</v>
      </c>
      <c r="C745" s="26">
        <v>62</v>
      </c>
      <c r="D745" s="172">
        <f t="shared" si="30"/>
        <v>110707.20000000001</v>
      </c>
      <c r="E745" s="172" t="e">
        <f t="shared" si="31"/>
        <v>#N/A</v>
      </c>
      <c r="F745" s="174" t="e">
        <f t="shared" si="32"/>
        <v>#N/A</v>
      </c>
      <c r="G745" s="26" t="s">
        <v>8521</v>
      </c>
    </row>
    <row r="746" spans="2:7" x14ac:dyDescent="0.45">
      <c r="B746" s="26" t="s">
        <v>1130</v>
      </c>
      <c r="C746" s="26">
        <v>61</v>
      </c>
      <c r="D746" s="172">
        <f t="shared" si="30"/>
        <v>108921.60000000001</v>
      </c>
      <c r="E746" s="172" t="e">
        <f t="shared" si="31"/>
        <v>#N/A</v>
      </c>
      <c r="F746" s="174" t="e">
        <f t="shared" si="32"/>
        <v>#N/A</v>
      </c>
      <c r="G746" s="26" t="s">
        <v>8522</v>
      </c>
    </row>
    <row r="747" spans="2:7" x14ac:dyDescent="0.45">
      <c r="B747" s="26" t="s">
        <v>1129</v>
      </c>
      <c r="C747" s="26">
        <v>62</v>
      </c>
      <c r="D747" s="172">
        <f t="shared" si="30"/>
        <v>110707.20000000001</v>
      </c>
      <c r="E747" s="172" t="e">
        <f t="shared" si="31"/>
        <v>#N/A</v>
      </c>
      <c r="F747" s="174" t="e">
        <f t="shared" si="32"/>
        <v>#N/A</v>
      </c>
      <c r="G747" s="26" t="s">
        <v>8523</v>
      </c>
    </row>
    <row r="748" spans="2:7" x14ac:dyDescent="0.45">
      <c r="B748" s="26" t="s">
        <v>4752</v>
      </c>
      <c r="C748" s="26">
        <v>61</v>
      </c>
      <c r="D748" s="172">
        <f t="shared" si="30"/>
        <v>108921.60000000001</v>
      </c>
      <c r="E748" s="172" t="e">
        <f t="shared" si="31"/>
        <v>#N/A</v>
      </c>
      <c r="F748" s="174" t="e">
        <f t="shared" si="32"/>
        <v>#N/A</v>
      </c>
      <c r="G748" s="26" t="s">
        <v>8524</v>
      </c>
    </row>
    <row r="749" spans="2:7" x14ac:dyDescent="0.45">
      <c r="B749" s="26" t="s">
        <v>1126</v>
      </c>
      <c r="C749" s="26">
        <v>62</v>
      </c>
      <c r="D749" s="172">
        <f t="shared" si="30"/>
        <v>110707.20000000001</v>
      </c>
      <c r="E749" s="172" t="e">
        <f t="shared" si="31"/>
        <v>#N/A</v>
      </c>
      <c r="F749" s="174" t="e">
        <f t="shared" si="32"/>
        <v>#N/A</v>
      </c>
      <c r="G749" s="26" t="s">
        <v>8525</v>
      </c>
    </row>
    <row r="750" spans="2:7" x14ac:dyDescent="0.45">
      <c r="B750" s="26" t="s">
        <v>1125</v>
      </c>
      <c r="C750" s="26">
        <v>61</v>
      </c>
      <c r="D750" s="172">
        <f t="shared" si="30"/>
        <v>108921.60000000001</v>
      </c>
      <c r="E750" s="172" t="e">
        <f t="shared" si="31"/>
        <v>#N/A</v>
      </c>
      <c r="F750" s="174" t="e">
        <f t="shared" si="32"/>
        <v>#N/A</v>
      </c>
      <c r="G750" s="26" t="s">
        <v>8526</v>
      </c>
    </row>
    <row r="751" spans="2:7" x14ac:dyDescent="0.45">
      <c r="B751" s="26" t="s">
        <v>1124</v>
      </c>
      <c r="C751" s="26">
        <v>63</v>
      </c>
      <c r="D751" s="172">
        <f t="shared" si="30"/>
        <v>112492.8</v>
      </c>
      <c r="E751" s="172" t="e">
        <f t="shared" si="31"/>
        <v>#N/A</v>
      </c>
      <c r="F751" s="174" t="e">
        <f t="shared" si="32"/>
        <v>#N/A</v>
      </c>
      <c r="G751" s="26" t="s">
        <v>8527</v>
      </c>
    </row>
    <row r="752" spans="2:7" x14ac:dyDescent="0.45">
      <c r="B752" s="26" t="s">
        <v>1123</v>
      </c>
      <c r="C752" s="26">
        <v>63</v>
      </c>
      <c r="D752" s="172">
        <f t="shared" si="30"/>
        <v>112492.8</v>
      </c>
      <c r="E752" s="172" t="e">
        <f t="shared" si="31"/>
        <v>#N/A</v>
      </c>
      <c r="F752" s="174" t="e">
        <f t="shared" si="32"/>
        <v>#N/A</v>
      </c>
      <c r="G752" s="26" t="s">
        <v>8528</v>
      </c>
    </row>
    <row r="753" spans="2:7" x14ac:dyDescent="0.45">
      <c r="B753" s="26" t="s">
        <v>4753</v>
      </c>
      <c r="C753" s="26">
        <v>63</v>
      </c>
      <c r="D753" s="172">
        <f t="shared" si="30"/>
        <v>112492.8</v>
      </c>
      <c r="E753" s="172" t="e">
        <f t="shared" si="31"/>
        <v>#N/A</v>
      </c>
      <c r="F753" s="174" t="e">
        <f t="shared" si="32"/>
        <v>#N/A</v>
      </c>
      <c r="G753" s="26" t="s">
        <v>8529</v>
      </c>
    </row>
    <row r="754" spans="2:7" x14ac:dyDescent="0.45">
      <c r="B754" s="26" t="s">
        <v>4754</v>
      </c>
      <c r="C754" s="26">
        <v>61</v>
      </c>
      <c r="D754" s="172">
        <f t="shared" si="30"/>
        <v>108921.60000000001</v>
      </c>
      <c r="E754" s="172" t="e">
        <f t="shared" si="31"/>
        <v>#N/A</v>
      </c>
      <c r="F754" s="174" t="e">
        <f t="shared" si="32"/>
        <v>#N/A</v>
      </c>
      <c r="G754" s="26" t="s">
        <v>8530</v>
      </c>
    </row>
    <row r="755" spans="2:7" x14ac:dyDescent="0.45">
      <c r="B755" s="26" t="s">
        <v>4755</v>
      </c>
      <c r="C755" s="26">
        <v>61</v>
      </c>
      <c r="D755" s="172">
        <f t="shared" si="30"/>
        <v>108921.60000000001</v>
      </c>
      <c r="E755" s="172" t="e">
        <f t="shared" si="31"/>
        <v>#N/A</v>
      </c>
      <c r="F755" s="174" t="e">
        <f t="shared" si="32"/>
        <v>#N/A</v>
      </c>
      <c r="G755" s="26" t="s">
        <v>8531</v>
      </c>
    </row>
    <row r="756" spans="2:7" x14ac:dyDescent="0.45">
      <c r="B756" s="26" t="s">
        <v>4756</v>
      </c>
      <c r="C756" s="26">
        <v>62</v>
      </c>
      <c r="D756" s="172">
        <f t="shared" ref="D756:D819" si="33">C756*7.44*240</f>
        <v>110707.20000000001</v>
      </c>
      <c r="E756" s="172" t="e">
        <f t="shared" ref="E756:E819" si="34">VLOOKUP(G756,$I$51:$K$181,2,FALSE)</f>
        <v>#N/A</v>
      </c>
      <c r="F756" s="174" t="e">
        <f t="shared" ref="F756:F819" si="35">E756/D756-1</f>
        <v>#N/A</v>
      </c>
      <c r="G756" s="26" t="s">
        <v>8532</v>
      </c>
    </row>
    <row r="757" spans="2:7" x14ac:dyDescent="0.45">
      <c r="B757" s="26" t="s">
        <v>1120</v>
      </c>
      <c r="C757" s="26">
        <v>62</v>
      </c>
      <c r="D757" s="172">
        <f t="shared" si="33"/>
        <v>110707.20000000001</v>
      </c>
      <c r="E757" s="172" t="e">
        <f t="shared" si="34"/>
        <v>#N/A</v>
      </c>
      <c r="F757" s="174" t="e">
        <f t="shared" si="35"/>
        <v>#N/A</v>
      </c>
      <c r="G757" s="26" t="s">
        <v>8533</v>
      </c>
    </row>
    <row r="758" spans="2:7" x14ac:dyDescent="0.45">
      <c r="B758" s="26" t="s">
        <v>4757</v>
      </c>
      <c r="C758" s="26">
        <v>64</v>
      </c>
      <c r="D758" s="172">
        <f t="shared" si="33"/>
        <v>114278.40000000001</v>
      </c>
      <c r="E758" s="172" t="e">
        <f t="shared" si="34"/>
        <v>#N/A</v>
      </c>
      <c r="F758" s="174" t="e">
        <f t="shared" si="35"/>
        <v>#N/A</v>
      </c>
      <c r="G758" s="26" t="s">
        <v>8534</v>
      </c>
    </row>
    <row r="759" spans="2:7" x14ac:dyDescent="0.45">
      <c r="B759" s="26" t="s">
        <v>1117</v>
      </c>
      <c r="C759" s="26">
        <v>67</v>
      </c>
      <c r="D759" s="172">
        <f t="shared" si="33"/>
        <v>119635.20000000001</v>
      </c>
      <c r="E759" s="172" t="e">
        <f t="shared" si="34"/>
        <v>#N/A</v>
      </c>
      <c r="F759" s="174" t="e">
        <f t="shared" si="35"/>
        <v>#N/A</v>
      </c>
      <c r="G759" s="26" t="s">
        <v>8535</v>
      </c>
    </row>
    <row r="760" spans="2:7" x14ac:dyDescent="0.45">
      <c r="B760" s="26" t="s">
        <v>1116</v>
      </c>
      <c r="C760" s="26">
        <v>68</v>
      </c>
      <c r="D760" s="172">
        <f t="shared" si="33"/>
        <v>121420.8</v>
      </c>
      <c r="E760" s="172" t="e">
        <f t="shared" si="34"/>
        <v>#N/A</v>
      </c>
      <c r="F760" s="174" t="e">
        <f t="shared" si="35"/>
        <v>#N/A</v>
      </c>
      <c r="G760" s="26" t="s">
        <v>8536</v>
      </c>
    </row>
    <row r="761" spans="2:7" x14ac:dyDescent="0.45">
      <c r="B761" s="26" t="s">
        <v>1115</v>
      </c>
      <c r="C761" s="26">
        <v>69</v>
      </c>
      <c r="D761" s="172">
        <f t="shared" si="33"/>
        <v>123206.40000000001</v>
      </c>
      <c r="E761" s="172" t="e">
        <f t="shared" si="34"/>
        <v>#N/A</v>
      </c>
      <c r="F761" s="174" t="e">
        <f t="shared" si="35"/>
        <v>#N/A</v>
      </c>
      <c r="G761" s="26" t="s">
        <v>8537</v>
      </c>
    </row>
    <row r="762" spans="2:7" x14ac:dyDescent="0.45">
      <c r="B762" s="26" t="s">
        <v>4758</v>
      </c>
      <c r="C762" s="26">
        <v>67</v>
      </c>
      <c r="D762" s="172">
        <f t="shared" si="33"/>
        <v>119635.20000000001</v>
      </c>
      <c r="E762" s="172" t="e">
        <f t="shared" si="34"/>
        <v>#N/A</v>
      </c>
      <c r="F762" s="174" t="e">
        <f t="shared" si="35"/>
        <v>#N/A</v>
      </c>
      <c r="G762" s="26" t="s">
        <v>8538</v>
      </c>
    </row>
    <row r="763" spans="2:7" x14ac:dyDescent="0.45">
      <c r="B763" s="26" t="s">
        <v>4759</v>
      </c>
      <c r="C763" s="26">
        <v>67</v>
      </c>
      <c r="D763" s="172">
        <f t="shared" si="33"/>
        <v>119635.20000000001</v>
      </c>
      <c r="E763" s="172" t="e">
        <f t="shared" si="34"/>
        <v>#N/A</v>
      </c>
      <c r="F763" s="174" t="e">
        <f t="shared" si="35"/>
        <v>#N/A</v>
      </c>
      <c r="G763" s="26" t="s">
        <v>8539</v>
      </c>
    </row>
    <row r="764" spans="2:7" x14ac:dyDescent="0.45">
      <c r="B764" s="26" t="s">
        <v>1112</v>
      </c>
      <c r="C764" s="26">
        <v>69</v>
      </c>
      <c r="D764" s="172">
        <f t="shared" si="33"/>
        <v>123206.40000000001</v>
      </c>
      <c r="E764" s="172" t="e">
        <f t="shared" si="34"/>
        <v>#N/A</v>
      </c>
      <c r="F764" s="174" t="e">
        <f t="shared" si="35"/>
        <v>#N/A</v>
      </c>
      <c r="G764" s="26" t="s">
        <v>8540</v>
      </c>
    </row>
    <row r="765" spans="2:7" x14ac:dyDescent="0.45">
      <c r="B765" s="26" t="s">
        <v>1111</v>
      </c>
      <c r="C765" s="26">
        <v>71</v>
      </c>
      <c r="D765" s="172">
        <f t="shared" si="33"/>
        <v>126777.60000000001</v>
      </c>
      <c r="E765" s="172" t="e">
        <f t="shared" si="34"/>
        <v>#N/A</v>
      </c>
      <c r="F765" s="174" t="e">
        <f t="shared" si="35"/>
        <v>#N/A</v>
      </c>
      <c r="G765" s="26" t="s">
        <v>8541</v>
      </c>
    </row>
    <row r="766" spans="2:7" x14ac:dyDescent="0.45">
      <c r="B766" s="26" t="s">
        <v>1110</v>
      </c>
      <c r="C766" s="26">
        <v>72</v>
      </c>
      <c r="D766" s="172">
        <f t="shared" si="33"/>
        <v>128563.20000000001</v>
      </c>
      <c r="E766" s="172" t="e">
        <f t="shared" si="34"/>
        <v>#N/A</v>
      </c>
      <c r="F766" s="174" t="e">
        <f t="shared" si="35"/>
        <v>#N/A</v>
      </c>
      <c r="G766" s="26" t="s">
        <v>8542</v>
      </c>
    </row>
    <row r="767" spans="2:7" x14ac:dyDescent="0.45">
      <c r="B767" s="26" t="s">
        <v>1109</v>
      </c>
      <c r="C767" s="26">
        <v>72</v>
      </c>
      <c r="D767" s="172">
        <f t="shared" si="33"/>
        <v>128563.20000000001</v>
      </c>
      <c r="E767" s="172" t="e">
        <f t="shared" si="34"/>
        <v>#N/A</v>
      </c>
      <c r="F767" s="174" t="e">
        <f t="shared" si="35"/>
        <v>#N/A</v>
      </c>
      <c r="G767" s="26" t="s">
        <v>8543</v>
      </c>
    </row>
    <row r="768" spans="2:7" x14ac:dyDescent="0.45">
      <c r="B768" s="26" t="s">
        <v>4760</v>
      </c>
      <c r="C768" s="26">
        <v>73</v>
      </c>
      <c r="D768" s="172">
        <f t="shared" si="33"/>
        <v>130348.8</v>
      </c>
      <c r="E768" s="172" t="e">
        <f t="shared" si="34"/>
        <v>#N/A</v>
      </c>
      <c r="F768" s="174" t="e">
        <f t="shared" si="35"/>
        <v>#N/A</v>
      </c>
      <c r="G768" s="26" t="s">
        <v>8544</v>
      </c>
    </row>
    <row r="769" spans="2:7" x14ac:dyDescent="0.45">
      <c r="B769" s="26" t="s">
        <v>1106</v>
      </c>
      <c r="C769" s="26">
        <v>73</v>
      </c>
      <c r="D769" s="172">
        <f t="shared" si="33"/>
        <v>130348.8</v>
      </c>
      <c r="E769" s="172" t="e">
        <f t="shared" si="34"/>
        <v>#N/A</v>
      </c>
      <c r="F769" s="174" t="e">
        <f t="shared" si="35"/>
        <v>#N/A</v>
      </c>
      <c r="G769" s="26" t="s">
        <v>8545</v>
      </c>
    </row>
    <row r="770" spans="2:7" x14ac:dyDescent="0.45">
      <c r="B770" s="26" t="s">
        <v>1105</v>
      </c>
      <c r="C770" s="26">
        <v>71</v>
      </c>
      <c r="D770" s="172">
        <f t="shared" si="33"/>
        <v>126777.60000000001</v>
      </c>
      <c r="E770" s="172" t="e">
        <f t="shared" si="34"/>
        <v>#N/A</v>
      </c>
      <c r="F770" s="174" t="e">
        <f t="shared" si="35"/>
        <v>#N/A</v>
      </c>
      <c r="G770" s="26" t="s">
        <v>8546</v>
      </c>
    </row>
    <row r="771" spans="2:7" x14ac:dyDescent="0.45">
      <c r="B771" s="26" t="s">
        <v>1104</v>
      </c>
      <c r="C771" s="26">
        <v>71</v>
      </c>
      <c r="D771" s="172">
        <f t="shared" si="33"/>
        <v>126777.60000000001</v>
      </c>
      <c r="E771" s="172" t="e">
        <f t="shared" si="34"/>
        <v>#N/A</v>
      </c>
      <c r="F771" s="174" t="e">
        <f t="shared" si="35"/>
        <v>#N/A</v>
      </c>
      <c r="G771" s="26" t="s">
        <v>8547</v>
      </c>
    </row>
    <row r="772" spans="2:7" x14ac:dyDescent="0.45">
      <c r="B772" s="26" t="s">
        <v>1103</v>
      </c>
      <c r="C772" s="26">
        <v>71</v>
      </c>
      <c r="D772" s="172">
        <f t="shared" si="33"/>
        <v>126777.60000000001</v>
      </c>
      <c r="E772" s="172" t="e">
        <f t="shared" si="34"/>
        <v>#N/A</v>
      </c>
      <c r="F772" s="174" t="e">
        <f t="shared" si="35"/>
        <v>#N/A</v>
      </c>
      <c r="G772" s="26" t="s">
        <v>8548</v>
      </c>
    </row>
    <row r="773" spans="2:7" x14ac:dyDescent="0.45">
      <c r="B773" s="26" t="s">
        <v>4761</v>
      </c>
      <c r="C773" s="26">
        <v>71</v>
      </c>
      <c r="D773" s="172">
        <f t="shared" si="33"/>
        <v>126777.60000000001</v>
      </c>
      <c r="E773" s="172" t="e">
        <f t="shared" si="34"/>
        <v>#N/A</v>
      </c>
      <c r="F773" s="174" t="e">
        <f t="shared" si="35"/>
        <v>#N/A</v>
      </c>
      <c r="G773" s="26" t="s">
        <v>8549</v>
      </c>
    </row>
    <row r="774" spans="2:7" x14ac:dyDescent="0.45">
      <c r="B774" s="26" t="s">
        <v>1100</v>
      </c>
      <c r="C774" s="26">
        <v>70</v>
      </c>
      <c r="D774" s="172">
        <f t="shared" si="33"/>
        <v>124992.00000000001</v>
      </c>
      <c r="E774" s="172" t="e">
        <f t="shared" si="34"/>
        <v>#N/A</v>
      </c>
      <c r="F774" s="174" t="e">
        <f t="shared" si="35"/>
        <v>#N/A</v>
      </c>
      <c r="G774" s="26" t="s">
        <v>8550</v>
      </c>
    </row>
    <row r="775" spans="2:7" x14ac:dyDescent="0.45">
      <c r="B775" s="26" t="s">
        <v>1099</v>
      </c>
      <c r="C775" s="26">
        <v>70</v>
      </c>
      <c r="D775" s="172">
        <f t="shared" si="33"/>
        <v>124992.00000000001</v>
      </c>
      <c r="E775" s="172" t="e">
        <f t="shared" si="34"/>
        <v>#N/A</v>
      </c>
      <c r="F775" s="174" t="e">
        <f t="shared" si="35"/>
        <v>#N/A</v>
      </c>
      <c r="G775" s="26" t="s">
        <v>8551</v>
      </c>
    </row>
    <row r="776" spans="2:7" x14ac:dyDescent="0.45">
      <c r="B776" s="26" t="s">
        <v>1098</v>
      </c>
      <c r="C776" s="26">
        <v>70</v>
      </c>
      <c r="D776" s="172">
        <f t="shared" si="33"/>
        <v>124992.00000000001</v>
      </c>
      <c r="E776" s="172" t="e">
        <f t="shared" si="34"/>
        <v>#N/A</v>
      </c>
      <c r="F776" s="174" t="e">
        <f t="shared" si="35"/>
        <v>#N/A</v>
      </c>
      <c r="G776" s="26" t="s">
        <v>8552</v>
      </c>
    </row>
    <row r="777" spans="2:7" x14ac:dyDescent="0.45">
      <c r="B777" s="26" t="s">
        <v>1097</v>
      </c>
      <c r="C777" s="26">
        <v>70</v>
      </c>
      <c r="D777" s="172">
        <f t="shared" si="33"/>
        <v>124992.00000000001</v>
      </c>
      <c r="E777" s="172" t="e">
        <f t="shared" si="34"/>
        <v>#N/A</v>
      </c>
      <c r="F777" s="174" t="e">
        <f t="shared" si="35"/>
        <v>#N/A</v>
      </c>
      <c r="G777" s="26" t="s">
        <v>8553</v>
      </c>
    </row>
    <row r="778" spans="2:7" x14ac:dyDescent="0.45">
      <c r="B778" s="26" t="s">
        <v>4762</v>
      </c>
      <c r="C778" s="26">
        <v>71</v>
      </c>
      <c r="D778" s="172">
        <f t="shared" si="33"/>
        <v>126777.60000000001</v>
      </c>
      <c r="E778" s="172" t="e">
        <f t="shared" si="34"/>
        <v>#N/A</v>
      </c>
      <c r="F778" s="174" t="e">
        <f t="shared" si="35"/>
        <v>#N/A</v>
      </c>
      <c r="G778" s="26" t="s">
        <v>8554</v>
      </c>
    </row>
    <row r="779" spans="2:7" x14ac:dyDescent="0.45">
      <c r="B779" s="26" t="s">
        <v>1094</v>
      </c>
      <c r="C779" s="26">
        <v>71</v>
      </c>
      <c r="D779" s="172">
        <f t="shared" si="33"/>
        <v>126777.60000000001</v>
      </c>
      <c r="E779" s="172" t="e">
        <f t="shared" si="34"/>
        <v>#N/A</v>
      </c>
      <c r="F779" s="174" t="e">
        <f t="shared" si="35"/>
        <v>#N/A</v>
      </c>
      <c r="G779" s="26" t="s">
        <v>8555</v>
      </c>
    </row>
    <row r="780" spans="2:7" x14ac:dyDescent="0.45">
      <c r="B780" s="26" t="s">
        <v>1093</v>
      </c>
      <c r="C780" s="26">
        <v>72</v>
      </c>
      <c r="D780" s="172">
        <f t="shared" si="33"/>
        <v>128563.20000000001</v>
      </c>
      <c r="E780" s="172" t="e">
        <f t="shared" si="34"/>
        <v>#N/A</v>
      </c>
      <c r="F780" s="174" t="e">
        <f t="shared" si="35"/>
        <v>#N/A</v>
      </c>
      <c r="G780" s="26" t="s">
        <v>8556</v>
      </c>
    </row>
    <row r="781" spans="2:7" x14ac:dyDescent="0.45">
      <c r="B781" s="26" t="s">
        <v>1092</v>
      </c>
      <c r="C781" s="26">
        <v>72</v>
      </c>
      <c r="D781" s="172">
        <f t="shared" si="33"/>
        <v>128563.20000000001</v>
      </c>
      <c r="E781" s="172" t="e">
        <f t="shared" si="34"/>
        <v>#N/A</v>
      </c>
      <c r="F781" s="174" t="e">
        <f t="shared" si="35"/>
        <v>#N/A</v>
      </c>
      <c r="G781" s="26" t="s">
        <v>8557</v>
      </c>
    </row>
    <row r="782" spans="2:7" x14ac:dyDescent="0.45">
      <c r="B782" s="26" t="s">
        <v>1091</v>
      </c>
      <c r="C782" s="26">
        <v>71</v>
      </c>
      <c r="D782" s="172">
        <f t="shared" si="33"/>
        <v>126777.60000000001</v>
      </c>
      <c r="E782" s="172" t="e">
        <f t="shared" si="34"/>
        <v>#N/A</v>
      </c>
      <c r="F782" s="174" t="e">
        <f t="shared" si="35"/>
        <v>#N/A</v>
      </c>
      <c r="G782" s="26" t="s">
        <v>8558</v>
      </c>
    </row>
    <row r="783" spans="2:7" x14ac:dyDescent="0.45">
      <c r="B783" s="26" t="s">
        <v>4763</v>
      </c>
      <c r="C783" s="26">
        <v>72</v>
      </c>
      <c r="D783" s="172">
        <f t="shared" si="33"/>
        <v>128563.20000000001</v>
      </c>
      <c r="E783" s="172" t="e">
        <f t="shared" si="34"/>
        <v>#N/A</v>
      </c>
      <c r="F783" s="174" t="e">
        <f t="shared" si="35"/>
        <v>#N/A</v>
      </c>
      <c r="G783" s="26" t="s">
        <v>8559</v>
      </c>
    </row>
    <row r="784" spans="2:7" x14ac:dyDescent="0.45">
      <c r="B784" s="26" t="s">
        <v>1959</v>
      </c>
      <c r="C784" s="26">
        <v>74</v>
      </c>
      <c r="D784" s="172">
        <f t="shared" si="33"/>
        <v>132134.40000000002</v>
      </c>
      <c r="E784" s="172" t="e">
        <f t="shared" si="34"/>
        <v>#N/A</v>
      </c>
      <c r="F784" s="174" t="e">
        <f t="shared" si="35"/>
        <v>#N/A</v>
      </c>
      <c r="G784" s="26" t="s">
        <v>8560</v>
      </c>
    </row>
    <row r="785" spans="2:7" x14ac:dyDescent="0.45">
      <c r="B785" s="26" t="s">
        <v>1088</v>
      </c>
      <c r="C785" s="26">
        <v>73</v>
      </c>
      <c r="D785" s="172">
        <f t="shared" si="33"/>
        <v>130348.8</v>
      </c>
      <c r="E785" s="172" t="e">
        <f t="shared" si="34"/>
        <v>#N/A</v>
      </c>
      <c r="F785" s="174" t="e">
        <f t="shared" si="35"/>
        <v>#N/A</v>
      </c>
      <c r="G785" s="26" t="s">
        <v>8561</v>
      </c>
    </row>
    <row r="786" spans="2:7" x14ac:dyDescent="0.45">
      <c r="B786" s="26" t="s">
        <v>1087</v>
      </c>
      <c r="C786" s="26">
        <v>73</v>
      </c>
      <c r="D786" s="172">
        <f t="shared" si="33"/>
        <v>130348.8</v>
      </c>
      <c r="E786" s="172" t="e">
        <f t="shared" si="34"/>
        <v>#N/A</v>
      </c>
      <c r="F786" s="174" t="e">
        <f t="shared" si="35"/>
        <v>#N/A</v>
      </c>
      <c r="G786" s="26" t="s">
        <v>8562</v>
      </c>
    </row>
    <row r="787" spans="2:7" x14ac:dyDescent="0.45">
      <c r="B787" s="26" t="s">
        <v>1086</v>
      </c>
      <c r="C787" s="26">
        <v>72</v>
      </c>
      <c r="D787" s="172">
        <f t="shared" si="33"/>
        <v>128563.20000000001</v>
      </c>
      <c r="E787" s="172" t="e">
        <f t="shared" si="34"/>
        <v>#N/A</v>
      </c>
      <c r="F787" s="174" t="e">
        <f t="shared" si="35"/>
        <v>#N/A</v>
      </c>
      <c r="G787" s="26" t="s">
        <v>8563</v>
      </c>
    </row>
    <row r="788" spans="2:7" x14ac:dyDescent="0.45">
      <c r="B788" s="26" t="s">
        <v>1958</v>
      </c>
      <c r="C788" s="26">
        <v>71</v>
      </c>
      <c r="D788" s="172">
        <f t="shared" si="33"/>
        <v>126777.60000000001</v>
      </c>
      <c r="E788" s="172" t="e">
        <f t="shared" si="34"/>
        <v>#N/A</v>
      </c>
      <c r="F788" s="174" t="e">
        <f t="shared" si="35"/>
        <v>#N/A</v>
      </c>
      <c r="G788" s="26" t="s">
        <v>8564</v>
      </c>
    </row>
    <row r="789" spans="2:7" x14ac:dyDescent="0.45">
      <c r="B789" s="26" t="s">
        <v>1083</v>
      </c>
      <c r="C789" s="26">
        <v>71</v>
      </c>
      <c r="D789" s="172">
        <f t="shared" si="33"/>
        <v>126777.60000000001</v>
      </c>
      <c r="E789" s="172" t="e">
        <f t="shared" si="34"/>
        <v>#N/A</v>
      </c>
      <c r="F789" s="174" t="e">
        <f t="shared" si="35"/>
        <v>#N/A</v>
      </c>
      <c r="G789" s="26" t="s">
        <v>8565</v>
      </c>
    </row>
    <row r="790" spans="2:7" x14ac:dyDescent="0.45">
      <c r="B790" s="26" t="s">
        <v>1082</v>
      </c>
      <c r="C790" s="26">
        <v>70</v>
      </c>
      <c r="D790" s="172">
        <f t="shared" si="33"/>
        <v>124992.00000000001</v>
      </c>
      <c r="E790" s="172" t="e">
        <f t="shared" si="34"/>
        <v>#N/A</v>
      </c>
      <c r="F790" s="174" t="e">
        <f t="shared" si="35"/>
        <v>#N/A</v>
      </c>
      <c r="G790" s="26" t="s">
        <v>8566</v>
      </c>
    </row>
    <row r="791" spans="2:7" x14ac:dyDescent="0.45">
      <c r="B791" s="26" t="s">
        <v>1081</v>
      </c>
      <c r="C791" s="26">
        <v>70</v>
      </c>
      <c r="D791" s="172">
        <f t="shared" si="33"/>
        <v>124992.00000000001</v>
      </c>
      <c r="E791" s="172" t="e">
        <f t="shared" si="34"/>
        <v>#N/A</v>
      </c>
      <c r="F791" s="174" t="e">
        <f t="shared" si="35"/>
        <v>#N/A</v>
      </c>
      <c r="G791" s="26" t="s">
        <v>8567</v>
      </c>
    </row>
    <row r="792" spans="2:7" x14ac:dyDescent="0.45">
      <c r="B792" s="26" t="s">
        <v>4764</v>
      </c>
      <c r="C792" s="26">
        <v>70</v>
      </c>
      <c r="D792" s="172">
        <f t="shared" si="33"/>
        <v>124992.00000000001</v>
      </c>
      <c r="E792" s="172" t="e">
        <f t="shared" si="34"/>
        <v>#N/A</v>
      </c>
      <c r="F792" s="174" t="e">
        <f t="shared" si="35"/>
        <v>#N/A</v>
      </c>
      <c r="G792" s="26" t="s">
        <v>8568</v>
      </c>
    </row>
    <row r="793" spans="2:7" x14ac:dyDescent="0.45">
      <c r="B793" s="26" t="s">
        <v>1957</v>
      </c>
      <c r="C793" s="26">
        <v>70</v>
      </c>
      <c r="D793" s="172">
        <f t="shared" si="33"/>
        <v>124992.00000000001</v>
      </c>
      <c r="E793" s="172" t="e">
        <f t="shared" si="34"/>
        <v>#N/A</v>
      </c>
      <c r="F793" s="174" t="e">
        <f t="shared" si="35"/>
        <v>#N/A</v>
      </c>
      <c r="G793" s="26" t="s">
        <v>8569</v>
      </c>
    </row>
    <row r="794" spans="2:7" x14ac:dyDescent="0.45">
      <c r="B794" s="26" t="s">
        <v>1078</v>
      </c>
      <c r="C794" s="26">
        <v>70</v>
      </c>
      <c r="D794" s="172">
        <f t="shared" si="33"/>
        <v>124992.00000000001</v>
      </c>
      <c r="E794" s="172" t="e">
        <f t="shared" si="34"/>
        <v>#N/A</v>
      </c>
      <c r="F794" s="174" t="e">
        <f t="shared" si="35"/>
        <v>#N/A</v>
      </c>
      <c r="G794" s="26" t="s">
        <v>8570</v>
      </c>
    </row>
    <row r="795" spans="2:7" x14ac:dyDescent="0.45">
      <c r="B795" s="26" t="s">
        <v>1077</v>
      </c>
      <c r="C795" s="26">
        <v>70</v>
      </c>
      <c r="D795" s="172">
        <f t="shared" si="33"/>
        <v>124992.00000000001</v>
      </c>
      <c r="E795" s="172" t="e">
        <f t="shared" si="34"/>
        <v>#N/A</v>
      </c>
      <c r="F795" s="174" t="e">
        <f t="shared" si="35"/>
        <v>#N/A</v>
      </c>
      <c r="G795" s="26" t="s">
        <v>8571</v>
      </c>
    </row>
    <row r="796" spans="2:7" x14ac:dyDescent="0.45">
      <c r="B796" s="26" t="s">
        <v>1076</v>
      </c>
      <c r="C796" s="26">
        <v>70</v>
      </c>
      <c r="D796" s="172">
        <f t="shared" si="33"/>
        <v>124992.00000000001</v>
      </c>
      <c r="E796" s="172" t="e">
        <f t="shared" si="34"/>
        <v>#N/A</v>
      </c>
      <c r="F796" s="174" t="e">
        <f t="shared" si="35"/>
        <v>#N/A</v>
      </c>
      <c r="G796" s="26" t="s">
        <v>8572</v>
      </c>
    </row>
    <row r="797" spans="2:7" x14ac:dyDescent="0.45">
      <c r="B797" s="26" t="s">
        <v>4765</v>
      </c>
      <c r="C797" s="26">
        <v>69</v>
      </c>
      <c r="D797" s="172">
        <f t="shared" si="33"/>
        <v>123206.40000000001</v>
      </c>
      <c r="E797" s="172" t="e">
        <f t="shared" si="34"/>
        <v>#N/A</v>
      </c>
      <c r="F797" s="174" t="e">
        <f t="shared" si="35"/>
        <v>#N/A</v>
      </c>
      <c r="G797" s="26" t="s">
        <v>8573</v>
      </c>
    </row>
    <row r="798" spans="2:7" x14ac:dyDescent="0.45">
      <c r="B798" s="26" t="s">
        <v>1956</v>
      </c>
      <c r="C798" s="26">
        <v>69</v>
      </c>
      <c r="D798" s="172">
        <f t="shared" si="33"/>
        <v>123206.40000000001</v>
      </c>
      <c r="E798" s="172" t="e">
        <f t="shared" si="34"/>
        <v>#N/A</v>
      </c>
      <c r="F798" s="174" t="e">
        <f t="shared" si="35"/>
        <v>#N/A</v>
      </c>
      <c r="G798" s="26" t="s">
        <v>8574</v>
      </c>
    </row>
    <row r="799" spans="2:7" x14ac:dyDescent="0.45">
      <c r="B799" s="26" t="s">
        <v>1073</v>
      </c>
      <c r="C799" s="26">
        <v>69</v>
      </c>
      <c r="D799" s="172">
        <f t="shared" si="33"/>
        <v>123206.40000000001</v>
      </c>
      <c r="E799" s="172" t="e">
        <f t="shared" si="34"/>
        <v>#N/A</v>
      </c>
      <c r="F799" s="174" t="e">
        <f t="shared" si="35"/>
        <v>#N/A</v>
      </c>
      <c r="G799" s="26" t="s">
        <v>8575</v>
      </c>
    </row>
    <row r="800" spans="2:7" x14ac:dyDescent="0.45">
      <c r="B800" s="26" t="s">
        <v>4766</v>
      </c>
      <c r="C800" s="26">
        <v>69</v>
      </c>
      <c r="D800" s="172">
        <f t="shared" si="33"/>
        <v>123206.40000000001</v>
      </c>
      <c r="E800" s="172" t="e">
        <f t="shared" si="34"/>
        <v>#N/A</v>
      </c>
      <c r="F800" s="174" t="e">
        <f t="shared" si="35"/>
        <v>#N/A</v>
      </c>
      <c r="G800" s="26" t="s">
        <v>8576</v>
      </c>
    </row>
    <row r="801" spans="2:7" x14ac:dyDescent="0.45">
      <c r="B801" s="26" t="s">
        <v>4767</v>
      </c>
      <c r="C801" s="26">
        <v>68</v>
      </c>
      <c r="D801" s="172">
        <f t="shared" si="33"/>
        <v>121420.8</v>
      </c>
      <c r="E801" s="172" t="e">
        <f t="shared" si="34"/>
        <v>#N/A</v>
      </c>
      <c r="F801" s="174" t="e">
        <f t="shared" si="35"/>
        <v>#N/A</v>
      </c>
      <c r="G801" s="26" t="s">
        <v>8577</v>
      </c>
    </row>
    <row r="802" spans="2:7" x14ac:dyDescent="0.45">
      <c r="B802" s="26" t="s">
        <v>4768</v>
      </c>
      <c r="C802" s="26">
        <v>67</v>
      </c>
      <c r="D802" s="172">
        <f t="shared" si="33"/>
        <v>119635.20000000001</v>
      </c>
      <c r="E802" s="172" t="e">
        <f t="shared" si="34"/>
        <v>#N/A</v>
      </c>
      <c r="F802" s="174" t="e">
        <f t="shared" si="35"/>
        <v>#N/A</v>
      </c>
      <c r="G802" s="26" t="s">
        <v>8578</v>
      </c>
    </row>
    <row r="803" spans="2:7" x14ac:dyDescent="0.45">
      <c r="B803" s="26" t="s">
        <v>1955</v>
      </c>
      <c r="C803" s="26">
        <v>66</v>
      </c>
      <c r="D803" s="172">
        <f t="shared" si="33"/>
        <v>117849.60000000001</v>
      </c>
      <c r="E803" s="172" t="e">
        <f t="shared" si="34"/>
        <v>#N/A</v>
      </c>
      <c r="F803" s="174" t="e">
        <f t="shared" si="35"/>
        <v>#N/A</v>
      </c>
      <c r="G803" s="26" t="s">
        <v>8579</v>
      </c>
    </row>
    <row r="804" spans="2:7" x14ac:dyDescent="0.45">
      <c r="B804" s="26" t="s">
        <v>1070</v>
      </c>
      <c r="C804" s="26">
        <v>67</v>
      </c>
      <c r="D804" s="172">
        <f t="shared" si="33"/>
        <v>119635.20000000001</v>
      </c>
      <c r="E804" s="172" t="e">
        <f t="shared" si="34"/>
        <v>#N/A</v>
      </c>
      <c r="F804" s="174" t="e">
        <f t="shared" si="35"/>
        <v>#N/A</v>
      </c>
      <c r="G804" s="26" t="s">
        <v>8580</v>
      </c>
    </row>
    <row r="805" spans="2:7" x14ac:dyDescent="0.45">
      <c r="B805" s="26" t="s">
        <v>1069</v>
      </c>
      <c r="C805" s="26">
        <v>67</v>
      </c>
      <c r="D805" s="172">
        <f t="shared" si="33"/>
        <v>119635.20000000001</v>
      </c>
      <c r="E805" s="172" t="e">
        <f t="shared" si="34"/>
        <v>#N/A</v>
      </c>
      <c r="F805" s="174" t="e">
        <f t="shared" si="35"/>
        <v>#N/A</v>
      </c>
      <c r="G805" s="26" t="s">
        <v>8581</v>
      </c>
    </row>
    <row r="806" spans="2:7" x14ac:dyDescent="0.45">
      <c r="B806" s="26" t="s">
        <v>1068</v>
      </c>
      <c r="C806" s="26">
        <v>66</v>
      </c>
      <c r="D806" s="172">
        <f t="shared" si="33"/>
        <v>117849.60000000001</v>
      </c>
      <c r="E806" s="172" t="e">
        <f t="shared" si="34"/>
        <v>#N/A</v>
      </c>
      <c r="F806" s="174" t="e">
        <f t="shared" si="35"/>
        <v>#N/A</v>
      </c>
      <c r="G806" s="26" t="s">
        <v>8582</v>
      </c>
    </row>
    <row r="807" spans="2:7" x14ac:dyDescent="0.45">
      <c r="B807" s="26" t="s">
        <v>4769</v>
      </c>
      <c r="C807" s="26">
        <v>67</v>
      </c>
      <c r="D807" s="172">
        <f t="shared" si="33"/>
        <v>119635.20000000001</v>
      </c>
      <c r="E807" s="172" t="e">
        <f t="shared" si="34"/>
        <v>#N/A</v>
      </c>
      <c r="F807" s="174" t="e">
        <f t="shared" si="35"/>
        <v>#N/A</v>
      </c>
      <c r="G807" s="26" t="s">
        <v>8583</v>
      </c>
    </row>
    <row r="808" spans="2:7" x14ac:dyDescent="0.45">
      <c r="B808" s="26" t="s">
        <v>4770</v>
      </c>
      <c r="C808" s="26">
        <v>68</v>
      </c>
      <c r="D808" s="172">
        <f t="shared" si="33"/>
        <v>121420.8</v>
      </c>
      <c r="E808" s="172" t="e">
        <f t="shared" si="34"/>
        <v>#N/A</v>
      </c>
      <c r="F808" s="174" t="e">
        <f t="shared" si="35"/>
        <v>#N/A</v>
      </c>
      <c r="G808" s="26" t="s">
        <v>8584</v>
      </c>
    </row>
    <row r="809" spans="2:7" x14ac:dyDescent="0.45">
      <c r="B809" s="26" t="s">
        <v>4771</v>
      </c>
      <c r="C809" s="26">
        <v>68</v>
      </c>
      <c r="D809" s="172">
        <f t="shared" si="33"/>
        <v>121420.8</v>
      </c>
      <c r="E809" s="172" t="e">
        <f t="shared" si="34"/>
        <v>#N/A</v>
      </c>
      <c r="F809" s="174" t="e">
        <f t="shared" si="35"/>
        <v>#N/A</v>
      </c>
      <c r="G809" s="26" t="s">
        <v>8585</v>
      </c>
    </row>
    <row r="810" spans="2:7" x14ac:dyDescent="0.45">
      <c r="B810" s="26" t="s">
        <v>1067</v>
      </c>
      <c r="C810" s="26">
        <v>67</v>
      </c>
      <c r="D810" s="172">
        <f t="shared" si="33"/>
        <v>119635.20000000001</v>
      </c>
      <c r="E810" s="172" t="e">
        <f t="shared" si="34"/>
        <v>#N/A</v>
      </c>
      <c r="F810" s="174" t="e">
        <f t="shared" si="35"/>
        <v>#N/A</v>
      </c>
      <c r="G810" s="26" t="s">
        <v>8586</v>
      </c>
    </row>
    <row r="811" spans="2:7" x14ac:dyDescent="0.45">
      <c r="B811" s="26" t="s">
        <v>1066</v>
      </c>
      <c r="C811" s="26">
        <v>67</v>
      </c>
      <c r="D811" s="172">
        <f t="shared" si="33"/>
        <v>119635.20000000001</v>
      </c>
      <c r="E811" s="172" t="e">
        <f t="shared" si="34"/>
        <v>#N/A</v>
      </c>
      <c r="F811" s="174" t="e">
        <f t="shared" si="35"/>
        <v>#N/A</v>
      </c>
      <c r="G811" s="26" t="s">
        <v>8587</v>
      </c>
    </row>
    <row r="812" spans="2:7" x14ac:dyDescent="0.45">
      <c r="B812" s="26" t="s">
        <v>4772</v>
      </c>
      <c r="C812" s="26">
        <v>67</v>
      </c>
      <c r="D812" s="172">
        <f t="shared" si="33"/>
        <v>119635.20000000001</v>
      </c>
      <c r="E812" s="172" t="e">
        <f t="shared" si="34"/>
        <v>#N/A</v>
      </c>
      <c r="F812" s="174" t="e">
        <f t="shared" si="35"/>
        <v>#N/A</v>
      </c>
      <c r="G812" s="26" t="s">
        <v>8588</v>
      </c>
    </row>
    <row r="813" spans="2:7" x14ac:dyDescent="0.45">
      <c r="B813" s="26" t="s">
        <v>1063</v>
      </c>
      <c r="C813" s="26">
        <v>67</v>
      </c>
      <c r="D813" s="172">
        <f t="shared" si="33"/>
        <v>119635.20000000001</v>
      </c>
      <c r="E813" s="172" t="e">
        <f t="shared" si="34"/>
        <v>#N/A</v>
      </c>
      <c r="F813" s="174" t="e">
        <f t="shared" si="35"/>
        <v>#N/A</v>
      </c>
      <c r="G813" s="26" t="s">
        <v>8589</v>
      </c>
    </row>
    <row r="814" spans="2:7" x14ac:dyDescent="0.45">
      <c r="B814" s="26" t="s">
        <v>1062</v>
      </c>
      <c r="C814" s="26">
        <v>67</v>
      </c>
      <c r="D814" s="172">
        <f t="shared" si="33"/>
        <v>119635.20000000001</v>
      </c>
      <c r="E814" s="172" t="e">
        <f t="shared" si="34"/>
        <v>#N/A</v>
      </c>
      <c r="F814" s="174" t="e">
        <f t="shared" si="35"/>
        <v>#N/A</v>
      </c>
      <c r="G814" s="26" t="s">
        <v>8590</v>
      </c>
    </row>
    <row r="815" spans="2:7" x14ac:dyDescent="0.45">
      <c r="B815" s="26" t="s">
        <v>1061</v>
      </c>
      <c r="C815" s="26">
        <v>66</v>
      </c>
      <c r="D815" s="172">
        <f t="shared" si="33"/>
        <v>117849.60000000001</v>
      </c>
      <c r="E815" s="172" t="e">
        <f t="shared" si="34"/>
        <v>#N/A</v>
      </c>
      <c r="F815" s="174" t="e">
        <f t="shared" si="35"/>
        <v>#N/A</v>
      </c>
      <c r="G815" s="26" t="s">
        <v>8591</v>
      </c>
    </row>
    <row r="816" spans="2:7" x14ac:dyDescent="0.45">
      <c r="B816" s="26" t="s">
        <v>1060</v>
      </c>
      <c r="C816" s="26">
        <v>66</v>
      </c>
      <c r="D816" s="172">
        <f t="shared" si="33"/>
        <v>117849.60000000001</v>
      </c>
      <c r="E816" s="172" t="e">
        <f t="shared" si="34"/>
        <v>#N/A</v>
      </c>
      <c r="F816" s="174" t="e">
        <f t="shared" si="35"/>
        <v>#N/A</v>
      </c>
      <c r="G816" s="26" t="s">
        <v>8592</v>
      </c>
    </row>
    <row r="817" spans="2:7" x14ac:dyDescent="0.45">
      <c r="B817" s="26" t="s">
        <v>4773</v>
      </c>
      <c r="C817" s="26">
        <v>65</v>
      </c>
      <c r="D817" s="172">
        <f t="shared" si="33"/>
        <v>116064</v>
      </c>
      <c r="E817" s="172" t="e">
        <f t="shared" si="34"/>
        <v>#N/A</v>
      </c>
      <c r="F817" s="174" t="e">
        <f t="shared" si="35"/>
        <v>#N/A</v>
      </c>
      <c r="G817" s="26" t="s">
        <v>8593</v>
      </c>
    </row>
    <row r="818" spans="2:7" x14ac:dyDescent="0.45">
      <c r="B818" s="26" t="s">
        <v>1057</v>
      </c>
      <c r="C818" s="26">
        <v>66</v>
      </c>
      <c r="D818" s="172">
        <f t="shared" si="33"/>
        <v>117849.60000000001</v>
      </c>
      <c r="E818" s="172" t="e">
        <f t="shared" si="34"/>
        <v>#N/A</v>
      </c>
      <c r="F818" s="174" t="e">
        <f t="shared" si="35"/>
        <v>#N/A</v>
      </c>
      <c r="G818" s="26" t="s">
        <v>8594</v>
      </c>
    </row>
    <row r="819" spans="2:7" x14ac:dyDescent="0.45">
      <c r="B819" s="26" t="s">
        <v>1056</v>
      </c>
      <c r="C819" s="26">
        <v>65</v>
      </c>
      <c r="D819" s="172">
        <f t="shared" si="33"/>
        <v>116064</v>
      </c>
      <c r="E819" s="172" t="e">
        <f t="shared" si="34"/>
        <v>#N/A</v>
      </c>
      <c r="F819" s="174" t="e">
        <f t="shared" si="35"/>
        <v>#N/A</v>
      </c>
      <c r="G819" s="26" t="s">
        <v>8595</v>
      </c>
    </row>
    <row r="820" spans="2:7" x14ac:dyDescent="0.45">
      <c r="B820" s="26" t="s">
        <v>1055</v>
      </c>
      <c r="C820" s="26">
        <v>65</v>
      </c>
      <c r="D820" s="172">
        <f t="shared" ref="D820:D883" si="36">C820*7.44*240</f>
        <v>116064</v>
      </c>
      <c r="E820" s="172" t="e">
        <f t="shared" ref="E820:E883" si="37">VLOOKUP(G820,$I$51:$K$181,2,FALSE)</f>
        <v>#N/A</v>
      </c>
      <c r="F820" s="174" t="e">
        <f t="shared" ref="F820:F883" si="38">E820/D820-1</f>
        <v>#N/A</v>
      </c>
      <c r="G820" s="26" t="s">
        <v>8596</v>
      </c>
    </row>
    <row r="821" spans="2:7" x14ac:dyDescent="0.45">
      <c r="B821" s="26" t="s">
        <v>1054</v>
      </c>
      <c r="C821" s="26">
        <v>65</v>
      </c>
      <c r="D821" s="172">
        <f t="shared" si="36"/>
        <v>116064</v>
      </c>
      <c r="E821" s="172" t="e">
        <f t="shared" si="37"/>
        <v>#N/A</v>
      </c>
      <c r="F821" s="174" t="e">
        <f t="shared" si="38"/>
        <v>#N/A</v>
      </c>
      <c r="G821" s="26" t="s">
        <v>8597</v>
      </c>
    </row>
    <row r="822" spans="2:7" x14ac:dyDescent="0.45">
      <c r="B822" s="26" t="s">
        <v>4774</v>
      </c>
      <c r="C822" s="26">
        <v>65</v>
      </c>
      <c r="D822" s="172">
        <f t="shared" si="36"/>
        <v>116064</v>
      </c>
      <c r="E822" s="172" t="e">
        <f t="shared" si="37"/>
        <v>#N/A</v>
      </c>
      <c r="F822" s="174" t="e">
        <f t="shared" si="38"/>
        <v>#N/A</v>
      </c>
      <c r="G822" s="26" t="s">
        <v>8598</v>
      </c>
    </row>
    <row r="823" spans="2:7" x14ac:dyDescent="0.45">
      <c r="B823" s="26" t="s">
        <v>1051</v>
      </c>
      <c r="C823" s="26">
        <v>65</v>
      </c>
      <c r="D823" s="172">
        <f t="shared" si="36"/>
        <v>116064</v>
      </c>
      <c r="E823" s="172" t="e">
        <f t="shared" si="37"/>
        <v>#N/A</v>
      </c>
      <c r="F823" s="174" t="e">
        <f t="shared" si="38"/>
        <v>#N/A</v>
      </c>
      <c r="G823" s="26" t="s">
        <v>8599</v>
      </c>
    </row>
    <row r="824" spans="2:7" x14ac:dyDescent="0.45">
      <c r="B824" s="26" t="s">
        <v>1050</v>
      </c>
      <c r="C824" s="26">
        <v>65</v>
      </c>
      <c r="D824" s="172">
        <f t="shared" si="36"/>
        <v>116064</v>
      </c>
      <c r="E824" s="172" t="e">
        <f t="shared" si="37"/>
        <v>#N/A</v>
      </c>
      <c r="F824" s="174" t="e">
        <f t="shared" si="38"/>
        <v>#N/A</v>
      </c>
      <c r="G824" s="26" t="s">
        <v>8600</v>
      </c>
    </row>
    <row r="825" spans="2:7" x14ac:dyDescent="0.45">
      <c r="B825" s="26" t="s">
        <v>1049</v>
      </c>
      <c r="C825" s="26">
        <v>64</v>
      </c>
      <c r="D825" s="172">
        <f t="shared" si="36"/>
        <v>114278.40000000001</v>
      </c>
      <c r="E825" s="172" t="e">
        <f t="shared" si="37"/>
        <v>#N/A</v>
      </c>
      <c r="F825" s="174" t="e">
        <f t="shared" si="38"/>
        <v>#N/A</v>
      </c>
      <c r="G825" s="26" t="s">
        <v>8601</v>
      </c>
    </row>
    <row r="826" spans="2:7" x14ac:dyDescent="0.45">
      <c r="B826" s="26" t="s">
        <v>1048</v>
      </c>
      <c r="C826" s="26">
        <v>65</v>
      </c>
      <c r="D826" s="172">
        <f t="shared" si="36"/>
        <v>116064</v>
      </c>
      <c r="E826" s="172" t="e">
        <f t="shared" si="37"/>
        <v>#N/A</v>
      </c>
      <c r="F826" s="174" t="e">
        <f t="shared" si="38"/>
        <v>#N/A</v>
      </c>
      <c r="G826" s="26" t="s">
        <v>8602</v>
      </c>
    </row>
    <row r="827" spans="2:7" x14ac:dyDescent="0.45">
      <c r="B827" s="26" t="s">
        <v>4775</v>
      </c>
      <c r="C827" s="26">
        <v>67</v>
      </c>
      <c r="D827" s="172">
        <f t="shared" si="36"/>
        <v>119635.20000000001</v>
      </c>
      <c r="E827" s="172" t="e">
        <f t="shared" si="37"/>
        <v>#N/A</v>
      </c>
      <c r="F827" s="174" t="e">
        <f t="shared" si="38"/>
        <v>#N/A</v>
      </c>
      <c r="G827" s="26" t="s">
        <v>8603</v>
      </c>
    </row>
    <row r="828" spans="2:7" x14ac:dyDescent="0.45">
      <c r="B828" s="26" t="s">
        <v>1045</v>
      </c>
      <c r="C828" s="26">
        <v>66</v>
      </c>
      <c r="D828" s="172">
        <f t="shared" si="36"/>
        <v>117849.60000000001</v>
      </c>
      <c r="E828" s="172" t="e">
        <f t="shared" si="37"/>
        <v>#N/A</v>
      </c>
      <c r="F828" s="174" t="e">
        <f t="shared" si="38"/>
        <v>#N/A</v>
      </c>
      <c r="G828" s="26" t="s">
        <v>8604</v>
      </c>
    </row>
    <row r="829" spans="2:7" x14ac:dyDescent="0.45">
      <c r="B829" s="26" t="s">
        <v>1044</v>
      </c>
      <c r="C829" s="26">
        <v>66</v>
      </c>
      <c r="D829" s="172">
        <f t="shared" si="36"/>
        <v>117849.60000000001</v>
      </c>
      <c r="E829" s="172" t="e">
        <f t="shared" si="37"/>
        <v>#N/A</v>
      </c>
      <c r="F829" s="174" t="e">
        <f t="shared" si="38"/>
        <v>#N/A</v>
      </c>
      <c r="G829" s="26" t="s">
        <v>8605</v>
      </c>
    </row>
    <row r="830" spans="2:7" x14ac:dyDescent="0.45">
      <c r="B830" s="26" t="s">
        <v>1043</v>
      </c>
      <c r="C830" s="26">
        <v>66</v>
      </c>
      <c r="D830" s="172">
        <f t="shared" si="36"/>
        <v>117849.60000000001</v>
      </c>
      <c r="E830" s="172" t="e">
        <f t="shared" si="37"/>
        <v>#N/A</v>
      </c>
      <c r="F830" s="174" t="e">
        <f t="shared" si="38"/>
        <v>#N/A</v>
      </c>
      <c r="G830" s="26" t="s">
        <v>8606</v>
      </c>
    </row>
    <row r="831" spans="2:7" x14ac:dyDescent="0.45">
      <c r="B831" s="26" t="s">
        <v>1042</v>
      </c>
      <c r="C831" s="26">
        <v>66</v>
      </c>
      <c r="D831" s="172">
        <f t="shared" si="36"/>
        <v>117849.60000000001</v>
      </c>
      <c r="E831" s="172" t="e">
        <f t="shared" si="37"/>
        <v>#N/A</v>
      </c>
      <c r="F831" s="174" t="e">
        <f t="shared" si="38"/>
        <v>#N/A</v>
      </c>
      <c r="G831" s="26" t="s">
        <v>8607</v>
      </c>
    </row>
    <row r="832" spans="2:7" x14ac:dyDescent="0.45">
      <c r="B832" s="26" t="s">
        <v>4776</v>
      </c>
      <c r="C832" s="26">
        <v>65</v>
      </c>
      <c r="D832" s="172">
        <f t="shared" si="36"/>
        <v>116064</v>
      </c>
      <c r="E832" s="172" t="e">
        <f t="shared" si="37"/>
        <v>#N/A</v>
      </c>
      <c r="F832" s="174" t="e">
        <f t="shared" si="38"/>
        <v>#N/A</v>
      </c>
      <c r="G832" s="26" t="s">
        <v>8608</v>
      </c>
    </row>
    <row r="833" spans="2:7" x14ac:dyDescent="0.45">
      <c r="B833" s="26" t="s">
        <v>1954</v>
      </c>
      <c r="C833" s="26">
        <v>64</v>
      </c>
      <c r="D833" s="172">
        <f t="shared" si="36"/>
        <v>114278.40000000001</v>
      </c>
      <c r="E833" s="172" t="e">
        <f t="shared" si="37"/>
        <v>#N/A</v>
      </c>
      <c r="F833" s="174" t="e">
        <f t="shared" si="38"/>
        <v>#N/A</v>
      </c>
      <c r="G833" s="26" t="s">
        <v>8609</v>
      </c>
    </row>
    <row r="834" spans="2:7" x14ac:dyDescent="0.45">
      <c r="B834" s="26" t="s">
        <v>1039</v>
      </c>
      <c r="C834" s="26">
        <v>63</v>
      </c>
      <c r="D834" s="172">
        <f t="shared" si="36"/>
        <v>112492.8</v>
      </c>
      <c r="E834" s="172" t="e">
        <f t="shared" si="37"/>
        <v>#N/A</v>
      </c>
      <c r="F834" s="174" t="e">
        <f t="shared" si="38"/>
        <v>#N/A</v>
      </c>
      <c r="G834" s="26" t="s">
        <v>8610</v>
      </c>
    </row>
    <row r="835" spans="2:7" x14ac:dyDescent="0.45">
      <c r="B835" s="26" t="s">
        <v>1038</v>
      </c>
      <c r="C835" s="26">
        <v>62</v>
      </c>
      <c r="D835" s="172">
        <f t="shared" si="36"/>
        <v>110707.20000000001</v>
      </c>
      <c r="E835" s="172" t="e">
        <f t="shared" si="37"/>
        <v>#N/A</v>
      </c>
      <c r="F835" s="174" t="e">
        <f t="shared" si="38"/>
        <v>#N/A</v>
      </c>
      <c r="G835" s="26" t="s">
        <v>8611</v>
      </c>
    </row>
    <row r="836" spans="2:7" x14ac:dyDescent="0.45">
      <c r="B836" s="26" t="s">
        <v>4777</v>
      </c>
      <c r="C836" s="26">
        <v>61</v>
      </c>
      <c r="D836" s="172">
        <f t="shared" si="36"/>
        <v>108921.60000000001</v>
      </c>
      <c r="E836" s="172" t="e">
        <f t="shared" si="37"/>
        <v>#N/A</v>
      </c>
      <c r="F836" s="174" t="e">
        <f t="shared" si="38"/>
        <v>#N/A</v>
      </c>
      <c r="G836" s="26" t="s">
        <v>8612</v>
      </c>
    </row>
    <row r="837" spans="2:7" x14ac:dyDescent="0.45">
      <c r="B837" s="26" t="s">
        <v>4778</v>
      </c>
      <c r="C837" s="26">
        <v>61</v>
      </c>
      <c r="D837" s="172">
        <f t="shared" si="36"/>
        <v>108921.60000000001</v>
      </c>
      <c r="E837" s="172" t="e">
        <f t="shared" si="37"/>
        <v>#N/A</v>
      </c>
      <c r="F837" s="174" t="e">
        <f t="shared" si="38"/>
        <v>#N/A</v>
      </c>
      <c r="G837" s="26" t="s">
        <v>8613</v>
      </c>
    </row>
    <row r="838" spans="2:7" x14ac:dyDescent="0.45">
      <c r="B838" s="26" t="s">
        <v>1036</v>
      </c>
      <c r="C838" s="26">
        <v>62</v>
      </c>
      <c r="D838" s="172">
        <f t="shared" si="36"/>
        <v>110707.20000000001</v>
      </c>
      <c r="E838" s="172" t="e">
        <f t="shared" si="37"/>
        <v>#N/A</v>
      </c>
      <c r="F838" s="174" t="e">
        <f t="shared" si="38"/>
        <v>#N/A</v>
      </c>
      <c r="G838" s="26" t="s">
        <v>8614</v>
      </c>
    </row>
    <row r="839" spans="2:7" x14ac:dyDescent="0.45">
      <c r="B839" s="26" t="s">
        <v>1035</v>
      </c>
      <c r="C839" s="26">
        <v>62</v>
      </c>
      <c r="D839" s="172">
        <f t="shared" si="36"/>
        <v>110707.20000000001</v>
      </c>
      <c r="E839" s="172" t="e">
        <f t="shared" si="37"/>
        <v>#N/A</v>
      </c>
      <c r="F839" s="174" t="e">
        <f t="shared" si="38"/>
        <v>#N/A</v>
      </c>
      <c r="G839" s="26" t="s">
        <v>8615</v>
      </c>
    </row>
    <row r="840" spans="2:7" x14ac:dyDescent="0.45">
      <c r="B840" s="26" t="s">
        <v>1034</v>
      </c>
      <c r="C840" s="26">
        <v>62</v>
      </c>
      <c r="D840" s="172">
        <f t="shared" si="36"/>
        <v>110707.20000000001</v>
      </c>
      <c r="E840" s="172" t="e">
        <f t="shared" si="37"/>
        <v>#N/A</v>
      </c>
      <c r="F840" s="174" t="e">
        <f t="shared" si="38"/>
        <v>#N/A</v>
      </c>
      <c r="G840" s="26" t="s">
        <v>8616</v>
      </c>
    </row>
    <row r="841" spans="2:7" x14ac:dyDescent="0.45">
      <c r="B841" s="26" t="s">
        <v>1033</v>
      </c>
      <c r="C841" s="26">
        <v>62</v>
      </c>
      <c r="D841" s="172">
        <f t="shared" si="36"/>
        <v>110707.20000000001</v>
      </c>
      <c r="E841" s="172" t="e">
        <f t="shared" si="37"/>
        <v>#N/A</v>
      </c>
      <c r="F841" s="174" t="e">
        <f t="shared" si="38"/>
        <v>#N/A</v>
      </c>
      <c r="G841" s="26" t="s">
        <v>8617</v>
      </c>
    </row>
    <row r="842" spans="2:7" x14ac:dyDescent="0.45">
      <c r="B842" s="26" t="s">
        <v>4779</v>
      </c>
      <c r="C842" s="26">
        <v>61</v>
      </c>
      <c r="D842" s="172">
        <f t="shared" si="36"/>
        <v>108921.60000000001</v>
      </c>
      <c r="E842" s="172" t="e">
        <f t="shared" si="37"/>
        <v>#N/A</v>
      </c>
      <c r="F842" s="174" t="e">
        <f t="shared" si="38"/>
        <v>#N/A</v>
      </c>
      <c r="G842" s="26" t="s">
        <v>8618</v>
      </c>
    </row>
    <row r="843" spans="2:7" x14ac:dyDescent="0.45">
      <c r="B843" s="26" t="s">
        <v>1030</v>
      </c>
      <c r="C843" s="26">
        <v>61</v>
      </c>
      <c r="D843" s="172">
        <f t="shared" si="36"/>
        <v>108921.60000000001</v>
      </c>
      <c r="E843" s="172" t="e">
        <f t="shared" si="37"/>
        <v>#N/A</v>
      </c>
      <c r="F843" s="174" t="e">
        <f t="shared" si="38"/>
        <v>#N/A</v>
      </c>
      <c r="G843" s="26" t="s">
        <v>8619</v>
      </c>
    </row>
    <row r="844" spans="2:7" x14ac:dyDescent="0.45">
      <c r="B844" s="26" t="s">
        <v>1029</v>
      </c>
      <c r="C844" s="26">
        <v>61</v>
      </c>
      <c r="D844" s="172">
        <f t="shared" si="36"/>
        <v>108921.60000000001</v>
      </c>
      <c r="E844" s="172" t="e">
        <f t="shared" si="37"/>
        <v>#N/A</v>
      </c>
      <c r="F844" s="174" t="e">
        <f t="shared" si="38"/>
        <v>#N/A</v>
      </c>
      <c r="G844" s="26" t="s">
        <v>8620</v>
      </c>
    </row>
    <row r="845" spans="2:7" x14ac:dyDescent="0.45">
      <c r="B845" s="26" t="s">
        <v>1028</v>
      </c>
      <c r="C845" s="26">
        <v>60</v>
      </c>
      <c r="D845" s="172">
        <f t="shared" si="36"/>
        <v>107136.00000000001</v>
      </c>
      <c r="E845" s="172" t="e">
        <f t="shared" si="37"/>
        <v>#N/A</v>
      </c>
      <c r="F845" s="174" t="e">
        <f t="shared" si="38"/>
        <v>#N/A</v>
      </c>
      <c r="G845" s="26" t="s">
        <v>8621</v>
      </c>
    </row>
    <row r="846" spans="2:7" x14ac:dyDescent="0.45">
      <c r="B846" s="26" t="s">
        <v>1027</v>
      </c>
      <c r="C846" s="26">
        <v>60</v>
      </c>
      <c r="D846" s="172">
        <f t="shared" si="36"/>
        <v>107136.00000000001</v>
      </c>
      <c r="E846" s="172" t="e">
        <f t="shared" si="37"/>
        <v>#N/A</v>
      </c>
      <c r="F846" s="174" t="e">
        <f t="shared" si="38"/>
        <v>#N/A</v>
      </c>
      <c r="G846" s="26" t="s">
        <v>8622</v>
      </c>
    </row>
    <row r="847" spans="2:7" x14ac:dyDescent="0.45">
      <c r="B847" s="26" t="s">
        <v>4780</v>
      </c>
      <c r="C847" s="26">
        <v>61</v>
      </c>
      <c r="D847" s="172">
        <f t="shared" si="36"/>
        <v>108921.60000000001</v>
      </c>
      <c r="E847" s="172" t="e">
        <f t="shared" si="37"/>
        <v>#N/A</v>
      </c>
      <c r="F847" s="174" t="e">
        <f t="shared" si="38"/>
        <v>#N/A</v>
      </c>
      <c r="G847" s="26" t="s">
        <v>8623</v>
      </c>
    </row>
    <row r="848" spans="2:7" x14ac:dyDescent="0.45">
      <c r="B848" s="26" t="s">
        <v>1024</v>
      </c>
      <c r="C848" s="26">
        <v>60</v>
      </c>
      <c r="D848" s="172">
        <f t="shared" si="36"/>
        <v>107136.00000000001</v>
      </c>
      <c r="E848" s="172" t="e">
        <f t="shared" si="37"/>
        <v>#N/A</v>
      </c>
      <c r="F848" s="174" t="e">
        <f t="shared" si="38"/>
        <v>#N/A</v>
      </c>
      <c r="G848" s="26" t="s">
        <v>8624</v>
      </c>
    </row>
    <row r="849" spans="2:7" x14ac:dyDescent="0.45">
      <c r="B849" s="26" t="s">
        <v>1023</v>
      </c>
      <c r="C849" s="26">
        <v>61</v>
      </c>
      <c r="D849" s="172">
        <f t="shared" si="36"/>
        <v>108921.60000000001</v>
      </c>
      <c r="E849" s="172" t="e">
        <f t="shared" si="37"/>
        <v>#N/A</v>
      </c>
      <c r="F849" s="174" t="e">
        <f t="shared" si="38"/>
        <v>#N/A</v>
      </c>
      <c r="G849" s="26" t="s">
        <v>8625</v>
      </c>
    </row>
    <row r="850" spans="2:7" x14ac:dyDescent="0.45">
      <c r="B850" s="26" t="s">
        <v>1022</v>
      </c>
      <c r="C850" s="26">
        <v>61</v>
      </c>
      <c r="D850" s="172">
        <f t="shared" si="36"/>
        <v>108921.60000000001</v>
      </c>
      <c r="E850" s="172" t="e">
        <f t="shared" si="37"/>
        <v>#N/A</v>
      </c>
      <c r="F850" s="174" t="e">
        <f t="shared" si="38"/>
        <v>#N/A</v>
      </c>
      <c r="G850" s="26" t="s">
        <v>8626</v>
      </c>
    </row>
    <row r="851" spans="2:7" x14ac:dyDescent="0.45">
      <c r="B851" s="26" t="s">
        <v>1021</v>
      </c>
      <c r="C851" s="26">
        <v>61</v>
      </c>
      <c r="D851" s="172">
        <f t="shared" si="36"/>
        <v>108921.60000000001</v>
      </c>
      <c r="E851" s="172" t="e">
        <f t="shared" si="37"/>
        <v>#N/A</v>
      </c>
      <c r="F851" s="174" t="e">
        <f t="shared" si="38"/>
        <v>#N/A</v>
      </c>
      <c r="G851" s="26" t="s">
        <v>8627</v>
      </c>
    </row>
    <row r="852" spans="2:7" x14ac:dyDescent="0.45">
      <c r="B852" s="26" t="s">
        <v>4781</v>
      </c>
      <c r="C852" s="26">
        <v>61</v>
      </c>
      <c r="D852" s="172">
        <f t="shared" si="36"/>
        <v>108921.60000000001</v>
      </c>
      <c r="E852" s="172" t="e">
        <f t="shared" si="37"/>
        <v>#N/A</v>
      </c>
      <c r="F852" s="174" t="e">
        <f t="shared" si="38"/>
        <v>#N/A</v>
      </c>
      <c r="G852" s="26" t="s">
        <v>8628</v>
      </c>
    </row>
    <row r="853" spans="2:7" x14ac:dyDescent="0.45">
      <c r="B853" s="26" t="s">
        <v>1018</v>
      </c>
      <c r="C853" s="26">
        <v>60</v>
      </c>
      <c r="D853" s="172">
        <f t="shared" si="36"/>
        <v>107136.00000000001</v>
      </c>
      <c r="E853" s="172" t="e">
        <f t="shared" si="37"/>
        <v>#N/A</v>
      </c>
      <c r="F853" s="174" t="e">
        <f t="shared" si="38"/>
        <v>#N/A</v>
      </c>
      <c r="G853" s="26" t="s">
        <v>8629</v>
      </c>
    </row>
    <row r="854" spans="2:7" x14ac:dyDescent="0.45">
      <c r="B854" s="26" t="s">
        <v>1017</v>
      </c>
      <c r="C854" s="26">
        <v>60</v>
      </c>
      <c r="D854" s="172">
        <f t="shared" si="36"/>
        <v>107136.00000000001</v>
      </c>
      <c r="E854" s="172" t="e">
        <f t="shared" si="37"/>
        <v>#N/A</v>
      </c>
      <c r="F854" s="174" t="e">
        <f t="shared" si="38"/>
        <v>#N/A</v>
      </c>
      <c r="G854" s="26" t="s">
        <v>8630</v>
      </c>
    </row>
    <row r="855" spans="2:7" x14ac:dyDescent="0.45">
      <c r="B855" s="26" t="s">
        <v>1016</v>
      </c>
      <c r="C855" s="26">
        <v>58</v>
      </c>
      <c r="D855" s="172">
        <f t="shared" si="36"/>
        <v>103564.8</v>
      </c>
      <c r="E855" s="172" t="e">
        <f t="shared" si="37"/>
        <v>#N/A</v>
      </c>
      <c r="F855" s="174" t="e">
        <f t="shared" si="38"/>
        <v>#N/A</v>
      </c>
      <c r="G855" s="26" t="s">
        <v>8631</v>
      </c>
    </row>
    <row r="856" spans="2:7" x14ac:dyDescent="0.45">
      <c r="B856" s="26" t="s">
        <v>1015</v>
      </c>
      <c r="C856" s="26">
        <v>58</v>
      </c>
      <c r="D856" s="172">
        <f t="shared" si="36"/>
        <v>103564.8</v>
      </c>
      <c r="E856" s="172" t="e">
        <f t="shared" si="37"/>
        <v>#N/A</v>
      </c>
      <c r="F856" s="174" t="e">
        <f t="shared" si="38"/>
        <v>#N/A</v>
      </c>
      <c r="G856" s="26" t="s">
        <v>8632</v>
      </c>
    </row>
    <row r="857" spans="2:7" x14ac:dyDescent="0.45">
      <c r="B857" s="26" t="s">
        <v>4782</v>
      </c>
      <c r="C857" s="26">
        <v>60</v>
      </c>
      <c r="D857" s="172">
        <f t="shared" si="36"/>
        <v>107136.00000000001</v>
      </c>
      <c r="E857" s="172" t="e">
        <f t="shared" si="37"/>
        <v>#N/A</v>
      </c>
      <c r="F857" s="174" t="e">
        <f t="shared" si="38"/>
        <v>#N/A</v>
      </c>
      <c r="G857" s="26" t="s">
        <v>8633</v>
      </c>
    </row>
    <row r="858" spans="2:7" x14ac:dyDescent="0.45">
      <c r="B858" s="26" t="s">
        <v>1012</v>
      </c>
      <c r="C858" s="26">
        <v>59</v>
      </c>
      <c r="D858" s="172">
        <f t="shared" si="36"/>
        <v>105350.40000000001</v>
      </c>
      <c r="E858" s="172" t="e">
        <f t="shared" si="37"/>
        <v>#N/A</v>
      </c>
      <c r="F858" s="174" t="e">
        <f t="shared" si="38"/>
        <v>#N/A</v>
      </c>
      <c r="G858" s="26" t="s">
        <v>8634</v>
      </c>
    </row>
    <row r="859" spans="2:7" x14ac:dyDescent="0.45">
      <c r="B859" s="26" t="s">
        <v>1011</v>
      </c>
      <c r="C859" s="26">
        <v>58</v>
      </c>
      <c r="D859" s="172">
        <f t="shared" si="36"/>
        <v>103564.8</v>
      </c>
      <c r="E859" s="172" t="e">
        <f t="shared" si="37"/>
        <v>#N/A</v>
      </c>
      <c r="F859" s="174" t="e">
        <f t="shared" si="38"/>
        <v>#N/A</v>
      </c>
      <c r="G859" s="26" t="s">
        <v>8635</v>
      </c>
    </row>
    <row r="860" spans="2:7" x14ac:dyDescent="0.45">
      <c r="B860" s="26" t="s">
        <v>1010</v>
      </c>
      <c r="C860" s="26">
        <v>56</v>
      </c>
      <c r="D860" s="172">
        <f t="shared" si="36"/>
        <v>99993.600000000006</v>
      </c>
      <c r="E860" s="172" t="e">
        <f t="shared" si="37"/>
        <v>#N/A</v>
      </c>
      <c r="F860" s="174" t="e">
        <f t="shared" si="38"/>
        <v>#N/A</v>
      </c>
      <c r="G860" s="26" t="s">
        <v>8636</v>
      </c>
    </row>
    <row r="861" spans="2:7" x14ac:dyDescent="0.45">
      <c r="B861" s="26" t="s">
        <v>1009</v>
      </c>
      <c r="C861" s="26">
        <v>56</v>
      </c>
      <c r="D861" s="172">
        <f t="shared" si="36"/>
        <v>99993.600000000006</v>
      </c>
      <c r="E861" s="172" t="e">
        <f t="shared" si="37"/>
        <v>#N/A</v>
      </c>
      <c r="F861" s="174" t="e">
        <f t="shared" si="38"/>
        <v>#N/A</v>
      </c>
      <c r="G861" s="26" t="s">
        <v>8637</v>
      </c>
    </row>
    <row r="862" spans="2:7" x14ac:dyDescent="0.45">
      <c r="B862" s="26" t="s">
        <v>4783</v>
      </c>
      <c r="C862" s="26">
        <v>55</v>
      </c>
      <c r="D862" s="172">
        <f t="shared" si="36"/>
        <v>98208.000000000015</v>
      </c>
      <c r="E862" s="172" t="e">
        <f t="shared" si="37"/>
        <v>#N/A</v>
      </c>
      <c r="F862" s="174" t="e">
        <f t="shared" si="38"/>
        <v>#N/A</v>
      </c>
      <c r="G862" s="26" t="s">
        <v>8638</v>
      </c>
    </row>
    <row r="863" spans="2:7" x14ac:dyDescent="0.45">
      <c r="B863" s="26" t="s">
        <v>1006</v>
      </c>
      <c r="C863" s="26">
        <v>53</v>
      </c>
      <c r="D863" s="172">
        <f t="shared" si="36"/>
        <v>94636.800000000003</v>
      </c>
      <c r="E863" s="172" t="e">
        <f t="shared" si="37"/>
        <v>#N/A</v>
      </c>
      <c r="F863" s="174" t="e">
        <f t="shared" si="38"/>
        <v>#N/A</v>
      </c>
      <c r="G863" s="26" t="s">
        <v>8639</v>
      </c>
    </row>
    <row r="864" spans="2:7" x14ac:dyDescent="0.45">
      <c r="B864" s="26" t="s">
        <v>1005</v>
      </c>
      <c r="C864" s="26">
        <v>52</v>
      </c>
      <c r="D864" s="172">
        <f t="shared" si="36"/>
        <v>92851.199999999997</v>
      </c>
      <c r="E864" s="172" t="e">
        <f t="shared" si="37"/>
        <v>#N/A</v>
      </c>
      <c r="F864" s="174" t="e">
        <f t="shared" si="38"/>
        <v>#N/A</v>
      </c>
      <c r="G864" s="26" t="s">
        <v>8640</v>
      </c>
    </row>
    <row r="865" spans="2:7" x14ac:dyDescent="0.45">
      <c r="B865" s="26" t="s">
        <v>1000</v>
      </c>
      <c r="C865" s="26">
        <v>52</v>
      </c>
      <c r="D865" s="172">
        <f t="shared" si="36"/>
        <v>92851.199999999997</v>
      </c>
      <c r="E865" s="172" t="e">
        <f t="shared" si="37"/>
        <v>#N/A</v>
      </c>
      <c r="F865" s="174" t="e">
        <f t="shared" si="38"/>
        <v>#N/A</v>
      </c>
      <c r="G865" s="26" t="s">
        <v>8641</v>
      </c>
    </row>
    <row r="866" spans="2:7" x14ac:dyDescent="0.45">
      <c r="B866" s="26" t="s">
        <v>999</v>
      </c>
      <c r="C866" s="26">
        <v>52</v>
      </c>
      <c r="D866" s="172">
        <f t="shared" si="36"/>
        <v>92851.199999999997</v>
      </c>
      <c r="E866" s="172" t="e">
        <f t="shared" si="37"/>
        <v>#N/A</v>
      </c>
      <c r="F866" s="174" t="e">
        <f t="shared" si="38"/>
        <v>#N/A</v>
      </c>
      <c r="G866" s="26" t="s">
        <v>8642</v>
      </c>
    </row>
    <row r="867" spans="2:7" x14ac:dyDescent="0.45">
      <c r="B867" s="26" t="s">
        <v>998</v>
      </c>
      <c r="C867" s="26">
        <v>50</v>
      </c>
      <c r="D867" s="172">
        <f t="shared" si="36"/>
        <v>89280</v>
      </c>
      <c r="E867" s="172" t="e">
        <f t="shared" si="37"/>
        <v>#N/A</v>
      </c>
      <c r="F867" s="174" t="e">
        <f t="shared" si="38"/>
        <v>#N/A</v>
      </c>
      <c r="G867" s="26" t="s">
        <v>8643</v>
      </c>
    </row>
    <row r="868" spans="2:7" x14ac:dyDescent="0.45">
      <c r="B868" s="26" t="s">
        <v>993</v>
      </c>
      <c r="C868" s="26">
        <v>53</v>
      </c>
      <c r="D868" s="172">
        <f t="shared" si="36"/>
        <v>94636.800000000003</v>
      </c>
      <c r="E868" s="172" t="e">
        <f t="shared" si="37"/>
        <v>#N/A</v>
      </c>
      <c r="F868" s="174" t="e">
        <f t="shared" si="38"/>
        <v>#N/A</v>
      </c>
      <c r="G868" s="26" t="s">
        <v>8644</v>
      </c>
    </row>
    <row r="869" spans="2:7" x14ac:dyDescent="0.45">
      <c r="B869" s="26" t="s">
        <v>992</v>
      </c>
      <c r="C869" s="26">
        <v>54</v>
      </c>
      <c r="D869" s="172">
        <f t="shared" si="36"/>
        <v>96422.400000000009</v>
      </c>
      <c r="E869" s="172" t="e">
        <f t="shared" si="37"/>
        <v>#N/A</v>
      </c>
      <c r="F869" s="174" t="e">
        <f t="shared" si="38"/>
        <v>#N/A</v>
      </c>
      <c r="G869" s="26" t="s">
        <v>8645</v>
      </c>
    </row>
    <row r="870" spans="2:7" x14ac:dyDescent="0.45">
      <c r="B870" s="26" t="s">
        <v>991</v>
      </c>
      <c r="C870" s="26">
        <v>55</v>
      </c>
      <c r="D870" s="172">
        <f t="shared" si="36"/>
        <v>98208.000000000015</v>
      </c>
      <c r="E870" s="172" t="e">
        <f t="shared" si="37"/>
        <v>#N/A</v>
      </c>
      <c r="F870" s="174" t="e">
        <f t="shared" si="38"/>
        <v>#N/A</v>
      </c>
      <c r="G870" s="26" t="s">
        <v>8646</v>
      </c>
    </row>
    <row r="871" spans="2:7" x14ac:dyDescent="0.45">
      <c r="B871" s="26" t="s">
        <v>990</v>
      </c>
      <c r="C871" s="26">
        <v>56</v>
      </c>
      <c r="D871" s="172">
        <f t="shared" si="36"/>
        <v>99993.600000000006</v>
      </c>
      <c r="E871" s="172" t="e">
        <f t="shared" si="37"/>
        <v>#N/A</v>
      </c>
      <c r="F871" s="174" t="e">
        <f t="shared" si="38"/>
        <v>#N/A</v>
      </c>
      <c r="G871" s="26" t="s">
        <v>8647</v>
      </c>
    </row>
    <row r="872" spans="2:7" x14ac:dyDescent="0.45">
      <c r="B872" s="26" t="s">
        <v>989</v>
      </c>
      <c r="C872" s="26">
        <v>58</v>
      </c>
      <c r="D872" s="172">
        <f t="shared" si="36"/>
        <v>103564.8</v>
      </c>
      <c r="E872" s="172" t="e">
        <f t="shared" si="37"/>
        <v>#N/A</v>
      </c>
      <c r="F872" s="174" t="e">
        <f t="shared" si="38"/>
        <v>#N/A</v>
      </c>
      <c r="G872" s="26" t="s">
        <v>8648</v>
      </c>
    </row>
    <row r="873" spans="2:7" x14ac:dyDescent="0.45">
      <c r="B873" s="26" t="s">
        <v>986</v>
      </c>
      <c r="C873" s="26">
        <v>59</v>
      </c>
      <c r="D873" s="172">
        <f t="shared" si="36"/>
        <v>105350.40000000001</v>
      </c>
      <c r="E873" s="172" t="e">
        <f t="shared" si="37"/>
        <v>#N/A</v>
      </c>
      <c r="F873" s="174" t="e">
        <f t="shared" si="38"/>
        <v>#N/A</v>
      </c>
      <c r="G873" s="26" t="s">
        <v>8649</v>
      </c>
    </row>
    <row r="874" spans="2:7" x14ac:dyDescent="0.45">
      <c r="B874" s="26" t="s">
        <v>985</v>
      </c>
      <c r="C874" s="26">
        <v>59</v>
      </c>
      <c r="D874" s="172">
        <f t="shared" si="36"/>
        <v>105350.40000000001</v>
      </c>
      <c r="E874" s="172" t="e">
        <f t="shared" si="37"/>
        <v>#N/A</v>
      </c>
      <c r="F874" s="174" t="e">
        <f t="shared" si="38"/>
        <v>#N/A</v>
      </c>
      <c r="G874" s="26" t="s">
        <v>8650</v>
      </c>
    </row>
    <row r="875" spans="2:7" x14ac:dyDescent="0.45">
      <c r="B875" s="26" t="s">
        <v>984</v>
      </c>
      <c r="C875" s="26">
        <v>59</v>
      </c>
      <c r="D875" s="172">
        <f t="shared" si="36"/>
        <v>105350.40000000001</v>
      </c>
      <c r="E875" s="172" t="e">
        <f t="shared" si="37"/>
        <v>#N/A</v>
      </c>
      <c r="F875" s="174" t="e">
        <f t="shared" si="38"/>
        <v>#N/A</v>
      </c>
      <c r="G875" s="26" t="s">
        <v>8651</v>
      </c>
    </row>
    <row r="876" spans="2:7" x14ac:dyDescent="0.45">
      <c r="B876" s="26" t="s">
        <v>983</v>
      </c>
      <c r="C876" s="26">
        <v>59</v>
      </c>
      <c r="D876" s="172">
        <f t="shared" si="36"/>
        <v>105350.40000000001</v>
      </c>
      <c r="E876" s="172" t="e">
        <f t="shared" si="37"/>
        <v>#N/A</v>
      </c>
      <c r="F876" s="174" t="e">
        <f t="shared" si="38"/>
        <v>#N/A</v>
      </c>
      <c r="G876" s="26" t="s">
        <v>8652</v>
      </c>
    </row>
    <row r="877" spans="2:7" x14ac:dyDescent="0.45">
      <c r="B877" s="26" t="s">
        <v>982</v>
      </c>
      <c r="C877" s="26">
        <v>60</v>
      </c>
      <c r="D877" s="172">
        <f t="shared" si="36"/>
        <v>107136.00000000001</v>
      </c>
      <c r="E877" s="172" t="e">
        <f t="shared" si="37"/>
        <v>#N/A</v>
      </c>
      <c r="F877" s="174" t="e">
        <f t="shared" si="38"/>
        <v>#N/A</v>
      </c>
      <c r="G877" s="26" t="s">
        <v>8653</v>
      </c>
    </row>
    <row r="878" spans="2:7" x14ac:dyDescent="0.45">
      <c r="B878" s="26" t="s">
        <v>979</v>
      </c>
      <c r="C878" s="26">
        <v>59</v>
      </c>
      <c r="D878" s="172">
        <f t="shared" si="36"/>
        <v>105350.40000000001</v>
      </c>
      <c r="E878" s="172" t="e">
        <f t="shared" si="37"/>
        <v>#N/A</v>
      </c>
      <c r="F878" s="174" t="e">
        <f t="shared" si="38"/>
        <v>#N/A</v>
      </c>
      <c r="G878" s="26" t="s">
        <v>8654</v>
      </c>
    </row>
    <row r="879" spans="2:7" x14ac:dyDescent="0.45">
      <c r="B879" s="26" t="s">
        <v>978</v>
      </c>
      <c r="C879" s="26">
        <v>59</v>
      </c>
      <c r="D879" s="172">
        <f t="shared" si="36"/>
        <v>105350.40000000001</v>
      </c>
      <c r="E879" s="172" t="e">
        <f t="shared" si="37"/>
        <v>#N/A</v>
      </c>
      <c r="F879" s="174" t="e">
        <f t="shared" si="38"/>
        <v>#N/A</v>
      </c>
      <c r="G879" s="26" t="s">
        <v>8655</v>
      </c>
    </row>
    <row r="880" spans="2:7" x14ac:dyDescent="0.45">
      <c r="B880" s="26" t="s">
        <v>977</v>
      </c>
      <c r="C880" s="26">
        <v>60</v>
      </c>
      <c r="D880" s="172">
        <f t="shared" si="36"/>
        <v>107136.00000000001</v>
      </c>
      <c r="E880" s="172" t="e">
        <f t="shared" si="37"/>
        <v>#N/A</v>
      </c>
      <c r="F880" s="174" t="e">
        <f t="shared" si="38"/>
        <v>#N/A</v>
      </c>
      <c r="G880" s="26" t="s">
        <v>8656</v>
      </c>
    </row>
    <row r="881" spans="2:7" x14ac:dyDescent="0.45">
      <c r="B881" s="26" t="s">
        <v>976</v>
      </c>
      <c r="C881" s="26">
        <v>61</v>
      </c>
      <c r="D881" s="172">
        <f t="shared" si="36"/>
        <v>108921.60000000001</v>
      </c>
      <c r="E881" s="172" t="e">
        <f t="shared" si="37"/>
        <v>#N/A</v>
      </c>
      <c r="F881" s="174" t="e">
        <f t="shared" si="38"/>
        <v>#N/A</v>
      </c>
      <c r="G881" s="26" t="s">
        <v>8657</v>
      </c>
    </row>
    <row r="882" spans="2:7" x14ac:dyDescent="0.45">
      <c r="B882" s="26" t="s">
        <v>975</v>
      </c>
      <c r="C882" s="26">
        <v>61</v>
      </c>
      <c r="D882" s="172">
        <f t="shared" si="36"/>
        <v>108921.60000000001</v>
      </c>
      <c r="E882" s="172" t="e">
        <f t="shared" si="37"/>
        <v>#N/A</v>
      </c>
      <c r="F882" s="174" t="e">
        <f t="shared" si="38"/>
        <v>#N/A</v>
      </c>
      <c r="G882" s="26" t="s">
        <v>8658</v>
      </c>
    </row>
    <row r="883" spans="2:7" x14ac:dyDescent="0.45">
      <c r="B883" s="26" t="s">
        <v>972</v>
      </c>
      <c r="C883" s="26">
        <v>58</v>
      </c>
      <c r="D883" s="172">
        <f t="shared" si="36"/>
        <v>103564.8</v>
      </c>
      <c r="E883" s="172" t="e">
        <f t="shared" si="37"/>
        <v>#N/A</v>
      </c>
      <c r="F883" s="174" t="e">
        <f t="shared" si="38"/>
        <v>#N/A</v>
      </c>
      <c r="G883" s="26" t="s">
        <v>8659</v>
      </c>
    </row>
    <row r="884" spans="2:7" x14ac:dyDescent="0.45">
      <c r="B884" s="26" t="s">
        <v>971</v>
      </c>
      <c r="C884" s="26">
        <v>58</v>
      </c>
      <c r="D884" s="172">
        <f t="shared" ref="D884:D947" si="39">C884*7.44*240</f>
        <v>103564.8</v>
      </c>
      <c r="E884" s="172" t="e">
        <f t="shared" ref="E884:E947" si="40">VLOOKUP(G884,$I$51:$K$181,2,FALSE)</f>
        <v>#N/A</v>
      </c>
      <c r="F884" s="174" t="e">
        <f t="shared" ref="F884:F947" si="41">E884/D884-1</f>
        <v>#N/A</v>
      </c>
      <c r="G884" s="26" t="s">
        <v>8660</v>
      </c>
    </row>
    <row r="885" spans="2:7" x14ac:dyDescent="0.45">
      <c r="B885" s="26" t="s">
        <v>970</v>
      </c>
      <c r="C885" s="26">
        <v>59</v>
      </c>
      <c r="D885" s="172">
        <f t="shared" si="39"/>
        <v>105350.40000000001</v>
      </c>
      <c r="E885" s="172" t="e">
        <f t="shared" si="40"/>
        <v>#N/A</v>
      </c>
      <c r="F885" s="174" t="e">
        <f t="shared" si="41"/>
        <v>#N/A</v>
      </c>
      <c r="G885" s="26" t="s">
        <v>8661</v>
      </c>
    </row>
    <row r="886" spans="2:7" x14ac:dyDescent="0.45">
      <c r="B886" s="26" t="s">
        <v>969</v>
      </c>
      <c r="C886" s="26">
        <v>59</v>
      </c>
      <c r="D886" s="172">
        <f t="shared" si="39"/>
        <v>105350.40000000001</v>
      </c>
      <c r="E886" s="172" t="e">
        <f t="shared" si="40"/>
        <v>#N/A</v>
      </c>
      <c r="F886" s="174" t="e">
        <f t="shared" si="41"/>
        <v>#N/A</v>
      </c>
      <c r="G886" s="26" t="s">
        <v>8662</v>
      </c>
    </row>
    <row r="887" spans="2:7" x14ac:dyDescent="0.45">
      <c r="B887" s="26" t="s">
        <v>968</v>
      </c>
      <c r="C887" s="26">
        <v>59</v>
      </c>
      <c r="D887" s="172">
        <f t="shared" si="39"/>
        <v>105350.40000000001</v>
      </c>
      <c r="E887" s="172" t="e">
        <f t="shared" si="40"/>
        <v>#N/A</v>
      </c>
      <c r="F887" s="174" t="e">
        <f t="shared" si="41"/>
        <v>#N/A</v>
      </c>
      <c r="G887" s="26" t="s">
        <v>8663</v>
      </c>
    </row>
    <row r="888" spans="2:7" x14ac:dyDescent="0.45">
      <c r="B888" s="26" t="s">
        <v>965</v>
      </c>
      <c r="C888" s="26">
        <v>60</v>
      </c>
      <c r="D888" s="172">
        <f t="shared" si="39"/>
        <v>107136.00000000001</v>
      </c>
      <c r="E888" s="172" t="e">
        <f t="shared" si="40"/>
        <v>#N/A</v>
      </c>
      <c r="F888" s="174" t="e">
        <f t="shared" si="41"/>
        <v>#N/A</v>
      </c>
      <c r="G888" s="26" t="s">
        <v>8664</v>
      </c>
    </row>
    <row r="889" spans="2:7" x14ac:dyDescent="0.45">
      <c r="B889" s="26" t="s">
        <v>964</v>
      </c>
      <c r="C889" s="26">
        <v>62</v>
      </c>
      <c r="D889" s="172">
        <f t="shared" si="39"/>
        <v>110707.20000000001</v>
      </c>
      <c r="E889" s="172" t="e">
        <f t="shared" si="40"/>
        <v>#N/A</v>
      </c>
      <c r="F889" s="174" t="e">
        <f t="shared" si="41"/>
        <v>#N/A</v>
      </c>
      <c r="G889" s="26" t="s">
        <v>8665</v>
      </c>
    </row>
    <row r="890" spans="2:7" x14ac:dyDescent="0.45">
      <c r="B890" s="26" t="s">
        <v>963</v>
      </c>
      <c r="C890" s="26">
        <v>62</v>
      </c>
      <c r="D890" s="172">
        <f t="shared" si="39"/>
        <v>110707.20000000001</v>
      </c>
      <c r="E890" s="172" t="e">
        <f t="shared" si="40"/>
        <v>#N/A</v>
      </c>
      <c r="F890" s="174" t="e">
        <f t="shared" si="41"/>
        <v>#N/A</v>
      </c>
      <c r="G890" s="26" t="s">
        <v>8666</v>
      </c>
    </row>
    <row r="891" spans="2:7" x14ac:dyDescent="0.45">
      <c r="B891" s="26" t="s">
        <v>962</v>
      </c>
      <c r="C891" s="26">
        <v>64</v>
      </c>
      <c r="D891" s="172">
        <f t="shared" si="39"/>
        <v>114278.40000000001</v>
      </c>
      <c r="E891" s="172" t="e">
        <f t="shared" si="40"/>
        <v>#N/A</v>
      </c>
      <c r="F891" s="174" t="e">
        <f t="shared" si="41"/>
        <v>#N/A</v>
      </c>
      <c r="G891" s="26" t="s">
        <v>8667</v>
      </c>
    </row>
    <row r="892" spans="2:7" x14ac:dyDescent="0.45">
      <c r="B892" s="26" t="s">
        <v>961</v>
      </c>
      <c r="C892" s="26">
        <v>65</v>
      </c>
      <c r="D892" s="172">
        <f t="shared" si="39"/>
        <v>116064</v>
      </c>
      <c r="E892" s="172" t="e">
        <f t="shared" si="40"/>
        <v>#N/A</v>
      </c>
      <c r="F892" s="174" t="e">
        <f t="shared" si="41"/>
        <v>#N/A</v>
      </c>
      <c r="G892" s="26" t="s">
        <v>8668</v>
      </c>
    </row>
    <row r="893" spans="2:7" x14ac:dyDescent="0.45">
      <c r="B893" s="26" t="s">
        <v>958</v>
      </c>
      <c r="C893" s="26">
        <v>66</v>
      </c>
      <c r="D893" s="172">
        <f t="shared" si="39"/>
        <v>117849.60000000001</v>
      </c>
      <c r="E893" s="172" t="e">
        <f t="shared" si="40"/>
        <v>#N/A</v>
      </c>
      <c r="F893" s="174" t="e">
        <f t="shared" si="41"/>
        <v>#N/A</v>
      </c>
      <c r="G893" s="26" t="s">
        <v>8669</v>
      </c>
    </row>
    <row r="894" spans="2:7" x14ac:dyDescent="0.45">
      <c r="B894" s="26" t="s">
        <v>957</v>
      </c>
      <c r="C894" s="26">
        <v>65</v>
      </c>
      <c r="D894" s="172">
        <f t="shared" si="39"/>
        <v>116064</v>
      </c>
      <c r="E894" s="172" t="e">
        <f t="shared" si="40"/>
        <v>#N/A</v>
      </c>
      <c r="F894" s="174" t="e">
        <f t="shared" si="41"/>
        <v>#N/A</v>
      </c>
      <c r="G894" s="26" t="s">
        <v>8670</v>
      </c>
    </row>
    <row r="895" spans="2:7" x14ac:dyDescent="0.45">
      <c r="B895" s="26" t="s">
        <v>956</v>
      </c>
      <c r="C895" s="26">
        <v>65</v>
      </c>
      <c r="D895" s="172">
        <f t="shared" si="39"/>
        <v>116064</v>
      </c>
      <c r="E895" s="172" t="e">
        <f t="shared" si="40"/>
        <v>#N/A</v>
      </c>
      <c r="F895" s="174" t="e">
        <f t="shared" si="41"/>
        <v>#N/A</v>
      </c>
      <c r="G895" s="26" t="s">
        <v>8671</v>
      </c>
    </row>
    <row r="896" spans="2:7" x14ac:dyDescent="0.45">
      <c r="B896" s="26" t="s">
        <v>955</v>
      </c>
      <c r="C896" s="26">
        <v>67</v>
      </c>
      <c r="D896" s="172">
        <f t="shared" si="39"/>
        <v>119635.20000000001</v>
      </c>
      <c r="E896" s="172" t="e">
        <f t="shared" si="40"/>
        <v>#N/A</v>
      </c>
      <c r="F896" s="174" t="e">
        <f t="shared" si="41"/>
        <v>#N/A</v>
      </c>
      <c r="G896" s="26" t="s">
        <v>8672</v>
      </c>
    </row>
    <row r="897" spans="2:7" x14ac:dyDescent="0.45">
      <c r="B897" s="26" t="s">
        <v>954</v>
      </c>
      <c r="C897" s="26">
        <v>70</v>
      </c>
      <c r="D897" s="172">
        <f t="shared" si="39"/>
        <v>124992.00000000001</v>
      </c>
      <c r="E897" s="172" t="e">
        <f t="shared" si="40"/>
        <v>#N/A</v>
      </c>
      <c r="F897" s="174" t="e">
        <f t="shared" si="41"/>
        <v>#N/A</v>
      </c>
      <c r="G897" s="26" t="s">
        <v>8673</v>
      </c>
    </row>
    <row r="898" spans="2:7" x14ac:dyDescent="0.45">
      <c r="B898" s="26" t="s">
        <v>951</v>
      </c>
      <c r="C898" s="26">
        <v>69</v>
      </c>
      <c r="D898" s="172">
        <f t="shared" si="39"/>
        <v>123206.40000000001</v>
      </c>
      <c r="E898" s="172" t="e">
        <f t="shared" si="40"/>
        <v>#N/A</v>
      </c>
      <c r="F898" s="174" t="e">
        <f t="shared" si="41"/>
        <v>#N/A</v>
      </c>
      <c r="G898" s="26" t="s">
        <v>8674</v>
      </c>
    </row>
    <row r="899" spans="2:7" x14ac:dyDescent="0.45">
      <c r="B899" s="26" t="s">
        <v>4784</v>
      </c>
      <c r="C899" s="26">
        <v>71</v>
      </c>
      <c r="D899" s="172">
        <f t="shared" si="39"/>
        <v>126777.60000000001</v>
      </c>
      <c r="E899" s="172" t="e">
        <f t="shared" si="40"/>
        <v>#N/A</v>
      </c>
      <c r="F899" s="174" t="e">
        <f t="shared" si="41"/>
        <v>#N/A</v>
      </c>
      <c r="G899" s="26" t="s">
        <v>8675</v>
      </c>
    </row>
    <row r="900" spans="2:7" x14ac:dyDescent="0.45">
      <c r="B900" s="26" t="s">
        <v>4785</v>
      </c>
      <c r="C900" s="26">
        <v>71</v>
      </c>
      <c r="D900" s="172">
        <f t="shared" si="39"/>
        <v>126777.60000000001</v>
      </c>
      <c r="E900" s="172" t="e">
        <f t="shared" si="40"/>
        <v>#N/A</v>
      </c>
      <c r="F900" s="174" t="e">
        <f t="shared" si="41"/>
        <v>#N/A</v>
      </c>
      <c r="G900" s="26" t="s">
        <v>8676</v>
      </c>
    </row>
    <row r="901" spans="2:7" x14ac:dyDescent="0.45">
      <c r="B901" s="26" t="s">
        <v>950</v>
      </c>
      <c r="C901" s="26">
        <v>71</v>
      </c>
      <c r="D901" s="172">
        <f t="shared" si="39"/>
        <v>126777.60000000001</v>
      </c>
      <c r="E901" s="172" t="e">
        <f t="shared" si="40"/>
        <v>#N/A</v>
      </c>
      <c r="F901" s="174" t="e">
        <f t="shared" si="41"/>
        <v>#N/A</v>
      </c>
      <c r="G901" s="26" t="s">
        <v>8677</v>
      </c>
    </row>
    <row r="902" spans="2:7" x14ac:dyDescent="0.45">
      <c r="B902" s="26" t="s">
        <v>949</v>
      </c>
      <c r="C902" s="26">
        <v>71</v>
      </c>
      <c r="D902" s="172">
        <f t="shared" si="39"/>
        <v>126777.60000000001</v>
      </c>
      <c r="E902" s="172" t="e">
        <f t="shared" si="40"/>
        <v>#N/A</v>
      </c>
      <c r="F902" s="174" t="e">
        <f t="shared" si="41"/>
        <v>#N/A</v>
      </c>
      <c r="G902" s="26" t="s">
        <v>8678</v>
      </c>
    </row>
    <row r="903" spans="2:7" x14ac:dyDescent="0.45">
      <c r="B903" s="26" t="s">
        <v>946</v>
      </c>
      <c r="C903" s="26">
        <v>71</v>
      </c>
      <c r="D903" s="172">
        <f t="shared" si="39"/>
        <v>126777.60000000001</v>
      </c>
      <c r="E903" s="172" t="e">
        <f t="shared" si="40"/>
        <v>#N/A</v>
      </c>
      <c r="F903" s="174" t="e">
        <f t="shared" si="41"/>
        <v>#N/A</v>
      </c>
      <c r="G903" s="26" t="s">
        <v>8679</v>
      </c>
    </row>
    <row r="904" spans="2:7" x14ac:dyDescent="0.45">
      <c r="B904" s="26" t="s">
        <v>945</v>
      </c>
      <c r="C904" s="26">
        <v>73</v>
      </c>
      <c r="D904" s="172">
        <f t="shared" si="39"/>
        <v>130348.8</v>
      </c>
      <c r="E904" s="172" t="e">
        <f t="shared" si="40"/>
        <v>#N/A</v>
      </c>
      <c r="F904" s="174" t="e">
        <f t="shared" si="41"/>
        <v>#N/A</v>
      </c>
      <c r="G904" s="26" t="s">
        <v>8680</v>
      </c>
    </row>
    <row r="905" spans="2:7" x14ac:dyDescent="0.45">
      <c r="B905" s="26" t="s">
        <v>944</v>
      </c>
      <c r="C905" s="26">
        <v>75</v>
      </c>
      <c r="D905" s="172">
        <f t="shared" si="39"/>
        <v>133920</v>
      </c>
      <c r="E905" s="172" t="e">
        <f t="shared" si="40"/>
        <v>#N/A</v>
      </c>
      <c r="F905" s="174" t="e">
        <f t="shared" si="41"/>
        <v>#N/A</v>
      </c>
      <c r="G905" s="26" t="s">
        <v>8681</v>
      </c>
    </row>
    <row r="906" spans="2:7" x14ac:dyDescent="0.45">
      <c r="B906" s="26" t="s">
        <v>4786</v>
      </c>
      <c r="C906" s="26">
        <v>76</v>
      </c>
      <c r="D906" s="172">
        <f t="shared" si="39"/>
        <v>135705.60000000001</v>
      </c>
      <c r="E906" s="172" t="e">
        <f t="shared" si="40"/>
        <v>#N/A</v>
      </c>
      <c r="F906" s="174" t="e">
        <f t="shared" si="41"/>
        <v>#N/A</v>
      </c>
      <c r="G906" s="26" t="s">
        <v>8682</v>
      </c>
    </row>
    <row r="907" spans="2:7" x14ac:dyDescent="0.45">
      <c r="B907" s="26" t="s">
        <v>943</v>
      </c>
      <c r="C907" s="26">
        <v>76</v>
      </c>
      <c r="D907" s="172">
        <f t="shared" si="39"/>
        <v>135705.60000000001</v>
      </c>
      <c r="E907" s="172" t="e">
        <f t="shared" si="40"/>
        <v>#N/A</v>
      </c>
      <c r="F907" s="174" t="e">
        <f t="shared" si="41"/>
        <v>#N/A</v>
      </c>
      <c r="G907" s="26" t="s">
        <v>8683</v>
      </c>
    </row>
    <row r="908" spans="2:7" x14ac:dyDescent="0.45">
      <c r="B908" s="26" t="s">
        <v>940</v>
      </c>
      <c r="C908" s="26">
        <v>76</v>
      </c>
      <c r="D908" s="172">
        <f t="shared" si="39"/>
        <v>135705.60000000001</v>
      </c>
      <c r="E908" s="172" t="e">
        <f t="shared" si="40"/>
        <v>#N/A</v>
      </c>
      <c r="F908" s="174" t="e">
        <f t="shared" si="41"/>
        <v>#N/A</v>
      </c>
      <c r="G908" s="26" t="s">
        <v>8684</v>
      </c>
    </row>
    <row r="909" spans="2:7" x14ac:dyDescent="0.45">
      <c r="B909" s="26" t="s">
        <v>939</v>
      </c>
      <c r="C909" s="26">
        <v>75</v>
      </c>
      <c r="D909" s="172">
        <f t="shared" si="39"/>
        <v>133920</v>
      </c>
      <c r="E909" s="172" t="e">
        <f t="shared" si="40"/>
        <v>#N/A</v>
      </c>
      <c r="F909" s="174" t="e">
        <f t="shared" si="41"/>
        <v>#N/A</v>
      </c>
      <c r="G909" s="26" t="s">
        <v>8685</v>
      </c>
    </row>
    <row r="910" spans="2:7" x14ac:dyDescent="0.45">
      <c r="B910" s="26" t="s">
        <v>938</v>
      </c>
      <c r="C910" s="26">
        <v>75</v>
      </c>
      <c r="D910" s="172">
        <f t="shared" si="39"/>
        <v>133920</v>
      </c>
      <c r="E910" s="172" t="e">
        <f t="shared" si="40"/>
        <v>#N/A</v>
      </c>
      <c r="F910" s="174" t="e">
        <f t="shared" si="41"/>
        <v>#N/A</v>
      </c>
      <c r="G910" s="26" t="s">
        <v>8686</v>
      </c>
    </row>
    <row r="911" spans="2:7" x14ac:dyDescent="0.45">
      <c r="B911" s="26" t="s">
        <v>937</v>
      </c>
      <c r="C911" s="26">
        <v>77</v>
      </c>
      <c r="D911" s="172">
        <f t="shared" si="39"/>
        <v>137491.20000000001</v>
      </c>
      <c r="E911" s="172" t="e">
        <f t="shared" si="40"/>
        <v>#N/A</v>
      </c>
      <c r="F911" s="174" t="e">
        <f t="shared" si="41"/>
        <v>#N/A</v>
      </c>
      <c r="G911" s="26" t="s">
        <v>8687</v>
      </c>
    </row>
    <row r="912" spans="2:7" x14ac:dyDescent="0.45">
      <c r="B912" s="26" t="s">
        <v>936</v>
      </c>
      <c r="C912" s="26">
        <v>79</v>
      </c>
      <c r="D912" s="172">
        <f t="shared" si="39"/>
        <v>141062.39999999999</v>
      </c>
      <c r="E912" s="172" t="e">
        <f t="shared" si="40"/>
        <v>#N/A</v>
      </c>
      <c r="F912" s="174" t="e">
        <f t="shared" si="41"/>
        <v>#N/A</v>
      </c>
      <c r="G912" s="26" t="s">
        <v>8688</v>
      </c>
    </row>
    <row r="913" spans="2:7" x14ac:dyDescent="0.45">
      <c r="B913" s="26" t="s">
        <v>4787</v>
      </c>
      <c r="C913" s="26">
        <v>78</v>
      </c>
      <c r="D913" s="172">
        <f t="shared" si="39"/>
        <v>139276.80000000002</v>
      </c>
      <c r="E913" s="172" t="e">
        <f t="shared" si="40"/>
        <v>#N/A</v>
      </c>
      <c r="F913" s="174" t="e">
        <f t="shared" si="41"/>
        <v>#N/A</v>
      </c>
      <c r="G913" s="26" t="s">
        <v>8689</v>
      </c>
    </row>
    <row r="914" spans="2:7" x14ac:dyDescent="0.45">
      <c r="B914" s="26" t="s">
        <v>933</v>
      </c>
      <c r="C914" s="26">
        <v>78</v>
      </c>
      <c r="D914" s="172">
        <f t="shared" si="39"/>
        <v>139276.80000000002</v>
      </c>
      <c r="E914" s="172" t="e">
        <f t="shared" si="40"/>
        <v>#N/A</v>
      </c>
      <c r="F914" s="174" t="e">
        <f t="shared" si="41"/>
        <v>#N/A</v>
      </c>
      <c r="G914" s="26" t="s">
        <v>8690</v>
      </c>
    </row>
    <row r="915" spans="2:7" x14ac:dyDescent="0.45">
      <c r="B915" s="26" t="s">
        <v>932</v>
      </c>
      <c r="C915" s="26">
        <v>80</v>
      </c>
      <c r="D915" s="172">
        <f t="shared" si="39"/>
        <v>142848</v>
      </c>
      <c r="E915" s="172" t="e">
        <f t="shared" si="40"/>
        <v>#N/A</v>
      </c>
      <c r="F915" s="174" t="e">
        <f t="shared" si="41"/>
        <v>#N/A</v>
      </c>
      <c r="G915" s="26" t="s">
        <v>8691</v>
      </c>
    </row>
    <row r="916" spans="2:7" x14ac:dyDescent="0.45">
      <c r="B916" s="26" t="s">
        <v>931</v>
      </c>
      <c r="C916" s="26">
        <v>79</v>
      </c>
      <c r="D916" s="172">
        <f t="shared" si="39"/>
        <v>141062.39999999999</v>
      </c>
      <c r="E916" s="172" t="e">
        <f t="shared" si="40"/>
        <v>#N/A</v>
      </c>
      <c r="F916" s="174" t="e">
        <f t="shared" si="41"/>
        <v>#N/A</v>
      </c>
      <c r="G916" s="26" t="s">
        <v>8692</v>
      </c>
    </row>
    <row r="917" spans="2:7" x14ac:dyDescent="0.45">
      <c r="B917" s="26" t="s">
        <v>930</v>
      </c>
      <c r="C917" s="26">
        <v>79</v>
      </c>
      <c r="D917" s="172">
        <f t="shared" si="39"/>
        <v>141062.39999999999</v>
      </c>
      <c r="E917" s="172" t="e">
        <f t="shared" si="40"/>
        <v>#N/A</v>
      </c>
      <c r="F917" s="174" t="e">
        <f t="shared" si="41"/>
        <v>#N/A</v>
      </c>
      <c r="G917" s="26" t="s">
        <v>8693</v>
      </c>
    </row>
    <row r="918" spans="2:7" x14ac:dyDescent="0.45">
      <c r="B918" s="26" t="s">
        <v>4788</v>
      </c>
      <c r="C918" s="26">
        <v>79</v>
      </c>
      <c r="D918" s="172">
        <f t="shared" si="39"/>
        <v>141062.39999999999</v>
      </c>
      <c r="E918" s="172" t="e">
        <f t="shared" si="40"/>
        <v>#N/A</v>
      </c>
      <c r="F918" s="174" t="e">
        <f t="shared" si="41"/>
        <v>#N/A</v>
      </c>
      <c r="G918" s="26" t="s">
        <v>8694</v>
      </c>
    </row>
    <row r="919" spans="2:7" x14ac:dyDescent="0.45">
      <c r="B919" s="26" t="s">
        <v>927</v>
      </c>
      <c r="C919" s="26">
        <v>80</v>
      </c>
      <c r="D919" s="172">
        <f t="shared" si="39"/>
        <v>142848</v>
      </c>
      <c r="E919" s="172" t="e">
        <f t="shared" si="40"/>
        <v>#N/A</v>
      </c>
      <c r="F919" s="174" t="e">
        <f t="shared" si="41"/>
        <v>#N/A</v>
      </c>
      <c r="G919" s="26" t="s">
        <v>8695</v>
      </c>
    </row>
    <row r="920" spans="2:7" x14ac:dyDescent="0.45">
      <c r="B920" s="26" t="s">
        <v>926</v>
      </c>
      <c r="C920" s="26">
        <v>83</v>
      </c>
      <c r="D920" s="172">
        <f t="shared" si="39"/>
        <v>148204.79999999999</v>
      </c>
      <c r="E920" s="172" t="e">
        <f t="shared" si="40"/>
        <v>#N/A</v>
      </c>
      <c r="F920" s="174" t="e">
        <f t="shared" si="41"/>
        <v>#N/A</v>
      </c>
      <c r="G920" s="26" t="s">
        <v>8696</v>
      </c>
    </row>
    <row r="921" spans="2:7" x14ac:dyDescent="0.45">
      <c r="B921" s="26" t="s">
        <v>925</v>
      </c>
      <c r="C921" s="26">
        <v>83</v>
      </c>
      <c r="D921" s="172">
        <f t="shared" si="39"/>
        <v>148204.79999999999</v>
      </c>
      <c r="E921" s="172" t="e">
        <f t="shared" si="40"/>
        <v>#N/A</v>
      </c>
      <c r="F921" s="174" t="e">
        <f t="shared" si="41"/>
        <v>#N/A</v>
      </c>
      <c r="G921" s="26" t="s">
        <v>8697</v>
      </c>
    </row>
    <row r="922" spans="2:7" x14ac:dyDescent="0.45">
      <c r="B922" s="26" t="s">
        <v>924</v>
      </c>
      <c r="C922" s="26">
        <v>82</v>
      </c>
      <c r="D922" s="172">
        <f t="shared" si="39"/>
        <v>146419.20000000001</v>
      </c>
      <c r="E922" s="172" t="e">
        <f t="shared" si="40"/>
        <v>#N/A</v>
      </c>
      <c r="F922" s="174" t="e">
        <f t="shared" si="41"/>
        <v>#N/A</v>
      </c>
      <c r="G922" s="26" t="s">
        <v>8698</v>
      </c>
    </row>
    <row r="923" spans="2:7" x14ac:dyDescent="0.45">
      <c r="B923" s="26" t="s">
        <v>4789</v>
      </c>
      <c r="C923" s="26">
        <v>83</v>
      </c>
      <c r="D923" s="172">
        <f t="shared" si="39"/>
        <v>148204.79999999999</v>
      </c>
      <c r="E923" s="172" t="e">
        <f t="shared" si="40"/>
        <v>#N/A</v>
      </c>
      <c r="F923" s="174" t="e">
        <f t="shared" si="41"/>
        <v>#N/A</v>
      </c>
      <c r="G923" s="26" t="s">
        <v>8699</v>
      </c>
    </row>
    <row r="924" spans="2:7" x14ac:dyDescent="0.45">
      <c r="B924" s="26" t="s">
        <v>921</v>
      </c>
      <c r="C924" s="26">
        <v>84</v>
      </c>
      <c r="D924" s="172">
        <f t="shared" si="39"/>
        <v>149990.40000000002</v>
      </c>
      <c r="E924" s="172" t="e">
        <f t="shared" si="40"/>
        <v>#N/A</v>
      </c>
      <c r="F924" s="174" t="e">
        <f t="shared" si="41"/>
        <v>#N/A</v>
      </c>
      <c r="G924" s="26" t="s">
        <v>8700</v>
      </c>
    </row>
    <row r="925" spans="2:7" x14ac:dyDescent="0.45">
      <c r="B925" s="26" t="s">
        <v>920</v>
      </c>
      <c r="C925" s="26">
        <v>84</v>
      </c>
      <c r="D925" s="172">
        <f t="shared" si="39"/>
        <v>149990.40000000002</v>
      </c>
      <c r="E925" s="172" t="e">
        <f t="shared" si="40"/>
        <v>#N/A</v>
      </c>
      <c r="F925" s="174" t="e">
        <f t="shared" si="41"/>
        <v>#N/A</v>
      </c>
      <c r="G925" s="26" t="s">
        <v>8701</v>
      </c>
    </row>
    <row r="926" spans="2:7" x14ac:dyDescent="0.45">
      <c r="B926" s="26" t="s">
        <v>919</v>
      </c>
      <c r="C926" s="26">
        <v>83</v>
      </c>
      <c r="D926" s="172">
        <f t="shared" si="39"/>
        <v>148204.79999999999</v>
      </c>
      <c r="E926" s="172" t="e">
        <f t="shared" si="40"/>
        <v>#N/A</v>
      </c>
      <c r="F926" s="174" t="e">
        <f t="shared" si="41"/>
        <v>#N/A</v>
      </c>
      <c r="G926" s="26" t="s">
        <v>8702</v>
      </c>
    </row>
    <row r="927" spans="2:7" x14ac:dyDescent="0.45">
      <c r="B927" s="26" t="s">
        <v>918</v>
      </c>
      <c r="C927" s="26">
        <v>82</v>
      </c>
      <c r="D927" s="172">
        <f t="shared" si="39"/>
        <v>146419.20000000001</v>
      </c>
      <c r="E927" s="172" t="e">
        <f t="shared" si="40"/>
        <v>#N/A</v>
      </c>
      <c r="F927" s="174" t="e">
        <f t="shared" si="41"/>
        <v>#N/A</v>
      </c>
      <c r="G927" s="26" t="s">
        <v>8703</v>
      </c>
    </row>
    <row r="928" spans="2:7" x14ac:dyDescent="0.45">
      <c r="B928" s="26" t="s">
        <v>4790</v>
      </c>
      <c r="C928" s="26">
        <v>81</v>
      </c>
      <c r="D928" s="172">
        <f t="shared" si="39"/>
        <v>144633.60000000001</v>
      </c>
      <c r="E928" s="172" t="e">
        <f t="shared" si="40"/>
        <v>#N/A</v>
      </c>
      <c r="F928" s="174" t="e">
        <f t="shared" si="41"/>
        <v>#N/A</v>
      </c>
      <c r="G928" s="26" t="s">
        <v>8704</v>
      </c>
    </row>
    <row r="929" spans="2:7" x14ac:dyDescent="0.45">
      <c r="B929" s="26" t="s">
        <v>915</v>
      </c>
      <c r="C929" s="26">
        <v>81</v>
      </c>
      <c r="D929" s="172">
        <f t="shared" si="39"/>
        <v>144633.60000000001</v>
      </c>
      <c r="E929" s="172" t="e">
        <f t="shared" si="40"/>
        <v>#N/A</v>
      </c>
      <c r="F929" s="174" t="e">
        <f t="shared" si="41"/>
        <v>#N/A</v>
      </c>
      <c r="G929" s="26" t="s">
        <v>8705</v>
      </c>
    </row>
    <row r="930" spans="2:7" x14ac:dyDescent="0.45">
      <c r="B930" s="26" t="s">
        <v>914</v>
      </c>
      <c r="C930" s="26">
        <v>82</v>
      </c>
      <c r="D930" s="172">
        <f t="shared" si="39"/>
        <v>146419.20000000001</v>
      </c>
      <c r="E930" s="172" t="e">
        <f t="shared" si="40"/>
        <v>#N/A</v>
      </c>
      <c r="F930" s="174" t="e">
        <f t="shared" si="41"/>
        <v>#N/A</v>
      </c>
      <c r="G930" s="26" t="s">
        <v>8706</v>
      </c>
    </row>
    <row r="931" spans="2:7" x14ac:dyDescent="0.45">
      <c r="B931" s="26" t="s">
        <v>913</v>
      </c>
      <c r="C931" s="26">
        <v>80</v>
      </c>
      <c r="D931" s="172">
        <f t="shared" si="39"/>
        <v>142848</v>
      </c>
      <c r="E931" s="172" t="e">
        <f t="shared" si="40"/>
        <v>#N/A</v>
      </c>
      <c r="F931" s="174" t="e">
        <f t="shared" si="41"/>
        <v>#N/A</v>
      </c>
      <c r="G931" s="26" t="s">
        <v>8707</v>
      </c>
    </row>
    <row r="932" spans="2:7" x14ac:dyDescent="0.45">
      <c r="B932" s="26" t="s">
        <v>912</v>
      </c>
      <c r="C932" s="26">
        <v>79</v>
      </c>
      <c r="D932" s="172">
        <f t="shared" si="39"/>
        <v>141062.39999999999</v>
      </c>
      <c r="E932" s="172" t="e">
        <f t="shared" si="40"/>
        <v>#N/A</v>
      </c>
      <c r="F932" s="174" t="e">
        <f t="shared" si="41"/>
        <v>#N/A</v>
      </c>
      <c r="G932" s="26" t="s">
        <v>8708</v>
      </c>
    </row>
    <row r="933" spans="2:7" x14ac:dyDescent="0.45">
      <c r="B933" s="26" t="s">
        <v>4791</v>
      </c>
      <c r="C933" s="26">
        <v>77</v>
      </c>
      <c r="D933" s="172">
        <f t="shared" si="39"/>
        <v>137491.20000000001</v>
      </c>
      <c r="E933" s="172" t="e">
        <f t="shared" si="40"/>
        <v>#N/A</v>
      </c>
      <c r="F933" s="174" t="e">
        <f t="shared" si="41"/>
        <v>#N/A</v>
      </c>
      <c r="G933" s="26" t="s">
        <v>8709</v>
      </c>
    </row>
    <row r="934" spans="2:7" x14ac:dyDescent="0.45">
      <c r="B934" s="26" t="s">
        <v>4792</v>
      </c>
      <c r="C934" s="26">
        <v>77</v>
      </c>
      <c r="D934" s="172">
        <f t="shared" si="39"/>
        <v>137491.20000000001</v>
      </c>
      <c r="E934" s="172" t="e">
        <f t="shared" si="40"/>
        <v>#N/A</v>
      </c>
      <c r="F934" s="174" t="e">
        <f t="shared" si="41"/>
        <v>#N/A</v>
      </c>
      <c r="G934" s="26" t="s">
        <v>8710</v>
      </c>
    </row>
    <row r="935" spans="2:7" x14ac:dyDescent="0.45">
      <c r="B935" s="26" t="s">
        <v>4793</v>
      </c>
      <c r="C935" s="26">
        <v>77</v>
      </c>
      <c r="D935" s="172">
        <f t="shared" si="39"/>
        <v>137491.20000000001</v>
      </c>
      <c r="E935" s="172" t="e">
        <f t="shared" si="40"/>
        <v>#N/A</v>
      </c>
      <c r="F935" s="174" t="e">
        <f t="shared" si="41"/>
        <v>#N/A</v>
      </c>
      <c r="G935" s="26" t="s">
        <v>8711</v>
      </c>
    </row>
    <row r="936" spans="2:7" x14ac:dyDescent="0.45">
      <c r="B936" s="26" t="s">
        <v>909</v>
      </c>
      <c r="C936" s="26">
        <v>76</v>
      </c>
      <c r="D936" s="172">
        <f t="shared" si="39"/>
        <v>135705.60000000001</v>
      </c>
      <c r="E936" s="172" t="e">
        <f t="shared" si="40"/>
        <v>#N/A</v>
      </c>
      <c r="F936" s="174" t="e">
        <f t="shared" si="41"/>
        <v>#N/A</v>
      </c>
      <c r="G936" s="26" t="s">
        <v>8712</v>
      </c>
    </row>
    <row r="937" spans="2:7" x14ac:dyDescent="0.45">
      <c r="B937" s="26" t="s">
        <v>908</v>
      </c>
      <c r="C937" s="26">
        <v>76</v>
      </c>
      <c r="D937" s="172">
        <f t="shared" si="39"/>
        <v>135705.60000000001</v>
      </c>
      <c r="E937" s="172" t="e">
        <f t="shared" si="40"/>
        <v>#N/A</v>
      </c>
      <c r="F937" s="174" t="e">
        <f t="shared" si="41"/>
        <v>#N/A</v>
      </c>
      <c r="G937" s="26" t="s">
        <v>8713</v>
      </c>
    </row>
    <row r="938" spans="2:7" x14ac:dyDescent="0.45">
      <c r="B938" s="26" t="s">
        <v>4794</v>
      </c>
      <c r="C938" s="26">
        <v>76</v>
      </c>
      <c r="D938" s="172">
        <f t="shared" si="39"/>
        <v>135705.60000000001</v>
      </c>
      <c r="E938" s="172" t="e">
        <f t="shared" si="40"/>
        <v>#N/A</v>
      </c>
      <c r="F938" s="174" t="e">
        <f t="shared" si="41"/>
        <v>#N/A</v>
      </c>
      <c r="G938" s="26" t="s">
        <v>8714</v>
      </c>
    </row>
    <row r="939" spans="2:7" x14ac:dyDescent="0.45">
      <c r="B939" s="26" t="s">
        <v>905</v>
      </c>
      <c r="C939" s="26">
        <v>76</v>
      </c>
      <c r="D939" s="172">
        <f t="shared" si="39"/>
        <v>135705.60000000001</v>
      </c>
      <c r="E939" s="172" t="e">
        <f t="shared" si="40"/>
        <v>#N/A</v>
      </c>
      <c r="F939" s="174" t="e">
        <f t="shared" si="41"/>
        <v>#N/A</v>
      </c>
      <c r="G939" s="26" t="s">
        <v>8715</v>
      </c>
    </row>
    <row r="940" spans="2:7" x14ac:dyDescent="0.45">
      <c r="B940" s="26" t="s">
        <v>904</v>
      </c>
      <c r="C940" s="26">
        <v>77</v>
      </c>
      <c r="D940" s="172">
        <f t="shared" si="39"/>
        <v>137491.20000000001</v>
      </c>
      <c r="E940" s="172" t="e">
        <f t="shared" si="40"/>
        <v>#N/A</v>
      </c>
      <c r="F940" s="174" t="e">
        <f t="shared" si="41"/>
        <v>#N/A</v>
      </c>
      <c r="G940" s="26" t="s">
        <v>8716</v>
      </c>
    </row>
    <row r="941" spans="2:7" x14ac:dyDescent="0.45">
      <c r="B941" s="26" t="s">
        <v>903</v>
      </c>
      <c r="C941" s="26">
        <v>76</v>
      </c>
      <c r="D941" s="172">
        <f t="shared" si="39"/>
        <v>135705.60000000001</v>
      </c>
      <c r="E941" s="172" t="e">
        <f t="shared" si="40"/>
        <v>#N/A</v>
      </c>
      <c r="F941" s="174" t="e">
        <f t="shared" si="41"/>
        <v>#N/A</v>
      </c>
      <c r="G941" s="26" t="s">
        <v>8717</v>
      </c>
    </row>
    <row r="942" spans="2:7" x14ac:dyDescent="0.45">
      <c r="B942" s="26" t="s">
        <v>902</v>
      </c>
      <c r="C942" s="26">
        <v>75</v>
      </c>
      <c r="D942" s="172">
        <f t="shared" si="39"/>
        <v>133920</v>
      </c>
      <c r="E942" s="172" t="e">
        <f t="shared" si="40"/>
        <v>#N/A</v>
      </c>
      <c r="F942" s="174" t="e">
        <f t="shared" si="41"/>
        <v>#N/A</v>
      </c>
      <c r="G942" s="26" t="s">
        <v>8718</v>
      </c>
    </row>
    <row r="943" spans="2:7" x14ac:dyDescent="0.45">
      <c r="B943" s="26" t="s">
        <v>4795</v>
      </c>
      <c r="C943" s="26">
        <v>74</v>
      </c>
      <c r="D943" s="172">
        <f t="shared" si="39"/>
        <v>132134.40000000002</v>
      </c>
      <c r="E943" s="172" t="e">
        <f t="shared" si="40"/>
        <v>#N/A</v>
      </c>
      <c r="F943" s="174" t="e">
        <f t="shared" si="41"/>
        <v>#N/A</v>
      </c>
      <c r="G943" s="26" t="s">
        <v>8719</v>
      </c>
    </row>
    <row r="944" spans="2:7" x14ac:dyDescent="0.45">
      <c r="B944" s="26" t="s">
        <v>899</v>
      </c>
      <c r="C944" s="26">
        <v>75</v>
      </c>
      <c r="D944" s="172">
        <f t="shared" si="39"/>
        <v>133920</v>
      </c>
      <c r="E944" s="172" t="e">
        <f t="shared" si="40"/>
        <v>#N/A</v>
      </c>
      <c r="F944" s="174" t="e">
        <f t="shared" si="41"/>
        <v>#N/A</v>
      </c>
      <c r="G944" s="26" t="s">
        <v>8720</v>
      </c>
    </row>
    <row r="945" spans="2:7" x14ac:dyDescent="0.45">
      <c r="B945" s="26" t="s">
        <v>898</v>
      </c>
      <c r="C945" s="26">
        <v>75</v>
      </c>
      <c r="D945" s="172">
        <f t="shared" si="39"/>
        <v>133920</v>
      </c>
      <c r="E945" s="172" t="e">
        <f t="shared" si="40"/>
        <v>#N/A</v>
      </c>
      <c r="F945" s="174" t="e">
        <f t="shared" si="41"/>
        <v>#N/A</v>
      </c>
      <c r="G945" s="26" t="s">
        <v>8721</v>
      </c>
    </row>
    <row r="946" spans="2:7" x14ac:dyDescent="0.45">
      <c r="B946" s="26" t="s">
        <v>897</v>
      </c>
      <c r="C946" s="26">
        <v>76</v>
      </c>
      <c r="D946" s="172">
        <f t="shared" si="39"/>
        <v>135705.60000000001</v>
      </c>
      <c r="E946" s="172" t="e">
        <f t="shared" si="40"/>
        <v>#N/A</v>
      </c>
      <c r="F946" s="174" t="e">
        <f t="shared" si="41"/>
        <v>#N/A</v>
      </c>
      <c r="G946" s="26" t="s">
        <v>8722</v>
      </c>
    </row>
    <row r="947" spans="2:7" x14ac:dyDescent="0.45">
      <c r="B947" s="26" t="s">
        <v>896</v>
      </c>
      <c r="C947" s="26">
        <v>76</v>
      </c>
      <c r="D947" s="172">
        <f t="shared" si="39"/>
        <v>135705.60000000001</v>
      </c>
      <c r="E947" s="172" t="e">
        <f t="shared" si="40"/>
        <v>#N/A</v>
      </c>
      <c r="F947" s="174" t="e">
        <f t="shared" si="41"/>
        <v>#N/A</v>
      </c>
      <c r="G947" s="26" t="s">
        <v>8723</v>
      </c>
    </row>
    <row r="948" spans="2:7" x14ac:dyDescent="0.45">
      <c r="B948" s="26" t="s">
        <v>893</v>
      </c>
      <c r="C948" s="26">
        <v>76</v>
      </c>
      <c r="D948" s="172">
        <f t="shared" ref="D948:D1011" si="42">C948*7.44*240</f>
        <v>135705.60000000001</v>
      </c>
      <c r="E948" s="172" t="e">
        <f t="shared" ref="E948:E1011" si="43">VLOOKUP(G948,$I$51:$K$181,2,FALSE)</f>
        <v>#N/A</v>
      </c>
      <c r="F948" s="174" t="e">
        <f t="shared" ref="F948:F1011" si="44">E948/D948-1</f>
        <v>#N/A</v>
      </c>
      <c r="G948" s="26" t="s">
        <v>8724</v>
      </c>
    </row>
    <row r="949" spans="2:7" x14ac:dyDescent="0.45">
      <c r="B949" s="26" t="s">
        <v>892</v>
      </c>
      <c r="C949" s="26">
        <v>76</v>
      </c>
      <c r="D949" s="172">
        <f t="shared" si="42"/>
        <v>135705.60000000001</v>
      </c>
      <c r="E949" s="172" t="e">
        <f t="shared" si="43"/>
        <v>#N/A</v>
      </c>
      <c r="F949" s="174" t="e">
        <f t="shared" si="44"/>
        <v>#N/A</v>
      </c>
      <c r="G949" s="26" t="s">
        <v>8725</v>
      </c>
    </row>
    <row r="950" spans="2:7" x14ac:dyDescent="0.45">
      <c r="B950" s="26" t="s">
        <v>891</v>
      </c>
      <c r="C950" s="26">
        <v>74</v>
      </c>
      <c r="D950" s="172">
        <f t="shared" si="42"/>
        <v>132134.40000000002</v>
      </c>
      <c r="E950" s="172" t="e">
        <f t="shared" si="43"/>
        <v>#N/A</v>
      </c>
      <c r="F950" s="174" t="e">
        <f t="shared" si="44"/>
        <v>#N/A</v>
      </c>
      <c r="G950" s="26" t="s">
        <v>8726</v>
      </c>
    </row>
    <row r="951" spans="2:7" x14ac:dyDescent="0.45">
      <c r="B951" s="26" t="s">
        <v>890</v>
      </c>
      <c r="C951" s="26">
        <v>75</v>
      </c>
      <c r="D951" s="172">
        <f t="shared" si="42"/>
        <v>133920</v>
      </c>
      <c r="E951" s="172" t="e">
        <f t="shared" si="43"/>
        <v>#N/A</v>
      </c>
      <c r="F951" s="174" t="e">
        <f t="shared" si="44"/>
        <v>#N/A</v>
      </c>
      <c r="G951" s="26" t="s">
        <v>8727</v>
      </c>
    </row>
    <row r="952" spans="2:7" x14ac:dyDescent="0.45">
      <c r="B952" s="26" t="s">
        <v>889</v>
      </c>
      <c r="C952" s="26">
        <v>74</v>
      </c>
      <c r="D952" s="172">
        <f t="shared" si="42"/>
        <v>132134.40000000002</v>
      </c>
      <c r="E952" s="172" t="e">
        <f t="shared" si="43"/>
        <v>#N/A</v>
      </c>
      <c r="F952" s="174" t="e">
        <f t="shared" si="44"/>
        <v>#N/A</v>
      </c>
      <c r="G952" s="26" t="s">
        <v>8728</v>
      </c>
    </row>
    <row r="953" spans="2:7" x14ac:dyDescent="0.45">
      <c r="B953" s="26" t="s">
        <v>886</v>
      </c>
      <c r="C953" s="26">
        <v>74</v>
      </c>
      <c r="D953" s="172">
        <f t="shared" si="42"/>
        <v>132134.40000000002</v>
      </c>
      <c r="E953" s="172" t="e">
        <f t="shared" si="43"/>
        <v>#N/A</v>
      </c>
      <c r="F953" s="174" t="e">
        <f t="shared" si="44"/>
        <v>#N/A</v>
      </c>
      <c r="G953" s="26" t="s">
        <v>8729</v>
      </c>
    </row>
    <row r="954" spans="2:7" x14ac:dyDescent="0.45">
      <c r="B954" s="26" t="s">
        <v>885</v>
      </c>
      <c r="C954" s="26">
        <v>73</v>
      </c>
      <c r="D954" s="172">
        <f t="shared" si="42"/>
        <v>130348.8</v>
      </c>
      <c r="E954" s="172" t="e">
        <f t="shared" si="43"/>
        <v>#N/A</v>
      </c>
      <c r="F954" s="174" t="e">
        <f t="shared" si="44"/>
        <v>#N/A</v>
      </c>
      <c r="G954" s="26" t="s">
        <v>8730</v>
      </c>
    </row>
    <row r="955" spans="2:7" x14ac:dyDescent="0.45">
      <c r="B955" s="26" t="s">
        <v>884</v>
      </c>
      <c r="C955" s="26">
        <v>72</v>
      </c>
      <c r="D955" s="172">
        <f t="shared" si="42"/>
        <v>128563.20000000001</v>
      </c>
      <c r="E955" s="172" t="e">
        <f t="shared" si="43"/>
        <v>#N/A</v>
      </c>
      <c r="F955" s="174" t="e">
        <f t="shared" si="44"/>
        <v>#N/A</v>
      </c>
      <c r="G955" s="26" t="s">
        <v>8731</v>
      </c>
    </row>
    <row r="956" spans="2:7" x14ac:dyDescent="0.45">
      <c r="B956" s="26" t="s">
        <v>883</v>
      </c>
      <c r="C956" s="26">
        <v>71</v>
      </c>
      <c r="D956" s="172">
        <f t="shared" si="42"/>
        <v>126777.60000000001</v>
      </c>
      <c r="E956" s="172" t="e">
        <f t="shared" si="43"/>
        <v>#N/A</v>
      </c>
      <c r="F956" s="174" t="e">
        <f t="shared" si="44"/>
        <v>#N/A</v>
      </c>
      <c r="G956" s="26" t="s">
        <v>8732</v>
      </c>
    </row>
    <row r="957" spans="2:7" x14ac:dyDescent="0.45">
      <c r="B957" s="26" t="s">
        <v>882</v>
      </c>
      <c r="C957" s="26">
        <v>71</v>
      </c>
      <c r="D957" s="172">
        <f t="shared" si="42"/>
        <v>126777.60000000001</v>
      </c>
      <c r="E957" s="172" t="e">
        <f t="shared" si="43"/>
        <v>#N/A</v>
      </c>
      <c r="F957" s="174" t="e">
        <f t="shared" si="44"/>
        <v>#N/A</v>
      </c>
      <c r="G957" s="26" t="s">
        <v>8733</v>
      </c>
    </row>
    <row r="958" spans="2:7" x14ac:dyDescent="0.45">
      <c r="B958" s="26" t="s">
        <v>879</v>
      </c>
      <c r="C958" s="26">
        <v>70</v>
      </c>
      <c r="D958" s="172">
        <f t="shared" si="42"/>
        <v>124992.00000000001</v>
      </c>
      <c r="E958" s="172" t="e">
        <f t="shared" si="43"/>
        <v>#N/A</v>
      </c>
      <c r="F958" s="174" t="e">
        <f t="shared" si="44"/>
        <v>#N/A</v>
      </c>
      <c r="G958" s="26" t="s">
        <v>8734</v>
      </c>
    </row>
    <row r="959" spans="2:7" x14ac:dyDescent="0.45">
      <c r="B959" s="26" t="s">
        <v>878</v>
      </c>
      <c r="C959" s="26">
        <v>69</v>
      </c>
      <c r="D959" s="172">
        <f t="shared" si="42"/>
        <v>123206.40000000001</v>
      </c>
      <c r="E959" s="172" t="e">
        <f t="shared" si="43"/>
        <v>#N/A</v>
      </c>
      <c r="F959" s="174" t="e">
        <f t="shared" si="44"/>
        <v>#N/A</v>
      </c>
      <c r="G959" s="26" t="s">
        <v>8735</v>
      </c>
    </row>
    <row r="960" spans="2:7" x14ac:dyDescent="0.45">
      <c r="B960" s="26" t="s">
        <v>877</v>
      </c>
      <c r="C960" s="26">
        <v>70</v>
      </c>
      <c r="D960" s="172">
        <f t="shared" si="42"/>
        <v>124992.00000000001</v>
      </c>
      <c r="E960" s="172" t="e">
        <f t="shared" si="43"/>
        <v>#N/A</v>
      </c>
      <c r="F960" s="174" t="e">
        <f t="shared" si="44"/>
        <v>#N/A</v>
      </c>
      <c r="G960" s="26" t="s">
        <v>8736</v>
      </c>
    </row>
    <row r="961" spans="2:7" x14ac:dyDescent="0.45">
      <c r="B961" s="26" t="s">
        <v>876</v>
      </c>
      <c r="C961" s="26">
        <v>71</v>
      </c>
      <c r="D961" s="172">
        <f t="shared" si="42"/>
        <v>126777.60000000001</v>
      </c>
      <c r="E961" s="172" t="e">
        <f t="shared" si="43"/>
        <v>#N/A</v>
      </c>
      <c r="F961" s="174" t="e">
        <f t="shared" si="44"/>
        <v>#N/A</v>
      </c>
      <c r="G961" s="26" t="s">
        <v>8737</v>
      </c>
    </row>
    <row r="962" spans="2:7" x14ac:dyDescent="0.45">
      <c r="B962" s="26" t="s">
        <v>875</v>
      </c>
      <c r="C962" s="26">
        <v>71</v>
      </c>
      <c r="D962" s="172">
        <f t="shared" si="42"/>
        <v>126777.60000000001</v>
      </c>
      <c r="E962" s="172" t="e">
        <f t="shared" si="43"/>
        <v>#N/A</v>
      </c>
      <c r="F962" s="174" t="e">
        <f t="shared" si="44"/>
        <v>#N/A</v>
      </c>
      <c r="G962" s="26" t="s">
        <v>8738</v>
      </c>
    </row>
    <row r="963" spans="2:7" x14ac:dyDescent="0.45">
      <c r="B963" s="26" t="s">
        <v>872</v>
      </c>
      <c r="C963" s="26">
        <v>71</v>
      </c>
      <c r="D963" s="172">
        <f t="shared" si="42"/>
        <v>126777.60000000001</v>
      </c>
      <c r="E963" s="172" t="e">
        <f t="shared" si="43"/>
        <v>#N/A</v>
      </c>
      <c r="F963" s="174" t="e">
        <f t="shared" si="44"/>
        <v>#N/A</v>
      </c>
      <c r="G963" s="26" t="s">
        <v>8739</v>
      </c>
    </row>
    <row r="964" spans="2:7" x14ac:dyDescent="0.45">
      <c r="B964" s="26" t="s">
        <v>871</v>
      </c>
      <c r="C964" s="26">
        <v>72</v>
      </c>
      <c r="D964" s="172">
        <f t="shared" si="42"/>
        <v>128563.20000000001</v>
      </c>
      <c r="E964" s="172" t="e">
        <f t="shared" si="43"/>
        <v>#N/A</v>
      </c>
      <c r="F964" s="174" t="e">
        <f t="shared" si="44"/>
        <v>#N/A</v>
      </c>
      <c r="G964" s="26" t="s">
        <v>8740</v>
      </c>
    </row>
    <row r="965" spans="2:7" x14ac:dyDescent="0.45">
      <c r="B965" s="26" t="s">
        <v>870</v>
      </c>
      <c r="C965" s="26">
        <v>72</v>
      </c>
      <c r="D965" s="172">
        <f t="shared" si="42"/>
        <v>128563.20000000001</v>
      </c>
      <c r="E965" s="172" t="e">
        <f t="shared" si="43"/>
        <v>#N/A</v>
      </c>
      <c r="F965" s="174" t="e">
        <f t="shared" si="44"/>
        <v>#N/A</v>
      </c>
      <c r="G965" s="26" t="s">
        <v>8741</v>
      </c>
    </row>
    <row r="966" spans="2:7" x14ac:dyDescent="0.45">
      <c r="B966" s="26" t="s">
        <v>869</v>
      </c>
      <c r="C966" s="26">
        <v>72</v>
      </c>
      <c r="D966" s="172">
        <f t="shared" si="42"/>
        <v>128563.20000000001</v>
      </c>
      <c r="E966" s="172" t="e">
        <f t="shared" si="43"/>
        <v>#N/A</v>
      </c>
      <c r="F966" s="174" t="e">
        <f t="shared" si="44"/>
        <v>#N/A</v>
      </c>
      <c r="G966" s="26" t="s">
        <v>8742</v>
      </c>
    </row>
    <row r="967" spans="2:7" x14ac:dyDescent="0.45">
      <c r="B967" s="26" t="s">
        <v>868</v>
      </c>
      <c r="C967" s="26">
        <v>72</v>
      </c>
      <c r="D967" s="172">
        <f t="shared" si="42"/>
        <v>128563.20000000001</v>
      </c>
      <c r="E967" s="172" t="e">
        <f t="shared" si="43"/>
        <v>#N/A</v>
      </c>
      <c r="F967" s="174" t="e">
        <f t="shared" si="44"/>
        <v>#N/A</v>
      </c>
      <c r="G967" s="26" t="s">
        <v>8743</v>
      </c>
    </row>
    <row r="968" spans="2:7" x14ac:dyDescent="0.45">
      <c r="B968" s="26" t="s">
        <v>865</v>
      </c>
      <c r="C968" s="26">
        <v>72</v>
      </c>
      <c r="D968" s="172">
        <f t="shared" si="42"/>
        <v>128563.20000000001</v>
      </c>
      <c r="E968" s="172" t="e">
        <f t="shared" si="43"/>
        <v>#N/A</v>
      </c>
      <c r="F968" s="174" t="e">
        <f t="shared" si="44"/>
        <v>#N/A</v>
      </c>
      <c r="G968" s="26" t="s">
        <v>8744</v>
      </c>
    </row>
    <row r="969" spans="2:7" x14ac:dyDescent="0.45">
      <c r="B969" s="26" t="s">
        <v>864</v>
      </c>
      <c r="C969" s="26">
        <v>72</v>
      </c>
      <c r="D969" s="172">
        <f t="shared" si="42"/>
        <v>128563.20000000001</v>
      </c>
      <c r="E969" s="172" t="e">
        <f t="shared" si="43"/>
        <v>#N/A</v>
      </c>
      <c r="F969" s="174" t="e">
        <f t="shared" si="44"/>
        <v>#N/A</v>
      </c>
      <c r="G969" s="26" t="s">
        <v>8745</v>
      </c>
    </row>
    <row r="970" spans="2:7" x14ac:dyDescent="0.45">
      <c r="B970" s="26" t="s">
        <v>863</v>
      </c>
      <c r="C970" s="26">
        <v>72</v>
      </c>
      <c r="D970" s="172">
        <f t="shared" si="42"/>
        <v>128563.20000000001</v>
      </c>
      <c r="E970" s="172" t="e">
        <f t="shared" si="43"/>
        <v>#N/A</v>
      </c>
      <c r="F970" s="174" t="e">
        <f t="shared" si="44"/>
        <v>#N/A</v>
      </c>
      <c r="G970" s="26" t="s">
        <v>8746</v>
      </c>
    </row>
    <row r="971" spans="2:7" x14ac:dyDescent="0.45">
      <c r="B971" s="26" t="s">
        <v>862</v>
      </c>
      <c r="C971" s="26">
        <v>74</v>
      </c>
      <c r="D971" s="172">
        <f t="shared" si="42"/>
        <v>132134.40000000002</v>
      </c>
      <c r="E971" s="172" t="e">
        <f t="shared" si="43"/>
        <v>#N/A</v>
      </c>
      <c r="F971" s="174" t="e">
        <f t="shared" si="44"/>
        <v>#N/A</v>
      </c>
      <c r="G971" s="26" t="s">
        <v>8747</v>
      </c>
    </row>
    <row r="972" spans="2:7" x14ac:dyDescent="0.45">
      <c r="B972" s="26" t="s">
        <v>861</v>
      </c>
      <c r="C972" s="26">
        <v>74</v>
      </c>
      <c r="D972" s="172">
        <f t="shared" si="42"/>
        <v>132134.40000000002</v>
      </c>
      <c r="E972" s="172" t="e">
        <f t="shared" si="43"/>
        <v>#N/A</v>
      </c>
      <c r="F972" s="174" t="e">
        <f t="shared" si="44"/>
        <v>#N/A</v>
      </c>
      <c r="G972" s="26" t="s">
        <v>8748</v>
      </c>
    </row>
    <row r="973" spans="2:7" x14ac:dyDescent="0.45">
      <c r="B973" s="26" t="s">
        <v>858</v>
      </c>
      <c r="C973" s="26">
        <v>74</v>
      </c>
      <c r="D973" s="172">
        <f t="shared" si="42"/>
        <v>132134.40000000002</v>
      </c>
      <c r="E973" s="172" t="e">
        <f t="shared" si="43"/>
        <v>#N/A</v>
      </c>
      <c r="F973" s="174" t="e">
        <f t="shared" si="44"/>
        <v>#N/A</v>
      </c>
      <c r="G973" s="26" t="s">
        <v>8749</v>
      </c>
    </row>
    <row r="974" spans="2:7" x14ac:dyDescent="0.45">
      <c r="B974" s="26" t="s">
        <v>857</v>
      </c>
      <c r="C974" s="26">
        <v>74</v>
      </c>
      <c r="D974" s="172">
        <f t="shared" si="42"/>
        <v>132134.40000000002</v>
      </c>
      <c r="E974" s="172" t="e">
        <f t="shared" si="43"/>
        <v>#N/A</v>
      </c>
      <c r="F974" s="174" t="e">
        <f t="shared" si="44"/>
        <v>#N/A</v>
      </c>
      <c r="G974" s="26" t="s">
        <v>8750</v>
      </c>
    </row>
    <row r="975" spans="2:7" x14ac:dyDescent="0.45">
      <c r="B975" s="26" t="s">
        <v>856</v>
      </c>
      <c r="C975" s="26">
        <v>73</v>
      </c>
      <c r="D975" s="172">
        <f t="shared" si="42"/>
        <v>130348.8</v>
      </c>
      <c r="E975" s="172" t="e">
        <f t="shared" si="43"/>
        <v>#N/A</v>
      </c>
      <c r="F975" s="174" t="e">
        <f t="shared" si="44"/>
        <v>#N/A</v>
      </c>
      <c r="G975" s="26" t="s">
        <v>8751</v>
      </c>
    </row>
    <row r="976" spans="2:7" x14ac:dyDescent="0.45">
      <c r="B976" s="26" t="s">
        <v>855</v>
      </c>
      <c r="C976" s="26">
        <v>72</v>
      </c>
      <c r="D976" s="172">
        <f t="shared" si="42"/>
        <v>128563.20000000001</v>
      </c>
      <c r="E976" s="172" t="e">
        <f t="shared" si="43"/>
        <v>#N/A</v>
      </c>
      <c r="F976" s="174" t="e">
        <f t="shared" si="44"/>
        <v>#N/A</v>
      </c>
      <c r="G976" s="26" t="s">
        <v>8752</v>
      </c>
    </row>
    <row r="977" spans="2:7" x14ac:dyDescent="0.45">
      <c r="B977" s="26" t="s">
        <v>854</v>
      </c>
      <c r="C977" s="26">
        <v>72</v>
      </c>
      <c r="D977" s="172">
        <f t="shared" si="42"/>
        <v>128563.20000000001</v>
      </c>
      <c r="E977" s="172" t="e">
        <f t="shared" si="43"/>
        <v>#N/A</v>
      </c>
      <c r="F977" s="174" t="e">
        <f t="shared" si="44"/>
        <v>#N/A</v>
      </c>
      <c r="G977" s="26" t="s">
        <v>8753</v>
      </c>
    </row>
    <row r="978" spans="2:7" x14ac:dyDescent="0.45">
      <c r="B978" s="26" t="s">
        <v>1953</v>
      </c>
      <c r="C978" s="26">
        <v>72</v>
      </c>
      <c r="D978" s="172">
        <f t="shared" si="42"/>
        <v>128563.20000000001</v>
      </c>
      <c r="E978" s="172" t="e">
        <f t="shared" si="43"/>
        <v>#N/A</v>
      </c>
      <c r="F978" s="174" t="e">
        <f t="shared" si="44"/>
        <v>#N/A</v>
      </c>
      <c r="G978" s="26" t="s">
        <v>8754</v>
      </c>
    </row>
    <row r="979" spans="2:7" x14ac:dyDescent="0.45">
      <c r="B979" s="26" t="s">
        <v>851</v>
      </c>
      <c r="C979" s="26">
        <v>71</v>
      </c>
      <c r="D979" s="172">
        <f t="shared" si="42"/>
        <v>126777.60000000001</v>
      </c>
      <c r="E979" s="172" t="e">
        <f t="shared" si="43"/>
        <v>#N/A</v>
      </c>
      <c r="F979" s="174" t="e">
        <f t="shared" si="44"/>
        <v>#N/A</v>
      </c>
      <c r="G979" s="26" t="s">
        <v>8755</v>
      </c>
    </row>
    <row r="980" spans="2:7" x14ac:dyDescent="0.45">
      <c r="B980" s="26" t="s">
        <v>850</v>
      </c>
      <c r="C980" s="26">
        <v>70</v>
      </c>
      <c r="D980" s="172">
        <f t="shared" si="42"/>
        <v>124992.00000000001</v>
      </c>
      <c r="E980" s="172" t="e">
        <f t="shared" si="43"/>
        <v>#N/A</v>
      </c>
      <c r="F980" s="174" t="e">
        <f t="shared" si="44"/>
        <v>#N/A</v>
      </c>
      <c r="G980" s="26" t="s">
        <v>8756</v>
      </c>
    </row>
    <row r="981" spans="2:7" x14ac:dyDescent="0.45">
      <c r="B981" s="26" t="s">
        <v>849</v>
      </c>
      <c r="C981" s="26">
        <v>70</v>
      </c>
      <c r="D981" s="172">
        <f t="shared" si="42"/>
        <v>124992.00000000001</v>
      </c>
      <c r="E981" s="172" t="e">
        <f t="shared" si="43"/>
        <v>#N/A</v>
      </c>
      <c r="F981" s="174" t="e">
        <f t="shared" si="44"/>
        <v>#N/A</v>
      </c>
      <c r="G981" s="26" t="s">
        <v>8757</v>
      </c>
    </row>
    <row r="982" spans="2:7" x14ac:dyDescent="0.45">
      <c r="B982" s="26" t="s">
        <v>848</v>
      </c>
      <c r="C982" s="26">
        <v>72</v>
      </c>
      <c r="D982" s="172">
        <f t="shared" si="42"/>
        <v>128563.20000000001</v>
      </c>
      <c r="E982" s="172" t="e">
        <f t="shared" si="43"/>
        <v>#N/A</v>
      </c>
      <c r="F982" s="174" t="e">
        <f t="shared" si="44"/>
        <v>#N/A</v>
      </c>
      <c r="G982" s="26" t="s">
        <v>8758</v>
      </c>
    </row>
    <row r="983" spans="2:7" x14ac:dyDescent="0.45">
      <c r="B983" s="26" t="s">
        <v>1952</v>
      </c>
      <c r="C983" s="26">
        <v>72</v>
      </c>
      <c r="D983" s="172">
        <f t="shared" si="42"/>
        <v>128563.20000000001</v>
      </c>
      <c r="E983" s="172" t="e">
        <f t="shared" si="43"/>
        <v>#N/A</v>
      </c>
      <c r="F983" s="174" t="e">
        <f t="shared" si="44"/>
        <v>#N/A</v>
      </c>
      <c r="G983" s="26" t="s">
        <v>8759</v>
      </c>
    </row>
    <row r="984" spans="2:7" x14ac:dyDescent="0.45">
      <c r="B984" s="26" t="s">
        <v>845</v>
      </c>
      <c r="C984" s="26">
        <v>72</v>
      </c>
      <c r="D984" s="172">
        <f t="shared" si="42"/>
        <v>128563.20000000001</v>
      </c>
      <c r="E984" s="172" t="e">
        <f t="shared" si="43"/>
        <v>#N/A</v>
      </c>
      <c r="F984" s="174" t="e">
        <f t="shared" si="44"/>
        <v>#N/A</v>
      </c>
      <c r="G984" s="26" t="s">
        <v>8760</v>
      </c>
    </row>
    <row r="985" spans="2:7" x14ac:dyDescent="0.45">
      <c r="B985" s="26" t="s">
        <v>844</v>
      </c>
      <c r="C985" s="26">
        <v>74</v>
      </c>
      <c r="D985" s="172">
        <f t="shared" si="42"/>
        <v>132134.40000000002</v>
      </c>
      <c r="E985" s="172" t="e">
        <f t="shared" si="43"/>
        <v>#N/A</v>
      </c>
      <c r="F985" s="174" t="e">
        <f t="shared" si="44"/>
        <v>#N/A</v>
      </c>
      <c r="G985" s="26" t="s">
        <v>8761</v>
      </c>
    </row>
    <row r="986" spans="2:7" x14ac:dyDescent="0.45">
      <c r="B986" s="26" t="s">
        <v>843</v>
      </c>
      <c r="C986" s="26">
        <v>76</v>
      </c>
      <c r="D986" s="172">
        <f t="shared" si="42"/>
        <v>135705.60000000001</v>
      </c>
      <c r="E986" s="172" t="e">
        <f t="shared" si="43"/>
        <v>#N/A</v>
      </c>
      <c r="F986" s="174" t="e">
        <f t="shared" si="44"/>
        <v>#N/A</v>
      </c>
      <c r="G986" s="26" t="s">
        <v>8762</v>
      </c>
    </row>
    <row r="987" spans="2:7" x14ac:dyDescent="0.45">
      <c r="B987" s="26" t="s">
        <v>842</v>
      </c>
      <c r="C987" s="26">
        <v>75</v>
      </c>
      <c r="D987" s="172">
        <f t="shared" si="42"/>
        <v>133920</v>
      </c>
      <c r="E987" s="172" t="e">
        <f t="shared" si="43"/>
        <v>#N/A</v>
      </c>
      <c r="F987" s="174" t="e">
        <f t="shared" si="44"/>
        <v>#N/A</v>
      </c>
      <c r="G987" s="26" t="s">
        <v>8763</v>
      </c>
    </row>
    <row r="988" spans="2:7" x14ac:dyDescent="0.45">
      <c r="B988" s="26" t="s">
        <v>1951</v>
      </c>
      <c r="C988" s="26">
        <v>74</v>
      </c>
      <c r="D988" s="172">
        <f t="shared" si="42"/>
        <v>132134.40000000002</v>
      </c>
      <c r="E988" s="172" t="e">
        <f t="shared" si="43"/>
        <v>#N/A</v>
      </c>
      <c r="F988" s="174" t="e">
        <f t="shared" si="44"/>
        <v>#N/A</v>
      </c>
      <c r="G988" s="26" t="s">
        <v>8764</v>
      </c>
    </row>
    <row r="989" spans="2:7" x14ac:dyDescent="0.45">
      <c r="B989" s="26" t="s">
        <v>839</v>
      </c>
      <c r="C989" s="26">
        <v>75</v>
      </c>
      <c r="D989" s="172">
        <f t="shared" si="42"/>
        <v>133920</v>
      </c>
      <c r="E989" s="172" t="e">
        <f t="shared" si="43"/>
        <v>#N/A</v>
      </c>
      <c r="F989" s="174" t="e">
        <f t="shared" si="44"/>
        <v>#N/A</v>
      </c>
      <c r="G989" s="26" t="s">
        <v>8765</v>
      </c>
    </row>
    <row r="990" spans="2:7" x14ac:dyDescent="0.45">
      <c r="B990" s="26" t="s">
        <v>838</v>
      </c>
      <c r="C990" s="26">
        <v>75</v>
      </c>
      <c r="D990" s="172">
        <f t="shared" si="42"/>
        <v>133920</v>
      </c>
      <c r="E990" s="172" t="e">
        <f t="shared" si="43"/>
        <v>#N/A</v>
      </c>
      <c r="F990" s="174" t="e">
        <f t="shared" si="44"/>
        <v>#N/A</v>
      </c>
      <c r="G990" s="26" t="s">
        <v>8766</v>
      </c>
    </row>
    <row r="991" spans="2:7" x14ac:dyDescent="0.45">
      <c r="B991" s="26" t="s">
        <v>837</v>
      </c>
      <c r="C991" s="26">
        <v>75</v>
      </c>
      <c r="D991" s="172">
        <f t="shared" si="42"/>
        <v>133920</v>
      </c>
      <c r="E991" s="172" t="e">
        <f t="shared" si="43"/>
        <v>#N/A</v>
      </c>
      <c r="F991" s="174" t="e">
        <f t="shared" si="44"/>
        <v>#N/A</v>
      </c>
      <c r="G991" s="26" t="s">
        <v>8767</v>
      </c>
    </row>
    <row r="992" spans="2:7" x14ac:dyDescent="0.45">
      <c r="B992" s="26" t="s">
        <v>836</v>
      </c>
      <c r="C992" s="26">
        <v>76</v>
      </c>
      <c r="D992" s="172">
        <f t="shared" si="42"/>
        <v>135705.60000000001</v>
      </c>
      <c r="E992" s="172" t="e">
        <f t="shared" si="43"/>
        <v>#N/A</v>
      </c>
      <c r="F992" s="174" t="e">
        <f t="shared" si="44"/>
        <v>#N/A</v>
      </c>
      <c r="G992" s="26" t="s">
        <v>8768</v>
      </c>
    </row>
    <row r="993" spans="2:7" x14ac:dyDescent="0.45">
      <c r="B993" s="26" t="s">
        <v>1950</v>
      </c>
      <c r="C993" s="26">
        <v>76</v>
      </c>
      <c r="D993" s="172">
        <f t="shared" si="42"/>
        <v>135705.60000000001</v>
      </c>
      <c r="E993" s="172" t="e">
        <f t="shared" si="43"/>
        <v>#N/A</v>
      </c>
      <c r="F993" s="174" t="e">
        <f t="shared" si="44"/>
        <v>#N/A</v>
      </c>
      <c r="G993" s="26" t="s">
        <v>8769</v>
      </c>
    </row>
    <row r="994" spans="2:7" x14ac:dyDescent="0.45">
      <c r="B994" s="26" t="s">
        <v>833</v>
      </c>
      <c r="C994" s="26">
        <v>75</v>
      </c>
      <c r="D994" s="172">
        <f t="shared" si="42"/>
        <v>133920</v>
      </c>
      <c r="E994" s="172" t="e">
        <f t="shared" si="43"/>
        <v>#N/A</v>
      </c>
      <c r="F994" s="174" t="e">
        <f t="shared" si="44"/>
        <v>#N/A</v>
      </c>
      <c r="G994" s="26" t="s">
        <v>8770</v>
      </c>
    </row>
    <row r="995" spans="2:7" x14ac:dyDescent="0.45">
      <c r="B995" s="26" t="s">
        <v>832</v>
      </c>
      <c r="C995" s="26">
        <v>74</v>
      </c>
      <c r="D995" s="172">
        <f t="shared" si="42"/>
        <v>132134.40000000002</v>
      </c>
      <c r="E995" s="172" t="e">
        <f t="shared" si="43"/>
        <v>#N/A</v>
      </c>
      <c r="F995" s="174" t="e">
        <f t="shared" si="44"/>
        <v>#N/A</v>
      </c>
      <c r="G995" s="26" t="s">
        <v>8771</v>
      </c>
    </row>
    <row r="996" spans="2:7" x14ac:dyDescent="0.45">
      <c r="B996" s="26" t="s">
        <v>831</v>
      </c>
      <c r="C996" s="26">
        <v>73</v>
      </c>
      <c r="D996" s="172">
        <f t="shared" si="42"/>
        <v>130348.8</v>
      </c>
      <c r="E996" s="172" t="e">
        <f t="shared" si="43"/>
        <v>#N/A</v>
      </c>
      <c r="F996" s="174" t="e">
        <f t="shared" si="44"/>
        <v>#N/A</v>
      </c>
      <c r="G996" s="26" t="s">
        <v>8772</v>
      </c>
    </row>
    <row r="997" spans="2:7" x14ac:dyDescent="0.45">
      <c r="B997" s="26" t="s">
        <v>830</v>
      </c>
      <c r="C997" s="26">
        <v>72</v>
      </c>
      <c r="D997" s="172">
        <f t="shared" si="42"/>
        <v>128563.20000000001</v>
      </c>
      <c r="E997" s="172" t="e">
        <f t="shared" si="43"/>
        <v>#N/A</v>
      </c>
      <c r="F997" s="174" t="e">
        <f t="shared" si="44"/>
        <v>#N/A</v>
      </c>
      <c r="G997" s="26" t="s">
        <v>8773</v>
      </c>
    </row>
    <row r="998" spans="2:7" x14ac:dyDescent="0.45">
      <c r="B998" s="26" t="s">
        <v>4796</v>
      </c>
      <c r="C998" s="26">
        <v>72</v>
      </c>
      <c r="D998" s="172">
        <f t="shared" si="42"/>
        <v>128563.20000000001</v>
      </c>
      <c r="E998" s="172" t="e">
        <f t="shared" si="43"/>
        <v>#N/A</v>
      </c>
      <c r="F998" s="174" t="e">
        <f t="shared" si="44"/>
        <v>#N/A</v>
      </c>
      <c r="G998" s="26" t="s">
        <v>8774</v>
      </c>
    </row>
    <row r="999" spans="2:7" x14ac:dyDescent="0.45">
      <c r="B999" s="26" t="s">
        <v>827</v>
      </c>
      <c r="C999" s="26">
        <v>71</v>
      </c>
      <c r="D999" s="172">
        <f t="shared" si="42"/>
        <v>126777.60000000001</v>
      </c>
      <c r="E999" s="172" t="e">
        <f t="shared" si="43"/>
        <v>#N/A</v>
      </c>
      <c r="F999" s="174" t="e">
        <f t="shared" si="44"/>
        <v>#N/A</v>
      </c>
      <c r="G999" s="26" t="s">
        <v>8775</v>
      </c>
    </row>
    <row r="1000" spans="2:7" x14ac:dyDescent="0.45">
      <c r="B1000" s="26" t="s">
        <v>826</v>
      </c>
      <c r="C1000" s="26">
        <v>72</v>
      </c>
      <c r="D1000" s="172">
        <f t="shared" si="42"/>
        <v>128563.20000000001</v>
      </c>
      <c r="E1000" s="172" t="e">
        <f t="shared" si="43"/>
        <v>#N/A</v>
      </c>
      <c r="F1000" s="174" t="e">
        <f t="shared" si="44"/>
        <v>#N/A</v>
      </c>
      <c r="G1000" s="26" t="s">
        <v>8776</v>
      </c>
    </row>
    <row r="1001" spans="2:7" x14ac:dyDescent="0.45">
      <c r="B1001" s="26" t="s">
        <v>825</v>
      </c>
      <c r="C1001" s="26">
        <v>72</v>
      </c>
      <c r="D1001" s="172">
        <f t="shared" si="42"/>
        <v>128563.20000000001</v>
      </c>
      <c r="E1001" s="172" t="e">
        <f t="shared" si="43"/>
        <v>#N/A</v>
      </c>
      <c r="F1001" s="174" t="e">
        <f t="shared" si="44"/>
        <v>#N/A</v>
      </c>
      <c r="G1001" s="26" t="s">
        <v>8777</v>
      </c>
    </row>
    <row r="1002" spans="2:7" x14ac:dyDescent="0.45">
      <c r="B1002" s="26" t="s">
        <v>824</v>
      </c>
      <c r="C1002" s="26">
        <v>71</v>
      </c>
      <c r="D1002" s="172">
        <f t="shared" si="42"/>
        <v>126777.60000000001</v>
      </c>
      <c r="E1002" s="172" t="e">
        <f t="shared" si="43"/>
        <v>#N/A</v>
      </c>
      <c r="F1002" s="174" t="e">
        <f t="shared" si="44"/>
        <v>#N/A</v>
      </c>
      <c r="G1002" s="26" t="s">
        <v>8778</v>
      </c>
    </row>
    <row r="1003" spans="2:7" x14ac:dyDescent="0.45">
      <c r="B1003" s="26" t="s">
        <v>1949</v>
      </c>
      <c r="C1003" s="26">
        <v>73</v>
      </c>
      <c r="D1003" s="172">
        <f t="shared" si="42"/>
        <v>130348.8</v>
      </c>
      <c r="E1003" s="172" t="e">
        <f t="shared" si="43"/>
        <v>#N/A</v>
      </c>
      <c r="F1003" s="174" t="e">
        <f t="shared" si="44"/>
        <v>#N/A</v>
      </c>
      <c r="G1003" s="26" t="s">
        <v>8779</v>
      </c>
    </row>
    <row r="1004" spans="2:7" x14ac:dyDescent="0.45">
      <c r="B1004" s="26" t="s">
        <v>821</v>
      </c>
      <c r="C1004" s="26">
        <v>74</v>
      </c>
      <c r="D1004" s="172">
        <f t="shared" si="42"/>
        <v>132134.40000000002</v>
      </c>
      <c r="E1004" s="172" t="e">
        <f t="shared" si="43"/>
        <v>#N/A</v>
      </c>
      <c r="F1004" s="174" t="e">
        <f t="shared" si="44"/>
        <v>#N/A</v>
      </c>
      <c r="G1004" s="26" t="s">
        <v>8780</v>
      </c>
    </row>
    <row r="1005" spans="2:7" x14ac:dyDescent="0.45">
      <c r="B1005" s="26" t="s">
        <v>820</v>
      </c>
      <c r="C1005" s="26">
        <v>73</v>
      </c>
      <c r="D1005" s="172">
        <f t="shared" si="42"/>
        <v>130348.8</v>
      </c>
      <c r="E1005" s="172" t="e">
        <f t="shared" si="43"/>
        <v>#N/A</v>
      </c>
      <c r="F1005" s="174" t="e">
        <f t="shared" si="44"/>
        <v>#N/A</v>
      </c>
      <c r="G1005" s="26" t="s">
        <v>8781</v>
      </c>
    </row>
    <row r="1006" spans="2:7" x14ac:dyDescent="0.45">
      <c r="B1006" s="26" t="s">
        <v>819</v>
      </c>
      <c r="C1006" s="26">
        <v>74</v>
      </c>
      <c r="D1006" s="172">
        <f t="shared" si="42"/>
        <v>132134.40000000002</v>
      </c>
      <c r="E1006" s="172" t="e">
        <f t="shared" si="43"/>
        <v>#N/A</v>
      </c>
      <c r="F1006" s="174" t="e">
        <f t="shared" si="44"/>
        <v>#N/A</v>
      </c>
      <c r="G1006" s="26" t="s">
        <v>8782</v>
      </c>
    </row>
    <row r="1007" spans="2:7" x14ac:dyDescent="0.45">
      <c r="B1007" s="26" t="s">
        <v>818</v>
      </c>
      <c r="C1007" s="26">
        <v>74</v>
      </c>
      <c r="D1007" s="172">
        <f t="shared" si="42"/>
        <v>132134.40000000002</v>
      </c>
      <c r="E1007" s="172" t="e">
        <f t="shared" si="43"/>
        <v>#N/A</v>
      </c>
      <c r="F1007" s="174" t="e">
        <f t="shared" si="44"/>
        <v>#N/A</v>
      </c>
      <c r="G1007" s="26" t="s">
        <v>8783</v>
      </c>
    </row>
    <row r="1008" spans="2:7" x14ac:dyDescent="0.45">
      <c r="B1008" s="26" t="s">
        <v>1948</v>
      </c>
      <c r="C1008" s="26">
        <v>74</v>
      </c>
      <c r="D1008" s="172">
        <f t="shared" si="42"/>
        <v>132134.40000000002</v>
      </c>
      <c r="E1008" s="172" t="e">
        <f t="shared" si="43"/>
        <v>#N/A</v>
      </c>
      <c r="F1008" s="174" t="e">
        <f t="shared" si="44"/>
        <v>#N/A</v>
      </c>
      <c r="G1008" s="26" t="s">
        <v>8784</v>
      </c>
    </row>
    <row r="1009" spans="2:7" x14ac:dyDescent="0.45">
      <c r="B1009" s="26" t="s">
        <v>815</v>
      </c>
      <c r="C1009" s="26">
        <v>74</v>
      </c>
      <c r="D1009" s="172">
        <f t="shared" si="42"/>
        <v>132134.40000000002</v>
      </c>
      <c r="E1009" s="172" t="e">
        <f t="shared" si="43"/>
        <v>#N/A</v>
      </c>
      <c r="F1009" s="174" t="e">
        <f t="shared" si="44"/>
        <v>#N/A</v>
      </c>
      <c r="G1009" s="26" t="s">
        <v>8785</v>
      </c>
    </row>
    <row r="1010" spans="2:7" x14ac:dyDescent="0.45">
      <c r="B1010" s="26" t="s">
        <v>814</v>
      </c>
      <c r="C1010" s="26">
        <v>73</v>
      </c>
      <c r="D1010" s="172">
        <f t="shared" si="42"/>
        <v>130348.8</v>
      </c>
      <c r="E1010" s="172" t="e">
        <f t="shared" si="43"/>
        <v>#N/A</v>
      </c>
      <c r="F1010" s="174" t="e">
        <f t="shared" si="44"/>
        <v>#N/A</v>
      </c>
      <c r="G1010" s="26" t="s">
        <v>8786</v>
      </c>
    </row>
    <row r="1011" spans="2:7" x14ac:dyDescent="0.45">
      <c r="B1011" s="26" t="s">
        <v>813</v>
      </c>
      <c r="C1011" s="26">
        <v>73</v>
      </c>
      <c r="D1011" s="172">
        <f t="shared" si="42"/>
        <v>130348.8</v>
      </c>
      <c r="E1011" s="172" t="e">
        <f t="shared" si="43"/>
        <v>#N/A</v>
      </c>
      <c r="F1011" s="174" t="e">
        <f t="shared" si="44"/>
        <v>#N/A</v>
      </c>
      <c r="G1011" s="26" t="s">
        <v>8787</v>
      </c>
    </row>
    <row r="1012" spans="2:7" x14ac:dyDescent="0.45">
      <c r="B1012" s="26" t="s">
        <v>812</v>
      </c>
      <c r="C1012" s="26">
        <v>74</v>
      </c>
      <c r="D1012" s="172">
        <f t="shared" ref="D1012:D1075" si="45">C1012*7.44*240</f>
        <v>132134.40000000002</v>
      </c>
      <c r="E1012" s="172" t="e">
        <f t="shared" ref="E1012:E1075" si="46">VLOOKUP(G1012,$I$51:$K$181,2,FALSE)</f>
        <v>#N/A</v>
      </c>
      <c r="F1012" s="174" t="e">
        <f t="shared" ref="F1012:F1075" si="47">E1012/D1012-1</f>
        <v>#N/A</v>
      </c>
      <c r="G1012" s="26" t="s">
        <v>8788</v>
      </c>
    </row>
    <row r="1013" spans="2:7" x14ac:dyDescent="0.45">
      <c r="B1013" s="26" t="s">
        <v>1947</v>
      </c>
      <c r="C1013" s="26">
        <v>74</v>
      </c>
      <c r="D1013" s="172">
        <f t="shared" si="45"/>
        <v>132134.40000000002</v>
      </c>
      <c r="E1013" s="172" t="e">
        <f t="shared" si="46"/>
        <v>#N/A</v>
      </c>
      <c r="F1013" s="174" t="e">
        <f t="shared" si="47"/>
        <v>#N/A</v>
      </c>
      <c r="G1013" s="26" t="s">
        <v>8789</v>
      </c>
    </row>
    <row r="1014" spans="2:7" x14ac:dyDescent="0.45">
      <c r="B1014" s="26" t="s">
        <v>809</v>
      </c>
      <c r="C1014" s="26">
        <v>75</v>
      </c>
      <c r="D1014" s="172">
        <f t="shared" si="45"/>
        <v>133920</v>
      </c>
      <c r="E1014" s="172" t="e">
        <f t="shared" si="46"/>
        <v>#N/A</v>
      </c>
      <c r="F1014" s="174" t="e">
        <f t="shared" si="47"/>
        <v>#N/A</v>
      </c>
      <c r="G1014" s="26" t="s">
        <v>8790</v>
      </c>
    </row>
    <row r="1015" spans="2:7" x14ac:dyDescent="0.45">
      <c r="B1015" s="26" t="s">
        <v>808</v>
      </c>
      <c r="C1015" s="26">
        <v>74</v>
      </c>
      <c r="D1015" s="172">
        <f t="shared" si="45"/>
        <v>132134.40000000002</v>
      </c>
      <c r="E1015" s="172" t="e">
        <f t="shared" si="46"/>
        <v>#N/A</v>
      </c>
      <c r="F1015" s="174" t="e">
        <f t="shared" si="47"/>
        <v>#N/A</v>
      </c>
      <c r="G1015" s="26" t="s">
        <v>8791</v>
      </c>
    </row>
    <row r="1016" spans="2:7" x14ac:dyDescent="0.45">
      <c r="B1016" s="26" t="s">
        <v>807</v>
      </c>
      <c r="C1016" s="26">
        <v>73</v>
      </c>
      <c r="D1016" s="172">
        <f t="shared" si="45"/>
        <v>130348.8</v>
      </c>
      <c r="E1016" s="172" t="e">
        <f t="shared" si="46"/>
        <v>#N/A</v>
      </c>
      <c r="F1016" s="174" t="e">
        <f t="shared" si="47"/>
        <v>#N/A</v>
      </c>
      <c r="G1016" s="26" t="s">
        <v>8792</v>
      </c>
    </row>
    <row r="1017" spans="2:7" x14ac:dyDescent="0.45">
      <c r="B1017" s="26" t="s">
        <v>806</v>
      </c>
      <c r="C1017" s="26">
        <v>73</v>
      </c>
      <c r="D1017" s="172">
        <f t="shared" si="45"/>
        <v>130348.8</v>
      </c>
      <c r="E1017" s="172" t="e">
        <f t="shared" si="46"/>
        <v>#N/A</v>
      </c>
      <c r="F1017" s="174" t="e">
        <f t="shared" si="47"/>
        <v>#N/A</v>
      </c>
      <c r="G1017" s="26" t="s">
        <v>8793</v>
      </c>
    </row>
    <row r="1018" spans="2:7" x14ac:dyDescent="0.45">
      <c r="B1018" s="26" t="s">
        <v>1946</v>
      </c>
      <c r="C1018" s="26">
        <v>75</v>
      </c>
      <c r="D1018" s="172">
        <f t="shared" si="45"/>
        <v>133920</v>
      </c>
      <c r="E1018" s="172" t="e">
        <f t="shared" si="46"/>
        <v>#N/A</v>
      </c>
      <c r="F1018" s="174" t="e">
        <f t="shared" si="47"/>
        <v>#N/A</v>
      </c>
      <c r="G1018" s="26" t="s">
        <v>8794</v>
      </c>
    </row>
    <row r="1019" spans="2:7" x14ac:dyDescent="0.45">
      <c r="B1019" s="26" t="s">
        <v>803</v>
      </c>
      <c r="C1019" s="26">
        <v>77</v>
      </c>
      <c r="D1019" s="172">
        <f t="shared" si="45"/>
        <v>137491.20000000001</v>
      </c>
      <c r="E1019" s="172" t="e">
        <f t="shared" si="46"/>
        <v>#N/A</v>
      </c>
      <c r="F1019" s="174" t="e">
        <f t="shared" si="47"/>
        <v>#N/A</v>
      </c>
      <c r="G1019" s="26" t="s">
        <v>8795</v>
      </c>
    </row>
    <row r="1020" spans="2:7" x14ac:dyDescent="0.45">
      <c r="B1020" s="26" t="s">
        <v>802</v>
      </c>
      <c r="C1020" s="26">
        <v>76</v>
      </c>
      <c r="D1020" s="172">
        <f t="shared" si="45"/>
        <v>135705.60000000001</v>
      </c>
      <c r="E1020" s="172" t="e">
        <f t="shared" si="46"/>
        <v>#N/A</v>
      </c>
      <c r="F1020" s="174" t="e">
        <f t="shared" si="47"/>
        <v>#N/A</v>
      </c>
      <c r="G1020" s="26" t="s">
        <v>8796</v>
      </c>
    </row>
    <row r="1021" spans="2:7" x14ac:dyDescent="0.45">
      <c r="B1021" s="26" t="s">
        <v>801</v>
      </c>
      <c r="C1021" s="26">
        <v>77</v>
      </c>
      <c r="D1021" s="172">
        <f t="shared" si="45"/>
        <v>137491.20000000001</v>
      </c>
      <c r="E1021" s="172" t="e">
        <f t="shared" si="46"/>
        <v>#N/A</v>
      </c>
      <c r="F1021" s="174" t="e">
        <f t="shared" si="47"/>
        <v>#N/A</v>
      </c>
      <c r="G1021" s="26" t="s">
        <v>8797</v>
      </c>
    </row>
    <row r="1022" spans="2:7" x14ac:dyDescent="0.45">
      <c r="B1022" s="26" t="s">
        <v>800</v>
      </c>
      <c r="C1022" s="26">
        <v>76</v>
      </c>
      <c r="D1022" s="172">
        <f t="shared" si="45"/>
        <v>135705.60000000001</v>
      </c>
      <c r="E1022" s="172" t="e">
        <f t="shared" si="46"/>
        <v>#N/A</v>
      </c>
      <c r="F1022" s="174" t="e">
        <f t="shared" si="47"/>
        <v>#N/A</v>
      </c>
      <c r="G1022" s="26" t="s">
        <v>8798</v>
      </c>
    </row>
    <row r="1023" spans="2:7" x14ac:dyDescent="0.45">
      <c r="B1023" s="26" t="s">
        <v>1945</v>
      </c>
      <c r="C1023" s="26">
        <v>76</v>
      </c>
      <c r="D1023" s="172">
        <f t="shared" si="45"/>
        <v>135705.60000000001</v>
      </c>
      <c r="E1023" s="172" t="e">
        <f t="shared" si="46"/>
        <v>#N/A</v>
      </c>
      <c r="F1023" s="174" t="e">
        <f t="shared" si="47"/>
        <v>#N/A</v>
      </c>
      <c r="G1023" s="26" t="s">
        <v>8799</v>
      </c>
    </row>
    <row r="1024" spans="2:7" x14ac:dyDescent="0.45">
      <c r="B1024" s="26" t="s">
        <v>797</v>
      </c>
      <c r="C1024" s="26">
        <v>77</v>
      </c>
      <c r="D1024" s="172">
        <f t="shared" si="45"/>
        <v>137491.20000000001</v>
      </c>
      <c r="E1024" s="172" t="e">
        <f t="shared" si="46"/>
        <v>#N/A</v>
      </c>
      <c r="F1024" s="174" t="e">
        <f t="shared" si="47"/>
        <v>#N/A</v>
      </c>
      <c r="G1024" s="26" t="s">
        <v>8800</v>
      </c>
    </row>
    <row r="1025" spans="2:7" x14ac:dyDescent="0.45">
      <c r="B1025" s="26" t="s">
        <v>796</v>
      </c>
      <c r="C1025" s="26">
        <v>75</v>
      </c>
      <c r="D1025" s="172">
        <f t="shared" si="45"/>
        <v>133920</v>
      </c>
      <c r="E1025" s="172" t="e">
        <f t="shared" si="46"/>
        <v>#N/A</v>
      </c>
      <c r="F1025" s="174" t="e">
        <f t="shared" si="47"/>
        <v>#N/A</v>
      </c>
      <c r="G1025" s="26" t="s">
        <v>8801</v>
      </c>
    </row>
    <row r="1026" spans="2:7" x14ac:dyDescent="0.45">
      <c r="B1026" s="26" t="s">
        <v>795</v>
      </c>
      <c r="C1026" s="26">
        <v>75</v>
      </c>
      <c r="D1026" s="172">
        <f t="shared" si="45"/>
        <v>133920</v>
      </c>
      <c r="E1026" s="172" t="e">
        <f t="shared" si="46"/>
        <v>#N/A</v>
      </c>
      <c r="F1026" s="174" t="e">
        <f t="shared" si="47"/>
        <v>#N/A</v>
      </c>
      <c r="G1026" s="26" t="s">
        <v>8802</v>
      </c>
    </row>
    <row r="1027" spans="2:7" x14ac:dyDescent="0.45">
      <c r="B1027" s="26" t="s">
        <v>794</v>
      </c>
      <c r="C1027" s="26">
        <v>74</v>
      </c>
      <c r="D1027" s="172">
        <f t="shared" si="45"/>
        <v>132134.40000000002</v>
      </c>
      <c r="E1027" s="172" t="e">
        <f t="shared" si="46"/>
        <v>#N/A</v>
      </c>
      <c r="F1027" s="174" t="e">
        <f t="shared" si="47"/>
        <v>#N/A</v>
      </c>
      <c r="G1027" s="26" t="s">
        <v>8803</v>
      </c>
    </row>
    <row r="1028" spans="2:7" x14ac:dyDescent="0.45">
      <c r="B1028" s="26" t="s">
        <v>1944</v>
      </c>
      <c r="C1028" s="26">
        <v>74</v>
      </c>
      <c r="D1028" s="172">
        <f t="shared" si="45"/>
        <v>132134.40000000002</v>
      </c>
      <c r="E1028" s="172" t="e">
        <f t="shared" si="46"/>
        <v>#N/A</v>
      </c>
      <c r="F1028" s="174" t="e">
        <f t="shared" si="47"/>
        <v>#N/A</v>
      </c>
      <c r="G1028" s="26" t="s">
        <v>8804</v>
      </c>
    </row>
    <row r="1029" spans="2:7" x14ac:dyDescent="0.45">
      <c r="B1029" s="26" t="s">
        <v>791</v>
      </c>
      <c r="C1029" s="26">
        <v>74</v>
      </c>
      <c r="D1029" s="172">
        <f t="shared" si="45"/>
        <v>132134.40000000002</v>
      </c>
      <c r="E1029" s="172" t="e">
        <f t="shared" si="46"/>
        <v>#N/A</v>
      </c>
      <c r="F1029" s="174" t="e">
        <f t="shared" si="47"/>
        <v>#N/A</v>
      </c>
      <c r="G1029" s="26" t="s">
        <v>8805</v>
      </c>
    </row>
    <row r="1030" spans="2:7" x14ac:dyDescent="0.45">
      <c r="B1030" s="26" t="s">
        <v>790</v>
      </c>
      <c r="C1030" s="26">
        <v>74</v>
      </c>
      <c r="D1030" s="172">
        <f t="shared" si="45"/>
        <v>132134.40000000002</v>
      </c>
      <c r="E1030" s="172" t="e">
        <f t="shared" si="46"/>
        <v>#N/A</v>
      </c>
      <c r="F1030" s="174" t="e">
        <f t="shared" si="47"/>
        <v>#N/A</v>
      </c>
      <c r="G1030" s="26" t="s">
        <v>8806</v>
      </c>
    </row>
    <row r="1031" spans="2:7" x14ac:dyDescent="0.45">
      <c r="B1031" s="26" t="s">
        <v>789</v>
      </c>
      <c r="C1031" s="26">
        <v>72</v>
      </c>
      <c r="D1031" s="172">
        <f t="shared" si="45"/>
        <v>128563.20000000001</v>
      </c>
      <c r="E1031" s="172" t="e">
        <f t="shared" si="46"/>
        <v>#N/A</v>
      </c>
      <c r="F1031" s="174" t="e">
        <f t="shared" si="47"/>
        <v>#N/A</v>
      </c>
      <c r="G1031" s="26" t="s">
        <v>8807</v>
      </c>
    </row>
    <row r="1032" spans="2:7" x14ac:dyDescent="0.45">
      <c r="B1032" s="26" t="s">
        <v>788</v>
      </c>
      <c r="C1032" s="26">
        <v>72</v>
      </c>
      <c r="D1032" s="172">
        <f t="shared" si="45"/>
        <v>128563.20000000001</v>
      </c>
      <c r="E1032" s="172" t="e">
        <f t="shared" si="46"/>
        <v>#N/A</v>
      </c>
      <c r="F1032" s="174" t="e">
        <f t="shared" si="47"/>
        <v>#N/A</v>
      </c>
      <c r="G1032" s="26" t="s">
        <v>8808</v>
      </c>
    </row>
    <row r="1033" spans="2:7" x14ac:dyDescent="0.45">
      <c r="B1033" s="26" t="s">
        <v>1943</v>
      </c>
      <c r="C1033" s="26">
        <v>71</v>
      </c>
      <c r="D1033" s="172">
        <f t="shared" si="45"/>
        <v>126777.60000000001</v>
      </c>
      <c r="E1033" s="172" t="e">
        <f t="shared" si="46"/>
        <v>#N/A</v>
      </c>
      <c r="F1033" s="174" t="e">
        <f t="shared" si="47"/>
        <v>#N/A</v>
      </c>
      <c r="G1033" s="26" t="s">
        <v>8809</v>
      </c>
    </row>
    <row r="1034" spans="2:7" x14ac:dyDescent="0.45">
      <c r="B1034" s="26" t="s">
        <v>785</v>
      </c>
      <c r="C1034" s="26">
        <v>71</v>
      </c>
      <c r="D1034" s="172">
        <f t="shared" si="45"/>
        <v>126777.60000000001</v>
      </c>
      <c r="E1034" s="172" t="e">
        <f t="shared" si="46"/>
        <v>#N/A</v>
      </c>
      <c r="F1034" s="174" t="e">
        <f t="shared" si="47"/>
        <v>#N/A</v>
      </c>
      <c r="G1034" s="26" t="s">
        <v>8810</v>
      </c>
    </row>
    <row r="1035" spans="2:7" x14ac:dyDescent="0.45">
      <c r="B1035" s="26" t="s">
        <v>784</v>
      </c>
      <c r="C1035" s="26">
        <v>70</v>
      </c>
      <c r="D1035" s="172">
        <f t="shared" si="45"/>
        <v>124992.00000000001</v>
      </c>
      <c r="E1035" s="172" t="e">
        <f t="shared" si="46"/>
        <v>#N/A</v>
      </c>
      <c r="F1035" s="174" t="e">
        <f t="shared" si="47"/>
        <v>#N/A</v>
      </c>
      <c r="G1035" s="26" t="s">
        <v>8811</v>
      </c>
    </row>
    <row r="1036" spans="2:7" x14ac:dyDescent="0.45">
      <c r="B1036" s="26" t="s">
        <v>783</v>
      </c>
      <c r="C1036" s="26">
        <v>71</v>
      </c>
      <c r="D1036" s="172">
        <f t="shared" si="45"/>
        <v>126777.60000000001</v>
      </c>
      <c r="E1036" s="172" t="e">
        <f t="shared" si="46"/>
        <v>#N/A</v>
      </c>
      <c r="F1036" s="174" t="e">
        <f t="shared" si="47"/>
        <v>#N/A</v>
      </c>
      <c r="G1036" s="26" t="s">
        <v>8812</v>
      </c>
    </row>
    <row r="1037" spans="2:7" x14ac:dyDescent="0.45">
      <c r="B1037" s="26" t="s">
        <v>782</v>
      </c>
      <c r="C1037" s="26">
        <v>71</v>
      </c>
      <c r="D1037" s="172">
        <f t="shared" si="45"/>
        <v>126777.60000000001</v>
      </c>
      <c r="E1037" s="172" t="e">
        <f t="shared" si="46"/>
        <v>#N/A</v>
      </c>
      <c r="F1037" s="174" t="e">
        <f t="shared" si="47"/>
        <v>#N/A</v>
      </c>
      <c r="G1037" s="26" t="s">
        <v>8813</v>
      </c>
    </row>
    <row r="1038" spans="2:7" x14ac:dyDescent="0.45">
      <c r="B1038" s="26" t="s">
        <v>4797</v>
      </c>
      <c r="C1038" s="26">
        <v>71</v>
      </c>
      <c r="D1038" s="172">
        <f t="shared" si="45"/>
        <v>126777.60000000001</v>
      </c>
      <c r="E1038" s="172" t="e">
        <f t="shared" si="46"/>
        <v>#N/A</v>
      </c>
      <c r="F1038" s="174" t="e">
        <f t="shared" si="47"/>
        <v>#N/A</v>
      </c>
      <c r="G1038" s="26" t="s">
        <v>8814</v>
      </c>
    </row>
    <row r="1039" spans="2:7" x14ac:dyDescent="0.45">
      <c r="B1039" s="26" t="s">
        <v>779</v>
      </c>
      <c r="C1039" s="26">
        <v>71</v>
      </c>
      <c r="D1039" s="172">
        <f t="shared" si="45"/>
        <v>126777.60000000001</v>
      </c>
      <c r="E1039" s="172" t="e">
        <f t="shared" si="46"/>
        <v>#N/A</v>
      </c>
      <c r="F1039" s="174" t="e">
        <f t="shared" si="47"/>
        <v>#N/A</v>
      </c>
      <c r="G1039" s="26" t="s">
        <v>8815</v>
      </c>
    </row>
    <row r="1040" spans="2:7" x14ac:dyDescent="0.45">
      <c r="B1040" s="26" t="s">
        <v>778</v>
      </c>
      <c r="C1040" s="26">
        <v>70</v>
      </c>
      <c r="D1040" s="172">
        <f t="shared" si="45"/>
        <v>124992.00000000001</v>
      </c>
      <c r="E1040" s="172" t="e">
        <f t="shared" si="46"/>
        <v>#N/A</v>
      </c>
      <c r="F1040" s="174" t="e">
        <f t="shared" si="47"/>
        <v>#N/A</v>
      </c>
      <c r="G1040" s="26" t="s">
        <v>8816</v>
      </c>
    </row>
    <row r="1041" spans="2:7" x14ac:dyDescent="0.45">
      <c r="B1041" s="26" t="s">
        <v>777</v>
      </c>
      <c r="C1041" s="26">
        <v>71</v>
      </c>
      <c r="D1041" s="172">
        <f t="shared" si="45"/>
        <v>126777.60000000001</v>
      </c>
      <c r="E1041" s="172" t="e">
        <f t="shared" si="46"/>
        <v>#N/A</v>
      </c>
      <c r="F1041" s="174" t="e">
        <f t="shared" si="47"/>
        <v>#N/A</v>
      </c>
      <c r="G1041" s="26" t="s">
        <v>8817</v>
      </c>
    </row>
    <row r="1042" spans="2:7" x14ac:dyDescent="0.45">
      <c r="B1042" s="26" t="s">
        <v>776</v>
      </c>
      <c r="C1042" s="26">
        <v>71</v>
      </c>
      <c r="D1042" s="172">
        <f t="shared" si="45"/>
        <v>126777.60000000001</v>
      </c>
      <c r="E1042" s="172" t="e">
        <f t="shared" si="46"/>
        <v>#N/A</v>
      </c>
      <c r="F1042" s="174" t="e">
        <f t="shared" si="47"/>
        <v>#N/A</v>
      </c>
      <c r="G1042" s="26" t="s">
        <v>8818</v>
      </c>
    </row>
    <row r="1043" spans="2:7" x14ac:dyDescent="0.45">
      <c r="B1043" s="26" t="s">
        <v>1942</v>
      </c>
      <c r="C1043" s="26">
        <v>70</v>
      </c>
      <c r="D1043" s="172">
        <f t="shared" si="45"/>
        <v>124992.00000000001</v>
      </c>
      <c r="E1043" s="172" t="e">
        <f t="shared" si="46"/>
        <v>#N/A</v>
      </c>
      <c r="F1043" s="174" t="e">
        <f t="shared" si="47"/>
        <v>#N/A</v>
      </c>
      <c r="G1043" s="26" t="s">
        <v>8819</v>
      </c>
    </row>
    <row r="1044" spans="2:7" x14ac:dyDescent="0.45">
      <c r="B1044" s="26" t="s">
        <v>773</v>
      </c>
      <c r="C1044" s="26">
        <v>71</v>
      </c>
      <c r="D1044" s="172">
        <f t="shared" si="45"/>
        <v>126777.60000000001</v>
      </c>
      <c r="E1044" s="172" t="e">
        <f t="shared" si="46"/>
        <v>#N/A</v>
      </c>
      <c r="F1044" s="174" t="e">
        <f t="shared" si="47"/>
        <v>#N/A</v>
      </c>
      <c r="G1044" s="26" t="s">
        <v>8820</v>
      </c>
    </row>
    <row r="1045" spans="2:7" x14ac:dyDescent="0.45">
      <c r="B1045" s="26" t="s">
        <v>772</v>
      </c>
      <c r="C1045" s="26">
        <v>69</v>
      </c>
      <c r="D1045" s="172">
        <f t="shared" si="45"/>
        <v>123206.40000000001</v>
      </c>
      <c r="E1045" s="172" t="e">
        <f t="shared" si="46"/>
        <v>#N/A</v>
      </c>
      <c r="F1045" s="174" t="e">
        <f t="shared" si="47"/>
        <v>#N/A</v>
      </c>
      <c r="G1045" s="26" t="s">
        <v>8821</v>
      </c>
    </row>
    <row r="1046" spans="2:7" x14ac:dyDescent="0.45">
      <c r="B1046" s="26" t="s">
        <v>771</v>
      </c>
      <c r="C1046" s="26">
        <v>68</v>
      </c>
      <c r="D1046" s="172">
        <f t="shared" si="45"/>
        <v>121420.8</v>
      </c>
      <c r="E1046" s="172" t="e">
        <f t="shared" si="46"/>
        <v>#N/A</v>
      </c>
      <c r="F1046" s="174" t="e">
        <f t="shared" si="47"/>
        <v>#N/A</v>
      </c>
      <c r="G1046" s="26" t="s">
        <v>8822</v>
      </c>
    </row>
    <row r="1047" spans="2:7" x14ac:dyDescent="0.45">
      <c r="B1047" s="26" t="s">
        <v>770</v>
      </c>
      <c r="C1047" s="26">
        <v>68</v>
      </c>
      <c r="D1047" s="172">
        <f t="shared" si="45"/>
        <v>121420.8</v>
      </c>
      <c r="E1047" s="172" t="e">
        <f t="shared" si="46"/>
        <v>#N/A</v>
      </c>
      <c r="F1047" s="174" t="e">
        <f t="shared" si="47"/>
        <v>#N/A</v>
      </c>
      <c r="G1047" s="26" t="s">
        <v>8823</v>
      </c>
    </row>
    <row r="1048" spans="2:7" x14ac:dyDescent="0.45">
      <c r="B1048" s="26" t="s">
        <v>4798</v>
      </c>
      <c r="C1048" s="26">
        <v>69</v>
      </c>
      <c r="D1048" s="172">
        <f t="shared" si="45"/>
        <v>123206.40000000001</v>
      </c>
      <c r="E1048" s="172" t="e">
        <f t="shared" si="46"/>
        <v>#N/A</v>
      </c>
      <c r="F1048" s="174" t="e">
        <f t="shared" si="47"/>
        <v>#N/A</v>
      </c>
      <c r="G1048" s="26" t="s">
        <v>8824</v>
      </c>
    </row>
    <row r="1049" spans="2:7" x14ac:dyDescent="0.45">
      <c r="B1049" s="26" t="s">
        <v>767</v>
      </c>
      <c r="C1049" s="26">
        <v>69</v>
      </c>
      <c r="D1049" s="172">
        <f t="shared" si="45"/>
        <v>123206.40000000001</v>
      </c>
      <c r="E1049" s="172" t="e">
        <f t="shared" si="46"/>
        <v>#N/A</v>
      </c>
      <c r="F1049" s="174" t="e">
        <f t="shared" si="47"/>
        <v>#N/A</v>
      </c>
      <c r="G1049" s="26" t="s">
        <v>8825</v>
      </c>
    </row>
    <row r="1050" spans="2:7" x14ac:dyDescent="0.45">
      <c r="B1050" s="26" t="s">
        <v>766</v>
      </c>
      <c r="C1050" s="26">
        <v>68</v>
      </c>
      <c r="D1050" s="172">
        <f t="shared" si="45"/>
        <v>121420.8</v>
      </c>
      <c r="E1050" s="172" t="e">
        <f t="shared" si="46"/>
        <v>#N/A</v>
      </c>
      <c r="F1050" s="174" t="e">
        <f t="shared" si="47"/>
        <v>#N/A</v>
      </c>
      <c r="G1050" s="26" t="s">
        <v>8826</v>
      </c>
    </row>
    <row r="1051" spans="2:7" x14ac:dyDescent="0.45">
      <c r="B1051" s="26" t="s">
        <v>765</v>
      </c>
      <c r="C1051" s="26">
        <v>67</v>
      </c>
      <c r="D1051" s="172">
        <f t="shared" si="45"/>
        <v>119635.20000000001</v>
      </c>
      <c r="E1051" s="172" t="e">
        <f t="shared" si="46"/>
        <v>#N/A</v>
      </c>
      <c r="F1051" s="174" t="e">
        <f t="shared" si="47"/>
        <v>#N/A</v>
      </c>
      <c r="G1051" s="26" t="s">
        <v>8827</v>
      </c>
    </row>
    <row r="1052" spans="2:7" x14ac:dyDescent="0.45">
      <c r="B1052" s="26" t="s">
        <v>764</v>
      </c>
      <c r="C1052" s="26">
        <v>65</v>
      </c>
      <c r="D1052" s="172">
        <f t="shared" si="45"/>
        <v>116064</v>
      </c>
      <c r="E1052" s="172" t="e">
        <f t="shared" si="46"/>
        <v>#N/A</v>
      </c>
      <c r="F1052" s="174" t="e">
        <f t="shared" si="47"/>
        <v>#N/A</v>
      </c>
      <c r="G1052" s="26" t="s">
        <v>8828</v>
      </c>
    </row>
    <row r="1053" spans="2:7" x14ac:dyDescent="0.45">
      <c r="B1053" s="26" t="s">
        <v>4799</v>
      </c>
      <c r="C1053" s="26">
        <v>65</v>
      </c>
      <c r="D1053" s="172">
        <f t="shared" si="45"/>
        <v>116064</v>
      </c>
      <c r="E1053" s="172" t="e">
        <f t="shared" si="46"/>
        <v>#N/A</v>
      </c>
      <c r="F1053" s="174" t="e">
        <f t="shared" si="47"/>
        <v>#N/A</v>
      </c>
      <c r="G1053" s="26" t="s">
        <v>8829</v>
      </c>
    </row>
    <row r="1054" spans="2:7" x14ac:dyDescent="0.45">
      <c r="B1054" s="26" t="s">
        <v>761</v>
      </c>
      <c r="C1054" s="26">
        <v>65</v>
      </c>
      <c r="D1054" s="172">
        <f t="shared" si="45"/>
        <v>116064</v>
      </c>
      <c r="E1054" s="172" t="e">
        <f t="shared" si="46"/>
        <v>#N/A</v>
      </c>
      <c r="F1054" s="174" t="e">
        <f t="shared" si="47"/>
        <v>#N/A</v>
      </c>
      <c r="G1054" s="26" t="s">
        <v>8830</v>
      </c>
    </row>
    <row r="1055" spans="2:7" x14ac:dyDescent="0.45">
      <c r="B1055" s="26" t="s">
        <v>760</v>
      </c>
      <c r="C1055" s="26">
        <v>64</v>
      </c>
      <c r="D1055" s="172">
        <f t="shared" si="45"/>
        <v>114278.40000000001</v>
      </c>
      <c r="E1055" s="172" t="e">
        <f t="shared" si="46"/>
        <v>#N/A</v>
      </c>
      <c r="F1055" s="174" t="e">
        <f t="shared" si="47"/>
        <v>#N/A</v>
      </c>
      <c r="G1055" s="26" t="s">
        <v>8831</v>
      </c>
    </row>
    <row r="1056" spans="2:7" x14ac:dyDescent="0.45">
      <c r="B1056" s="26" t="s">
        <v>759</v>
      </c>
      <c r="C1056" s="26">
        <v>65</v>
      </c>
      <c r="D1056" s="172">
        <f t="shared" si="45"/>
        <v>116064</v>
      </c>
      <c r="E1056" s="172" t="e">
        <f t="shared" si="46"/>
        <v>#N/A</v>
      </c>
      <c r="F1056" s="174" t="e">
        <f t="shared" si="47"/>
        <v>#N/A</v>
      </c>
      <c r="G1056" s="26" t="s">
        <v>8832</v>
      </c>
    </row>
    <row r="1057" spans="2:7" x14ac:dyDescent="0.45">
      <c r="B1057" s="26" t="s">
        <v>1941</v>
      </c>
      <c r="C1057" s="26">
        <v>66</v>
      </c>
      <c r="D1057" s="172">
        <f t="shared" si="45"/>
        <v>117849.60000000001</v>
      </c>
      <c r="E1057" s="172" t="e">
        <f t="shared" si="46"/>
        <v>#N/A</v>
      </c>
      <c r="F1057" s="174" t="e">
        <f t="shared" si="47"/>
        <v>#N/A</v>
      </c>
      <c r="G1057" s="26" t="s">
        <v>8833</v>
      </c>
    </row>
    <row r="1058" spans="2:7" x14ac:dyDescent="0.45">
      <c r="B1058" s="26" t="s">
        <v>758</v>
      </c>
      <c r="C1058" s="26">
        <v>66</v>
      </c>
      <c r="D1058" s="172">
        <f t="shared" si="45"/>
        <v>117849.60000000001</v>
      </c>
      <c r="E1058" s="172" t="e">
        <f t="shared" si="46"/>
        <v>#N/A</v>
      </c>
      <c r="F1058" s="174" t="e">
        <f t="shared" si="47"/>
        <v>#N/A</v>
      </c>
      <c r="G1058" s="26" t="s">
        <v>8834</v>
      </c>
    </row>
    <row r="1059" spans="2:7" x14ac:dyDescent="0.45">
      <c r="B1059" s="26" t="s">
        <v>757</v>
      </c>
      <c r="C1059" s="26">
        <v>66</v>
      </c>
      <c r="D1059" s="172">
        <f t="shared" si="45"/>
        <v>117849.60000000001</v>
      </c>
      <c r="E1059" s="172" t="e">
        <f t="shared" si="46"/>
        <v>#N/A</v>
      </c>
      <c r="F1059" s="174" t="e">
        <f t="shared" si="47"/>
        <v>#N/A</v>
      </c>
      <c r="G1059" s="26" t="s">
        <v>8835</v>
      </c>
    </row>
    <row r="1060" spans="2:7" x14ac:dyDescent="0.45">
      <c r="B1060" s="26" t="s">
        <v>756</v>
      </c>
      <c r="C1060" s="26">
        <v>67</v>
      </c>
      <c r="D1060" s="172">
        <f t="shared" si="45"/>
        <v>119635.20000000001</v>
      </c>
      <c r="E1060" s="172" t="e">
        <f t="shared" si="46"/>
        <v>#N/A</v>
      </c>
      <c r="F1060" s="174" t="e">
        <f t="shared" si="47"/>
        <v>#N/A</v>
      </c>
      <c r="G1060" s="26" t="s">
        <v>8836</v>
      </c>
    </row>
    <row r="1061" spans="2:7" x14ac:dyDescent="0.45">
      <c r="B1061" s="26" t="s">
        <v>755</v>
      </c>
      <c r="C1061" s="26">
        <v>67</v>
      </c>
      <c r="D1061" s="172">
        <f t="shared" si="45"/>
        <v>119635.20000000001</v>
      </c>
      <c r="E1061" s="172" t="e">
        <f t="shared" si="46"/>
        <v>#N/A</v>
      </c>
      <c r="F1061" s="174" t="e">
        <f t="shared" si="47"/>
        <v>#N/A</v>
      </c>
      <c r="G1061" s="26" t="s">
        <v>8837</v>
      </c>
    </row>
    <row r="1062" spans="2:7" x14ac:dyDescent="0.45">
      <c r="B1062" s="26" t="s">
        <v>4800</v>
      </c>
      <c r="C1062" s="26">
        <v>66</v>
      </c>
      <c r="D1062" s="172">
        <f t="shared" si="45"/>
        <v>117849.60000000001</v>
      </c>
      <c r="E1062" s="172" t="e">
        <f t="shared" si="46"/>
        <v>#N/A</v>
      </c>
      <c r="F1062" s="174" t="e">
        <f t="shared" si="47"/>
        <v>#N/A</v>
      </c>
      <c r="G1062" s="26" t="s">
        <v>8838</v>
      </c>
    </row>
    <row r="1063" spans="2:7" x14ac:dyDescent="0.45">
      <c r="B1063" s="26" t="s">
        <v>4801</v>
      </c>
      <c r="C1063" s="26">
        <v>66</v>
      </c>
      <c r="D1063" s="172">
        <f t="shared" si="45"/>
        <v>117849.60000000001</v>
      </c>
      <c r="E1063" s="172" t="e">
        <f t="shared" si="46"/>
        <v>#N/A</v>
      </c>
      <c r="F1063" s="174" t="e">
        <f t="shared" si="47"/>
        <v>#N/A</v>
      </c>
      <c r="G1063" s="26" t="s">
        <v>8839</v>
      </c>
    </row>
    <row r="1064" spans="2:7" x14ac:dyDescent="0.45">
      <c r="B1064" s="26" t="s">
        <v>4802</v>
      </c>
      <c r="C1064" s="26">
        <v>65</v>
      </c>
      <c r="D1064" s="172">
        <f t="shared" si="45"/>
        <v>116064</v>
      </c>
      <c r="E1064" s="172" t="e">
        <f t="shared" si="46"/>
        <v>#N/A</v>
      </c>
      <c r="F1064" s="174" t="e">
        <f t="shared" si="47"/>
        <v>#N/A</v>
      </c>
      <c r="G1064" s="26" t="s">
        <v>8840</v>
      </c>
    </row>
    <row r="1065" spans="2:7" x14ac:dyDescent="0.45">
      <c r="B1065" s="26" t="s">
        <v>1936</v>
      </c>
      <c r="C1065" s="26">
        <v>64</v>
      </c>
      <c r="D1065" s="172">
        <f t="shared" si="45"/>
        <v>114278.40000000001</v>
      </c>
      <c r="E1065" s="172" t="e">
        <f t="shared" si="46"/>
        <v>#N/A</v>
      </c>
      <c r="F1065" s="174" t="e">
        <f t="shared" si="47"/>
        <v>#N/A</v>
      </c>
      <c r="G1065" s="26" t="s">
        <v>8841</v>
      </c>
    </row>
    <row r="1066" spans="2:7" x14ac:dyDescent="0.45">
      <c r="B1066" s="26" t="s">
        <v>753</v>
      </c>
      <c r="C1066" s="26">
        <v>63</v>
      </c>
      <c r="D1066" s="172">
        <f t="shared" si="45"/>
        <v>112492.8</v>
      </c>
      <c r="E1066" s="172" t="e">
        <f t="shared" si="46"/>
        <v>#N/A</v>
      </c>
      <c r="F1066" s="174" t="e">
        <f t="shared" si="47"/>
        <v>#N/A</v>
      </c>
      <c r="G1066" s="26" t="s">
        <v>8842</v>
      </c>
    </row>
    <row r="1067" spans="2:7" x14ac:dyDescent="0.45">
      <c r="B1067" s="26" t="s">
        <v>1935</v>
      </c>
      <c r="C1067" s="26">
        <v>63</v>
      </c>
      <c r="D1067" s="172">
        <f t="shared" si="45"/>
        <v>112492.8</v>
      </c>
      <c r="E1067" s="172" t="e">
        <f t="shared" si="46"/>
        <v>#N/A</v>
      </c>
      <c r="F1067" s="174" t="e">
        <f t="shared" si="47"/>
        <v>#N/A</v>
      </c>
      <c r="G1067" s="26" t="s">
        <v>8843</v>
      </c>
    </row>
    <row r="1068" spans="2:7" x14ac:dyDescent="0.45">
      <c r="B1068" s="26" t="s">
        <v>750</v>
      </c>
      <c r="C1068" s="26">
        <v>62</v>
      </c>
      <c r="D1068" s="172">
        <f t="shared" si="45"/>
        <v>110707.20000000001</v>
      </c>
      <c r="E1068" s="172" t="e">
        <f t="shared" si="46"/>
        <v>#N/A</v>
      </c>
      <c r="F1068" s="174" t="e">
        <f t="shared" si="47"/>
        <v>#N/A</v>
      </c>
      <c r="G1068" s="26" t="s">
        <v>8844</v>
      </c>
    </row>
    <row r="1069" spans="2:7" x14ac:dyDescent="0.45">
      <c r="B1069" s="26" t="s">
        <v>749</v>
      </c>
      <c r="C1069" s="26">
        <v>62</v>
      </c>
      <c r="D1069" s="172">
        <f t="shared" si="45"/>
        <v>110707.20000000001</v>
      </c>
      <c r="E1069" s="172" t="e">
        <f t="shared" si="46"/>
        <v>#N/A</v>
      </c>
      <c r="F1069" s="174" t="e">
        <f t="shared" si="47"/>
        <v>#N/A</v>
      </c>
      <c r="G1069" s="26" t="s">
        <v>8845</v>
      </c>
    </row>
    <row r="1070" spans="2:7" x14ac:dyDescent="0.45">
      <c r="B1070" s="26" t="s">
        <v>748</v>
      </c>
      <c r="C1070" s="26">
        <v>62</v>
      </c>
      <c r="D1070" s="172">
        <f t="shared" si="45"/>
        <v>110707.20000000001</v>
      </c>
      <c r="E1070" s="172" t="e">
        <f t="shared" si="46"/>
        <v>#N/A</v>
      </c>
      <c r="F1070" s="174" t="e">
        <f t="shared" si="47"/>
        <v>#N/A</v>
      </c>
      <c r="G1070" s="26" t="s">
        <v>8846</v>
      </c>
    </row>
    <row r="1071" spans="2:7" x14ac:dyDescent="0.45">
      <c r="B1071" s="26" t="s">
        <v>747</v>
      </c>
      <c r="C1071" s="26">
        <v>63</v>
      </c>
      <c r="D1071" s="172">
        <f t="shared" si="45"/>
        <v>112492.8</v>
      </c>
      <c r="E1071" s="172" t="e">
        <f t="shared" si="46"/>
        <v>#N/A</v>
      </c>
      <c r="F1071" s="174" t="e">
        <f t="shared" si="47"/>
        <v>#N/A</v>
      </c>
      <c r="G1071" s="26" t="s">
        <v>8847</v>
      </c>
    </row>
    <row r="1072" spans="2:7" x14ac:dyDescent="0.45">
      <c r="B1072" s="26" t="s">
        <v>1934</v>
      </c>
      <c r="C1072" s="26">
        <v>62</v>
      </c>
      <c r="D1072" s="172">
        <f t="shared" si="45"/>
        <v>110707.20000000001</v>
      </c>
      <c r="E1072" s="172" t="e">
        <f t="shared" si="46"/>
        <v>#N/A</v>
      </c>
      <c r="F1072" s="174" t="e">
        <f t="shared" si="47"/>
        <v>#N/A</v>
      </c>
      <c r="G1072" s="26" t="s">
        <v>8848</v>
      </c>
    </row>
    <row r="1073" spans="2:7" x14ac:dyDescent="0.45">
      <c r="B1073" s="26" t="s">
        <v>744</v>
      </c>
      <c r="C1073" s="26">
        <v>62</v>
      </c>
      <c r="D1073" s="172">
        <f t="shared" si="45"/>
        <v>110707.20000000001</v>
      </c>
      <c r="E1073" s="172" t="e">
        <f t="shared" si="46"/>
        <v>#N/A</v>
      </c>
      <c r="F1073" s="174" t="e">
        <f t="shared" si="47"/>
        <v>#N/A</v>
      </c>
      <c r="G1073" s="26" t="s">
        <v>8849</v>
      </c>
    </row>
    <row r="1074" spans="2:7" x14ac:dyDescent="0.45">
      <c r="B1074" s="26" t="s">
        <v>743</v>
      </c>
      <c r="C1074" s="26">
        <v>63</v>
      </c>
      <c r="D1074" s="172">
        <f t="shared" si="45"/>
        <v>112492.8</v>
      </c>
      <c r="E1074" s="172" t="e">
        <f t="shared" si="46"/>
        <v>#N/A</v>
      </c>
      <c r="F1074" s="174" t="e">
        <f t="shared" si="47"/>
        <v>#N/A</v>
      </c>
      <c r="G1074" s="26" t="s">
        <v>8850</v>
      </c>
    </row>
    <row r="1075" spans="2:7" x14ac:dyDescent="0.45">
      <c r="B1075" s="26" t="s">
        <v>742</v>
      </c>
      <c r="C1075" s="26">
        <v>63</v>
      </c>
      <c r="D1075" s="172">
        <f t="shared" si="45"/>
        <v>112492.8</v>
      </c>
      <c r="E1075" s="172" t="e">
        <f t="shared" si="46"/>
        <v>#N/A</v>
      </c>
      <c r="F1075" s="174" t="e">
        <f t="shared" si="47"/>
        <v>#N/A</v>
      </c>
      <c r="G1075" s="26" t="s">
        <v>8851</v>
      </c>
    </row>
    <row r="1076" spans="2:7" x14ac:dyDescent="0.45">
      <c r="B1076" s="26" t="s">
        <v>741</v>
      </c>
      <c r="C1076" s="26">
        <v>63</v>
      </c>
      <c r="D1076" s="172">
        <f t="shared" ref="D1076:D1139" si="48">C1076*7.44*240</f>
        <v>112492.8</v>
      </c>
      <c r="E1076" s="172" t="e">
        <f t="shared" ref="E1076:E1139" si="49">VLOOKUP(G1076,$I$51:$K$181,2,FALSE)</f>
        <v>#N/A</v>
      </c>
      <c r="F1076" s="174" t="e">
        <f t="shared" ref="F1076:F1139" si="50">E1076/D1076-1</f>
        <v>#N/A</v>
      </c>
      <c r="G1076" s="26" t="s">
        <v>8852</v>
      </c>
    </row>
    <row r="1077" spans="2:7" x14ac:dyDescent="0.45">
      <c r="B1077" s="26" t="s">
        <v>1933</v>
      </c>
      <c r="C1077" s="26">
        <v>62</v>
      </c>
      <c r="D1077" s="172">
        <f t="shared" si="48"/>
        <v>110707.20000000001</v>
      </c>
      <c r="E1077" s="172" t="e">
        <f t="shared" si="49"/>
        <v>#N/A</v>
      </c>
      <c r="F1077" s="174" t="e">
        <f t="shared" si="50"/>
        <v>#N/A</v>
      </c>
      <c r="G1077" s="26" t="s">
        <v>8853</v>
      </c>
    </row>
    <row r="1078" spans="2:7" x14ac:dyDescent="0.45">
      <c r="B1078" s="26" t="s">
        <v>738</v>
      </c>
      <c r="C1078" s="26">
        <v>62</v>
      </c>
      <c r="D1078" s="172">
        <f t="shared" si="48"/>
        <v>110707.20000000001</v>
      </c>
      <c r="E1078" s="172" t="e">
        <f t="shared" si="49"/>
        <v>#N/A</v>
      </c>
      <c r="F1078" s="174" t="e">
        <f t="shared" si="50"/>
        <v>#N/A</v>
      </c>
      <c r="G1078" s="26" t="s">
        <v>8854</v>
      </c>
    </row>
    <row r="1079" spans="2:7" x14ac:dyDescent="0.45">
      <c r="B1079" s="26" t="s">
        <v>737</v>
      </c>
      <c r="C1079" s="26">
        <v>64</v>
      </c>
      <c r="D1079" s="172">
        <f t="shared" si="48"/>
        <v>114278.40000000001</v>
      </c>
      <c r="E1079" s="172" t="e">
        <f t="shared" si="49"/>
        <v>#N/A</v>
      </c>
      <c r="F1079" s="174" t="e">
        <f t="shared" si="50"/>
        <v>#N/A</v>
      </c>
      <c r="G1079" s="26" t="s">
        <v>8855</v>
      </c>
    </row>
    <row r="1080" spans="2:7" x14ac:dyDescent="0.45">
      <c r="B1080" s="26" t="s">
        <v>736</v>
      </c>
      <c r="C1080" s="26">
        <v>65</v>
      </c>
      <c r="D1080" s="172">
        <f t="shared" si="48"/>
        <v>116064</v>
      </c>
      <c r="E1080" s="172" t="e">
        <f t="shared" si="49"/>
        <v>#N/A</v>
      </c>
      <c r="F1080" s="174" t="e">
        <f t="shared" si="50"/>
        <v>#N/A</v>
      </c>
      <c r="G1080" s="26" t="s">
        <v>8856</v>
      </c>
    </row>
    <row r="1081" spans="2:7" x14ac:dyDescent="0.45">
      <c r="B1081" s="26" t="s">
        <v>735</v>
      </c>
      <c r="C1081" s="26">
        <v>65</v>
      </c>
      <c r="D1081" s="172">
        <f t="shared" si="48"/>
        <v>116064</v>
      </c>
      <c r="E1081" s="172" t="e">
        <f t="shared" si="49"/>
        <v>#N/A</v>
      </c>
      <c r="F1081" s="174" t="e">
        <f t="shared" si="50"/>
        <v>#N/A</v>
      </c>
      <c r="G1081" s="26" t="s">
        <v>8857</v>
      </c>
    </row>
    <row r="1082" spans="2:7" x14ac:dyDescent="0.45">
      <c r="B1082" s="26" t="s">
        <v>4803</v>
      </c>
      <c r="C1082" s="26">
        <v>64</v>
      </c>
      <c r="D1082" s="172">
        <f t="shared" si="48"/>
        <v>114278.40000000001</v>
      </c>
      <c r="E1082" s="172" t="e">
        <f t="shared" si="49"/>
        <v>#N/A</v>
      </c>
      <c r="F1082" s="174" t="e">
        <f t="shared" si="50"/>
        <v>#N/A</v>
      </c>
      <c r="G1082" s="26" t="s">
        <v>8858</v>
      </c>
    </row>
    <row r="1083" spans="2:7" x14ac:dyDescent="0.45">
      <c r="B1083" s="26" t="s">
        <v>732</v>
      </c>
      <c r="C1083" s="26">
        <v>63</v>
      </c>
      <c r="D1083" s="172">
        <f t="shared" si="48"/>
        <v>112492.8</v>
      </c>
      <c r="E1083" s="172" t="e">
        <f t="shared" si="49"/>
        <v>#N/A</v>
      </c>
      <c r="F1083" s="174" t="e">
        <f t="shared" si="50"/>
        <v>#N/A</v>
      </c>
      <c r="G1083" s="26" t="s">
        <v>8859</v>
      </c>
    </row>
    <row r="1084" spans="2:7" x14ac:dyDescent="0.45">
      <c r="B1084" s="26" t="s">
        <v>731</v>
      </c>
      <c r="C1084" s="26">
        <v>62</v>
      </c>
      <c r="D1084" s="172">
        <f t="shared" si="48"/>
        <v>110707.20000000001</v>
      </c>
      <c r="E1084" s="172" t="e">
        <f t="shared" si="49"/>
        <v>#N/A</v>
      </c>
      <c r="F1084" s="174" t="e">
        <f t="shared" si="50"/>
        <v>#N/A</v>
      </c>
      <c r="G1084" s="26" t="s">
        <v>8860</v>
      </c>
    </row>
    <row r="1085" spans="2:7" x14ac:dyDescent="0.45">
      <c r="B1085" s="26" t="s">
        <v>4804</v>
      </c>
      <c r="C1085" s="26">
        <v>63</v>
      </c>
      <c r="D1085" s="172">
        <f t="shared" si="48"/>
        <v>112492.8</v>
      </c>
      <c r="E1085" s="172" t="e">
        <f t="shared" si="49"/>
        <v>#N/A</v>
      </c>
      <c r="F1085" s="174" t="e">
        <f t="shared" si="50"/>
        <v>#N/A</v>
      </c>
      <c r="G1085" s="26" t="s">
        <v>8861</v>
      </c>
    </row>
    <row r="1086" spans="2:7" x14ac:dyDescent="0.45">
      <c r="B1086" s="26" t="s">
        <v>730</v>
      </c>
      <c r="C1086" s="26">
        <v>63</v>
      </c>
      <c r="D1086" s="172">
        <f t="shared" si="48"/>
        <v>112492.8</v>
      </c>
      <c r="E1086" s="172" t="e">
        <f t="shared" si="49"/>
        <v>#N/A</v>
      </c>
      <c r="F1086" s="174" t="e">
        <f t="shared" si="50"/>
        <v>#N/A</v>
      </c>
      <c r="G1086" s="26" t="s">
        <v>8862</v>
      </c>
    </row>
    <row r="1087" spans="2:7" x14ac:dyDescent="0.45">
      <c r="B1087" s="26" t="s">
        <v>4805</v>
      </c>
      <c r="C1087" s="26">
        <v>62</v>
      </c>
      <c r="D1087" s="172">
        <f t="shared" si="48"/>
        <v>110707.20000000001</v>
      </c>
      <c r="E1087" s="172" t="e">
        <f t="shared" si="49"/>
        <v>#N/A</v>
      </c>
      <c r="F1087" s="174" t="e">
        <f t="shared" si="50"/>
        <v>#N/A</v>
      </c>
      <c r="G1087" s="26" t="s">
        <v>8863</v>
      </c>
    </row>
    <row r="1088" spans="2:7" x14ac:dyDescent="0.45">
      <c r="B1088" s="26" t="s">
        <v>727</v>
      </c>
      <c r="C1088" s="26">
        <v>62</v>
      </c>
      <c r="D1088" s="172">
        <f t="shared" si="48"/>
        <v>110707.20000000001</v>
      </c>
      <c r="E1088" s="172" t="e">
        <f t="shared" si="49"/>
        <v>#N/A</v>
      </c>
      <c r="F1088" s="174" t="e">
        <f t="shared" si="50"/>
        <v>#N/A</v>
      </c>
      <c r="G1088" s="26" t="s">
        <v>8864</v>
      </c>
    </row>
    <row r="1089" spans="2:7" x14ac:dyDescent="0.45">
      <c r="B1089" s="26" t="s">
        <v>726</v>
      </c>
      <c r="C1089" s="26">
        <v>61</v>
      </c>
      <c r="D1089" s="172">
        <f t="shared" si="48"/>
        <v>108921.60000000001</v>
      </c>
      <c r="E1089" s="172" t="e">
        <f t="shared" si="49"/>
        <v>#N/A</v>
      </c>
      <c r="F1089" s="174" t="e">
        <f t="shared" si="50"/>
        <v>#N/A</v>
      </c>
      <c r="G1089" s="26" t="s">
        <v>8865</v>
      </c>
    </row>
    <row r="1090" spans="2:7" x14ac:dyDescent="0.45">
      <c r="B1090" s="26" t="s">
        <v>725</v>
      </c>
      <c r="C1090" s="26">
        <v>61</v>
      </c>
      <c r="D1090" s="172">
        <f t="shared" si="48"/>
        <v>108921.60000000001</v>
      </c>
      <c r="E1090" s="172" t="e">
        <f t="shared" si="49"/>
        <v>#N/A</v>
      </c>
      <c r="F1090" s="174" t="e">
        <f t="shared" si="50"/>
        <v>#N/A</v>
      </c>
      <c r="G1090" s="26" t="s">
        <v>8866</v>
      </c>
    </row>
    <row r="1091" spans="2:7" x14ac:dyDescent="0.45">
      <c r="B1091" s="26" t="s">
        <v>724</v>
      </c>
      <c r="C1091" s="26">
        <v>61</v>
      </c>
      <c r="D1091" s="172">
        <f t="shared" si="48"/>
        <v>108921.60000000001</v>
      </c>
      <c r="E1091" s="172" t="e">
        <f t="shared" si="49"/>
        <v>#N/A</v>
      </c>
      <c r="F1091" s="174" t="e">
        <f t="shared" si="50"/>
        <v>#N/A</v>
      </c>
      <c r="G1091" s="26" t="s">
        <v>8867</v>
      </c>
    </row>
    <row r="1092" spans="2:7" x14ac:dyDescent="0.45">
      <c r="B1092" s="26" t="s">
        <v>4806</v>
      </c>
      <c r="C1092" s="26">
        <v>62</v>
      </c>
      <c r="D1092" s="172">
        <f t="shared" si="48"/>
        <v>110707.20000000001</v>
      </c>
      <c r="E1092" s="172" t="e">
        <f t="shared" si="49"/>
        <v>#N/A</v>
      </c>
      <c r="F1092" s="174" t="e">
        <f t="shared" si="50"/>
        <v>#N/A</v>
      </c>
      <c r="G1092" s="26" t="s">
        <v>8868</v>
      </c>
    </row>
    <row r="1093" spans="2:7" x14ac:dyDescent="0.45">
      <c r="B1093" s="26" t="s">
        <v>722</v>
      </c>
      <c r="C1093" s="26">
        <v>63</v>
      </c>
      <c r="D1093" s="172">
        <f t="shared" si="48"/>
        <v>112492.8</v>
      </c>
      <c r="E1093" s="172" t="e">
        <f t="shared" si="49"/>
        <v>#N/A</v>
      </c>
      <c r="F1093" s="174" t="e">
        <f t="shared" si="50"/>
        <v>#N/A</v>
      </c>
      <c r="G1093" s="26" t="s">
        <v>8869</v>
      </c>
    </row>
    <row r="1094" spans="2:7" x14ac:dyDescent="0.45">
      <c r="B1094" s="26" t="s">
        <v>721</v>
      </c>
      <c r="C1094" s="26">
        <v>64</v>
      </c>
      <c r="D1094" s="172">
        <f t="shared" si="48"/>
        <v>114278.40000000001</v>
      </c>
      <c r="E1094" s="172" t="e">
        <f t="shared" si="49"/>
        <v>#N/A</v>
      </c>
      <c r="F1094" s="174" t="e">
        <f t="shared" si="50"/>
        <v>#N/A</v>
      </c>
      <c r="G1094" s="26" t="s">
        <v>8870</v>
      </c>
    </row>
    <row r="1095" spans="2:7" x14ac:dyDescent="0.45">
      <c r="B1095" s="26" t="s">
        <v>720</v>
      </c>
      <c r="C1095" s="26">
        <v>65</v>
      </c>
      <c r="D1095" s="172">
        <f t="shared" si="48"/>
        <v>116064</v>
      </c>
      <c r="E1095" s="172" t="e">
        <f t="shared" si="49"/>
        <v>#N/A</v>
      </c>
      <c r="F1095" s="174" t="e">
        <f t="shared" si="50"/>
        <v>#N/A</v>
      </c>
      <c r="G1095" s="26" t="s">
        <v>8871</v>
      </c>
    </row>
    <row r="1096" spans="2:7" x14ac:dyDescent="0.45">
      <c r="B1096" s="26" t="s">
        <v>719</v>
      </c>
      <c r="C1096" s="26">
        <v>66</v>
      </c>
      <c r="D1096" s="172">
        <f t="shared" si="48"/>
        <v>117849.60000000001</v>
      </c>
      <c r="E1096" s="172" t="e">
        <f t="shared" si="49"/>
        <v>#N/A</v>
      </c>
      <c r="F1096" s="174" t="e">
        <f t="shared" si="50"/>
        <v>#N/A</v>
      </c>
      <c r="G1096" s="26" t="s">
        <v>8872</v>
      </c>
    </row>
    <row r="1097" spans="2:7" x14ac:dyDescent="0.45">
      <c r="B1097" s="26" t="s">
        <v>4807</v>
      </c>
      <c r="C1097" s="26">
        <v>67</v>
      </c>
      <c r="D1097" s="172">
        <f t="shared" si="48"/>
        <v>119635.20000000001</v>
      </c>
      <c r="E1097" s="172" t="e">
        <f t="shared" si="49"/>
        <v>#N/A</v>
      </c>
      <c r="F1097" s="174" t="e">
        <f t="shared" si="50"/>
        <v>#N/A</v>
      </c>
      <c r="G1097" s="26" t="s">
        <v>8873</v>
      </c>
    </row>
    <row r="1098" spans="2:7" x14ac:dyDescent="0.45">
      <c r="B1098" s="26" t="s">
        <v>716</v>
      </c>
      <c r="C1098" s="26">
        <v>67</v>
      </c>
      <c r="D1098" s="172">
        <f t="shared" si="48"/>
        <v>119635.20000000001</v>
      </c>
      <c r="E1098" s="172" t="e">
        <f t="shared" si="49"/>
        <v>#N/A</v>
      </c>
      <c r="F1098" s="174" t="e">
        <f t="shared" si="50"/>
        <v>#N/A</v>
      </c>
      <c r="G1098" s="26" t="s">
        <v>8874</v>
      </c>
    </row>
    <row r="1099" spans="2:7" x14ac:dyDescent="0.45">
      <c r="B1099" s="26" t="s">
        <v>715</v>
      </c>
      <c r="C1099" s="26">
        <v>66</v>
      </c>
      <c r="D1099" s="172">
        <f t="shared" si="48"/>
        <v>117849.60000000001</v>
      </c>
      <c r="E1099" s="172" t="e">
        <f t="shared" si="49"/>
        <v>#N/A</v>
      </c>
      <c r="F1099" s="174" t="e">
        <f t="shared" si="50"/>
        <v>#N/A</v>
      </c>
      <c r="G1099" s="26" t="s">
        <v>8875</v>
      </c>
    </row>
    <row r="1100" spans="2:7" x14ac:dyDescent="0.45">
      <c r="B1100" s="26" t="s">
        <v>714</v>
      </c>
      <c r="C1100" s="26">
        <v>67</v>
      </c>
      <c r="D1100" s="172">
        <f t="shared" si="48"/>
        <v>119635.20000000001</v>
      </c>
      <c r="E1100" s="172" t="e">
        <f t="shared" si="49"/>
        <v>#N/A</v>
      </c>
      <c r="F1100" s="174" t="e">
        <f t="shared" si="50"/>
        <v>#N/A</v>
      </c>
      <c r="G1100" s="26" t="s">
        <v>8876</v>
      </c>
    </row>
    <row r="1101" spans="2:7" x14ac:dyDescent="0.45">
      <c r="B1101" s="26" t="s">
        <v>713</v>
      </c>
      <c r="C1101" s="26">
        <v>68</v>
      </c>
      <c r="D1101" s="172">
        <f t="shared" si="48"/>
        <v>121420.8</v>
      </c>
      <c r="E1101" s="172" t="e">
        <f t="shared" si="49"/>
        <v>#N/A</v>
      </c>
      <c r="F1101" s="174" t="e">
        <f t="shared" si="50"/>
        <v>#N/A</v>
      </c>
      <c r="G1101" s="26" t="s">
        <v>8877</v>
      </c>
    </row>
    <row r="1102" spans="2:7" x14ac:dyDescent="0.45">
      <c r="B1102" s="26" t="s">
        <v>4808</v>
      </c>
      <c r="C1102" s="26">
        <v>68</v>
      </c>
      <c r="D1102" s="172">
        <f t="shared" si="48"/>
        <v>121420.8</v>
      </c>
      <c r="E1102" s="172" t="e">
        <f t="shared" si="49"/>
        <v>#N/A</v>
      </c>
      <c r="F1102" s="174" t="e">
        <f t="shared" si="50"/>
        <v>#N/A</v>
      </c>
      <c r="G1102" s="26" t="s">
        <v>8878</v>
      </c>
    </row>
    <row r="1103" spans="2:7" x14ac:dyDescent="0.45">
      <c r="B1103" s="26" t="s">
        <v>710</v>
      </c>
      <c r="C1103" s="26">
        <v>68</v>
      </c>
      <c r="D1103" s="172">
        <f t="shared" si="48"/>
        <v>121420.8</v>
      </c>
      <c r="E1103" s="172" t="e">
        <f t="shared" si="49"/>
        <v>#N/A</v>
      </c>
      <c r="F1103" s="174" t="e">
        <f t="shared" si="50"/>
        <v>#N/A</v>
      </c>
      <c r="G1103" s="26" t="s">
        <v>8879</v>
      </c>
    </row>
    <row r="1104" spans="2:7" x14ac:dyDescent="0.45">
      <c r="B1104" s="26" t="s">
        <v>709</v>
      </c>
      <c r="C1104" s="26">
        <v>68</v>
      </c>
      <c r="D1104" s="172">
        <f t="shared" si="48"/>
        <v>121420.8</v>
      </c>
      <c r="E1104" s="172" t="e">
        <f t="shared" si="49"/>
        <v>#N/A</v>
      </c>
      <c r="F1104" s="174" t="e">
        <f t="shared" si="50"/>
        <v>#N/A</v>
      </c>
      <c r="G1104" s="26" t="s">
        <v>8880</v>
      </c>
    </row>
    <row r="1105" spans="2:7" x14ac:dyDescent="0.45">
      <c r="B1105" s="26" t="s">
        <v>708</v>
      </c>
      <c r="C1105" s="26">
        <v>67</v>
      </c>
      <c r="D1105" s="172">
        <f t="shared" si="48"/>
        <v>119635.20000000001</v>
      </c>
      <c r="E1105" s="172" t="e">
        <f t="shared" si="49"/>
        <v>#N/A</v>
      </c>
      <c r="F1105" s="174" t="e">
        <f t="shared" si="50"/>
        <v>#N/A</v>
      </c>
      <c r="G1105" s="26" t="s">
        <v>8881</v>
      </c>
    </row>
    <row r="1106" spans="2:7" x14ac:dyDescent="0.45">
      <c r="B1106" s="26" t="s">
        <v>707</v>
      </c>
      <c r="C1106" s="26">
        <v>67</v>
      </c>
      <c r="D1106" s="172">
        <f t="shared" si="48"/>
        <v>119635.20000000001</v>
      </c>
      <c r="E1106" s="172" t="e">
        <f t="shared" si="49"/>
        <v>#N/A</v>
      </c>
      <c r="F1106" s="174" t="e">
        <f t="shared" si="50"/>
        <v>#N/A</v>
      </c>
      <c r="G1106" s="26" t="s">
        <v>8882</v>
      </c>
    </row>
    <row r="1107" spans="2:7" x14ac:dyDescent="0.45">
      <c r="B1107" s="26" t="s">
        <v>4809</v>
      </c>
      <c r="C1107" s="26">
        <v>66</v>
      </c>
      <c r="D1107" s="172">
        <f t="shared" si="48"/>
        <v>117849.60000000001</v>
      </c>
      <c r="E1107" s="172" t="e">
        <f t="shared" si="49"/>
        <v>#N/A</v>
      </c>
      <c r="F1107" s="174" t="e">
        <f t="shared" si="50"/>
        <v>#N/A</v>
      </c>
      <c r="G1107" s="26" t="s">
        <v>8883</v>
      </c>
    </row>
    <row r="1108" spans="2:7" x14ac:dyDescent="0.45">
      <c r="B1108" s="26" t="s">
        <v>704</v>
      </c>
      <c r="C1108" s="26">
        <v>67</v>
      </c>
      <c r="D1108" s="172">
        <f t="shared" si="48"/>
        <v>119635.20000000001</v>
      </c>
      <c r="E1108" s="172" t="e">
        <f t="shared" si="49"/>
        <v>#N/A</v>
      </c>
      <c r="F1108" s="174" t="e">
        <f t="shared" si="50"/>
        <v>#N/A</v>
      </c>
      <c r="G1108" s="26" t="s">
        <v>8884</v>
      </c>
    </row>
    <row r="1109" spans="2:7" x14ac:dyDescent="0.45">
      <c r="B1109" s="26" t="s">
        <v>703</v>
      </c>
      <c r="C1109" s="26">
        <v>67</v>
      </c>
      <c r="D1109" s="172">
        <f t="shared" si="48"/>
        <v>119635.20000000001</v>
      </c>
      <c r="E1109" s="172" t="e">
        <f t="shared" si="49"/>
        <v>#N/A</v>
      </c>
      <c r="F1109" s="174" t="e">
        <f t="shared" si="50"/>
        <v>#N/A</v>
      </c>
      <c r="G1109" s="26" t="s">
        <v>8885</v>
      </c>
    </row>
    <row r="1110" spans="2:7" x14ac:dyDescent="0.45">
      <c r="B1110" s="26" t="s">
        <v>702</v>
      </c>
      <c r="C1110" s="26">
        <v>68</v>
      </c>
      <c r="D1110" s="172">
        <f t="shared" si="48"/>
        <v>121420.8</v>
      </c>
      <c r="E1110" s="172" t="e">
        <f t="shared" si="49"/>
        <v>#N/A</v>
      </c>
      <c r="F1110" s="174" t="e">
        <f t="shared" si="50"/>
        <v>#N/A</v>
      </c>
      <c r="G1110" s="26" t="s">
        <v>8886</v>
      </c>
    </row>
    <row r="1111" spans="2:7" x14ac:dyDescent="0.45">
      <c r="B1111" s="26" t="s">
        <v>701</v>
      </c>
      <c r="C1111" s="26">
        <v>68</v>
      </c>
      <c r="D1111" s="172">
        <f t="shared" si="48"/>
        <v>121420.8</v>
      </c>
      <c r="E1111" s="172" t="e">
        <f t="shared" si="49"/>
        <v>#N/A</v>
      </c>
      <c r="F1111" s="174" t="e">
        <f t="shared" si="50"/>
        <v>#N/A</v>
      </c>
      <c r="G1111" s="26" t="s">
        <v>8887</v>
      </c>
    </row>
    <row r="1112" spans="2:7" x14ac:dyDescent="0.45">
      <c r="B1112" s="26" t="s">
        <v>4810</v>
      </c>
      <c r="C1112" s="26">
        <v>67</v>
      </c>
      <c r="D1112" s="172">
        <f t="shared" si="48"/>
        <v>119635.20000000001</v>
      </c>
      <c r="E1112" s="172" t="e">
        <f t="shared" si="49"/>
        <v>#N/A</v>
      </c>
      <c r="F1112" s="174" t="e">
        <f t="shared" si="50"/>
        <v>#N/A</v>
      </c>
      <c r="G1112" s="26" t="s">
        <v>8888</v>
      </c>
    </row>
    <row r="1113" spans="2:7" x14ac:dyDescent="0.45">
      <c r="B1113" s="26" t="s">
        <v>698</v>
      </c>
      <c r="C1113" s="26">
        <v>67</v>
      </c>
      <c r="D1113" s="172">
        <f t="shared" si="48"/>
        <v>119635.20000000001</v>
      </c>
      <c r="E1113" s="172" t="e">
        <f t="shared" si="49"/>
        <v>#N/A</v>
      </c>
      <c r="F1113" s="174" t="e">
        <f t="shared" si="50"/>
        <v>#N/A</v>
      </c>
      <c r="G1113" s="26" t="s">
        <v>8889</v>
      </c>
    </row>
    <row r="1114" spans="2:7" x14ac:dyDescent="0.45">
      <c r="B1114" s="26" t="s">
        <v>697</v>
      </c>
      <c r="C1114" s="26">
        <v>67</v>
      </c>
      <c r="D1114" s="172">
        <f t="shared" si="48"/>
        <v>119635.20000000001</v>
      </c>
      <c r="E1114" s="172" t="e">
        <f t="shared" si="49"/>
        <v>#N/A</v>
      </c>
      <c r="F1114" s="174" t="e">
        <f t="shared" si="50"/>
        <v>#N/A</v>
      </c>
      <c r="G1114" s="26" t="s">
        <v>8890</v>
      </c>
    </row>
    <row r="1115" spans="2:7" x14ac:dyDescent="0.45">
      <c r="B1115" s="26" t="s">
        <v>696</v>
      </c>
      <c r="C1115" s="26">
        <v>66</v>
      </c>
      <c r="D1115" s="172">
        <f t="shared" si="48"/>
        <v>117849.60000000001</v>
      </c>
      <c r="E1115" s="172" t="e">
        <f t="shared" si="49"/>
        <v>#N/A</v>
      </c>
      <c r="F1115" s="174" t="e">
        <f t="shared" si="50"/>
        <v>#N/A</v>
      </c>
      <c r="G1115" s="26" t="s">
        <v>8891</v>
      </c>
    </row>
    <row r="1116" spans="2:7" x14ac:dyDescent="0.45">
      <c r="B1116" s="26" t="s">
        <v>695</v>
      </c>
      <c r="C1116" s="26">
        <v>66</v>
      </c>
      <c r="D1116" s="172">
        <f t="shared" si="48"/>
        <v>117849.60000000001</v>
      </c>
      <c r="E1116" s="172" t="e">
        <f t="shared" si="49"/>
        <v>#N/A</v>
      </c>
      <c r="F1116" s="174" t="e">
        <f t="shared" si="50"/>
        <v>#N/A</v>
      </c>
      <c r="G1116" s="26" t="s">
        <v>8892</v>
      </c>
    </row>
    <row r="1117" spans="2:7" x14ac:dyDescent="0.45">
      <c r="B1117" s="26" t="s">
        <v>4811</v>
      </c>
      <c r="C1117" s="26">
        <v>66</v>
      </c>
      <c r="D1117" s="172">
        <f t="shared" si="48"/>
        <v>117849.60000000001</v>
      </c>
      <c r="E1117" s="172" t="e">
        <f t="shared" si="49"/>
        <v>#N/A</v>
      </c>
      <c r="F1117" s="174" t="e">
        <f t="shared" si="50"/>
        <v>#N/A</v>
      </c>
      <c r="G1117" s="26" t="s">
        <v>8893</v>
      </c>
    </row>
    <row r="1118" spans="2:7" x14ac:dyDescent="0.45">
      <c r="B1118" s="26" t="s">
        <v>692</v>
      </c>
      <c r="C1118" s="26">
        <v>66</v>
      </c>
      <c r="D1118" s="172">
        <f t="shared" si="48"/>
        <v>117849.60000000001</v>
      </c>
      <c r="E1118" s="172" t="e">
        <f t="shared" si="49"/>
        <v>#N/A</v>
      </c>
      <c r="F1118" s="174" t="e">
        <f t="shared" si="50"/>
        <v>#N/A</v>
      </c>
      <c r="G1118" s="26" t="s">
        <v>8894</v>
      </c>
    </row>
    <row r="1119" spans="2:7" x14ac:dyDescent="0.45">
      <c r="B1119" s="26" t="s">
        <v>691</v>
      </c>
      <c r="C1119" s="26">
        <v>65</v>
      </c>
      <c r="D1119" s="172">
        <f t="shared" si="48"/>
        <v>116064</v>
      </c>
      <c r="E1119" s="172" t="e">
        <f t="shared" si="49"/>
        <v>#N/A</v>
      </c>
      <c r="F1119" s="174" t="e">
        <f t="shared" si="50"/>
        <v>#N/A</v>
      </c>
      <c r="G1119" s="26" t="s">
        <v>8895</v>
      </c>
    </row>
    <row r="1120" spans="2:7" x14ac:dyDescent="0.45">
      <c r="B1120" s="26" t="s">
        <v>690</v>
      </c>
      <c r="C1120" s="26">
        <v>65</v>
      </c>
      <c r="D1120" s="172">
        <f t="shared" si="48"/>
        <v>116064</v>
      </c>
      <c r="E1120" s="172" t="e">
        <f t="shared" si="49"/>
        <v>#N/A</v>
      </c>
      <c r="F1120" s="174" t="e">
        <f t="shared" si="50"/>
        <v>#N/A</v>
      </c>
      <c r="G1120" s="26" t="s">
        <v>8896</v>
      </c>
    </row>
    <row r="1121" spans="2:7" x14ac:dyDescent="0.45">
      <c r="B1121" s="26" t="s">
        <v>4812</v>
      </c>
      <c r="C1121" s="26">
        <v>64</v>
      </c>
      <c r="D1121" s="172">
        <f t="shared" si="48"/>
        <v>114278.40000000001</v>
      </c>
      <c r="E1121" s="172" t="e">
        <f t="shared" si="49"/>
        <v>#N/A</v>
      </c>
      <c r="F1121" s="174" t="e">
        <f t="shared" si="50"/>
        <v>#N/A</v>
      </c>
      <c r="G1121" s="26" t="s">
        <v>8897</v>
      </c>
    </row>
    <row r="1122" spans="2:7" x14ac:dyDescent="0.45">
      <c r="B1122" s="26" t="s">
        <v>686</v>
      </c>
      <c r="C1122" s="26">
        <v>64</v>
      </c>
      <c r="D1122" s="172">
        <f t="shared" si="48"/>
        <v>114278.40000000001</v>
      </c>
      <c r="E1122" s="172" t="e">
        <f t="shared" si="49"/>
        <v>#N/A</v>
      </c>
      <c r="F1122" s="174" t="e">
        <f t="shared" si="50"/>
        <v>#N/A</v>
      </c>
      <c r="G1122" s="26" t="s">
        <v>8898</v>
      </c>
    </row>
    <row r="1123" spans="2:7" x14ac:dyDescent="0.45">
      <c r="B1123" s="26" t="s">
        <v>685</v>
      </c>
      <c r="C1123" s="26">
        <v>64</v>
      </c>
      <c r="D1123" s="172">
        <f t="shared" si="48"/>
        <v>114278.40000000001</v>
      </c>
      <c r="E1123" s="172" t="e">
        <f t="shared" si="49"/>
        <v>#N/A</v>
      </c>
      <c r="F1123" s="174" t="e">
        <f t="shared" si="50"/>
        <v>#N/A</v>
      </c>
      <c r="G1123" s="26" t="s">
        <v>8899</v>
      </c>
    </row>
    <row r="1124" spans="2:7" x14ac:dyDescent="0.45">
      <c r="B1124" s="26" t="s">
        <v>684</v>
      </c>
      <c r="C1124" s="26">
        <v>63</v>
      </c>
      <c r="D1124" s="172">
        <f t="shared" si="48"/>
        <v>112492.8</v>
      </c>
      <c r="E1124" s="172" t="e">
        <f t="shared" si="49"/>
        <v>#N/A</v>
      </c>
      <c r="F1124" s="174" t="e">
        <f t="shared" si="50"/>
        <v>#N/A</v>
      </c>
      <c r="G1124" s="26" t="s">
        <v>8900</v>
      </c>
    </row>
    <row r="1125" spans="2:7" x14ac:dyDescent="0.45">
      <c r="B1125" s="26" t="s">
        <v>4813</v>
      </c>
      <c r="C1125" s="26">
        <v>63</v>
      </c>
      <c r="D1125" s="172">
        <f t="shared" si="48"/>
        <v>112492.8</v>
      </c>
      <c r="E1125" s="172" t="e">
        <f t="shared" si="49"/>
        <v>#N/A</v>
      </c>
      <c r="F1125" s="174" t="e">
        <f t="shared" si="50"/>
        <v>#N/A</v>
      </c>
      <c r="G1125" s="26" t="s">
        <v>8901</v>
      </c>
    </row>
    <row r="1126" spans="2:7" x14ac:dyDescent="0.45">
      <c r="B1126" s="26" t="s">
        <v>680</v>
      </c>
      <c r="C1126" s="26">
        <v>63</v>
      </c>
      <c r="D1126" s="172">
        <f t="shared" si="48"/>
        <v>112492.8</v>
      </c>
      <c r="E1126" s="172" t="e">
        <f t="shared" si="49"/>
        <v>#N/A</v>
      </c>
      <c r="F1126" s="174" t="e">
        <f t="shared" si="50"/>
        <v>#N/A</v>
      </c>
      <c r="G1126" s="26" t="s">
        <v>8902</v>
      </c>
    </row>
    <row r="1127" spans="2:7" x14ac:dyDescent="0.45">
      <c r="B1127" s="26" t="s">
        <v>679</v>
      </c>
      <c r="C1127" s="26">
        <v>62</v>
      </c>
      <c r="D1127" s="172">
        <f t="shared" si="48"/>
        <v>110707.20000000001</v>
      </c>
      <c r="E1127" s="172" t="e">
        <f t="shared" si="49"/>
        <v>#N/A</v>
      </c>
      <c r="F1127" s="174" t="e">
        <f t="shared" si="50"/>
        <v>#N/A</v>
      </c>
      <c r="G1127" s="26" t="s">
        <v>8903</v>
      </c>
    </row>
    <row r="1128" spans="2:7" x14ac:dyDescent="0.45">
      <c r="B1128" s="26" t="s">
        <v>678</v>
      </c>
      <c r="C1128" s="26">
        <v>62</v>
      </c>
      <c r="D1128" s="172">
        <f t="shared" si="48"/>
        <v>110707.20000000001</v>
      </c>
      <c r="E1128" s="172" t="e">
        <f t="shared" si="49"/>
        <v>#N/A</v>
      </c>
      <c r="F1128" s="174" t="e">
        <f t="shared" si="50"/>
        <v>#N/A</v>
      </c>
      <c r="G1128" s="26" t="s">
        <v>8904</v>
      </c>
    </row>
    <row r="1129" spans="2:7" x14ac:dyDescent="0.45">
      <c r="B1129" s="26" t="s">
        <v>677</v>
      </c>
      <c r="C1129" s="26">
        <v>62</v>
      </c>
      <c r="D1129" s="172">
        <f t="shared" si="48"/>
        <v>110707.20000000001</v>
      </c>
      <c r="E1129" s="172" t="e">
        <f t="shared" si="49"/>
        <v>#N/A</v>
      </c>
      <c r="F1129" s="174" t="e">
        <f t="shared" si="50"/>
        <v>#N/A</v>
      </c>
      <c r="G1129" s="26" t="s">
        <v>8905</v>
      </c>
    </row>
    <row r="1130" spans="2:7" x14ac:dyDescent="0.45">
      <c r="B1130" s="26" t="s">
        <v>4814</v>
      </c>
      <c r="C1130" s="26">
        <v>61</v>
      </c>
      <c r="D1130" s="172">
        <f t="shared" si="48"/>
        <v>108921.60000000001</v>
      </c>
      <c r="E1130" s="172" t="e">
        <f t="shared" si="49"/>
        <v>#N/A</v>
      </c>
      <c r="F1130" s="174" t="e">
        <f t="shared" si="50"/>
        <v>#N/A</v>
      </c>
      <c r="G1130" s="26" t="s">
        <v>8906</v>
      </c>
    </row>
    <row r="1131" spans="2:7" x14ac:dyDescent="0.45">
      <c r="B1131" s="26" t="s">
        <v>674</v>
      </c>
      <c r="C1131" s="26">
        <v>61</v>
      </c>
      <c r="D1131" s="172">
        <f t="shared" si="48"/>
        <v>108921.60000000001</v>
      </c>
      <c r="E1131" s="172" t="e">
        <f t="shared" si="49"/>
        <v>#N/A</v>
      </c>
      <c r="F1131" s="174" t="e">
        <f t="shared" si="50"/>
        <v>#N/A</v>
      </c>
      <c r="G1131" s="26" t="s">
        <v>8907</v>
      </c>
    </row>
    <row r="1132" spans="2:7" x14ac:dyDescent="0.45">
      <c r="B1132" s="26" t="s">
        <v>673</v>
      </c>
      <c r="C1132" s="26">
        <v>62</v>
      </c>
      <c r="D1132" s="172">
        <f t="shared" si="48"/>
        <v>110707.20000000001</v>
      </c>
      <c r="E1132" s="172" t="e">
        <f t="shared" si="49"/>
        <v>#N/A</v>
      </c>
      <c r="F1132" s="174" t="e">
        <f t="shared" si="50"/>
        <v>#N/A</v>
      </c>
      <c r="G1132" s="26" t="s">
        <v>8908</v>
      </c>
    </row>
    <row r="1133" spans="2:7" x14ac:dyDescent="0.45">
      <c r="B1133" s="26" t="s">
        <v>672</v>
      </c>
      <c r="C1133" s="26">
        <v>63</v>
      </c>
      <c r="D1133" s="172">
        <f t="shared" si="48"/>
        <v>112492.8</v>
      </c>
      <c r="E1133" s="172" t="e">
        <f t="shared" si="49"/>
        <v>#N/A</v>
      </c>
      <c r="F1133" s="174" t="e">
        <f t="shared" si="50"/>
        <v>#N/A</v>
      </c>
      <c r="G1133" s="26" t="s">
        <v>8909</v>
      </c>
    </row>
    <row r="1134" spans="2:7" x14ac:dyDescent="0.45">
      <c r="B1134" s="26" t="s">
        <v>671</v>
      </c>
      <c r="C1134" s="26">
        <v>62</v>
      </c>
      <c r="D1134" s="172">
        <f t="shared" si="48"/>
        <v>110707.20000000001</v>
      </c>
      <c r="E1134" s="172" t="e">
        <f t="shared" si="49"/>
        <v>#N/A</v>
      </c>
      <c r="F1134" s="174" t="e">
        <f t="shared" si="50"/>
        <v>#N/A</v>
      </c>
      <c r="G1134" s="26" t="s">
        <v>8910</v>
      </c>
    </row>
    <row r="1135" spans="2:7" x14ac:dyDescent="0.45">
      <c r="B1135" s="26" t="s">
        <v>4815</v>
      </c>
      <c r="C1135" s="26">
        <v>61</v>
      </c>
      <c r="D1135" s="172">
        <f t="shared" si="48"/>
        <v>108921.60000000001</v>
      </c>
      <c r="E1135" s="172" t="e">
        <f t="shared" si="49"/>
        <v>#N/A</v>
      </c>
      <c r="F1135" s="174" t="e">
        <f t="shared" si="50"/>
        <v>#N/A</v>
      </c>
      <c r="G1135" s="26" t="s">
        <v>8911</v>
      </c>
    </row>
    <row r="1136" spans="2:7" x14ac:dyDescent="0.45">
      <c r="B1136" s="26" t="s">
        <v>668</v>
      </c>
      <c r="C1136" s="26">
        <v>60</v>
      </c>
      <c r="D1136" s="172">
        <f t="shared" si="48"/>
        <v>107136.00000000001</v>
      </c>
      <c r="E1136" s="172" t="e">
        <f t="shared" si="49"/>
        <v>#N/A</v>
      </c>
      <c r="F1136" s="174" t="e">
        <f t="shared" si="50"/>
        <v>#N/A</v>
      </c>
      <c r="G1136" s="26" t="s">
        <v>8912</v>
      </c>
    </row>
    <row r="1137" spans="2:7" x14ac:dyDescent="0.45">
      <c r="B1137" s="26" t="s">
        <v>4816</v>
      </c>
      <c r="C1137" s="26">
        <v>61</v>
      </c>
      <c r="D1137" s="172">
        <f t="shared" si="48"/>
        <v>108921.60000000001</v>
      </c>
      <c r="E1137" s="172" t="e">
        <f t="shared" si="49"/>
        <v>#N/A</v>
      </c>
      <c r="F1137" s="174" t="e">
        <f t="shared" si="50"/>
        <v>#N/A</v>
      </c>
      <c r="G1137" s="26" t="s">
        <v>8913</v>
      </c>
    </row>
    <row r="1138" spans="2:7" x14ac:dyDescent="0.45">
      <c r="B1138" s="26" t="s">
        <v>667</v>
      </c>
      <c r="C1138" s="26">
        <v>61</v>
      </c>
      <c r="D1138" s="172">
        <f t="shared" si="48"/>
        <v>108921.60000000001</v>
      </c>
      <c r="E1138" s="172" t="e">
        <f t="shared" si="49"/>
        <v>#N/A</v>
      </c>
      <c r="F1138" s="174" t="e">
        <f t="shared" si="50"/>
        <v>#N/A</v>
      </c>
      <c r="G1138" s="26" t="s">
        <v>8914</v>
      </c>
    </row>
    <row r="1139" spans="2:7" x14ac:dyDescent="0.45">
      <c r="B1139" s="26" t="s">
        <v>666</v>
      </c>
      <c r="C1139" s="26">
        <v>61</v>
      </c>
      <c r="D1139" s="172">
        <f t="shared" si="48"/>
        <v>108921.60000000001</v>
      </c>
      <c r="E1139" s="172" t="e">
        <f t="shared" si="49"/>
        <v>#N/A</v>
      </c>
      <c r="F1139" s="174" t="e">
        <f t="shared" si="50"/>
        <v>#N/A</v>
      </c>
      <c r="G1139" s="26" t="s">
        <v>8915</v>
      </c>
    </row>
    <row r="1140" spans="2:7" x14ac:dyDescent="0.45">
      <c r="B1140" s="26" t="s">
        <v>4817</v>
      </c>
      <c r="C1140" s="26">
        <v>62</v>
      </c>
      <c r="D1140" s="172">
        <f t="shared" ref="D1140:D1203" si="51">C1140*7.44*240</f>
        <v>110707.20000000001</v>
      </c>
      <c r="E1140" s="172" t="e">
        <f t="shared" ref="E1140:E1203" si="52">VLOOKUP(G1140,$I$51:$K$181,2,FALSE)</f>
        <v>#N/A</v>
      </c>
      <c r="F1140" s="174" t="e">
        <f t="shared" ref="F1140:F1203" si="53">E1140/D1140-1</f>
        <v>#N/A</v>
      </c>
      <c r="G1140" s="26" t="s">
        <v>8916</v>
      </c>
    </row>
    <row r="1141" spans="2:7" x14ac:dyDescent="0.45">
      <c r="B1141" s="26" t="s">
        <v>663</v>
      </c>
      <c r="C1141" s="26">
        <v>61</v>
      </c>
      <c r="D1141" s="172">
        <f t="shared" si="51"/>
        <v>108921.60000000001</v>
      </c>
      <c r="E1141" s="172" t="e">
        <f t="shared" si="52"/>
        <v>#N/A</v>
      </c>
      <c r="F1141" s="174" t="e">
        <f t="shared" si="53"/>
        <v>#N/A</v>
      </c>
      <c r="G1141" s="26" t="s">
        <v>8917</v>
      </c>
    </row>
    <row r="1142" spans="2:7" x14ac:dyDescent="0.45">
      <c r="B1142" s="26" t="s">
        <v>662</v>
      </c>
      <c r="C1142" s="26">
        <v>61</v>
      </c>
      <c r="D1142" s="172">
        <f t="shared" si="51"/>
        <v>108921.60000000001</v>
      </c>
      <c r="E1142" s="172" t="e">
        <f t="shared" si="52"/>
        <v>#N/A</v>
      </c>
      <c r="F1142" s="174" t="e">
        <f t="shared" si="53"/>
        <v>#N/A</v>
      </c>
      <c r="G1142" s="26" t="s">
        <v>8918</v>
      </c>
    </row>
    <row r="1143" spans="2:7" x14ac:dyDescent="0.45">
      <c r="B1143" s="26" t="s">
        <v>661</v>
      </c>
      <c r="C1143" s="26">
        <v>61</v>
      </c>
      <c r="D1143" s="172">
        <f t="shared" si="51"/>
        <v>108921.60000000001</v>
      </c>
      <c r="E1143" s="172" t="e">
        <f t="shared" si="52"/>
        <v>#N/A</v>
      </c>
      <c r="F1143" s="174" t="e">
        <f t="shared" si="53"/>
        <v>#N/A</v>
      </c>
      <c r="G1143" s="26" t="s">
        <v>8919</v>
      </c>
    </row>
    <row r="1144" spans="2:7" x14ac:dyDescent="0.45">
      <c r="B1144" s="26" t="s">
        <v>1931</v>
      </c>
      <c r="C1144" s="26">
        <v>62</v>
      </c>
      <c r="D1144" s="172">
        <f t="shared" si="51"/>
        <v>110707.20000000001</v>
      </c>
      <c r="E1144" s="172" t="e">
        <f t="shared" si="52"/>
        <v>#N/A</v>
      </c>
      <c r="F1144" s="174" t="e">
        <f t="shared" si="53"/>
        <v>#N/A</v>
      </c>
      <c r="G1144" s="26" t="s">
        <v>8920</v>
      </c>
    </row>
    <row r="1145" spans="2:7" x14ac:dyDescent="0.45">
      <c r="B1145" s="26" t="s">
        <v>4818</v>
      </c>
      <c r="C1145" s="26">
        <v>62</v>
      </c>
      <c r="D1145" s="172">
        <f t="shared" si="51"/>
        <v>110707.20000000001</v>
      </c>
      <c r="E1145" s="172" t="e">
        <f t="shared" si="52"/>
        <v>#N/A</v>
      </c>
      <c r="F1145" s="174" t="e">
        <f t="shared" si="53"/>
        <v>#N/A</v>
      </c>
      <c r="G1145" s="26" t="s">
        <v>8921</v>
      </c>
    </row>
    <row r="1146" spans="2:7" x14ac:dyDescent="0.45">
      <c r="B1146" s="26" t="s">
        <v>658</v>
      </c>
      <c r="C1146" s="26">
        <v>61</v>
      </c>
      <c r="D1146" s="172">
        <f t="shared" si="51"/>
        <v>108921.60000000001</v>
      </c>
      <c r="E1146" s="172" t="e">
        <f t="shared" si="52"/>
        <v>#N/A</v>
      </c>
      <c r="F1146" s="174" t="e">
        <f t="shared" si="53"/>
        <v>#N/A</v>
      </c>
      <c r="G1146" s="26" t="s">
        <v>8922</v>
      </c>
    </row>
    <row r="1147" spans="2:7" x14ac:dyDescent="0.45">
      <c r="B1147" s="26" t="s">
        <v>657</v>
      </c>
      <c r="C1147" s="26">
        <v>61</v>
      </c>
      <c r="D1147" s="172">
        <f t="shared" si="51"/>
        <v>108921.60000000001</v>
      </c>
      <c r="E1147" s="172" t="e">
        <f t="shared" si="52"/>
        <v>#N/A</v>
      </c>
      <c r="F1147" s="174" t="e">
        <f t="shared" si="53"/>
        <v>#N/A</v>
      </c>
      <c r="G1147" s="26" t="s">
        <v>8923</v>
      </c>
    </row>
    <row r="1148" spans="2:7" x14ac:dyDescent="0.45">
      <c r="B1148" s="26" t="s">
        <v>656</v>
      </c>
      <c r="C1148" s="26">
        <v>60</v>
      </c>
      <c r="D1148" s="172">
        <f t="shared" si="51"/>
        <v>107136.00000000001</v>
      </c>
      <c r="E1148" s="172" t="e">
        <f t="shared" si="52"/>
        <v>#N/A</v>
      </c>
      <c r="F1148" s="174" t="e">
        <f t="shared" si="53"/>
        <v>#N/A</v>
      </c>
      <c r="G1148" s="26" t="s">
        <v>8924</v>
      </c>
    </row>
    <row r="1149" spans="2:7" x14ac:dyDescent="0.45">
      <c r="B1149" s="26" t="s">
        <v>655</v>
      </c>
      <c r="C1149" s="26">
        <v>60</v>
      </c>
      <c r="D1149" s="172">
        <f t="shared" si="51"/>
        <v>107136.00000000001</v>
      </c>
      <c r="E1149" s="172" t="e">
        <f t="shared" si="52"/>
        <v>#N/A</v>
      </c>
      <c r="F1149" s="174" t="e">
        <f t="shared" si="53"/>
        <v>#N/A</v>
      </c>
      <c r="G1149" s="26" t="s">
        <v>8925</v>
      </c>
    </row>
    <row r="1150" spans="2:7" x14ac:dyDescent="0.45">
      <c r="B1150" s="26" t="s">
        <v>4819</v>
      </c>
      <c r="C1150" s="26">
        <v>60</v>
      </c>
      <c r="D1150" s="172">
        <f t="shared" si="51"/>
        <v>107136.00000000001</v>
      </c>
      <c r="E1150" s="172" t="e">
        <f t="shared" si="52"/>
        <v>#N/A</v>
      </c>
      <c r="F1150" s="174" t="e">
        <f t="shared" si="53"/>
        <v>#N/A</v>
      </c>
      <c r="G1150" s="26" t="s">
        <v>8926</v>
      </c>
    </row>
    <row r="1151" spans="2:7" x14ac:dyDescent="0.45">
      <c r="B1151" s="26" t="s">
        <v>653</v>
      </c>
      <c r="C1151" s="26">
        <v>60</v>
      </c>
      <c r="D1151" s="172">
        <f t="shared" si="51"/>
        <v>107136.00000000001</v>
      </c>
      <c r="E1151" s="172" t="e">
        <f t="shared" si="52"/>
        <v>#N/A</v>
      </c>
      <c r="F1151" s="174" t="e">
        <f t="shared" si="53"/>
        <v>#N/A</v>
      </c>
      <c r="G1151" s="26" t="s">
        <v>8927</v>
      </c>
    </row>
    <row r="1152" spans="2:7" x14ac:dyDescent="0.45">
      <c r="B1152" s="26" t="s">
        <v>652</v>
      </c>
      <c r="C1152" s="26">
        <v>60</v>
      </c>
      <c r="D1152" s="172">
        <f t="shared" si="51"/>
        <v>107136.00000000001</v>
      </c>
      <c r="E1152" s="172" t="e">
        <f t="shared" si="52"/>
        <v>#N/A</v>
      </c>
      <c r="F1152" s="174" t="e">
        <f t="shared" si="53"/>
        <v>#N/A</v>
      </c>
      <c r="G1152" s="26" t="s">
        <v>8928</v>
      </c>
    </row>
    <row r="1153" spans="2:7" x14ac:dyDescent="0.45">
      <c r="B1153" s="26" t="s">
        <v>651</v>
      </c>
      <c r="C1153" s="26">
        <v>61</v>
      </c>
      <c r="D1153" s="172">
        <f t="shared" si="51"/>
        <v>108921.60000000001</v>
      </c>
      <c r="E1153" s="172" t="e">
        <f t="shared" si="52"/>
        <v>#N/A</v>
      </c>
      <c r="F1153" s="174" t="e">
        <f t="shared" si="53"/>
        <v>#N/A</v>
      </c>
      <c r="G1153" s="26" t="s">
        <v>8929</v>
      </c>
    </row>
    <row r="1154" spans="2:7" x14ac:dyDescent="0.45">
      <c r="B1154" s="26" t="s">
        <v>650</v>
      </c>
      <c r="C1154" s="26">
        <v>61</v>
      </c>
      <c r="D1154" s="172">
        <f t="shared" si="51"/>
        <v>108921.60000000001</v>
      </c>
      <c r="E1154" s="172" t="e">
        <f t="shared" si="52"/>
        <v>#N/A</v>
      </c>
      <c r="F1154" s="174" t="e">
        <f t="shared" si="53"/>
        <v>#N/A</v>
      </c>
      <c r="G1154" s="26" t="s">
        <v>8930</v>
      </c>
    </row>
    <row r="1155" spans="2:7" x14ac:dyDescent="0.45">
      <c r="B1155" s="26" t="s">
        <v>4820</v>
      </c>
      <c r="C1155" s="26">
        <v>62</v>
      </c>
      <c r="D1155" s="172">
        <f t="shared" si="51"/>
        <v>110707.20000000001</v>
      </c>
      <c r="E1155" s="172" t="e">
        <f t="shared" si="52"/>
        <v>#N/A</v>
      </c>
      <c r="F1155" s="174" t="e">
        <f t="shared" si="53"/>
        <v>#N/A</v>
      </c>
      <c r="G1155" s="26" t="s">
        <v>8931</v>
      </c>
    </row>
    <row r="1156" spans="2:7" x14ac:dyDescent="0.45">
      <c r="B1156" s="26" t="s">
        <v>4821</v>
      </c>
      <c r="C1156" s="26">
        <v>62</v>
      </c>
      <c r="D1156" s="172">
        <f t="shared" si="51"/>
        <v>110707.20000000001</v>
      </c>
      <c r="E1156" s="172" t="e">
        <f t="shared" si="52"/>
        <v>#N/A</v>
      </c>
      <c r="F1156" s="174" t="e">
        <f t="shared" si="53"/>
        <v>#N/A</v>
      </c>
      <c r="G1156" s="26" t="s">
        <v>8932</v>
      </c>
    </row>
    <row r="1157" spans="2:7" x14ac:dyDescent="0.45">
      <c r="B1157" s="26" t="s">
        <v>647</v>
      </c>
      <c r="C1157" s="26">
        <v>62</v>
      </c>
      <c r="D1157" s="172">
        <f t="shared" si="51"/>
        <v>110707.20000000001</v>
      </c>
      <c r="E1157" s="172" t="e">
        <f t="shared" si="52"/>
        <v>#N/A</v>
      </c>
      <c r="F1157" s="174" t="e">
        <f t="shared" si="53"/>
        <v>#N/A</v>
      </c>
      <c r="G1157" s="26" t="s">
        <v>8933</v>
      </c>
    </row>
    <row r="1158" spans="2:7" x14ac:dyDescent="0.45">
      <c r="B1158" s="26" t="s">
        <v>646</v>
      </c>
      <c r="C1158" s="26">
        <v>62</v>
      </c>
      <c r="D1158" s="172">
        <f t="shared" si="51"/>
        <v>110707.20000000001</v>
      </c>
      <c r="E1158" s="172" t="e">
        <f t="shared" si="52"/>
        <v>#N/A</v>
      </c>
      <c r="F1158" s="174" t="e">
        <f t="shared" si="53"/>
        <v>#N/A</v>
      </c>
      <c r="G1158" s="26" t="s">
        <v>8934</v>
      </c>
    </row>
    <row r="1159" spans="2:7" x14ac:dyDescent="0.45">
      <c r="B1159" s="26" t="s">
        <v>645</v>
      </c>
      <c r="C1159" s="26">
        <v>61</v>
      </c>
      <c r="D1159" s="172">
        <f t="shared" si="51"/>
        <v>108921.60000000001</v>
      </c>
      <c r="E1159" s="172" t="e">
        <f t="shared" si="52"/>
        <v>#N/A</v>
      </c>
      <c r="F1159" s="174" t="e">
        <f t="shared" si="53"/>
        <v>#N/A</v>
      </c>
      <c r="G1159" s="26" t="s">
        <v>8935</v>
      </c>
    </row>
    <row r="1160" spans="2:7" x14ac:dyDescent="0.45">
      <c r="B1160" s="26" t="s">
        <v>4822</v>
      </c>
      <c r="C1160" s="26">
        <v>59</v>
      </c>
      <c r="D1160" s="172">
        <f t="shared" si="51"/>
        <v>105350.40000000001</v>
      </c>
      <c r="E1160" s="172" t="e">
        <f t="shared" si="52"/>
        <v>#N/A</v>
      </c>
      <c r="F1160" s="174" t="e">
        <f t="shared" si="53"/>
        <v>#N/A</v>
      </c>
      <c r="G1160" s="26" t="s">
        <v>8936</v>
      </c>
    </row>
    <row r="1161" spans="2:7" x14ac:dyDescent="0.45">
      <c r="B1161" s="26" t="s">
        <v>642</v>
      </c>
      <c r="C1161" s="26">
        <v>58</v>
      </c>
      <c r="D1161" s="172">
        <f t="shared" si="51"/>
        <v>103564.8</v>
      </c>
      <c r="E1161" s="172" t="e">
        <f t="shared" si="52"/>
        <v>#N/A</v>
      </c>
      <c r="F1161" s="174" t="e">
        <f t="shared" si="53"/>
        <v>#N/A</v>
      </c>
      <c r="G1161" s="26" t="s">
        <v>8937</v>
      </c>
    </row>
    <row r="1162" spans="2:7" x14ac:dyDescent="0.45">
      <c r="B1162" s="26" t="s">
        <v>641</v>
      </c>
      <c r="C1162" s="26">
        <v>59</v>
      </c>
      <c r="D1162" s="172">
        <f t="shared" si="51"/>
        <v>105350.40000000001</v>
      </c>
      <c r="E1162" s="172" t="e">
        <f t="shared" si="52"/>
        <v>#N/A</v>
      </c>
      <c r="F1162" s="174" t="e">
        <f t="shared" si="53"/>
        <v>#N/A</v>
      </c>
      <c r="G1162" s="26" t="s">
        <v>8938</v>
      </c>
    </row>
    <row r="1163" spans="2:7" x14ac:dyDescent="0.45">
      <c r="B1163" s="26" t="s">
        <v>640</v>
      </c>
      <c r="C1163" s="26">
        <v>59</v>
      </c>
      <c r="D1163" s="172">
        <f t="shared" si="51"/>
        <v>105350.40000000001</v>
      </c>
      <c r="E1163" s="172" t="e">
        <f t="shared" si="52"/>
        <v>#N/A</v>
      </c>
      <c r="F1163" s="174" t="e">
        <f t="shared" si="53"/>
        <v>#N/A</v>
      </c>
      <c r="G1163" s="26" t="s">
        <v>8939</v>
      </c>
    </row>
    <row r="1164" spans="2:7" x14ac:dyDescent="0.45">
      <c r="B1164" s="26" t="s">
        <v>639</v>
      </c>
      <c r="C1164" s="26">
        <v>58</v>
      </c>
      <c r="D1164" s="172">
        <f t="shared" si="51"/>
        <v>103564.8</v>
      </c>
      <c r="E1164" s="172" t="e">
        <f t="shared" si="52"/>
        <v>#N/A</v>
      </c>
      <c r="F1164" s="174" t="e">
        <f t="shared" si="53"/>
        <v>#N/A</v>
      </c>
      <c r="G1164" s="26" t="s">
        <v>8940</v>
      </c>
    </row>
    <row r="1165" spans="2:7" x14ac:dyDescent="0.45">
      <c r="B1165" s="26" t="s">
        <v>4823</v>
      </c>
      <c r="C1165" s="26">
        <v>58</v>
      </c>
      <c r="D1165" s="172">
        <f t="shared" si="51"/>
        <v>103564.8</v>
      </c>
      <c r="E1165" s="172" t="e">
        <f t="shared" si="52"/>
        <v>#N/A</v>
      </c>
      <c r="F1165" s="174" t="e">
        <f t="shared" si="53"/>
        <v>#N/A</v>
      </c>
      <c r="G1165" s="26" t="s">
        <v>8941</v>
      </c>
    </row>
    <row r="1166" spans="2:7" x14ac:dyDescent="0.45">
      <c r="B1166" s="26" t="s">
        <v>636</v>
      </c>
      <c r="C1166" s="26">
        <v>56</v>
      </c>
      <c r="D1166" s="172">
        <f t="shared" si="51"/>
        <v>99993.600000000006</v>
      </c>
      <c r="E1166" s="172" t="e">
        <f t="shared" si="52"/>
        <v>#N/A</v>
      </c>
      <c r="F1166" s="174" t="e">
        <f t="shared" si="53"/>
        <v>#N/A</v>
      </c>
      <c r="G1166" s="26" t="s">
        <v>8942</v>
      </c>
    </row>
    <row r="1167" spans="2:7" x14ac:dyDescent="0.45">
      <c r="B1167" s="26" t="s">
        <v>635</v>
      </c>
      <c r="C1167" s="26">
        <v>56</v>
      </c>
      <c r="D1167" s="172">
        <f t="shared" si="51"/>
        <v>99993.600000000006</v>
      </c>
      <c r="E1167" s="172" t="e">
        <f t="shared" si="52"/>
        <v>#N/A</v>
      </c>
      <c r="F1167" s="174" t="e">
        <f t="shared" si="53"/>
        <v>#N/A</v>
      </c>
      <c r="G1167" s="26" t="s">
        <v>8943</v>
      </c>
    </row>
    <row r="1168" spans="2:7" x14ac:dyDescent="0.45">
      <c r="B1168" s="26" t="s">
        <v>634</v>
      </c>
      <c r="C1168" s="26">
        <v>56</v>
      </c>
      <c r="D1168" s="172">
        <f t="shared" si="51"/>
        <v>99993.600000000006</v>
      </c>
      <c r="E1168" s="172" t="e">
        <f t="shared" si="52"/>
        <v>#N/A</v>
      </c>
      <c r="F1168" s="174" t="e">
        <f t="shared" si="53"/>
        <v>#N/A</v>
      </c>
      <c r="G1168" s="26" t="s">
        <v>8944</v>
      </c>
    </row>
    <row r="1169" spans="2:7" x14ac:dyDescent="0.45">
      <c r="B1169" s="26" t="s">
        <v>633</v>
      </c>
      <c r="C1169" s="26">
        <v>56</v>
      </c>
      <c r="D1169" s="172">
        <f t="shared" si="51"/>
        <v>99993.600000000006</v>
      </c>
      <c r="E1169" s="172" t="e">
        <f t="shared" si="52"/>
        <v>#N/A</v>
      </c>
      <c r="F1169" s="174" t="e">
        <f t="shared" si="53"/>
        <v>#N/A</v>
      </c>
      <c r="G1169" s="26" t="s">
        <v>8945</v>
      </c>
    </row>
    <row r="1170" spans="2:7" x14ac:dyDescent="0.45">
      <c r="B1170" s="26" t="s">
        <v>4824</v>
      </c>
      <c r="C1170" s="26">
        <v>55</v>
      </c>
      <c r="D1170" s="172">
        <f t="shared" si="51"/>
        <v>98208.000000000015</v>
      </c>
      <c r="E1170" s="172" t="e">
        <f t="shared" si="52"/>
        <v>#N/A</v>
      </c>
      <c r="F1170" s="174" t="e">
        <f t="shared" si="53"/>
        <v>#N/A</v>
      </c>
      <c r="G1170" s="26" t="s">
        <v>8946</v>
      </c>
    </row>
    <row r="1171" spans="2:7" x14ac:dyDescent="0.45">
      <c r="B1171" s="26" t="s">
        <v>630</v>
      </c>
      <c r="C1171" s="26">
        <v>56</v>
      </c>
      <c r="D1171" s="172">
        <f t="shared" si="51"/>
        <v>99993.600000000006</v>
      </c>
      <c r="E1171" s="172" t="e">
        <f t="shared" si="52"/>
        <v>#N/A</v>
      </c>
      <c r="F1171" s="174" t="e">
        <f t="shared" si="53"/>
        <v>#N/A</v>
      </c>
      <c r="G1171" s="26" t="s">
        <v>8947</v>
      </c>
    </row>
    <row r="1172" spans="2:7" x14ac:dyDescent="0.45">
      <c r="B1172" s="26" t="s">
        <v>629</v>
      </c>
      <c r="C1172" s="26">
        <v>56</v>
      </c>
      <c r="D1172" s="172">
        <f t="shared" si="51"/>
        <v>99993.600000000006</v>
      </c>
      <c r="E1172" s="172" t="e">
        <f t="shared" si="52"/>
        <v>#N/A</v>
      </c>
      <c r="F1172" s="174" t="e">
        <f t="shared" si="53"/>
        <v>#N/A</v>
      </c>
      <c r="G1172" s="26" t="s">
        <v>8948</v>
      </c>
    </row>
    <row r="1173" spans="2:7" x14ac:dyDescent="0.45">
      <c r="B1173" s="26" t="s">
        <v>628</v>
      </c>
      <c r="C1173" s="26">
        <v>56</v>
      </c>
      <c r="D1173" s="172">
        <f t="shared" si="51"/>
        <v>99993.600000000006</v>
      </c>
      <c r="E1173" s="172" t="e">
        <f t="shared" si="52"/>
        <v>#N/A</v>
      </c>
      <c r="F1173" s="174" t="e">
        <f t="shared" si="53"/>
        <v>#N/A</v>
      </c>
      <c r="G1173" s="26" t="s">
        <v>8949</v>
      </c>
    </row>
    <row r="1174" spans="2:7" x14ac:dyDescent="0.45">
      <c r="B1174" s="26" t="s">
        <v>627</v>
      </c>
      <c r="C1174" s="26">
        <v>56</v>
      </c>
      <c r="D1174" s="172">
        <f t="shared" si="51"/>
        <v>99993.600000000006</v>
      </c>
      <c r="E1174" s="172" t="e">
        <f t="shared" si="52"/>
        <v>#N/A</v>
      </c>
      <c r="F1174" s="174" t="e">
        <f t="shared" si="53"/>
        <v>#N/A</v>
      </c>
      <c r="G1174" s="26" t="s">
        <v>8950</v>
      </c>
    </row>
    <row r="1175" spans="2:7" x14ac:dyDescent="0.45">
      <c r="B1175" s="26" t="s">
        <v>4825</v>
      </c>
      <c r="C1175" s="26">
        <v>55</v>
      </c>
      <c r="D1175" s="172">
        <f t="shared" si="51"/>
        <v>98208.000000000015</v>
      </c>
      <c r="E1175" s="172" t="e">
        <f t="shared" si="52"/>
        <v>#N/A</v>
      </c>
      <c r="F1175" s="174" t="e">
        <f t="shared" si="53"/>
        <v>#N/A</v>
      </c>
      <c r="G1175" s="26" t="s">
        <v>8951</v>
      </c>
    </row>
    <row r="1176" spans="2:7" x14ac:dyDescent="0.45">
      <c r="B1176" s="26" t="s">
        <v>624</v>
      </c>
      <c r="C1176" s="26">
        <v>54</v>
      </c>
      <c r="D1176" s="172">
        <f t="shared" si="51"/>
        <v>96422.400000000009</v>
      </c>
      <c r="E1176" s="172" t="e">
        <f t="shared" si="52"/>
        <v>#N/A</v>
      </c>
      <c r="F1176" s="174" t="e">
        <f t="shared" si="53"/>
        <v>#N/A</v>
      </c>
      <c r="G1176" s="26" t="s">
        <v>8952</v>
      </c>
    </row>
    <row r="1177" spans="2:7" x14ac:dyDescent="0.45">
      <c r="B1177" s="26" t="s">
        <v>623</v>
      </c>
      <c r="C1177" s="26">
        <v>55</v>
      </c>
      <c r="D1177" s="172">
        <f t="shared" si="51"/>
        <v>98208.000000000015</v>
      </c>
      <c r="E1177" s="172" t="e">
        <f t="shared" si="52"/>
        <v>#N/A</v>
      </c>
      <c r="F1177" s="174" t="e">
        <f t="shared" si="53"/>
        <v>#N/A</v>
      </c>
      <c r="G1177" s="26" t="s">
        <v>8953</v>
      </c>
    </row>
    <row r="1178" spans="2:7" x14ac:dyDescent="0.45">
      <c r="B1178" s="26" t="s">
        <v>622</v>
      </c>
      <c r="C1178" s="26">
        <v>54</v>
      </c>
      <c r="D1178" s="172">
        <f t="shared" si="51"/>
        <v>96422.400000000009</v>
      </c>
      <c r="E1178" s="172" t="e">
        <f t="shared" si="52"/>
        <v>#N/A</v>
      </c>
      <c r="F1178" s="174" t="e">
        <f t="shared" si="53"/>
        <v>#N/A</v>
      </c>
      <c r="G1178" s="26" t="s">
        <v>8954</v>
      </c>
    </row>
    <row r="1179" spans="2:7" x14ac:dyDescent="0.45">
      <c r="B1179" s="26" t="s">
        <v>621</v>
      </c>
      <c r="C1179" s="26">
        <v>54</v>
      </c>
      <c r="D1179" s="172">
        <f t="shared" si="51"/>
        <v>96422.400000000009</v>
      </c>
      <c r="E1179" s="172" t="e">
        <f t="shared" si="52"/>
        <v>#N/A</v>
      </c>
      <c r="F1179" s="174" t="e">
        <f t="shared" si="53"/>
        <v>#N/A</v>
      </c>
      <c r="G1179" s="26" t="s">
        <v>8955</v>
      </c>
    </row>
    <row r="1180" spans="2:7" x14ac:dyDescent="0.45">
      <c r="B1180" s="26" t="s">
        <v>4826</v>
      </c>
      <c r="C1180" s="26">
        <v>54</v>
      </c>
      <c r="D1180" s="172">
        <f t="shared" si="51"/>
        <v>96422.400000000009</v>
      </c>
      <c r="E1180" s="172" t="e">
        <f t="shared" si="52"/>
        <v>#N/A</v>
      </c>
      <c r="F1180" s="174" t="e">
        <f t="shared" si="53"/>
        <v>#N/A</v>
      </c>
      <c r="G1180" s="26" t="s">
        <v>8956</v>
      </c>
    </row>
    <row r="1181" spans="2:7" x14ac:dyDescent="0.45">
      <c r="B1181" s="26" t="s">
        <v>618</v>
      </c>
      <c r="C1181" s="26">
        <v>55</v>
      </c>
      <c r="D1181" s="172">
        <f t="shared" si="51"/>
        <v>98208.000000000015</v>
      </c>
      <c r="E1181" s="172" t="e">
        <f t="shared" si="52"/>
        <v>#N/A</v>
      </c>
      <c r="F1181" s="174" t="e">
        <f t="shared" si="53"/>
        <v>#N/A</v>
      </c>
      <c r="G1181" s="26" t="s">
        <v>8957</v>
      </c>
    </row>
    <row r="1182" spans="2:7" x14ac:dyDescent="0.45">
      <c r="B1182" s="26" t="s">
        <v>617</v>
      </c>
      <c r="C1182" s="26">
        <v>54</v>
      </c>
      <c r="D1182" s="172">
        <f t="shared" si="51"/>
        <v>96422.400000000009</v>
      </c>
      <c r="E1182" s="172" t="e">
        <f t="shared" si="52"/>
        <v>#N/A</v>
      </c>
      <c r="F1182" s="174" t="e">
        <f t="shared" si="53"/>
        <v>#N/A</v>
      </c>
      <c r="G1182" s="26" t="s">
        <v>8958</v>
      </c>
    </row>
    <row r="1183" spans="2:7" x14ac:dyDescent="0.45">
      <c r="B1183" s="26" t="s">
        <v>616</v>
      </c>
      <c r="C1183" s="26">
        <v>54</v>
      </c>
      <c r="D1183" s="172">
        <f t="shared" si="51"/>
        <v>96422.400000000009</v>
      </c>
      <c r="E1183" s="172" t="e">
        <f t="shared" si="52"/>
        <v>#N/A</v>
      </c>
      <c r="F1183" s="174" t="e">
        <f t="shared" si="53"/>
        <v>#N/A</v>
      </c>
      <c r="G1183" s="26" t="s">
        <v>8959</v>
      </c>
    </row>
    <row r="1184" spans="2:7" x14ac:dyDescent="0.45">
      <c r="B1184" s="26" t="s">
        <v>615</v>
      </c>
      <c r="C1184" s="26">
        <v>55</v>
      </c>
      <c r="D1184" s="172">
        <f t="shared" si="51"/>
        <v>98208.000000000015</v>
      </c>
      <c r="E1184" s="172" t="e">
        <f t="shared" si="52"/>
        <v>#N/A</v>
      </c>
      <c r="F1184" s="174" t="e">
        <f t="shared" si="53"/>
        <v>#N/A</v>
      </c>
      <c r="G1184" s="26" t="s">
        <v>8960</v>
      </c>
    </row>
    <row r="1185" spans="2:7" x14ac:dyDescent="0.45">
      <c r="B1185" s="26" t="s">
        <v>4827</v>
      </c>
      <c r="C1185" s="26">
        <v>55</v>
      </c>
      <c r="D1185" s="172">
        <f t="shared" si="51"/>
        <v>98208.000000000015</v>
      </c>
      <c r="E1185" s="172" t="e">
        <f t="shared" si="52"/>
        <v>#N/A</v>
      </c>
      <c r="F1185" s="174" t="e">
        <f t="shared" si="53"/>
        <v>#N/A</v>
      </c>
      <c r="G1185" s="26" t="s">
        <v>8961</v>
      </c>
    </row>
    <row r="1186" spans="2:7" x14ac:dyDescent="0.45">
      <c r="B1186" s="26" t="s">
        <v>614</v>
      </c>
      <c r="C1186" s="26">
        <v>56</v>
      </c>
      <c r="D1186" s="172">
        <f t="shared" si="51"/>
        <v>99993.600000000006</v>
      </c>
      <c r="E1186" s="172" t="e">
        <f t="shared" si="52"/>
        <v>#N/A</v>
      </c>
      <c r="F1186" s="174" t="e">
        <f t="shared" si="53"/>
        <v>#N/A</v>
      </c>
      <c r="G1186" s="26" t="s">
        <v>8962</v>
      </c>
    </row>
    <row r="1187" spans="2:7" x14ac:dyDescent="0.45">
      <c r="B1187" s="26" t="s">
        <v>613</v>
      </c>
      <c r="C1187" s="26">
        <v>56</v>
      </c>
      <c r="D1187" s="172">
        <f t="shared" si="51"/>
        <v>99993.600000000006</v>
      </c>
      <c r="E1187" s="172" t="e">
        <f t="shared" si="52"/>
        <v>#N/A</v>
      </c>
      <c r="F1187" s="174" t="e">
        <f t="shared" si="53"/>
        <v>#N/A</v>
      </c>
      <c r="G1187" s="26" t="s">
        <v>8963</v>
      </c>
    </row>
    <row r="1188" spans="2:7" x14ac:dyDescent="0.45">
      <c r="B1188" s="26" t="s">
        <v>612</v>
      </c>
      <c r="C1188" s="26">
        <v>56</v>
      </c>
      <c r="D1188" s="172">
        <f t="shared" si="51"/>
        <v>99993.600000000006</v>
      </c>
      <c r="E1188" s="172" t="e">
        <f t="shared" si="52"/>
        <v>#N/A</v>
      </c>
      <c r="F1188" s="174" t="e">
        <f t="shared" si="53"/>
        <v>#N/A</v>
      </c>
      <c r="G1188" s="26" t="s">
        <v>8964</v>
      </c>
    </row>
    <row r="1189" spans="2:7" x14ac:dyDescent="0.45">
      <c r="B1189" s="26" t="s">
        <v>611</v>
      </c>
      <c r="C1189" s="26">
        <v>56</v>
      </c>
      <c r="D1189" s="172">
        <f t="shared" si="51"/>
        <v>99993.600000000006</v>
      </c>
      <c r="E1189" s="172" t="e">
        <f t="shared" si="52"/>
        <v>#N/A</v>
      </c>
      <c r="F1189" s="174" t="e">
        <f t="shared" si="53"/>
        <v>#N/A</v>
      </c>
      <c r="G1189" s="26" t="s">
        <v>8965</v>
      </c>
    </row>
    <row r="1190" spans="2:7" x14ac:dyDescent="0.45">
      <c r="B1190" s="26" t="s">
        <v>4828</v>
      </c>
      <c r="C1190" s="26">
        <v>55</v>
      </c>
      <c r="D1190" s="172">
        <f t="shared" si="51"/>
        <v>98208.000000000015</v>
      </c>
      <c r="E1190" s="172" t="e">
        <f t="shared" si="52"/>
        <v>#N/A</v>
      </c>
      <c r="F1190" s="174" t="e">
        <f t="shared" si="53"/>
        <v>#N/A</v>
      </c>
      <c r="G1190" s="26" t="s">
        <v>8966</v>
      </c>
    </row>
    <row r="1191" spans="2:7" x14ac:dyDescent="0.45">
      <c r="B1191" s="26" t="s">
        <v>608</v>
      </c>
      <c r="C1191" s="26">
        <v>55</v>
      </c>
      <c r="D1191" s="172">
        <f t="shared" si="51"/>
        <v>98208.000000000015</v>
      </c>
      <c r="E1191" s="172" t="e">
        <f t="shared" si="52"/>
        <v>#N/A</v>
      </c>
      <c r="F1191" s="174" t="e">
        <f t="shared" si="53"/>
        <v>#N/A</v>
      </c>
      <c r="G1191" s="26" t="s">
        <v>8967</v>
      </c>
    </row>
    <row r="1192" spans="2:7" x14ac:dyDescent="0.45">
      <c r="B1192" s="26" t="s">
        <v>607</v>
      </c>
      <c r="C1192" s="26">
        <v>54</v>
      </c>
      <c r="D1192" s="172">
        <f t="shared" si="51"/>
        <v>96422.400000000009</v>
      </c>
      <c r="E1192" s="172" t="e">
        <f t="shared" si="52"/>
        <v>#N/A</v>
      </c>
      <c r="F1192" s="174" t="e">
        <f t="shared" si="53"/>
        <v>#N/A</v>
      </c>
      <c r="G1192" s="26" t="s">
        <v>8968</v>
      </c>
    </row>
    <row r="1193" spans="2:7" x14ac:dyDescent="0.45">
      <c r="B1193" s="26" t="s">
        <v>606</v>
      </c>
      <c r="C1193" s="26">
        <v>54</v>
      </c>
      <c r="D1193" s="172">
        <f t="shared" si="51"/>
        <v>96422.400000000009</v>
      </c>
      <c r="E1193" s="172" t="e">
        <f t="shared" si="52"/>
        <v>#N/A</v>
      </c>
      <c r="F1193" s="174" t="e">
        <f t="shared" si="53"/>
        <v>#N/A</v>
      </c>
      <c r="G1193" s="26" t="s">
        <v>8969</v>
      </c>
    </row>
    <row r="1194" spans="2:7" x14ac:dyDescent="0.45">
      <c r="B1194" s="26" t="s">
        <v>605</v>
      </c>
      <c r="C1194" s="26">
        <v>54</v>
      </c>
      <c r="D1194" s="172">
        <f t="shared" si="51"/>
        <v>96422.400000000009</v>
      </c>
      <c r="E1194" s="172" t="e">
        <f t="shared" si="52"/>
        <v>#N/A</v>
      </c>
      <c r="F1194" s="174" t="e">
        <f t="shared" si="53"/>
        <v>#N/A</v>
      </c>
      <c r="G1194" s="26" t="s">
        <v>8970</v>
      </c>
    </row>
    <row r="1195" spans="2:7" x14ac:dyDescent="0.45">
      <c r="B1195" s="26" t="s">
        <v>4829</v>
      </c>
      <c r="C1195" s="26">
        <v>54</v>
      </c>
      <c r="D1195" s="172">
        <f t="shared" si="51"/>
        <v>96422.400000000009</v>
      </c>
      <c r="E1195" s="172" t="e">
        <f t="shared" si="52"/>
        <v>#N/A</v>
      </c>
      <c r="F1195" s="174" t="e">
        <f t="shared" si="53"/>
        <v>#N/A</v>
      </c>
      <c r="G1195" s="26" t="s">
        <v>8971</v>
      </c>
    </row>
    <row r="1196" spans="2:7" x14ac:dyDescent="0.45">
      <c r="B1196" s="26" t="s">
        <v>602</v>
      </c>
      <c r="C1196" s="26">
        <v>54</v>
      </c>
      <c r="D1196" s="172">
        <f t="shared" si="51"/>
        <v>96422.400000000009</v>
      </c>
      <c r="E1196" s="172" t="e">
        <f t="shared" si="52"/>
        <v>#N/A</v>
      </c>
      <c r="F1196" s="174" t="e">
        <f t="shared" si="53"/>
        <v>#N/A</v>
      </c>
      <c r="G1196" s="26" t="s">
        <v>8972</v>
      </c>
    </row>
    <row r="1197" spans="2:7" x14ac:dyDescent="0.45">
      <c r="B1197" s="26" t="s">
        <v>601</v>
      </c>
      <c r="C1197" s="26">
        <v>53</v>
      </c>
      <c r="D1197" s="172">
        <f t="shared" si="51"/>
        <v>94636.800000000003</v>
      </c>
      <c r="E1197" s="172" t="e">
        <f t="shared" si="52"/>
        <v>#N/A</v>
      </c>
      <c r="F1197" s="174" t="e">
        <f t="shared" si="53"/>
        <v>#N/A</v>
      </c>
      <c r="G1197" s="26" t="s">
        <v>8973</v>
      </c>
    </row>
    <row r="1198" spans="2:7" x14ac:dyDescent="0.45">
      <c r="B1198" s="26" t="s">
        <v>600</v>
      </c>
      <c r="C1198" s="26">
        <v>52</v>
      </c>
      <c r="D1198" s="172">
        <f t="shared" si="51"/>
        <v>92851.199999999997</v>
      </c>
      <c r="E1198" s="172" t="e">
        <f t="shared" si="52"/>
        <v>#N/A</v>
      </c>
      <c r="F1198" s="174" t="e">
        <f t="shared" si="53"/>
        <v>#N/A</v>
      </c>
      <c r="G1198" s="26" t="s">
        <v>8974</v>
      </c>
    </row>
    <row r="1199" spans="2:7" x14ac:dyDescent="0.45">
      <c r="B1199" s="26" t="s">
        <v>599</v>
      </c>
      <c r="C1199" s="26">
        <v>52</v>
      </c>
      <c r="D1199" s="172">
        <f t="shared" si="51"/>
        <v>92851.199999999997</v>
      </c>
      <c r="E1199" s="172" t="e">
        <f t="shared" si="52"/>
        <v>#N/A</v>
      </c>
      <c r="F1199" s="174" t="e">
        <f t="shared" si="53"/>
        <v>#N/A</v>
      </c>
      <c r="G1199" s="26" t="s">
        <v>8975</v>
      </c>
    </row>
    <row r="1200" spans="2:7" x14ac:dyDescent="0.45">
      <c r="B1200" s="26" t="s">
        <v>4830</v>
      </c>
      <c r="C1200" s="26">
        <v>53</v>
      </c>
      <c r="D1200" s="172">
        <f t="shared" si="51"/>
        <v>94636.800000000003</v>
      </c>
      <c r="E1200" s="172" t="e">
        <f t="shared" si="52"/>
        <v>#N/A</v>
      </c>
      <c r="F1200" s="174" t="e">
        <f t="shared" si="53"/>
        <v>#N/A</v>
      </c>
      <c r="G1200" s="26" t="s">
        <v>8976</v>
      </c>
    </row>
    <row r="1201" spans="2:7" x14ac:dyDescent="0.45">
      <c r="B1201" s="26" t="s">
        <v>597</v>
      </c>
      <c r="C1201" s="26">
        <v>52</v>
      </c>
      <c r="D1201" s="172">
        <f t="shared" si="51"/>
        <v>92851.199999999997</v>
      </c>
      <c r="E1201" s="172" t="e">
        <f t="shared" si="52"/>
        <v>#N/A</v>
      </c>
      <c r="F1201" s="174" t="e">
        <f t="shared" si="53"/>
        <v>#N/A</v>
      </c>
      <c r="G1201" s="26" t="s">
        <v>8977</v>
      </c>
    </row>
    <row r="1202" spans="2:7" x14ac:dyDescent="0.45">
      <c r="B1202" s="26" t="s">
        <v>596</v>
      </c>
      <c r="C1202" s="26">
        <v>52</v>
      </c>
      <c r="D1202" s="172">
        <f t="shared" si="51"/>
        <v>92851.199999999997</v>
      </c>
      <c r="E1202" s="172" t="e">
        <f t="shared" si="52"/>
        <v>#N/A</v>
      </c>
      <c r="F1202" s="174" t="e">
        <f t="shared" si="53"/>
        <v>#N/A</v>
      </c>
      <c r="G1202" s="26" t="s">
        <v>8978</v>
      </c>
    </row>
    <row r="1203" spans="2:7" x14ac:dyDescent="0.45">
      <c r="B1203" s="26" t="s">
        <v>595</v>
      </c>
      <c r="C1203" s="26">
        <v>51</v>
      </c>
      <c r="D1203" s="172">
        <f t="shared" si="51"/>
        <v>91065.600000000006</v>
      </c>
      <c r="E1203" s="172" t="e">
        <f t="shared" si="52"/>
        <v>#N/A</v>
      </c>
      <c r="F1203" s="174" t="e">
        <f t="shared" si="53"/>
        <v>#N/A</v>
      </c>
      <c r="G1203" s="26" t="s">
        <v>8979</v>
      </c>
    </row>
    <row r="1204" spans="2:7" x14ac:dyDescent="0.45">
      <c r="B1204" s="26" t="s">
        <v>594</v>
      </c>
      <c r="C1204" s="26">
        <v>50</v>
      </c>
      <c r="D1204" s="172">
        <f t="shared" ref="D1204:D1267" si="54">C1204*7.44*240</f>
        <v>89280</v>
      </c>
      <c r="E1204" s="172" t="e">
        <f t="shared" ref="E1204:E1267" si="55">VLOOKUP(G1204,$I$51:$K$181,2,FALSE)</f>
        <v>#N/A</v>
      </c>
      <c r="F1204" s="174" t="e">
        <f t="shared" ref="F1204:F1267" si="56">E1204/D1204-1</f>
        <v>#N/A</v>
      </c>
      <c r="G1204" s="26" t="s">
        <v>8980</v>
      </c>
    </row>
    <row r="1205" spans="2:7" x14ac:dyDescent="0.45">
      <c r="B1205" s="26" t="s">
        <v>4831</v>
      </c>
      <c r="C1205" s="26">
        <v>50</v>
      </c>
      <c r="D1205" s="172">
        <f t="shared" si="54"/>
        <v>89280</v>
      </c>
      <c r="E1205" s="172" t="e">
        <f t="shared" si="55"/>
        <v>#N/A</v>
      </c>
      <c r="F1205" s="174" t="e">
        <f t="shared" si="56"/>
        <v>#N/A</v>
      </c>
      <c r="G1205" s="26" t="s">
        <v>8981</v>
      </c>
    </row>
    <row r="1206" spans="2:7" x14ac:dyDescent="0.45">
      <c r="B1206" s="26" t="s">
        <v>591</v>
      </c>
      <c r="C1206" s="26">
        <v>49</v>
      </c>
      <c r="D1206" s="172">
        <f t="shared" si="54"/>
        <v>87494.399999999994</v>
      </c>
      <c r="E1206" s="172" t="e">
        <f t="shared" si="55"/>
        <v>#N/A</v>
      </c>
      <c r="F1206" s="174" t="e">
        <f t="shared" si="56"/>
        <v>#N/A</v>
      </c>
      <c r="G1206" s="26" t="s">
        <v>8982</v>
      </c>
    </row>
    <row r="1207" spans="2:7" x14ac:dyDescent="0.45">
      <c r="B1207" s="26" t="s">
        <v>590</v>
      </c>
      <c r="C1207" s="26">
        <v>49</v>
      </c>
      <c r="D1207" s="172">
        <f t="shared" si="54"/>
        <v>87494.399999999994</v>
      </c>
      <c r="E1207" s="172" t="e">
        <f t="shared" si="55"/>
        <v>#N/A</v>
      </c>
      <c r="F1207" s="174" t="e">
        <f t="shared" si="56"/>
        <v>#N/A</v>
      </c>
      <c r="G1207" s="26" t="s">
        <v>8983</v>
      </c>
    </row>
    <row r="1208" spans="2:7" x14ac:dyDescent="0.45">
      <c r="B1208" s="26" t="s">
        <v>589</v>
      </c>
      <c r="C1208" s="26">
        <v>50</v>
      </c>
      <c r="D1208" s="172">
        <f t="shared" si="54"/>
        <v>89280</v>
      </c>
      <c r="E1208" s="172" t="e">
        <f t="shared" si="55"/>
        <v>#N/A</v>
      </c>
      <c r="F1208" s="174" t="e">
        <f t="shared" si="56"/>
        <v>#N/A</v>
      </c>
      <c r="G1208" s="26" t="s">
        <v>8984</v>
      </c>
    </row>
    <row r="1209" spans="2:7" x14ac:dyDescent="0.45">
      <c r="B1209" s="26" t="s">
        <v>588</v>
      </c>
      <c r="C1209" s="26">
        <v>50</v>
      </c>
      <c r="D1209" s="172">
        <f t="shared" si="54"/>
        <v>89280</v>
      </c>
      <c r="E1209" s="172" t="e">
        <f t="shared" si="55"/>
        <v>#N/A</v>
      </c>
      <c r="F1209" s="174" t="e">
        <f t="shared" si="56"/>
        <v>#N/A</v>
      </c>
      <c r="G1209" s="26" t="s">
        <v>8985</v>
      </c>
    </row>
    <row r="1210" spans="2:7" x14ac:dyDescent="0.45">
      <c r="B1210" s="26" t="s">
        <v>4832</v>
      </c>
      <c r="C1210" s="26">
        <v>50</v>
      </c>
      <c r="D1210" s="172">
        <f t="shared" si="54"/>
        <v>89280</v>
      </c>
      <c r="E1210" s="172" t="e">
        <f t="shared" si="55"/>
        <v>#N/A</v>
      </c>
      <c r="F1210" s="174" t="e">
        <f t="shared" si="56"/>
        <v>#N/A</v>
      </c>
      <c r="G1210" s="26" t="s">
        <v>8986</v>
      </c>
    </row>
    <row r="1211" spans="2:7" x14ac:dyDescent="0.45">
      <c r="B1211" s="26" t="s">
        <v>585</v>
      </c>
      <c r="C1211" s="26">
        <v>50</v>
      </c>
      <c r="D1211" s="172">
        <f t="shared" si="54"/>
        <v>89280</v>
      </c>
      <c r="E1211" s="172" t="e">
        <f t="shared" si="55"/>
        <v>#N/A</v>
      </c>
      <c r="F1211" s="174" t="e">
        <f t="shared" si="56"/>
        <v>#N/A</v>
      </c>
      <c r="G1211" s="26" t="s">
        <v>8987</v>
      </c>
    </row>
    <row r="1212" spans="2:7" x14ac:dyDescent="0.45">
      <c r="B1212" s="26" t="s">
        <v>584</v>
      </c>
      <c r="C1212" s="26">
        <v>49</v>
      </c>
      <c r="D1212" s="172">
        <f t="shared" si="54"/>
        <v>87494.399999999994</v>
      </c>
      <c r="E1212" s="172" t="e">
        <f t="shared" si="55"/>
        <v>#N/A</v>
      </c>
      <c r="F1212" s="174" t="e">
        <f t="shared" si="56"/>
        <v>#N/A</v>
      </c>
      <c r="G1212" s="26" t="s">
        <v>8988</v>
      </c>
    </row>
    <row r="1213" spans="2:7" x14ac:dyDescent="0.45">
      <c r="B1213" s="26" t="s">
        <v>583</v>
      </c>
      <c r="C1213" s="26">
        <v>50</v>
      </c>
      <c r="D1213" s="172">
        <f t="shared" si="54"/>
        <v>89280</v>
      </c>
      <c r="E1213" s="172" t="e">
        <f t="shared" si="55"/>
        <v>#N/A</v>
      </c>
      <c r="F1213" s="174" t="e">
        <f t="shared" si="56"/>
        <v>#N/A</v>
      </c>
      <c r="G1213" s="26" t="s">
        <v>8989</v>
      </c>
    </row>
    <row r="1214" spans="2:7" x14ac:dyDescent="0.45">
      <c r="B1214" s="26" t="s">
        <v>582</v>
      </c>
      <c r="C1214" s="26">
        <v>50</v>
      </c>
      <c r="D1214" s="172">
        <f t="shared" si="54"/>
        <v>89280</v>
      </c>
      <c r="E1214" s="172" t="e">
        <f t="shared" si="55"/>
        <v>#N/A</v>
      </c>
      <c r="F1214" s="174" t="e">
        <f t="shared" si="56"/>
        <v>#N/A</v>
      </c>
      <c r="G1214" s="26" t="s">
        <v>8990</v>
      </c>
    </row>
    <row r="1215" spans="2:7" x14ac:dyDescent="0.45">
      <c r="B1215" s="26" t="s">
        <v>4833</v>
      </c>
      <c r="C1215" s="26">
        <v>49</v>
      </c>
      <c r="D1215" s="172">
        <f t="shared" si="54"/>
        <v>87494.399999999994</v>
      </c>
      <c r="E1215" s="172" t="e">
        <f t="shared" si="55"/>
        <v>#N/A</v>
      </c>
      <c r="F1215" s="174" t="e">
        <f t="shared" si="56"/>
        <v>#N/A</v>
      </c>
      <c r="G1215" s="26" t="s">
        <v>8991</v>
      </c>
    </row>
    <row r="1216" spans="2:7" x14ac:dyDescent="0.45">
      <c r="B1216" s="26" t="s">
        <v>579</v>
      </c>
      <c r="C1216" s="26">
        <v>48</v>
      </c>
      <c r="D1216" s="172">
        <f t="shared" si="54"/>
        <v>85708.800000000003</v>
      </c>
      <c r="E1216" s="172" t="e">
        <f t="shared" si="55"/>
        <v>#N/A</v>
      </c>
      <c r="F1216" s="174" t="e">
        <f t="shared" si="56"/>
        <v>#N/A</v>
      </c>
      <c r="G1216" s="26" t="s">
        <v>8992</v>
      </c>
    </row>
    <row r="1217" spans="2:7" x14ac:dyDescent="0.45">
      <c r="B1217" s="26" t="s">
        <v>578</v>
      </c>
      <c r="C1217" s="26">
        <v>49</v>
      </c>
      <c r="D1217" s="172">
        <f t="shared" si="54"/>
        <v>87494.399999999994</v>
      </c>
      <c r="E1217" s="172" t="e">
        <f t="shared" si="55"/>
        <v>#N/A</v>
      </c>
      <c r="F1217" s="174" t="e">
        <f t="shared" si="56"/>
        <v>#N/A</v>
      </c>
      <c r="G1217" s="26" t="s">
        <v>8993</v>
      </c>
    </row>
    <row r="1218" spans="2:7" x14ac:dyDescent="0.45">
      <c r="B1218" s="26" t="s">
        <v>577</v>
      </c>
      <c r="C1218" s="26">
        <v>48</v>
      </c>
      <c r="D1218" s="172">
        <f t="shared" si="54"/>
        <v>85708.800000000003</v>
      </c>
      <c r="E1218" s="172" t="e">
        <f t="shared" si="55"/>
        <v>#N/A</v>
      </c>
      <c r="F1218" s="174" t="e">
        <f t="shared" si="56"/>
        <v>#N/A</v>
      </c>
      <c r="G1218" s="26" t="s">
        <v>8994</v>
      </c>
    </row>
    <row r="1219" spans="2:7" x14ac:dyDescent="0.45">
      <c r="B1219" s="26" t="s">
        <v>576</v>
      </c>
      <c r="C1219" s="26">
        <v>49</v>
      </c>
      <c r="D1219" s="172">
        <f t="shared" si="54"/>
        <v>87494.399999999994</v>
      </c>
      <c r="E1219" s="172" t="e">
        <f t="shared" si="55"/>
        <v>#N/A</v>
      </c>
      <c r="F1219" s="174" t="e">
        <f t="shared" si="56"/>
        <v>#N/A</v>
      </c>
      <c r="G1219" s="26" t="s">
        <v>8995</v>
      </c>
    </row>
    <row r="1220" spans="2:7" x14ac:dyDescent="0.45">
      <c r="B1220" s="26" t="s">
        <v>4834</v>
      </c>
      <c r="C1220" s="26">
        <v>49</v>
      </c>
      <c r="D1220" s="172">
        <f t="shared" si="54"/>
        <v>87494.399999999994</v>
      </c>
      <c r="E1220" s="172" t="e">
        <f t="shared" si="55"/>
        <v>#N/A</v>
      </c>
      <c r="F1220" s="174" t="e">
        <f t="shared" si="56"/>
        <v>#N/A</v>
      </c>
      <c r="G1220" s="26" t="s">
        <v>8996</v>
      </c>
    </row>
    <row r="1221" spans="2:7" x14ac:dyDescent="0.45">
      <c r="B1221" s="26" t="s">
        <v>573</v>
      </c>
      <c r="C1221" s="26">
        <v>51</v>
      </c>
      <c r="D1221" s="172">
        <f t="shared" si="54"/>
        <v>91065.600000000006</v>
      </c>
      <c r="E1221" s="172" t="e">
        <f t="shared" si="55"/>
        <v>#N/A</v>
      </c>
      <c r="F1221" s="174" t="e">
        <f t="shared" si="56"/>
        <v>#N/A</v>
      </c>
      <c r="G1221" s="26" t="s">
        <v>8997</v>
      </c>
    </row>
    <row r="1222" spans="2:7" x14ac:dyDescent="0.45">
      <c r="B1222" s="26" t="s">
        <v>572</v>
      </c>
      <c r="C1222" s="26">
        <v>50</v>
      </c>
      <c r="D1222" s="172">
        <f t="shared" si="54"/>
        <v>89280</v>
      </c>
      <c r="E1222" s="172" t="e">
        <f t="shared" si="55"/>
        <v>#N/A</v>
      </c>
      <c r="F1222" s="174" t="e">
        <f t="shared" si="56"/>
        <v>#N/A</v>
      </c>
      <c r="G1222" s="26" t="s">
        <v>8998</v>
      </c>
    </row>
    <row r="1223" spans="2:7" x14ac:dyDescent="0.45">
      <c r="B1223" s="26" t="s">
        <v>571</v>
      </c>
      <c r="C1223" s="26">
        <v>50</v>
      </c>
      <c r="D1223" s="172">
        <f t="shared" si="54"/>
        <v>89280</v>
      </c>
      <c r="E1223" s="172" t="e">
        <f t="shared" si="55"/>
        <v>#N/A</v>
      </c>
      <c r="F1223" s="174" t="e">
        <f t="shared" si="56"/>
        <v>#N/A</v>
      </c>
      <c r="G1223" s="26" t="s">
        <v>8999</v>
      </c>
    </row>
    <row r="1224" spans="2:7" x14ac:dyDescent="0.45">
      <c r="B1224" s="26" t="s">
        <v>570</v>
      </c>
      <c r="C1224" s="26">
        <v>50</v>
      </c>
      <c r="D1224" s="172">
        <f t="shared" si="54"/>
        <v>89280</v>
      </c>
      <c r="E1224" s="172" t="e">
        <f t="shared" si="55"/>
        <v>#N/A</v>
      </c>
      <c r="F1224" s="174" t="e">
        <f t="shared" si="56"/>
        <v>#N/A</v>
      </c>
      <c r="G1224" s="26" t="s">
        <v>9000</v>
      </c>
    </row>
    <row r="1225" spans="2:7" x14ac:dyDescent="0.45">
      <c r="B1225" s="26" t="s">
        <v>4835</v>
      </c>
      <c r="C1225" s="26">
        <v>50</v>
      </c>
      <c r="D1225" s="172">
        <f t="shared" si="54"/>
        <v>89280</v>
      </c>
      <c r="E1225" s="172" t="e">
        <f t="shared" si="55"/>
        <v>#N/A</v>
      </c>
      <c r="F1225" s="174" t="e">
        <f t="shared" si="56"/>
        <v>#N/A</v>
      </c>
      <c r="G1225" s="26" t="s">
        <v>9001</v>
      </c>
    </row>
    <row r="1226" spans="2:7" x14ac:dyDescent="0.45">
      <c r="B1226" s="26" t="s">
        <v>567</v>
      </c>
      <c r="C1226" s="26">
        <v>50</v>
      </c>
      <c r="D1226" s="172">
        <f t="shared" si="54"/>
        <v>89280</v>
      </c>
      <c r="E1226" s="172" t="e">
        <f t="shared" si="55"/>
        <v>#N/A</v>
      </c>
      <c r="F1226" s="174" t="e">
        <f t="shared" si="56"/>
        <v>#N/A</v>
      </c>
      <c r="G1226" s="26" t="s">
        <v>9002</v>
      </c>
    </row>
    <row r="1227" spans="2:7" x14ac:dyDescent="0.45">
      <c r="B1227" s="26" t="s">
        <v>566</v>
      </c>
      <c r="C1227" s="26">
        <v>50</v>
      </c>
      <c r="D1227" s="172">
        <f t="shared" si="54"/>
        <v>89280</v>
      </c>
      <c r="E1227" s="172" t="e">
        <f t="shared" si="55"/>
        <v>#N/A</v>
      </c>
      <c r="F1227" s="174" t="e">
        <f t="shared" si="56"/>
        <v>#N/A</v>
      </c>
      <c r="G1227" s="26" t="s">
        <v>9003</v>
      </c>
    </row>
    <row r="1228" spans="2:7" x14ac:dyDescent="0.45">
      <c r="B1228" s="26" t="s">
        <v>565</v>
      </c>
      <c r="C1228" s="26">
        <v>50</v>
      </c>
      <c r="D1228" s="172">
        <f t="shared" si="54"/>
        <v>89280</v>
      </c>
      <c r="E1228" s="172" t="e">
        <f t="shared" si="55"/>
        <v>#N/A</v>
      </c>
      <c r="F1228" s="174" t="e">
        <f t="shared" si="56"/>
        <v>#N/A</v>
      </c>
      <c r="G1228" s="26" t="s">
        <v>9004</v>
      </c>
    </row>
    <row r="1229" spans="2:7" x14ac:dyDescent="0.45">
      <c r="B1229" s="26" t="s">
        <v>564</v>
      </c>
      <c r="C1229" s="26">
        <v>50</v>
      </c>
      <c r="D1229" s="172">
        <f t="shared" si="54"/>
        <v>89280</v>
      </c>
      <c r="E1229" s="172" t="e">
        <f t="shared" si="55"/>
        <v>#N/A</v>
      </c>
      <c r="F1229" s="174" t="e">
        <f t="shared" si="56"/>
        <v>#N/A</v>
      </c>
      <c r="G1229" s="26" t="s">
        <v>9005</v>
      </c>
    </row>
    <row r="1230" spans="2:7" x14ac:dyDescent="0.45">
      <c r="B1230" s="26" t="s">
        <v>4836</v>
      </c>
      <c r="C1230" s="26">
        <v>49</v>
      </c>
      <c r="D1230" s="172">
        <f t="shared" si="54"/>
        <v>87494.399999999994</v>
      </c>
      <c r="E1230" s="172" t="e">
        <f t="shared" si="55"/>
        <v>#N/A</v>
      </c>
      <c r="F1230" s="174" t="e">
        <f t="shared" si="56"/>
        <v>#N/A</v>
      </c>
      <c r="G1230" s="26" t="s">
        <v>9006</v>
      </c>
    </row>
    <row r="1231" spans="2:7" x14ac:dyDescent="0.45">
      <c r="B1231" s="26" t="s">
        <v>561</v>
      </c>
      <c r="C1231" s="26">
        <v>49</v>
      </c>
      <c r="D1231" s="172">
        <f t="shared" si="54"/>
        <v>87494.399999999994</v>
      </c>
      <c r="E1231" s="172" t="e">
        <f t="shared" si="55"/>
        <v>#N/A</v>
      </c>
      <c r="F1231" s="174" t="e">
        <f t="shared" si="56"/>
        <v>#N/A</v>
      </c>
      <c r="G1231" s="26" t="s">
        <v>9007</v>
      </c>
    </row>
    <row r="1232" spans="2:7" x14ac:dyDescent="0.45">
      <c r="B1232" s="26" t="s">
        <v>560</v>
      </c>
      <c r="C1232" s="26">
        <v>49</v>
      </c>
      <c r="D1232" s="172">
        <f t="shared" si="54"/>
        <v>87494.399999999994</v>
      </c>
      <c r="E1232" s="172" t="e">
        <f t="shared" si="55"/>
        <v>#N/A</v>
      </c>
      <c r="F1232" s="174" t="e">
        <f t="shared" si="56"/>
        <v>#N/A</v>
      </c>
      <c r="G1232" s="26" t="s">
        <v>9008</v>
      </c>
    </row>
    <row r="1233" spans="2:7" x14ac:dyDescent="0.45">
      <c r="B1233" s="26" t="s">
        <v>559</v>
      </c>
      <c r="C1233" s="26">
        <v>47</v>
      </c>
      <c r="D1233" s="172">
        <f t="shared" si="54"/>
        <v>83923.199999999997</v>
      </c>
      <c r="E1233" s="172" t="e">
        <f t="shared" si="55"/>
        <v>#N/A</v>
      </c>
      <c r="F1233" s="174" t="e">
        <f t="shared" si="56"/>
        <v>#N/A</v>
      </c>
      <c r="G1233" s="26" t="s">
        <v>9009</v>
      </c>
    </row>
    <row r="1234" spans="2:7" x14ac:dyDescent="0.45">
      <c r="B1234" s="26" t="s">
        <v>558</v>
      </c>
      <c r="C1234" s="26">
        <v>46</v>
      </c>
      <c r="D1234" s="172">
        <f t="shared" si="54"/>
        <v>82137.600000000006</v>
      </c>
      <c r="E1234" s="172" t="e">
        <f t="shared" si="55"/>
        <v>#N/A</v>
      </c>
      <c r="F1234" s="174" t="e">
        <f t="shared" si="56"/>
        <v>#N/A</v>
      </c>
      <c r="G1234" s="26" t="s">
        <v>9010</v>
      </c>
    </row>
    <row r="1235" spans="2:7" x14ac:dyDescent="0.45">
      <c r="B1235" s="26" t="s">
        <v>4837</v>
      </c>
      <c r="C1235" s="26">
        <v>47</v>
      </c>
      <c r="D1235" s="172">
        <f t="shared" si="54"/>
        <v>83923.199999999997</v>
      </c>
      <c r="E1235" s="172" t="e">
        <f t="shared" si="55"/>
        <v>#N/A</v>
      </c>
      <c r="F1235" s="174" t="e">
        <f t="shared" si="56"/>
        <v>#N/A</v>
      </c>
      <c r="G1235" s="26" t="s">
        <v>9011</v>
      </c>
    </row>
    <row r="1236" spans="2:7" x14ac:dyDescent="0.45">
      <c r="B1236" s="26" t="s">
        <v>1930</v>
      </c>
      <c r="C1236" s="26">
        <v>47</v>
      </c>
      <c r="D1236" s="172">
        <f t="shared" si="54"/>
        <v>83923.199999999997</v>
      </c>
      <c r="E1236" s="172" t="e">
        <f t="shared" si="55"/>
        <v>#N/A</v>
      </c>
      <c r="F1236" s="174" t="e">
        <f t="shared" si="56"/>
        <v>#N/A</v>
      </c>
      <c r="G1236" s="26" t="s">
        <v>9012</v>
      </c>
    </row>
    <row r="1237" spans="2:7" x14ac:dyDescent="0.45">
      <c r="B1237" s="26" t="s">
        <v>555</v>
      </c>
      <c r="C1237" s="26">
        <v>47</v>
      </c>
      <c r="D1237" s="172">
        <f t="shared" si="54"/>
        <v>83923.199999999997</v>
      </c>
      <c r="E1237" s="172" t="e">
        <f t="shared" si="55"/>
        <v>#N/A</v>
      </c>
      <c r="F1237" s="174" t="e">
        <f t="shared" si="56"/>
        <v>#N/A</v>
      </c>
      <c r="G1237" s="26" t="s">
        <v>9013</v>
      </c>
    </row>
    <row r="1238" spans="2:7" x14ac:dyDescent="0.45">
      <c r="B1238" s="26" t="s">
        <v>554</v>
      </c>
      <c r="C1238" s="26">
        <v>46</v>
      </c>
      <c r="D1238" s="172">
        <f t="shared" si="54"/>
        <v>82137.600000000006</v>
      </c>
      <c r="E1238" s="172" t="e">
        <f t="shared" si="55"/>
        <v>#N/A</v>
      </c>
      <c r="F1238" s="174" t="e">
        <f t="shared" si="56"/>
        <v>#N/A</v>
      </c>
      <c r="G1238" s="26" t="s">
        <v>9014</v>
      </c>
    </row>
    <row r="1239" spans="2:7" x14ac:dyDescent="0.45">
      <c r="B1239" s="26" t="s">
        <v>553</v>
      </c>
      <c r="C1239" s="26">
        <v>47</v>
      </c>
      <c r="D1239" s="172">
        <f t="shared" si="54"/>
        <v>83923.199999999997</v>
      </c>
      <c r="E1239" s="172" t="e">
        <f t="shared" si="55"/>
        <v>#N/A</v>
      </c>
      <c r="F1239" s="174" t="e">
        <f t="shared" si="56"/>
        <v>#N/A</v>
      </c>
      <c r="G1239" s="26" t="s">
        <v>9015</v>
      </c>
    </row>
    <row r="1240" spans="2:7" x14ac:dyDescent="0.45">
      <c r="B1240" s="26" t="s">
        <v>4838</v>
      </c>
      <c r="C1240" s="26">
        <v>46</v>
      </c>
      <c r="D1240" s="172">
        <f t="shared" si="54"/>
        <v>82137.600000000006</v>
      </c>
      <c r="E1240" s="172" t="e">
        <f t="shared" si="55"/>
        <v>#N/A</v>
      </c>
      <c r="F1240" s="174" t="e">
        <f t="shared" si="56"/>
        <v>#N/A</v>
      </c>
      <c r="G1240" s="26" t="s">
        <v>9016</v>
      </c>
    </row>
    <row r="1241" spans="2:7" x14ac:dyDescent="0.45">
      <c r="B1241" s="26" t="s">
        <v>550</v>
      </c>
      <c r="C1241" s="26">
        <v>46</v>
      </c>
      <c r="D1241" s="172">
        <f t="shared" si="54"/>
        <v>82137.600000000006</v>
      </c>
      <c r="E1241" s="172" t="e">
        <f t="shared" si="55"/>
        <v>#N/A</v>
      </c>
      <c r="F1241" s="174" t="e">
        <f t="shared" si="56"/>
        <v>#N/A</v>
      </c>
      <c r="G1241" s="26" t="s">
        <v>9017</v>
      </c>
    </row>
    <row r="1242" spans="2:7" x14ac:dyDescent="0.45">
      <c r="B1242" s="26" t="s">
        <v>549</v>
      </c>
      <c r="C1242" s="26">
        <v>46</v>
      </c>
      <c r="D1242" s="172">
        <f t="shared" si="54"/>
        <v>82137.600000000006</v>
      </c>
      <c r="E1242" s="172" t="e">
        <f t="shared" si="55"/>
        <v>#N/A</v>
      </c>
      <c r="F1242" s="174" t="e">
        <f t="shared" si="56"/>
        <v>#N/A</v>
      </c>
      <c r="G1242" s="26" t="s">
        <v>9018</v>
      </c>
    </row>
    <row r="1243" spans="2:7" x14ac:dyDescent="0.45">
      <c r="B1243" s="26" t="s">
        <v>548</v>
      </c>
      <c r="C1243" s="26">
        <v>45</v>
      </c>
      <c r="D1243" s="172">
        <f t="shared" si="54"/>
        <v>80352</v>
      </c>
      <c r="E1243" s="172" t="e">
        <f t="shared" si="55"/>
        <v>#N/A</v>
      </c>
      <c r="F1243" s="174" t="e">
        <f t="shared" si="56"/>
        <v>#N/A</v>
      </c>
      <c r="G1243" s="26" t="s">
        <v>9019</v>
      </c>
    </row>
    <row r="1244" spans="2:7" x14ac:dyDescent="0.45">
      <c r="B1244" s="26" t="s">
        <v>547</v>
      </c>
      <c r="C1244" s="26">
        <v>45</v>
      </c>
      <c r="D1244" s="172">
        <f t="shared" si="54"/>
        <v>80352</v>
      </c>
      <c r="E1244" s="172" t="e">
        <f t="shared" si="55"/>
        <v>#N/A</v>
      </c>
      <c r="F1244" s="174" t="e">
        <f t="shared" si="56"/>
        <v>#N/A</v>
      </c>
      <c r="G1244" s="26" t="s">
        <v>9020</v>
      </c>
    </row>
    <row r="1245" spans="2:7" x14ac:dyDescent="0.45">
      <c r="B1245" s="26" t="s">
        <v>4839</v>
      </c>
      <c r="C1245" s="26">
        <v>45</v>
      </c>
      <c r="D1245" s="172">
        <f t="shared" si="54"/>
        <v>80352</v>
      </c>
      <c r="E1245" s="172" t="e">
        <f t="shared" si="55"/>
        <v>#N/A</v>
      </c>
      <c r="F1245" s="174" t="e">
        <f t="shared" si="56"/>
        <v>#N/A</v>
      </c>
      <c r="G1245" s="26" t="s">
        <v>9021</v>
      </c>
    </row>
    <row r="1246" spans="2:7" x14ac:dyDescent="0.45">
      <c r="B1246" s="26" t="s">
        <v>544</v>
      </c>
      <c r="C1246" s="26">
        <v>47</v>
      </c>
      <c r="D1246" s="172">
        <f t="shared" si="54"/>
        <v>83923.199999999997</v>
      </c>
      <c r="E1246" s="172" t="e">
        <f t="shared" si="55"/>
        <v>#N/A</v>
      </c>
      <c r="F1246" s="174" t="e">
        <f t="shared" si="56"/>
        <v>#N/A</v>
      </c>
      <c r="G1246" s="26" t="s">
        <v>9022</v>
      </c>
    </row>
    <row r="1247" spans="2:7" x14ac:dyDescent="0.45">
      <c r="B1247" s="26" t="s">
        <v>543</v>
      </c>
      <c r="C1247" s="26">
        <v>47</v>
      </c>
      <c r="D1247" s="172">
        <f t="shared" si="54"/>
        <v>83923.199999999997</v>
      </c>
      <c r="E1247" s="172" t="e">
        <f t="shared" si="55"/>
        <v>#N/A</v>
      </c>
      <c r="F1247" s="174" t="e">
        <f t="shared" si="56"/>
        <v>#N/A</v>
      </c>
      <c r="G1247" s="26" t="s">
        <v>9023</v>
      </c>
    </row>
    <row r="1248" spans="2:7" x14ac:dyDescent="0.45">
      <c r="B1248" s="26" t="s">
        <v>542</v>
      </c>
      <c r="C1248" s="26">
        <v>48</v>
      </c>
      <c r="D1248" s="172">
        <f t="shared" si="54"/>
        <v>85708.800000000003</v>
      </c>
      <c r="E1248" s="172" t="e">
        <f t="shared" si="55"/>
        <v>#N/A</v>
      </c>
      <c r="F1248" s="174" t="e">
        <f t="shared" si="56"/>
        <v>#N/A</v>
      </c>
      <c r="G1248" s="26" t="s">
        <v>9024</v>
      </c>
    </row>
    <row r="1249" spans="2:7" x14ac:dyDescent="0.45">
      <c r="B1249" s="26" t="s">
        <v>541</v>
      </c>
      <c r="C1249" s="26">
        <v>47</v>
      </c>
      <c r="D1249" s="172">
        <f t="shared" si="54"/>
        <v>83923.199999999997</v>
      </c>
      <c r="E1249" s="172" t="e">
        <f t="shared" si="55"/>
        <v>#N/A</v>
      </c>
      <c r="F1249" s="174" t="e">
        <f t="shared" si="56"/>
        <v>#N/A</v>
      </c>
      <c r="G1249" s="26" t="s">
        <v>9025</v>
      </c>
    </row>
    <row r="1250" spans="2:7" x14ac:dyDescent="0.45">
      <c r="B1250" s="26" t="s">
        <v>4840</v>
      </c>
      <c r="C1250" s="26">
        <v>46</v>
      </c>
      <c r="D1250" s="172">
        <f t="shared" si="54"/>
        <v>82137.600000000006</v>
      </c>
      <c r="E1250" s="172" t="e">
        <f t="shared" si="55"/>
        <v>#N/A</v>
      </c>
      <c r="F1250" s="174" t="e">
        <f t="shared" si="56"/>
        <v>#N/A</v>
      </c>
      <c r="G1250" s="26" t="s">
        <v>9026</v>
      </c>
    </row>
    <row r="1251" spans="2:7" x14ac:dyDescent="0.45">
      <c r="B1251" s="26" t="s">
        <v>538</v>
      </c>
      <c r="C1251" s="26">
        <v>45</v>
      </c>
      <c r="D1251" s="172">
        <f t="shared" si="54"/>
        <v>80352</v>
      </c>
      <c r="E1251" s="172" t="e">
        <f t="shared" si="55"/>
        <v>#N/A</v>
      </c>
      <c r="F1251" s="174" t="e">
        <f t="shared" si="56"/>
        <v>#N/A</v>
      </c>
      <c r="G1251" s="26" t="s">
        <v>9027</v>
      </c>
    </row>
    <row r="1252" spans="2:7" x14ac:dyDescent="0.45">
      <c r="B1252" s="26" t="s">
        <v>537</v>
      </c>
      <c r="C1252" s="26">
        <v>44</v>
      </c>
      <c r="D1252" s="172">
        <f t="shared" si="54"/>
        <v>78566.400000000009</v>
      </c>
      <c r="E1252" s="172" t="e">
        <f t="shared" si="55"/>
        <v>#N/A</v>
      </c>
      <c r="F1252" s="174" t="e">
        <f t="shared" si="56"/>
        <v>#N/A</v>
      </c>
      <c r="G1252" s="26" t="s">
        <v>9028</v>
      </c>
    </row>
    <row r="1253" spans="2:7" x14ac:dyDescent="0.45">
      <c r="B1253" s="26" t="s">
        <v>1929</v>
      </c>
      <c r="C1253" s="26">
        <v>44</v>
      </c>
      <c r="D1253" s="172">
        <f t="shared" si="54"/>
        <v>78566.400000000009</v>
      </c>
      <c r="E1253" s="172" t="e">
        <f t="shared" si="55"/>
        <v>#N/A</v>
      </c>
      <c r="F1253" s="174" t="e">
        <f t="shared" si="56"/>
        <v>#N/A</v>
      </c>
      <c r="G1253" s="26" t="s">
        <v>9029</v>
      </c>
    </row>
    <row r="1254" spans="2:7" x14ac:dyDescent="0.45">
      <c r="B1254" s="26" t="s">
        <v>4841</v>
      </c>
      <c r="C1254" s="26">
        <v>43</v>
      </c>
      <c r="D1254" s="172">
        <f t="shared" si="54"/>
        <v>76780.800000000003</v>
      </c>
      <c r="E1254" s="172" t="e">
        <f t="shared" si="55"/>
        <v>#N/A</v>
      </c>
      <c r="F1254" s="174" t="e">
        <f t="shared" si="56"/>
        <v>#N/A</v>
      </c>
      <c r="G1254" s="26" t="s">
        <v>9030</v>
      </c>
    </row>
    <row r="1255" spans="2:7" x14ac:dyDescent="0.45">
      <c r="B1255" s="26" t="s">
        <v>4842</v>
      </c>
      <c r="C1255" s="26">
        <v>43</v>
      </c>
      <c r="D1255" s="172">
        <f t="shared" si="54"/>
        <v>76780.800000000003</v>
      </c>
      <c r="E1255" s="172" t="e">
        <f t="shared" si="55"/>
        <v>#N/A</v>
      </c>
      <c r="F1255" s="174" t="e">
        <f t="shared" si="56"/>
        <v>#N/A</v>
      </c>
      <c r="G1255" s="26" t="s">
        <v>9031</v>
      </c>
    </row>
    <row r="1256" spans="2:7" x14ac:dyDescent="0.45">
      <c r="B1256" s="26" t="s">
        <v>534</v>
      </c>
      <c r="C1256" s="26">
        <v>43</v>
      </c>
      <c r="D1256" s="172">
        <f t="shared" si="54"/>
        <v>76780.800000000003</v>
      </c>
      <c r="E1256" s="172" t="e">
        <f t="shared" si="55"/>
        <v>#N/A</v>
      </c>
      <c r="F1256" s="174" t="e">
        <f t="shared" si="56"/>
        <v>#N/A</v>
      </c>
      <c r="G1256" s="26" t="s">
        <v>9032</v>
      </c>
    </row>
    <row r="1257" spans="2:7" x14ac:dyDescent="0.45">
      <c r="B1257" s="26" t="s">
        <v>533</v>
      </c>
      <c r="C1257" s="26">
        <v>43</v>
      </c>
      <c r="D1257" s="172">
        <f t="shared" si="54"/>
        <v>76780.800000000003</v>
      </c>
      <c r="E1257" s="172" t="e">
        <f t="shared" si="55"/>
        <v>#N/A</v>
      </c>
      <c r="F1257" s="174" t="e">
        <f t="shared" si="56"/>
        <v>#N/A</v>
      </c>
      <c r="G1257" s="26" t="s">
        <v>9033</v>
      </c>
    </row>
    <row r="1258" spans="2:7" x14ac:dyDescent="0.45">
      <c r="B1258" s="26" t="s">
        <v>532</v>
      </c>
      <c r="C1258" s="26">
        <v>44</v>
      </c>
      <c r="D1258" s="172">
        <f t="shared" si="54"/>
        <v>78566.400000000009</v>
      </c>
      <c r="E1258" s="172" t="e">
        <f t="shared" si="55"/>
        <v>#N/A</v>
      </c>
      <c r="F1258" s="174" t="e">
        <f t="shared" si="56"/>
        <v>#N/A</v>
      </c>
      <c r="G1258" s="26" t="s">
        <v>9034</v>
      </c>
    </row>
    <row r="1259" spans="2:7" x14ac:dyDescent="0.45">
      <c r="B1259" s="26" t="s">
        <v>531</v>
      </c>
      <c r="C1259" s="26">
        <v>44</v>
      </c>
      <c r="D1259" s="172">
        <f t="shared" si="54"/>
        <v>78566.400000000009</v>
      </c>
      <c r="E1259" s="172" t="e">
        <f t="shared" si="55"/>
        <v>#N/A</v>
      </c>
      <c r="F1259" s="174" t="e">
        <f t="shared" si="56"/>
        <v>#N/A</v>
      </c>
      <c r="G1259" s="26" t="s">
        <v>9035</v>
      </c>
    </row>
    <row r="1260" spans="2:7" x14ac:dyDescent="0.45">
      <c r="B1260" s="26" t="s">
        <v>4843</v>
      </c>
      <c r="C1260" s="26">
        <v>45</v>
      </c>
      <c r="D1260" s="172">
        <f t="shared" si="54"/>
        <v>80352</v>
      </c>
      <c r="E1260" s="172" t="e">
        <f t="shared" si="55"/>
        <v>#N/A</v>
      </c>
      <c r="F1260" s="174" t="e">
        <f t="shared" si="56"/>
        <v>#N/A</v>
      </c>
      <c r="G1260" s="26" t="s">
        <v>9036</v>
      </c>
    </row>
    <row r="1261" spans="2:7" x14ac:dyDescent="0.45">
      <c r="B1261" s="26" t="s">
        <v>1928</v>
      </c>
      <c r="C1261" s="26">
        <v>44</v>
      </c>
      <c r="D1261" s="172">
        <f t="shared" si="54"/>
        <v>78566.400000000009</v>
      </c>
      <c r="E1261" s="172" t="e">
        <f t="shared" si="55"/>
        <v>#N/A</v>
      </c>
      <c r="F1261" s="174" t="e">
        <f t="shared" si="56"/>
        <v>#N/A</v>
      </c>
      <c r="G1261" s="26" t="s">
        <v>9037</v>
      </c>
    </row>
    <row r="1262" spans="2:7" x14ac:dyDescent="0.45">
      <c r="B1262" s="26" t="s">
        <v>528</v>
      </c>
      <c r="C1262" s="26">
        <v>45</v>
      </c>
      <c r="D1262" s="172">
        <f t="shared" si="54"/>
        <v>80352</v>
      </c>
      <c r="E1262" s="172" t="e">
        <f t="shared" si="55"/>
        <v>#N/A</v>
      </c>
      <c r="F1262" s="174" t="e">
        <f t="shared" si="56"/>
        <v>#N/A</v>
      </c>
      <c r="G1262" s="26" t="s">
        <v>9038</v>
      </c>
    </row>
    <row r="1263" spans="2:7" x14ac:dyDescent="0.45">
      <c r="B1263" s="26" t="s">
        <v>527</v>
      </c>
      <c r="C1263" s="26">
        <v>46</v>
      </c>
      <c r="D1263" s="172">
        <f t="shared" si="54"/>
        <v>82137.600000000006</v>
      </c>
      <c r="E1263" s="172" t="e">
        <f t="shared" si="55"/>
        <v>#N/A</v>
      </c>
      <c r="F1263" s="174" t="e">
        <f t="shared" si="56"/>
        <v>#N/A</v>
      </c>
      <c r="G1263" s="26" t="s">
        <v>9039</v>
      </c>
    </row>
    <row r="1264" spans="2:7" x14ac:dyDescent="0.45">
      <c r="B1264" s="26" t="s">
        <v>526</v>
      </c>
      <c r="C1264" s="26">
        <v>46</v>
      </c>
      <c r="D1264" s="172">
        <f t="shared" si="54"/>
        <v>82137.600000000006</v>
      </c>
      <c r="E1264" s="172" t="e">
        <f t="shared" si="55"/>
        <v>#N/A</v>
      </c>
      <c r="F1264" s="174" t="e">
        <f t="shared" si="56"/>
        <v>#N/A</v>
      </c>
      <c r="G1264" s="26" t="s">
        <v>9040</v>
      </c>
    </row>
    <row r="1265" spans="2:7" x14ac:dyDescent="0.45">
      <c r="B1265" s="26" t="s">
        <v>4844</v>
      </c>
      <c r="C1265" s="26">
        <v>45</v>
      </c>
      <c r="D1265" s="172">
        <f t="shared" si="54"/>
        <v>80352</v>
      </c>
      <c r="E1265" s="172" t="e">
        <f t="shared" si="55"/>
        <v>#N/A</v>
      </c>
      <c r="F1265" s="174" t="e">
        <f t="shared" si="56"/>
        <v>#N/A</v>
      </c>
      <c r="G1265" s="26" t="s">
        <v>9041</v>
      </c>
    </row>
    <row r="1266" spans="2:7" x14ac:dyDescent="0.45">
      <c r="B1266" s="26" t="s">
        <v>523</v>
      </c>
      <c r="C1266" s="26">
        <v>46</v>
      </c>
      <c r="D1266" s="172">
        <f t="shared" si="54"/>
        <v>82137.600000000006</v>
      </c>
      <c r="E1266" s="172" t="e">
        <f t="shared" si="55"/>
        <v>#N/A</v>
      </c>
      <c r="F1266" s="174" t="e">
        <f t="shared" si="56"/>
        <v>#N/A</v>
      </c>
      <c r="G1266" s="26" t="s">
        <v>9042</v>
      </c>
    </row>
    <row r="1267" spans="2:7" x14ac:dyDescent="0.45">
      <c r="B1267" s="26" t="s">
        <v>522</v>
      </c>
      <c r="C1267" s="26">
        <v>47</v>
      </c>
      <c r="D1267" s="172">
        <f t="shared" si="54"/>
        <v>83923.199999999997</v>
      </c>
      <c r="E1267" s="172" t="e">
        <f t="shared" si="55"/>
        <v>#N/A</v>
      </c>
      <c r="F1267" s="174" t="e">
        <f t="shared" si="56"/>
        <v>#N/A</v>
      </c>
      <c r="G1267" s="26" t="s">
        <v>9043</v>
      </c>
    </row>
    <row r="1268" spans="2:7" x14ac:dyDescent="0.45">
      <c r="B1268" s="26" t="s">
        <v>521</v>
      </c>
      <c r="C1268" s="26">
        <v>47</v>
      </c>
      <c r="D1268" s="172">
        <f t="shared" ref="D1268:D1331" si="57">C1268*7.44*240</f>
        <v>83923.199999999997</v>
      </c>
      <c r="E1268" s="172" t="e">
        <f t="shared" ref="E1268:E1331" si="58">VLOOKUP(G1268,$I$51:$K$181,2,FALSE)</f>
        <v>#N/A</v>
      </c>
      <c r="F1268" s="174" t="e">
        <f t="shared" ref="F1268:F1331" si="59">E1268/D1268-1</f>
        <v>#N/A</v>
      </c>
      <c r="G1268" s="26" t="s">
        <v>9044</v>
      </c>
    </row>
    <row r="1269" spans="2:7" x14ac:dyDescent="0.45">
      <c r="B1269" s="26" t="s">
        <v>4845</v>
      </c>
      <c r="C1269" s="26">
        <v>47</v>
      </c>
      <c r="D1269" s="172">
        <f t="shared" si="57"/>
        <v>83923.199999999997</v>
      </c>
      <c r="E1269" s="172" t="e">
        <f t="shared" si="58"/>
        <v>#N/A</v>
      </c>
      <c r="F1269" s="174" t="e">
        <f t="shared" si="59"/>
        <v>#N/A</v>
      </c>
      <c r="G1269" s="26" t="s">
        <v>9045</v>
      </c>
    </row>
    <row r="1270" spans="2:7" x14ac:dyDescent="0.45">
      <c r="B1270" s="26" t="s">
        <v>4846</v>
      </c>
      <c r="C1270" s="26">
        <v>47</v>
      </c>
      <c r="D1270" s="172">
        <f t="shared" si="57"/>
        <v>83923.199999999997</v>
      </c>
      <c r="E1270" s="172" t="e">
        <f t="shared" si="58"/>
        <v>#N/A</v>
      </c>
      <c r="F1270" s="174" t="e">
        <f t="shared" si="59"/>
        <v>#N/A</v>
      </c>
      <c r="G1270" s="26" t="s">
        <v>9046</v>
      </c>
    </row>
    <row r="1271" spans="2:7" x14ac:dyDescent="0.45">
      <c r="B1271" s="26" t="s">
        <v>519</v>
      </c>
      <c r="C1271" s="26">
        <v>49</v>
      </c>
      <c r="D1271" s="172">
        <f t="shared" si="57"/>
        <v>87494.399999999994</v>
      </c>
      <c r="E1271" s="172" t="e">
        <f t="shared" si="58"/>
        <v>#N/A</v>
      </c>
      <c r="F1271" s="174" t="e">
        <f t="shared" si="59"/>
        <v>#N/A</v>
      </c>
      <c r="G1271" s="26" t="s">
        <v>9047</v>
      </c>
    </row>
    <row r="1272" spans="2:7" x14ac:dyDescent="0.45">
      <c r="B1272" s="26" t="s">
        <v>518</v>
      </c>
      <c r="C1272" s="26">
        <v>49</v>
      </c>
      <c r="D1272" s="172">
        <f t="shared" si="57"/>
        <v>87494.399999999994</v>
      </c>
      <c r="E1272" s="172" t="e">
        <f t="shared" si="58"/>
        <v>#N/A</v>
      </c>
      <c r="F1272" s="174" t="e">
        <f t="shared" si="59"/>
        <v>#N/A</v>
      </c>
      <c r="G1272" s="26" t="s">
        <v>9048</v>
      </c>
    </row>
    <row r="1273" spans="2:7" x14ac:dyDescent="0.45">
      <c r="B1273" s="26" t="s">
        <v>517</v>
      </c>
      <c r="C1273" s="26">
        <v>49</v>
      </c>
      <c r="D1273" s="172">
        <f t="shared" si="57"/>
        <v>87494.399999999994</v>
      </c>
      <c r="E1273" s="172" t="e">
        <f t="shared" si="58"/>
        <v>#N/A</v>
      </c>
      <c r="F1273" s="174" t="e">
        <f t="shared" si="59"/>
        <v>#N/A</v>
      </c>
      <c r="G1273" s="26" t="s">
        <v>9049</v>
      </c>
    </row>
    <row r="1274" spans="2:7" x14ac:dyDescent="0.45">
      <c r="B1274" s="26" t="s">
        <v>516</v>
      </c>
      <c r="C1274" s="26">
        <v>50</v>
      </c>
      <c r="D1274" s="172">
        <f t="shared" si="57"/>
        <v>89280</v>
      </c>
      <c r="E1274" s="172" t="e">
        <f t="shared" si="58"/>
        <v>#N/A</v>
      </c>
      <c r="F1274" s="174" t="e">
        <f t="shared" si="59"/>
        <v>#N/A</v>
      </c>
      <c r="G1274" s="26" t="s">
        <v>9050</v>
      </c>
    </row>
    <row r="1275" spans="2:7" x14ac:dyDescent="0.45">
      <c r="B1275" s="26" t="s">
        <v>4847</v>
      </c>
      <c r="C1275" s="26">
        <v>49</v>
      </c>
      <c r="D1275" s="172">
        <f t="shared" si="57"/>
        <v>87494.399999999994</v>
      </c>
      <c r="E1275" s="172" t="e">
        <f t="shared" si="58"/>
        <v>#N/A</v>
      </c>
      <c r="F1275" s="174" t="e">
        <f t="shared" si="59"/>
        <v>#N/A</v>
      </c>
      <c r="G1275" s="26" t="s">
        <v>9051</v>
      </c>
    </row>
    <row r="1276" spans="2:7" x14ac:dyDescent="0.45">
      <c r="B1276" s="26" t="s">
        <v>513</v>
      </c>
      <c r="C1276" s="26">
        <v>51</v>
      </c>
      <c r="D1276" s="172">
        <f t="shared" si="57"/>
        <v>91065.600000000006</v>
      </c>
      <c r="E1276" s="172" t="e">
        <f t="shared" si="58"/>
        <v>#N/A</v>
      </c>
      <c r="F1276" s="174" t="e">
        <f t="shared" si="59"/>
        <v>#N/A</v>
      </c>
      <c r="G1276" s="26" t="s">
        <v>9052</v>
      </c>
    </row>
    <row r="1277" spans="2:7" x14ac:dyDescent="0.45">
      <c r="B1277" s="26" t="s">
        <v>512</v>
      </c>
      <c r="C1277" s="26">
        <v>52</v>
      </c>
      <c r="D1277" s="172">
        <f t="shared" si="57"/>
        <v>92851.199999999997</v>
      </c>
      <c r="E1277" s="172" t="e">
        <f t="shared" si="58"/>
        <v>#N/A</v>
      </c>
      <c r="F1277" s="174" t="e">
        <f t="shared" si="59"/>
        <v>#N/A</v>
      </c>
      <c r="G1277" s="26" t="s">
        <v>9053</v>
      </c>
    </row>
    <row r="1278" spans="2:7" x14ac:dyDescent="0.45">
      <c r="B1278" s="26" t="s">
        <v>511</v>
      </c>
      <c r="C1278" s="26">
        <v>51</v>
      </c>
      <c r="D1278" s="172">
        <f t="shared" si="57"/>
        <v>91065.600000000006</v>
      </c>
      <c r="E1278" s="172" t="e">
        <f t="shared" si="58"/>
        <v>#N/A</v>
      </c>
      <c r="F1278" s="174" t="e">
        <f t="shared" si="59"/>
        <v>#N/A</v>
      </c>
      <c r="G1278" s="26" t="s">
        <v>9054</v>
      </c>
    </row>
    <row r="1279" spans="2:7" x14ac:dyDescent="0.45">
      <c r="B1279" s="26" t="s">
        <v>510</v>
      </c>
      <c r="C1279" s="26">
        <v>52</v>
      </c>
      <c r="D1279" s="172">
        <f t="shared" si="57"/>
        <v>92851.199999999997</v>
      </c>
      <c r="E1279" s="172" t="e">
        <f t="shared" si="58"/>
        <v>#N/A</v>
      </c>
      <c r="F1279" s="174" t="e">
        <f t="shared" si="59"/>
        <v>#N/A</v>
      </c>
      <c r="G1279" s="26" t="s">
        <v>9055</v>
      </c>
    </row>
    <row r="1280" spans="2:7" x14ac:dyDescent="0.45">
      <c r="B1280" s="26" t="s">
        <v>4848</v>
      </c>
      <c r="C1280" s="26">
        <v>51</v>
      </c>
      <c r="D1280" s="172">
        <f t="shared" si="57"/>
        <v>91065.600000000006</v>
      </c>
      <c r="E1280" s="172" t="e">
        <f t="shared" si="58"/>
        <v>#N/A</v>
      </c>
      <c r="F1280" s="174" t="e">
        <f t="shared" si="59"/>
        <v>#N/A</v>
      </c>
      <c r="G1280" s="26" t="s">
        <v>9056</v>
      </c>
    </row>
    <row r="1281" spans="2:7" x14ac:dyDescent="0.45">
      <c r="B1281" s="26" t="s">
        <v>507</v>
      </c>
      <c r="C1281" s="26">
        <v>50</v>
      </c>
      <c r="D1281" s="172">
        <f t="shared" si="57"/>
        <v>89280</v>
      </c>
      <c r="E1281" s="172" t="e">
        <f t="shared" si="58"/>
        <v>#N/A</v>
      </c>
      <c r="F1281" s="174" t="e">
        <f t="shared" si="59"/>
        <v>#N/A</v>
      </c>
      <c r="G1281" s="26" t="s">
        <v>9057</v>
      </c>
    </row>
    <row r="1282" spans="2:7" x14ac:dyDescent="0.45">
      <c r="B1282" s="26" t="s">
        <v>506</v>
      </c>
      <c r="C1282" s="26">
        <v>49</v>
      </c>
      <c r="D1282" s="172">
        <f t="shared" si="57"/>
        <v>87494.399999999994</v>
      </c>
      <c r="E1282" s="172" t="e">
        <f t="shared" si="58"/>
        <v>#N/A</v>
      </c>
      <c r="F1282" s="174" t="e">
        <f t="shared" si="59"/>
        <v>#N/A</v>
      </c>
      <c r="G1282" s="26" t="s">
        <v>9058</v>
      </c>
    </row>
    <row r="1283" spans="2:7" x14ac:dyDescent="0.45">
      <c r="B1283" s="26" t="s">
        <v>505</v>
      </c>
      <c r="C1283" s="26">
        <v>50</v>
      </c>
      <c r="D1283" s="172">
        <f t="shared" si="57"/>
        <v>89280</v>
      </c>
      <c r="E1283" s="172" t="e">
        <f t="shared" si="58"/>
        <v>#N/A</v>
      </c>
      <c r="F1283" s="174" t="e">
        <f t="shared" si="59"/>
        <v>#N/A</v>
      </c>
      <c r="G1283" s="26" t="s">
        <v>9059</v>
      </c>
    </row>
    <row r="1284" spans="2:7" x14ac:dyDescent="0.45">
      <c r="B1284" s="26" t="s">
        <v>504</v>
      </c>
      <c r="C1284" s="26">
        <v>50</v>
      </c>
      <c r="D1284" s="172">
        <f t="shared" si="57"/>
        <v>89280</v>
      </c>
      <c r="E1284" s="172" t="e">
        <f t="shared" si="58"/>
        <v>#N/A</v>
      </c>
      <c r="F1284" s="174" t="e">
        <f t="shared" si="59"/>
        <v>#N/A</v>
      </c>
      <c r="G1284" s="26" t="s">
        <v>9060</v>
      </c>
    </row>
    <row r="1285" spans="2:7" x14ac:dyDescent="0.45">
      <c r="B1285" s="26" t="s">
        <v>4849</v>
      </c>
      <c r="C1285" s="26">
        <v>48</v>
      </c>
      <c r="D1285" s="172">
        <f t="shared" si="57"/>
        <v>85708.800000000003</v>
      </c>
      <c r="E1285" s="172" t="e">
        <f t="shared" si="58"/>
        <v>#N/A</v>
      </c>
      <c r="F1285" s="174" t="e">
        <f t="shared" si="59"/>
        <v>#N/A</v>
      </c>
      <c r="G1285" s="26" t="s">
        <v>9061</v>
      </c>
    </row>
    <row r="1286" spans="2:7" x14ac:dyDescent="0.45">
      <c r="B1286" s="26" t="s">
        <v>501</v>
      </c>
      <c r="C1286" s="26">
        <v>48</v>
      </c>
      <c r="D1286" s="172">
        <f t="shared" si="57"/>
        <v>85708.800000000003</v>
      </c>
      <c r="E1286" s="172" t="e">
        <f t="shared" si="58"/>
        <v>#N/A</v>
      </c>
      <c r="F1286" s="174" t="e">
        <f t="shared" si="59"/>
        <v>#N/A</v>
      </c>
      <c r="G1286" s="26" t="s">
        <v>9062</v>
      </c>
    </row>
    <row r="1287" spans="2:7" x14ac:dyDescent="0.45">
      <c r="B1287" s="26" t="s">
        <v>500</v>
      </c>
      <c r="C1287" s="26">
        <v>47</v>
      </c>
      <c r="D1287" s="172">
        <f t="shared" si="57"/>
        <v>83923.199999999997</v>
      </c>
      <c r="E1287" s="172" t="e">
        <f t="shared" si="58"/>
        <v>#N/A</v>
      </c>
      <c r="F1287" s="174" t="e">
        <f t="shared" si="59"/>
        <v>#N/A</v>
      </c>
      <c r="G1287" s="26" t="s">
        <v>9063</v>
      </c>
    </row>
    <row r="1288" spans="2:7" x14ac:dyDescent="0.45">
      <c r="B1288" s="26" t="s">
        <v>499</v>
      </c>
      <c r="C1288" s="26">
        <v>47</v>
      </c>
      <c r="D1288" s="172">
        <f t="shared" si="57"/>
        <v>83923.199999999997</v>
      </c>
      <c r="E1288" s="172" t="e">
        <f t="shared" si="58"/>
        <v>#N/A</v>
      </c>
      <c r="F1288" s="174" t="e">
        <f t="shared" si="59"/>
        <v>#N/A</v>
      </c>
      <c r="G1288" s="26" t="s">
        <v>9064</v>
      </c>
    </row>
    <row r="1289" spans="2:7" x14ac:dyDescent="0.45">
      <c r="B1289" s="26" t="s">
        <v>498</v>
      </c>
      <c r="C1289" s="26">
        <v>47</v>
      </c>
      <c r="D1289" s="172">
        <f t="shared" si="57"/>
        <v>83923.199999999997</v>
      </c>
      <c r="E1289" s="172" t="e">
        <f t="shared" si="58"/>
        <v>#N/A</v>
      </c>
      <c r="F1289" s="174" t="e">
        <f t="shared" si="59"/>
        <v>#N/A</v>
      </c>
      <c r="G1289" s="26" t="s">
        <v>9065</v>
      </c>
    </row>
    <row r="1290" spans="2:7" x14ac:dyDescent="0.45">
      <c r="B1290" s="26" t="s">
        <v>4850</v>
      </c>
      <c r="C1290" s="26">
        <v>47</v>
      </c>
      <c r="D1290" s="172">
        <f t="shared" si="57"/>
        <v>83923.199999999997</v>
      </c>
      <c r="E1290" s="172" t="e">
        <f t="shared" si="58"/>
        <v>#N/A</v>
      </c>
      <c r="F1290" s="174" t="e">
        <f t="shared" si="59"/>
        <v>#N/A</v>
      </c>
      <c r="G1290" s="26" t="s">
        <v>9066</v>
      </c>
    </row>
    <row r="1291" spans="2:7" x14ac:dyDescent="0.45">
      <c r="B1291" s="26" t="s">
        <v>495</v>
      </c>
      <c r="C1291" s="26">
        <v>47</v>
      </c>
      <c r="D1291" s="172">
        <f t="shared" si="57"/>
        <v>83923.199999999997</v>
      </c>
      <c r="E1291" s="172" t="e">
        <f t="shared" si="58"/>
        <v>#N/A</v>
      </c>
      <c r="F1291" s="174" t="e">
        <f t="shared" si="59"/>
        <v>#N/A</v>
      </c>
      <c r="G1291" s="26" t="s">
        <v>9067</v>
      </c>
    </row>
    <row r="1292" spans="2:7" x14ac:dyDescent="0.45">
      <c r="B1292" s="26" t="s">
        <v>494</v>
      </c>
      <c r="C1292" s="26">
        <v>48</v>
      </c>
      <c r="D1292" s="172">
        <f t="shared" si="57"/>
        <v>85708.800000000003</v>
      </c>
      <c r="E1292" s="172" t="e">
        <f t="shared" si="58"/>
        <v>#N/A</v>
      </c>
      <c r="F1292" s="174" t="e">
        <f t="shared" si="59"/>
        <v>#N/A</v>
      </c>
      <c r="G1292" s="26" t="s">
        <v>9068</v>
      </c>
    </row>
    <row r="1293" spans="2:7" x14ac:dyDescent="0.45">
      <c r="B1293" s="26" t="s">
        <v>493</v>
      </c>
      <c r="C1293" s="26">
        <v>49</v>
      </c>
      <c r="D1293" s="172">
        <f t="shared" si="57"/>
        <v>87494.399999999994</v>
      </c>
      <c r="E1293" s="172" t="e">
        <f t="shared" si="58"/>
        <v>#N/A</v>
      </c>
      <c r="F1293" s="174" t="e">
        <f t="shared" si="59"/>
        <v>#N/A</v>
      </c>
      <c r="G1293" s="26" t="s">
        <v>9069</v>
      </c>
    </row>
    <row r="1294" spans="2:7" x14ac:dyDescent="0.45">
      <c r="B1294" s="26" t="s">
        <v>492</v>
      </c>
      <c r="C1294" s="26">
        <v>49</v>
      </c>
      <c r="D1294" s="172">
        <f t="shared" si="57"/>
        <v>87494.399999999994</v>
      </c>
      <c r="E1294" s="172" t="e">
        <f t="shared" si="58"/>
        <v>#N/A</v>
      </c>
      <c r="F1294" s="174" t="e">
        <f t="shared" si="59"/>
        <v>#N/A</v>
      </c>
      <c r="G1294" s="26" t="s">
        <v>9070</v>
      </c>
    </row>
    <row r="1295" spans="2:7" x14ac:dyDescent="0.45">
      <c r="B1295" s="26" t="s">
        <v>4851</v>
      </c>
      <c r="C1295" s="26">
        <v>49</v>
      </c>
      <c r="D1295" s="172">
        <f t="shared" si="57"/>
        <v>87494.399999999994</v>
      </c>
      <c r="E1295" s="172" t="e">
        <f t="shared" si="58"/>
        <v>#N/A</v>
      </c>
      <c r="F1295" s="174" t="e">
        <f t="shared" si="59"/>
        <v>#N/A</v>
      </c>
      <c r="G1295" s="26" t="s">
        <v>9071</v>
      </c>
    </row>
    <row r="1296" spans="2:7" x14ac:dyDescent="0.45">
      <c r="B1296" s="26" t="s">
        <v>489</v>
      </c>
      <c r="C1296" s="26">
        <v>49</v>
      </c>
      <c r="D1296" s="172">
        <f t="shared" si="57"/>
        <v>87494.399999999994</v>
      </c>
      <c r="E1296" s="172" t="e">
        <f t="shared" si="58"/>
        <v>#N/A</v>
      </c>
      <c r="F1296" s="174" t="e">
        <f t="shared" si="59"/>
        <v>#N/A</v>
      </c>
      <c r="G1296" s="26" t="s">
        <v>9072</v>
      </c>
    </row>
    <row r="1297" spans="2:7" x14ac:dyDescent="0.45">
      <c r="B1297" s="26" t="s">
        <v>488</v>
      </c>
      <c r="C1297" s="26">
        <v>50</v>
      </c>
      <c r="D1297" s="172">
        <f t="shared" si="57"/>
        <v>89280</v>
      </c>
      <c r="E1297" s="172" t="e">
        <f t="shared" si="58"/>
        <v>#N/A</v>
      </c>
      <c r="F1297" s="174" t="e">
        <f t="shared" si="59"/>
        <v>#N/A</v>
      </c>
      <c r="G1297" s="26" t="s">
        <v>9073</v>
      </c>
    </row>
    <row r="1298" spans="2:7" x14ac:dyDescent="0.45">
      <c r="B1298" s="26" t="s">
        <v>4852</v>
      </c>
      <c r="C1298" s="26">
        <v>49</v>
      </c>
      <c r="D1298" s="172">
        <f t="shared" si="57"/>
        <v>87494.399999999994</v>
      </c>
      <c r="E1298" s="172" t="e">
        <f t="shared" si="58"/>
        <v>#N/A</v>
      </c>
      <c r="F1298" s="174" t="e">
        <f t="shared" si="59"/>
        <v>#N/A</v>
      </c>
      <c r="G1298" s="26" t="s">
        <v>9074</v>
      </c>
    </row>
    <row r="1299" spans="2:7" x14ac:dyDescent="0.45">
      <c r="B1299" s="26" t="s">
        <v>487</v>
      </c>
      <c r="C1299" s="26">
        <v>50</v>
      </c>
      <c r="D1299" s="172">
        <f t="shared" si="57"/>
        <v>89280</v>
      </c>
      <c r="E1299" s="172" t="e">
        <f t="shared" si="58"/>
        <v>#N/A</v>
      </c>
      <c r="F1299" s="174" t="e">
        <f t="shared" si="59"/>
        <v>#N/A</v>
      </c>
      <c r="G1299" s="26" t="s">
        <v>9075</v>
      </c>
    </row>
    <row r="1300" spans="2:7" x14ac:dyDescent="0.45">
      <c r="B1300" s="26" t="s">
        <v>4853</v>
      </c>
      <c r="C1300" s="26">
        <v>50</v>
      </c>
      <c r="D1300" s="172">
        <f t="shared" si="57"/>
        <v>89280</v>
      </c>
      <c r="E1300" s="172" t="e">
        <f t="shared" si="58"/>
        <v>#N/A</v>
      </c>
      <c r="F1300" s="174" t="e">
        <f t="shared" si="59"/>
        <v>#N/A</v>
      </c>
      <c r="G1300" s="26" t="s">
        <v>9076</v>
      </c>
    </row>
    <row r="1301" spans="2:7" x14ac:dyDescent="0.45">
      <c r="B1301" s="26" t="s">
        <v>484</v>
      </c>
      <c r="C1301" s="26">
        <v>50</v>
      </c>
      <c r="D1301" s="172">
        <f t="shared" si="57"/>
        <v>89280</v>
      </c>
      <c r="E1301" s="172" t="e">
        <f t="shared" si="58"/>
        <v>#N/A</v>
      </c>
      <c r="F1301" s="174" t="e">
        <f t="shared" si="59"/>
        <v>#N/A</v>
      </c>
      <c r="G1301" s="26" t="s">
        <v>9077</v>
      </c>
    </row>
    <row r="1302" spans="2:7" x14ac:dyDescent="0.45">
      <c r="B1302" s="26" t="s">
        <v>483</v>
      </c>
      <c r="C1302" s="26">
        <v>52</v>
      </c>
      <c r="D1302" s="172">
        <f t="shared" si="57"/>
        <v>92851.199999999997</v>
      </c>
      <c r="E1302" s="172" t="e">
        <f t="shared" si="58"/>
        <v>#N/A</v>
      </c>
      <c r="F1302" s="174" t="e">
        <f t="shared" si="59"/>
        <v>#N/A</v>
      </c>
      <c r="G1302" s="26" t="s">
        <v>9078</v>
      </c>
    </row>
    <row r="1303" spans="2:7" x14ac:dyDescent="0.45">
      <c r="B1303" s="26" t="s">
        <v>482</v>
      </c>
      <c r="C1303" s="26">
        <v>52</v>
      </c>
      <c r="D1303" s="172">
        <f t="shared" si="57"/>
        <v>92851.199999999997</v>
      </c>
      <c r="E1303" s="172" t="e">
        <f t="shared" si="58"/>
        <v>#N/A</v>
      </c>
      <c r="F1303" s="174" t="e">
        <f t="shared" si="59"/>
        <v>#N/A</v>
      </c>
      <c r="G1303" s="26" t="s">
        <v>9079</v>
      </c>
    </row>
    <row r="1304" spans="2:7" x14ac:dyDescent="0.45">
      <c r="B1304" s="26" t="s">
        <v>481</v>
      </c>
      <c r="C1304" s="26">
        <v>53</v>
      </c>
      <c r="D1304" s="172">
        <f t="shared" si="57"/>
        <v>94636.800000000003</v>
      </c>
      <c r="E1304" s="172" t="e">
        <f t="shared" si="58"/>
        <v>#N/A</v>
      </c>
      <c r="F1304" s="174" t="e">
        <f t="shared" si="59"/>
        <v>#N/A</v>
      </c>
      <c r="G1304" s="26" t="s">
        <v>9080</v>
      </c>
    </row>
    <row r="1305" spans="2:7" x14ac:dyDescent="0.45">
      <c r="B1305" s="26" t="s">
        <v>478</v>
      </c>
      <c r="C1305" s="26">
        <v>53</v>
      </c>
      <c r="D1305" s="172">
        <f t="shared" si="57"/>
        <v>94636.800000000003</v>
      </c>
      <c r="E1305" s="172" t="e">
        <f t="shared" si="58"/>
        <v>#N/A</v>
      </c>
      <c r="F1305" s="174" t="e">
        <f t="shared" si="59"/>
        <v>#N/A</v>
      </c>
      <c r="G1305" s="26" t="s">
        <v>9081</v>
      </c>
    </row>
    <row r="1306" spans="2:7" x14ac:dyDescent="0.45">
      <c r="B1306" s="26" t="s">
        <v>477</v>
      </c>
      <c r="C1306" s="26">
        <v>54</v>
      </c>
      <c r="D1306" s="172">
        <f t="shared" si="57"/>
        <v>96422.400000000009</v>
      </c>
      <c r="E1306" s="172" t="e">
        <f t="shared" si="58"/>
        <v>#N/A</v>
      </c>
      <c r="F1306" s="174" t="e">
        <f t="shared" si="59"/>
        <v>#N/A</v>
      </c>
      <c r="G1306" s="26" t="s">
        <v>9082</v>
      </c>
    </row>
    <row r="1307" spans="2:7" x14ac:dyDescent="0.45">
      <c r="B1307" s="26" t="s">
        <v>4854</v>
      </c>
      <c r="C1307" s="26">
        <v>53</v>
      </c>
      <c r="D1307" s="172">
        <f t="shared" si="57"/>
        <v>94636.800000000003</v>
      </c>
      <c r="E1307" s="172" t="e">
        <f t="shared" si="58"/>
        <v>#N/A</v>
      </c>
      <c r="F1307" s="174" t="e">
        <f t="shared" si="59"/>
        <v>#N/A</v>
      </c>
      <c r="G1307" s="26" t="s">
        <v>9083</v>
      </c>
    </row>
    <row r="1308" spans="2:7" x14ac:dyDescent="0.45">
      <c r="B1308" s="26" t="s">
        <v>476</v>
      </c>
      <c r="C1308" s="26">
        <v>53</v>
      </c>
      <c r="D1308" s="172">
        <f t="shared" si="57"/>
        <v>94636.800000000003</v>
      </c>
      <c r="E1308" s="172" t="e">
        <f t="shared" si="58"/>
        <v>#N/A</v>
      </c>
      <c r="F1308" s="174" t="e">
        <f t="shared" si="59"/>
        <v>#N/A</v>
      </c>
      <c r="G1308" s="26" t="s">
        <v>9084</v>
      </c>
    </row>
    <row r="1309" spans="2:7" x14ac:dyDescent="0.45">
      <c r="B1309" s="26" t="s">
        <v>4855</v>
      </c>
      <c r="C1309" s="26">
        <v>53</v>
      </c>
      <c r="D1309" s="172">
        <f t="shared" si="57"/>
        <v>94636.800000000003</v>
      </c>
      <c r="E1309" s="172" t="e">
        <f t="shared" si="58"/>
        <v>#N/A</v>
      </c>
      <c r="F1309" s="174" t="e">
        <f t="shared" si="59"/>
        <v>#N/A</v>
      </c>
      <c r="G1309" s="26" t="s">
        <v>9085</v>
      </c>
    </row>
    <row r="1310" spans="2:7" x14ac:dyDescent="0.45">
      <c r="B1310" s="26" t="s">
        <v>473</v>
      </c>
      <c r="C1310" s="26">
        <v>52</v>
      </c>
      <c r="D1310" s="172">
        <f t="shared" si="57"/>
        <v>92851.199999999997</v>
      </c>
      <c r="E1310" s="172" t="e">
        <f t="shared" si="58"/>
        <v>#N/A</v>
      </c>
      <c r="F1310" s="174" t="e">
        <f t="shared" si="59"/>
        <v>#N/A</v>
      </c>
      <c r="G1310" s="26" t="s">
        <v>9086</v>
      </c>
    </row>
    <row r="1311" spans="2:7" x14ac:dyDescent="0.45">
      <c r="B1311" s="26" t="s">
        <v>472</v>
      </c>
      <c r="C1311" s="26">
        <v>52</v>
      </c>
      <c r="D1311" s="172">
        <f t="shared" si="57"/>
        <v>92851.199999999997</v>
      </c>
      <c r="E1311" s="172" t="e">
        <f t="shared" si="58"/>
        <v>#N/A</v>
      </c>
      <c r="F1311" s="174" t="e">
        <f t="shared" si="59"/>
        <v>#N/A</v>
      </c>
      <c r="G1311" s="26" t="s">
        <v>9087</v>
      </c>
    </row>
    <row r="1312" spans="2:7" x14ac:dyDescent="0.45">
      <c r="B1312" s="26" t="s">
        <v>471</v>
      </c>
      <c r="C1312" s="26">
        <v>51</v>
      </c>
      <c r="D1312" s="172">
        <f t="shared" si="57"/>
        <v>91065.600000000006</v>
      </c>
      <c r="E1312" s="172" t="e">
        <f t="shared" si="58"/>
        <v>#N/A</v>
      </c>
      <c r="F1312" s="174" t="e">
        <f t="shared" si="59"/>
        <v>#N/A</v>
      </c>
      <c r="G1312" s="26" t="s">
        <v>9088</v>
      </c>
    </row>
    <row r="1313" spans="2:7" x14ac:dyDescent="0.45">
      <c r="B1313" s="26" t="s">
        <v>470</v>
      </c>
      <c r="C1313" s="26">
        <v>51</v>
      </c>
      <c r="D1313" s="172">
        <f t="shared" si="57"/>
        <v>91065.600000000006</v>
      </c>
      <c r="E1313" s="172" t="e">
        <f t="shared" si="58"/>
        <v>#N/A</v>
      </c>
      <c r="F1313" s="174" t="e">
        <f t="shared" si="59"/>
        <v>#N/A</v>
      </c>
      <c r="G1313" s="26" t="s">
        <v>9089</v>
      </c>
    </row>
    <row r="1314" spans="2:7" x14ac:dyDescent="0.45">
      <c r="B1314" s="26" t="s">
        <v>4856</v>
      </c>
      <c r="C1314" s="26">
        <v>50</v>
      </c>
      <c r="D1314" s="172">
        <f t="shared" si="57"/>
        <v>89280</v>
      </c>
      <c r="E1314" s="172" t="e">
        <f t="shared" si="58"/>
        <v>#N/A</v>
      </c>
      <c r="F1314" s="174" t="e">
        <f t="shared" si="59"/>
        <v>#N/A</v>
      </c>
      <c r="G1314" s="26" t="s">
        <v>9090</v>
      </c>
    </row>
    <row r="1315" spans="2:7" x14ac:dyDescent="0.45">
      <c r="B1315" s="26" t="s">
        <v>469</v>
      </c>
      <c r="C1315" s="26">
        <v>50</v>
      </c>
      <c r="D1315" s="172">
        <f t="shared" si="57"/>
        <v>89280</v>
      </c>
      <c r="E1315" s="172" t="e">
        <f t="shared" si="58"/>
        <v>#N/A</v>
      </c>
      <c r="F1315" s="174" t="e">
        <f t="shared" si="59"/>
        <v>#N/A</v>
      </c>
      <c r="G1315" s="26" t="s">
        <v>9091</v>
      </c>
    </row>
    <row r="1316" spans="2:7" x14ac:dyDescent="0.45">
      <c r="B1316" s="26" t="s">
        <v>468</v>
      </c>
      <c r="C1316" s="26">
        <v>50</v>
      </c>
      <c r="D1316" s="172">
        <f t="shared" si="57"/>
        <v>89280</v>
      </c>
      <c r="E1316" s="172" t="e">
        <f t="shared" si="58"/>
        <v>#N/A</v>
      </c>
      <c r="F1316" s="174" t="e">
        <f t="shared" si="59"/>
        <v>#N/A</v>
      </c>
      <c r="G1316" s="26" t="s">
        <v>9092</v>
      </c>
    </row>
    <row r="1317" spans="2:7" x14ac:dyDescent="0.45">
      <c r="B1317" s="26" t="s">
        <v>467</v>
      </c>
      <c r="C1317" s="26">
        <v>49</v>
      </c>
      <c r="D1317" s="172">
        <f t="shared" si="57"/>
        <v>87494.399999999994</v>
      </c>
      <c r="E1317" s="172" t="e">
        <f t="shared" si="58"/>
        <v>#N/A</v>
      </c>
      <c r="F1317" s="174" t="e">
        <f t="shared" si="59"/>
        <v>#N/A</v>
      </c>
      <c r="G1317" s="26" t="s">
        <v>9093</v>
      </c>
    </row>
    <row r="1318" spans="2:7" x14ac:dyDescent="0.45">
      <c r="B1318" s="26" t="s">
        <v>466</v>
      </c>
      <c r="C1318" s="26">
        <v>48</v>
      </c>
      <c r="D1318" s="172">
        <f t="shared" si="57"/>
        <v>85708.800000000003</v>
      </c>
      <c r="E1318" s="172" t="e">
        <f t="shared" si="58"/>
        <v>#N/A</v>
      </c>
      <c r="F1318" s="174" t="e">
        <f t="shared" si="59"/>
        <v>#N/A</v>
      </c>
      <c r="G1318" s="26" t="s">
        <v>9094</v>
      </c>
    </row>
    <row r="1319" spans="2:7" x14ac:dyDescent="0.45">
      <c r="B1319" s="26" t="s">
        <v>4857</v>
      </c>
      <c r="C1319" s="26">
        <v>48</v>
      </c>
      <c r="D1319" s="172">
        <f t="shared" si="57"/>
        <v>85708.800000000003</v>
      </c>
      <c r="E1319" s="172" t="e">
        <f t="shared" si="58"/>
        <v>#N/A</v>
      </c>
      <c r="F1319" s="174" t="e">
        <f t="shared" si="59"/>
        <v>#N/A</v>
      </c>
      <c r="G1319" s="26" t="s">
        <v>9095</v>
      </c>
    </row>
    <row r="1320" spans="2:7" x14ac:dyDescent="0.45">
      <c r="B1320" s="26" t="s">
        <v>1926</v>
      </c>
      <c r="C1320" s="26">
        <v>48</v>
      </c>
      <c r="D1320" s="172">
        <f t="shared" si="57"/>
        <v>85708.800000000003</v>
      </c>
      <c r="E1320" s="172" t="e">
        <f t="shared" si="58"/>
        <v>#N/A</v>
      </c>
      <c r="F1320" s="174" t="e">
        <f t="shared" si="59"/>
        <v>#N/A</v>
      </c>
      <c r="G1320" s="26" t="s">
        <v>9096</v>
      </c>
    </row>
    <row r="1321" spans="2:7" x14ac:dyDescent="0.45">
      <c r="B1321" s="26" t="s">
        <v>4858</v>
      </c>
      <c r="C1321" s="26">
        <v>48</v>
      </c>
      <c r="D1321" s="172">
        <f t="shared" si="57"/>
        <v>85708.800000000003</v>
      </c>
      <c r="E1321" s="172" t="e">
        <f t="shared" si="58"/>
        <v>#N/A</v>
      </c>
      <c r="F1321" s="174" t="e">
        <f t="shared" si="59"/>
        <v>#N/A</v>
      </c>
      <c r="G1321" s="26" t="s">
        <v>9097</v>
      </c>
    </row>
    <row r="1322" spans="2:7" x14ac:dyDescent="0.45">
      <c r="B1322" s="26" t="s">
        <v>1925</v>
      </c>
      <c r="C1322" s="26">
        <v>49</v>
      </c>
      <c r="D1322" s="172">
        <f t="shared" si="57"/>
        <v>87494.399999999994</v>
      </c>
      <c r="E1322" s="172" t="e">
        <f t="shared" si="58"/>
        <v>#N/A</v>
      </c>
      <c r="F1322" s="174" t="e">
        <f t="shared" si="59"/>
        <v>#N/A</v>
      </c>
      <c r="G1322" s="26" t="s">
        <v>9098</v>
      </c>
    </row>
    <row r="1323" spans="2:7" x14ac:dyDescent="0.45">
      <c r="B1323" s="26" t="s">
        <v>4859</v>
      </c>
      <c r="C1323" s="26">
        <v>49</v>
      </c>
      <c r="D1323" s="172">
        <f t="shared" si="57"/>
        <v>87494.399999999994</v>
      </c>
      <c r="E1323" s="172" t="e">
        <f t="shared" si="58"/>
        <v>#N/A</v>
      </c>
      <c r="F1323" s="174" t="e">
        <f t="shared" si="59"/>
        <v>#N/A</v>
      </c>
      <c r="G1323" s="26" t="s">
        <v>9099</v>
      </c>
    </row>
    <row r="1324" spans="2:7" x14ac:dyDescent="0.45">
      <c r="B1324" s="26" t="s">
        <v>4860</v>
      </c>
      <c r="C1324" s="26">
        <v>49</v>
      </c>
      <c r="D1324" s="172">
        <f t="shared" si="57"/>
        <v>87494.399999999994</v>
      </c>
      <c r="E1324" s="172" t="e">
        <f t="shared" si="58"/>
        <v>#N/A</v>
      </c>
      <c r="F1324" s="174" t="e">
        <f t="shared" si="59"/>
        <v>#N/A</v>
      </c>
      <c r="G1324" s="26" t="s">
        <v>9100</v>
      </c>
    </row>
    <row r="1325" spans="2:7" x14ac:dyDescent="0.45">
      <c r="B1325" s="26" t="s">
        <v>462</v>
      </c>
      <c r="C1325" s="26">
        <v>50</v>
      </c>
      <c r="D1325" s="172">
        <f t="shared" si="57"/>
        <v>89280</v>
      </c>
      <c r="E1325" s="172" t="e">
        <f t="shared" si="58"/>
        <v>#N/A</v>
      </c>
      <c r="F1325" s="174" t="e">
        <f t="shared" si="59"/>
        <v>#N/A</v>
      </c>
      <c r="G1325" s="26" t="s">
        <v>9101</v>
      </c>
    </row>
    <row r="1326" spans="2:7" x14ac:dyDescent="0.45">
      <c r="B1326" s="26" t="s">
        <v>461</v>
      </c>
      <c r="C1326" s="26">
        <v>49</v>
      </c>
      <c r="D1326" s="172">
        <f t="shared" si="57"/>
        <v>87494.399999999994</v>
      </c>
      <c r="E1326" s="172" t="e">
        <f t="shared" si="58"/>
        <v>#N/A</v>
      </c>
      <c r="F1326" s="174" t="e">
        <f t="shared" si="59"/>
        <v>#N/A</v>
      </c>
      <c r="G1326" s="26" t="s">
        <v>9102</v>
      </c>
    </row>
    <row r="1327" spans="2:7" x14ac:dyDescent="0.45">
      <c r="B1327" s="26" t="s">
        <v>460</v>
      </c>
      <c r="C1327" s="26">
        <v>49</v>
      </c>
      <c r="D1327" s="172">
        <f t="shared" si="57"/>
        <v>87494.399999999994</v>
      </c>
      <c r="E1327" s="172" t="e">
        <f t="shared" si="58"/>
        <v>#N/A</v>
      </c>
      <c r="F1327" s="174" t="e">
        <f t="shared" si="59"/>
        <v>#N/A</v>
      </c>
      <c r="G1327" s="26" t="s">
        <v>9103</v>
      </c>
    </row>
    <row r="1328" spans="2:7" x14ac:dyDescent="0.45">
      <c r="B1328" s="26" t="s">
        <v>459</v>
      </c>
      <c r="C1328" s="26">
        <v>49</v>
      </c>
      <c r="D1328" s="172">
        <f t="shared" si="57"/>
        <v>87494.399999999994</v>
      </c>
      <c r="E1328" s="172" t="e">
        <f t="shared" si="58"/>
        <v>#N/A</v>
      </c>
      <c r="F1328" s="174" t="e">
        <f t="shared" si="59"/>
        <v>#N/A</v>
      </c>
      <c r="G1328" s="26" t="s">
        <v>9104</v>
      </c>
    </row>
    <row r="1329" spans="2:7" x14ac:dyDescent="0.45">
      <c r="B1329" s="26" t="s">
        <v>4861</v>
      </c>
      <c r="C1329" s="26">
        <v>50</v>
      </c>
      <c r="D1329" s="172">
        <f t="shared" si="57"/>
        <v>89280</v>
      </c>
      <c r="E1329" s="172" t="e">
        <f t="shared" si="58"/>
        <v>#N/A</v>
      </c>
      <c r="F1329" s="174" t="e">
        <f t="shared" si="59"/>
        <v>#N/A</v>
      </c>
      <c r="G1329" s="26" t="s">
        <v>9105</v>
      </c>
    </row>
    <row r="1330" spans="2:7" x14ac:dyDescent="0.45">
      <c r="B1330" s="26" t="s">
        <v>456</v>
      </c>
      <c r="C1330" s="26">
        <v>51</v>
      </c>
      <c r="D1330" s="172">
        <f t="shared" si="57"/>
        <v>91065.600000000006</v>
      </c>
      <c r="E1330" s="172" t="e">
        <f t="shared" si="58"/>
        <v>#N/A</v>
      </c>
      <c r="F1330" s="174" t="e">
        <f t="shared" si="59"/>
        <v>#N/A</v>
      </c>
      <c r="G1330" s="26" t="s">
        <v>9106</v>
      </c>
    </row>
    <row r="1331" spans="2:7" x14ac:dyDescent="0.45">
      <c r="B1331" s="26" t="s">
        <v>455</v>
      </c>
      <c r="C1331" s="26">
        <v>53</v>
      </c>
      <c r="D1331" s="172">
        <f t="shared" si="57"/>
        <v>94636.800000000003</v>
      </c>
      <c r="E1331" s="172" t="e">
        <f t="shared" si="58"/>
        <v>#N/A</v>
      </c>
      <c r="F1331" s="174" t="e">
        <f t="shared" si="59"/>
        <v>#N/A</v>
      </c>
      <c r="G1331" s="26" t="s">
        <v>9107</v>
      </c>
    </row>
    <row r="1332" spans="2:7" x14ac:dyDescent="0.45">
      <c r="B1332" s="26" t="s">
        <v>454</v>
      </c>
      <c r="C1332" s="26">
        <v>54</v>
      </c>
      <c r="D1332" s="172">
        <f t="shared" ref="D1332:D1395" si="60">C1332*7.44*240</f>
        <v>96422.400000000009</v>
      </c>
      <c r="E1332" s="172" t="e">
        <f t="shared" ref="E1332:E1395" si="61">VLOOKUP(G1332,$I$51:$K$181,2,FALSE)</f>
        <v>#N/A</v>
      </c>
      <c r="F1332" s="174" t="e">
        <f t="shared" ref="F1332:F1395" si="62">E1332/D1332-1</f>
        <v>#N/A</v>
      </c>
      <c r="G1332" s="26" t="s">
        <v>9108</v>
      </c>
    </row>
    <row r="1333" spans="2:7" x14ac:dyDescent="0.45">
      <c r="B1333" s="26" t="s">
        <v>453</v>
      </c>
      <c r="C1333" s="26">
        <v>53</v>
      </c>
      <c r="D1333" s="172">
        <f t="shared" si="60"/>
        <v>94636.800000000003</v>
      </c>
      <c r="E1333" s="172" t="e">
        <f t="shared" si="61"/>
        <v>#N/A</v>
      </c>
      <c r="F1333" s="174" t="e">
        <f t="shared" si="62"/>
        <v>#N/A</v>
      </c>
      <c r="G1333" s="26" t="s">
        <v>9109</v>
      </c>
    </row>
    <row r="1334" spans="2:7" x14ac:dyDescent="0.45">
      <c r="B1334" s="26" t="s">
        <v>4862</v>
      </c>
      <c r="C1334" s="26">
        <v>53</v>
      </c>
      <c r="D1334" s="172">
        <f t="shared" si="60"/>
        <v>94636.800000000003</v>
      </c>
      <c r="E1334" s="172" t="e">
        <f t="shared" si="61"/>
        <v>#N/A</v>
      </c>
      <c r="F1334" s="174" t="e">
        <f t="shared" si="62"/>
        <v>#N/A</v>
      </c>
      <c r="G1334" s="26" t="s">
        <v>9110</v>
      </c>
    </row>
    <row r="1335" spans="2:7" x14ac:dyDescent="0.45">
      <c r="B1335" s="26" t="s">
        <v>1924</v>
      </c>
      <c r="C1335" s="26">
        <v>54</v>
      </c>
      <c r="D1335" s="172">
        <f t="shared" si="60"/>
        <v>96422.400000000009</v>
      </c>
      <c r="E1335" s="172" t="e">
        <f t="shared" si="61"/>
        <v>#N/A</v>
      </c>
      <c r="F1335" s="174" t="e">
        <f t="shared" si="62"/>
        <v>#N/A</v>
      </c>
      <c r="G1335" s="26" t="s">
        <v>9111</v>
      </c>
    </row>
    <row r="1336" spans="2:7" x14ac:dyDescent="0.45">
      <c r="B1336" s="26" t="s">
        <v>450</v>
      </c>
      <c r="C1336" s="26">
        <v>54</v>
      </c>
      <c r="D1336" s="172">
        <f t="shared" si="60"/>
        <v>96422.400000000009</v>
      </c>
      <c r="E1336" s="172" t="e">
        <f t="shared" si="61"/>
        <v>#N/A</v>
      </c>
      <c r="F1336" s="174" t="e">
        <f t="shared" si="62"/>
        <v>#N/A</v>
      </c>
      <c r="G1336" s="26" t="s">
        <v>9112</v>
      </c>
    </row>
    <row r="1337" spans="2:7" x14ac:dyDescent="0.45">
      <c r="B1337" s="26" t="s">
        <v>449</v>
      </c>
      <c r="C1337" s="26">
        <v>53</v>
      </c>
      <c r="D1337" s="172">
        <f t="shared" si="60"/>
        <v>94636.800000000003</v>
      </c>
      <c r="E1337" s="172" t="e">
        <f t="shared" si="61"/>
        <v>#N/A</v>
      </c>
      <c r="F1337" s="174" t="e">
        <f t="shared" si="62"/>
        <v>#N/A</v>
      </c>
      <c r="G1337" s="26" t="s">
        <v>9113</v>
      </c>
    </row>
    <row r="1338" spans="2:7" x14ac:dyDescent="0.45">
      <c r="B1338" s="26" t="s">
        <v>448</v>
      </c>
      <c r="C1338" s="26">
        <v>54</v>
      </c>
      <c r="D1338" s="172">
        <f t="shared" si="60"/>
        <v>96422.400000000009</v>
      </c>
      <c r="E1338" s="172" t="e">
        <f t="shared" si="61"/>
        <v>#N/A</v>
      </c>
      <c r="F1338" s="174" t="e">
        <f t="shared" si="62"/>
        <v>#N/A</v>
      </c>
      <c r="G1338" s="26" t="s">
        <v>9114</v>
      </c>
    </row>
    <row r="1339" spans="2:7" x14ac:dyDescent="0.45">
      <c r="B1339" s="26" t="s">
        <v>4863</v>
      </c>
      <c r="C1339" s="26">
        <v>54</v>
      </c>
      <c r="D1339" s="172">
        <f t="shared" si="60"/>
        <v>96422.400000000009</v>
      </c>
      <c r="E1339" s="172" t="e">
        <f t="shared" si="61"/>
        <v>#N/A</v>
      </c>
      <c r="F1339" s="174" t="e">
        <f t="shared" si="62"/>
        <v>#N/A</v>
      </c>
      <c r="G1339" s="26" t="s">
        <v>9115</v>
      </c>
    </row>
    <row r="1340" spans="2:7" x14ac:dyDescent="0.45">
      <c r="B1340" s="26" t="s">
        <v>445</v>
      </c>
      <c r="C1340" s="26">
        <v>54</v>
      </c>
      <c r="D1340" s="172">
        <f t="shared" si="60"/>
        <v>96422.400000000009</v>
      </c>
      <c r="E1340" s="172" t="e">
        <f t="shared" si="61"/>
        <v>#N/A</v>
      </c>
      <c r="F1340" s="174" t="e">
        <f t="shared" si="62"/>
        <v>#N/A</v>
      </c>
      <c r="G1340" s="26" t="s">
        <v>9116</v>
      </c>
    </row>
    <row r="1341" spans="2:7" x14ac:dyDescent="0.45">
      <c r="B1341" s="26" t="s">
        <v>444</v>
      </c>
      <c r="C1341" s="26">
        <v>53</v>
      </c>
      <c r="D1341" s="172">
        <f t="shared" si="60"/>
        <v>94636.800000000003</v>
      </c>
      <c r="E1341" s="172" t="e">
        <f t="shared" si="61"/>
        <v>#N/A</v>
      </c>
      <c r="F1341" s="174" t="e">
        <f t="shared" si="62"/>
        <v>#N/A</v>
      </c>
      <c r="G1341" s="26" t="s">
        <v>9117</v>
      </c>
    </row>
    <row r="1342" spans="2:7" x14ac:dyDescent="0.45">
      <c r="B1342" s="26" t="s">
        <v>443</v>
      </c>
      <c r="C1342" s="26">
        <v>54</v>
      </c>
      <c r="D1342" s="172">
        <f t="shared" si="60"/>
        <v>96422.400000000009</v>
      </c>
      <c r="E1342" s="172" t="e">
        <f t="shared" si="61"/>
        <v>#N/A</v>
      </c>
      <c r="F1342" s="174" t="e">
        <f t="shared" si="62"/>
        <v>#N/A</v>
      </c>
      <c r="G1342" s="26" t="s">
        <v>9118</v>
      </c>
    </row>
    <row r="1343" spans="2:7" x14ac:dyDescent="0.45">
      <c r="B1343" s="26" t="s">
        <v>442</v>
      </c>
      <c r="C1343" s="26">
        <v>53</v>
      </c>
      <c r="D1343" s="172">
        <f t="shared" si="60"/>
        <v>94636.800000000003</v>
      </c>
      <c r="E1343" s="172" t="e">
        <f t="shared" si="61"/>
        <v>#N/A</v>
      </c>
      <c r="F1343" s="174" t="e">
        <f t="shared" si="62"/>
        <v>#N/A</v>
      </c>
      <c r="G1343" s="26" t="s">
        <v>9119</v>
      </c>
    </row>
    <row r="1344" spans="2:7" x14ac:dyDescent="0.45">
      <c r="B1344" s="26" t="s">
        <v>4864</v>
      </c>
      <c r="C1344" s="26">
        <v>53</v>
      </c>
      <c r="D1344" s="172">
        <f t="shared" si="60"/>
        <v>94636.800000000003</v>
      </c>
      <c r="E1344" s="172" t="e">
        <f t="shared" si="61"/>
        <v>#N/A</v>
      </c>
      <c r="F1344" s="174" t="e">
        <f t="shared" si="62"/>
        <v>#N/A</v>
      </c>
      <c r="G1344" s="26" t="s">
        <v>9120</v>
      </c>
    </row>
    <row r="1345" spans="2:7" x14ac:dyDescent="0.45">
      <c r="B1345" s="26" t="s">
        <v>439</v>
      </c>
      <c r="C1345" s="26">
        <v>53</v>
      </c>
      <c r="D1345" s="172">
        <f t="shared" si="60"/>
        <v>94636.800000000003</v>
      </c>
      <c r="E1345" s="172" t="e">
        <f t="shared" si="61"/>
        <v>#N/A</v>
      </c>
      <c r="F1345" s="174" t="e">
        <f t="shared" si="62"/>
        <v>#N/A</v>
      </c>
      <c r="G1345" s="26" t="s">
        <v>9121</v>
      </c>
    </row>
    <row r="1346" spans="2:7" x14ac:dyDescent="0.45">
      <c r="B1346" s="26" t="s">
        <v>438</v>
      </c>
      <c r="C1346" s="26">
        <v>53</v>
      </c>
      <c r="D1346" s="172">
        <f t="shared" si="60"/>
        <v>94636.800000000003</v>
      </c>
      <c r="E1346" s="172" t="e">
        <f t="shared" si="61"/>
        <v>#N/A</v>
      </c>
      <c r="F1346" s="174" t="e">
        <f t="shared" si="62"/>
        <v>#N/A</v>
      </c>
      <c r="G1346" s="26" t="s">
        <v>9122</v>
      </c>
    </row>
    <row r="1347" spans="2:7" x14ac:dyDescent="0.45">
      <c r="B1347" s="26" t="s">
        <v>437</v>
      </c>
      <c r="C1347" s="26">
        <v>53</v>
      </c>
      <c r="D1347" s="172">
        <f t="shared" si="60"/>
        <v>94636.800000000003</v>
      </c>
      <c r="E1347" s="172" t="e">
        <f t="shared" si="61"/>
        <v>#N/A</v>
      </c>
      <c r="F1347" s="174" t="e">
        <f t="shared" si="62"/>
        <v>#N/A</v>
      </c>
      <c r="G1347" s="26" t="s">
        <v>9123</v>
      </c>
    </row>
    <row r="1348" spans="2:7" x14ac:dyDescent="0.45">
      <c r="B1348" s="26" t="s">
        <v>436</v>
      </c>
      <c r="C1348" s="26">
        <v>53</v>
      </c>
      <c r="D1348" s="172">
        <f t="shared" si="60"/>
        <v>94636.800000000003</v>
      </c>
      <c r="E1348" s="172" t="e">
        <f t="shared" si="61"/>
        <v>#N/A</v>
      </c>
      <c r="F1348" s="174" t="e">
        <f t="shared" si="62"/>
        <v>#N/A</v>
      </c>
      <c r="G1348" s="26" t="s">
        <v>9124</v>
      </c>
    </row>
    <row r="1349" spans="2:7" x14ac:dyDescent="0.45">
      <c r="B1349" s="26" t="s">
        <v>4865</v>
      </c>
      <c r="C1349" s="26">
        <v>53</v>
      </c>
      <c r="D1349" s="172">
        <f t="shared" si="60"/>
        <v>94636.800000000003</v>
      </c>
      <c r="E1349" s="172" t="e">
        <f t="shared" si="61"/>
        <v>#N/A</v>
      </c>
      <c r="F1349" s="174" t="e">
        <f t="shared" si="62"/>
        <v>#N/A</v>
      </c>
      <c r="G1349" s="26" t="s">
        <v>9125</v>
      </c>
    </row>
    <row r="1350" spans="2:7" x14ac:dyDescent="0.45">
      <c r="B1350" s="26" t="s">
        <v>433</v>
      </c>
      <c r="C1350" s="26">
        <v>53</v>
      </c>
      <c r="D1350" s="172">
        <f t="shared" si="60"/>
        <v>94636.800000000003</v>
      </c>
      <c r="E1350" s="172" t="e">
        <f t="shared" si="61"/>
        <v>#N/A</v>
      </c>
      <c r="F1350" s="174" t="e">
        <f t="shared" si="62"/>
        <v>#N/A</v>
      </c>
      <c r="G1350" s="26" t="s">
        <v>9126</v>
      </c>
    </row>
    <row r="1351" spans="2:7" x14ac:dyDescent="0.45">
      <c r="B1351" s="26" t="s">
        <v>432</v>
      </c>
      <c r="C1351" s="26">
        <v>52</v>
      </c>
      <c r="D1351" s="172">
        <f t="shared" si="60"/>
        <v>92851.199999999997</v>
      </c>
      <c r="E1351" s="172" t="e">
        <f t="shared" si="61"/>
        <v>#N/A</v>
      </c>
      <c r="F1351" s="174" t="e">
        <f t="shared" si="62"/>
        <v>#N/A</v>
      </c>
      <c r="G1351" s="26" t="s">
        <v>9127</v>
      </c>
    </row>
    <row r="1352" spans="2:7" x14ac:dyDescent="0.45">
      <c r="B1352" s="26" t="s">
        <v>431</v>
      </c>
      <c r="C1352" s="26">
        <v>53</v>
      </c>
      <c r="D1352" s="172">
        <f t="shared" si="60"/>
        <v>94636.800000000003</v>
      </c>
      <c r="E1352" s="172" t="e">
        <f t="shared" si="61"/>
        <v>#N/A</v>
      </c>
      <c r="F1352" s="174" t="e">
        <f t="shared" si="62"/>
        <v>#N/A</v>
      </c>
      <c r="G1352" s="26" t="s">
        <v>9128</v>
      </c>
    </row>
    <row r="1353" spans="2:7" x14ac:dyDescent="0.45">
      <c r="B1353" s="26" t="s">
        <v>430</v>
      </c>
      <c r="C1353" s="26">
        <v>54</v>
      </c>
      <c r="D1353" s="172">
        <f t="shared" si="60"/>
        <v>96422.400000000009</v>
      </c>
      <c r="E1353" s="172" t="e">
        <f t="shared" si="61"/>
        <v>#N/A</v>
      </c>
      <c r="F1353" s="174" t="e">
        <f t="shared" si="62"/>
        <v>#N/A</v>
      </c>
      <c r="G1353" s="26" t="s">
        <v>9129</v>
      </c>
    </row>
    <row r="1354" spans="2:7" x14ac:dyDescent="0.45">
      <c r="B1354" s="26" t="s">
        <v>4866</v>
      </c>
      <c r="C1354" s="26">
        <v>54</v>
      </c>
      <c r="D1354" s="172">
        <f t="shared" si="60"/>
        <v>96422.400000000009</v>
      </c>
      <c r="E1354" s="172" t="e">
        <f t="shared" si="61"/>
        <v>#N/A</v>
      </c>
      <c r="F1354" s="174" t="e">
        <f t="shared" si="62"/>
        <v>#N/A</v>
      </c>
      <c r="G1354" s="26" t="s">
        <v>9130</v>
      </c>
    </row>
    <row r="1355" spans="2:7" x14ac:dyDescent="0.45">
      <c r="B1355" s="26" t="s">
        <v>427</v>
      </c>
      <c r="C1355" s="26">
        <v>54</v>
      </c>
      <c r="D1355" s="172">
        <f t="shared" si="60"/>
        <v>96422.400000000009</v>
      </c>
      <c r="E1355" s="172" t="e">
        <f t="shared" si="61"/>
        <v>#N/A</v>
      </c>
      <c r="F1355" s="174" t="e">
        <f t="shared" si="62"/>
        <v>#N/A</v>
      </c>
      <c r="G1355" s="26" t="s">
        <v>9131</v>
      </c>
    </row>
    <row r="1356" spans="2:7" x14ac:dyDescent="0.45">
      <c r="B1356" s="26" t="s">
        <v>426</v>
      </c>
      <c r="C1356" s="26">
        <v>53</v>
      </c>
      <c r="D1356" s="172">
        <f t="shared" si="60"/>
        <v>94636.800000000003</v>
      </c>
      <c r="E1356" s="172" t="e">
        <f t="shared" si="61"/>
        <v>#N/A</v>
      </c>
      <c r="F1356" s="174" t="e">
        <f t="shared" si="62"/>
        <v>#N/A</v>
      </c>
      <c r="G1356" s="26" t="s">
        <v>9132</v>
      </c>
    </row>
    <row r="1357" spans="2:7" x14ac:dyDescent="0.45">
      <c r="B1357" s="26" t="s">
        <v>425</v>
      </c>
      <c r="C1357" s="26">
        <v>52</v>
      </c>
      <c r="D1357" s="172">
        <f t="shared" si="60"/>
        <v>92851.199999999997</v>
      </c>
      <c r="E1357" s="172" t="e">
        <f t="shared" si="61"/>
        <v>#N/A</v>
      </c>
      <c r="F1357" s="174" t="e">
        <f t="shared" si="62"/>
        <v>#N/A</v>
      </c>
      <c r="G1357" s="26" t="s">
        <v>9133</v>
      </c>
    </row>
    <row r="1358" spans="2:7" x14ac:dyDescent="0.45">
      <c r="B1358" s="26" t="s">
        <v>424</v>
      </c>
      <c r="C1358" s="26">
        <v>53</v>
      </c>
      <c r="D1358" s="172">
        <f t="shared" si="60"/>
        <v>94636.800000000003</v>
      </c>
      <c r="E1358" s="172" t="e">
        <f t="shared" si="61"/>
        <v>#N/A</v>
      </c>
      <c r="F1358" s="174" t="e">
        <f t="shared" si="62"/>
        <v>#N/A</v>
      </c>
      <c r="G1358" s="26" t="s">
        <v>9134</v>
      </c>
    </row>
    <row r="1359" spans="2:7" x14ac:dyDescent="0.45">
      <c r="B1359" s="26" t="s">
        <v>4867</v>
      </c>
      <c r="C1359" s="26">
        <v>53</v>
      </c>
      <c r="D1359" s="172">
        <f t="shared" si="60"/>
        <v>94636.800000000003</v>
      </c>
      <c r="E1359" s="172" t="e">
        <f t="shared" si="61"/>
        <v>#N/A</v>
      </c>
      <c r="F1359" s="174" t="e">
        <f t="shared" si="62"/>
        <v>#N/A</v>
      </c>
      <c r="G1359" s="26" t="s">
        <v>9135</v>
      </c>
    </row>
    <row r="1360" spans="2:7" x14ac:dyDescent="0.45">
      <c r="B1360" s="26" t="s">
        <v>421</v>
      </c>
      <c r="C1360" s="26">
        <v>53</v>
      </c>
      <c r="D1360" s="172">
        <f t="shared" si="60"/>
        <v>94636.800000000003</v>
      </c>
      <c r="E1360" s="172" t="e">
        <f t="shared" si="61"/>
        <v>#N/A</v>
      </c>
      <c r="F1360" s="174" t="e">
        <f t="shared" si="62"/>
        <v>#N/A</v>
      </c>
      <c r="G1360" s="26" t="s">
        <v>9136</v>
      </c>
    </row>
    <row r="1361" spans="2:7" x14ac:dyDescent="0.45">
      <c r="B1361" s="26" t="s">
        <v>420</v>
      </c>
      <c r="C1361" s="26">
        <v>52</v>
      </c>
      <c r="D1361" s="172">
        <f t="shared" si="60"/>
        <v>92851.199999999997</v>
      </c>
      <c r="E1361" s="172" t="e">
        <f t="shared" si="61"/>
        <v>#N/A</v>
      </c>
      <c r="F1361" s="174" t="e">
        <f t="shared" si="62"/>
        <v>#N/A</v>
      </c>
      <c r="G1361" s="26" t="s">
        <v>9137</v>
      </c>
    </row>
    <row r="1362" spans="2:7" x14ac:dyDescent="0.45">
      <c r="B1362" s="26" t="s">
        <v>419</v>
      </c>
      <c r="C1362" s="26">
        <v>53</v>
      </c>
      <c r="D1362" s="172">
        <f t="shared" si="60"/>
        <v>94636.800000000003</v>
      </c>
      <c r="E1362" s="172" t="e">
        <f t="shared" si="61"/>
        <v>#N/A</v>
      </c>
      <c r="F1362" s="174" t="e">
        <f t="shared" si="62"/>
        <v>#N/A</v>
      </c>
      <c r="G1362" s="26" t="s">
        <v>9138</v>
      </c>
    </row>
    <row r="1363" spans="2:7" x14ac:dyDescent="0.45">
      <c r="B1363" s="26" t="s">
        <v>418</v>
      </c>
      <c r="C1363" s="26">
        <v>52</v>
      </c>
      <c r="D1363" s="172">
        <f t="shared" si="60"/>
        <v>92851.199999999997</v>
      </c>
      <c r="E1363" s="172" t="e">
        <f t="shared" si="61"/>
        <v>#N/A</v>
      </c>
      <c r="F1363" s="174" t="e">
        <f t="shared" si="62"/>
        <v>#N/A</v>
      </c>
      <c r="G1363" s="26" t="s">
        <v>9139</v>
      </c>
    </row>
    <row r="1364" spans="2:7" x14ac:dyDescent="0.45">
      <c r="B1364" s="26" t="s">
        <v>4868</v>
      </c>
      <c r="C1364" s="26">
        <v>52</v>
      </c>
      <c r="D1364" s="172">
        <f t="shared" si="60"/>
        <v>92851.199999999997</v>
      </c>
      <c r="E1364" s="172" t="e">
        <f t="shared" si="61"/>
        <v>#N/A</v>
      </c>
      <c r="F1364" s="174" t="e">
        <f t="shared" si="62"/>
        <v>#N/A</v>
      </c>
      <c r="G1364" s="26" t="s">
        <v>9140</v>
      </c>
    </row>
    <row r="1365" spans="2:7" x14ac:dyDescent="0.45">
      <c r="B1365" s="26" t="s">
        <v>415</v>
      </c>
      <c r="C1365" s="26">
        <v>51</v>
      </c>
      <c r="D1365" s="172">
        <f t="shared" si="60"/>
        <v>91065.600000000006</v>
      </c>
      <c r="E1365" s="172" t="e">
        <f t="shared" si="61"/>
        <v>#N/A</v>
      </c>
      <c r="F1365" s="174" t="e">
        <f t="shared" si="62"/>
        <v>#N/A</v>
      </c>
      <c r="G1365" s="26" t="s">
        <v>9141</v>
      </c>
    </row>
    <row r="1366" spans="2:7" x14ac:dyDescent="0.45">
      <c r="B1366" s="26" t="s">
        <v>414</v>
      </c>
      <c r="C1366" s="26">
        <v>52</v>
      </c>
      <c r="D1366" s="172">
        <f t="shared" si="60"/>
        <v>92851.199999999997</v>
      </c>
      <c r="E1366" s="172" t="e">
        <f t="shared" si="61"/>
        <v>#N/A</v>
      </c>
      <c r="F1366" s="174" t="e">
        <f t="shared" si="62"/>
        <v>#N/A</v>
      </c>
      <c r="G1366" s="26" t="s">
        <v>9142</v>
      </c>
    </row>
    <row r="1367" spans="2:7" x14ac:dyDescent="0.45">
      <c r="B1367" s="26" t="s">
        <v>413</v>
      </c>
      <c r="C1367" s="26">
        <v>53</v>
      </c>
      <c r="D1367" s="172">
        <f t="shared" si="60"/>
        <v>94636.800000000003</v>
      </c>
      <c r="E1367" s="172" t="e">
        <f t="shared" si="61"/>
        <v>#N/A</v>
      </c>
      <c r="F1367" s="174" t="e">
        <f t="shared" si="62"/>
        <v>#N/A</v>
      </c>
      <c r="G1367" s="26" t="s">
        <v>9143</v>
      </c>
    </row>
    <row r="1368" spans="2:7" x14ac:dyDescent="0.45">
      <c r="B1368" s="26" t="s">
        <v>412</v>
      </c>
      <c r="C1368" s="26">
        <v>52</v>
      </c>
      <c r="D1368" s="172">
        <f t="shared" si="60"/>
        <v>92851.199999999997</v>
      </c>
      <c r="E1368" s="172" t="e">
        <f t="shared" si="61"/>
        <v>#N/A</v>
      </c>
      <c r="F1368" s="174" t="e">
        <f t="shared" si="62"/>
        <v>#N/A</v>
      </c>
      <c r="G1368" s="26" t="s">
        <v>9144</v>
      </c>
    </row>
    <row r="1369" spans="2:7" x14ac:dyDescent="0.45">
      <c r="B1369" s="26" t="s">
        <v>4869</v>
      </c>
      <c r="C1369" s="26">
        <v>53</v>
      </c>
      <c r="D1369" s="172">
        <f t="shared" si="60"/>
        <v>94636.800000000003</v>
      </c>
      <c r="E1369" s="172" t="e">
        <f t="shared" si="61"/>
        <v>#N/A</v>
      </c>
      <c r="F1369" s="174" t="e">
        <f t="shared" si="62"/>
        <v>#N/A</v>
      </c>
      <c r="G1369" s="26" t="s">
        <v>9145</v>
      </c>
    </row>
    <row r="1370" spans="2:7" x14ac:dyDescent="0.45">
      <c r="B1370" s="26" t="s">
        <v>409</v>
      </c>
      <c r="C1370" s="26">
        <v>52</v>
      </c>
      <c r="D1370" s="172">
        <f t="shared" si="60"/>
        <v>92851.199999999997</v>
      </c>
      <c r="E1370" s="172" t="e">
        <f t="shared" si="61"/>
        <v>#N/A</v>
      </c>
      <c r="F1370" s="174" t="e">
        <f t="shared" si="62"/>
        <v>#N/A</v>
      </c>
      <c r="G1370" s="26" t="s">
        <v>9146</v>
      </c>
    </row>
    <row r="1371" spans="2:7" x14ac:dyDescent="0.45">
      <c r="B1371" s="26" t="s">
        <v>408</v>
      </c>
      <c r="C1371" s="26">
        <v>51</v>
      </c>
      <c r="D1371" s="172">
        <f t="shared" si="60"/>
        <v>91065.600000000006</v>
      </c>
      <c r="E1371" s="172" t="e">
        <f t="shared" si="61"/>
        <v>#N/A</v>
      </c>
      <c r="F1371" s="174" t="e">
        <f t="shared" si="62"/>
        <v>#N/A</v>
      </c>
      <c r="G1371" s="26" t="s">
        <v>9147</v>
      </c>
    </row>
    <row r="1372" spans="2:7" x14ac:dyDescent="0.45">
      <c r="B1372" s="26" t="s">
        <v>4870</v>
      </c>
      <c r="C1372" s="26">
        <v>51</v>
      </c>
      <c r="D1372" s="172">
        <f t="shared" si="60"/>
        <v>91065.600000000006</v>
      </c>
      <c r="E1372" s="172" t="e">
        <f t="shared" si="61"/>
        <v>#N/A</v>
      </c>
      <c r="F1372" s="174" t="e">
        <f t="shared" si="62"/>
        <v>#N/A</v>
      </c>
      <c r="G1372" s="26" t="s">
        <v>9148</v>
      </c>
    </row>
    <row r="1373" spans="2:7" x14ac:dyDescent="0.45">
      <c r="B1373" s="26" t="s">
        <v>407</v>
      </c>
      <c r="C1373" s="26">
        <v>53</v>
      </c>
      <c r="D1373" s="172">
        <f t="shared" si="60"/>
        <v>94636.800000000003</v>
      </c>
      <c r="E1373" s="172" t="e">
        <f t="shared" si="61"/>
        <v>#N/A</v>
      </c>
      <c r="F1373" s="174" t="e">
        <f t="shared" si="62"/>
        <v>#N/A</v>
      </c>
      <c r="G1373" s="26" t="s">
        <v>9149</v>
      </c>
    </row>
    <row r="1374" spans="2:7" x14ac:dyDescent="0.45">
      <c r="B1374" s="26" t="s">
        <v>4871</v>
      </c>
      <c r="C1374" s="26">
        <v>54</v>
      </c>
      <c r="D1374" s="172">
        <f t="shared" si="60"/>
        <v>96422.400000000009</v>
      </c>
      <c r="E1374" s="172" t="e">
        <f t="shared" si="61"/>
        <v>#N/A</v>
      </c>
      <c r="F1374" s="174" t="e">
        <f t="shared" si="62"/>
        <v>#N/A</v>
      </c>
      <c r="G1374" s="26" t="s">
        <v>9150</v>
      </c>
    </row>
    <row r="1375" spans="2:7" x14ac:dyDescent="0.45">
      <c r="B1375" s="26" t="s">
        <v>404</v>
      </c>
      <c r="C1375" s="26">
        <v>53</v>
      </c>
      <c r="D1375" s="172">
        <f t="shared" si="60"/>
        <v>94636.800000000003</v>
      </c>
      <c r="E1375" s="172" t="e">
        <f t="shared" si="61"/>
        <v>#N/A</v>
      </c>
      <c r="F1375" s="174" t="e">
        <f t="shared" si="62"/>
        <v>#N/A</v>
      </c>
      <c r="G1375" s="26" t="s">
        <v>9151</v>
      </c>
    </row>
    <row r="1376" spans="2:7" x14ac:dyDescent="0.45">
      <c r="B1376" s="26" t="s">
        <v>403</v>
      </c>
      <c r="C1376" s="26">
        <v>53</v>
      </c>
      <c r="D1376" s="172">
        <f t="shared" si="60"/>
        <v>94636.800000000003</v>
      </c>
      <c r="E1376" s="172" t="e">
        <f t="shared" si="61"/>
        <v>#N/A</v>
      </c>
      <c r="F1376" s="174" t="e">
        <f t="shared" si="62"/>
        <v>#N/A</v>
      </c>
      <c r="G1376" s="26" t="s">
        <v>9152</v>
      </c>
    </row>
    <row r="1377" spans="2:7" x14ac:dyDescent="0.45">
      <c r="B1377" s="26" t="s">
        <v>402</v>
      </c>
      <c r="C1377" s="26">
        <v>53</v>
      </c>
      <c r="D1377" s="172">
        <f t="shared" si="60"/>
        <v>94636.800000000003</v>
      </c>
      <c r="E1377" s="172" t="e">
        <f t="shared" si="61"/>
        <v>#N/A</v>
      </c>
      <c r="F1377" s="174" t="e">
        <f t="shared" si="62"/>
        <v>#N/A</v>
      </c>
      <c r="G1377" s="26" t="s">
        <v>9153</v>
      </c>
    </row>
    <row r="1378" spans="2:7" x14ac:dyDescent="0.45">
      <c r="B1378" s="26" t="s">
        <v>4872</v>
      </c>
      <c r="C1378" s="26">
        <v>53</v>
      </c>
      <c r="D1378" s="172">
        <f t="shared" si="60"/>
        <v>94636.800000000003</v>
      </c>
      <c r="E1378" s="172" t="e">
        <f t="shared" si="61"/>
        <v>#N/A</v>
      </c>
      <c r="F1378" s="174" t="e">
        <f t="shared" si="62"/>
        <v>#N/A</v>
      </c>
      <c r="G1378" s="26" t="s">
        <v>9154</v>
      </c>
    </row>
    <row r="1379" spans="2:7" x14ac:dyDescent="0.45">
      <c r="B1379" s="26" t="s">
        <v>398</v>
      </c>
      <c r="C1379" s="26">
        <v>53</v>
      </c>
      <c r="D1379" s="172">
        <f t="shared" si="60"/>
        <v>94636.800000000003</v>
      </c>
      <c r="E1379" s="172" t="e">
        <f t="shared" si="61"/>
        <v>#N/A</v>
      </c>
      <c r="F1379" s="174" t="e">
        <f t="shared" si="62"/>
        <v>#N/A</v>
      </c>
      <c r="G1379" s="26" t="s">
        <v>9155</v>
      </c>
    </row>
    <row r="1380" spans="2:7" x14ac:dyDescent="0.45">
      <c r="B1380" s="26" t="s">
        <v>397</v>
      </c>
      <c r="C1380" s="26">
        <v>53</v>
      </c>
      <c r="D1380" s="172">
        <f t="shared" si="60"/>
        <v>94636.800000000003</v>
      </c>
      <c r="E1380" s="172" t="e">
        <f t="shared" si="61"/>
        <v>#N/A</v>
      </c>
      <c r="F1380" s="174" t="e">
        <f t="shared" si="62"/>
        <v>#N/A</v>
      </c>
      <c r="G1380" s="26" t="s">
        <v>9156</v>
      </c>
    </row>
    <row r="1381" spans="2:7" x14ac:dyDescent="0.45">
      <c r="B1381" s="26" t="s">
        <v>396</v>
      </c>
      <c r="C1381" s="26">
        <v>52</v>
      </c>
      <c r="D1381" s="172">
        <f t="shared" si="60"/>
        <v>92851.199999999997</v>
      </c>
      <c r="E1381" s="172" t="e">
        <f t="shared" si="61"/>
        <v>#N/A</v>
      </c>
      <c r="F1381" s="174" t="e">
        <f t="shared" si="62"/>
        <v>#N/A</v>
      </c>
      <c r="G1381" s="26" t="s">
        <v>9157</v>
      </c>
    </row>
    <row r="1382" spans="2:7" x14ac:dyDescent="0.45">
      <c r="B1382" s="26" t="s">
        <v>4873</v>
      </c>
      <c r="C1382" s="26">
        <v>52</v>
      </c>
      <c r="D1382" s="172">
        <f t="shared" si="60"/>
        <v>92851.199999999997</v>
      </c>
      <c r="E1382" s="172" t="e">
        <f t="shared" si="61"/>
        <v>#N/A</v>
      </c>
      <c r="F1382" s="174" t="e">
        <f t="shared" si="62"/>
        <v>#N/A</v>
      </c>
      <c r="G1382" s="26" t="s">
        <v>9158</v>
      </c>
    </row>
    <row r="1383" spans="2:7" x14ac:dyDescent="0.45">
      <c r="B1383" s="26" t="s">
        <v>392</v>
      </c>
      <c r="C1383" s="26">
        <v>52</v>
      </c>
      <c r="D1383" s="172">
        <f t="shared" si="60"/>
        <v>92851.199999999997</v>
      </c>
      <c r="E1383" s="172" t="e">
        <f t="shared" si="61"/>
        <v>#N/A</v>
      </c>
      <c r="F1383" s="174" t="e">
        <f t="shared" si="62"/>
        <v>#N/A</v>
      </c>
      <c r="G1383" s="26" t="s">
        <v>9159</v>
      </c>
    </row>
    <row r="1384" spans="2:7" x14ac:dyDescent="0.45">
      <c r="B1384" s="26" t="s">
        <v>391</v>
      </c>
      <c r="C1384" s="26">
        <v>52</v>
      </c>
      <c r="D1384" s="172">
        <f t="shared" si="60"/>
        <v>92851.199999999997</v>
      </c>
      <c r="E1384" s="172" t="e">
        <f t="shared" si="61"/>
        <v>#N/A</v>
      </c>
      <c r="F1384" s="174" t="e">
        <f t="shared" si="62"/>
        <v>#N/A</v>
      </c>
      <c r="G1384" s="26" t="s">
        <v>9160</v>
      </c>
    </row>
    <row r="1385" spans="2:7" x14ac:dyDescent="0.45">
      <c r="B1385" s="26" t="s">
        <v>390</v>
      </c>
      <c r="C1385" s="26">
        <v>52</v>
      </c>
      <c r="D1385" s="172">
        <f t="shared" si="60"/>
        <v>92851.199999999997</v>
      </c>
      <c r="E1385" s="172" t="e">
        <f t="shared" si="61"/>
        <v>#N/A</v>
      </c>
      <c r="F1385" s="174" t="e">
        <f t="shared" si="62"/>
        <v>#N/A</v>
      </c>
      <c r="G1385" s="26" t="s">
        <v>9161</v>
      </c>
    </row>
    <row r="1386" spans="2:7" x14ac:dyDescent="0.45">
      <c r="B1386" s="26" t="s">
        <v>389</v>
      </c>
      <c r="C1386" s="26">
        <v>52</v>
      </c>
      <c r="D1386" s="172">
        <f t="shared" si="60"/>
        <v>92851.199999999997</v>
      </c>
      <c r="E1386" s="172" t="e">
        <f t="shared" si="61"/>
        <v>#N/A</v>
      </c>
      <c r="F1386" s="174" t="e">
        <f t="shared" si="62"/>
        <v>#N/A</v>
      </c>
      <c r="G1386" s="26" t="s">
        <v>9162</v>
      </c>
    </row>
    <row r="1387" spans="2:7" x14ac:dyDescent="0.45">
      <c r="B1387" s="26" t="s">
        <v>4874</v>
      </c>
      <c r="C1387" s="26">
        <v>51</v>
      </c>
      <c r="D1387" s="172">
        <f t="shared" si="60"/>
        <v>91065.600000000006</v>
      </c>
      <c r="E1387" s="172" t="e">
        <f t="shared" si="61"/>
        <v>#N/A</v>
      </c>
      <c r="F1387" s="174" t="e">
        <f t="shared" si="62"/>
        <v>#N/A</v>
      </c>
      <c r="G1387" s="26" t="s">
        <v>9163</v>
      </c>
    </row>
    <row r="1388" spans="2:7" x14ac:dyDescent="0.45">
      <c r="B1388" s="26" t="s">
        <v>387</v>
      </c>
      <c r="C1388" s="26">
        <v>51</v>
      </c>
      <c r="D1388" s="172">
        <f t="shared" si="60"/>
        <v>91065.600000000006</v>
      </c>
      <c r="E1388" s="172" t="e">
        <f t="shared" si="61"/>
        <v>#N/A</v>
      </c>
      <c r="F1388" s="174" t="e">
        <f t="shared" si="62"/>
        <v>#N/A</v>
      </c>
      <c r="G1388" s="26" t="s">
        <v>9164</v>
      </c>
    </row>
    <row r="1389" spans="2:7" x14ac:dyDescent="0.45">
      <c r="B1389" s="26" t="s">
        <v>386</v>
      </c>
      <c r="C1389" s="26">
        <v>52</v>
      </c>
      <c r="D1389" s="172">
        <f t="shared" si="60"/>
        <v>92851.199999999997</v>
      </c>
      <c r="E1389" s="172" t="e">
        <f t="shared" si="61"/>
        <v>#N/A</v>
      </c>
      <c r="F1389" s="174" t="e">
        <f t="shared" si="62"/>
        <v>#N/A</v>
      </c>
      <c r="G1389" s="26" t="s">
        <v>9165</v>
      </c>
    </row>
    <row r="1390" spans="2:7" x14ac:dyDescent="0.45">
      <c r="B1390" s="26" t="s">
        <v>385</v>
      </c>
      <c r="C1390" s="26">
        <v>52</v>
      </c>
      <c r="D1390" s="172">
        <f t="shared" si="60"/>
        <v>92851.199999999997</v>
      </c>
      <c r="E1390" s="172" t="e">
        <f t="shared" si="61"/>
        <v>#N/A</v>
      </c>
      <c r="F1390" s="174" t="e">
        <f t="shared" si="62"/>
        <v>#N/A</v>
      </c>
      <c r="G1390" s="26" t="s">
        <v>9166</v>
      </c>
    </row>
    <row r="1391" spans="2:7" x14ac:dyDescent="0.45">
      <c r="B1391" s="26" t="s">
        <v>384</v>
      </c>
      <c r="C1391" s="26">
        <v>53</v>
      </c>
      <c r="D1391" s="172">
        <f t="shared" si="60"/>
        <v>94636.800000000003</v>
      </c>
      <c r="E1391" s="172" t="e">
        <f t="shared" si="61"/>
        <v>#N/A</v>
      </c>
      <c r="F1391" s="174" t="e">
        <f t="shared" si="62"/>
        <v>#N/A</v>
      </c>
      <c r="G1391" s="26" t="s">
        <v>9167</v>
      </c>
    </row>
    <row r="1392" spans="2:7" x14ac:dyDescent="0.45">
      <c r="B1392" s="26" t="s">
        <v>4875</v>
      </c>
      <c r="C1392" s="26">
        <v>51</v>
      </c>
      <c r="D1392" s="172">
        <f t="shared" si="60"/>
        <v>91065.600000000006</v>
      </c>
      <c r="E1392" s="172" t="e">
        <f t="shared" si="61"/>
        <v>#N/A</v>
      </c>
      <c r="F1392" s="174" t="e">
        <f t="shared" si="62"/>
        <v>#N/A</v>
      </c>
      <c r="G1392" s="26" t="s">
        <v>9168</v>
      </c>
    </row>
    <row r="1393" spans="2:7" x14ac:dyDescent="0.45">
      <c r="B1393" s="26" t="s">
        <v>381</v>
      </c>
      <c r="C1393" s="26">
        <v>50</v>
      </c>
      <c r="D1393" s="172">
        <f t="shared" si="60"/>
        <v>89280</v>
      </c>
      <c r="E1393" s="172" t="e">
        <f t="shared" si="61"/>
        <v>#N/A</v>
      </c>
      <c r="F1393" s="174" t="e">
        <f t="shared" si="62"/>
        <v>#N/A</v>
      </c>
      <c r="G1393" s="26" t="s">
        <v>9169</v>
      </c>
    </row>
    <row r="1394" spans="2:7" x14ac:dyDescent="0.45">
      <c r="B1394" s="26" t="s">
        <v>380</v>
      </c>
      <c r="C1394" s="26">
        <v>50</v>
      </c>
      <c r="D1394" s="172">
        <f t="shared" si="60"/>
        <v>89280</v>
      </c>
      <c r="E1394" s="172" t="e">
        <f t="shared" si="61"/>
        <v>#N/A</v>
      </c>
      <c r="F1394" s="174" t="e">
        <f t="shared" si="62"/>
        <v>#N/A</v>
      </c>
      <c r="G1394" s="26" t="s">
        <v>9170</v>
      </c>
    </row>
    <row r="1395" spans="2:7" x14ac:dyDescent="0.45">
      <c r="B1395" s="26" t="s">
        <v>379</v>
      </c>
      <c r="C1395" s="26">
        <v>51</v>
      </c>
      <c r="D1395" s="172">
        <f t="shared" si="60"/>
        <v>91065.600000000006</v>
      </c>
      <c r="E1395" s="172" t="e">
        <f t="shared" si="61"/>
        <v>#N/A</v>
      </c>
      <c r="F1395" s="174" t="e">
        <f t="shared" si="62"/>
        <v>#N/A</v>
      </c>
      <c r="G1395" s="26" t="s">
        <v>9171</v>
      </c>
    </row>
    <row r="1396" spans="2:7" x14ac:dyDescent="0.45">
      <c r="B1396" s="26" t="s">
        <v>378</v>
      </c>
      <c r="C1396" s="26">
        <v>51</v>
      </c>
      <c r="D1396" s="172">
        <f t="shared" ref="D1396:D1459" si="63">C1396*7.44*240</f>
        <v>91065.600000000006</v>
      </c>
      <c r="E1396" s="172" t="e">
        <f t="shared" ref="E1396:E1459" si="64">VLOOKUP(G1396,$I$51:$K$181,2,FALSE)</f>
        <v>#N/A</v>
      </c>
      <c r="F1396" s="174" t="e">
        <f t="shared" ref="F1396:F1459" si="65">E1396/D1396-1</f>
        <v>#N/A</v>
      </c>
      <c r="G1396" s="26" t="s">
        <v>9172</v>
      </c>
    </row>
    <row r="1397" spans="2:7" x14ac:dyDescent="0.45">
      <c r="B1397" s="26" t="s">
        <v>4876</v>
      </c>
      <c r="C1397" s="26">
        <v>50</v>
      </c>
      <c r="D1397" s="172">
        <f t="shared" si="63"/>
        <v>89280</v>
      </c>
      <c r="E1397" s="172" t="e">
        <f t="shared" si="64"/>
        <v>#N/A</v>
      </c>
      <c r="F1397" s="174" t="e">
        <f t="shared" si="65"/>
        <v>#N/A</v>
      </c>
      <c r="G1397" s="26" t="s">
        <v>9173</v>
      </c>
    </row>
    <row r="1398" spans="2:7" x14ac:dyDescent="0.45">
      <c r="B1398" s="26" t="s">
        <v>375</v>
      </c>
      <c r="C1398" s="26">
        <v>49</v>
      </c>
      <c r="D1398" s="172">
        <f t="shared" si="63"/>
        <v>87494.399999999994</v>
      </c>
      <c r="E1398" s="172" t="e">
        <f t="shared" si="64"/>
        <v>#N/A</v>
      </c>
      <c r="F1398" s="174" t="e">
        <f t="shared" si="65"/>
        <v>#N/A</v>
      </c>
      <c r="G1398" s="26" t="s">
        <v>9174</v>
      </c>
    </row>
    <row r="1399" spans="2:7" x14ac:dyDescent="0.45">
      <c r="B1399" s="26" t="s">
        <v>4877</v>
      </c>
      <c r="C1399" s="26">
        <v>45</v>
      </c>
      <c r="D1399" s="172">
        <f t="shared" si="63"/>
        <v>80352</v>
      </c>
      <c r="E1399" s="172" t="e">
        <f t="shared" si="64"/>
        <v>#N/A</v>
      </c>
      <c r="F1399" s="174" t="e">
        <f t="shared" si="65"/>
        <v>#N/A</v>
      </c>
      <c r="G1399" s="26" t="s">
        <v>9175</v>
      </c>
    </row>
    <row r="1400" spans="2:7" x14ac:dyDescent="0.45">
      <c r="B1400" s="26" t="s">
        <v>374</v>
      </c>
      <c r="C1400" s="26">
        <v>44</v>
      </c>
      <c r="D1400" s="172">
        <f t="shared" si="63"/>
        <v>78566.400000000009</v>
      </c>
      <c r="E1400" s="172" t="e">
        <f t="shared" si="64"/>
        <v>#N/A</v>
      </c>
      <c r="F1400" s="174" t="e">
        <f t="shared" si="65"/>
        <v>#N/A</v>
      </c>
      <c r="G1400" s="26" t="s">
        <v>9176</v>
      </c>
    </row>
    <row r="1401" spans="2:7" x14ac:dyDescent="0.45">
      <c r="B1401" s="26" t="s">
        <v>4878</v>
      </c>
      <c r="C1401" s="26">
        <v>44</v>
      </c>
      <c r="D1401" s="172">
        <f t="shared" si="63"/>
        <v>78566.400000000009</v>
      </c>
      <c r="E1401" s="172" t="e">
        <f t="shared" si="64"/>
        <v>#N/A</v>
      </c>
      <c r="F1401" s="174" t="e">
        <f t="shared" si="65"/>
        <v>#N/A</v>
      </c>
      <c r="G1401" s="26" t="s">
        <v>9177</v>
      </c>
    </row>
    <row r="1402" spans="2:7" x14ac:dyDescent="0.45">
      <c r="B1402" s="26" t="s">
        <v>4879</v>
      </c>
      <c r="C1402" s="26">
        <v>45</v>
      </c>
      <c r="D1402" s="172">
        <f t="shared" si="63"/>
        <v>80352</v>
      </c>
      <c r="E1402" s="172" t="e">
        <f t="shared" si="64"/>
        <v>#N/A</v>
      </c>
      <c r="F1402" s="174" t="e">
        <f t="shared" si="65"/>
        <v>#N/A</v>
      </c>
      <c r="G1402" s="26" t="s">
        <v>9178</v>
      </c>
    </row>
    <row r="1403" spans="2:7" x14ac:dyDescent="0.45">
      <c r="B1403" s="26" t="s">
        <v>371</v>
      </c>
      <c r="C1403" s="26">
        <v>45</v>
      </c>
      <c r="D1403" s="172">
        <f t="shared" si="63"/>
        <v>80352</v>
      </c>
      <c r="E1403" s="172" t="e">
        <f t="shared" si="64"/>
        <v>#N/A</v>
      </c>
      <c r="F1403" s="174" t="e">
        <f t="shared" si="65"/>
        <v>#N/A</v>
      </c>
      <c r="G1403" s="26" t="s">
        <v>9179</v>
      </c>
    </row>
    <row r="1404" spans="2:7" x14ac:dyDescent="0.45">
      <c r="B1404" s="26" t="s">
        <v>370</v>
      </c>
      <c r="C1404" s="26">
        <v>45</v>
      </c>
      <c r="D1404" s="172">
        <f t="shared" si="63"/>
        <v>80352</v>
      </c>
      <c r="E1404" s="172" t="e">
        <f t="shared" si="64"/>
        <v>#N/A</v>
      </c>
      <c r="F1404" s="174" t="e">
        <f t="shared" si="65"/>
        <v>#N/A</v>
      </c>
      <c r="G1404" s="26" t="s">
        <v>9180</v>
      </c>
    </row>
    <row r="1405" spans="2:7" x14ac:dyDescent="0.45">
      <c r="B1405" s="26" t="s">
        <v>369</v>
      </c>
      <c r="C1405" s="26">
        <v>45</v>
      </c>
      <c r="D1405" s="172">
        <f t="shared" si="63"/>
        <v>80352</v>
      </c>
      <c r="E1405" s="172" t="e">
        <f t="shared" si="64"/>
        <v>#N/A</v>
      </c>
      <c r="F1405" s="174" t="e">
        <f t="shared" si="65"/>
        <v>#N/A</v>
      </c>
      <c r="G1405" s="26" t="s">
        <v>9181</v>
      </c>
    </row>
    <row r="1406" spans="2:7" x14ac:dyDescent="0.45">
      <c r="B1406" s="26" t="s">
        <v>368</v>
      </c>
      <c r="C1406" s="26">
        <v>44</v>
      </c>
      <c r="D1406" s="172">
        <f t="shared" si="63"/>
        <v>78566.400000000009</v>
      </c>
      <c r="E1406" s="172" t="e">
        <f t="shared" si="64"/>
        <v>#N/A</v>
      </c>
      <c r="F1406" s="174" t="e">
        <f t="shared" si="65"/>
        <v>#N/A</v>
      </c>
      <c r="G1406" s="26" t="s">
        <v>9182</v>
      </c>
    </row>
    <row r="1407" spans="2:7" x14ac:dyDescent="0.45">
      <c r="B1407" s="26" t="s">
        <v>4880</v>
      </c>
      <c r="C1407" s="26">
        <v>42</v>
      </c>
      <c r="D1407" s="172">
        <f t="shared" si="63"/>
        <v>74995.200000000012</v>
      </c>
      <c r="E1407" s="172" t="e">
        <f t="shared" si="64"/>
        <v>#N/A</v>
      </c>
      <c r="F1407" s="174" t="e">
        <f t="shared" si="65"/>
        <v>#N/A</v>
      </c>
      <c r="G1407" s="26" t="s">
        <v>9183</v>
      </c>
    </row>
    <row r="1408" spans="2:7" x14ac:dyDescent="0.45">
      <c r="B1408" s="26" t="s">
        <v>366</v>
      </c>
      <c r="C1408" s="26">
        <v>43</v>
      </c>
      <c r="D1408" s="172">
        <f t="shared" si="63"/>
        <v>76780.800000000003</v>
      </c>
      <c r="E1408" s="172" t="e">
        <f t="shared" si="64"/>
        <v>#N/A</v>
      </c>
      <c r="F1408" s="174" t="e">
        <f t="shared" si="65"/>
        <v>#N/A</v>
      </c>
      <c r="G1408" s="26" t="s">
        <v>9184</v>
      </c>
    </row>
    <row r="1409" spans="2:7" x14ac:dyDescent="0.45">
      <c r="B1409" s="26" t="s">
        <v>365</v>
      </c>
      <c r="C1409" s="26">
        <v>43</v>
      </c>
      <c r="D1409" s="172">
        <f t="shared" si="63"/>
        <v>76780.800000000003</v>
      </c>
      <c r="E1409" s="172" t="e">
        <f t="shared" si="64"/>
        <v>#N/A</v>
      </c>
      <c r="F1409" s="174" t="e">
        <f t="shared" si="65"/>
        <v>#N/A</v>
      </c>
      <c r="G1409" s="26" t="s">
        <v>9185</v>
      </c>
    </row>
    <row r="1410" spans="2:7" x14ac:dyDescent="0.45">
      <c r="B1410" s="26" t="s">
        <v>364</v>
      </c>
      <c r="C1410" s="26">
        <v>42</v>
      </c>
      <c r="D1410" s="172">
        <f t="shared" si="63"/>
        <v>74995.200000000012</v>
      </c>
      <c r="E1410" s="172" t="e">
        <f t="shared" si="64"/>
        <v>#N/A</v>
      </c>
      <c r="F1410" s="174" t="e">
        <f t="shared" si="65"/>
        <v>#N/A</v>
      </c>
      <c r="G1410" s="26" t="s">
        <v>9186</v>
      </c>
    </row>
    <row r="1411" spans="2:7" x14ac:dyDescent="0.45">
      <c r="B1411" s="26" t="s">
        <v>363</v>
      </c>
      <c r="C1411" s="26">
        <v>41</v>
      </c>
      <c r="D1411" s="172">
        <f t="shared" si="63"/>
        <v>73209.600000000006</v>
      </c>
      <c r="E1411" s="172" t="e">
        <f t="shared" si="64"/>
        <v>#N/A</v>
      </c>
      <c r="F1411" s="174" t="e">
        <f t="shared" si="65"/>
        <v>#N/A</v>
      </c>
      <c r="G1411" s="26" t="s">
        <v>9187</v>
      </c>
    </row>
    <row r="1412" spans="2:7" x14ac:dyDescent="0.45">
      <c r="B1412" s="26" t="s">
        <v>4881</v>
      </c>
      <c r="C1412" s="26">
        <v>42</v>
      </c>
      <c r="D1412" s="172">
        <f t="shared" si="63"/>
        <v>74995.200000000012</v>
      </c>
      <c r="E1412" s="172" t="e">
        <f t="shared" si="64"/>
        <v>#N/A</v>
      </c>
      <c r="F1412" s="174" t="e">
        <f t="shared" si="65"/>
        <v>#N/A</v>
      </c>
      <c r="G1412" s="26" t="s">
        <v>9188</v>
      </c>
    </row>
    <row r="1413" spans="2:7" x14ac:dyDescent="0.45">
      <c r="B1413" s="26" t="s">
        <v>360</v>
      </c>
      <c r="C1413" s="26">
        <v>43</v>
      </c>
      <c r="D1413" s="172">
        <f t="shared" si="63"/>
        <v>76780.800000000003</v>
      </c>
      <c r="E1413" s="172" t="e">
        <f t="shared" si="64"/>
        <v>#N/A</v>
      </c>
      <c r="F1413" s="174" t="e">
        <f t="shared" si="65"/>
        <v>#N/A</v>
      </c>
      <c r="G1413" s="26" t="s">
        <v>9189</v>
      </c>
    </row>
    <row r="1414" spans="2:7" x14ac:dyDescent="0.45">
      <c r="B1414" s="26" t="s">
        <v>359</v>
      </c>
      <c r="C1414" s="26">
        <v>42</v>
      </c>
      <c r="D1414" s="172">
        <f t="shared" si="63"/>
        <v>74995.200000000012</v>
      </c>
      <c r="E1414" s="172" t="e">
        <f t="shared" si="64"/>
        <v>#N/A</v>
      </c>
      <c r="F1414" s="174" t="e">
        <f t="shared" si="65"/>
        <v>#N/A</v>
      </c>
      <c r="G1414" s="26" t="s">
        <v>9190</v>
      </c>
    </row>
    <row r="1415" spans="2:7" x14ac:dyDescent="0.45">
      <c r="B1415" s="26" t="s">
        <v>358</v>
      </c>
      <c r="C1415" s="26">
        <v>42</v>
      </c>
      <c r="D1415" s="172">
        <f t="shared" si="63"/>
        <v>74995.200000000012</v>
      </c>
      <c r="E1415" s="172" t="e">
        <f t="shared" si="64"/>
        <v>#N/A</v>
      </c>
      <c r="F1415" s="174" t="e">
        <f t="shared" si="65"/>
        <v>#N/A</v>
      </c>
      <c r="G1415" s="26" t="s">
        <v>9191</v>
      </c>
    </row>
    <row r="1416" spans="2:7" x14ac:dyDescent="0.45">
      <c r="B1416" s="26" t="s">
        <v>357</v>
      </c>
      <c r="C1416" s="26">
        <v>42</v>
      </c>
      <c r="D1416" s="172">
        <f t="shared" si="63"/>
        <v>74995.200000000012</v>
      </c>
      <c r="E1416" s="172" t="e">
        <f t="shared" si="64"/>
        <v>#N/A</v>
      </c>
      <c r="F1416" s="174" t="e">
        <f t="shared" si="65"/>
        <v>#N/A</v>
      </c>
      <c r="G1416" s="26" t="s">
        <v>9192</v>
      </c>
    </row>
    <row r="1417" spans="2:7" x14ac:dyDescent="0.45">
      <c r="B1417" s="26" t="s">
        <v>4882</v>
      </c>
      <c r="C1417" s="26">
        <v>42</v>
      </c>
      <c r="D1417" s="172">
        <f t="shared" si="63"/>
        <v>74995.200000000012</v>
      </c>
      <c r="E1417" s="172" t="e">
        <f t="shared" si="64"/>
        <v>#N/A</v>
      </c>
      <c r="F1417" s="174" t="e">
        <f t="shared" si="65"/>
        <v>#N/A</v>
      </c>
      <c r="G1417" s="26" t="s">
        <v>9193</v>
      </c>
    </row>
    <row r="1418" spans="2:7" x14ac:dyDescent="0.45">
      <c r="B1418" s="26" t="s">
        <v>354</v>
      </c>
      <c r="C1418" s="26">
        <v>43</v>
      </c>
      <c r="D1418" s="172">
        <f t="shared" si="63"/>
        <v>76780.800000000003</v>
      </c>
      <c r="E1418" s="172" t="e">
        <f t="shared" si="64"/>
        <v>#N/A</v>
      </c>
      <c r="F1418" s="174" t="e">
        <f t="shared" si="65"/>
        <v>#N/A</v>
      </c>
      <c r="G1418" s="26" t="s">
        <v>9194</v>
      </c>
    </row>
    <row r="1419" spans="2:7" x14ac:dyDescent="0.45">
      <c r="B1419" s="26" t="s">
        <v>353</v>
      </c>
      <c r="C1419" s="26">
        <v>43</v>
      </c>
      <c r="D1419" s="172">
        <f t="shared" si="63"/>
        <v>76780.800000000003</v>
      </c>
      <c r="E1419" s="172" t="e">
        <f t="shared" si="64"/>
        <v>#N/A</v>
      </c>
      <c r="F1419" s="174" t="e">
        <f t="shared" si="65"/>
        <v>#N/A</v>
      </c>
      <c r="G1419" s="26" t="s">
        <v>9195</v>
      </c>
    </row>
    <row r="1420" spans="2:7" x14ac:dyDescent="0.45">
      <c r="B1420" s="26" t="s">
        <v>352</v>
      </c>
      <c r="C1420" s="26">
        <v>45</v>
      </c>
      <c r="D1420" s="172">
        <f t="shared" si="63"/>
        <v>80352</v>
      </c>
      <c r="E1420" s="172" t="e">
        <f t="shared" si="64"/>
        <v>#N/A</v>
      </c>
      <c r="F1420" s="174" t="e">
        <f t="shared" si="65"/>
        <v>#N/A</v>
      </c>
      <c r="G1420" s="26" t="s">
        <v>9196</v>
      </c>
    </row>
    <row r="1421" spans="2:7" x14ac:dyDescent="0.45">
      <c r="B1421" s="26" t="s">
        <v>351</v>
      </c>
      <c r="C1421" s="26">
        <v>46</v>
      </c>
      <c r="D1421" s="172">
        <f t="shared" si="63"/>
        <v>82137.600000000006</v>
      </c>
      <c r="E1421" s="172" t="e">
        <f t="shared" si="64"/>
        <v>#N/A</v>
      </c>
      <c r="F1421" s="174" t="e">
        <f t="shared" si="65"/>
        <v>#N/A</v>
      </c>
      <c r="G1421" s="26" t="s">
        <v>9197</v>
      </c>
    </row>
    <row r="1422" spans="2:7" x14ac:dyDescent="0.45">
      <c r="B1422" s="26" t="s">
        <v>4883</v>
      </c>
      <c r="C1422" s="26">
        <v>47</v>
      </c>
      <c r="D1422" s="172">
        <f t="shared" si="63"/>
        <v>83923.199999999997</v>
      </c>
      <c r="E1422" s="172" t="e">
        <f t="shared" si="64"/>
        <v>#N/A</v>
      </c>
      <c r="F1422" s="174" t="e">
        <f t="shared" si="65"/>
        <v>#N/A</v>
      </c>
      <c r="G1422" s="26" t="s">
        <v>9198</v>
      </c>
    </row>
    <row r="1423" spans="2:7" x14ac:dyDescent="0.45">
      <c r="B1423" s="26" t="s">
        <v>348</v>
      </c>
      <c r="C1423" s="26">
        <v>47</v>
      </c>
      <c r="D1423" s="172">
        <f t="shared" si="63"/>
        <v>83923.199999999997</v>
      </c>
      <c r="E1423" s="172" t="e">
        <f t="shared" si="64"/>
        <v>#N/A</v>
      </c>
      <c r="F1423" s="174" t="e">
        <f t="shared" si="65"/>
        <v>#N/A</v>
      </c>
      <c r="G1423" s="26" t="s">
        <v>9199</v>
      </c>
    </row>
    <row r="1424" spans="2:7" x14ac:dyDescent="0.45">
      <c r="B1424" s="26" t="s">
        <v>347</v>
      </c>
      <c r="C1424" s="26">
        <v>47</v>
      </c>
      <c r="D1424" s="172">
        <f t="shared" si="63"/>
        <v>83923.199999999997</v>
      </c>
      <c r="E1424" s="172" t="e">
        <f t="shared" si="64"/>
        <v>#N/A</v>
      </c>
      <c r="F1424" s="174" t="e">
        <f t="shared" si="65"/>
        <v>#N/A</v>
      </c>
      <c r="G1424" s="26" t="s">
        <v>9200</v>
      </c>
    </row>
    <row r="1425" spans="2:7" x14ac:dyDescent="0.45">
      <c r="B1425" s="26" t="s">
        <v>346</v>
      </c>
      <c r="C1425" s="26">
        <v>48</v>
      </c>
      <c r="D1425" s="172">
        <f t="shared" si="63"/>
        <v>85708.800000000003</v>
      </c>
      <c r="E1425" s="172" t="e">
        <f t="shared" si="64"/>
        <v>#N/A</v>
      </c>
      <c r="F1425" s="174" t="e">
        <f t="shared" si="65"/>
        <v>#N/A</v>
      </c>
      <c r="G1425" s="26" t="s">
        <v>9201</v>
      </c>
    </row>
    <row r="1426" spans="2:7" x14ac:dyDescent="0.45">
      <c r="B1426" s="26" t="s">
        <v>345</v>
      </c>
      <c r="C1426" s="26">
        <v>48</v>
      </c>
      <c r="D1426" s="172">
        <f t="shared" si="63"/>
        <v>85708.800000000003</v>
      </c>
      <c r="E1426" s="172" t="e">
        <f t="shared" si="64"/>
        <v>#N/A</v>
      </c>
      <c r="F1426" s="174" t="e">
        <f t="shared" si="65"/>
        <v>#N/A</v>
      </c>
      <c r="G1426" s="26" t="s">
        <v>9202</v>
      </c>
    </row>
    <row r="1427" spans="2:7" x14ac:dyDescent="0.45">
      <c r="B1427" s="26" t="s">
        <v>4884</v>
      </c>
      <c r="C1427" s="26">
        <v>48</v>
      </c>
      <c r="D1427" s="172">
        <f t="shared" si="63"/>
        <v>85708.800000000003</v>
      </c>
      <c r="E1427" s="172" t="e">
        <f t="shared" si="64"/>
        <v>#N/A</v>
      </c>
      <c r="F1427" s="174" t="e">
        <f t="shared" si="65"/>
        <v>#N/A</v>
      </c>
      <c r="G1427" s="26" t="s">
        <v>9203</v>
      </c>
    </row>
    <row r="1428" spans="2:7" x14ac:dyDescent="0.45">
      <c r="B1428" s="26" t="s">
        <v>342</v>
      </c>
      <c r="C1428" s="26">
        <v>49</v>
      </c>
      <c r="D1428" s="172">
        <f t="shared" si="63"/>
        <v>87494.399999999994</v>
      </c>
      <c r="E1428" s="172" t="e">
        <f t="shared" si="64"/>
        <v>#N/A</v>
      </c>
      <c r="F1428" s="174" t="e">
        <f t="shared" si="65"/>
        <v>#N/A</v>
      </c>
      <c r="G1428" s="26" t="s">
        <v>9204</v>
      </c>
    </row>
    <row r="1429" spans="2:7" x14ac:dyDescent="0.45">
      <c r="B1429" s="26" t="s">
        <v>341</v>
      </c>
      <c r="C1429" s="26">
        <v>49</v>
      </c>
      <c r="D1429" s="172">
        <f t="shared" si="63"/>
        <v>87494.399999999994</v>
      </c>
      <c r="E1429" s="172" t="e">
        <f t="shared" si="64"/>
        <v>#N/A</v>
      </c>
      <c r="F1429" s="174" t="e">
        <f t="shared" si="65"/>
        <v>#N/A</v>
      </c>
      <c r="G1429" s="26" t="s">
        <v>9205</v>
      </c>
    </row>
    <row r="1430" spans="2:7" x14ac:dyDescent="0.45">
      <c r="B1430" s="26" t="s">
        <v>340</v>
      </c>
      <c r="C1430" s="26">
        <v>48</v>
      </c>
      <c r="D1430" s="172">
        <f t="shared" si="63"/>
        <v>85708.800000000003</v>
      </c>
      <c r="E1430" s="172" t="e">
        <f t="shared" si="64"/>
        <v>#N/A</v>
      </c>
      <c r="F1430" s="174" t="e">
        <f t="shared" si="65"/>
        <v>#N/A</v>
      </c>
      <c r="G1430" s="26" t="s">
        <v>9206</v>
      </c>
    </row>
    <row r="1431" spans="2:7" x14ac:dyDescent="0.45">
      <c r="B1431" s="26" t="s">
        <v>339</v>
      </c>
      <c r="C1431" s="26">
        <v>48</v>
      </c>
      <c r="D1431" s="172">
        <f t="shared" si="63"/>
        <v>85708.800000000003</v>
      </c>
      <c r="E1431" s="172" t="e">
        <f t="shared" si="64"/>
        <v>#N/A</v>
      </c>
      <c r="F1431" s="174" t="e">
        <f t="shared" si="65"/>
        <v>#N/A</v>
      </c>
      <c r="G1431" s="26" t="s">
        <v>9207</v>
      </c>
    </row>
    <row r="1432" spans="2:7" x14ac:dyDescent="0.45">
      <c r="B1432" s="26" t="s">
        <v>4885</v>
      </c>
      <c r="C1432" s="26">
        <v>49</v>
      </c>
      <c r="D1432" s="172">
        <f t="shared" si="63"/>
        <v>87494.399999999994</v>
      </c>
      <c r="E1432" s="172" t="e">
        <f t="shared" si="64"/>
        <v>#N/A</v>
      </c>
      <c r="F1432" s="174" t="e">
        <f t="shared" si="65"/>
        <v>#N/A</v>
      </c>
      <c r="G1432" s="26" t="s">
        <v>9208</v>
      </c>
    </row>
    <row r="1433" spans="2:7" x14ac:dyDescent="0.45">
      <c r="B1433" s="26" t="s">
        <v>336</v>
      </c>
      <c r="C1433" s="26">
        <v>48</v>
      </c>
      <c r="D1433" s="172">
        <f t="shared" si="63"/>
        <v>85708.800000000003</v>
      </c>
      <c r="E1433" s="172" t="e">
        <f t="shared" si="64"/>
        <v>#N/A</v>
      </c>
      <c r="F1433" s="174" t="e">
        <f t="shared" si="65"/>
        <v>#N/A</v>
      </c>
      <c r="G1433" s="26" t="s">
        <v>9209</v>
      </c>
    </row>
    <row r="1434" spans="2:7" x14ac:dyDescent="0.45">
      <c r="B1434" s="26" t="s">
        <v>4886</v>
      </c>
      <c r="C1434" s="26">
        <v>49</v>
      </c>
      <c r="D1434" s="172">
        <f t="shared" si="63"/>
        <v>87494.399999999994</v>
      </c>
      <c r="E1434" s="172" t="e">
        <f t="shared" si="64"/>
        <v>#N/A</v>
      </c>
      <c r="F1434" s="174" t="e">
        <f t="shared" si="65"/>
        <v>#N/A</v>
      </c>
      <c r="G1434" s="26" t="s">
        <v>9210</v>
      </c>
    </row>
    <row r="1435" spans="2:7" x14ac:dyDescent="0.45">
      <c r="B1435" s="26" t="s">
        <v>4887</v>
      </c>
      <c r="C1435" s="26">
        <v>49</v>
      </c>
      <c r="D1435" s="172">
        <f t="shared" si="63"/>
        <v>87494.399999999994</v>
      </c>
      <c r="E1435" s="172" t="e">
        <f t="shared" si="64"/>
        <v>#N/A</v>
      </c>
      <c r="F1435" s="174" t="e">
        <f t="shared" si="65"/>
        <v>#N/A</v>
      </c>
      <c r="G1435" s="26" t="s">
        <v>9211</v>
      </c>
    </row>
    <row r="1436" spans="2:7" x14ac:dyDescent="0.45">
      <c r="B1436" s="26" t="s">
        <v>335</v>
      </c>
      <c r="C1436" s="26">
        <v>48</v>
      </c>
      <c r="D1436" s="172">
        <f t="shared" si="63"/>
        <v>85708.800000000003</v>
      </c>
      <c r="E1436" s="172" t="e">
        <f t="shared" si="64"/>
        <v>#N/A</v>
      </c>
      <c r="F1436" s="174" t="e">
        <f t="shared" si="65"/>
        <v>#N/A</v>
      </c>
      <c r="G1436" s="26" t="s">
        <v>9212</v>
      </c>
    </row>
    <row r="1437" spans="2:7" x14ac:dyDescent="0.45">
      <c r="B1437" s="26" t="s">
        <v>4888</v>
      </c>
      <c r="C1437" s="26">
        <v>49</v>
      </c>
      <c r="D1437" s="172">
        <f t="shared" si="63"/>
        <v>87494.399999999994</v>
      </c>
      <c r="E1437" s="172" t="e">
        <f t="shared" si="64"/>
        <v>#N/A</v>
      </c>
      <c r="F1437" s="174" t="e">
        <f t="shared" si="65"/>
        <v>#N/A</v>
      </c>
      <c r="G1437" s="26" t="s">
        <v>9213</v>
      </c>
    </row>
    <row r="1438" spans="2:7" x14ac:dyDescent="0.45">
      <c r="B1438" s="26" t="s">
        <v>332</v>
      </c>
      <c r="C1438" s="26">
        <v>48</v>
      </c>
      <c r="D1438" s="172">
        <f t="shared" si="63"/>
        <v>85708.800000000003</v>
      </c>
      <c r="E1438" s="172" t="e">
        <f t="shared" si="64"/>
        <v>#N/A</v>
      </c>
      <c r="F1438" s="174" t="e">
        <f t="shared" si="65"/>
        <v>#N/A</v>
      </c>
      <c r="G1438" s="26" t="s">
        <v>9214</v>
      </c>
    </row>
    <row r="1439" spans="2:7" x14ac:dyDescent="0.45">
      <c r="B1439" s="26" t="s">
        <v>331</v>
      </c>
      <c r="C1439" s="26">
        <v>48</v>
      </c>
      <c r="D1439" s="172">
        <f t="shared" si="63"/>
        <v>85708.800000000003</v>
      </c>
      <c r="E1439" s="172" t="e">
        <f t="shared" si="64"/>
        <v>#N/A</v>
      </c>
      <c r="F1439" s="174" t="e">
        <f t="shared" si="65"/>
        <v>#N/A</v>
      </c>
      <c r="G1439" s="26" t="s">
        <v>9215</v>
      </c>
    </row>
    <row r="1440" spans="2:7" x14ac:dyDescent="0.45">
      <c r="B1440" s="26" t="s">
        <v>330</v>
      </c>
      <c r="C1440" s="26">
        <v>47</v>
      </c>
      <c r="D1440" s="172">
        <f t="shared" si="63"/>
        <v>83923.199999999997</v>
      </c>
      <c r="E1440" s="172" t="e">
        <f t="shared" si="64"/>
        <v>#N/A</v>
      </c>
      <c r="F1440" s="174" t="e">
        <f t="shared" si="65"/>
        <v>#N/A</v>
      </c>
      <c r="G1440" s="26" t="s">
        <v>9216</v>
      </c>
    </row>
    <row r="1441" spans="2:7" x14ac:dyDescent="0.45">
      <c r="B1441" s="26" t="s">
        <v>329</v>
      </c>
      <c r="C1441" s="26">
        <v>47</v>
      </c>
      <c r="D1441" s="172">
        <f t="shared" si="63"/>
        <v>83923.199999999997</v>
      </c>
      <c r="E1441" s="172" t="e">
        <f t="shared" si="64"/>
        <v>#N/A</v>
      </c>
      <c r="F1441" s="174" t="e">
        <f t="shared" si="65"/>
        <v>#N/A</v>
      </c>
      <c r="G1441" s="26" t="s">
        <v>9217</v>
      </c>
    </row>
    <row r="1442" spans="2:7" x14ac:dyDescent="0.45">
      <c r="B1442" s="26" t="s">
        <v>4889</v>
      </c>
      <c r="C1442" s="26">
        <v>45</v>
      </c>
      <c r="D1442" s="172">
        <f t="shared" si="63"/>
        <v>80352</v>
      </c>
      <c r="E1442" s="172" t="e">
        <f t="shared" si="64"/>
        <v>#N/A</v>
      </c>
      <c r="F1442" s="174" t="e">
        <f t="shared" si="65"/>
        <v>#N/A</v>
      </c>
      <c r="G1442" s="26" t="s">
        <v>9218</v>
      </c>
    </row>
    <row r="1443" spans="2:7" x14ac:dyDescent="0.45">
      <c r="B1443" s="26" t="s">
        <v>326</v>
      </c>
      <c r="C1443" s="26">
        <v>44</v>
      </c>
      <c r="D1443" s="172">
        <f t="shared" si="63"/>
        <v>78566.400000000009</v>
      </c>
      <c r="E1443" s="172" t="e">
        <f t="shared" si="64"/>
        <v>#N/A</v>
      </c>
      <c r="F1443" s="174" t="e">
        <f t="shared" si="65"/>
        <v>#N/A</v>
      </c>
      <c r="G1443" s="26" t="s">
        <v>9219</v>
      </c>
    </row>
    <row r="1444" spans="2:7" x14ac:dyDescent="0.45">
      <c r="B1444" s="26" t="s">
        <v>325</v>
      </c>
      <c r="C1444" s="26">
        <v>42</v>
      </c>
      <c r="D1444" s="172">
        <f t="shared" si="63"/>
        <v>74995.200000000012</v>
      </c>
      <c r="E1444" s="172" t="e">
        <f t="shared" si="64"/>
        <v>#N/A</v>
      </c>
      <c r="F1444" s="174" t="e">
        <f t="shared" si="65"/>
        <v>#N/A</v>
      </c>
      <c r="G1444" s="26" t="s">
        <v>9220</v>
      </c>
    </row>
    <row r="1445" spans="2:7" x14ac:dyDescent="0.45">
      <c r="B1445" s="26" t="s">
        <v>324</v>
      </c>
      <c r="C1445" s="26">
        <v>42</v>
      </c>
      <c r="D1445" s="172">
        <f t="shared" si="63"/>
        <v>74995.200000000012</v>
      </c>
      <c r="E1445" s="172" t="e">
        <f t="shared" si="64"/>
        <v>#N/A</v>
      </c>
      <c r="F1445" s="174" t="e">
        <f t="shared" si="65"/>
        <v>#N/A</v>
      </c>
      <c r="G1445" s="26" t="s">
        <v>9221</v>
      </c>
    </row>
    <row r="1446" spans="2:7" x14ac:dyDescent="0.45">
      <c r="B1446" s="26" t="s">
        <v>323</v>
      </c>
      <c r="C1446" s="26">
        <v>42</v>
      </c>
      <c r="D1446" s="172">
        <f t="shared" si="63"/>
        <v>74995.200000000012</v>
      </c>
      <c r="E1446" s="172" t="e">
        <f t="shared" si="64"/>
        <v>#N/A</v>
      </c>
      <c r="F1446" s="174" t="e">
        <f t="shared" si="65"/>
        <v>#N/A</v>
      </c>
      <c r="G1446" s="26" t="s">
        <v>9222</v>
      </c>
    </row>
    <row r="1447" spans="2:7" x14ac:dyDescent="0.45">
      <c r="B1447" s="26" t="s">
        <v>4890</v>
      </c>
      <c r="C1447" s="26">
        <v>43</v>
      </c>
      <c r="D1447" s="172">
        <f t="shared" si="63"/>
        <v>76780.800000000003</v>
      </c>
      <c r="E1447" s="172" t="e">
        <f t="shared" si="64"/>
        <v>#N/A</v>
      </c>
      <c r="F1447" s="174" t="e">
        <f t="shared" si="65"/>
        <v>#N/A</v>
      </c>
      <c r="G1447" s="26" t="s">
        <v>9223</v>
      </c>
    </row>
    <row r="1448" spans="2:7" x14ac:dyDescent="0.45">
      <c r="B1448" s="26" t="s">
        <v>320</v>
      </c>
      <c r="C1448" s="26">
        <v>43</v>
      </c>
      <c r="D1448" s="172">
        <f t="shared" si="63"/>
        <v>76780.800000000003</v>
      </c>
      <c r="E1448" s="172" t="e">
        <f t="shared" si="64"/>
        <v>#N/A</v>
      </c>
      <c r="F1448" s="174" t="e">
        <f t="shared" si="65"/>
        <v>#N/A</v>
      </c>
      <c r="G1448" s="26" t="s">
        <v>9224</v>
      </c>
    </row>
    <row r="1449" spans="2:7" x14ac:dyDescent="0.45">
      <c r="B1449" s="26" t="s">
        <v>319</v>
      </c>
      <c r="C1449" s="26">
        <v>43</v>
      </c>
      <c r="D1449" s="172">
        <f t="shared" si="63"/>
        <v>76780.800000000003</v>
      </c>
      <c r="E1449" s="172" t="e">
        <f t="shared" si="64"/>
        <v>#N/A</v>
      </c>
      <c r="F1449" s="174" t="e">
        <f t="shared" si="65"/>
        <v>#N/A</v>
      </c>
      <c r="G1449" s="26" t="s">
        <v>9225</v>
      </c>
    </row>
    <row r="1450" spans="2:7" x14ac:dyDescent="0.45">
      <c r="B1450" s="26" t="s">
        <v>4891</v>
      </c>
      <c r="C1450" s="26">
        <v>42</v>
      </c>
      <c r="D1450" s="172">
        <f t="shared" si="63"/>
        <v>74995.200000000012</v>
      </c>
      <c r="E1450" s="172" t="e">
        <f t="shared" si="64"/>
        <v>#N/A</v>
      </c>
      <c r="F1450" s="174" t="e">
        <f t="shared" si="65"/>
        <v>#N/A</v>
      </c>
      <c r="G1450" s="26" t="s">
        <v>9226</v>
      </c>
    </row>
    <row r="1451" spans="2:7" x14ac:dyDescent="0.45">
      <c r="B1451" s="26" t="s">
        <v>318</v>
      </c>
      <c r="C1451" s="26">
        <v>42</v>
      </c>
      <c r="D1451" s="172">
        <f t="shared" si="63"/>
        <v>74995.200000000012</v>
      </c>
      <c r="E1451" s="172" t="e">
        <f t="shared" si="64"/>
        <v>#N/A</v>
      </c>
      <c r="F1451" s="174" t="e">
        <f t="shared" si="65"/>
        <v>#N/A</v>
      </c>
      <c r="G1451" s="26" t="s">
        <v>9227</v>
      </c>
    </row>
    <row r="1452" spans="2:7" x14ac:dyDescent="0.45">
      <c r="B1452" s="26" t="s">
        <v>4892</v>
      </c>
      <c r="C1452" s="26">
        <v>42</v>
      </c>
      <c r="D1452" s="172">
        <f t="shared" si="63"/>
        <v>74995.200000000012</v>
      </c>
      <c r="E1452" s="172" t="e">
        <f t="shared" si="64"/>
        <v>#N/A</v>
      </c>
      <c r="F1452" s="174" t="e">
        <f t="shared" si="65"/>
        <v>#N/A</v>
      </c>
      <c r="G1452" s="26" t="s">
        <v>9228</v>
      </c>
    </row>
    <row r="1453" spans="2:7" x14ac:dyDescent="0.45">
      <c r="B1453" s="26" t="s">
        <v>315</v>
      </c>
      <c r="C1453" s="26">
        <v>42</v>
      </c>
      <c r="D1453" s="172">
        <f t="shared" si="63"/>
        <v>74995.200000000012</v>
      </c>
      <c r="E1453" s="172" t="e">
        <f t="shared" si="64"/>
        <v>#N/A</v>
      </c>
      <c r="F1453" s="174" t="e">
        <f t="shared" si="65"/>
        <v>#N/A</v>
      </c>
      <c r="G1453" s="26" t="s">
        <v>9229</v>
      </c>
    </row>
    <row r="1454" spans="2:7" x14ac:dyDescent="0.45">
      <c r="B1454" s="26" t="s">
        <v>314</v>
      </c>
      <c r="C1454" s="26">
        <v>43</v>
      </c>
      <c r="D1454" s="172">
        <f t="shared" si="63"/>
        <v>76780.800000000003</v>
      </c>
      <c r="E1454" s="172" t="e">
        <f t="shared" si="64"/>
        <v>#N/A</v>
      </c>
      <c r="F1454" s="174" t="e">
        <f t="shared" si="65"/>
        <v>#N/A</v>
      </c>
      <c r="G1454" s="26" t="s">
        <v>9230</v>
      </c>
    </row>
    <row r="1455" spans="2:7" x14ac:dyDescent="0.45">
      <c r="B1455" s="26" t="s">
        <v>313</v>
      </c>
      <c r="C1455" s="26">
        <v>43</v>
      </c>
      <c r="D1455" s="172">
        <f t="shared" si="63"/>
        <v>76780.800000000003</v>
      </c>
      <c r="E1455" s="172" t="e">
        <f t="shared" si="64"/>
        <v>#N/A</v>
      </c>
      <c r="F1455" s="174" t="e">
        <f t="shared" si="65"/>
        <v>#N/A</v>
      </c>
      <c r="G1455" s="26" t="s">
        <v>9231</v>
      </c>
    </row>
    <row r="1456" spans="2:7" x14ac:dyDescent="0.45">
      <c r="B1456" s="26" t="s">
        <v>4893</v>
      </c>
      <c r="C1456" s="26">
        <v>45</v>
      </c>
      <c r="D1456" s="172">
        <f t="shared" si="63"/>
        <v>80352</v>
      </c>
      <c r="E1456" s="172" t="e">
        <f t="shared" si="64"/>
        <v>#N/A</v>
      </c>
      <c r="F1456" s="174" t="e">
        <f t="shared" si="65"/>
        <v>#N/A</v>
      </c>
      <c r="G1456" s="26" t="s">
        <v>9232</v>
      </c>
    </row>
    <row r="1457" spans="2:7" x14ac:dyDescent="0.45">
      <c r="B1457" s="26" t="s">
        <v>4894</v>
      </c>
      <c r="C1457" s="26">
        <v>45</v>
      </c>
      <c r="D1457" s="172">
        <f t="shared" si="63"/>
        <v>80352</v>
      </c>
      <c r="E1457" s="172" t="e">
        <f t="shared" si="64"/>
        <v>#N/A</v>
      </c>
      <c r="F1457" s="174" t="e">
        <f t="shared" si="65"/>
        <v>#N/A</v>
      </c>
      <c r="G1457" s="26" t="s">
        <v>9233</v>
      </c>
    </row>
    <row r="1458" spans="2:7" x14ac:dyDescent="0.45">
      <c r="B1458" s="26" t="s">
        <v>310</v>
      </c>
      <c r="C1458" s="26">
        <v>45</v>
      </c>
      <c r="D1458" s="172">
        <f t="shared" si="63"/>
        <v>80352</v>
      </c>
      <c r="E1458" s="172" t="e">
        <f t="shared" si="64"/>
        <v>#N/A</v>
      </c>
      <c r="F1458" s="174" t="e">
        <f t="shared" si="65"/>
        <v>#N/A</v>
      </c>
      <c r="G1458" s="26" t="s">
        <v>9234</v>
      </c>
    </row>
    <row r="1459" spans="2:7" x14ac:dyDescent="0.45">
      <c r="B1459" s="26" t="s">
        <v>309</v>
      </c>
      <c r="C1459" s="26">
        <v>43</v>
      </c>
      <c r="D1459" s="172">
        <f t="shared" si="63"/>
        <v>76780.800000000003</v>
      </c>
      <c r="E1459" s="172" t="e">
        <f t="shared" si="64"/>
        <v>#N/A</v>
      </c>
      <c r="F1459" s="174" t="e">
        <f t="shared" si="65"/>
        <v>#N/A</v>
      </c>
      <c r="G1459" s="26" t="s">
        <v>9235</v>
      </c>
    </row>
    <row r="1460" spans="2:7" x14ac:dyDescent="0.45">
      <c r="B1460" s="26" t="s">
        <v>308</v>
      </c>
      <c r="C1460" s="26">
        <v>43</v>
      </c>
      <c r="D1460" s="172">
        <f t="shared" ref="D1460:D1523" si="66">C1460*7.44*240</f>
        <v>76780.800000000003</v>
      </c>
      <c r="E1460" s="172" t="e">
        <f t="shared" ref="E1460:E1523" si="67">VLOOKUP(G1460,$I$51:$K$181,2,FALSE)</f>
        <v>#N/A</v>
      </c>
      <c r="F1460" s="174" t="e">
        <f t="shared" ref="F1460:F1523" si="68">E1460/D1460-1</f>
        <v>#N/A</v>
      </c>
      <c r="G1460" s="26" t="s">
        <v>9236</v>
      </c>
    </row>
    <row r="1461" spans="2:7" x14ac:dyDescent="0.45">
      <c r="B1461" s="26" t="s">
        <v>307</v>
      </c>
      <c r="C1461" s="26">
        <v>44</v>
      </c>
      <c r="D1461" s="172">
        <f t="shared" si="66"/>
        <v>78566.400000000009</v>
      </c>
      <c r="E1461" s="172" t="e">
        <f t="shared" si="67"/>
        <v>#N/A</v>
      </c>
      <c r="F1461" s="174" t="e">
        <f t="shared" si="68"/>
        <v>#N/A</v>
      </c>
      <c r="G1461" s="26" t="s">
        <v>9237</v>
      </c>
    </row>
    <row r="1462" spans="2:7" x14ac:dyDescent="0.45">
      <c r="B1462" s="26" t="s">
        <v>4895</v>
      </c>
      <c r="C1462" s="26">
        <v>41</v>
      </c>
      <c r="D1462" s="172">
        <f t="shared" si="66"/>
        <v>73209.600000000006</v>
      </c>
      <c r="E1462" s="172" t="e">
        <f t="shared" si="67"/>
        <v>#N/A</v>
      </c>
      <c r="F1462" s="174" t="e">
        <f t="shared" si="68"/>
        <v>#N/A</v>
      </c>
      <c r="G1462" s="26" t="s">
        <v>9238</v>
      </c>
    </row>
    <row r="1463" spans="2:7" x14ac:dyDescent="0.45">
      <c r="B1463" s="26" t="s">
        <v>304</v>
      </c>
      <c r="C1463" s="26">
        <v>42</v>
      </c>
      <c r="D1463" s="172">
        <f t="shared" si="66"/>
        <v>74995.200000000012</v>
      </c>
      <c r="E1463" s="172" t="e">
        <f t="shared" si="67"/>
        <v>#N/A</v>
      </c>
      <c r="F1463" s="174" t="e">
        <f t="shared" si="68"/>
        <v>#N/A</v>
      </c>
      <c r="G1463" s="26" t="s">
        <v>9239</v>
      </c>
    </row>
    <row r="1464" spans="2:7" x14ac:dyDescent="0.45">
      <c r="B1464" s="26" t="s">
        <v>303</v>
      </c>
      <c r="C1464" s="26">
        <v>44</v>
      </c>
      <c r="D1464" s="172">
        <f t="shared" si="66"/>
        <v>78566.400000000009</v>
      </c>
      <c r="E1464" s="172" t="e">
        <f t="shared" si="67"/>
        <v>#N/A</v>
      </c>
      <c r="F1464" s="174" t="e">
        <f t="shared" si="68"/>
        <v>#N/A</v>
      </c>
      <c r="G1464" s="26" t="s">
        <v>9240</v>
      </c>
    </row>
    <row r="1465" spans="2:7" x14ac:dyDescent="0.45">
      <c r="B1465" s="26" t="s">
        <v>302</v>
      </c>
      <c r="C1465" s="26">
        <v>45</v>
      </c>
      <c r="D1465" s="172">
        <f t="shared" si="66"/>
        <v>80352</v>
      </c>
      <c r="E1465" s="172" t="e">
        <f t="shared" si="67"/>
        <v>#N/A</v>
      </c>
      <c r="F1465" s="174" t="e">
        <f t="shared" si="68"/>
        <v>#N/A</v>
      </c>
      <c r="G1465" s="26" t="s">
        <v>9241</v>
      </c>
    </row>
    <row r="1466" spans="2:7" x14ac:dyDescent="0.45">
      <c r="B1466" s="26" t="s">
        <v>301</v>
      </c>
      <c r="C1466" s="26">
        <v>45</v>
      </c>
      <c r="D1466" s="172">
        <f t="shared" si="66"/>
        <v>80352</v>
      </c>
      <c r="E1466" s="172" t="e">
        <f t="shared" si="67"/>
        <v>#N/A</v>
      </c>
      <c r="F1466" s="174" t="e">
        <f t="shared" si="68"/>
        <v>#N/A</v>
      </c>
      <c r="G1466" s="26" t="s">
        <v>9242</v>
      </c>
    </row>
    <row r="1467" spans="2:7" x14ac:dyDescent="0.45">
      <c r="B1467" s="26" t="s">
        <v>4896</v>
      </c>
      <c r="C1467" s="26">
        <v>46</v>
      </c>
      <c r="D1467" s="172">
        <f t="shared" si="66"/>
        <v>82137.600000000006</v>
      </c>
      <c r="E1467" s="172" t="e">
        <f t="shared" si="67"/>
        <v>#N/A</v>
      </c>
      <c r="F1467" s="174" t="e">
        <f t="shared" si="68"/>
        <v>#N/A</v>
      </c>
      <c r="G1467" s="26" t="s">
        <v>9243</v>
      </c>
    </row>
    <row r="1468" spans="2:7" x14ac:dyDescent="0.45">
      <c r="B1468" s="26" t="s">
        <v>298</v>
      </c>
      <c r="C1468" s="26">
        <v>45</v>
      </c>
      <c r="D1468" s="172">
        <f t="shared" si="66"/>
        <v>80352</v>
      </c>
      <c r="E1468" s="172" t="e">
        <f t="shared" si="67"/>
        <v>#N/A</v>
      </c>
      <c r="F1468" s="174" t="e">
        <f t="shared" si="68"/>
        <v>#N/A</v>
      </c>
      <c r="G1468" s="26" t="s">
        <v>9244</v>
      </c>
    </row>
    <row r="1469" spans="2:7" x14ac:dyDescent="0.45">
      <c r="B1469" s="26" t="s">
        <v>297</v>
      </c>
      <c r="C1469" s="26">
        <v>45</v>
      </c>
      <c r="D1469" s="172">
        <f t="shared" si="66"/>
        <v>80352</v>
      </c>
      <c r="E1469" s="172" t="e">
        <f t="shared" si="67"/>
        <v>#N/A</v>
      </c>
      <c r="F1469" s="174" t="e">
        <f t="shared" si="68"/>
        <v>#N/A</v>
      </c>
      <c r="G1469" s="26" t="s">
        <v>9245</v>
      </c>
    </row>
    <row r="1470" spans="2:7" x14ac:dyDescent="0.45">
      <c r="B1470" s="26" t="s">
        <v>296</v>
      </c>
      <c r="C1470" s="26">
        <v>45</v>
      </c>
      <c r="D1470" s="172">
        <f t="shared" si="66"/>
        <v>80352</v>
      </c>
      <c r="E1470" s="172" t="e">
        <f t="shared" si="67"/>
        <v>#N/A</v>
      </c>
      <c r="F1470" s="174" t="e">
        <f t="shared" si="68"/>
        <v>#N/A</v>
      </c>
      <c r="G1470" s="26" t="s">
        <v>9246</v>
      </c>
    </row>
    <row r="1471" spans="2:7" x14ac:dyDescent="0.45">
      <c r="B1471" s="26" t="s">
        <v>295</v>
      </c>
      <c r="C1471" s="26">
        <v>46</v>
      </c>
      <c r="D1471" s="172">
        <f t="shared" si="66"/>
        <v>82137.600000000006</v>
      </c>
      <c r="E1471" s="172" t="e">
        <f t="shared" si="67"/>
        <v>#N/A</v>
      </c>
      <c r="F1471" s="174" t="e">
        <f t="shared" si="68"/>
        <v>#N/A</v>
      </c>
      <c r="G1471" s="26" t="s">
        <v>9247</v>
      </c>
    </row>
    <row r="1472" spans="2:7" x14ac:dyDescent="0.45">
      <c r="B1472" s="26" t="s">
        <v>4897</v>
      </c>
      <c r="C1472" s="26">
        <v>47</v>
      </c>
      <c r="D1472" s="172">
        <f t="shared" si="66"/>
        <v>83923.199999999997</v>
      </c>
      <c r="E1472" s="172" t="e">
        <f t="shared" si="67"/>
        <v>#N/A</v>
      </c>
      <c r="F1472" s="174" t="e">
        <f t="shared" si="68"/>
        <v>#N/A</v>
      </c>
      <c r="G1472" s="26" t="s">
        <v>9248</v>
      </c>
    </row>
    <row r="1473" spans="2:7" x14ac:dyDescent="0.45">
      <c r="B1473" s="26" t="s">
        <v>292</v>
      </c>
      <c r="C1473" s="26">
        <v>46</v>
      </c>
      <c r="D1473" s="172">
        <f t="shared" si="66"/>
        <v>82137.600000000006</v>
      </c>
      <c r="E1473" s="172" t="e">
        <f t="shared" si="67"/>
        <v>#N/A</v>
      </c>
      <c r="F1473" s="174" t="e">
        <f t="shared" si="68"/>
        <v>#N/A</v>
      </c>
      <c r="G1473" s="26" t="s">
        <v>9249</v>
      </c>
    </row>
    <row r="1474" spans="2:7" x14ac:dyDescent="0.45">
      <c r="B1474" s="26" t="s">
        <v>291</v>
      </c>
      <c r="C1474" s="26">
        <v>45</v>
      </c>
      <c r="D1474" s="172">
        <f t="shared" si="66"/>
        <v>80352</v>
      </c>
      <c r="E1474" s="172" t="e">
        <f t="shared" si="67"/>
        <v>#N/A</v>
      </c>
      <c r="F1474" s="174" t="e">
        <f t="shared" si="68"/>
        <v>#N/A</v>
      </c>
      <c r="G1474" s="26" t="s">
        <v>9250</v>
      </c>
    </row>
    <row r="1475" spans="2:7" x14ac:dyDescent="0.45">
      <c r="B1475" s="26" t="s">
        <v>290</v>
      </c>
      <c r="C1475" s="26">
        <v>45</v>
      </c>
      <c r="D1475" s="172">
        <f t="shared" si="66"/>
        <v>80352</v>
      </c>
      <c r="E1475" s="172" t="e">
        <f t="shared" si="67"/>
        <v>#N/A</v>
      </c>
      <c r="F1475" s="174" t="e">
        <f t="shared" si="68"/>
        <v>#N/A</v>
      </c>
      <c r="G1475" s="26" t="s">
        <v>9251</v>
      </c>
    </row>
    <row r="1476" spans="2:7" x14ac:dyDescent="0.45">
      <c r="B1476" s="26" t="s">
        <v>289</v>
      </c>
      <c r="C1476" s="26">
        <v>44</v>
      </c>
      <c r="D1476" s="172">
        <f t="shared" si="66"/>
        <v>78566.400000000009</v>
      </c>
      <c r="E1476" s="172" t="e">
        <f t="shared" si="67"/>
        <v>#N/A</v>
      </c>
      <c r="F1476" s="174" t="e">
        <f t="shared" si="68"/>
        <v>#N/A</v>
      </c>
      <c r="G1476" s="26" t="s">
        <v>9252</v>
      </c>
    </row>
    <row r="1477" spans="2:7" x14ac:dyDescent="0.45">
      <c r="B1477" s="26" t="s">
        <v>1923</v>
      </c>
      <c r="C1477" s="26">
        <v>43</v>
      </c>
      <c r="D1477" s="172">
        <f t="shared" si="66"/>
        <v>76780.800000000003</v>
      </c>
      <c r="E1477" s="172" t="e">
        <f t="shared" si="67"/>
        <v>#N/A</v>
      </c>
      <c r="F1477" s="174" t="e">
        <f t="shared" si="68"/>
        <v>#N/A</v>
      </c>
      <c r="G1477" s="26" t="s">
        <v>9253</v>
      </c>
    </row>
    <row r="1478" spans="2:7" x14ac:dyDescent="0.45">
      <c r="B1478" s="26" t="s">
        <v>286</v>
      </c>
      <c r="C1478" s="26">
        <v>41</v>
      </c>
      <c r="D1478" s="172">
        <f t="shared" si="66"/>
        <v>73209.600000000006</v>
      </c>
      <c r="E1478" s="172" t="e">
        <f t="shared" si="67"/>
        <v>#N/A</v>
      </c>
      <c r="F1478" s="174" t="e">
        <f t="shared" si="68"/>
        <v>#N/A</v>
      </c>
      <c r="G1478" s="26" t="s">
        <v>9254</v>
      </c>
    </row>
    <row r="1479" spans="2:7" x14ac:dyDescent="0.45">
      <c r="B1479" s="26" t="s">
        <v>285</v>
      </c>
      <c r="C1479" s="26">
        <v>41</v>
      </c>
      <c r="D1479" s="172">
        <f t="shared" si="66"/>
        <v>73209.600000000006</v>
      </c>
      <c r="E1479" s="172" t="e">
        <f t="shared" si="67"/>
        <v>#N/A</v>
      </c>
      <c r="F1479" s="174" t="e">
        <f t="shared" si="68"/>
        <v>#N/A</v>
      </c>
      <c r="G1479" s="26" t="s">
        <v>9255</v>
      </c>
    </row>
    <row r="1480" spans="2:7" x14ac:dyDescent="0.45">
      <c r="B1480" s="26" t="s">
        <v>284</v>
      </c>
      <c r="C1480" s="26">
        <v>41</v>
      </c>
      <c r="D1480" s="172">
        <f t="shared" si="66"/>
        <v>73209.600000000006</v>
      </c>
      <c r="E1480" s="172" t="e">
        <f t="shared" si="67"/>
        <v>#N/A</v>
      </c>
      <c r="F1480" s="174" t="e">
        <f t="shared" si="68"/>
        <v>#N/A</v>
      </c>
      <c r="G1480" s="26" t="s">
        <v>9256</v>
      </c>
    </row>
    <row r="1481" spans="2:7" x14ac:dyDescent="0.45">
      <c r="B1481" s="26" t="s">
        <v>283</v>
      </c>
      <c r="C1481" s="26">
        <v>41</v>
      </c>
      <c r="D1481" s="172">
        <f t="shared" si="66"/>
        <v>73209.600000000006</v>
      </c>
      <c r="E1481" s="172" t="e">
        <f t="shared" si="67"/>
        <v>#N/A</v>
      </c>
      <c r="F1481" s="174" t="e">
        <f t="shared" si="68"/>
        <v>#N/A</v>
      </c>
      <c r="G1481" s="26" t="s">
        <v>9257</v>
      </c>
    </row>
    <row r="1482" spans="2:7" x14ac:dyDescent="0.45">
      <c r="B1482" s="26" t="s">
        <v>4898</v>
      </c>
      <c r="C1482" s="26">
        <v>40</v>
      </c>
      <c r="D1482" s="172">
        <f t="shared" si="66"/>
        <v>71424</v>
      </c>
      <c r="E1482" s="172" t="e">
        <f t="shared" si="67"/>
        <v>#N/A</v>
      </c>
      <c r="F1482" s="174" t="e">
        <f t="shared" si="68"/>
        <v>#N/A</v>
      </c>
      <c r="G1482" s="26" t="s">
        <v>9258</v>
      </c>
    </row>
    <row r="1483" spans="2:7" x14ac:dyDescent="0.45">
      <c r="B1483" s="26" t="s">
        <v>280</v>
      </c>
      <c r="C1483" s="26">
        <v>40</v>
      </c>
      <c r="D1483" s="172">
        <f t="shared" si="66"/>
        <v>71424</v>
      </c>
      <c r="E1483" s="172" t="e">
        <f t="shared" si="67"/>
        <v>#N/A</v>
      </c>
      <c r="F1483" s="174" t="e">
        <f t="shared" si="68"/>
        <v>#N/A</v>
      </c>
      <c r="G1483" s="26" t="s">
        <v>9259</v>
      </c>
    </row>
    <row r="1484" spans="2:7" x14ac:dyDescent="0.45">
      <c r="B1484" s="26" t="s">
        <v>279</v>
      </c>
      <c r="C1484" s="26">
        <v>38</v>
      </c>
      <c r="D1484" s="172">
        <f t="shared" si="66"/>
        <v>67852.800000000003</v>
      </c>
      <c r="E1484" s="172" t="e">
        <f t="shared" si="67"/>
        <v>#N/A</v>
      </c>
      <c r="F1484" s="174" t="e">
        <f t="shared" si="68"/>
        <v>#N/A</v>
      </c>
      <c r="G1484" s="26" t="s">
        <v>9260</v>
      </c>
    </row>
    <row r="1485" spans="2:7" x14ac:dyDescent="0.45">
      <c r="B1485" s="26" t="s">
        <v>278</v>
      </c>
      <c r="C1485" s="26">
        <v>38</v>
      </c>
      <c r="D1485" s="172">
        <f t="shared" si="66"/>
        <v>67852.800000000003</v>
      </c>
      <c r="E1485" s="172" t="e">
        <f t="shared" si="67"/>
        <v>#N/A</v>
      </c>
      <c r="F1485" s="174" t="e">
        <f t="shared" si="68"/>
        <v>#N/A</v>
      </c>
      <c r="G1485" s="26" t="s">
        <v>9261</v>
      </c>
    </row>
    <row r="1486" spans="2:7" x14ac:dyDescent="0.45">
      <c r="B1486" s="26" t="s">
        <v>277</v>
      </c>
      <c r="C1486" s="26">
        <v>39</v>
      </c>
      <c r="D1486" s="172">
        <f t="shared" si="66"/>
        <v>69638.400000000009</v>
      </c>
      <c r="E1486" s="172" t="e">
        <f t="shared" si="67"/>
        <v>#N/A</v>
      </c>
      <c r="F1486" s="174" t="e">
        <f t="shared" si="68"/>
        <v>#N/A</v>
      </c>
      <c r="G1486" s="26" t="s">
        <v>9262</v>
      </c>
    </row>
    <row r="1487" spans="2:7" x14ac:dyDescent="0.45">
      <c r="B1487" s="26" t="s">
        <v>4899</v>
      </c>
      <c r="C1487" s="26">
        <v>39</v>
      </c>
      <c r="D1487" s="172">
        <f t="shared" si="66"/>
        <v>69638.400000000009</v>
      </c>
      <c r="E1487" s="172" t="e">
        <f t="shared" si="67"/>
        <v>#N/A</v>
      </c>
      <c r="F1487" s="174" t="e">
        <f t="shared" si="68"/>
        <v>#N/A</v>
      </c>
      <c r="G1487" s="26" t="s">
        <v>9263</v>
      </c>
    </row>
    <row r="1488" spans="2:7" x14ac:dyDescent="0.45">
      <c r="B1488" s="26" t="s">
        <v>275</v>
      </c>
      <c r="C1488" s="26">
        <v>40</v>
      </c>
      <c r="D1488" s="172">
        <f t="shared" si="66"/>
        <v>71424</v>
      </c>
      <c r="E1488" s="172" t="e">
        <f t="shared" si="67"/>
        <v>#N/A</v>
      </c>
      <c r="F1488" s="174" t="e">
        <f t="shared" si="68"/>
        <v>#N/A</v>
      </c>
      <c r="G1488" s="26" t="s">
        <v>9264</v>
      </c>
    </row>
    <row r="1489" spans="2:7" x14ac:dyDescent="0.45">
      <c r="B1489" s="26" t="s">
        <v>274</v>
      </c>
      <c r="C1489" s="26">
        <v>40</v>
      </c>
      <c r="D1489" s="172">
        <f t="shared" si="66"/>
        <v>71424</v>
      </c>
      <c r="E1489" s="172" t="e">
        <f t="shared" si="67"/>
        <v>#N/A</v>
      </c>
      <c r="F1489" s="174" t="e">
        <f t="shared" si="68"/>
        <v>#N/A</v>
      </c>
      <c r="G1489" s="26" t="s">
        <v>9265</v>
      </c>
    </row>
    <row r="1490" spans="2:7" x14ac:dyDescent="0.45">
      <c r="B1490" s="26" t="s">
        <v>273</v>
      </c>
      <c r="C1490" s="26">
        <v>41</v>
      </c>
      <c r="D1490" s="172">
        <f t="shared" si="66"/>
        <v>73209.600000000006</v>
      </c>
      <c r="E1490" s="172" t="e">
        <f t="shared" si="67"/>
        <v>#N/A</v>
      </c>
      <c r="F1490" s="174" t="e">
        <f t="shared" si="68"/>
        <v>#N/A</v>
      </c>
      <c r="G1490" s="26" t="s">
        <v>9266</v>
      </c>
    </row>
    <row r="1491" spans="2:7" x14ac:dyDescent="0.45">
      <c r="B1491" s="26" t="s">
        <v>272</v>
      </c>
      <c r="C1491" s="26">
        <v>41</v>
      </c>
      <c r="D1491" s="172">
        <f t="shared" si="66"/>
        <v>73209.600000000006</v>
      </c>
      <c r="E1491" s="172" t="e">
        <f t="shared" si="67"/>
        <v>#N/A</v>
      </c>
      <c r="F1491" s="174" t="e">
        <f t="shared" si="68"/>
        <v>#N/A</v>
      </c>
      <c r="G1491" s="26" t="s">
        <v>9267</v>
      </c>
    </row>
    <row r="1492" spans="2:7" x14ac:dyDescent="0.45">
      <c r="B1492" s="26" t="s">
        <v>4900</v>
      </c>
      <c r="C1492" s="26">
        <v>42</v>
      </c>
      <c r="D1492" s="172">
        <f t="shared" si="66"/>
        <v>74995.200000000012</v>
      </c>
      <c r="E1492" s="172" t="e">
        <f t="shared" si="67"/>
        <v>#N/A</v>
      </c>
      <c r="F1492" s="174" t="e">
        <f t="shared" si="68"/>
        <v>#N/A</v>
      </c>
      <c r="G1492" s="26" t="s">
        <v>9268</v>
      </c>
    </row>
    <row r="1493" spans="2:7" x14ac:dyDescent="0.45">
      <c r="B1493" s="26" t="s">
        <v>269</v>
      </c>
      <c r="C1493" s="26">
        <v>43</v>
      </c>
      <c r="D1493" s="172">
        <f t="shared" si="66"/>
        <v>76780.800000000003</v>
      </c>
      <c r="E1493" s="172" t="e">
        <f t="shared" si="67"/>
        <v>#N/A</v>
      </c>
      <c r="F1493" s="174" t="e">
        <f t="shared" si="68"/>
        <v>#N/A</v>
      </c>
      <c r="G1493" s="26" t="s">
        <v>9269</v>
      </c>
    </row>
    <row r="1494" spans="2:7" x14ac:dyDescent="0.45">
      <c r="B1494" s="26" t="s">
        <v>268</v>
      </c>
      <c r="C1494" s="26">
        <v>43</v>
      </c>
      <c r="D1494" s="172">
        <f t="shared" si="66"/>
        <v>76780.800000000003</v>
      </c>
      <c r="E1494" s="172" t="e">
        <f t="shared" si="67"/>
        <v>#N/A</v>
      </c>
      <c r="F1494" s="174" t="e">
        <f t="shared" si="68"/>
        <v>#N/A</v>
      </c>
      <c r="G1494" s="26" t="s">
        <v>9270</v>
      </c>
    </row>
    <row r="1495" spans="2:7" x14ac:dyDescent="0.45">
      <c r="B1495" s="26" t="s">
        <v>267</v>
      </c>
      <c r="C1495" s="26">
        <v>43</v>
      </c>
      <c r="D1495" s="172">
        <f t="shared" si="66"/>
        <v>76780.800000000003</v>
      </c>
      <c r="E1495" s="172" t="e">
        <f t="shared" si="67"/>
        <v>#N/A</v>
      </c>
      <c r="F1495" s="174" t="e">
        <f t="shared" si="68"/>
        <v>#N/A</v>
      </c>
      <c r="G1495" s="26" t="s">
        <v>9271</v>
      </c>
    </row>
    <row r="1496" spans="2:7" x14ac:dyDescent="0.45">
      <c r="B1496" s="26" t="s">
        <v>266</v>
      </c>
      <c r="C1496" s="26">
        <v>43</v>
      </c>
      <c r="D1496" s="172">
        <f t="shared" si="66"/>
        <v>76780.800000000003</v>
      </c>
      <c r="E1496" s="172" t="e">
        <f t="shared" si="67"/>
        <v>#N/A</v>
      </c>
      <c r="F1496" s="174" t="e">
        <f t="shared" si="68"/>
        <v>#N/A</v>
      </c>
      <c r="G1496" s="26" t="s">
        <v>9272</v>
      </c>
    </row>
    <row r="1497" spans="2:7" x14ac:dyDescent="0.45">
      <c r="B1497" s="26" t="s">
        <v>4901</v>
      </c>
      <c r="C1497" s="26">
        <v>43</v>
      </c>
      <c r="D1497" s="172">
        <f t="shared" si="66"/>
        <v>76780.800000000003</v>
      </c>
      <c r="E1497" s="172" t="e">
        <f t="shared" si="67"/>
        <v>#N/A</v>
      </c>
      <c r="F1497" s="174" t="e">
        <f t="shared" si="68"/>
        <v>#N/A</v>
      </c>
      <c r="G1497" s="26" t="s">
        <v>9273</v>
      </c>
    </row>
    <row r="1498" spans="2:7" x14ac:dyDescent="0.45">
      <c r="B1498" s="26" t="s">
        <v>263</v>
      </c>
      <c r="C1498" s="26">
        <v>43</v>
      </c>
      <c r="D1498" s="172">
        <f t="shared" si="66"/>
        <v>76780.800000000003</v>
      </c>
      <c r="E1498" s="172" t="e">
        <f t="shared" si="67"/>
        <v>#N/A</v>
      </c>
      <c r="F1498" s="174" t="e">
        <f t="shared" si="68"/>
        <v>#N/A</v>
      </c>
      <c r="G1498" s="26" t="s">
        <v>9274</v>
      </c>
    </row>
    <row r="1499" spans="2:7" x14ac:dyDescent="0.45">
      <c r="B1499" s="26" t="s">
        <v>262</v>
      </c>
      <c r="C1499" s="26">
        <v>43</v>
      </c>
      <c r="D1499" s="172">
        <f t="shared" si="66"/>
        <v>76780.800000000003</v>
      </c>
      <c r="E1499" s="172" t="e">
        <f t="shared" si="67"/>
        <v>#N/A</v>
      </c>
      <c r="F1499" s="174" t="e">
        <f t="shared" si="68"/>
        <v>#N/A</v>
      </c>
      <c r="G1499" s="26" t="s">
        <v>9275</v>
      </c>
    </row>
    <row r="1500" spans="2:7" x14ac:dyDescent="0.45">
      <c r="B1500" s="26" t="s">
        <v>261</v>
      </c>
      <c r="C1500" s="26">
        <v>43</v>
      </c>
      <c r="D1500" s="172">
        <f t="shared" si="66"/>
        <v>76780.800000000003</v>
      </c>
      <c r="E1500" s="172" t="e">
        <f t="shared" si="67"/>
        <v>#N/A</v>
      </c>
      <c r="F1500" s="174" t="e">
        <f t="shared" si="68"/>
        <v>#N/A</v>
      </c>
      <c r="G1500" s="26" t="s">
        <v>9276</v>
      </c>
    </row>
    <row r="1501" spans="2:7" x14ac:dyDescent="0.45">
      <c r="B1501" s="26" t="s">
        <v>260</v>
      </c>
      <c r="C1501" s="26">
        <v>42</v>
      </c>
      <c r="D1501" s="172">
        <f t="shared" si="66"/>
        <v>74995.200000000012</v>
      </c>
      <c r="E1501" s="172" t="e">
        <f t="shared" si="67"/>
        <v>#N/A</v>
      </c>
      <c r="F1501" s="174" t="e">
        <f t="shared" si="68"/>
        <v>#N/A</v>
      </c>
      <c r="G1501" s="26" t="s">
        <v>9277</v>
      </c>
    </row>
    <row r="1502" spans="2:7" x14ac:dyDescent="0.45">
      <c r="B1502" s="26" t="s">
        <v>4902</v>
      </c>
      <c r="C1502" s="26">
        <v>43</v>
      </c>
      <c r="D1502" s="172">
        <f t="shared" si="66"/>
        <v>76780.800000000003</v>
      </c>
      <c r="E1502" s="172" t="e">
        <f t="shared" si="67"/>
        <v>#N/A</v>
      </c>
      <c r="F1502" s="174" t="e">
        <f t="shared" si="68"/>
        <v>#N/A</v>
      </c>
      <c r="G1502" s="26" t="s">
        <v>9278</v>
      </c>
    </row>
    <row r="1503" spans="2:7" x14ac:dyDescent="0.45">
      <c r="B1503" s="26" t="s">
        <v>4903</v>
      </c>
      <c r="C1503" s="26">
        <v>44</v>
      </c>
      <c r="D1503" s="172">
        <f t="shared" si="66"/>
        <v>78566.400000000009</v>
      </c>
      <c r="E1503" s="172" t="e">
        <f t="shared" si="67"/>
        <v>#N/A</v>
      </c>
      <c r="F1503" s="174" t="e">
        <f t="shared" si="68"/>
        <v>#N/A</v>
      </c>
      <c r="G1503" s="26" t="s">
        <v>9279</v>
      </c>
    </row>
    <row r="1504" spans="2:7" x14ac:dyDescent="0.45">
      <c r="B1504" s="26" t="s">
        <v>4904</v>
      </c>
      <c r="C1504" s="26">
        <v>44</v>
      </c>
      <c r="D1504" s="172">
        <f t="shared" si="66"/>
        <v>78566.400000000009</v>
      </c>
      <c r="E1504" s="172" t="e">
        <f t="shared" si="67"/>
        <v>#N/A</v>
      </c>
      <c r="F1504" s="174" t="e">
        <f t="shared" si="68"/>
        <v>#N/A</v>
      </c>
      <c r="G1504" s="26" t="s">
        <v>9280</v>
      </c>
    </row>
    <row r="1505" spans="2:7" x14ac:dyDescent="0.45">
      <c r="B1505" s="26" t="s">
        <v>257</v>
      </c>
      <c r="C1505" s="26">
        <v>44</v>
      </c>
      <c r="D1505" s="172">
        <f t="shared" si="66"/>
        <v>78566.400000000009</v>
      </c>
      <c r="E1505" s="172" t="e">
        <f t="shared" si="67"/>
        <v>#N/A</v>
      </c>
      <c r="F1505" s="174" t="e">
        <f t="shared" si="68"/>
        <v>#N/A</v>
      </c>
      <c r="G1505" s="26" t="s">
        <v>9281</v>
      </c>
    </row>
    <row r="1506" spans="2:7" x14ac:dyDescent="0.45">
      <c r="B1506" s="26" t="s">
        <v>256</v>
      </c>
      <c r="C1506" s="26">
        <v>46</v>
      </c>
      <c r="D1506" s="172">
        <f t="shared" si="66"/>
        <v>82137.600000000006</v>
      </c>
      <c r="E1506" s="172" t="e">
        <f t="shared" si="67"/>
        <v>#N/A</v>
      </c>
      <c r="F1506" s="174" t="e">
        <f t="shared" si="68"/>
        <v>#N/A</v>
      </c>
      <c r="G1506" s="26" t="s">
        <v>9282</v>
      </c>
    </row>
    <row r="1507" spans="2:7" x14ac:dyDescent="0.45">
      <c r="B1507" s="26" t="s">
        <v>4905</v>
      </c>
      <c r="C1507" s="26">
        <v>45</v>
      </c>
      <c r="D1507" s="172">
        <f t="shared" si="66"/>
        <v>80352</v>
      </c>
      <c r="E1507" s="172" t="e">
        <f t="shared" si="67"/>
        <v>#N/A</v>
      </c>
      <c r="F1507" s="174" t="e">
        <f t="shared" si="68"/>
        <v>#N/A</v>
      </c>
      <c r="G1507" s="26" t="s">
        <v>9283</v>
      </c>
    </row>
    <row r="1508" spans="2:7" x14ac:dyDescent="0.45">
      <c r="B1508" s="26" t="s">
        <v>253</v>
      </c>
      <c r="C1508" s="26">
        <v>46</v>
      </c>
      <c r="D1508" s="172">
        <f t="shared" si="66"/>
        <v>82137.600000000006</v>
      </c>
      <c r="E1508" s="172" t="e">
        <f t="shared" si="67"/>
        <v>#N/A</v>
      </c>
      <c r="F1508" s="174" t="e">
        <f t="shared" si="68"/>
        <v>#N/A</v>
      </c>
      <c r="G1508" s="26" t="s">
        <v>9284</v>
      </c>
    </row>
    <row r="1509" spans="2:7" x14ac:dyDescent="0.45">
      <c r="B1509" s="26" t="s">
        <v>252</v>
      </c>
      <c r="C1509" s="26">
        <v>46</v>
      </c>
      <c r="D1509" s="172">
        <f t="shared" si="66"/>
        <v>82137.600000000006</v>
      </c>
      <c r="E1509" s="172" t="e">
        <f t="shared" si="67"/>
        <v>#N/A</v>
      </c>
      <c r="F1509" s="174" t="e">
        <f t="shared" si="68"/>
        <v>#N/A</v>
      </c>
      <c r="G1509" s="26" t="s">
        <v>9285</v>
      </c>
    </row>
    <row r="1510" spans="2:7" x14ac:dyDescent="0.45">
      <c r="B1510" s="26" t="s">
        <v>251</v>
      </c>
      <c r="C1510" s="26">
        <v>44</v>
      </c>
      <c r="D1510" s="172">
        <f t="shared" si="66"/>
        <v>78566.400000000009</v>
      </c>
      <c r="E1510" s="172" t="e">
        <f t="shared" si="67"/>
        <v>#N/A</v>
      </c>
      <c r="F1510" s="174" t="e">
        <f t="shared" si="68"/>
        <v>#N/A</v>
      </c>
      <c r="G1510" s="26" t="s">
        <v>9286</v>
      </c>
    </row>
    <row r="1511" spans="2:7" x14ac:dyDescent="0.45">
      <c r="B1511" s="26" t="s">
        <v>4906</v>
      </c>
      <c r="C1511" s="26">
        <v>44</v>
      </c>
      <c r="D1511" s="172">
        <f t="shared" si="66"/>
        <v>78566.400000000009</v>
      </c>
      <c r="E1511" s="172" t="e">
        <f t="shared" si="67"/>
        <v>#N/A</v>
      </c>
      <c r="F1511" s="174" t="e">
        <f t="shared" si="68"/>
        <v>#N/A</v>
      </c>
      <c r="G1511" s="26" t="s">
        <v>9287</v>
      </c>
    </row>
    <row r="1512" spans="2:7" x14ac:dyDescent="0.45">
      <c r="B1512" s="26" t="s">
        <v>4907</v>
      </c>
      <c r="C1512" s="26">
        <v>45</v>
      </c>
      <c r="D1512" s="172">
        <f t="shared" si="66"/>
        <v>80352</v>
      </c>
      <c r="E1512" s="172" t="e">
        <f t="shared" si="67"/>
        <v>#N/A</v>
      </c>
      <c r="F1512" s="174" t="e">
        <f t="shared" si="68"/>
        <v>#N/A</v>
      </c>
      <c r="G1512" s="26" t="s">
        <v>9288</v>
      </c>
    </row>
    <row r="1513" spans="2:7" x14ac:dyDescent="0.45">
      <c r="B1513" s="26" t="s">
        <v>248</v>
      </c>
      <c r="C1513" s="26">
        <v>46</v>
      </c>
      <c r="D1513" s="172">
        <f t="shared" si="66"/>
        <v>82137.600000000006</v>
      </c>
      <c r="E1513" s="172" t="e">
        <f t="shared" si="67"/>
        <v>#N/A</v>
      </c>
      <c r="F1513" s="174" t="e">
        <f t="shared" si="68"/>
        <v>#N/A</v>
      </c>
      <c r="G1513" s="26" t="s">
        <v>9289</v>
      </c>
    </row>
    <row r="1514" spans="2:7" x14ac:dyDescent="0.45">
      <c r="B1514" s="26" t="s">
        <v>247</v>
      </c>
      <c r="C1514" s="26">
        <v>46</v>
      </c>
      <c r="D1514" s="172">
        <f t="shared" si="66"/>
        <v>82137.600000000006</v>
      </c>
      <c r="E1514" s="172" t="e">
        <f t="shared" si="67"/>
        <v>#N/A</v>
      </c>
      <c r="F1514" s="174" t="e">
        <f t="shared" si="68"/>
        <v>#N/A</v>
      </c>
      <c r="G1514" s="26" t="s">
        <v>9290</v>
      </c>
    </row>
    <row r="1515" spans="2:7" x14ac:dyDescent="0.45">
      <c r="B1515" s="26" t="s">
        <v>246</v>
      </c>
      <c r="C1515" s="26">
        <v>46</v>
      </c>
      <c r="D1515" s="172">
        <f t="shared" si="66"/>
        <v>82137.600000000006</v>
      </c>
      <c r="E1515" s="172" t="e">
        <f t="shared" si="67"/>
        <v>#N/A</v>
      </c>
      <c r="F1515" s="174" t="e">
        <f t="shared" si="68"/>
        <v>#N/A</v>
      </c>
      <c r="G1515" s="26" t="s">
        <v>9291</v>
      </c>
    </row>
    <row r="1516" spans="2:7" x14ac:dyDescent="0.45">
      <c r="B1516" s="26" t="s">
        <v>245</v>
      </c>
      <c r="C1516" s="26">
        <v>46</v>
      </c>
      <c r="D1516" s="172">
        <f t="shared" si="66"/>
        <v>82137.600000000006</v>
      </c>
      <c r="E1516" s="172" t="e">
        <f t="shared" si="67"/>
        <v>#N/A</v>
      </c>
      <c r="F1516" s="174" t="e">
        <f t="shared" si="68"/>
        <v>#N/A</v>
      </c>
      <c r="G1516" s="26" t="s">
        <v>9292</v>
      </c>
    </row>
    <row r="1517" spans="2:7" x14ac:dyDescent="0.45">
      <c r="B1517" s="26" t="s">
        <v>4908</v>
      </c>
      <c r="C1517" s="26">
        <v>44</v>
      </c>
      <c r="D1517" s="172">
        <f t="shared" si="66"/>
        <v>78566.400000000009</v>
      </c>
      <c r="E1517" s="172" t="e">
        <f t="shared" si="67"/>
        <v>#N/A</v>
      </c>
      <c r="F1517" s="174" t="e">
        <f t="shared" si="68"/>
        <v>#N/A</v>
      </c>
      <c r="G1517" s="26" t="s">
        <v>9293</v>
      </c>
    </row>
    <row r="1518" spans="2:7" x14ac:dyDescent="0.45">
      <c r="B1518" s="26" t="s">
        <v>242</v>
      </c>
      <c r="C1518" s="26">
        <v>44</v>
      </c>
      <c r="D1518" s="172">
        <f t="shared" si="66"/>
        <v>78566.400000000009</v>
      </c>
      <c r="E1518" s="172" t="e">
        <f t="shared" si="67"/>
        <v>#N/A</v>
      </c>
      <c r="F1518" s="174" t="e">
        <f t="shared" si="68"/>
        <v>#N/A</v>
      </c>
      <c r="G1518" s="26" t="s">
        <v>9294</v>
      </c>
    </row>
    <row r="1519" spans="2:7" x14ac:dyDescent="0.45">
      <c r="B1519" s="26" t="s">
        <v>241</v>
      </c>
      <c r="C1519" s="26">
        <v>45</v>
      </c>
      <c r="D1519" s="172">
        <f t="shared" si="66"/>
        <v>80352</v>
      </c>
      <c r="E1519" s="172" t="e">
        <f t="shared" si="67"/>
        <v>#N/A</v>
      </c>
      <c r="F1519" s="174" t="e">
        <f t="shared" si="68"/>
        <v>#N/A</v>
      </c>
      <c r="G1519" s="26" t="s">
        <v>9295</v>
      </c>
    </row>
    <row r="1520" spans="2:7" x14ac:dyDescent="0.45">
      <c r="B1520" s="26" t="s">
        <v>240</v>
      </c>
      <c r="C1520" s="26">
        <v>46</v>
      </c>
      <c r="D1520" s="172">
        <f t="shared" si="66"/>
        <v>82137.600000000006</v>
      </c>
      <c r="E1520" s="172" t="e">
        <f t="shared" si="67"/>
        <v>#N/A</v>
      </c>
      <c r="F1520" s="174" t="e">
        <f t="shared" si="68"/>
        <v>#N/A</v>
      </c>
      <c r="G1520" s="26" t="s">
        <v>9296</v>
      </c>
    </row>
    <row r="1521" spans="2:7" x14ac:dyDescent="0.45">
      <c r="B1521" s="26" t="s">
        <v>239</v>
      </c>
      <c r="C1521" s="26">
        <v>46</v>
      </c>
      <c r="D1521" s="172">
        <f t="shared" si="66"/>
        <v>82137.600000000006</v>
      </c>
      <c r="E1521" s="172" t="e">
        <f t="shared" si="67"/>
        <v>#N/A</v>
      </c>
      <c r="F1521" s="174" t="e">
        <f t="shared" si="68"/>
        <v>#N/A</v>
      </c>
      <c r="G1521" s="26" t="s">
        <v>9297</v>
      </c>
    </row>
    <row r="1522" spans="2:7" x14ac:dyDescent="0.45">
      <c r="B1522" s="26" t="s">
        <v>4909</v>
      </c>
      <c r="C1522" s="26">
        <v>47</v>
      </c>
      <c r="D1522" s="172">
        <f t="shared" si="66"/>
        <v>83923.199999999997</v>
      </c>
      <c r="E1522" s="172" t="e">
        <f t="shared" si="67"/>
        <v>#N/A</v>
      </c>
      <c r="F1522" s="174" t="e">
        <f t="shared" si="68"/>
        <v>#N/A</v>
      </c>
      <c r="G1522" s="26" t="s">
        <v>9298</v>
      </c>
    </row>
    <row r="1523" spans="2:7" x14ac:dyDescent="0.45">
      <c r="B1523" s="26" t="s">
        <v>236</v>
      </c>
      <c r="C1523" s="26">
        <v>48</v>
      </c>
      <c r="D1523" s="172">
        <f t="shared" si="66"/>
        <v>85708.800000000003</v>
      </c>
      <c r="E1523" s="172" t="e">
        <f t="shared" si="67"/>
        <v>#N/A</v>
      </c>
      <c r="F1523" s="174" t="e">
        <f t="shared" si="68"/>
        <v>#N/A</v>
      </c>
      <c r="G1523" s="26" t="s">
        <v>9299</v>
      </c>
    </row>
    <row r="1524" spans="2:7" x14ac:dyDescent="0.45">
      <c r="B1524" s="26" t="s">
        <v>235</v>
      </c>
      <c r="C1524" s="26">
        <v>48</v>
      </c>
      <c r="D1524" s="172">
        <f t="shared" ref="D1524:D1587" si="69">C1524*7.44*240</f>
        <v>85708.800000000003</v>
      </c>
      <c r="E1524" s="172" t="e">
        <f t="shared" ref="E1524:E1587" si="70">VLOOKUP(G1524,$I$51:$K$181,2,FALSE)</f>
        <v>#N/A</v>
      </c>
      <c r="F1524" s="174" t="e">
        <f t="shared" ref="F1524:F1587" si="71">E1524/D1524-1</f>
        <v>#N/A</v>
      </c>
      <c r="G1524" s="26" t="s">
        <v>9300</v>
      </c>
    </row>
    <row r="1525" spans="2:7" x14ac:dyDescent="0.45">
      <c r="B1525" s="26" t="s">
        <v>234</v>
      </c>
      <c r="C1525" s="26">
        <v>47</v>
      </c>
      <c r="D1525" s="172">
        <f t="shared" si="69"/>
        <v>83923.199999999997</v>
      </c>
      <c r="E1525" s="172" t="e">
        <f t="shared" si="70"/>
        <v>#N/A</v>
      </c>
      <c r="F1525" s="174" t="e">
        <f t="shared" si="71"/>
        <v>#N/A</v>
      </c>
      <c r="G1525" s="26" t="s">
        <v>9301</v>
      </c>
    </row>
    <row r="1526" spans="2:7" x14ac:dyDescent="0.45">
      <c r="B1526" s="26" t="s">
        <v>233</v>
      </c>
      <c r="C1526" s="26">
        <v>46</v>
      </c>
      <c r="D1526" s="172">
        <f t="shared" si="69"/>
        <v>82137.600000000006</v>
      </c>
      <c r="E1526" s="172" t="e">
        <f t="shared" si="70"/>
        <v>#N/A</v>
      </c>
      <c r="F1526" s="174" t="e">
        <f t="shared" si="71"/>
        <v>#N/A</v>
      </c>
      <c r="G1526" s="26" t="s">
        <v>9302</v>
      </c>
    </row>
    <row r="1527" spans="2:7" x14ac:dyDescent="0.45">
      <c r="B1527" s="26" t="s">
        <v>1921</v>
      </c>
      <c r="C1527" s="26">
        <v>46</v>
      </c>
      <c r="D1527" s="172">
        <f t="shared" si="69"/>
        <v>82137.600000000006</v>
      </c>
      <c r="E1527" s="172" t="e">
        <f t="shared" si="70"/>
        <v>#N/A</v>
      </c>
      <c r="F1527" s="174" t="e">
        <f t="shared" si="71"/>
        <v>#N/A</v>
      </c>
      <c r="G1527" s="26" t="s">
        <v>9303</v>
      </c>
    </row>
    <row r="1528" spans="2:7" x14ac:dyDescent="0.45">
      <c r="B1528" s="26" t="s">
        <v>231</v>
      </c>
      <c r="C1528" s="26">
        <v>46</v>
      </c>
      <c r="D1528" s="172">
        <f t="shared" si="69"/>
        <v>82137.600000000006</v>
      </c>
      <c r="E1528" s="172" t="e">
        <f t="shared" si="70"/>
        <v>#N/A</v>
      </c>
      <c r="F1528" s="174" t="e">
        <f t="shared" si="71"/>
        <v>#N/A</v>
      </c>
      <c r="G1528" s="26" t="s">
        <v>9304</v>
      </c>
    </row>
    <row r="1529" spans="2:7" x14ac:dyDescent="0.45">
      <c r="B1529" s="26" t="s">
        <v>230</v>
      </c>
      <c r="C1529" s="26">
        <v>45</v>
      </c>
      <c r="D1529" s="172">
        <f t="shared" si="69"/>
        <v>80352</v>
      </c>
      <c r="E1529" s="172" t="e">
        <f t="shared" si="70"/>
        <v>#N/A</v>
      </c>
      <c r="F1529" s="174" t="e">
        <f t="shared" si="71"/>
        <v>#N/A</v>
      </c>
      <c r="G1529" s="26" t="s">
        <v>9305</v>
      </c>
    </row>
    <row r="1530" spans="2:7" x14ac:dyDescent="0.45">
      <c r="B1530" s="26" t="s">
        <v>229</v>
      </c>
      <c r="C1530" s="26">
        <v>45</v>
      </c>
      <c r="D1530" s="172">
        <f t="shared" si="69"/>
        <v>80352</v>
      </c>
      <c r="E1530" s="172" t="e">
        <f t="shared" si="70"/>
        <v>#N/A</v>
      </c>
      <c r="F1530" s="174" t="e">
        <f t="shared" si="71"/>
        <v>#N/A</v>
      </c>
      <c r="G1530" s="26" t="s">
        <v>9306</v>
      </c>
    </row>
    <row r="1531" spans="2:7" x14ac:dyDescent="0.45">
      <c r="B1531" s="26" t="s">
        <v>228</v>
      </c>
      <c r="C1531" s="26">
        <v>45</v>
      </c>
      <c r="D1531" s="172">
        <f t="shared" si="69"/>
        <v>80352</v>
      </c>
      <c r="E1531" s="172" t="e">
        <f t="shared" si="70"/>
        <v>#N/A</v>
      </c>
      <c r="F1531" s="174" t="e">
        <f t="shared" si="71"/>
        <v>#N/A</v>
      </c>
      <c r="G1531" s="26" t="s">
        <v>9307</v>
      </c>
    </row>
    <row r="1532" spans="2:7" x14ac:dyDescent="0.45">
      <c r="B1532" s="26" t="s">
        <v>4910</v>
      </c>
      <c r="C1532" s="26">
        <v>45</v>
      </c>
      <c r="D1532" s="172">
        <f t="shared" si="69"/>
        <v>80352</v>
      </c>
      <c r="E1532" s="172" t="e">
        <f t="shared" si="70"/>
        <v>#N/A</v>
      </c>
      <c r="F1532" s="174" t="e">
        <f t="shared" si="71"/>
        <v>#N/A</v>
      </c>
      <c r="G1532" s="26" t="s">
        <v>9308</v>
      </c>
    </row>
    <row r="1533" spans="2:7" x14ac:dyDescent="0.45">
      <c r="B1533" s="26" t="s">
        <v>225</v>
      </c>
      <c r="C1533" s="26">
        <v>45</v>
      </c>
      <c r="D1533" s="172">
        <f t="shared" si="69"/>
        <v>80352</v>
      </c>
      <c r="E1533" s="172" t="e">
        <f t="shared" si="70"/>
        <v>#N/A</v>
      </c>
      <c r="F1533" s="174" t="e">
        <f t="shared" si="71"/>
        <v>#N/A</v>
      </c>
      <c r="G1533" s="26" t="s">
        <v>9309</v>
      </c>
    </row>
    <row r="1534" spans="2:7" x14ac:dyDescent="0.45">
      <c r="B1534" s="26" t="s">
        <v>224</v>
      </c>
      <c r="C1534" s="26">
        <v>45</v>
      </c>
      <c r="D1534" s="172">
        <f t="shared" si="69"/>
        <v>80352</v>
      </c>
      <c r="E1534" s="172" t="e">
        <f t="shared" si="70"/>
        <v>#N/A</v>
      </c>
      <c r="F1534" s="174" t="e">
        <f t="shared" si="71"/>
        <v>#N/A</v>
      </c>
      <c r="G1534" s="26" t="s">
        <v>9310</v>
      </c>
    </row>
    <row r="1535" spans="2:7" x14ac:dyDescent="0.45">
      <c r="B1535" s="26" t="s">
        <v>223</v>
      </c>
      <c r="C1535" s="26">
        <v>44</v>
      </c>
      <c r="D1535" s="172">
        <f t="shared" si="69"/>
        <v>78566.400000000009</v>
      </c>
      <c r="E1535" s="172" t="e">
        <f t="shared" si="70"/>
        <v>#N/A</v>
      </c>
      <c r="F1535" s="174" t="e">
        <f t="shared" si="71"/>
        <v>#N/A</v>
      </c>
      <c r="G1535" s="26" t="s">
        <v>9311</v>
      </c>
    </row>
    <row r="1536" spans="2:7" x14ac:dyDescent="0.45">
      <c r="B1536" s="26" t="s">
        <v>222</v>
      </c>
      <c r="C1536" s="26">
        <v>44</v>
      </c>
      <c r="D1536" s="172">
        <f t="shared" si="69"/>
        <v>78566.400000000009</v>
      </c>
      <c r="E1536" s="172" t="e">
        <f t="shared" si="70"/>
        <v>#N/A</v>
      </c>
      <c r="F1536" s="174" t="e">
        <f t="shared" si="71"/>
        <v>#N/A</v>
      </c>
      <c r="G1536" s="26" t="s">
        <v>9312</v>
      </c>
    </row>
    <row r="1537" spans="2:7" x14ac:dyDescent="0.45">
      <c r="B1537" s="26" t="s">
        <v>4911</v>
      </c>
      <c r="C1537" s="26">
        <v>45</v>
      </c>
      <c r="D1537" s="172">
        <f t="shared" si="69"/>
        <v>80352</v>
      </c>
      <c r="E1537" s="172" t="e">
        <f t="shared" si="70"/>
        <v>#N/A</v>
      </c>
      <c r="F1537" s="174" t="e">
        <f t="shared" si="71"/>
        <v>#N/A</v>
      </c>
      <c r="G1537" s="26" t="s">
        <v>9313</v>
      </c>
    </row>
    <row r="1538" spans="2:7" x14ac:dyDescent="0.45">
      <c r="B1538" s="26" t="s">
        <v>220</v>
      </c>
      <c r="C1538" s="26">
        <v>44</v>
      </c>
      <c r="D1538" s="172">
        <f t="shared" si="69"/>
        <v>78566.400000000009</v>
      </c>
      <c r="E1538" s="172" t="e">
        <f t="shared" si="70"/>
        <v>#N/A</v>
      </c>
      <c r="F1538" s="174" t="e">
        <f t="shared" si="71"/>
        <v>#N/A</v>
      </c>
      <c r="G1538" s="26" t="s">
        <v>9314</v>
      </c>
    </row>
    <row r="1539" spans="2:7" x14ac:dyDescent="0.45">
      <c r="B1539" s="26" t="s">
        <v>219</v>
      </c>
      <c r="C1539" s="26">
        <v>45</v>
      </c>
      <c r="D1539" s="172">
        <f t="shared" si="69"/>
        <v>80352</v>
      </c>
      <c r="E1539" s="172" t="e">
        <f t="shared" si="70"/>
        <v>#N/A</v>
      </c>
      <c r="F1539" s="174" t="e">
        <f t="shared" si="71"/>
        <v>#N/A</v>
      </c>
      <c r="G1539" s="26" t="s">
        <v>9315</v>
      </c>
    </row>
    <row r="1540" spans="2:7" x14ac:dyDescent="0.45">
      <c r="B1540" s="26" t="s">
        <v>218</v>
      </c>
      <c r="C1540" s="26">
        <v>45</v>
      </c>
      <c r="D1540" s="172">
        <f t="shared" si="69"/>
        <v>80352</v>
      </c>
      <c r="E1540" s="172" t="e">
        <f t="shared" si="70"/>
        <v>#N/A</v>
      </c>
      <c r="F1540" s="174" t="e">
        <f t="shared" si="71"/>
        <v>#N/A</v>
      </c>
      <c r="G1540" s="26" t="s">
        <v>9316</v>
      </c>
    </row>
    <row r="1541" spans="2:7" x14ac:dyDescent="0.45">
      <c r="B1541" s="26" t="s">
        <v>217</v>
      </c>
      <c r="C1541" s="26">
        <v>44</v>
      </c>
      <c r="D1541" s="172">
        <f t="shared" si="69"/>
        <v>78566.400000000009</v>
      </c>
      <c r="E1541" s="172" t="e">
        <f t="shared" si="70"/>
        <v>#N/A</v>
      </c>
      <c r="F1541" s="174" t="e">
        <f t="shared" si="71"/>
        <v>#N/A</v>
      </c>
      <c r="G1541" s="26" t="s">
        <v>9317</v>
      </c>
    </row>
    <row r="1542" spans="2:7" x14ac:dyDescent="0.45">
      <c r="B1542" s="26" t="s">
        <v>4912</v>
      </c>
      <c r="C1542" s="26">
        <v>43</v>
      </c>
      <c r="D1542" s="172">
        <f t="shared" si="69"/>
        <v>76780.800000000003</v>
      </c>
      <c r="E1542" s="172" t="e">
        <f t="shared" si="70"/>
        <v>#N/A</v>
      </c>
      <c r="F1542" s="174" t="e">
        <f t="shared" si="71"/>
        <v>#N/A</v>
      </c>
      <c r="G1542" s="26" t="s">
        <v>9318</v>
      </c>
    </row>
    <row r="1543" spans="2:7" x14ac:dyDescent="0.45">
      <c r="B1543" s="26" t="s">
        <v>214</v>
      </c>
      <c r="C1543" s="26">
        <v>43</v>
      </c>
      <c r="D1543" s="172">
        <f t="shared" si="69"/>
        <v>76780.800000000003</v>
      </c>
      <c r="E1543" s="172" t="e">
        <f t="shared" si="70"/>
        <v>#N/A</v>
      </c>
      <c r="F1543" s="174" t="e">
        <f t="shared" si="71"/>
        <v>#N/A</v>
      </c>
      <c r="G1543" s="26" t="s">
        <v>9319</v>
      </c>
    </row>
    <row r="1544" spans="2:7" x14ac:dyDescent="0.45">
      <c r="B1544" s="26" t="s">
        <v>213</v>
      </c>
      <c r="C1544" s="26">
        <v>41</v>
      </c>
      <c r="D1544" s="172">
        <f t="shared" si="69"/>
        <v>73209.600000000006</v>
      </c>
      <c r="E1544" s="172" t="e">
        <f t="shared" si="70"/>
        <v>#N/A</v>
      </c>
      <c r="F1544" s="174" t="e">
        <f t="shared" si="71"/>
        <v>#N/A</v>
      </c>
      <c r="G1544" s="26" t="s">
        <v>9320</v>
      </c>
    </row>
    <row r="1545" spans="2:7" x14ac:dyDescent="0.45">
      <c r="B1545" s="26" t="s">
        <v>212</v>
      </c>
      <c r="C1545" s="26">
        <v>40</v>
      </c>
      <c r="D1545" s="172">
        <f t="shared" si="69"/>
        <v>71424</v>
      </c>
      <c r="E1545" s="172" t="e">
        <f t="shared" si="70"/>
        <v>#N/A</v>
      </c>
      <c r="F1545" s="174" t="e">
        <f t="shared" si="71"/>
        <v>#N/A</v>
      </c>
      <c r="G1545" s="26" t="s">
        <v>9321</v>
      </c>
    </row>
    <row r="1546" spans="2:7" x14ac:dyDescent="0.45">
      <c r="B1546" s="26" t="s">
        <v>211</v>
      </c>
      <c r="C1546" s="26">
        <v>41</v>
      </c>
      <c r="D1546" s="172">
        <f t="shared" si="69"/>
        <v>73209.600000000006</v>
      </c>
      <c r="E1546" s="172" t="e">
        <f t="shared" si="70"/>
        <v>#N/A</v>
      </c>
      <c r="F1546" s="174" t="e">
        <f t="shared" si="71"/>
        <v>#N/A</v>
      </c>
      <c r="G1546" s="26" t="s">
        <v>9322</v>
      </c>
    </row>
    <row r="1547" spans="2:7" x14ac:dyDescent="0.45">
      <c r="B1547" s="26" t="s">
        <v>4913</v>
      </c>
      <c r="C1547" s="26">
        <v>41</v>
      </c>
      <c r="D1547" s="172">
        <f t="shared" si="69"/>
        <v>73209.600000000006</v>
      </c>
      <c r="E1547" s="172" t="e">
        <f t="shared" si="70"/>
        <v>#N/A</v>
      </c>
      <c r="F1547" s="174" t="e">
        <f t="shared" si="71"/>
        <v>#N/A</v>
      </c>
      <c r="G1547" s="26" t="s">
        <v>9323</v>
      </c>
    </row>
    <row r="1548" spans="2:7" x14ac:dyDescent="0.45">
      <c r="B1548" s="26" t="s">
        <v>4914</v>
      </c>
      <c r="C1548" s="26">
        <v>41</v>
      </c>
      <c r="D1548" s="172">
        <f t="shared" si="69"/>
        <v>73209.600000000006</v>
      </c>
      <c r="E1548" s="172" t="e">
        <f t="shared" si="70"/>
        <v>#N/A</v>
      </c>
      <c r="F1548" s="174" t="e">
        <f t="shared" si="71"/>
        <v>#N/A</v>
      </c>
      <c r="G1548" s="26" t="s">
        <v>9324</v>
      </c>
    </row>
    <row r="1549" spans="2:7" x14ac:dyDescent="0.45">
      <c r="B1549" s="26" t="s">
        <v>208</v>
      </c>
      <c r="C1549" s="26">
        <v>40</v>
      </c>
      <c r="D1549" s="172">
        <f t="shared" si="69"/>
        <v>71424</v>
      </c>
      <c r="E1549" s="172" t="e">
        <f t="shared" si="70"/>
        <v>#N/A</v>
      </c>
      <c r="F1549" s="174" t="e">
        <f t="shared" si="71"/>
        <v>#N/A</v>
      </c>
      <c r="G1549" s="26" t="s">
        <v>9325</v>
      </c>
    </row>
    <row r="1550" spans="2:7" x14ac:dyDescent="0.45">
      <c r="B1550" s="26" t="s">
        <v>207</v>
      </c>
      <c r="C1550" s="26">
        <v>41</v>
      </c>
      <c r="D1550" s="172">
        <f t="shared" si="69"/>
        <v>73209.600000000006</v>
      </c>
      <c r="E1550" s="172" t="e">
        <f t="shared" si="70"/>
        <v>#N/A</v>
      </c>
      <c r="F1550" s="174" t="e">
        <f t="shared" si="71"/>
        <v>#N/A</v>
      </c>
      <c r="G1550" s="26" t="s">
        <v>9326</v>
      </c>
    </row>
    <row r="1551" spans="2:7" x14ac:dyDescent="0.45">
      <c r="B1551" s="26" t="s">
        <v>206</v>
      </c>
      <c r="C1551" s="26">
        <v>42</v>
      </c>
      <c r="D1551" s="172">
        <f t="shared" si="69"/>
        <v>74995.200000000012</v>
      </c>
      <c r="E1551" s="172" t="e">
        <f t="shared" si="70"/>
        <v>#N/A</v>
      </c>
      <c r="F1551" s="174" t="e">
        <f t="shared" si="71"/>
        <v>#N/A</v>
      </c>
      <c r="G1551" s="26" t="s">
        <v>9327</v>
      </c>
    </row>
    <row r="1552" spans="2:7" x14ac:dyDescent="0.45">
      <c r="B1552" s="26" t="s">
        <v>4915</v>
      </c>
      <c r="C1552" s="26">
        <v>43</v>
      </c>
      <c r="D1552" s="172">
        <f t="shared" si="69"/>
        <v>76780.800000000003</v>
      </c>
      <c r="E1552" s="172" t="e">
        <f t="shared" si="70"/>
        <v>#N/A</v>
      </c>
      <c r="F1552" s="174" t="e">
        <f t="shared" si="71"/>
        <v>#N/A</v>
      </c>
      <c r="G1552" s="26" t="s">
        <v>9328</v>
      </c>
    </row>
    <row r="1553" spans="2:7" x14ac:dyDescent="0.45">
      <c r="B1553" s="26" t="s">
        <v>203</v>
      </c>
      <c r="C1553" s="26">
        <v>42</v>
      </c>
      <c r="D1553" s="172">
        <f t="shared" si="69"/>
        <v>74995.200000000012</v>
      </c>
      <c r="E1553" s="172" t="e">
        <f t="shared" si="70"/>
        <v>#N/A</v>
      </c>
      <c r="F1553" s="174" t="e">
        <f t="shared" si="71"/>
        <v>#N/A</v>
      </c>
      <c r="G1553" s="26" t="s">
        <v>9329</v>
      </c>
    </row>
    <row r="1554" spans="2:7" x14ac:dyDescent="0.45">
      <c r="B1554" s="26" t="s">
        <v>202</v>
      </c>
      <c r="C1554" s="26">
        <v>41</v>
      </c>
      <c r="D1554" s="172">
        <f t="shared" si="69"/>
        <v>73209.600000000006</v>
      </c>
      <c r="E1554" s="172" t="e">
        <f t="shared" si="70"/>
        <v>#N/A</v>
      </c>
      <c r="F1554" s="174" t="e">
        <f t="shared" si="71"/>
        <v>#N/A</v>
      </c>
      <c r="G1554" s="26" t="s">
        <v>9330</v>
      </c>
    </row>
    <row r="1555" spans="2:7" x14ac:dyDescent="0.45">
      <c r="B1555" s="26" t="s">
        <v>201</v>
      </c>
      <c r="C1555" s="26">
        <v>40</v>
      </c>
      <c r="D1555" s="172">
        <f t="shared" si="69"/>
        <v>71424</v>
      </c>
      <c r="E1555" s="172" t="e">
        <f t="shared" si="70"/>
        <v>#N/A</v>
      </c>
      <c r="F1555" s="174" t="e">
        <f t="shared" si="71"/>
        <v>#N/A</v>
      </c>
      <c r="G1555" s="26" t="s">
        <v>9331</v>
      </c>
    </row>
    <row r="1556" spans="2:7" x14ac:dyDescent="0.45">
      <c r="B1556" s="26" t="s">
        <v>200</v>
      </c>
      <c r="C1556" s="26">
        <v>39</v>
      </c>
      <c r="D1556" s="172">
        <f t="shared" si="69"/>
        <v>69638.400000000009</v>
      </c>
      <c r="E1556" s="172" t="e">
        <f t="shared" si="70"/>
        <v>#N/A</v>
      </c>
      <c r="F1556" s="174" t="e">
        <f t="shared" si="71"/>
        <v>#N/A</v>
      </c>
      <c r="G1556" s="26" t="s">
        <v>9332</v>
      </c>
    </row>
    <row r="1557" spans="2:7" x14ac:dyDescent="0.45">
      <c r="B1557" s="26" t="s">
        <v>4916</v>
      </c>
      <c r="C1557" s="26">
        <v>40</v>
      </c>
      <c r="D1557" s="172">
        <f t="shared" si="69"/>
        <v>71424</v>
      </c>
      <c r="E1557" s="172" t="e">
        <f t="shared" si="70"/>
        <v>#N/A</v>
      </c>
      <c r="F1557" s="174" t="e">
        <f t="shared" si="71"/>
        <v>#N/A</v>
      </c>
      <c r="G1557" s="26" t="s">
        <v>9333</v>
      </c>
    </row>
    <row r="1558" spans="2:7" x14ac:dyDescent="0.45">
      <c r="B1558" s="26" t="s">
        <v>4917</v>
      </c>
      <c r="C1558" s="26">
        <v>40</v>
      </c>
      <c r="D1558" s="172">
        <f t="shared" si="69"/>
        <v>71424</v>
      </c>
      <c r="E1558" s="172" t="e">
        <f t="shared" si="70"/>
        <v>#N/A</v>
      </c>
      <c r="F1558" s="174" t="e">
        <f t="shared" si="71"/>
        <v>#N/A</v>
      </c>
      <c r="G1558" s="26" t="s">
        <v>9334</v>
      </c>
    </row>
    <row r="1559" spans="2:7" x14ac:dyDescent="0.45">
      <c r="B1559" s="26" t="s">
        <v>197</v>
      </c>
      <c r="C1559" s="26">
        <v>38</v>
      </c>
      <c r="D1559" s="172">
        <f t="shared" si="69"/>
        <v>67852.800000000003</v>
      </c>
      <c r="E1559" s="172" t="e">
        <f t="shared" si="70"/>
        <v>#N/A</v>
      </c>
      <c r="F1559" s="174" t="e">
        <f t="shared" si="71"/>
        <v>#N/A</v>
      </c>
      <c r="G1559" s="26" t="s">
        <v>9335</v>
      </c>
    </row>
    <row r="1560" spans="2:7" x14ac:dyDescent="0.45">
      <c r="B1560" s="26" t="s">
        <v>196</v>
      </c>
      <c r="C1560" s="26">
        <v>38</v>
      </c>
      <c r="D1560" s="172">
        <f t="shared" si="69"/>
        <v>67852.800000000003</v>
      </c>
      <c r="E1560" s="172" t="e">
        <f t="shared" si="70"/>
        <v>#N/A</v>
      </c>
      <c r="F1560" s="174" t="e">
        <f t="shared" si="71"/>
        <v>#N/A</v>
      </c>
      <c r="G1560" s="26" t="s">
        <v>9336</v>
      </c>
    </row>
    <row r="1561" spans="2:7" x14ac:dyDescent="0.45">
      <c r="B1561" s="26" t="s">
        <v>195</v>
      </c>
      <c r="C1561" s="26">
        <v>37</v>
      </c>
      <c r="D1561" s="172">
        <f t="shared" si="69"/>
        <v>66067.200000000012</v>
      </c>
      <c r="E1561" s="172" t="e">
        <f t="shared" si="70"/>
        <v>#N/A</v>
      </c>
      <c r="F1561" s="174" t="e">
        <f t="shared" si="71"/>
        <v>#N/A</v>
      </c>
      <c r="G1561" s="26" t="s">
        <v>9337</v>
      </c>
    </row>
    <row r="1562" spans="2:7" x14ac:dyDescent="0.45">
      <c r="B1562" s="26" t="s">
        <v>4918</v>
      </c>
      <c r="C1562" s="26">
        <v>38</v>
      </c>
      <c r="D1562" s="172">
        <f t="shared" si="69"/>
        <v>67852.800000000003</v>
      </c>
      <c r="E1562" s="172" t="e">
        <f t="shared" si="70"/>
        <v>#N/A</v>
      </c>
      <c r="F1562" s="174" t="e">
        <f t="shared" si="71"/>
        <v>#N/A</v>
      </c>
      <c r="G1562" s="26" t="s">
        <v>9338</v>
      </c>
    </row>
    <row r="1563" spans="2:7" x14ac:dyDescent="0.45">
      <c r="B1563" s="26" t="s">
        <v>192</v>
      </c>
      <c r="C1563" s="26">
        <v>39</v>
      </c>
      <c r="D1563" s="172">
        <f t="shared" si="69"/>
        <v>69638.400000000009</v>
      </c>
      <c r="E1563" s="172" t="e">
        <f t="shared" si="70"/>
        <v>#N/A</v>
      </c>
      <c r="F1563" s="174" t="e">
        <f t="shared" si="71"/>
        <v>#N/A</v>
      </c>
      <c r="G1563" s="26" t="s">
        <v>9339</v>
      </c>
    </row>
    <row r="1564" spans="2:7" x14ac:dyDescent="0.45">
      <c r="B1564" s="26" t="s">
        <v>191</v>
      </c>
      <c r="C1564" s="26">
        <v>39</v>
      </c>
      <c r="D1564" s="172">
        <f t="shared" si="69"/>
        <v>69638.400000000009</v>
      </c>
      <c r="E1564" s="172" t="e">
        <f t="shared" si="70"/>
        <v>#N/A</v>
      </c>
      <c r="F1564" s="174" t="e">
        <f t="shared" si="71"/>
        <v>#N/A</v>
      </c>
      <c r="G1564" s="26" t="s">
        <v>9340</v>
      </c>
    </row>
    <row r="1565" spans="2:7" x14ac:dyDescent="0.45">
      <c r="B1565" s="26" t="s">
        <v>190</v>
      </c>
      <c r="C1565" s="26">
        <v>39</v>
      </c>
      <c r="D1565" s="172">
        <f t="shared" si="69"/>
        <v>69638.400000000009</v>
      </c>
      <c r="E1565" s="172" t="e">
        <f t="shared" si="70"/>
        <v>#N/A</v>
      </c>
      <c r="F1565" s="174" t="e">
        <f t="shared" si="71"/>
        <v>#N/A</v>
      </c>
      <c r="G1565" s="26" t="s">
        <v>9341</v>
      </c>
    </row>
    <row r="1566" spans="2:7" x14ac:dyDescent="0.45">
      <c r="B1566" s="26" t="s">
        <v>189</v>
      </c>
      <c r="C1566" s="26">
        <v>37</v>
      </c>
      <c r="D1566" s="172">
        <f t="shared" si="69"/>
        <v>66067.200000000012</v>
      </c>
      <c r="E1566" s="172" t="e">
        <f t="shared" si="70"/>
        <v>#N/A</v>
      </c>
      <c r="F1566" s="174" t="e">
        <f t="shared" si="71"/>
        <v>#N/A</v>
      </c>
      <c r="G1566" s="26" t="s">
        <v>9342</v>
      </c>
    </row>
    <row r="1567" spans="2:7" x14ac:dyDescent="0.45">
      <c r="B1567" s="26" t="s">
        <v>1920</v>
      </c>
      <c r="C1567" s="26">
        <v>36</v>
      </c>
      <c r="D1567" s="172">
        <f t="shared" si="69"/>
        <v>64281.600000000006</v>
      </c>
      <c r="E1567" s="172" t="e">
        <f t="shared" si="70"/>
        <v>#N/A</v>
      </c>
      <c r="F1567" s="174" t="e">
        <f t="shared" si="71"/>
        <v>#N/A</v>
      </c>
      <c r="G1567" s="26" t="s">
        <v>9343</v>
      </c>
    </row>
    <row r="1568" spans="2:7" x14ac:dyDescent="0.45">
      <c r="B1568" s="26" t="s">
        <v>186</v>
      </c>
      <c r="C1568" s="26">
        <v>35</v>
      </c>
      <c r="D1568" s="172">
        <f t="shared" si="69"/>
        <v>62496.000000000007</v>
      </c>
      <c r="E1568" s="172" t="e">
        <f t="shared" si="70"/>
        <v>#N/A</v>
      </c>
      <c r="F1568" s="174" t="e">
        <f t="shared" si="71"/>
        <v>#N/A</v>
      </c>
      <c r="G1568" s="26" t="s">
        <v>9344</v>
      </c>
    </row>
    <row r="1569" spans="2:7" x14ac:dyDescent="0.45">
      <c r="B1569" s="26" t="s">
        <v>185</v>
      </c>
      <c r="C1569" s="26">
        <v>34</v>
      </c>
      <c r="D1569" s="172">
        <f t="shared" si="69"/>
        <v>60710.400000000001</v>
      </c>
      <c r="E1569" s="172" t="e">
        <f t="shared" si="70"/>
        <v>#N/A</v>
      </c>
      <c r="F1569" s="174" t="e">
        <f t="shared" si="71"/>
        <v>#N/A</v>
      </c>
      <c r="G1569" s="26" t="s">
        <v>9345</v>
      </c>
    </row>
    <row r="1570" spans="2:7" x14ac:dyDescent="0.45">
      <c r="B1570" s="26" t="s">
        <v>184</v>
      </c>
      <c r="C1570" s="26">
        <v>33</v>
      </c>
      <c r="D1570" s="172">
        <f t="shared" si="69"/>
        <v>58924.800000000003</v>
      </c>
      <c r="E1570" s="172" t="e">
        <f t="shared" si="70"/>
        <v>#N/A</v>
      </c>
      <c r="F1570" s="174" t="e">
        <f t="shared" si="71"/>
        <v>#N/A</v>
      </c>
      <c r="G1570" s="26" t="s">
        <v>9346</v>
      </c>
    </row>
    <row r="1571" spans="2:7" x14ac:dyDescent="0.45">
      <c r="B1571" s="26" t="s">
        <v>183</v>
      </c>
      <c r="C1571" s="26">
        <v>33</v>
      </c>
      <c r="D1571" s="172">
        <f t="shared" si="69"/>
        <v>58924.800000000003</v>
      </c>
      <c r="E1571" s="172" t="e">
        <f t="shared" si="70"/>
        <v>#N/A</v>
      </c>
      <c r="F1571" s="174" t="e">
        <f t="shared" si="71"/>
        <v>#N/A</v>
      </c>
      <c r="G1571" s="26" t="s">
        <v>9347</v>
      </c>
    </row>
    <row r="1572" spans="2:7" x14ac:dyDescent="0.45">
      <c r="B1572" s="26" t="s">
        <v>4919</v>
      </c>
      <c r="C1572" s="26">
        <v>35</v>
      </c>
      <c r="D1572" s="172">
        <f t="shared" si="69"/>
        <v>62496.000000000007</v>
      </c>
      <c r="E1572" s="172" t="e">
        <f t="shared" si="70"/>
        <v>#N/A</v>
      </c>
      <c r="F1572" s="174" t="e">
        <f t="shared" si="71"/>
        <v>#N/A</v>
      </c>
      <c r="G1572" s="26" t="s">
        <v>9348</v>
      </c>
    </row>
    <row r="1573" spans="2:7" x14ac:dyDescent="0.45">
      <c r="B1573" s="26" t="s">
        <v>1919</v>
      </c>
      <c r="C1573" s="26">
        <v>34</v>
      </c>
      <c r="D1573" s="172">
        <f t="shared" si="69"/>
        <v>60710.400000000001</v>
      </c>
      <c r="E1573" s="172" t="e">
        <f t="shared" si="70"/>
        <v>#N/A</v>
      </c>
      <c r="F1573" s="174" t="e">
        <f t="shared" si="71"/>
        <v>#N/A</v>
      </c>
      <c r="G1573" s="26" t="s">
        <v>9349</v>
      </c>
    </row>
    <row r="1574" spans="2:7" x14ac:dyDescent="0.45">
      <c r="B1574" s="26" t="s">
        <v>180</v>
      </c>
      <c r="C1574" s="26">
        <v>35</v>
      </c>
      <c r="D1574" s="172">
        <f t="shared" si="69"/>
        <v>62496.000000000007</v>
      </c>
      <c r="E1574" s="172" t="e">
        <f t="shared" si="70"/>
        <v>#N/A</v>
      </c>
      <c r="F1574" s="174" t="e">
        <f t="shared" si="71"/>
        <v>#N/A</v>
      </c>
      <c r="G1574" s="26" t="s">
        <v>9350</v>
      </c>
    </row>
    <row r="1575" spans="2:7" x14ac:dyDescent="0.45">
      <c r="B1575" s="26" t="s">
        <v>179</v>
      </c>
      <c r="C1575" s="26">
        <v>34</v>
      </c>
      <c r="D1575" s="172">
        <f t="shared" si="69"/>
        <v>60710.400000000001</v>
      </c>
      <c r="E1575" s="172" t="e">
        <f t="shared" si="70"/>
        <v>#N/A</v>
      </c>
      <c r="F1575" s="174" t="e">
        <f t="shared" si="71"/>
        <v>#N/A</v>
      </c>
      <c r="G1575" s="26" t="s">
        <v>9351</v>
      </c>
    </row>
    <row r="1576" spans="2:7" x14ac:dyDescent="0.45">
      <c r="B1576" s="26" t="s">
        <v>178</v>
      </c>
      <c r="C1576" s="26">
        <v>35</v>
      </c>
      <c r="D1576" s="172">
        <f t="shared" si="69"/>
        <v>62496.000000000007</v>
      </c>
      <c r="E1576" s="172" t="e">
        <f t="shared" si="70"/>
        <v>#N/A</v>
      </c>
      <c r="F1576" s="174" t="e">
        <f t="shared" si="71"/>
        <v>#N/A</v>
      </c>
      <c r="G1576" s="26" t="s">
        <v>9352</v>
      </c>
    </row>
    <row r="1577" spans="2:7" x14ac:dyDescent="0.45">
      <c r="B1577" s="26" t="s">
        <v>4920</v>
      </c>
      <c r="C1577" s="26">
        <v>35</v>
      </c>
      <c r="D1577" s="172">
        <f t="shared" si="69"/>
        <v>62496.000000000007</v>
      </c>
      <c r="E1577" s="172" t="e">
        <f t="shared" si="70"/>
        <v>#N/A</v>
      </c>
      <c r="F1577" s="174" t="e">
        <f t="shared" si="71"/>
        <v>#N/A</v>
      </c>
      <c r="G1577" s="26" t="s">
        <v>9353</v>
      </c>
    </row>
    <row r="1578" spans="2:7" x14ac:dyDescent="0.45">
      <c r="B1578" s="26" t="s">
        <v>175</v>
      </c>
      <c r="C1578" s="26">
        <v>35</v>
      </c>
      <c r="D1578" s="172">
        <f t="shared" si="69"/>
        <v>62496.000000000007</v>
      </c>
      <c r="E1578" s="172" t="e">
        <f t="shared" si="70"/>
        <v>#N/A</v>
      </c>
      <c r="F1578" s="174" t="e">
        <f t="shared" si="71"/>
        <v>#N/A</v>
      </c>
      <c r="G1578" s="26" t="s">
        <v>9354</v>
      </c>
    </row>
    <row r="1579" spans="2:7" x14ac:dyDescent="0.45">
      <c r="B1579" s="26" t="s">
        <v>4921</v>
      </c>
      <c r="C1579" s="26">
        <v>36</v>
      </c>
      <c r="D1579" s="172">
        <f t="shared" si="69"/>
        <v>64281.600000000006</v>
      </c>
      <c r="E1579" s="172" t="e">
        <f t="shared" si="70"/>
        <v>#N/A</v>
      </c>
      <c r="F1579" s="174" t="e">
        <f t="shared" si="71"/>
        <v>#N/A</v>
      </c>
      <c r="G1579" s="26" t="s">
        <v>9355</v>
      </c>
    </row>
    <row r="1580" spans="2:7" x14ac:dyDescent="0.45">
      <c r="B1580" s="26" t="s">
        <v>4922</v>
      </c>
      <c r="C1580" s="26">
        <v>37</v>
      </c>
      <c r="D1580" s="172">
        <f t="shared" si="69"/>
        <v>66067.200000000012</v>
      </c>
      <c r="E1580" s="172" t="e">
        <f t="shared" si="70"/>
        <v>#N/A</v>
      </c>
      <c r="F1580" s="174" t="e">
        <f t="shared" si="71"/>
        <v>#N/A</v>
      </c>
      <c r="G1580" s="26" t="s">
        <v>9356</v>
      </c>
    </row>
    <row r="1581" spans="2:7" x14ac:dyDescent="0.45">
      <c r="B1581" s="26" t="s">
        <v>4923</v>
      </c>
      <c r="C1581" s="26">
        <v>36</v>
      </c>
      <c r="D1581" s="172">
        <f t="shared" si="69"/>
        <v>64281.600000000006</v>
      </c>
      <c r="E1581" s="172" t="e">
        <f t="shared" si="70"/>
        <v>#N/A</v>
      </c>
      <c r="F1581" s="174" t="e">
        <f t="shared" si="71"/>
        <v>#N/A</v>
      </c>
      <c r="G1581" s="26" t="s">
        <v>9357</v>
      </c>
    </row>
    <row r="1582" spans="2:7" x14ac:dyDescent="0.45">
      <c r="B1582" s="26" t="s">
        <v>4924</v>
      </c>
      <c r="C1582" s="26">
        <v>37</v>
      </c>
      <c r="D1582" s="172">
        <f t="shared" si="69"/>
        <v>66067.200000000012</v>
      </c>
      <c r="E1582" s="172" t="e">
        <f t="shared" si="70"/>
        <v>#N/A</v>
      </c>
      <c r="F1582" s="174" t="e">
        <f t="shared" si="71"/>
        <v>#N/A</v>
      </c>
      <c r="G1582" s="26" t="s">
        <v>9358</v>
      </c>
    </row>
    <row r="1583" spans="2:7" x14ac:dyDescent="0.45">
      <c r="B1583" s="26" t="s">
        <v>4925</v>
      </c>
      <c r="C1583" s="26">
        <v>36</v>
      </c>
      <c r="D1583" s="172">
        <f t="shared" si="69"/>
        <v>64281.600000000006</v>
      </c>
      <c r="E1583" s="172" t="e">
        <f t="shared" si="70"/>
        <v>#N/A</v>
      </c>
      <c r="F1583" s="174" t="e">
        <f t="shared" si="71"/>
        <v>#N/A</v>
      </c>
      <c r="G1583" s="26" t="s">
        <v>9359</v>
      </c>
    </row>
    <row r="1584" spans="2:7" x14ac:dyDescent="0.45">
      <c r="B1584" s="26" t="s">
        <v>3426</v>
      </c>
      <c r="C1584" s="26">
        <v>34</v>
      </c>
      <c r="D1584" s="172">
        <f t="shared" si="69"/>
        <v>60710.400000000001</v>
      </c>
      <c r="E1584" s="172" t="e">
        <f t="shared" si="70"/>
        <v>#N/A</v>
      </c>
      <c r="F1584" s="174" t="e">
        <f t="shared" si="71"/>
        <v>#N/A</v>
      </c>
      <c r="G1584" s="26" t="s">
        <v>9360</v>
      </c>
    </row>
    <row r="1585" spans="2:7" x14ac:dyDescent="0.45">
      <c r="B1585" s="26" t="s">
        <v>3428</v>
      </c>
      <c r="C1585" s="26">
        <v>34</v>
      </c>
      <c r="D1585" s="172">
        <f t="shared" si="69"/>
        <v>60710.400000000001</v>
      </c>
      <c r="E1585" s="172" t="e">
        <f t="shared" si="70"/>
        <v>#N/A</v>
      </c>
      <c r="F1585" s="174" t="e">
        <f t="shared" si="71"/>
        <v>#N/A</v>
      </c>
      <c r="G1585" s="26" t="s">
        <v>9361</v>
      </c>
    </row>
    <row r="1586" spans="2:7" x14ac:dyDescent="0.45">
      <c r="B1586" s="26" t="s">
        <v>3430</v>
      </c>
      <c r="C1586" s="26">
        <v>35</v>
      </c>
      <c r="D1586" s="172">
        <f t="shared" si="69"/>
        <v>62496.000000000007</v>
      </c>
      <c r="E1586" s="172" t="e">
        <f t="shared" si="70"/>
        <v>#N/A</v>
      </c>
      <c r="F1586" s="174" t="e">
        <f t="shared" si="71"/>
        <v>#N/A</v>
      </c>
      <c r="G1586" s="26" t="s">
        <v>9362</v>
      </c>
    </row>
    <row r="1587" spans="2:7" x14ac:dyDescent="0.45">
      <c r="B1587" s="26" t="s">
        <v>4926</v>
      </c>
      <c r="C1587" s="26">
        <v>36</v>
      </c>
      <c r="D1587" s="172">
        <f t="shared" si="69"/>
        <v>64281.600000000006</v>
      </c>
      <c r="E1587" s="172" t="e">
        <f t="shared" si="70"/>
        <v>#N/A</v>
      </c>
      <c r="F1587" s="174" t="e">
        <f t="shared" si="71"/>
        <v>#N/A</v>
      </c>
      <c r="G1587" s="26" t="s">
        <v>9363</v>
      </c>
    </row>
    <row r="1588" spans="2:7" x14ac:dyDescent="0.45">
      <c r="B1588" s="26" t="s">
        <v>4927</v>
      </c>
      <c r="C1588" s="26">
        <v>35</v>
      </c>
      <c r="D1588" s="172">
        <f t="shared" ref="D1588:D1651" si="72">C1588*7.44*240</f>
        <v>62496.000000000007</v>
      </c>
      <c r="E1588" s="172" t="e">
        <f t="shared" ref="E1588:E1651" si="73">VLOOKUP(G1588,$I$51:$K$181,2,FALSE)</f>
        <v>#N/A</v>
      </c>
      <c r="F1588" s="174" t="e">
        <f t="shared" ref="F1588:F1651" si="74">E1588/D1588-1</f>
        <v>#N/A</v>
      </c>
      <c r="G1588" s="26" t="s">
        <v>9364</v>
      </c>
    </row>
    <row r="1589" spans="2:7" x14ac:dyDescent="0.45">
      <c r="B1589" s="26" t="s">
        <v>3434</v>
      </c>
      <c r="C1589" s="26">
        <v>35</v>
      </c>
      <c r="D1589" s="172">
        <f t="shared" si="72"/>
        <v>62496.000000000007</v>
      </c>
      <c r="E1589" s="172" t="e">
        <f t="shared" si="73"/>
        <v>#N/A</v>
      </c>
      <c r="F1589" s="174" t="e">
        <f t="shared" si="74"/>
        <v>#N/A</v>
      </c>
      <c r="G1589" s="26" t="s">
        <v>9365</v>
      </c>
    </row>
    <row r="1590" spans="2:7" x14ac:dyDescent="0.45">
      <c r="B1590" s="26" t="s">
        <v>3436</v>
      </c>
      <c r="C1590" s="26">
        <v>35</v>
      </c>
      <c r="D1590" s="172">
        <f t="shared" si="72"/>
        <v>62496.000000000007</v>
      </c>
      <c r="E1590" s="172" t="e">
        <f t="shared" si="73"/>
        <v>#N/A</v>
      </c>
      <c r="F1590" s="174" t="e">
        <f t="shared" si="74"/>
        <v>#N/A</v>
      </c>
      <c r="G1590" s="26" t="s">
        <v>9366</v>
      </c>
    </row>
    <row r="1591" spans="2:7" x14ac:dyDescent="0.45">
      <c r="B1591" s="26" t="s">
        <v>3438</v>
      </c>
      <c r="C1591" s="26">
        <v>34</v>
      </c>
      <c r="D1591" s="172">
        <f t="shared" si="72"/>
        <v>60710.400000000001</v>
      </c>
      <c r="E1591" s="172" t="e">
        <f t="shared" si="73"/>
        <v>#N/A</v>
      </c>
      <c r="F1591" s="174" t="e">
        <f t="shared" si="74"/>
        <v>#N/A</v>
      </c>
      <c r="G1591" s="26" t="s">
        <v>9367</v>
      </c>
    </row>
    <row r="1592" spans="2:7" x14ac:dyDescent="0.45">
      <c r="B1592" s="26" t="s">
        <v>4928</v>
      </c>
      <c r="C1592" s="26">
        <v>32</v>
      </c>
      <c r="D1592" s="172">
        <f t="shared" si="72"/>
        <v>57139.200000000004</v>
      </c>
      <c r="E1592" s="172" t="e">
        <f t="shared" si="73"/>
        <v>#N/A</v>
      </c>
      <c r="F1592" s="174" t="e">
        <f t="shared" si="74"/>
        <v>#N/A</v>
      </c>
      <c r="G1592" s="26" t="s">
        <v>9368</v>
      </c>
    </row>
    <row r="1593" spans="2:7" x14ac:dyDescent="0.45">
      <c r="B1593" s="26" t="s">
        <v>4929</v>
      </c>
      <c r="C1593" s="26">
        <v>32</v>
      </c>
      <c r="D1593" s="172">
        <f t="shared" si="72"/>
        <v>57139.200000000004</v>
      </c>
      <c r="E1593" s="172" t="e">
        <f t="shared" si="73"/>
        <v>#N/A</v>
      </c>
      <c r="F1593" s="174" t="e">
        <f t="shared" si="74"/>
        <v>#N/A</v>
      </c>
      <c r="G1593" s="26" t="s">
        <v>9369</v>
      </c>
    </row>
    <row r="1594" spans="2:7" x14ac:dyDescent="0.45">
      <c r="B1594" s="26" t="s">
        <v>3444</v>
      </c>
      <c r="C1594" s="26">
        <v>32</v>
      </c>
      <c r="D1594" s="172">
        <f t="shared" si="72"/>
        <v>57139.200000000004</v>
      </c>
      <c r="E1594" s="172" t="e">
        <f t="shared" si="73"/>
        <v>#N/A</v>
      </c>
      <c r="F1594" s="174" t="e">
        <f t="shared" si="74"/>
        <v>#N/A</v>
      </c>
      <c r="G1594" s="26" t="s">
        <v>9370</v>
      </c>
    </row>
    <row r="1595" spans="2:7" x14ac:dyDescent="0.45">
      <c r="B1595" s="26" t="s">
        <v>3446</v>
      </c>
      <c r="C1595" s="26">
        <v>32</v>
      </c>
      <c r="D1595" s="172">
        <f t="shared" si="72"/>
        <v>57139.200000000004</v>
      </c>
      <c r="E1595" s="172" t="e">
        <f t="shared" si="73"/>
        <v>#N/A</v>
      </c>
      <c r="F1595" s="174" t="e">
        <f t="shared" si="74"/>
        <v>#N/A</v>
      </c>
      <c r="G1595" s="26" t="s">
        <v>9371</v>
      </c>
    </row>
    <row r="1596" spans="2:7" x14ac:dyDescent="0.45">
      <c r="B1596" s="26" t="s">
        <v>3448</v>
      </c>
      <c r="C1596" s="26">
        <v>30</v>
      </c>
      <c r="D1596" s="172">
        <f t="shared" si="72"/>
        <v>53568.000000000007</v>
      </c>
      <c r="E1596" s="172" t="e">
        <f t="shared" si="73"/>
        <v>#N/A</v>
      </c>
      <c r="F1596" s="174" t="e">
        <f t="shared" si="74"/>
        <v>#N/A</v>
      </c>
      <c r="G1596" s="26" t="s">
        <v>9372</v>
      </c>
    </row>
    <row r="1597" spans="2:7" x14ac:dyDescent="0.45">
      <c r="B1597" s="26" t="s">
        <v>4930</v>
      </c>
      <c r="C1597" s="26">
        <v>31</v>
      </c>
      <c r="D1597" s="172">
        <f t="shared" si="72"/>
        <v>55353.600000000006</v>
      </c>
      <c r="E1597" s="172" t="e">
        <f t="shared" si="73"/>
        <v>#N/A</v>
      </c>
      <c r="F1597" s="174" t="e">
        <f t="shared" si="74"/>
        <v>#N/A</v>
      </c>
      <c r="G1597" s="26" t="s">
        <v>9373</v>
      </c>
    </row>
    <row r="1598" spans="2:7" x14ac:dyDescent="0.45">
      <c r="B1598" s="26" t="s">
        <v>4931</v>
      </c>
      <c r="C1598" s="26">
        <v>29</v>
      </c>
      <c r="D1598" s="172">
        <f t="shared" si="72"/>
        <v>51782.400000000001</v>
      </c>
      <c r="E1598" s="172" t="e">
        <f t="shared" si="73"/>
        <v>#N/A</v>
      </c>
      <c r="F1598" s="174" t="e">
        <f t="shared" si="74"/>
        <v>#N/A</v>
      </c>
      <c r="G1598" s="26" t="s">
        <v>9374</v>
      </c>
    </row>
    <row r="1599" spans="2:7" x14ac:dyDescent="0.45">
      <c r="B1599" s="26" t="s">
        <v>3454</v>
      </c>
      <c r="C1599" s="26">
        <v>28</v>
      </c>
      <c r="D1599" s="172">
        <f t="shared" si="72"/>
        <v>49996.800000000003</v>
      </c>
      <c r="E1599" s="172" t="e">
        <f t="shared" si="73"/>
        <v>#N/A</v>
      </c>
      <c r="F1599" s="174" t="e">
        <f t="shared" si="74"/>
        <v>#N/A</v>
      </c>
      <c r="G1599" s="26" t="s">
        <v>9375</v>
      </c>
    </row>
    <row r="1600" spans="2:7" x14ac:dyDescent="0.45">
      <c r="B1600" s="26" t="s">
        <v>3456</v>
      </c>
      <c r="C1600" s="26">
        <v>29</v>
      </c>
      <c r="D1600" s="172">
        <f t="shared" si="72"/>
        <v>51782.400000000001</v>
      </c>
      <c r="E1600" s="172" t="e">
        <f t="shared" si="73"/>
        <v>#N/A</v>
      </c>
      <c r="F1600" s="174" t="e">
        <f t="shared" si="74"/>
        <v>#N/A</v>
      </c>
      <c r="G1600" s="26" t="s">
        <v>9376</v>
      </c>
    </row>
    <row r="1601" spans="2:7" x14ac:dyDescent="0.45">
      <c r="B1601" s="26" t="s">
        <v>3458</v>
      </c>
      <c r="C1601" s="26">
        <v>29</v>
      </c>
      <c r="D1601" s="172">
        <f t="shared" si="72"/>
        <v>51782.400000000001</v>
      </c>
      <c r="E1601" s="172" t="e">
        <f t="shared" si="73"/>
        <v>#N/A</v>
      </c>
      <c r="F1601" s="174" t="e">
        <f t="shared" si="74"/>
        <v>#N/A</v>
      </c>
      <c r="G1601" s="26" t="s">
        <v>9377</v>
      </c>
    </row>
    <row r="1602" spans="2:7" x14ac:dyDescent="0.45">
      <c r="B1602" s="26" t="s">
        <v>4932</v>
      </c>
      <c r="C1602" s="26">
        <v>29</v>
      </c>
      <c r="D1602" s="172">
        <f t="shared" si="72"/>
        <v>51782.400000000001</v>
      </c>
      <c r="E1602" s="172" t="e">
        <f t="shared" si="73"/>
        <v>#N/A</v>
      </c>
      <c r="F1602" s="174" t="e">
        <f t="shared" si="74"/>
        <v>#N/A</v>
      </c>
      <c r="G1602" s="26" t="s">
        <v>9378</v>
      </c>
    </row>
    <row r="1603" spans="2:7" x14ac:dyDescent="0.45">
      <c r="B1603" s="26" t="s">
        <v>4933</v>
      </c>
      <c r="C1603" s="26">
        <v>30</v>
      </c>
      <c r="D1603" s="172">
        <f t="shared" si="72"/>
        <v>53568.000000000007</v>
      </c>
      <c r="E1603" s="172" t="e">
        <f t="shared" si="73"/>
        <v>#N/A</v>
      </c>
      <c r="F1603" s="174" t="e">
        <f t="shared" si="74"/>
        <v>#N/A</v>
      </c>
      <c r="G1603" s="26" t="s">
        <v>9379</v>
      </c>
    </row>
    <row r="1604" spans="2:7" x14ac:dyDescent="0.45">
      <c r="B1604" s="26" t="s">
        <v>3464</v>
      </c>
      <c r="C1604" s="26">
        <v>28</v>
      </c>
      <c r="D1604" s="172">
        <f t="shared" si="72"/>
        <v>49996.800000000003</v>
      </c>
      <c r="E1604" s="172" t="e">
        <f t="shared" si="73"/>
        <v>#N/A</v>
      </c>
      <c r="F1604" s="174" t="e">
        <f t="shared" si="74"/>
        <v>#N/A</v>
      </c>
      <c r="G1604" s="26" t="s">
        <v>9380</v>
      </c>
    </row>
    <row r="1605" spans="2:7" x14ac:dyDescent="0.45">
      <c r="B1605" s="26" t="s">
        <v>3466</v>
      </c>
      <c r="C1605" s="26">
        <v>29</v>
      </c>
      <c r="D1605" s="172">
        <f t="shared" si="72"/>
        <v>51782.400000000001</v>
      </c>
      <c r="E1605" s="172" t="e">
        <f t="shared" si="73"/>
        <v>#N/A</v>
      </c>
      <c r="F1605" s="174" t="e">
        <f t="shared" si="74"/>
        <v>#N/A</v>
      </c>
      <c r="G1605" s="26" t="s">
        <v>9381</v>
      </c>
    </row>
    <row r="1606" spans="2:7" x14ac:dyDescent="0.45">
      <c r="B1606" s="26" t="s">
        <v>3468</v>
      </c>
      <c r="C1606" s="26">
        <v>28</v>
      </c>
      <c r="D1606" s="172">
        <f t="shared" si="72"/>
        <v>49996.800000000003</v>
      </c>
      <c r="E1606" s="172" t="e">
        <f t="shared" si="73"/>
        <v>#N/A</v>
      </c>
      <c r="F1606" s="174" t="e">
        <f t="shared" si="74"/>
        <v>#N/A</v>
      </c>
      <c r="G1606" s="26" t="s">
        <v>9382</v>
      </c>
    </row>
    <row r="1607" spans="2:7" x14ac:dyDescent="0.45">
      <c r="B1607" s="26" t="s">
        <v>4934</v>
      </c>
      <c r="C1607" s="26">
        <v>27</v>
      </c>
      <c r="D1607" s="172">
        <f t="shared" si="72"/>
        <v>48211.200000000004</v>
      </c>
      <c r="E1607" s="172" t="e">
        <f t="shared" si="73"/>
        <v>#N/A</v>
      </c>
      <c r="F1607" s="174" t="e">
        <f t="shared" si="74"/>
        <v>#N/A</v>
      </c>
      <c r="G1607" s="26" t="s">
        <v>9383</v>
      </c>
    </row>
    <row r="1608" spans="2:7" x14ac:dyDescent="0.45">
      <c r="B1608" s="26" t="s">
        <v>4935</v>
      </c>
      <c r="C1608" s="26">
        <v>25</v>
      </c>
      <c r="D1608" s="172">
        <f t="shared" si="72"/>
        <v>44640</v>
      </c>
      <c r="E1608" s="172" t="e">
        <f t="shared" si="73"/>
        <v>#N/A</v>
      </c>
      <c r="F1608" s="174" t="e">
        <f t="shared" si="74"/>
        <v>#N/A</v>
      </c>
      <c r="G1608" s="26" t="s">
        <v>9384</v>
      </c>
    </row>
    <row r="1609" spans="2:7" x14ac:dyDescent="0.45">
      <c r="B1609" s="26" t="s">
        <v>3474</v>
      </c>
      <c r="C1609" s="26">
        <v>26</v>
      </c>
      <c r="D1609" s="172">
        <f t="shared" si="72"/>
        <v>46425.599999999999</v>
      </c>
      <c r="E1609" s="172" t="e">
        <f t="shared" si="73"/>
        <v>#N/A</v>
      </c>
      <c r="F1609" s="174" t="e">
        <f t="shared" si="74"/>
        <v>#N/A</v>
      </c>
      <c r="G1609" s="26" t="s">
        <v>9385</v>
      </c>
    </row>
    <row r="1610" spans="2:7" x14ac:dyDescent="0.45">
      <c r="B1610" s="26" t="s">
        <v>3476</v>
      </c>
      <c r="C1610" s="26">
        <v>28</v>
      </c>
      <c r="D1610" s="172">
        <f t="shared" si="72"/>
        <v>49996.800000000003</v>
      </c>
      <c r="E1610" s="172" t="e">
        <f t="shared" si="73"/>
        <v>#N/A</v>
      </c>
      <c r="F1610" s="174" t="e">
        <f t="shared" si="74"/>
        <v>#N/A</v>
      </c>
      <c r="G1610" s="26" t="s">
        <v>9386</v>
      </c>
    </row>
    <row r="1611" spans="2:7" x14ac:dyDescent="0.45">
      <c r="B1611" s="26" t="s">
        <v>3478</v>
      </c>
      <c r="C1611" s="26">
        <v>29</v>
      </c>
      <c r="D1611" s="172">
        <f t="shared" si="72"/>
        <v>51782.400000000001</v>
      </c>
      <c r="E1611" s="172" t="e">
        <f t="shared" si="73"/>
        <v>#N/A</v>
      </c>
      <c r="F1611" s="174" t="e">
        <f t="shared" si="74"/>
        <v>#N/A</v>
      </c>
      <c r="G1611" s="26" t="s">
        <v>9387</v>
      </c>
    </row>
    <row r="1612" spans="2:7" x14ac:dyDescent="0.45">
      <c r="B1612" s="26" t="s">
        <v>4936</v>
      </c>
      <c r="C1612" s="26">
        <v>29</v>
      </c>
      <c r="D1612" s="172">
        <f t="shared" si="72"/>
        <v>51782.400000000001</v>
      </c>
      <c r="E1612" s="172" t="e">
        <f t="shared" si="73"/>
        <v>#N/A</v>
      </c>
      <c r="F1612" s="174" t="e">
        <f t="shared" si="74"/>
        <v>#N/A</v>
      </c>
      <c r="G1612" s="26" t="s">
        <v>9388</v>
      </c>
    </row>
    <row r="1613" spans="2:7" x14ac:dyDescent="0.45">
      <c r="B1613" s="26" t="s">
        <v>4937</v>
      </c>
      <c r="C1613" s="26">
        <v>30</v>
      </c>
      <c r="D1613" s="172">
        <f t="shared" si="72"/>
        <v>53568.000000000007</v>
      </c>
      <c r="E1613" s="172" t="e">
        <f t="shared" si="73"/>
        <v>#N/A</v>
      </c>
      <c r="F1613" s="174" t="e">
        <f t="shared" si="74"/>
        <v>#N/A</v>
      </c>
      <c r="G1613" s="26" t="s">
        <v>9389</v>
      </c>
    </row>
    <row r="1614" spans="2:7" x14ac:dyDescent="0.45">
      <c r="B1614" s="26" t="s">
        <v>3484</v>
      </c>
      <c r="C1614" s="26">
        <v>29</v>
      </c>
      <c r="D1614" s="172">
        <f t="shared" si="72"/>
        <v>51782.400000000001</v>
      </c>
      <c r="E1614" s="172" t="e">
        <f t="shared" si="73"/>
        <v>#N/A</v>
      </c>
      <c r="F1614" s="174" t="e">
        <f t="shared" si="74"/>
        <v>#N/A</v>
      </c>
      <c r="G1614" s="26" t="s">
        <v>9390</v>
      </c>
    </row>
    <row r="1615" spans="2:7" x14ac:dyDescent="0.45">
      <c r="B1615" s="26" t="s">
        <v>3486</v>
      </c>
      <c r="C1615" s="26">
        <v>28</v>
      </c>
      <c r="D1615" s="172">
        <f t="shared" si="72"/>
        <v>49996.800000000003</v>
      </c>
      <c r="E1615" s="172" t="e">
        <f t="shared" si="73"/>
        <v>#N/A</v>
      </c>
      <c r="F1615" s="174" t="e">
        <f t="shared" si="74"/>
        <v>#N/A</v>
      </c>
      <c r="G1615" s="26" t="s">
        <v>9391</v>
      </c>
    </row>
    <row r="1616" spans="2:7" x14ac:dyDescent="0.45">
      <c r="B1616" s="26" t="s">
        <v>3488</v>
      </c>
      <c r="C1616" s="26">
        <v>30</v>
      </c>
      <c r="D1616" s="172">
        <f t="shared" si="72"/>
        <v>53568.000000000007</v>
      </c>
      <c r="E1616" s="172" t="e">
        <f t="shared" si="73"/>
        <v>#N/A</v>
      </c>
      <c r="F1616" s="174" t="e">
        <f t="shared" si="74"/>
        <v>#N/A</v>
      </c>
      <c r="G1616" s="26" t="s">
        <v>9392</v>
      </c>
    </row>
    <row r="1617" spans="2:7" x14ac:dyDescent="0.45">
      <c r="B1617" s="26" t="s">
        <v>4938</v>
      </c>
      <c r="C1617" s="26">
        <v>29</v>
      </c>
      <c r="D1617" s="172">
        <f t="shared" si="72"/>
        <v>51782.400000000001</v>
      </c>
      <c r="E1617" s="172" t="e">
        <f t="shared" si="73"/>
        <v>#N/A</v>
      </c>
      <c r="F1617" s="174" t="e">
        <f t="shared" si="74"/>
        <v>#N/A</v>
      </c>
      <c r="G1617" s="26" t="s">
        <v>9393</v>
      </c>
    </row>
    <row r="1618" spans="2:7" x14ac:dyDescent="0.45">
      <c r="B1618" s="26" t="s">
        <v>4939</v>
      </c>
      <c r="C1618" s="26">
        <v>28</v>
      </c>
      <c r="D1618" s="172">
        <f t="shared" si="72"/>
        <v>49996.800000000003</v>
      </c>
      <c r="E1618" s="172" t="e">
        <f t="shared" si="73"/>
        <v>#N/A</v>
      </c>
      <c r="F1618" s="174" t="e">
        <f t="shared" si="74"/>
        <v>#N/A</v>
      </c>
      <c r="G1618" s="26" t="s">
        <v>9394</v>
      </c>
    </row>
    <row r="1619" spans="2:7" x14ac:dyDescent="0.45">
      <c r="B1619" s="26" t="s">
        <v>3494</v>
      </c>
      <c r="C1619" s="26">
        <v>26</v>
      </c>
      <c r="D1619" s="172">
        <f t="shared" si="72"/>
        <v>46425.599999999999</v>
      </c>
      <c r="E1619" s="172" t="e">
        <f t="shared" si="73"/>
        <v>#N/A</v>
      </c>
      <c r="F1619" s="174" t="e">
        <f t="shared" si="74"/>
        <v>#N/A</v>
      </c>
      <c r="G1619" s="26" t="s">
        <v>9395</v>
      </c>
    </row>
    <row r="1620" spans="2:7" x14ac:dyDescent="0.45">
      <c r="B1620" s="26" t="s">
        <v>3496</v>
      </c>
      <c r="C1620" s="26">
        <v>25</v>
      </c>
      <c r="D1620" s="172">
        <f t="shared" si="72"/>
        <v>44640</v>
      </c>
      <c r="E1620" s="172" t="e">
        <f t="shared" si="73"/>
        <v>#N/A</v>
      </c>
      <c r="F1620" s="174" t="e">
        <f t="shared" si="74"/>
        <v>#N/A</v>
      </c>
      <c r="G1620" s="26" t="s">
        <v>9396</v>
      </c>
    </row>
    <row r="1621" spans="2:7" x14ac:dyDescent="0.45">
      <c r="B1621" s="26" t="s">
        <v>3498</v>
      </c>
      <c r="C1621" s="26">
        <v>26</v>
      </c>
      <c r="D1621" s="172">
        <f t="shared" si="72"/>
        <v>46425.599999999999</v>
      </c>
      <c r="E1621" s="172" t="e">
        <f t="shared" si="73"/>
        <v>#N/A</v>
      </c>
      <c r="F1621" s="174" t="e">
        <f t="shared" si="74"/>
        <v>#N/A</v>
      </c>
      <c r="G1621" s="26" t="s">
        <v>9397</v>
      </c>
    </row>
    <row r="1622" spans="2:7" x14ac:dyDescent="0.45">
      <c r="B1622" s="26" t="s">
        <v>4940</v>
      </c>
      <c r="C1622" s="26">
        <v>26</v>
      </c>
      <c r="D1622" s="172">
        <f t="shared" si="72"/>
        <v>46425.599999999999</v>
      </c>
      <c r="E1622" s="172" t="e">
        <f t="shared" si="73"/>
        <v>#N/A</v>
      </c>
      <c r="F1622" s="174" t="e">
        <f t="shared" si="74"/>
        <v>#N/A</v>
      </c>
      <c r="G1622" s="26" t="s">
        <v>9398</v>
      </c>
    </row>
    <row r="1623" spans="2:7" x14ac:dyDescent="0.45">
      <c r="B1623" s="26" t="s">
        <v>4941</v>
      </c>
      <c r="C1623" s="26">
        <v>23</v>
      </c>
      <c r="D1623" s="172">
        <f t="shared" si="72"/>
        <v>41068.800000000003</v>
      </c>
      <c r="E1623" s="172" t="e">
        <f t="shared" si="73"/>
        <v>#N/A</v>
      </c>
      <c r="F1623" s="174" t="e">
        <f t="shared" si="74"/>
        <v>#N/A</v>
      </c>
      <c r="G1623" s="26" t="s">
        <v>9399</v>
      </c>
    </row>
    <row r="1624" spans="2:7" x14ac:dyDescent="0.45">
      <c r="B1624" s="26" t="s">
        <v>3504</v>
      </c>
      <c r="C1624" s="26">
        <v>22</v>
      </c>
      <c r="D1624" s="172">
        <f t="shared" si="72"/>
        <v>39283.200000000004</v>
      </c>
      <c r="E1624" s="172" t="e">
        <f t="shared" si="73"/>
        <v>#N/A</v>
      </c>
      <c r="F1624" s="174" t="e">
        <f t="shared" si="74"/>
        <v>#N/A</v>
      </c>
      <c r="G1624" s="26" t="s">
        <v>9400</v>
      </c>
    </row>
    <row r="1625" spans="2:7" x14ac:dyDescent="0.45">
      <c r="B1625" s="26" t="s">
        <v>3506</v>
      </c>
      <c r="C1625" s="26">
        <v>24</v>
      </c>
      <c r="D1625" s="172">
        <f t="shared" si="72"/>
        <v>42854.400000000001</v>
      </c>
      <c r="E1625" s="172" t="e">
        <f t="shared" si="73"/>
        <v>#N/A</v>
      </c>
      <c r="F1625" s="174" t="e">
        <f t="shared" si="74"/>
        <v>#N/A</v>
      </c>
      <c r="G1625" s="26" t="s">
        <v>9401</v>
      </c>
    </row>
    <row r="1626" spans="2:7" x14ac:dyDescent="0.45">
      <c r="B1626" s="26" t="s">
        <v>3508</v>
      </c>
      <c r="C1626" s="26">
        <v>24</v>
      </c>
      <c r="D1626" s="172">
        <f t="shared" si="72"/>
        <v>42854.400000000001</v>
      </c>
      <c r="E1626" s="172" t="e">
        <f t="shared" si="73"/>
        <v>#N/A</v>
      </c>
      <c r="F1626" s="174" t="e">
        <f t="shared" si="74"/>
        <v>#N/A</v>
      </c>
      <c r="G1626" s="26" t="s">
        <v>9402</v>
      </c>
    </row>
    <row r="1627" spans="2:7" x14ac:dyDescent="0.45">
      <c r="B1627" s="26" t="s">
        <v>4942</v>
      </c>
      <c r="C1627" s="26">
        <v>25</v>
      </c>
      <c r="D1627" s="172">
        <f t="shared" si="72"/>
        <v>44640</v>
      </c>
      <c r="E1627" s="172" t="e">
        <f t="shared" si="73"/>
        <v>#N/A</v>
      </c>
      <c r="F1627" s="174" t="e">
        <f t="shared" si="74"/>
        <v>#N/A</v>
      </c>
      <c r="G1627" s="26" t="s">
        <v>9403</v>
      </c>
    </row>
    <row r="1628" spans="2:7" x14ac:dyDescent="0.45">
      <c r="B1628" s="26" t="s">
        <v>4943</v>
      </c>
      <c r="C1628" s="26">
        <v>25</v>
      </c>
      <c r="D1628" s="172">
        <f t="shared" si="72"/>
        <v>44640</v>
      </c>
      <c r="E1628" s="172" t="e">
        <f t="shared" si="73"/>
        <v>#N/A</v>
      </c>
      <c r="F1628" s="174" t="e">
        <f t="shared" si="74"/>
        <v>#N/A</v>
      </c>
      <c r="G1628" s="26" t="s">
        <v>9404</v>
      </c>
    </row>
    <row r="1629" spans="2:7" x14ac:dyDescent="0.45">
      <c r="B1629" s="26" t="s">
        <v>3514</v>
      </c>
      <c r="C1629" s="26">
        <v>26</v>
      </c>
      <c r="D1629" s="172">
        <f t="shared" si="72"/>
        <v>46425.599999999999</v>
      </c>
      <c r="E1629" s="172" t="e">
        <f t="shared" si="73"/>
        <v>#N/A</v>
      </c>
      <c r="F1629" s="174" t="e">
        <f t="shared" si="74"/>
        <v>#N/A</v>
      </c>
      <c r="G1629" s="26" t="s">
        <v>9405</v>
      </c>
    </row>
    <row r="1630" spans="2:7" x14ac:dyDescent="0.45">
      <c r="B1630" s="26" t="s">
        <v>3516</v>
      </c>
      <c r="C1630" s="26">
        <v>26</v>
      </c>
      <c r="D1630" s="172">
        <f t="shared" si="72"/>
        <v>46425.599999999999</v>
      </c>
      <c r="E1630" s="172" t="e">
        <f t="shared" si="73"/>
        <v>#N/A</v>
      </c>
      <c r="F1630" s="174" t="e">
        <f t="shared" si="74"/>
        <v>#N/A</v>
      </c>
      <c r="G1630" s="26" t="s">
        <v>9406</v>
      </c>
    </row>
    <row r="1631" spans="2:7" x14ac:dyDescent="0.45">
      <c r="B1631" s="26" t="s">
        <v>3518</v>
      </c>
      <c r="C1631" s="26">
        <v>27</v>
      </c>
      <c r="D1631" s="172">
        <f t="shared" si="72"/>
        <v>48211.200000000004</v>
      </c>
      <c r="E1631" s="172" t="e">
        <f t="shared" si="73"/>
        <v>#N/A</v>
      </c>
      <c r="F1631" s="174" t="e">
        <f t="shared" si="74"/>
        <v>#N/A</v>
      </c>
      <c r="G1631" s="26" t="s">
        <v>9407</v>
      </c>
    </row>
    <row r="1632" spans="2:7" x14ac:dyDescent="0.45">
      <c r="B1632" s="26" t="s">
        <v>4944</v>
      </c>
      <c r="C1632" s="26">
        <v>28</v>
      </c>
      <c r="D1632" s="172">
        <f t="shared" si="72"/>
        <v>49996.800000000003</v>
      </c>
      <c r="E1632" s="172" t="e">
        <f t="shared" si="73"/>
        <v>#N/A</v>
      </c>
      <c r="F1632" s="174" t="e">
        <f t="shared" si="74"/>
        <v>#N/A</v>
      </c>
      <c r="G1632" s="26" t="s">
        <v>9408</v>
      </c>
    </row>
    <row r="1633" spans="2:7" x14ac:dyDescent="0.45">
      <c r="B1633" s="26" t="s">
        <v>4945</v>
      </c>
      <c r="C1633" s="26">
        <v>28</v>
      </c>
      <c r="D1633" s="172">
        <f t="shared" si="72"/>
        <v>49996.800000000003</v>
      </c>
      <c r="E1633" s="172" t="e">
        <f t="shared" si="73"/>
        <v>#N/A</v>
      </c>
      <c r="F1633" s="174" t="e">
        <f t="shared" si="74"/>
        <v>#N/A</v>
      </c>
      <c r="G1633" s="26" t="s">
        <v>9409</v>
      </c>
    </row>
    <row r="1634" spans="2:7" x14ac:dyDescent="0.45">
      <c r="B1634" s="26" t="s">
        <v>3524</v>
      </c>
      <c r="C1634" s="26">
        <v>30</v>
      </c>
      <c r="D1634" s="172">
        <f t="shared" si="72"/>
        <v>53568.000000000007</v>
      </c>
      <c r="E1634" s="172" t="e">
        <f t="shared" si="73"/>
        <v>#N/A</v>
      </c>
      <c r="F1634" s="174" t="e">
        <f t="shared" si="74"/>
        <v>#N/A</v>
      </c>
      <c r="G1634" s="26" t="s">
        <v>9410</v>
      </c>
    </row>
    <row r="1635" spans="2:7" x14ac:dyDescent="0.45">
      <c r="B1635" s="26" t="s">
        <v>3526</v>
      </c>
      <c r="C1635" s="26">
        <v>31</v>
      </c>
      <c r="D1635" s="172">
        <f t="shared" si="72"/>
        <v>55353.600000000006</v>
      </c>
      <c r="E1635" s="172" t="e">
        <f t="shared" si="73"/>
        <v>#N/A</v>
      </c>
      <c r="F1635" s="174" t="e">
        <f t="shared" si="74"/>
        <v>#N/A</v>
      </c>
      <c r="G1635" s="26" t="s">
        <v>9411</v>
      </c>
    </row>
    <row r="1636" spans="2:7" x14ac:dyDescent="0.45">
      <c r="B1636" s="26" t="s">
        <v>3528</v>
      </c>
      <c r="C1636" s="26">
        <v>32</v>
      </c>
      <c r="D1636" s="172">
        <f t="shared" si="72"/>
        <v>57139.200000000004</v>
      </c>
      <c r="E1636" s="172" t="e">
        <f t="shared" si="73"/>
        <v>#N/A</v>
      </c>
      <c r="F1636" s="174" t="e">
        <f t="shared" si="74"/>
        <v>#N/A</v>
      </c>
      <c r="G1636" s="26" t="s">
        <v>9412</v>
      </c>
    </row>
    <row r="1637" spans="2:7" x14ac:dyDescent="0.45">
      <c r="B1637" s="26" t="s">
        <v>4946</v>
      </c>
      <c r="C1637" s="26">
        <v>31</v>
      </c>
      <c r="D1637" s="172">
        <f t="shared" si="72"/>
        <v>55353.600000000006</v>
      </c>
      <c r="E1637" s="172" t="e">
        <f t="shared" si="73"/>
        <v>#N/A</v>
      </c>
      <c r="F1637" s="174" t="e">
        <f t="shared" si="74"/>
        <v>#N/A</v>
      </c>
      <c r="G1637" s="26" t="s">
        <v>9413</v>
      </c>
    </row>
    <row r="1638" spans="2:7" x14ac:dyDescent="0.45">
      <c r="B1638" s="26" t="s">
        <v>3534</v>
      </c>
      <c r="C1638" s="26">
        <v>31</v>
      </c>
      <c r="D1638" s="172">
        <f t="shared" si="72"/>
        <v>55353.600000000006</v>
      </c>
      <c r="E1638" s="172" t="e">
        <f t="shared" si="73"/>
        <v>#N/A</v>
      </c>
      <c r="F1638" s="174" t="e">
        <f t="shared" si="74"/>
        <v>#N/A</v>
      </c>
      <c r="G1638" s="26" t="s">
        <v>9414</v>
      </c>
    </row>
    <row r="1639" spans="2:7" x14ac:dyDescent="0.45">
      <c r="B1639" s="26" t="s">
        <v>4947</v>
      </c>
      <c r="C1639" s="26">
        <v>32</v>
      </c>
      <c r="D1639" s="172">
        <f t="shared" si="72"/>
        <v>57139.200000000004</v>
      </c>
      <c r="E1639" s="172" t="e">
        <f t="shared" si="73"/>
        <v>#N/A</v>
      </c>
      <c r="F1639" s="174" t="e">
        <f t="shared" si="74"/>
        <v>#N/A</v>
      </c>
      <c r="G1639" s="26" t="s">
        <v>9415</v>
      </c>
    </row>
    <row r="1640" spans="2:7" x14ac:dyDescent="0.45">
      <c r="B1640" s="26" t="s">
        <v>3536</v>
      </c>
      <c r="C1640" s="26">
        <v>32</v>
      </c>
      <c r="D1640" s="172">
        <f t="shared" si="72"/>
        <v>57139.200000000004</v>
      </c>
      <c r="E1640" s="172" t="e">
        <f t="shared" si="73"/>
        <v>#N/A</v>
      </c>
      <c r="F1640" s="174" t="e">
        <f t="shared" si="74"/>
        <v>#N/A</v>
      </c>
      <c r="G1640" s="26" t="s">
        <v>9416</v>
      </c>
    </row>
    <row r="1641" spans="2:7" x14ac:dyDescent="0.45">
      <c r="B1641" s="26" t="s">
        <v>4948</v>
      </c>
      <c r="C1641" s="26">
        <v>32</v>
      </c>
      <c r="D1641" s="172">
        <f t="shared" si="72"/>
        <v>57139.200000000004</v>
      </c>
      <c r="E1641" s="172" t="e">
        <f t="shared" si="73"/>
        <v>#N/A</v>
      </c>
      <c r="F1641" s="174" t="e">
        <f t="shared" si="74"/>
        <v>#N/A</v>
      </c>
      <c r="G1641" s="26" t="s">
        <v>9417</v>
      </c>
    </row>
    <row r="1642" spans="2:7" x14ac:dyDescent="0.45">
      <c r="B1642" s="26" t="s">
        <v>3542</v>
      </c>
      <c r="C1642" s="26">
        <v>31</v>
      </c>
      <c r="D1642" s="172">
        <f t="shared" si="72"/>
        <v>55353.600000000006</v>
      </c>
      <c r="E1642" s="172" t="e">
        <f t="shared" si="73"/>
        <v>#N/A</v>
      </c>
      <c r="F1642" s="174" t="e">
        <f t="shared" si="74"/>
        <v>#N/A</v>
      </c>
      <c r="G1642" s="26" t="s">
        <v>9418</v>
      </c>
    </row>
    <row r="1643" spans="2:7" x14ac:dyDescent="0.45">
      <c r="B1643" s="26" t="s">
        <v>3544</v>
      </c>
      <c r="C1643" s="26">
        <v>31</v>
      </c>
      <c r="D1643" s="172">
        <f t="shared" si="72"/>
        <v>55353.600000000006</v>
      </c>
      <c r="E1643" s="172" t="e">
        <f t="shared" si="73"/>
        <v>#N/A</v>
      </c>
      <c r="F1643" s="174" t="e">
        <f t="shared" si="74"/>
        <v>#N/A</v>
      </c>
      <c r="G1643" s="26" t="s">
        <v>9419</v>
      </c>
    </row>
    <row r="1644" spans="2:7" x14ac:dyDescent="0.45">
      <c r="B1644" s="26" t="s">
        <v>3546</v>
      </c>
      <c r="C1644" s="26">
        <v>31</v>
      </c>
      <c r="D1644" s="172">
        <f t="shared" si="72"/>
        <v>55353.600000000006</v>
      </c>
      <c r="E1644" s="172" t="e">
        <f t="shared" si="73"/>
        <v>#N/A</v>
      </c>
      <c r="F1644" s="174" t="e">
        <f t="shared" si="74"/>
        <v>#N/A</v>
      </c>
      <c r="G1644" s="26" t="s">
        <v>9420</v>
      </c>
    </row>
    <row r="1645" spans="2:7" x14ac:dyDescent="0.45">
      <c r="B1645" s="26" t="s">
        <v>4949</v>
      </c>
      <c r="C1645" s="26">
        <v>32</v>
      </c>
      <c r="D1645" s="172">
        <f t="shared" si="72"/>
        <v>57139.200000000004</v>
      </c>
      <c r="E1645" s="172" t="e">
        <f t="shared" si="73"/>
        <v>#N/A</v>
      </c>
      <c r="F1645" s="174" t="e">
        <f t="shared" si="74"/>
        <v>#N/A</v>
      </c>
      <c r="G1645" s="26" t="s">
        <v>9421</v>
      </c>
    </row>
    <row r="1646" spans="2:7" x14ac:dyDescent="0.45">
      <c r="B1646" s="26" t="s">
        <v>4950</v>
      </c>
      <c r="C1646" s="26">
        <v>31</v>
      </c>
      <c r="D1646" s="172">
        <f t="shared" si="72"/>
        <v>55353.600000000006</v>
      </c>
      <c r="E1646" s="172" t="e">
        <f t="shared" si="73"/>
        <v>#N/A</v>
      </c>
      <c r="F1646" s="174" t="e">
        <f t="shared" si="74"/>
        <v>#N/A</v>
      </c>
      <c r="G1646" s="26" t="s">
        <v>9422</v>
      </c>
    </row>
    <row r="1647" spans="2:7" x14ac:dyDescent="0.45">
      <c r="B1647" s="26" t="s">
        <v>3552</v>
      </c>
      <c r="C1647" s="26">
        <v>32</v>
      </c>
      <c r="D1647" s="172">
        <f t="shared" si="72"/>
        <v>57139.200000000004</v>
      </c>
      <c r="E1647" s="172" t="e">
        <f t="shared" si="73"/>
        <v>#N/A</v>
      </c>
      <c r="F1647" s="174" t="e">
        <f t="shared" si="74"/>
        <v>#N/A</v>
      </c>
      <c r="G1647" s="26" t="s">
        <v>9423</v>
      </c>
    </row>
    <row r="1648" spans="2:7" x14ac:dyDescent="0.45">
      <c r="B1648" s="26" t="s">
        <v>3554</v>
      </c>
      <c r="C1648" s="26">
        <v>33</v>
      </c>
      <c r="D1648" s="172">
        <f t="shared" si="72"/>
        <v>58924.800000000003</v>
      </c>
      <c r="E1648" s="172" t="e">
        <f t="shared" si="73"/>
        <v>#N/A</v>
      </c>
      <c r="F1648" s="174" t="e">
        <f t="shared" si="74"/>
        <v>#N/A</v>
      </c>
      <c r="G1648" s="26" t="s">
        <v>9424</v>
      </c>
    </row>
    <row r="1649" spans="2:7" x14ac:dyDescent="0.45">
      <c r="B1649" s="26" t="s">
        <v>3556</v>
      </c>
      <c r="C1649" s="26">
        <v>33</v>
      </c>
      <c r="D1649" s="172">
        <f t="shared" si="72"/>
        <v>58924.800000000003</v>
      </c>
      <c r="E1649" s="172" t="e">
        <f t="shared" si="73"/>
        <v>#N/A</v>
      </c>
      <c r="F1649" s="174" t="e">
        <f t="shared" si="74"/>
        <v>#N/A</v>
      </c>
      <c r="G1649" s="26" t="s">
        <v>9425</v>
      </c>
    </row>
    <row r="1650" spans="2:7" x14ac:dyDescent="0.45">
      <c r="B1650" s="26" t="s">
        <v>4951</v>
      </c>
      <c r="C1650" s="26">
        <v>34</v>
      </c>
      <c r="D1650" s="172">
        <f t="shared" si="72"/>
        <v>60710.400000000001</v>
      </c>
      <c r="E1650" s="172" t="e">
        <f t="shared" si="73"/>
        <v>#N/A</v>
      </c>
      <c r="F1650" s="174" t="e">
        <f t="shared" si="74"/>
        <v>#N/A</v>
      </c>
      <c r="G1650" s="26" t="s">
        <v>9426</v>
      </c>
    </row>
    <row r="1651" spans="2:7" x14ac:dyDescent="0.45">
      <c r="B1651" s="26" t="s">
        <v>4952</v>
      </c>
      <c r="C1651" s="26">
        <v>35</v>
      </c>
      <c r="D1651" s="172">
        <f t="shared" si="72"/>
        <v>62496.000000000007</v>
      </c>
      <c r="E1651" s="172" t="e">
        <f t="shared" si="73"/>
        <v>#N/A</v>
      </c>
      <c r="F1651" s="174" t="e">
        <f t="shared" si="74"/>
        <v>#N/A</v>
      </c>
      <c r="G1651" s="26" t="s">
        <v>9427</v>
      </c>
    </row>
    <row r="1652" spans="2:7" x14ac:dyDescent="0.45">
      <c r="B1652" s="26" t="s">
        <v>3560</v>
      </c>
      <c r="C1652" s="26">
        <v>35</v>
      </c>
      <c r="D1652" s="172">
        <f t="shared" ref="D1652:D1715" si="75">C1652*7.44*240</f>
        <v>62496.000000000007</v>
      </c>
      <c r="E1652" s="172" t="e">
        <f t="shared" ref="E1652:E1715" si="76">VLOOKUP(G1652,$I$51:$K$181,2,FALSE)</f>
        <v>#N/A</v>
      </c>
      <c r="F1652" s="174" t="e">
        <f t="shared" ref="F1652:F1715" si="77">E1652/D1652-1</f>
        <v>#N/A</v>
      </c>
      <c r="G1652" s="26" t="s">
        <v>9428</v>
      </c>
    </row>
    <row r="1653" spans="2:7" x14ac:dyDescent="0.45">
      <c r="B1653" s="26" t="s">
        <v>3562</v>
      </c>
      <c r="C1653" s="26">
        <v>35</v>
      </c>
      <c r="D1653" s="172">
        <f t="shared" si="75"/>
        <v>62496.000000000007</v>
      </c>
      <c r="E1653" s="172" t="e">
        <f t="shared" si="76"/>
        <v>#N/A</v>
      </c>
      <c r="F1653" s="174" t="e">
        <f t="shared" si="77"/>
        <v>#N/A</v>
      </c>
      <c r="G1653" s="26" t="s">
        <v>9429</v>
      </c>
    </row>
    <row r="1654" spans="2:7" x14ac:dyDescent="0.45">
      <c r="B1654" s="26" t="s">
        <v>3564</v>
      </c>
      <c r="C1654" s="26">
        <v>36</v>
      </c>
      <c r="D1654" s="172">
        <f t="shared" si="75"/>
        <v>64281.600000000006</v>
      </c>
      <c r="E1654" s="172" t="e">
        <f t="shared" si="76"/>
        <v>#N/A</v>
      </c>
      <c r="F1654" s="174" t="e">
        <f t="shared" si="77"/>
        <v>#N/A</v>
      </c>
      <c r="G1654" s="26" t="s">
        <v>9430</v>
      </c>
    </row>
    <row r="1655" spans="2:7" x14ac:dyDescent="0.45">
      <c r="B1655" s="26" t="s">
        <v>4953</v>
      </c>
      <c r="C1655" s="26">
        <v>38</v>
      </c>
      <c r="D1655" s="172">
        <f t="shared" si="75"/>
        <v>67852.800000000003</v>
      </c>
      <c r="E1655" s="172" t="e">
        <f t="shared" si="76"/>
        <v>#N/A</v>
      </c>
      <c r="F1655" s="174" t="e">
        <f t="shared" si="77"/>
        <v>#N/A</v>
      </c>
      <c r="G1655" s="26" t="s">
        <v>9431</v>
      </c>
    </row>
    <row r="1656" spans="2:7" x14ac:dyDescent="0.45">
      <c r="B1656" s="26" t="s">
        <v>4954</v>
      </c>
      <c r="C1656" s="26">
        <v>38</v>
      </c>
      <c r="D1656" s="172">
        <f t="shared" si="75"/>
        <v>67852.800000000003</v>
      </c>
      <c r="E1656" s="172" t="e">
        <f t="shared" si="76"/>
        <v>#N/A</v>
      </c>
      <c r="F1656" s="174" t="e">
        <f t="shared" si="77"/>
        <v>#N/A</v>
      </c>
      <c r="G1656" s="26" t="s">
        <v>9432</v>
      </c>
    </row>
    <row r="1657" spans="2:7" x14ac:dyDescent="0.45">
      <c r="B1657" s="26" t="s">
        <v>4955</v>
      </c>
      <c r="C1657" s="26">
        <v>38</v>
      </c>
      <c r="D1657" s="172">
        <f t="shared" si="75"/>
        <v>67852.800000000003</v>
      </c>
      <c r="E1657" s="172" t="e">
        <f t="shared" si="76"/>
        <v>#N/A</v>
      </c>
      <c r="F1657" s="174" t="e">
        <f t="shared" si="77"/>
        <v>#N/A</v>
      </c>
      <c r="G1657" s="26" t="s">
        <v>9433</v>
      </c>
    </row>
    <row r="1658" spans="2:7" x14ac:dyDescent="0.45">
      <c r="B1658" s="26" t="s">
        <v>3570</v>
      </c>
      <c r="C1658" s="26">
        <v>39</v>
      </c>
      <c r="D1658" s="172">
        <f t="shared" si="75"/>
        <v>69638.400000000009</v>
      </c>
      <c r="E1658" s="172" t="e">
        <f t="shared" si="76"/>
        <v>#N/A</v>
      </c>
      <c r="F1658" s="174" t="e">
        <f t="shared" si="77"/>
        <v>#N/A</v>
      </c>
      <c r="G1658" s="26" t="s">
        <v>9434</v>
      </c>
    </row>
    <row r="1659" spans="2:7" x14ac:dyDescent="0.45">
      <c r="B1659" s="26" t="s">
        <v>3572</v>
      </c>
      <c r="C1659" s="26">
        <v>39</v>
      </c>
      <c r="D1659" s="172">
        <f t="shared" si="75"/>
        <v>69638.400000000009</v>
      </c>
      <c r="E1659" s="172" t="e">
        <f t="shared" si="76"/>
        <v>#N/A</v>
      </c>
      <c r="F1659" s="174" t="e">
        <f t="shared" si="77"/>
        <v>#N/A</v>
      </c>
      <c r="G1659" s="26" t="s">
        <v>9435</v>
      </c>
    </row>
    <row r="1660" spans="2:7" x14ac:dyDescent="0.45">
      <c r="B1660" s="26" t="s">
        <v>4956</v>
      </c>
      <c r="C1660" s="26">
        <v>39</v>
      </c>
      <c r="D1660" s="172">
        <f t="shared" si="75"/>
        <v>69638.400000000009</v>
      </c>
      <c r="E1660" s="172" t="e">
        <f t="shared" si="76"/>
        <v>#N/A</v>
      </c>
      <c r="F1660" s="174" t="e">
        <f t="shared" si="77"/>
        <v>#N/A</v>
      </c>
      <c r="G1660" s="26" t="s">
        <v>9436</v>
      </c>
    </row>
    <row r="1661" spans="2:7" x14ac:dyDescent="0.45">
      <c r="B1661" s="26" t="s">
        <v>4957</v>
      </c>
      <c r="C1661" s="26">
        <v>40</v>
      </c>
      <c r="D1661" s="172">
        <f t="shared" si="75"/>
        <v>71424</v>
      </c>
      <c r="E1661" s="172" t="e">
        <f t="shared" si="76"/>
        <v>#N/A</v>
      </c>
      <c r="F1661" s="174" t="e">
        <f t="shared" si="77"/>
        <v>#N/A</v>
      </c>
      <c r="G1661" s="26" t="s">
        <v>9437</v>
      </c>
    </row>
    <row r="1662" spans="2:7" x14ac:dyDescent="0.45">
      <c r="B1662" s="26" t="s">
        <v>3578</v>
      </c>
      <c r="C1662" s="26">
        <v>40</v>
      </c>
      <c r="D1662" s="172">
        <f t="shared" si="75"/>
        <v>71424</v>
      </c>
      <c r="E1662" s="172" t="e">
        <f t="shared" si="76"/>
        <v>#N/A</v>
      </c>
      <c r="F1662" s="174" t="e">
        <f t="shared" si="77"/>
        <v>#N/A</v>
      </c>
      <c r="G1662" s="26" t="s">
        <v>9438</v>
      </c>
    </row>
    <row r="1663" spans="2:7" x14ac:dyDescent="0.45">
      <c r="B1663" s="26" t="s">
        <v>3580</v>
      </c>
      <c r="C1663" s="26">
        <v>40</v>
      </c>
      <c r="D1663" s="172">
        <f t="shared" si="75"/>
        <v>71424</v>
      </c>
      <c r="E1663" s="172" t="e">
        <f t="shared" si="76"/>
        <v>#N/A</v>
      </c>
      <c r="F1663" s="174" t="e">
        <f t="shared" si="77"/>
        <v>#N/A</v>
      </c>
      <c r="G1663" s="26" t="s">
        <v>9439</v>
      </c>
    </row>
    <row r="1664" spans="2:7" x14ac:dyDescent="0.45">
      <c r="B1664" s="26" t="s">
        <v>3582</v>
      </c>
      <c r="C1664" s="26">
        <v>38</v>
      </c>
      <c r="D1664" s="172">
        <f t="shared" si="75"/>
        <v>67852.800000000003</v>
      </c>
      <c r="E1664" s="172" t="e">
        <f t="shared" si="76"/>
        <v>#N/A</v>
      </c>
      <c r="F1664" s="174" t="e">
        <f t="shared" si="77"/>
        <v>#N/A</v>
      </c>
      <c r="G1664" s="26" t="s">
        <v>9440</v>
      </c>
    </row>
    <row r="1665" spans="2:7" x14ac:dyDescent="0.45">
      <c r="B1665" s="26" t="s">
        <v>4958</v>
      </c>
      <c r="C1665" s="26">
        <v>38</v>
      </c>
      <c r="D1665" s="172">
        <f t="shared" si="75"/>
        <v>67852.800000000003</v>
      </c>
      <c r="E1665" s="172" t="e">
        <f t="shared" si="76"/>
        <v>#N/A</v>
      </c>
      <c r="F1665" s="174" t="e">
        <f t="shared" si="77"/>
        <v>#N/A</v>
      </c>
      <c r="G1665" s="26" t="s">
        <v>9441</v>
      </c>
    </row>
    <row r="1666" spans="2:7" x14ac:dyDescent="0.45">
      <c r="B1666" s="26" t="s">
        <v>4959</v>
      </c>
      <c r="C1666" s="26">
        <v>39</v>
      </c>
      <c r="D1666" s="172">
        <f t="shared" si="75"/>
        <v>69638.400000000009</v>
      </c>
      <c r="E1666" s="172" t="e">
        <f t="shared" si="76"/>
        <v>#N/A</v>
      </c>
      <c r="F1666" s="174" t="e">
        <f t="shared" si="77"/>
        <v>#N/A</v>
      </c>
      <c r="G1666" s="26" t="s">
        <v>9442</v>
      </c>
    </row>
    <row r="1667" spans="2:7" x14ac:dyDescent="0.45">
      <c r="B1667" s="26" t="s">
        <v>3588</v>
      </c>
      <c r="C1667" s="26">
        <v>38</v>
      </c>
      <c r="D1667" s="172">
        <f t="shared" si="75"/>
        <v>67852.800000000003</v>
      </c>
      <c r="E1667" s="172" t="e">
        <f t="shared" si="76"/>
        <v>#N/A</v>
      </c>
      <c r="F1667" s="174" t="e">
        <f t="shared" si="77"/>
        <v>#N/A</v>
      </c>
      <c r="G1667" s="26" t="s">
        <v>9443</v>
      </c>
    </row>
    <row r="1668" spans="2:7" x14ac:dyDescent="0.45">
      <c r="B1668" s="26" t="s">
        <v>3590</v>
      </c>
      <c r="C1668" s="26">
        <v>38</v>
      </c>
      <c r="D1668" s="172">
        <f t="shared" si="75"/>
        <v>67852.800000000003</v>
      </c>
      <c r="E1668" s="172" t="e">
        <f t="shared" si="76"/>
        <v>#N/A</v>
      </c>
      <c r="F1668" s="174" t="e">
        <f t="shared" si="77"/>
        <v>#N/A</v>
      </c>
      <c r="G1668" s="26" t="s">
        <v>9444</v>
      </c>
    </row>
    <row r="1669" spans="2:7" x14ac:dyDescent="0.45">
      <c r="B1669" s="26" t="s">
        <v>3592</v>
      </c>
      <c r="C1669" s="26">
        <v>38</v>
      </c>
      <c r="D1669" s="172">
        <f t="shared" si="75"/>
        <v>67852.800000000003</v>
      </c>
      <c r="E1669" s="172" t="e">
        <f t="shared" si="76"/>
        <v>#N/A</v>
      </c>
      <c r="F1669" s="174" t="e">
        <f t="shared" si="77"/>
        <v>#N/A</v>
      </c>
      <c r="G1669" s="26" t="s">
        <v>9445</v>
      </c>
    </row>
    <row r="1670" spans="2:7" x14ac:dyDescent="0.45">
      <c r="B1670" s="26" t="s">
        <v>4960</v>
      </c>
      <c r="C1670" s="26">
        <v>39</v>
      </c>
      <c r="D1670" s="172">
        <f t="shared" si="75"/>
        <v>69638.400000000009</v>
      </c>
      <c r="E1670" s="172" t="e">
        <f t="shared" si="76"/>
        <v>#N/A</v>
      </c>
      <c r="F1670" s="174" t="e">
        <f t="shared" si="77"/>
        <v>#N/A</v>
      </c>
      <c r="G1670" s="26" t="s">
        <v>9446</v>
      </c>
    </row>
    <row r="1671" spans="2:7" x14ac:dyDescent="0.45">
      <c r="B1671" s="26" t="s">
        <v>4961</v>
      </c>
      <c r="C1671" s="26">
        <v>40</v>
      </c>
      <c r="D1671" s="172">
        <f t="shared" si="75"/>
        <v>71424</v>
      </c>
      <c r="E1671" s="172" t="e">
        <f t="shared" si="76"/>
        <v>#N/A</v>
      </c>
      <c r="F1671" s="174" t="e">
        <f t="shared" si="77"/>
        <v>#N/A</v>
      </c>
      <c r="G1671" s="26" t="s">
        <v>9447</v>
      </c>
    </row>
    <row r="1672" spans="2:7" x14ac:dyDescent="0.45">
      <c r="B1672" s="26" t="s">
        <v>3598</v>
      </c>
      <c r="C1672" s="26">
        <v>42</v>
      </c>
      <c r="D1672" s="172">
        <f t="shared" si="75"/>
        <v>74995.200000000012</v>
      </c>
      <c r="E1672" s="172" t="e">
        <f t="shared" si="76"/>
        <v>#N/A</v>
      </c>
      <c r="F1672" s="174" t="e">
        <f t="shared" si="77"/>
        <v>#N/A</v>
      </c>
      <c r="G1672" s="26" t="s">
        <v>9448</v>
      </c>
    </row>
    <row r="1673" spans="2:7" x14ac:dyDescent="0.45">
      <c r="B1673" s="26" t="s">
        <v>3600</v>
      </c>
      <c r="C1673" s="26">
        <v>42</v>
      </c>
      <c r="D1673" s="172">
        <f t="shared" si="75"/>
        <v>74995.200000000012</v>
      </c>
      <c r="E1673" s="172" t="e">
        <f t="shared" si="76"/>
        <v>#N/A</v>
      </c>
      <c r="F1673" s="174" t="e">
        <f t="shared" si="77"/>
        <v>#N/A</v>
      </c>
      <c r="G1673" s="26" t="s">
        <v>9449</v>
      </c>
    </row>
    <row r="1674" spans="2:7" x14ac:dyDescent="0.45">
      <c r="B1674" s="26" t="s">
        <v>3602</v>
      </c>
      <c r="C1674" s="26">
        <v>42</v>
      </c>
      <c r="D1674" s="172">
        <f t="shared" si="75"/>
        <v>74995.200000000012</v>
      </c>
      <c r="E1674" s="172" t="e">
        <f t="shared" si="76"/>
        <v>#N/A</v>
      </c>
      <c r="F1674" s="174" t="e">
        <f t="shared" si="77"/>
        <v>#N/A</v>
      </c>
      <c r="G1674" s="26" t="s">
        <v>9450</v>
      </c>
    </row>
    <row r="1675" spans="2:7" x14ac:dyDescent="0.45">
      <c r="B1675" s="26" t="s">
        <v>4962</v>
      </c>
      <c r="C1675" s="26">
        <v>43</v>
      </c>
      <c r="D1675" s="172">
        <f t="shared" si="75"/>
        <v>76780.800000000003</v>
      </c>
      <c r="E1675" s="172" t="e">
        <f t="shared" si="76"/>
        <v>#N/A</v>
      </c>
      <c r="F1675" s="174" t="e">
        <f t="shared" si="77"/>
        <v>#N/A</v>
      </c>
      <c r="G1675" s="26" t="s">
        <v>9451</v>
      </c>
    </row>
    <row r="1676" spans="2:7" x14ac:dyDescent="0.45">
      <c r="B1676" s="26" t="s">
        <v>4963</v>
      </c>
      <c r="C1676" s="26">
        <v>43</v>
      </c>
      <c r="D1676" s="172">
        <f t="shared" si="75"/>
        <v>76780.800000000003</v>
      </c>
      <c r="E1676" s="172" t="e">
        <f t="shared" si="76"/>
        <v>#N/A</v>
      </c>
      <c r="F1676" s="174" t="e">
        <f t="shared" si="77"/>
        <v>#N/A</v>
      </c>
      <c r="G1676" s="26" t="s">
        <v>9452</v>
      </c>
    </row>
    <row r="1677" spans="2:7" x14ac:dyDescent="0.45">
      <c r="B1677" s="26" t="s">
        <v>3608</v>
      </c>
      <c r="C1677" s="26">
        <v>44</v>
      </c>
      <c r="D1677" s="172">
        <f t="shared" si="75"/>
        <v>78566.400000000009</v>
      </c>
      <c r="E1677" s="172" t="e">
        <f t="shared" si="76"/>
        <v>#N/A</v>
      </c>
      <c r="F1677" s="174" t="e">
        <f t="shared" si="77"/>
        <v>#N/A</v>
      </c>
      <c r="G1677" s="26" t="s">
        <v>9453</v>
      </c>
    </row>
    <row r="1678" spans="2:7" x14ac:dyDescent="0.45">
      <c r="B1678" s="26" t="s">
        <v>3610</v>
      </c>
      <c r="C1678" s="26">
        <v>44</v>
      </c>
      <c r="D1678" s="172">
        <f t="shared" si="75"/>
        <v>78566.400000000009</v>
      </c>
      <c r="E1678" s="172" t="e">
        <f t="shared" si="76"/>
        <v>#N/A</v>
      </c>
      <c r="F1678" s="174" t="e">
        <f t="shared" si="77"/>
        <v>#N/A</v>
      </c>
      <c r="G1678" s="26" t="s">
        <v>9454</v>
      </c>
    </row>
    <row r="1679" spans="2:7" x14ac:dyDescent="0.45">
      <c r="B1679" s="26" t="s">
        <v>3612</v>
      </c>
      <c r="C1679" s="26">
        <v>44</v>
      </c>
      <c r="D1679" s="172">
        <f t="shared" si="75"/>
        <v>78566.400000000009</v>
      </c>
      <c r="E1679" s="172" t="e">
        <f t="shared" si="76"/>
        <v>#N/A</v>
      </c>
      <c r="F1679" s="174" t="e">
        <f t="shared" si="77"/>
        <v>#N/A</v>
      </c>
      <c r="G1679" s="26" t="s">
        <v>9455</v>
      </c>
    </row>
    <row r="1680" spans="2:7" x14ac:dyDescent="0.45">
      <c r="B1680" s="26" t="s">
        <v>4964</v>
      </c>
      <c r="C1680" s="26">
        <v>44</v>
      </c>
      <c r="D1680" s="172">
        <f t="shared" si="75"/>
        <v>78566.400000000009</v>
      </c>
      <c r="E1680" s="172" t="e">
        <f t="shared" si="76"/>
        <v>#N/A</v>
      </c>
      <c r="F1680" s="174" t="e">
        <f t="shared" si="77"/>
        <v>#N/A</v>
      </c>
      <c r="G1680" s="26" t="s">
        <v>9456</v>
      </c>
    </row>
    <row r="1681" spans="2:7" x14ac:dyDescent="0.45">
      <c r="B1681" s="26" t="s">
        <v>4965</v>
      </c>
      <c r="C1681" s="26">
        <v>44</v>
      </c>
      <c r="D1681" s="172">
        <f t="shared" si="75"/>
        <v>78566.400000000009</v>
      </c>
      <c r="E1681" s="172" t="e">
        <f t="shared" si="76"/>
        <v>#N/A</v>
      </c>
      <c r="F1681" s="174" t="e">
        <f t="shared" si="77"/>
        <v>#N/A</v>
      </c>
      <c r="G1681" s="26" t="s">
        <v>9457</v>
      </c>
    </row>
    <row r="1682" spans="2:7" x14ac:dyDescent="0.45">
      <c r="B1682" s="26" t="s">
        <v>3618</v>
      </c>
      <c r="C1682" s="26">
        <v>43</v>
      </c>
      <c r="D1682" s="172">
        <f t="shared" si="75"/>
        <v>76780.800000000003</v>
      </c>
      <c r="E1682" s="172" t="e">
        <f t="shared" si="76"/>
        <v>#N/A</v>
      </c>
      <c r="F1682" s="174" t="e">
        <f t="shared" si="77"/>
        <v>#N/A</v>
      </c>
      <c r="G1682" s="26" t="s">
        <v>9458</v>
      </c>
    </row>
    <row r="1683" spans="2:7" x14ac:dyDescent="0.45">
      <c r="B1683" s="26" t="s">
        <v>3620</v>
      </c>
      <c r="C1683" s="26">
        <v>42</v>
      </c>
      <c r="D1683" s="172">
        <f t="shared" si="75"/>
        <v>74995.200000000012</v>
      </c>
      <c r="E1683" s="172" t="e">
        <f t="shared" si="76"/>
        <v>#N/A</v>
      </c>
      <c r="F1683" s="174" t="e">
        <f t="shared" si="77"/>
        <v>#N/A</v>
      </c>
      <c r="G1683" s="26" t="s">
        <v>9459</v>
      </c>
    </row>
    <row r="1684" spans="2:7" x14ac:dyDescent="0.45">
      <c r="B1684" s="26" t="s">
        <v>3622</v>
      </c>
      <c r="C1684" s="26">
        <v>43</v>
      </c>
      <c r="D1684" s="172">
        <f t="shared" si="75"/>
        <v>76780.800000000003</v>
      </c>
      <c r="E1684" s="172" t="e">
        <f t="shared" si="76"/>
        <v>#N/A</v>
      </c>
      <c r="F1684" s="174" t="e">
        <f t="shared" si="77"/>
        <v>#N/A</v>
      </c>
      <c r="G1684" s="26" t="s">
        <v>9460</v>
      </c>
    </row>
    <row r="1685" spans="2:7" x14ac:dyDescent="0.45">
      <c r="B1685" s="26" t="s">
        <v>4966</v>
      </c>
      <c r="C1685" s="26">
        <v>43</v>
      </c>
      <c r="D1685" s="172">
        <f t="shared" si="75"/>
        <v>76780.800000000003</v>
      </c>
      <c r="E1685" s="172" t="e">
        <f t="shared" si="76"/>
        <v>#N/A</v>
      </c>
      <c r="F1685" s="174" t="e">
        <f t="shared" si="77"/>
        <v>#N/A</v>
      </c>
      <c r="G1685" s="26" t="s">
        <v>9461</v>
      </c>
    </row>
    <row r="1686" spans="2:7" x14ac:dyDescent="0.45">
      <c r="B1686" s="26" t="s">
        <v>4967</v>
      </c>
      <c r="C1686" s="26">
        <v>43</v>
      </c>
      <c r="D1686" s="172">
        <f t="shared" si="75"/>
        <v>76780.800000000003</v>
      </c>
      <c r="E1686" s="172" t="e">
        <f t="shared" si="76"/>
        <v>#N/A</v>
      </c>
      <c r="F1686" s="174" t="e">
        <f t="shared" si="77"/>
        <v>#N/A</v>
      </c>
      <c r="G1686" s="26" t="s">
        <v>9462</v>
      </c>
    </row>
    <row r="1687" spans="2:7" x14ac:dyDescent="0.45">
      <c r="B1687" s="26" t="s">
        <v>3626</v>
      </c>
      <c r="C1687" s="26">
        <v>44</v>
      </c>
      <c r="D1687" s="172">
        <f t="shared" si="75"/>
        <v>78566.400000000009</v>
      </c>
      <c r="E1687" s="172" t="e">
        <f t="shared" si="76"/>
        <v>#N/A</v>
      </c>
      <c r="F1687" s="174" t="e">
        <f t="shared" si="77"/>
        <v>#N/A</v>
      </c>
      <c r="G1687" s="26" t="s">
        <v>9463</v>
      </c>
    </row>
    <row r="1688" spans="2:7" x14ac:dyDescent="0.45">
      <c r="B1688" s="26" t="s">
        <v>3628</v>
      </c>
      <c r="C1688" s="26">
        <v>44</v>
      </c>
      <c r="D1688" s="172">
        <f t="shared" si="75"/>
        <v>78566.400000000009</v>
      </c>
      <c r="E1688" s="172" t="e">
        <f t="shared" si="76"/>
        <v>#N/A</v>
      </c>
      <c r="F1688" s="174" t="e">
        <f t="shared" si="77"/>
        <v>#N/A</v>
      </c>
      <c r="G1688" s="26" t="s">
        <v>9464</v>
      </c>
    </row>
    <row r="1689" spans="2:7" x14ac:dyDescent="0.45">
      <c r="B1689" s="26" t="s">
        <v>3630</v>
      </c>
      <c r="C1689" s="26">
        <v>45</v>
      </c>
      <c r="D1689" s="172">
        <f t="shared" si="75"/>
        <v>80352</v>
      </c>
      <c r="E1689" s="172" t="e">
        <f t="shared" si="76"/>
        <v>#N/A</v>
      </c>
      <c r="F1689" s="174" t="e">
        <f t="shared" si="77"/>
        <v>#N/A</v>
      </c>
      <c r="G1689" s="26" t="s">
        <v>9465</v>
      </c>
    </row>
    <row r="1690" spans="2:7" x14ac:dyDescent="0.45">
      <c r="B1690" s="26" t="s">
        <v>4968</v>
      </c>
      <c r="C1690" s="26">
        <v>46</v>
      </c>
      <c r="D1690" s="172">
        <f t="shared" si="75"/>
        <v>82137.600000000006</v>
      </c>
      <c r="E1690" s="172" t="e">
        <f t="shared" si="76"/>
        <v>#N/A</v>
      </c>
      <c r="F1690" s="174" t="e">
        <f t="shared" si="77"/>
        <v>#N/A</v>
      </c>
      <c r="G1690" s="26" t="s">
        <v>9466</v>
      </c>
    </row>
    <row r="1691" spans="2:7" x14ac:dyDescent="0.45">
      <c r="B1691" s="26" t="s">
        <v>4969</v>
      </c>
      <c r="C1691" s="26">
        <v>45</v>
      </c>
      <c r="D1691" s="172">
        <f t="shared" si="75"/>
        <v>80352</v>
      </c>
      <c r="E1691" s="172" t="e">
        <f t="shared" si="76"/>
        <v>#N/A</v>
      </c>
      <c r="F1691" s="174" t="e">
        <f t="shared" si="77"/>
        <v>#N/A</v>
      </c>
      <c r="G1691" s="26" t="s">
        <v>9467</v>
      </c>
    </row>
    <row r="1692" spans="2:7" x14ac:dyDescent="0.45">
      <c r="B1692" s="26" t="s">
        <v>3636</v>
      </c>
      <c r="C1692" s="26">
        <v>45</v>
      </c>
      <c r="D1692" s="172">
        <f t="shared" si="75"/>
        <v>80352</v>
      </c>
      <c r="E1692" s="172" t="e">
        <f t="shared" si="76"/>
        <v>#N/A</v>
      </c>
      <c r="F1692" s="174" t="e">
        <f t="shared" si="77"/>
        <v>#N/A</v>
      </c>
      <c r="G1692" s="26" t="s">
        <v>9468</v>
      </c>
    </row>
    <row r="1693" spans="2:7" x14ac:dyDescent="0.45">
      <c r="B1693" s="26" t="s">
        <v>3638</v>
      </c>
      <c r="C1693" s="26">
        <v>46</v>
      </c>
      <c r="D1693" s="172">
        <f t="shared" si="75"/>
        <v>82137.600000000006</v>
      </c>
      <c r="E1693" s="172" t="e">
        <f t="shared" si="76"/>
        <v>#N/A</v>
      </c>
      <c r="F1693" s="174" t="e">
        <f t="shared" si="77"/>
        <v>#N/A</v>
      </c>
      <c r="G1693" s="26" t="s">
        <v>9469</v>
      </c>
    </row>
    <row r="1694" spans="2:7" x14ac:dyDescent="0.45">
      <c r="B1694" s="26" t="s">
        <v>3640</v>
      </c>
      <c r="C1694" s="26">
        <v>48</v>
      </c>
      <c r="D1694" s="172">
        <f t="shared" si="75"/>
        <v>85708.800000000003</v>
      </c>
      <c r="E1694" s="172" t="e">
        <f t="shared" si="76"/>
        <v>#N/A</v>
      </c>
      <c r="F1694" s="174" t="e">
        <f t="shared" si="77"/>
        <v>#N/A</v>
      </c>
      <c r="G1694" s="26" t="s">
        <v>9470</v>
      </c>
    </row>
    <row r="1695" spans="2:7" x14ac:dyDescent="0.45">
      <c r="B1695" s="26" t="s">
        <v>4970</v>
      </c>
      <c r="C1695" s="26">
        <v>49</v>
      </c>
      <c r="D1695" s="172">
        <f t="shared" si="75"/>
        <v>87494.399999999994</v>
      </c>
      <c r="E1695" s="172" t="e">
        <f t="shared" si="76"/>
        <v>#N/A</v>
      </c>
      <c r="F1695" s="174" t="e">
        <f t="shared" si="77"/>
        <v>#N/A</v>
      </c>
      <c r="G1695" s="26" t="s">
        <v>9471</v>
      </c>
    </row>
    <row r="1696" spans="2:7" x14ac:dyDescent="0.45">
      <c r="B1696" s="26" t="s">
        <v>4971</v>
      </c>
      <c r="C1696" s="26">
        <v>48</v>
      </c>
      <c r="D1696" s="172">
        <f t="shared" si="75"/>
        <v>85708.800000000003</v>
      </c>
      <c r="E1696" s="172" t="e">
        <f t="shared" si="76"/>
        <v>#N/A</v>
      </c>
      <c r="F1696" s="174" t="e">
        <f t="shared" si="77"/>
        <v>#N/A</v>
      </c>
      <c r="G1696" s="26" t="s">
        <v>9472</v>
      </c>
    </row>
    <row r="1697" spans="2:7" x14ac:dyDescent="0.45">
      <c r="B1697" s="26" t="s">
        <v>3646</v>
      </c>
      <c r="C1697" s="26">
        <v>48</v>
      </c>
      <c r="D1697" s="172">
        <f t="shared" si="75"/>
        <v>85708.800000000003</v>
      </c>
      <c r="E1697" s="172" t="e">
        <f t="shared" si="76"/>
        <v>#N/A</v>
      </c>
      <c r="F1697" s="174" t="e">
        <f t="shared" si="77"/>
        <v>#N/A</v>
      </c>
      <c r="G1697" s="26" t="s">
        <v>9473</v>
      </c>
    </row>
    <row r="1698" spans="2:7" x14ac:dyDescent="0.45">
      <c r="B1698" s="26" t="s">
        <v>3648</v>
      </c>
      <c r="C1698" s="26">
        <v>46</v>
      </c>
      <c r="D1698" s="172">
        <f t="shared" si="75"/>
        <v>82137.600000000006</v>
      </c>
      <c r="E1698" s="172" t="e">
        <f t="shared" si="76"/>
        <v>#N/A</v>
      </c>
      <c r="F1698" s="174" t="e">
        <f t="shared" si="77"/>
        <v>#N/A</v>
      </c>
      <c r="G1698" s="26" t="s">
        <v>9474</v>
      </c>
    </row>
    <row r="1699" spans="2:7" x14ac:dyDescent="0.45">
      <c r="B1699" s="26" t="s">
        <v>3650</v>
      </c>
      <c r="C1699" s="26">
        <v>45</v>
      </c>
      <c r="D1699" s="172">
        <f t="shared" si="75"/>
        <v>80352</v>
      </c>
      <c r="E1699" s="172" t="e">
        <f t="shared" si="76"/>
        <v>#N/A</v>
      </c>
      <c r="F1699" s="174" t="e">
        <f t="shared" si="77"/>
        <v>#N/A</v>
      </c>
      <c r="G1699" s="26" t="s">
        <v>9475</v>
      </c>
    </row>
    <row r="1700" spans="2:7" x14ac:dyDescent="0.45">
      <c r="B1700" s="26" t="s">
        <v>4972</v>
      </c>
      <c r="C1700" s="26">
        <v>44</v>
      </c>
      <c r="D1700" s="172">
        <f t="shared" si="75"/>
        <v>78566.400000000009</v>
      </c>
      <c r="E1700" s="172" t="e">
        <f t="shared" si="76"/>
        <v>#N/A</v>
      </c>
      <c r="F1700" s="174" t="e">
        <f t="shared" si="77"/>
        <v>#N/A</v>
      </c>
      <c r="G1700" s="26" t="s">
        <v>9476</v>
      </c>
    </row>
    <row r="1701" spans="2:7" x14ac:dyDescent="0.45">
      <c r="B1701" s="26" t="s">
        <v>4973</v>
      </c>
      <c r="C1701" s="26">
        <v>44</v>
      </c>
      <c r="D1701" s="172">
        <f t="shared" si="75"/>
        <v>78566.400000000009</v>
      </c>
      <c r="E1701" s="172" t="e">
        <f t="shared" si="76"/>
        <v>#N/A</v>
      </c>
      <c r="F1701" s="174" t="e">
        <f t="shared" si="77"/>
        <v>#N/A</v>
      </c>
      <c r="G1701" s="26" t="s">
        <v>9477</v>
      </c>
    </row>
    <row r="1702" spans="2:7" x14ac:dyDescent="0.45">
      <c r="B1702" s="26" t="s">
        <v>3656</v>
      </c>
      <c r="C1702" s="26">
        <v>44</v>
      </c>
      <c r="D1702" s="172">
        <f t="shared" si="75"/>
        <v>78566.400000000009</v>
      </c>
      <c r="E1702" s="172" t="e">
        <f t="shared" si="76"/>
        <v>#N/A</v>
      </c>
      <c r="F1702" s="174" t="e">
        <f t="shared" si="77"/>
        <v>#N/A</v>
      </c>
      <c r="G1702" s="26" t="s">
        <v>9478</v>
      </c>
    </row>
    <row r="1703" spans="2:7" x14ac:dyDescent="0.45">
      <c r="B1703" s="26" t="s">
        <v>3658</v>
      </c>
      <c r="C1703" s="26">
        <v>44</v>
      </c>
      <c r="D1703" s="172">
        <f t="shared" si="75"/>
        <v>78566.400000000009</v>
      </c>
      <c r="E1703" s="172" t="e">
        <f t="shared" si="76"/>
        <v>#N/A</v>
      </c>
      <c r="F1703" s="174" t="e">
        <f t="shared" si="77"/>
        <v>#N/A</v>
      </c>
      <c r="G1703" s="26" t="s">
        <v>9479</v>
      </c>
    </row>
    <row r="1704" spans="2:7" x14ac:dyDescent="0.45">
      <c r="B1704" s="26" t="s">
        <v>3660</v>
      </c>
      <c r="C1704" s="26">
        <v>44</v>
      </c>
      <c r="D1704" s="172">
        <f t="shared" si="75"/>
        <v>78566.400000000009</v>
      </c>
      <c r="E1704" s="172" t="e">
        <f t="shared" si="76"/>
        <v>#N/A</v>
      </c>
      <c r="F1704" s="174" t="e">
        <f t="shared" si="77"/>
        <v>#N/A</v>
      </c>
      <c r="G1704" s="26" t="s">
        <v>9480</v>
      </c>
    </row>
    <row r="1705" spans="2:7" x14ac:dyDescent="0.45">
      <c r="B1705" s="26" t="s">
        <v>4974</v>
      </c>
      <c r="C1705" s="26">
        <v>44</v>
      </c>
      <c r="D1705" s="172">
        <f t="shared" si="75"/>
        <v>78566.400000000009</v>
      </c>
      <c r="E1705" s="172" t="e">
        <f t="shared" si="76"/>
        <v>#N/A</v>
      </c>
      <c r="F1705" s="174" t="e">
        <f t="shared" si="77"/>
        <v>#N/A</v>
      </c>
      <c r="G1705" s="26" t="s">
        <v>9481</v>
      </c>
    </row>
    <row r="1706" spans="2:7" x14ac:dyDescent="0.45">
      <c r="B1706" s="26" t="s">
        <v>4975</v>
      </c>
      <c r="C1706" s="26">
        <v>44</v>
      </c>
      <c r="D1706" s="172">
        <f t="shared" si="75"/>
        <v>78566.400000000009</v>
      </c>
      <c r="E1706" s="172" t="e">
        <f t="shared" si="76"/>
        <v>#N/A</v>
      </c>
      <c r="F1706" s="174" t="e">
        <f t="shared" si="77"/>
        <v>#N/A</v>
      </c>
      <c r="G1706" s="26" t="s">
        <v>9482</v>
      </c>
    </row>
    <row r="1707" spans="2:7" x14ac:dyDescent="0.45">
      <c r="B1707" s="26" t="s">
        <v>3666</v>
      </c>
      <c r="C1707" s="26">
        <v>45</v>
      </c>
      <c r="D1707" s="172">
        <f t="shared" si="75"/>
        <v>80352</v>
      </c>
      <c r="E1707" s="172" t="e">
        <f t="shared" si="76"/>
        <v>#N/A</v>
      </c>
      <c r="F1707" s="174" t="e">
        <f t="shared" si="77"/>
        <v>#N/A</v>
      </c>
      <c r="G1707" s="26" t="s">
        <v>9483</v>
      </c>
    </row>
    <row r="1708" spans="2:7" x14ac:dyDescent="0.45">
      <c r="B1708" s="26" t="s">
        <v>3668</v>
      </c>
      <c r="C1708" s="26">
        <v>44</v>
      </c>
      <c r="D1708" s="172">
        <f t="shared" si="75"/>
        <v>78566.400000000009</v>
      </c>
      <c r="E1708" s="172" t="e">
        <f t="shared" si="76"/>
        <v>#N/A</v>
      </c>
      <c r="F1708" s="174" t="e">
        <f t="shared" si="77"/>
        <v>#N/A</v>
      </c>
      <c r="G1708" s="26" t="s">
        <v>9484</v>
      </c>
    </row>
    <row r="1709" spans="2:7" x14ac:dyDescent="0.45">
      <c r="B1709" s="26" t="s">
        <v>3670</v>
      </c>
      <c r="C1709" s="26">
        <v>44</v>
      </c>
      <c r="D1709" s="172">
        <f t="shared" si="75"/>
        <v>78566.400000000009</v>
      </c>
      <c r="E1709" s="172" t="e">
        <f t="shared" si="76"/>
        <v>#N/A</v>
      </c>
      <c r="F1709" s="174" t="e">
        <f t="shared" si="77"/>
        <v>#N/A</v>
      </c>
      <c r="G1709" s="26" t="s">
        <v>9485</v>
      </c>
    </row>
    <row r="1710" spans="2:7" x14ac:dyDescent="0.45">
      <c r="B1710" s="26" t="s">
        <v>4976</v>
      </c>
      <c r="C1710" s="26">
        <v>44</v>
      </c>
      <c r="D1710" s="172">
        <f t="shared" si="75"/>
        <v>78566.400000000009</v>
      </c>
      <c r="E1710" s="172" t="e">
        <f t="shared" si="76"/>
        <v>#N/A</v>
      </c>
      <c r="F1710" s="174" t="e">
        <f t="shared" si="77"/>
        <v>#N/A</v>
      </c>
      <c r="G1710" s="26" t="s">
        <v>9486</v>
      </c>
    </row>
    <row r="1711" spans="2:7" x14ac:dyDescent="0.45">
      <c r="B1711" s="26" t="s">
        <v>4977</v>
      </c>
      <c r="C1711" s="26">
        <v>45</v>
      </c>
      <c r="D1711" s="172">
        <f t="shared" si="75"/>
        <v>80352</v>
      </c>
      <c r="E1711" s="172" t="e">
        <f t="shared" si="76"/>
        <v>#N/A</v>
      </c>
      <c r="F1711" s="174" t="e">
        <f t="shared" si="77"/>
        <v>#N/A</v>
      </c>
      <c r="G1711" s="26" t="s">
        <v>9487</v>
      </c>
    </row>
    <row r="1712" spans="2:7" x14ac:dyDescent="0.45">
      <c r="B1712" s="26" t="s">
        <v>3676</v>
      </c>
      <c r="C1712" s="26">
        <v>45</v>
      </c>
      <c r="D1712" s="172">
        <f t="shared" si="75"/>
        <v>80352</v>
      </c>
      <c r="E1712" s="172" t="e">
        <f t="shared" si="76"/>
        <v>#N/A</v>
      </c>
      <c r="F1712" s="174" t="e">
        <f t="shared" si="77"/>
        <v>#N/A</v>
      </c>
      <c r="G1712" s="26" t="s">
        <v>9488</v>
      </c>
    </row>
    <row r="1713" spans="2:7" x14ac:dyDescent="0.45">
      <c r="B1713" s="26" t="s">
        <v>3678</v>
      </c>
      <c r="C1713" s="26">
        <v>43</v>
      </c>
      <c r="D1713" s="172">
        <f t="shared" si="75"/>
        <v>76780.800000000003</v>
      </c>
      <c r="E1713" s="172" t="e">
        <f t="shared" si="76"/>
        <v>#N/A</v>
      </c>
      <c r="F1713" s="174" t="e">
        <f t="shared" si="77"/>
        <v>#N/A</v>
      </c>
      <c r="G1713" s="26" t="s">
        <v>9489</v>
      </c>
    </row>
    <row r="1714" spans="2:7" x14ac:dyDescent="0.45">
      <c r="B1714" s="26" t="s">
        <v>3680</v>
      </c>
      <c r="C1714" s="26">
        <v>44</v>
      </c>
      <c r="D1714" s="172">
        <f t="shared" si="75"/>
        <v>78566.400000000009</v>
      </c>
      <c r="E1714" s="172" t="e">
        <f t="shared" si="76"/>
        <v>#N/A</v>
      </c>
      <c r="F1714" s="174" t="e">
        <f t="shared" si="77"/>
        <v>#N/A</v>
      </c>
      <c r="G1714" s="26" t="s">
        <v>9490</v>
      </c>
    </row>
    <row r="1715" spans="2:7" x14ac:dyDescent="0.45">
      <c r="B1715" s="26" t="s">
        <v>4978</v>
      </c>
      <c r="C1715" s="26">
        <v>45</v>
      </c>
      <c r="D1715" s="172">
        <f t="shared" si="75"/>
        <v>80352</v>
      </c>
      <c r="E1715" s="172" t="e">
        <f t="shared" si="76"/>
        <v>#N/A</v>
      </c>
      <c r="F1715" s="174" t="e">
        <f t="shared" si="77"/>
        <v>#N/A</v>
      </c>
      <c r="G1715" s="26" t="s">
        <v>9491</v>
      </c>
    </row>
    <row r="1716" spans="2:7" x14ac:dyDescent="0.45">
      <c r="B1716" s="26" t="s">
        <v>4979</v>
      </c>
      <c r="C1716" s="26">
        <v>45</v>
      </c>
      <c r="D1716" s="172">
        <f t="shared" ref="D1716:D1779" si="78">C1716*7.44*240</f>
        <v>80352</v>
      </c>
      <c r="E1716" s="172" t="e">
        <f t="shared" ref="E1716:E1779" si="79">VLOOKUP(G1716,$I$51:$K$181,2,FALSE)</f>
        <v>#N/A</v>
      </c>
      <c r="F1716" s="174" t="e">
        <f t="shared" ref="F1716:F1779" si="80">E1716/D1716-1</f>
        <v>#N/A</v>
      </c>
      <c r="G1716" s="26" t="s">
        <v>9492</v>
      </c>
    </row>
    <row r="1717" spans="2:7" x14ac:dyDescent="0.45">
      <c r="B1717" s="26" t="s">
        <v>3686</v>
      </c>
      <c r="C1717" s="26">
        <v>46</v>
      </c>
      <c r="D1717" s="172">
        <f t="shared" si="78"/>
        <v>82137.600000000006</v>
      </c>
      <c r="E1717" s="172" t="e">
        <f t="shared" si="79"/>
        <v>#N/A</v>
      </c>
      <c r="F1717" s="174" t="e">
        <f t="shared" si="80"/>
        <v>#N/A</v>
      </c>
      <c r="G1717" s="26" t="s">
        <v>9493</v>
      </c>
    </row>
    <row r="1718" spans="2:7" x14ac:dyDescent="0.45">
      <c r="B1718" s="26" t="s">
        <v>3688</v>
      </c>
      <c r="C1718" s="26">
        <v>45</v>
      </c>
      <c r="D1718" s="172">
        <f t="shared" si="78"/>
        <v>80352</v>
      </c>
      <c r="E1718" s="172" t="e">
        <f t="shared" si="79"/>
        <v>#N/A</v>
      </c>
      <c r="F1718" s="174" t="e">
        <f t="shared" si="80"/>
        <v>#N/A</v>
      </c>
      <c r="G1718" s="26" t="s">
        <v>9494</v>
      </c>
    </row>
    <row r="1719" spans="2:7" x14ac:dyDescent="0.45">
      <c r="B1719" s="26" t="s">
        <v>3690</v>
      </c>
      <c r="C1719" s="26">
        <v>46</v>
      </c>
      <c r="D1719" s="172">
        <f t="shared" si="78"/>
        <v>82137.600000000006</v>
      </c>
      <c r="E1719" s="172" t="e">
        <f t="shared" si="79"/>
        <v>#N/A</v>
      </c>
      <c r="F1719" s="174" t="e">
        <f t="shared" si="80"/>
        <v>#N/A</v>
      </c>
      <c r="G1719" s="26" t="s">
        <v>9495</v>
      </c>
    </row>
    <row r="1720" spans="2:7" x14ac:dyDescent="0.45">
      <c r="B1720" s="26" t="s">
        <v>4980</v>
      </c>
      <c r="C1720" s="26">
        <v>47</v>
      </c>
      <c r="D1720" s="172">
        <f t="shared" si="78"/>
        <v>83923.199999999997</v>
      </c>
      <c r="E1720" s="172" t="e">
        <f t="shared" si="79"/>
        <v>#N/A</v>
      </c>
      <c r="F1720" s="174" t="e">
        <f t="shared" si="80"/>
        <v>#N/A</v>
      </c>
      <c r="G1720" s="26" t="s">
        <v>9496</v>
      </c>
    </row>
    <row r="1721" spans="2:7" x14ac:dyDescent="0.45">
      <c r="B1721" s="26" t="s">
        <v>4981</v>
      </c>
      <c r="C1721" s="26">
        <v>47</v>
      </c>
      <c r="D1721" s="172">
        <f t="shared" si="78"/>
        <v>83923.199999999997</v>
      </c>
      <c r="E1721" s="172" t="e">
        <f t="shared" si="79"/>
        <v>#N/A</v>
      </c>
      <c r="F1721" s="174" t="e">
        <f t="shared" si="80"/>
        <v>#N/A</v>
      </c>
      <c r="G1721" s="26" t="s">
        <v>9497</v>
      </c>
    </row>
    <row r="1722" spans="2:7" x14ac:dyDescent="0.45">
      <c r="B1722" s="26" t="s">
        <v>3696</v>
      </c>
      <c r="C1722" s="26">
        <v>46</v>
      </c>
      <c r="D1722" s="172">
        <f t="shared" si="78"/>
        <v>82137.600000000006</v>
      </c>
      <c r="E1722" s="172" t="e">
        <f t="shared" si="79"/>
        <v>#N/A</v>
      </c>
      <c r="F1722" s="174" t="e">
        <f t="shared" si="80"/>
        <v>#N/A</v>
      </c>
      <c r="G1722" s="26" t="s">
        <v>9498</v>
      </c>
    </row>
    <row r="1723" spans="2:7" x14ac:dyDescent="0.45">
      <c r="B1723" s="26" t="s">
        <v>3698</v>
      </c>
      <c r="C1723" s="26">
        <v>48</v>
      </c>
      <c r="D1723" s="172">
        <f t="shared" si="78"/>
        <v>85708.800000000003</v>
      </c>
      <c r="E1723" s="172" t="e">
        <f t="shared" si="79"/>
        <v>#N/A</v>
      </c>
      <c r="F1723" s="174" t="e">
        <f t="shared" si="80"/>
        <v>#N/A</v>
      </c>
      <c r="G1723" s="26" t="s">
        <v>9499</v>
      </c>
    </row>
    <row r="1724" spans="2:7" x14ac:dyDescent="0.45">
      <c r="B1724" s="26" t="s">
        <v>3700</v>
      </c>
      <c r="C1724" s="26">
        <v>47</v>
      </c>
      <c r="D1724" s="172">
        <f t="shared" si="78"/>
        <v>83923.199999999997</v>
      </c>
      <c r="E1724" s="172" t="e">
        <f t="shared" si="79"/>
        <v>#N/A</v>
      </c>
      <c r="F1724" s="174" t="e">
        <f t="shared" si="80"/>
        <v>#N/A</v>
      </c>
      <c r="G1724" s="26" t="s">
        <v>9500</v>
      </c>
    </row>
    <row r="1725" spans="2:7" x14ac:dyDescent="0.45">
      <c r="B1725" s="26" t="s">
        <v>4982</v>
      </c>
      <c r="C1725" s="26">
        <v>45</v>
      </c>
      <c r="D1725" s="172">
        <f t="shared" si="78"/>
        <v>80352</v>
      </c>
      <c r="E1725" s="172" t="e">
        <f t="shared" si="79"/>
        <v>#N/A</v>
      </c>
      <c r="F1725" s="174" t="e">
        <f t="shared" si="80"/>
        <v>#N/A</v>
      </c>
      <c r="G1725" s="26" t="s">
        <v>9501</v>
      </c>
    </row>
    <row r="1726" spans="2:7" x14ac:dyDescent="0.45">
      <c r="B1726" s="26" t="s">
        <v>4983</v>
      </c>
      <c r="C1726" s="26">
        <v>42</v>
      </c>
      <c r="D1726" s="172">
        <f t="shared" si="78"/>
        <v>74995.200000000012</v>
      </c>
      <c r="E1726" s="172" t="e">
        <f t="shared" si="79"/>
        <v>#N/A</v>
      </c>
      <c r="F1726" s="174" t="e">
        <f t="shared" si="80"/>
        <v>#N/A</v>
      </c>
      <c r="G1726" s="26" t="s">
        <v>9502</v>
      </c>
    </row>
    <row r="1727" spans="2:7" x14ac:dyDescent="0.45">
      <c r="B1727" s="26" t="s">
        <v>3706</v>
      </c>
      <c r="C1727" s="26">
        <v>41</v>
      </c>
      <c r="D1727" s="172">
        <f t="shared" si="78"/>
        <v>73209.600000000006</v>
      </c>
      <c r="E1727" s="172" t="e">
        <f t="shared" si="79"/>
        <v>#N/A</v>
      </c>
      <c r="F1727" s="174" t="e">
        <f t="shared" si="80"/>
        <v>#N/A</v>
      </c>
      <c r="G1727" s="26" t="s">
        <v>9503</v>
      </c>
    </row>
    <row r="1728" spans="2:7" x14ac:dyDescent="0.45">
      <c r="B1728" s="26" t="s">
        <v>3708</v>
      </c>
      <c r="C1728" s="26">
        <v>40</v>
      </c>
      <c r="D1728" s="172">
        <f t="shared" si="78"/>
        <v>71424</v>
      </c>
      <c r="E1728" s="172" t="e">
        <f t="shared" si="79"/>
        <v>#N/A</v>
      </c>
      <c r="F1728" s="174" t="e">
        <f t="shared" si="80"/>
        <v>#N/A</v>
      </c>
      <c r="G1728" s="26" t="s">
        <v>9504</v>
      </c>
    </row>
    <row r="1729" spans="2:7" x14ac:dyDescent="0.45">
      <c r="B1729" s="26" t="s">
        <v>3710</v>
      </c>
      <c r="C1729" s="26">
        <v>41</v>
      </c>
      <c r="D1729" s="172">
        <f t="shared" si="78"/>
        <v>73209.600000000006</v>
      </c>
      <c r="E1729" s="172" t="e">
        <f t="shared" si="79"/>
        <v>#N/A</v>
      </c>
      <c r="F1729" s="174" t="e">
        <f t="shared" si="80"/>
        <v>#N/A</v>
      </c>
      <c r="G1729" s="26" t="s">
        <v>9505</v>
      </c>
    </row>
    <row r="1730" spans="2:7" x14ac:dyDescent="0.45">
      <c r="B1730" s="26" t="s">
        <v>4984</v>
      </c>
      <c r="C1730" s="26">
        <v>43</v>
      </c>
      <c r="D1730" s="172">
        <f t="shared" si="78"/>
        <v>76780.800000000003</v>
      </c>
      <c r="E1730" s="172" t="e">
        <f t="shared" si="79"/>
        <v>#N/A</v>
      </c>
      <c r="F1730" s="174" t="e">
        <f t="shared" si="80"/>
        <v>#N/A</v>
      </c>
      <c r="G1730" s="26" t="s">
        <v>9506</v>
      </c>
    </row>
    <row r="1731" spans="2:7" x14ac:dyDescent="0.45">
      <c r="B1731" s="26" t="s">
        <v>4985</v>
      </c>
      <c r="C1731" s="26">
        <v>44</v>
      </c>
      <c r="D1731" s="172">
        <f t="shared" si="78"/>
        <v>78566.400000000009</v>
      </c>
      <c r="E1731" s="172" t="e">
        <f t="shared" si="79"/>
        <v>#N/A</v>
      </c>
      <c r="F1731" s="174" t="e">
        <f t="shared" si="80"/>
        <v>#N/A</v>
      </c>
      <c r="G1731" s="26" t="s">
        <v>9507</v>
      </c>
    </row>
    <row r="1732" spans="2:7" x14ac:dyDescent="0.45">
      <c r="B1732" s="26" t="s">
        <v>3716</v>
      </c>
      <c r="C1732" s="26">
        <v>45</v>
      </c>
      <c r="D1732" s="172">
        <f t="shared" si="78"/>
        <v>80352</v>
      </c>
      <c r="E1732" s="172" t="e">
        <f t="shared" si="79"/>
        <v>#N/A</v>
      </c>
      <c r="F1732" s="174" t="e">
        <f t="shared" si="80"/>
        <v>#N/A</v>
      </c>
      <c r="G1732" s="26" t="s">
        <v>9508</v>
      </c>
    </row>
    <row r="1733" spans="2:7" x14ac:dyDescent="0.45">
      <c r="B1733" s="26" t="s">
        <v>3718</v>
      </c>
      <c r="C1733" s="26">
        <v>46</v>
      </c>
      <c r="D1733" s="172">
        <f t="shared" si="78"/>
        <v>82137.600000000006</v>
      </c>
      <c r="E1733" s="172" t="e">
        <f t="shared" si="79"/>
        <v>#N/A</v>
      </c>
      <c r="F1733" s="174" t="e">
        <f t="shared" si="80"/>
        <v>#N/A</v>
      </c>
      <c r="G1733" s="26" t="s">
        <v>9509</v>
      </c>
    </row>
    <row r="1734" spans="2:7" x14ac:dyDescent="0.45">
      <c r="B1734" s="26" t="s">
        <v>3720</v>
      </c>
      <c r="C1734" s="26">
        <v>46</v>
      </c>
      <c r="D1734" s="172">
        <f t="shared" si="78"/>
        <v>82137.600000000006</v>
      </c>
      <c r="E1734" s="172" t="e">
        <f t="shared" si="79"/>
        <v>#N/A</v>
      </c>
      <c r="F1734" s="174" t="e">
        <f t="shared" si="80"/>
        <v>#N/A</v>
      </c>
      <c r="G1734" s="26" t="s">
        <v>9510</v>
      </c>
    </row>
    <row r="1735" spans="2:7" x14ac:dyDescent="0.45">
      <c r="B1735" s="26" t="s">
        <v>4986</v>
      </c>
      <c r="C1735" s="26">
        <v>47</v>
      </c>
      <c r="D1735" s="172">
        <f t="shared" si="78"/>
        <v>83923.199999999997</v>
      </c>
      <c r="E1735" s="172" t="e">
        <f t="shared" si="79"/>
        <v>#N/A</v>
      </c>
      <c r="F1735" s="174" t="e">
        <f t="shared" si="80"/>
        <v>#N/A</v>
      </c>
      <c r="G1735" s="26" t="s">
        <v>9511</v>
      </c>
    </row>
    <row r="1736" spans="2:7" x14ac:dyDescent="0.45">
      <c r="B1736" s="26" t="s">
        <v>4987</v>
      </c>
      <c r="C1736" s="26">
        <v>47</v>
      </c>
      <c r="D1736" s="172">
        <f t="shared" si="78"/>
        <v>83923.199999999997</v>
      </c>
      <c r="E1736" s="172" t="e">
        <f t="shared" si="79"/>
        <v>#N/A</v>
      </c>
      <c r="F1736" s="174" t="e">
        <f t="shared" si="80"/>
        <v>#N/A</v>
      </c>
      <c r="G1736" s="26" t="s">
        <v>9512</v>
      </c>
    </row>
    <row r="1737" spans="2:7" x14ac:dyDescent="0.45">
      <c r="B1737" s="26" t="s">
        <v>3726</v>
      </c>
      <c r="C1737" s="26">
        <v>47</v>
      </c>
      <c r="D1737" s="172">
        <f t="shared" si="78"/>
        <v>83923.199999999997</v>
      </c>
      <c r="E1737" s="172" t="e">
        <f t="shared" si="79"/>
        <v>#N/A</v>
      </c>
      <c r="F1737" s="174" t="e">
        <f t="shared" si="80"/>
        <v>#N/A</v>
      </c>
      <c r="G1737" s="26" t="s">
        <v>9513</v>
      </c>
    </row>
    <row r="1738" spans="2:7" x14ac:dyDescent="0.45">
      <c r="B1738" s="26" t="s">
        <v>4988</v>
      </c>
      <c r="C1738" s="26">
        <v>48</v>
      </c>
      <c r="D1738" s="172">
        <f t="shared" si="78"/>
        <v>85708.800000000003</v>
      </c>
      <c r="E1738" s="172" t="e">
        <f t="shared" si="79"/>
        <v>#N/A</v>
      </c>
      <c r="F1738" s="174" t="e">
        <f t="shared" si="80"/>
        <v>#N/A</v>
      </c>
      <c r="G1738" s="26" t="s">
        <v>9514</v>
      </c>
    </row>
    <row r="1739" spans="2:7" x14ac:dyDescent="0.45">
      <c r="B1739" s="26" t="s">
        <v>3728</v>
      </c>
      <c r="C1739" s="26">
        <v>47</v>
      </c>
      <c r="D1739" s="172">
        <f t="shared" si="78"/>
        <v>83923.199999999997</v>
      </c>
      <c r="E1739" s="172" t="e">
        <f t="shared" si="79"/>
        <v>#N/A</v>
      </c>
      <c r="F1739" s="174" t="e">
        <f t="shared" si="80"/>
        <v>#N/A</v>
      </c>
      <c r="G1739" s="26" t="s">
        <v>9515</v>
      </c>
    </row>
    <row r="1740" spans="2:7" x14ac:dyDescent="0.45">
      <c r="B1740" s="26" t="s">
        <v>4989</v>
      </c>
      <c r="C1740" s="26">
        <v>47</v>
      </c>
      <c r="D1740" s="172">
        <f t="shared" si="78"/>
        <v>83923.199999999997</v>
      </c>
      <c r="E1740" s="172" t="e">
        <f t="shared" si="79"/>
        <v>#N/A</v>
      </c>
      <c r="F1740" s="174" t="e">
        <f t="shared" si="80"/>
        <v>#N/A</v>
      </c>
      <c r="G1740" s="26" t="s">
        <v>9516</v>
      </c>
    </row>
    <row r="1741" spans="2:7" x14ac:dyDescent="0.45">
      <c r="B1741" s="26" t="s">
        <v>4990</v>
      </c>
      <c r="C1741" s="26">
        <v>47</v>
      </c>
      <c r="D1741" s="172">
        <f t="shared" si="78"/>
        <v>83923.199999999997</v>
      </c>
      <c r="E1741" s="172" t="e">
        <f t="shared" si="79"/>
        <v>#N/A</v>
      </c>
      <c r="F1741" s="174" t="e">
        <f t="shared" si="80"/>
        <v>#N/A</v>
      </c>
      <c r="G1741" s="26" t="s">
        <v>9517</v>
      </c>
    </row>
    <row r="1742" spans="2:7" x14ac:dyDescent="0.45">
      <c r="B1742" s="26" t="s">
        <v>3734</v>
      </c>
      <c r="C1742" s="26">
        <v>48</v>
      </c>
      <c r="D1742" s="172">
        <f t="shared" si="78"/>
        <v>85708.800000000003</v>
      </c>
      <c r="E1742" s="172" t="e">
        <f t="shared" si="79"/>
        <v>#N/A</v>
      </c>
      <c r="F1742" s="174" t="e">
        <f t="shared" si="80"/>
        <v>#N/A</v>
      </c>
      <c r="G1742" s="26" t="s">
        <v>9518</v>
      </c>
    </row>
    <row r="1743" spans="2:7" x14ac:dyDescent="0.45">
      <c r="B1743" s="26" t="s">
        <v>3736</v>
      </c>
      <c r="C1743" s="26">
        <v>48</v>
      </c>
      <c r="D1743" s="172">
        <f t="shared" si="78"/>
        <v>85708.800000000003</v>
      </c>
      <c r="E1743" s="172" t="e">
        <f t="shared" si="79"/>
        <v>#N/A</v>
      </c>
      <c r="F1743" s="174" t="e">
        <f t="shared" si="80"/>
        <v>#N/A</v>
      </c>
      <c r="G1743" s="26" t="s">
        <v>9519</v>
      </c>
    </row>
    <row r="1744" spans="2:7" x14ac:dyDescent="0.45">
      <c r="B1744" s="26" t="s">
        <v>3738</v>
      </c>
      <c r="C1744" s="26">
        <v>48</v>
      </c>
      <c r="D1744" s="172">
        <f t="shared" si="78"/>
        <v>85708.800000000003</v>
      </c>
      <c r="E1744" s="172" t="e">
        <f t="shared" si="79"/>
        <v>#N/A</v>
      </c>
      <c r="F1744" s="174" t="e">
        <f t="shared" si="80"/>
        <v>#N/A</v>
      </c>
      <c r="G1744" s="26" t="s">
        <v>9520</v>
      </c>
    </row>
    <row r="1745" spans="2:7" x14ac:dyDescent="0.45">
      <c r="B1745" s="26" t="s">
        <v>4991</v>
      </c>
      <c r="C1745" s="26">
        <v>51</v>
      </c>
      <c r="D1745" s="172">
        <f t="shared" si="78"/>
        <v>91065.600000000006</v>
      </c>
      <c r="E1745" s="172" t="e">
        <f t="shared" si="79"/>
        <v>#N/A</v>
      </c>
      <c r="F1745" s="174" t="e">
        <f t="shared" si="80"/>
        <v>#N/A</v>
      </c>
      <c r="G1745" s="26" t="s">
        <v>9521</v>
      </c>
    </row>
    <row r="1746" spans="2:7" x14ac:dyDescent="0.45">
      <c r="B1746" s="26" t="s">
        <v>4992</v>
      </c>
      <c r="C1746" s="26">
        <v>51</v>
      </c>
      <c r="D1746" s="172">
        <f t="shared" si="78"/>
        <v>91065.600000000006</v>
      </c>
      <c r="E1746" s="172" t="e">
        <f t="shared" si="79"/>
        <v>#N/A</v>
      </c>
      <c r="F1746" s="174" t="e">
        <f t="shared" si="80"/>
        <v>#N/A</v>
      </c>
      <c r="G1746" s="26" t="s">
        <v>9522</v>
      </c>
    </row>
    <row r="1747" spans="2:7" x14ac:dyDescent="0.45">
      <c r="B1747" s="26" t="s">
        <v>3744</v>
      </c>
      <c r="C1747" s="26">
        <v>51</v>
      </c>
      <c r="D1747" s="172">
        <f t="shared" si="78"/>
        <v>91065.600000000006</v>
      </c>
      <c r="E1747" s="172" t="e">
        <f t="shared" si="79"/>
        <v>#N/A</v>
      </c>
      <c r="F1747" s="174" t="e">
        <f t="shared" si="80"/>
        <v>#N/A</v>
      </c>
      <c r="G1747" s="26" t="s">
        <v>9523</v>
      </c>
    </row>
    <row r="1748" spans="2:7" x14ac:dyDescent="0.45">
      <c r="B1748" s="26" t="s">
        <v>3746</v>
      </c>
      <c r="C1748" s="26">
        <v>51</v>
      </c>
      <c r="D1748" s="172">
        <f t="shared" si="78"/>
        <v>91065.600000000006</v>
      </c>
      <c r="E1748" s="172" t="e">
        <f t="shared" si="79"/>
        <v>#N/A</v>
      </c>
      <c r="F1748" s="174" t="e">
        <f t="shared" si="80"/>
        <v>#N/A</v>
      </c>
      <c r="G1748" s="26" t="s">
        <v>9524</v>
      </c>
    </row>
    <row r="1749" spans="2:7" x14ac:dyDescent="0.45">
      <c r="B1749" s="26" t="s">
        <v>3748</v>
      </c>
      <c r="C1749" s="26">
        <v>51</v>
      </c>
      <c r="D1749" s="172">
        <f t="shared" si="78"/>
        <v>91065.600000000006</v>
      </c>
      <c r="E1749" s="172" t="e">
        <f t="shared" si="79"/>
        <v>#N/A</v>
      </c>
      <c r="F1749" s="174" t="e">
        <f t="shared" si="80"/>
        <v>#N/A</v>
      </c>
      <c r="G1749" s="26" t="s">
        <v>9525</v>
      </c>
    </row>
    <row r="1750" spans="2:7" x14ac:dyDescent="0.45">
      <c r="B1750" s="26" t="s">
        <v>4993</v>
      </c>
      <c r="C1750" s="26">
        <v>52</v>
      </c>
      <c r="D1750" s="172">
        <f t="shared" si="78"/>
        <v>92851.199999999997</v>
      </c>
      <c r="E1750" s="172" t="e">
        <f t="shared" si="79"/>
        <v>#N/A</v>
      </c>
      <c r="F1750" s="174" t="e">
        <f t="shared" si="80"/>
        <v>#N/A</v>
      </c>
      <c r="G1750" s="26" t="s">
        <v>9526</v>
      </c>
    </row>
    <row r="1751" spans="2:7" x14ac:dyDescent="0.45">
      <c r="B1751" s="26" t="s">
        <v>4994</v>
      </c>
      <c r="C1751" s="26">
        <v>53</v>
      </c>
      <c r="D1751" s="172">
        <f t="shared" si="78"/>
        <v>94636.800000000003</v>
      </c>
      <c r="E1751" s="172" t="e">
        <f t="shared" si="79"/>
        <v>#N/A</v>
      </c>
      <c r="F1751" s="174" t="e">
        <f t="shared" si="80"/>
        <v>#N/A</v>
      </c>
      <c r="G1751" s="26" t="s">
        <v>9527</v>
      </c>
    </row>
    <row r="1752" spans="2:7" x14ac:dyDescent="0.45">
      <c r="B1752" s="26" t="s">
        <v>3754</v>
      </c>
      <c r="C1752" s="26">
        <v>53</v>
      </c>
      <c r="D1752" s="172">
        <f t="shared" si="78"/>
        <v>94636.800000000003</v>
      </c>
      <c r="E1752" s="172" t="e">
        <f t="shared" si="79"/>
        <v>#N/A</v>
      </c>
      <c r="F1752" s="174" t="e">
        <f t="shared" si="80"/>
        <v>#N/A</v>
      </c>
      <c r="G1752" s="26" t="s">
        <v>9528</v>
      </c>
    </row>
    <row r="1753" spans="2:7" x14ac:dyDescent="0.45">
      <c r="B1753" s="26" t="s">
        <v>3756</v>
      </c>
      <c r="C1753" s="26">
        <v>54</v>
      </c>
      <c r="D1753" s="172">
        <f t="shared" si="78"/>
        <v>96422.400000000009</v>
      </c>
      <c r="E1753" s="172" t="e">
        <f t="shared" si="79"/>
        <v>#N/A</v>
      </c>
      <c r="F1753" s="174" t="e">
        <f t="shared" si="80"/>
        <v>#N/A</v>
      </c>
      <c r="G1753" s="26" t="s">
        <v>9529</v>
      </c>
    </row>
    <row r="1754" spans="2:7" x14ac:dyDescent="0.45">
      <c r="B1754" s="26" t="s">
        <v>3758</v>
      </c>
      <c r="C1754" s="26">
        <v>54</v>
      </c>
      <c r="D1754" s="172">
        <f t="shared" si="78"/>
        <v>96422.400000000009</v>
      </c>
      <c r="E1754" s="172" t="e">
        <f t="shared" si="79"/>
        <v>#N/A</v>
      </c>
      <c r="F1754" s="174" t="e">
        <f t="shared" si="80"/>
        <v>#N/A</v>
      </c>
      <c r="G1754" s="26" t="s">
        <v>9530</v>
      </c>
    </row>
    <row r="1755" spans="2:7" x14ac:dyDescent="0.45">
      <c r="B1755" s="26" t="s">
        <v>4995</v>
      </c>
      <c r="C1755" s="26">
        <v>54</v>
      </c>
      <c r="D1755" s="172">
        <f t="shared" si="78"/>
        <v>96422.400000000009</v>
      </c>
      <c r="E1755" s="172" t="e">
        <f t="shared" si="79"/>
        <v>#N/A</v>
      </c>
      <c r="F1755" s="174" t="e">
        <f t="shared" si="80"/>
        <v>#N/A</v>
      </c>
      <c r="G1755" s="26" t="s">
        <v>9531</v>
      </c>
    </row>
    <row r="1756" spans="2:7" x14ac:dyDescent="0.45">
      <c r="B1756" s="26" t="s">
        <v>4996</v>
      </c>
      <c r="C1756" s="26">
        <v>54</v>
      </c>
      <c r="D1756" s="172">
        <f t="shared" si="78"/>
        <v>96422.400000000009</v>
      </c>
      <c r="E1756" s="172" t="e">
        <f t="shared" si="79"/>
        <v>#N/A</v>
      </c>
      <c r="F1756" s="174" t="e">
        <f t="shared" si="80"/>
        <v>#N/A</v>
      </c>
      <c r="G1756" s="26" t="s">
        <v>9532</v>
      </c>
    </row>
    <row r="1757" spans="2:7" x14ac:dyDescent="0.45">
      <c r="B1757" s="26" t="s">
        <v>3760</v>
      </c>
      <c r="C1757" s="26">
        <v>55</v>
      </c>
      <c r="D1757" s="172">
        <f t="shared" si="78"/>
        <v>98208.000000000015</v>
      </c>
      <c r="E1757" s="172" t="e">
        <f t="shared" si="79"/>
        <v>#N/A</v>
      </c>
      <c r="F1757" s="174" t="e">
        <f t="shared" si="80"/>
        <v>#N/A</v>
      </c>
      <c r="G1757" s="26" t="s">
        <v>9533</v>
      </c>
    </row>
    <row r="1758" spans="2:7" x14ac:dyDescent="0.45">
      <c r="B1758" s="26" t="s">
        <v>3762</v>
      </c>
      <c r="C1758" s="26">
        <v>55</v>
      </c>
      <c r="D1758" s="172">
        <f t="shared" si="78"/>
        <v>98208.000000000015</v>
      </c>
      <c r="E1758" s="172" t="e">
        <f t="shared" si="79"/>
        <v>#N/A</v>
      </c>
      <c r="F1758" s="174" t="e">
        <f t="shared" si="80"/>
        <v>#N/A</v>
      </c>
      <c r="G1758" s="26" t="s">
        <v>9534</v>
      </c>
    </row>
    <row r="1759" spans="2:7" x14ac:dyDescent="0.45">
      <c r="B1759" s="26" t="s">
        <v>3764</v>
      </c>
      <c r="C1759" s="26">
        <v>55</v>
      </c>
      <c r="D1759" s="172">
        <f t="shared" si="78"/>
        <v>98208.000000000015</v>
      </c>
      <c r="E1759" s="172" t="e">
        <f t="shared" si="79"/>
        <v>#N/A</v>
      </c>
      <c r="F1759" s="174" t="e">
        <f t="shared" si="80"/>
        <v>#N/A</v>
      </c>
      <c r="G1759" s="26" t="s">
        <v>9535</v>
      </c>
    </row>
    <row r="1760" spans="2:7" x14ac:dyDescent="0.45">
      <c r="B1760" s="26" t="s">
        <v>4997</v>
      </c>
      <c r="C1760" s="26">
        <v>56</v>
      </c>
      <c r="D1760" s="172">
        <f t="shared" si="78"/>
        <v>99993.600000000006</v>
      </c>
      <c r="E1760" s="172" t="e">
        <f t="shared" si="79"/>
        <v>#N/A</v>
      </c>
      <c r="F1760" s="174" t="e">
        <f t="shared" si="80"/>
        <v>#N/A</v>
      </c>
      <c r="G1760" s="26" t="s">
        <v>9536</v>
      </c>
    </row>
    <row r="1761" spans="2:7" x14ac:dyDescent="0.45">
      <c r="B1761" s="26" t="s">
        <v>4998</v>
      </c>
      <c r="C1761" s="26">
        <v>56</v>
      </c>
      <c r="D1761" s="172">
        <f t="shared" si="78"/>
        <v>99993.600000000006</v>
      </c>
      <c r="E1761" s="172" t="e">
        <f t="shared" si="79"/>
        <v>#N/A</v>
      </c>
      <c r="F1761" s="174" t="e">
        <f t="shared" si="80"/>
        <v>#N/A</v>
      </c>
      <c r="G1761" s="26" t="s">
        <v>9537</v>
      </c>
    </row>
    <row r="1762" spans="2:7" x14ac:dyDescent="0.45">
      <c r="B1762" s="26" t="s">
        <v>4999</v>
      </c>
      <c r="C1762" s="26">
        <v>54</v>
      </c>
      <c r="D1762" s="172">
        <f t="shared" si="78"/>
        <v>96422.400000000009</v>
      </c>
      <c r="E1762" s="172" t="e">
        <f t="shared" si="79"/>
        <v>#N/A</v>
      </c>
      <c r="F1762" s="174" t="e">
        <f t="shared" si="80"/>
        <v>#N/A</v>
      </c>
      <c r="G1762" s="26" t="s">
        <v>9538</v>
      </c>
    </row>
    <row r="1763" spans="2:7" x14ac:dyDescent="0.45">
      <c r="B1763" s="26" t="s">
        <v>3770</v>
      </c>
      <c r="C1763" s="26">
        <v>54</v>
      </c>
      <c r="D1763" s="172">
        <f t="shared" si="78"/>
        <v>96422.400000000009</v>
      </c>
      <c r="E1763" s="172" t="e">
        <f t="shared" si="79"/>
        <v>#N/A</v>
      </c>
      <c r="F1763" s="174" t="e">
        <f t="shared" si="80"/>
        <v>#N/A</v>
      </c>
      <c r="G1763" s="26" t="s">
        <v>9539</v>
      </c>
    </row>
    <row r="1764" spans="2:7" x14ac:dyDescent="0.45">
      <c r="B1764" s="26" t="s">
        <v>3772</v>
      </c>
      <c r="C1764" s="26">
        <v>56</v>
      </c>
      <c r="D1764" s="172">
        <f t="shared" si="78"/>
        <v>99993.600000000006</v>
      </c>
      <c r="E1764" s="172" t="e">
        <f t="shared" si="79"/>
        <v>#N/A</v>
      </c>
      <c r="F1764" s="174" t="e">
        <f t="shared" si="80"/>
        <v>#N/A</v>
      </c>
      <c r="G1764" s="26" t="s">
        <v>9540</v>
      </c>
    </row>
    <row r="1765" spans="2:7" x14ac:dyDescent="0.45">
      <c r="B1765" s="26" t="s">
        <v>5000</v>
      </c>
      <c r="C1765" s="26">
        <v>58</v>
      </c>
      <c r="D1765" s="172">
        <f t="shared" si="78"/>
        <v>103564.8</v>
      </c>
      <c r="E1765" s="172" t="e">
        <f t="shared" si="79"/>
        <v>#N/A</v>
      </c>
      <c r="F1765" s="174" t="e">
        <f t="shared" si="80"/>
        <v>#N/A</v>
      </c>
      <c r="G1765" s="26" t="s">
        <v>9541</v>
      </c>
    </row>
    <row r="1766" spans="2:7" x14ac:dyDescent="0.45">
      <c r="B1766" s="26" t="s">
        <v>5001</v>
      </c>
      <c r="C1766" s="26">
        <v>59</v>
      </c>
      <c r="D1766" s="172">
        <f t="shared" si="78"/>
        <v>105350.40000000001</v>
      </c>
      <c r="E1766" s="172" t="e">
        <f t="shared" si="79"/>
        <v>#N/A</v>
      </c>
      <c r="F1766" s="174" t="e">
        <f t="shared" si="80"/>
        <v>#N/A</v>
      </c>
      <c r="G1766" s="26" t="s">
        <v>9542</v>
      </c>
    </row>
    <row r="1767" spans="2:7" x14ac:dyDescent="0.45">
      <c r="B1767" s="26" t="s">
        <v>3778</v>
      </c>
      <c r="C1767" s="26">
        <v>60</v>
      </c>
      <c r="D1767" s="172">
        <f t="shared" si="78"/>
        <v>107136.00000000001</v>
      </c>
      <c r="E1767" s="172" t="e">
        <f t="shared" si="79"/>
        <v>#N/A</v>
      </c>
      <c r="F1767" s="174" t="e">
        <f t="shared" si="80"/>
        <v>#N/A</v>
      </c>
      <c r="G1767" s="26" t="s">
        <v>9543</v>
      </c>
    </row>
    <row r="1768" spans="2:7" x14ac:dyDescent="0.45">
      <c r="B1768" s="26" t="s">
        <v>3780</v>
      </c>
      <c r="C1768" s="26">
        <v>59</v>
      </c>
      <c r="D1768" s="172">
        <f t="shared" si="78"/>
        <v>105350.40000000001</v>
      </c>
      <c r="E1768" s="172" t="e">
        <f t="shared" si="79"/>
        <v>#N/A</v>
      </c>
      <c r="F1768" s="174" t="e">
        <f t="shared" si="80"/>
        <v>#N/A</v>
      </c>
      <c r="G1768" s="26" t="s">
        <v>9544</v>
      </c>
    </row>
    <row r="1769" spans="2:7" x14ac:dyDescent="0.45">
      <c r="B1769" s="26" t="s">
        <v>3782</v>
      </c>
      <c r="C1769" s="26">
        <v>58</v>
      </c>
      <c r="D1769" s="172">
        <f t="shared" si="78"/>
        <v>103564.8</v>
      </c>
      <c r="E1769" s="172" t="e">
        <f t="shared" si="79"/>
        <v>#N/A</v>
      </c>
      <c r="F1769" s="174" t="e">
        <f t="shared" si="80"/>
        <v>#N/A</v>
      </c>
      <c r="G1769" s="26" t="s">
        <v>9545</v>
      </c>
    </row>
    <row r="1770" spans="2:7" x14ac:dyDescent="0.45">
      <c r="B1770" s="26" t="s">
        <v>5002</v>
      </c>
      <c r="C1770" s="26">
        <v>59</v>
      </c>
      <c r="D1770" s="172">
        <f t="shared" si="78"/>
        <v>105350.40000000001</v>
      </c>
      <c r="E1770" s="172" t="e">
        <f t="shared" si="79"/>
        <v>#N/A</v>
      </c>
      <c r="F1770" s="174" t="e">
        <f t="shared" si="80"/>
        <v>#N/A</v>
      </c>
      <c r="G1770" s="26" t="s">
        <v>9546</v>
      </c>
    </row>
    <row r="1771" spans="2:7" x14ac:dyDescent="0.45">
      <c r="B1771" s="26" t="s">
        <v>5003</v>
      </c>
      <c r="C1771" s="26">
        <v>60</v>
      </c>
      <c r="D1771" s="172">
        <f t="shared" si="78"/>
        <v>107136.00000000001</v>
      </c>
      <c r="E1771" s="172" t="e">
        <f t="shared" si="79"/>
        <v>#N/A</v>
      </c>
      <c r="F1771" s="174" t="e">
        <f t="shared" si="80"/>
        <v>#N/A</v>
      </c>
      <c r="G1771" s="26" t="s">
        <v>9547</v>
      </c>
    </row>
    <row r="1772" spans="2:7" x14ac:dyDescent="0.45">
      <c r="B1772" s="26" t="s">
        <v>3788</v>
      </c>
      <c r="C1772" s="26">
        <v>61</v>
      </c>
      <c r="D1772" s="172">
        <f t="shared" si="78"/>
        <v>108921.60000000001</v>
      </c>
      <c r="E1772" s="172" t="e">
        <f t="shared" si="79"/>
        <v>#N/A</v>
      </c>
      <c r="F1772" s="174" t="e">
        <f t="shared" si="80"/>
        <v>#N/A</v>
      </c>
      <c r="G1772" s="26" t="s">
        <v>9548</v>
      </c>
    </row>
    <row r="1773" spans="2:7" x14ac:dyDescent="0.45">
      <c r="B1773" s="26" t="s">
        <v>3790</v>
      </c>
      <c r="C1773" s="26">
        <v>60</v>
      </c>
      <c r="D1773" s="172">
        <f t="shared" si="78"/>
        <v>107136.00000000001</v>
      </c>
      <c r="E1773" s="172" t="e">
        <f t="shared" si="79"/>
        <v>#N/A</v>
      </c>
      <c r="F1773" s="174" t="e">
        <f t="shared" si="80"/>
        <v>#N/A</v>
      </c>
      <c r="G1773" s="26" t="s">
        <v>9549</v>
      </c>
    </row>
    <row r="1774" spans="2:7" x14ac:dyDescent="0.45">
      <c r="B1774" s="26" t="s">
        <v>3792</v>
      </c>
      <c r="C1774" s="26">
        <v>59</v>
      </c>
      <c r="D1774" s="172">
        <f t="shared" si="78"/>
        <v>105350.40000000001</v>
      </c>
      <c r="E1774" s="172" t="e">
        <f t="shared" si="79"/>
        <v>#N/A</v>
      </c>
      <c r="F1774" s="174" t="e">
        <f t="shared" si="80"/>
        <v>#N/A</v>
      </c>
      <c r="G1774" s="26" t="s">
        <v>9550</v>
      </c>
    </row>
    <row r="1775" spans="2:7" x14ac:dyDescent="0.45">
      <c r="B1775" s="26" t="s">
        <v>5004</v>
      </c>
      <c r="C1775" s="26">
        <v>60</v>
      </c>
      <c r="D1775" s="172">
        <f t="shared" si="78"/>
        <v>107136.00000000001</v>
      </c>
      <c r="E1775" s="172" t="e">
        <f t="shared" si="79"/>
        <v>#N/A</v>
      </c>
      <c r="F1775" s="174" t="e">
        <f t="shared" si="80"/>
        <v>#N/A</v>
      </c>
      <c r="G1775" s="26" t="s">
        <v>9551</v>
      </c>
    </row>
    <row r="1776" spans="2:7" x14ac:dyDescent="0.45">
      <c r="B1776" s="26" t="s">
        <v>5005</v>
      </c>
      <c r="C1776" s="26">
        <v>61</v>
      </c>
      <c r="D1776" s="172">
        <f t="shared" si="78"/>
        <v>108921.60000000001</v>
      </c>
      <c r="E1776" s="172" t="e">
        <f t="shared" si="79"/>
        <v>#N/A</v>
      </c>
      <c r="F1776" s="174" t="e">
        <f t="shared" si="80"/>
        <v>#N/A</v>
      </c>
      <c r="G1776" s="26" t="s">
        <v>9552</v>
      </c>
    </row>
    <row r="1777" spans="2:7" x14ac:dyDescent="0.45">
      <c r="B1777" s="26" t="s">
        <v>3798</v>
      </c>
      <c r="C1777" s="26">
        <v>60</v>
      </c>
      <c r="D1777" s="172">
        <f t="shared" si="78"/>
        <v>107136.00000000001</v>
      </c>
      <c r="E1777" s="172" t="e">
        <f t="shared" si="79"/>
        <v>#N/A</v>
      </c>
      <c r="F1777" s="174" t="e">
        <f t="shared" si="80"/>
        <v>#N/A</v>
      </c>
      <c r="G1777" s="26" t="s">
        <v>9553</v>
      </c>
    </row>
    <row r="1778" spans="2:7" x14ac:dyDescent="0.45">
      <c r="B1778" s="26" t="s">
        <v>3800</v>
      </c>
      <c r="C1778" s="26">
        <v>60</v>
      </c>
      <c r="D1778" s="172">
        <f t="shared" si="78"/>
        <v>107136.00000000001</v>
      </c>
      <c r="E1778" s="172" t="e">
        <f t="shared" si="79"/>
        <v>#N/A</v>
      </c>
      <c r="F1778" s="174" t="e">
        <f t="shared" si="80"/>
        <v>#N/A</v>
      </c>
      <c r="G1778" s="26" t="s">
        <v>9554</v>
      </c>
    </row>
    <row r="1779" spans="2:7" x14ac:dyDescent="0.45">
      <c r="B1779" s="26" t="s">
        <v>3802</v>
      </c>
      <c r="C1779" s="26">
        <v>60</v>
      </c>
      <c r="D1779" s="172">
        <f t="shared" si="78"/>
        <v>107136.00000000001</v>
      </c>
      <c r="E1779" s="172" t="e">
        <f t="shared" si="79"/>
        <v>#N/A</v>
      </c>
      <c r="F1779" s="174" t="e">
        <f t="shared" si="80"/>
        <v>#N/A</v>
      </c>
      <c r="G1779" s="26" t="s">
        <v>9555</v>
      </c>
    </row>
    <row r="1780" spans="2:7" x14ac:dyDescent="0.45">
      <c r="B1780" s="26" t="s">
        <v>5006</v>
      </c>
      <c r="C1780" s="26">
        <v>61</v>
      </c>
      <c r="D1780" s="172">
        <f t="shared" ref="D1780:D1843" si="81">C1780*7.44*240</f>
        <v>108921.60000000001</v>
      </c>
      <c r="E1780" s="172" t="e">
        <f t="shared" ref="E1780:E1843" si="82">VLOOKUP(G1780,$I$51:$K$181,2,FALSE)</f>
        <v>#N/A</v>
      </c>
      <c r="F1780" s="174" t="e">
        <f t="shared" ref="F1780:F1843" si="83">E1780/D1780-1</f>
        <v>#N/A</v>
      </c>
      <c r="G1780" s="26" t="s">
        <v>9556</v>
      </c>
    </row>
    <row r="1781" spans="2:7" x14ac:dyDescent="0.45">
      <c r="B1781" s="26" t="s">
        <v>5007</v>
      </c>
      <c r="C1781" s="26">
        <v>62</v>
      </c>
      <c r="D1781" s="172">
        <f t="shared" si="81"/>
        <v>110707.20000000001</v>
      </c>
      <c r="E1781" s="172" t="e">
        <f t="shared" si="82"/>
        <v>#N/A</v>
      </c>
      <c r="F1781" s="174" t="e">
        <f t="shared" si="83"/>
        <v>#N/A</v>
      </c>
      <c r="G1781" s="26" t="s">
        <v>9557</v>
      </c>
    </row>
    <row r="1782" spans="2:7" x14ac:dyDescent="0.45">
      <c r="B1782" s="26" t="s">
        <v>3808</v>
      </c>
      <c r="C1782" s="26">
        <v>62</v>
      </c>
      <c r="D1782" s="172">
        <f t="shared" si="81"/>
        <v>110707.20000000001</v>
      </c>
      <c r="E1782" s="172" t="e">
        <f t="shared" si="82"/>
        <v>#N/A</v>
      </c>
      <c r="F1782" s="174" t="e">
        <f t="shared" si="83"/>
        <v>#N/A</v>
      </c>
      <c r="G1782" s="26" t="s">
        <v>9558</v>
      </c>
    </row>
    <row r="1783" spans="2:7" x14ac:dyDescent="0.45">
      <c r="B1783" s="26" t="s">
        <v>3810</v>
      </c>
      <c r="C1783" s="26">
        <v>60</v>
      </c>
      <c r="D1783" s="172">
        <f t="shared" si="81"/>
        <v>107136.00000000001</v>
      </c>
      <c r="E1783" s="172" t="e">
        <f t="shared" si="82"/>
        <v>#N/A</v>
      </c>
      <c r="F1783" s="174" t="e">
        <f t="shared" si="83"/>
        <v>#N/A</v>
      </c>
      <c r="G1783" s="26" t="s">
        <v>9559</v>
      </c>
    </row>
    <row r="1784" spans="2:7" x14ac:dyDescent="0.45">
      <c r="B1784" s="26" t="s">
        <v>3812</v>
      </c>
      <c r="C1784" s="26">
        <v>59</v>
      </c>
      <c r="D1784" s="172">
        <f t="shared" si="81"/>
        <v>105350.40000000001</v>
      </c>
      <c r="E1784" s="172" t="e">
        <f t="shared" si="82"/>
        <v>#N/A</v>
      </c>
      <c r="F1784" s="174" t="e">
        <f t="shared" si="83"/>
        <v>#N/A</v>
      </c>
      <c r="G1784" s="26" t="s">
        <v>9560</v>
      </c>
    </row>
    <row r="1785" spans="2:7" x14ac:dyDescent="0.45">
      <c r="B1785" s="26" t="s">
        <v>5008</v>
      </c>
      <c r="C1785" s="26">
        <v>59</v>
      </c>
      <c r="D1785" s="172">
        <f t="shared" si="81"/>
        <v>105350.40000000001</v>
      </c>
      <c r="E1785" s="172" t="e">
        <f t="shared" si="82"/>
        <v>#N/A</v>
      </c>
      <c r="F1785" s="174" t="e">
        <f t="shared" si="83"/>
        <v>#N/A</v>
      </c>
      <c r="G1785" s="26" t="s">
        <v>9561</v>
      </c>
    </row>
    <row r="1786" spans="2:7" x14ac:dyDescent="0.45">
      <c r="B1786" s="26" t="s">
        <v>5009</v>
      </c>
      <c r="C1786" s="26">
        <v>60</v>
      </c>
      <c r="D1786" s="172">
        <f t="shared" si="81"/>
        <v>107136.00000000001</v>
      </c>
      <c r="E1786" s="172" t="e">
        <f t="shared" si="82"/>
        <v>#N/A</v>
      </c>
      <c r="F1786" s="174" t="e">
        <f t="shared" si="83"/>
        <v>#N/A</v>
      </c>
      <c r="G1786" s="26" t="s">
        <v>9562</v>
      </c>
    </row>
    <row r="1787" spans="2:7" x14ac:dyDescent="0.45">
      <c r="B1787" s="26" t="s">
        <v>5010</v>
      </c>
      <c r="C1787" s="26">
        <v>61</v>
      </c>
      <c r="D1787" s="172">
        <f t="shared" si="81"/>
        <v>108921.60000000001</v>
      </c>
      <c r="E1787" s="172" t="e">
        <f t="shared" si="82"/>
        <v>#N/A</v>
      </c>
      <c r="F1787" s="174" t="e">
        <f t="shared" si="83"/>
        <v>#N/A</v>
      </c>
      <c r="G1787" s="26" t="s">
        <v>9563</v>
      </c>
    </row>
    <row r="1788" spans="2:7" x14ac:dyDescent="0.45">
      <c r="B1788" s="26" t="s">
        <v>3818</v>
      </c>
      <c r="C1788" s="26">
        <v>62</v>
      </c>
      <c r="D1788" s="172">
        <f t="shared" si="81"/>
        <v>110707.20000000001</v>
      </c>
      <c r="E1788" s="172" t="e">
        <f t="shared" si="82"/>
        <v>#N/A</v>
      </c>
      <c r="F1788" s="174" t="e">
        <f t="shared" si="83"/>
        <v>#N/A</v>
      </c>
      <c r="G1788" s="26" t="s">
        <v>9564</v>
      </c>
    </row>
    <row r="1789" spans="2:7" x14ac:dyDescent="0.45">
      <c r="B1789" s="26" t="s">
        <v>3820</v>
      </c>
      <c r="C1789" s="26">
        <v>60</v>
      </c>
      <c r="D1789" s="172">
        <f t="shared" si="81"/>
        <v>107136.00000000001</v>
      </c>
      <c r="E1789" s="172" t="e">
        <f t="shared" si="82"/>
        <v>#N/A</v>
      </c>
      <c r="F1789" s="174" t="e">
        <f t="shared" si="83"/>
        <v>#N/A</v>
      </c>
      <c r="G1789" s="26" t="s">
        <v>9565</v>
      </c>
    </row>
    <row r="1790" spans="2:7" x14ac:dyDescent="0.45">
      <c r="B1790" s="26" t="s">
        <v>5011</v>
      </c>
      <c r="C1790" s="26">
        <v>60</v>
      </c>
      <c r="D1790" s="172">
        <f t="shared" si="81"/>
        <v>107136.00000000001</v>
      </c>
      <c r="E1790" s="172" t="e">
        <f t="shared" si="82"/>
        <v>#N/A</v>
      </c>
      <c r="F1790" s="174" t="e">
        <f t="shared" si="83"/>
        <v>#N/A</v>
      </c>
      <c r="G1790" s="26" t="s">
        <v>9566</v>
      </c>
    </row>
    <row r="1791" spans="2:7" x14ac:dyDescent="0.45">
      <c r="B1791" s="26" t="s">
        <v>5012</v>
      </c>
      <c r="C1791" s="26">
        <v>59</v>
      </c>
      <c r="D1791" s="172">
        <f t="shared" si="81"/>
        <v>105350.40000000001</v>
      </c>
      <c r="E1791" s="172" t="e">
        <f t="shared" si="82"/>
        <v>#N/A</v>
      </c>
      <c r="F1791" s="174" t="e">
        <f t="shared" si="83"/>
        <v>#N/A</v>
      </c>
      <c r="G1791" s="26" t="s">
        <v>9567</v>
      </c>
    </row>
    <row r="1792" spans="2:7" x14ac:dyDescent="0.45">
      <c r="B1792" s="26" t="s">
        <v>3826</v>
      </c>
      <c r="C1792" s="26">
        <v>60</v>
      </c>
      <c r="D1792" s="172">
        <f t="shared" si="81"/>
        <v>107136.00000000001</v>
      </c>
      <c r="E1792" s="172" t="e">
        <f t="shared" si="82"/>
        <v>#N/A</v>
      </c>
      <c r="F1792" s="174" t="e">
        <f t="shared" si="83"/>
        <v>#N/A</v>
      </c>
      <c r="G1792" s="26" t="s">
        <v>9568</v>
      </c>
    </row>
    <row r="1793" spans="2:7" x14ac:dyDescent="0.45">
      <c r="B1793" s="26" t="s">
        <v>3828</v>
      </c>
      <c r="C1793" s="26">
        <v>61</v>
      </c>
      <c r="D1793" s="172">
        <f t="shared" si="81"/>
        <v>108921.60000000001</v>
      </c>
      <c r="E1793" s="172" t="e">
        <f t="shared" si="82"/>
        <v>#N/A</v>
      </c>
      <c r="F1793" s="174" t="e">
        <f t="shared" si="83"/>
        <v>#N/A</v>
      </c>
      <c r="G1793" s="26" t="s">
        <v>9569</v>
      </c>
    </row>
    <row r="1794" spans="2:7" x14ac:dyDescent="0.45">
      <c r="B1794" s="26" t="s">
        <v>3830</v>
      </c>
      <c r="C1794" s="26">
        <v>61</v>
      </c>
      <c r="D1794" s="172">
        <f t="shared" si="81"/>
        <v>108921.60000000001</v>
      </c>
      <c r="E1794" s="172" t="e">
        <f t="shared" si="82"/>
        <v>#N/A</v>
      </c>
      <c r="F1794" s="174" t="e">
        <f t="shared" si="83"/>
        <v>#N/A</v>
      </c>
      <c r="G1794" s="26" t="s">
        <v>9570</v>
      </c>
    </row>
    <row r="1795" spans="2:7" x14ac:dyDescent="0.45">
      <c r="B1795" s="26" t="s">
        <v>5013</v>
      </c>
      <c r="C1795" s="26">
        <v>62</v>
      </c>
      <c r="D1795" s="172">
        <f t="shared" si="81"/>
        <v>110707.20000000001</v>
      </c>
      <c r="E1795" s="172" t="e">
        <f t="shared" si="82"/>
        <v>#N/A</v>
      </c>
      <c r="F1795" s="174" t="e">
        <f t="shared" si="83"/>
        <v>#N/A</v>
      </c>
      <c r="G1795" s="26" t="s">
        <v>9571</v>
      </c>
    </row>
    <row r="1796" spans="2:7" x14ac:dyDescent="0.45">
      <c r="B1796" s="26" t="s">
        <v>5014</v>
      </c>
      <c r="C1796" s="26">
        <v>62</v>
      </c>
      <c r="D1796" s="172">
        <f t="shared" si="81"/>
        <v>110707.20000000001</v>
      </c>
      <c r="E1796" s="172" t="e">
        <f t="shared" si="82"/>
        <v>#N/A</v>
      </c>
      <c r="F1796" s="174" t="e">
        <f t="shared" si="83"/>
        <v>#N/A</v>
      </c>
      <c r="G1796" s="26" t="s">
        <v>9572</v>
      </c>
    </row>
    <row r="1797" spans="2:7" x14ac:dyDescent="0.45">
      <c r="B1797" s="26" t="s">
        <v>3836</v>
      </c>
      <c r="C1797" s="26">
        <v>61</v>
      </c>
      <c r="D1797" s="172">
        <f t="shared" si="81"/>
        <v>108921.60000000001</v>
      </c>
      <c r="E1797" s="172" t="e">
        <f t="shared" si="82"/>
        <v>#N/A</v>
      </c>
      <c r="F1797" s="174" t="e">
        <f t="shared" si="83"/>
        <v>#N/A</v>
      </c>
      <c r="G1797" s="26" t="s">
        <v>9573</v>
      </c>
    </row>
    <row r="1798" spans="2:7" x14ac:dyDescent="0.45">
      <c r="B1798" s="26" t="s">
        <v>3838</v>
      </c>
      <c r="C1798" s="26">
        <v>61</v>
      </c>
      <c r="D1798" s="172">
        <f t="shared" si="81"/>
        <v>108921.60000000001</v>
      </c>
      <c r="E1798" s="172" t="e">
        <f t="shared" si="82"/>
        <v>#N/A</v>
      </c>
      <c r="F1798" s="174" t="e">
        <f t="shared" si="83"/>
        <v>#N/A</v>
      </c>
      <c r="G1798" s="26" t="s">
        <v>9574</v>
      </c>
    </row>
    <row r="1799" spans="2:7" x14ac:dyDescent="0.45">
      <c r="B1799" s="26" t="s">
        <v>3840</v>
      </c>
      <c r="C1799" s="26">
        <v>63</v>
      </c>
      <c r="D1799" s="172">
        <f t="shared" si="81"/>
        <v>112492.8</v>
      </c>
      <c r="E1799" s="172" t="e">
        <f t="shared" si="82"/>
        <v>#N/A</v>
      </c>
      <c r="F1799" s="174" t="e">
        <f t="shared" si="83"/>
        <v>#N/A</v>
      </c>
      <c r="G1799" s="26" t="s">
        <v>9575</v>
      </c>
    </row>
    <row r="1800" spans="2:7" x14ac:dyDescent="0.45">
      <c r="B1800" s="26" t="s">
        <v>5015</v>
      </c>
      <c r="C1800" s="26">
        <v>63</v>
      </c>
      <c r="D1800" s="172">
        <f t="shared" si="81"/>
        <v>112492.8</v>
      </c>
      <c r="E1800" s="172" t="e">
        <f t="shared" si="82"/>
        <v>#N/A</v>
      </c>
      <c r="F1800" s="174" t="e">
        <f t="shared" si="83"/>
        <v>#N/A</v>
      </c>
      <c r="G1800" s="26" t="s">
        <v>9576</v>
      </c>
    </row>
    <row r="1801" spans="2:7" x14ac:dyDescent="0.45">
      <c r="B1801" s="26" t="s">
        <v>5016</v>
      </c>
      <c r="C1801" s="26">
        <v>63</v>
      </c>
      <c r="D1801" s="172">
        <f t="shared" si="81"/>
        <v>112492.8</v>
      </c>
      <c r="E1801" s="172" t="e">
        <f t="shared" si="82"/>
        <v>#N/A</v>
      </c>
      <c r="F1801" s="174" t="e">
        <f t="shared" si="83"/>
        <v>#N/A</v>
      </c>
      <c r="G1801" s="26" t="s">
        <v>9577</v>
      </c>
    </row>
    <row r="1802" spans="2:7" x14ac:dyDescent="0.45">
      <c r="B1802" s="26" t="s">
        <v>3844</v>
      </c>
      <c r="C1802" s="26">
        <v>64</v>
      </c>
      <c r="D1802" s="172">
        <f t="shared" si="81"/>
        <v>114278.40000000001</v>
      </c>
      <c r="E1802" s="172" t="e">
        <f t="shared" si="82"/>
        <v>#N/A</v>
      </c>
      <c r="F1802" s="174" t="e">
        <f t="shared" si="83"/>
        <v>#N/A</v>
      </c>
      <c r="G1802" s="26" t="s">
        <v>9578</v>
      </c>
    </row>
    <row r="1803" spans="2:7" x14ac:dyDescent="0.45">
      <c r="B1803" s="26" t="s">
        <v>3846</v>
      </c>
      <c r="C1803" s="26">
        <v>62</v>
      </c>
      <c r="D1803" s="172">
        <f t="shared" si="81"/>
        <v>110707.20000000001</v>
      </c>
      <c r="E1803" s="172" t="e">
        <f t="shared" si="82"/>
        <v>#N/A</v>
      </c>
      <c r="F1803" s="174" t="e">
        <f t="shared" si="83"/>
        <v>#N/A</v>
      </c>
      <c r="G1803" s="26" t="s">
        <v>9579</v>
      </c>
    </row>
    <row r="1804" spans="2:7" x14ac:dyDescent="0.45">
      <c r="B1804" s="26" t="s">
        <v>3848</v>
      </c>
      <c r="C1804" s="26">
        <v>62</v>
      </c>
      <c r="D1804" s="172">
        <f t="shared" si="81"/>
        <v>110707.20000000001</v>
      </c>
      <c r="E1804" s="172" t="e">
        <f t="shared" si="82"/>
        <v>#N/A</v>
      </c>
      <c r="F1804" s="174" t="e">
        <f t="shared" si="83"/>
        <v>#N/A</v>
      </c>
      <c r="G1804" s="26" t="s">
        <v>9580</v>
      </c>
    </row>
    <row r="1805" spans="2:7" x14ac:dyDescent="0.45">
      <c r="B1805" s="26" t="s">
        <v>5017</v>
      </c>
      <c r="C1805" s="26">
        <v>62</v>
      </c>
      <c r="D1805" s="172">
        <f t="shared" si="81"/>
        <v>110707.20000000001</v>
      </c>
      <c r="E1805" s="172" t="e">
        <f t="shared" si="82"/>
        <v>#N/A</v>
      </c>
      <c r="F1805" s="174" t="e">
        <f t="shared" si="83"/>
        <v>#N/A</v>
      </c>
      <c r="G1805" s="26" t="s">
        <v>9581</v>
      </c>
    </row>
    <row r="1806" spans="2:7" x14ac:dyDescent="0.45">
      <c r="B1806" s="26" t="s">
        <v>5018</v>
      </c>
      <c r="C1806" s="26">
        <v>64</v>
      </c>
      <c r="D1806" s="172">
        <f t="shared" si="81"/>
        <v>114278.40000000001</v>
      </c>
      <c r="E1806" s="172" t="e">
        <f t="shared" si="82"/>
        <v>#N/A</v>
      </c>
      <c r="F1806" s="174" t="e">
        <f t="shared" si="83"/>
        <v>#N/A</v>
      </c>
      <c r="G1806" s="26" t="s">
        <v>9582</v>
      </c>
    </row>
    <row r="1807" spans="2:7" x14ac:dyDescent="0.45">
      <c r="B1807" s="26" t="s">
        <v>3854</v>
      </c>
      <c r="C1807" s="26">
        <v>65</v>
      </c>
      <c r="D1807" s="172">
        <f t="shared" si="81"/>
        <v>116064</v>
      </c>
      <c r="E1807" s="172" t="e">
        <f t="shared" si="82"/>
        <v>#N/A</v>
      </c>
      <c r="F1807" s="174" t="e">
        <f t="shared" si="83"/>
        <v>#N/A</v>
      </c>
      <c r="G1807" s="26" t="s">
        <v>9583</v>
      </c>
    </row>
    <row r="1808" spans="2:7" x14ac:dyDescent="0.45">
      <c r="B1808" s="26" t="s">
        <v>3856</v>
      </c>
      <c r="C1808" s="26">
        <v>64</v>
      </c>
      <c r="D1808" s="172">
        <f t="shared" si="81"/>
        <v>114278.40000000001</v>
      </c>
      <c r="E1808" s="172" t="e">
        <f t="shared" si="82"/>
        <v>#N/A</v>
      </c>
      <c r="F1808" s="174" t="e">
        <f t="shared" si="83"/>
        <v>#N/A</v>
      </c>
      <c r="G1808" s="26" t="s">
        <v>9584</v>
      </c>
    </row>
    <row r="1809" spans="2:7" x14ac:dyDescent="0.45">
      <c r="B1809" s="26" t="s">
        <v>3858</v>
      </c>
      <c r="C1809" s="26">
        <v>63</v>
      </c>
      <c r="D1809" s="172">
        <f t="shared" si="81"/>
        <v>112492.8</v>
      </c>
      <c r="E1809" s="172" t="e">
        <f t="shared" si="82"/>
        <v>#N/A</v>
      </c>
      <c r="F1809" s="174" t="e">
        <f t="shared" si="83"/>
        <v>#N/A</v>
      </c>
      <c r="G1809" s="26" t="s">
        <v>9585</v>
      </c>
    </row>
    <row r="1810" spans="2:7" x14ac:dyDescent="0.45">
      <c r="B1810" s="26" t="s">
        <v>5019</v>
      </c>
      <c r="C1810" s="26">
        <v>62</v>
      </c>
      <c r="D1810" s="172">
        <f t="shared" si="81"/>
        <v>110707.20000000001</v>
      </c>
      <c r="E1810" s="172" t="e">
        <f t="shared" si="82"/>
        <v>#N/A</v>
      </c>
      <c r="F1810" s="174" t="e">
        <f t="shared" si="83"/>
        <v>#N/A</v>
      </c>
      <c r="G1810" s="26" t="s">
        <v>9586</v>
      </c>
    </row>
    <row r="1811" spans="2:7" x14ac:dyDescent="0.45">
      <c r="B1811" s="26" t="s">
        <v>5020</v>
      </c>
      <c r="C1811" s="26">
        <v>62</v>
      </c>
      <c r="D1811" s="172">
        <f t="shared" si="81"/>
        <v>110707.20000000001</v>
      </c>
      <c r="E1811" s="172" t="e">
        <f t="shared" si="82"/>
        <v>#N/A</v>
      </c>
      <c r="F1811" s="174" t="e">
        <f t="shared" si="83"/>
        <v>#N/A</v>
      </c>
      <c r="G1811" s="26" t="s">
        <v>9587</v>
      </c>
    </row>
    <row r="1812" spans="2:7" x14ac:dyDescent="0.45">
      <c r="B1812" s="26" t="s">
        <v>3862</v>
      </c>
      <c r="C1812" s="26">
        <v>61</v>
      </c>
      <c r="D1812" s="172">
        <f t="shared" si="81"/>
        <v>108921.60000000001</v>
      </c>
      <c r="E1812" s="172" t="e">
        <f t="shared" si="82"/>
        <v>#N/A</v>
      </c>
      <c r="F1812" s="174" t="e">
        <f t="shared" si="83"/>
        <v>#N/A</v>
      </c>
      <c r="G1812" s="26" t="s">
        <v>9588</v>
      </c>
    </row>
    <row r="1813" spans="2:7" x14ac:dyDescent="0.45">
      <c r="B1813" s="26" t="s">
        <v>3864</v>
      </c>
      <c r="C1813" s="26">
        <v>60</v>
      </c>
      <c r="D1813" s="172">
        <f t="shared" si="81"/>
        <v>107136.00000000001</v>
      </c>
      <c r="E1813" s="172" t="e">
        <f t="shared" si="82"/>
        <v>#N/A</v>
      </c>
      <c r="F1813" s="174" t="e">
        <f t="shared" si="83"/>
        <v>#N/A</v>
      </c>
      <c r="G1813" s="26" t="s">
        <v>9589</v>
      </c>
    </row>
    <row r="1814" spans="2:7" x14ac:dyDescent="0.45">
      <c r="B1814" s="26" t="s">
        <v>3866</v>
      </c>
      <c r="C1814" s="26">
        <v>61</v>
      </c>
      <c r="D1814" s="172">
        <f t="shared" si="81"/>
        <v>108921.60000000001</v>
      </c>
      <c r="E1814" s="172" t="e">
        <f t="shared" si="82"/>
        <v>#N/A</v>
      </c>
      <c r="F1814" s="174" t="e">
        <f t="shared" si="83"/>
        <v>#N/A</v>
      </c>
      <c r="G1814" s="26" t="s">
        <v>9590</v>
      </c>
    </row>
    <row r="1815" spans="2:7" x14ac:dyDescent="0.45">
      <c r="B1815" s="26" t="s">
        <v>5021</v>
      </c>
      <c r="C1815" s="26">
        <v>61</v>
      </c>
      <c r="D1815" s="172">
        <f t="shared" si="81"/>
        <v>108921.60000000001</v>
      </c>
      <c r="E1815" s="172" t="e">
        <f t="shared" si="82"/>
        <v>#N/A</v>
      </c>
      <c r="F1815" s="174" t="e">
        <f t="shared" si="83"/>
        <v>#N/A</v>
      </c>
      <c r="G1815" s="26" t="s">
        <v>9591</v>
      </c>
    </row>
    <row r="1816" spans="2:7" x14ac:dyDescent="0.45">
      <c r="B1816" s="26" t="s">
        <v>5022</v>
      </c>
      <c r="C1816" s="26">
        <v>59</v>
      </c>
      <c r="D1816" s="172">
        <f t="shared" si="81"/>
        <v>105350.40000000001</v>
      </c>
      <c r="E1816" s="172" t="e">
        <f t="shared" si="82"/>
        <v>#N/A</v>
      </c>
      <c r="F1816" s="174" t="e">
        <f t="shared" si="83"/>
        <v>#N/A</v>
      </c>
      <c r="G1816" s="26" t="s">
        <v>9592</v>
      </c>
    </row>
    <row r="1817" spans="2:7" x14ac:dyDescent="0.45">
      <c r="B1817" s="26" t="s">
        <v>3872</v>
      </c>
      <c r="C1817" s="26">
        <v>58</v>
      </c>
      <c r="D1817" s="172">
        <f t="shared" si="81"/>
        <v>103564.8</v>
      </c>
      <c r="E1817" s="172" t="e">
        <f t="shared" si="82"/>
        <v>#N/A</v>
      </c>
      <c r="F1817" s="174" t="e">
        <f t="shared" si="83"/>
        <v>#N/A</v>
      </c>
      <c r="G1817" s="26" t="s">
        <v>9593</v>
      </c>
    </row>
    <row r="1818" spans="2:7" x14ac:dyDescent="0.45">
      <c r="B1818" s="26" t="s">
        <v>3874</v>
      </c>
      <c r="C1818" s="26">
        <v>59</v>
      </c>
      <c r="D1818" s="172">
        <f t="shared" si="81"/>
        <v>105350.40000000001</v>
      </c>
      <c r="E1818" s="172" t="e">
        <f t="shared" si="82"/>
        <v>#N/A</v>
      </c>
      <c r="F1818" s="174" t="e">
        <f t="shared" si="83"/>
        <v>#N/A</v>
      </c>
      <c r="G1818" s="26" t="s">
        <v>9594</v>
      </c>
    </row>
    <row r="1819" spans="2:7" x14ac:dyDescent="0.45">
      <c r="B1819" s="26" t="s">
        <v>3876</v>
      </c>
      <c r="C1819" s="26">
        <v>60</v>
      </c>
      <c r="D1819" s="172">
        <f t="shared" si="81"/>
        <v>107136.00000000001</v>
      </c>
      <c r="E1819" s="172" t="e">
        <f t="shared" si="82"/>
        <v>#N/A</v>
      </c>
      <c r="F1819" s="174" t="e">
        <f t="shared" si="83"/>
        <v>#N/A</v>
      </c>
      <c r="G1819" s="26" t="s">
        <v>9595</v>
      </c>
    </row>
    <row r="1820" spans="2:7" x14ac:dyDescent="0.45">
      <c r="B1820" s="26" t="s">
        <v>5023</v>
      </c>
      <c r="C1820" s="26">
        <v>60</v>
      </c>
      <c r="D1820" s="172">
        <f t="shared" si="81"/>
        <v>107136.00000000001</v>
      </c>
      <c r="E1820" s="172" t="e">
        <f t="shared" si="82"/>
        <v>#N/A</v>
      </c>
      <c r="F1820" s="174" t="e">
        <f t="shared" si="83"/>
        <v>#N/A</v>
      </c>
      <c r="G1820" s="26" t="s">
        <v>9596</v>
      </c>
    </row>
    <row r="1821" spans="2:7" x14ac:dyDescent="0.45">
      <c r="B1821" s="26" t="s">
        <v>5024</v>
      </c>
      <c r="C1821" s="26">
        <v>59</v>
      </c>
      <c r="D1821" s="172">
        <f t="shared" si="81"/>
        <v>105350.40000000001</v>
      </c>
      <c r="E1821" s="172" t="e">
        <f t="shared" si="82"/>
        <v>#N/A</v>
      </c>
      <c r="F1821" s="174" t="e">
        <f t="shared" si="83"/>
        <v>#N/A</v>
      </c>
      <c r="G1821" s="26" t="s">
        <v>9597</v>
      </c>
    </row>
    <row r="1822" spans="2:7" x14ac:dyDescent="0.45">
      <c r="B1822" s="26" t="s">
        <v>3882</v>
      </c>
      <c r="C1822" s="26">
        <v>57</v>
      </c>
      <c r="D1822" s="172">
        <f t="shared" si="81"/>
        <v>101779.20000000001</v>
      </c>
      <c r="E1822" s="172" t="e">
        <f t="shared" si="82"/>
        <v>#N/A</v>
      </c>
      <c r="F1822" s="174" t="e">
        <f t="shared" si="83"/>
        <v>#N/A</v>
      </c>
      <c r="G1822" s="26" t="s">
        <v>9598</v>
      </c>
    </row>
    <row r="1823" spans="2:7" x14ac:dyDescent="0.45">
      <c r="B1823" s="26" t="s">
        <v>3884</v>
      </c>
      <c r="C1823" s="26">
        <v>56</v>
      </c>
      <c r="D1823" s="172">
        <f t="shared" si="81"/>
        <v>99993.600000000006</v>
      </c>
      <c r="E1823" s="172" t="e">
        <f t="shared" si="82"/>
        <v>#N/A</v>
      </c>
      <c r="F1823" s="174" t="e">
        <f t="shared" si="83"/>
        <v>#N/A</v>
      </c>
      <c r="G1823" s="26" t="s">
        <v>9599</v>
      </c>
    </row>
    <row r="1824" spans="2:7" x14ac:dyDescent="0.45">
      <c r="B1824" s="26" t="s">
        <v>3886</v>
      </c>
      <c r="C1824" s="26">
        <v>56</v>
      </c>
      <c r="D1824" s="172">
        <f t="shared" si="81"/>
        <v>99993.600000000006</v>
      </c>
      <c r="E1824" s="172" t="e">
        <f t="shared" si="82"/>
        <v>#N/A</v>
      </c>
      <c r="F1824" s="174" t="e">
        <f t="shared" si="83"/>
        <v>#N/A</v>
      </c>
      <c r="G1824" s="26" t="s">
        <v>9600</v>
      </c>
    </row>
    <row r="1825" spans="2:7" x14ac:dyDescent="0.45">
      <c r="B1825" s="26" t="s">
        <v>5025</v>
      </c>
      <c r="C1825" s="26">
        <v>54</v>
      </c>
      <c r="D1825" s="172">
        <f t="shared" si="81"/>
        <v>96422.400000000009</v>
      </c>
      <c r="E1825" s="172" t="e">
        <f t="shared" si="82"/>
        <v>#N/A</v>
      </c>
      <c r="F1825" s="174" t="e">
        <f t="shared" si="83"/>
        <v>#N/A</v>
      </c>
      <c r="G1825" s="26" t="s">
        <v>9601</v>
      </c>
    </row>
    <row r="1826" spans="2:7" x14ac:dyDescent="0.45">
      <c r="B1826" s="26" t="s">
        <v>5026</v>
      </c>
      <c r="C1826" s="26">
        <v>54</v>
      </c>
      <c r="D1826" s="172">
        <f t="shared" si="81"/>
        <v>96422.400000000009</v>
      </c>
      <c r="E1826" s="172" t="e">
        <f t="shared" si="82"/>
        <v>#N/A</v>
      </c>
      <c r="F1826" s="174" t="e">
        <f t="shared" si="83"/>
        <v>#N/A</v>
      </c>
      <c r="G1826" s="26" t="s">
        <v>9602</v>
      </c>
    </row>
    <row r="1827" spans="2:7" x14ac:dyDescent="0.45">
      <c r="B1827" s="26" t="s">
        <v>3892</v>
      </c>
      <c r="C1827" s="26">
        <v>54</v>
      </c>
      <c r="D1827" s="172">
        <f t="shared" si="81"/>
        <v>96422.400000000009</v>
      </c>
      <c r="E1827" s="172" t="e">
        <f t="shared" si="82"/>
        <v>#N/A</v>
      </c>
      <c r="F1827" s="174" t="e">
        <f t="shared" si="83"/>
        <v>#N/A</v>
      </c>
      <c r="G1827" s="26" t="s">
        <v>9603</v>
      </c>
    </row>
    <row r="1828" spans="2:7" x14ac:dyDescent="0.45">
      <c r="B1828" s="26" t="s">
        <v>3894</v>
      </c>
      <c r="C1828" s="26">
        <v>55</v>
      </c>
      <c r="D1828" s="172">
        <f t="shared" si="81"/>
        <v>98208.000000000015</v>
      </c>
      <c r="E1828" s="172" t="e">
        <f t="shared" si="82"/>
        <v>#N/A</v>
      </c>
      <c r="F1828" s="174" t="e">
        <f t="shared" si="83"/>
        <v>#N/A</v>
      </c>
      <c r="G1828" s="26" t="s">
        <v>9604</v>
      </c>
    </row>
    <row r="1829" spans="2:7" x14ac:dyDescent="0.45">
      <c r="B1829" s="26" t="s">
        <v>3896</v>
      </c>
      <c r="C1829" s="26">
        <v>53</v>
      </c>
      <c r="D1829" s="172">
        <f t="shared" si="81"/>
        <v>94636.800000000003</v>
      </c>
      <c r="E1829" s="172" t="e">
        <f t="shared" si="82"/>
        <v>#N/A</v>
      </c>
      <c r="F1829" s="174" t="e">
        <f t="shared" si="83"/>
        <v>#N/A</v>
      </c>
      <c r="G1829" s="26" t="s">
        <v>9605</v>
      </c>
    </row>
    <row r="1830" spans="2:7" x14ac:dyDescent="0.45">
      <c r="B1830" s="26" t="s">
        <v>5027</v>
      </c>
      <c r="C1830" s="26">
        <v>53</v>
      </c>
      <c r="D1830" s="172">
        <f t="shared" si="81"/>
        <v>94636.800000000003</v>
      </c>
      <c r="E1830" s="172" t="e">
        <f t="shared" si="82"/>
        <v>#N/A</v>
      </c>
      <c r="F1830" s="174" t="e">
        <f t="shared" si="83"/>
        <v>#N/A</v>
      </c>
      <c r="G1830" s="26" t="s">
        <v>9606</v>
      </c>
    </row>
    <row r="1831" spans="2:7" x14ac:dyDescent="0.45">
      <c r="B1831" s="26" t="s">
        <v>5028</v>
      </c>
      <c r="C1831" s="26">
        <v>52</v>
      </c>
      <c r="D1831" s="172">
        <f t="shared" si="81"/>
        <v>92851.199999999997</v>
      </c>
      <c r="E1831" s="172" t="e">
        <f t="shared" si="82"/>
        <v>#N/A</v>
      </c>
      <c r="F1831" s="174" t="e">
        <f t="shared" si="83"/>
        <v>#N/A</v>
      </c>
      <c r="G1831" s="26" t="s">
        <v>9607</v>
      </c>
    </row>
    <row r="1832" spans="2:7" x14ac:dyDescent="0.45">
      <c r="B1832" s="26" t="s">
        <v>3902</v>
      </c>
      <c r="C1832" s="26">
        <v>51</v>
      </c>
      <c r="D1832" s="172">
        <f t="shared" si="81"/>
        <v>91065.600000000006</v>
      </c>
      <c r="E1832" s="172" t="e">
        <f t="shared" si="82"/>
        <v>#N/A</v>
      </c>
      <c r="F1832" s="174" t="e">
        <f t="shared" si="83"/>
        <v>#N/A</v>
      </c>
      <c r="G1832" s="26" t="s">
        <v>9608</v>
      </c>
    </row>
    <row r="1833" spans="2:7" x14ac:dyDescent="0.45">
      <c r="B1833" s="26" t="s">
        <v>3904</v>
      </c>
      <c r="C1833" s="26">
        <v>51</v>
      </c>
      <c r="D1833" s="172">
        <f t="shared" si="81"/>
        <v>91065.600000000006</v>
      </c>
      <c r="E1833" s="172" t="e">
        <f t="shared" si="82"/>
        <v>#N/A</v>
      </c>
      <c r="F1833" s="174" t="e">
        <f t="shared" si="83"/>
        <v>#N/A</v>
      </c>
      <c r="G1833" s="26" t="s">
        <v>9609</v>
      </c>
    </row>
    <row r="1834" spans="2:7" x14ac:dyDescent="0.45">
      <c r="B1834" s="26" t="s">
        <v>5029</v>
      </c>
      <c r="C1834" s="26">
        <v>53</v>
      </c>
      <c r="D1834" s="172">
        <f t="shared" si="81"/>
        <v>94636.800000000003</v>
      </c>
      <c r="E1834" s="172" t="e">
        <f t="shared" si="82"/>
        <v>#N/A</v>
      </c>
      <c r="F1834" s="174" t="e">
        <f t="shared" si="83"/>
        <v>#N/A</v>
      </c>
      <c r="G1834" s="26" t="s">
        <v>9610</v>
      </c>
    </row>
    <row r="1835" spans="2:7" x14ac:dyDescent="0.45">
      <c r="B1835" s="26" t="s">
        <v>5030</v>
      </c>
      <c r="C1835" s="26">
        <v>55</v>
      </c>
      <c r="D1835" s="172">
        <f t="shared" si="81"/>
        <v>98208.000000000015</v>
      </c>
      <c r="E1835" s="172" t="e">
        <f t="shared" si="82"/>
        <v>#N/A</v>
      </c>
      <c r="F1835" s="174" t="e">
        <f t="shared" si="83"/>
        <v>#N/A</v>
      </c>
      <c r="G1835" s="26" t="s">
        <v>9611</v>
      </c>
    </row>
    <row r="1836" spans="2:7" x14ac:dyDescent="0.45">
      <c r="B1836" s="26" t="s">
        <v>3910</v>
      </c>
      <c r="C1836" s="26">
        <v>51</v>
      </c>
      <c r="D1836" s="172">
        <f t="shared" si="81"/>
        <v>91065.600000000006</v>
      </c>
      <c r="E1836" s="172" t="e">
        <f t="shared" si="82"/>
        <v>#N/A</v>
      </c>
      <c r="F1836" s="174" t="e">
        <f t="shared" si="83"/>
        <v>#N/A</v>
      </c>
      <c r="G1836" s="26" t="s">
        <v>9612</v>
      </c>
    </row>
    <row r="1837" spans="2:7" x14ac:dyDescent="0.45">
      <c r="B1837" s="26" t="s">
        <v>5031</v>
      </c>
      <c r="C1837" s="26">
        <v>51</v>
      </c>
      <c r="D1837" s="172">
        <f t="shared" si="81"/>
        <v>91065.600000000006</v>
      </c>
      <c r="E1837" s="172" t="e">
        <f t="shared" si="82"/>
        <v>#N/A</v>
      </c>
      <c r="F1837" s="174" t="e">
        <f t="shared" si="83"/>
        <v>#N/A</v>
      </c>
      <c r="G1837" s="26" t="s">
        <v>9613</v>
      </c>
    </row>
    <row r="1838" spans="2:7" x14ac:dyDescent="0.45">
      <c r="B1838" s="26" t="s">
        <v>5032</v>
      </c>
      <c r="C1838" s="26">
        <v>50</v>
      </c>
      <c r="D1838" s="172">
        <f t="shared" si="81"/>
        <v>89280</v>
      </c>
      <c r="E1838" s="172" t="e">
        <f t="shared" si="82"/>
        <v>#N/A</v>
      </c>
      <c r="F1838" s="174" t="e">
        <f t="shared" si="83"/>
        <v>#N/A</v>
      </c>
      <c r="G1838" s="26" t="s">
        <v>9614</v>
      </c>
    </row>
    <row r="1839" spans="2:7" x14ac:dyDescent="0.45">
      <c r="B1839" s="26" t="s">
        <v>5033</v>
      </c>
      <c r="C1839" s="26">
        <v>50</v>
      </c>
      <c r="D1839" s="172">
        <f t="shared" si="81"/>
        <v>89280</v>
      </c>
      <c r="E1839" s="172" t="e">
        <f t="shared" si="82"/>
        <v>#N/A</v>
      </c>
      <c r="F1839" s="174" t="e">
        <f t="shared" si="83"/>
        <v>#N/A</v>
      </c>
      <c r="G1839" s="26" t="s">
        <v>9615</v>
      </c>
    </row>
    <row r="1840" spans="2:7" x14ac:dyDescent="0.45">
      <c r="B1840" s="26" t="s">
        <v>5034</v>
      </c>
      <c r="C1840" s="26">
        <v>50</v>
      </c>
      <c r="D1840" s="172">
        <f t="shared" si="81"/>
        <v>89280</v>
      </c>
      <c r="E1840" s="172" t="e">
        <f t="shared" si="82"/>
        <v>#N/A</v>
      </c>
      <c r="F1840" s="174" t="e">
        <f t="shared" si="83"/>
        <v>#N/A</v>
      </c>
      <c r="G1840" s="26" t="s">
        <v>9616</v>
      </c>
    </row>
    <row r="1841" spans="2:7" x14ac:dyDescent="0.45">
      <c r="B1841" s="26" t="s">
        <v>3912</v>
      </c>
      <c r="C1841" s="26">
        <v>49</v>
      </c>
      <c r="D1841" s="172">
        <f t="shared" si="81"/>
        <v>87494.399999999994</v>
      </c>
      <c r="E1841" s="172" t="e">
        <f t="shared" si="82"/>
        <v>#N/A</v>
      </c>
      <c r="F1841" s="174" t="e">
        <f t="shared" si="83"/>
        <v>#N/A</v>
      </c>
      <c r="G1841" s="26" t="s">
        <v>9617</v>
      </c>
    </row>
    <row r="1842" spans="2:7" x14ac:dyDescent="0.45">
      <c r="B1842" s="26" t="s">
        <v>3914</v>
      </c>
      <c r="C1842" s="26">
        <v>49</v>
      </c>
      <c r="D1842" s="172">
        <f t="shared" si="81"/>
        <v>87494.399999999994</v>
      </c>
      <c r="E1842" s="172" t="e">
        <f t="shared" si="82"/>
        <v>#N/A</v>
      </c>
      <c r="F1842" s="174" t="e">
        <f t="shared" si="83"/>
        <v>#N/A</v>
      </c>
      <c r="G1842" s="26" t="s">
        <v>9618</v>
      </c>
    </row>
    <row r="1843" spans="2:7" x14ac:dyDescent="0.45">
      <c r="B1843" s="26" t="s">
        <v>3916</v>
      </c>
      <c r="C1843" s="26">
        <v>49</v>
      </c>
      <c r="D1843" s="172">
        <f t="shared" si="81"/>
        <v>87494.399999999994</v>
      </c>
      <c r="E1843" s="172" t="e">
        <f t="shared" si="82"/>
        <v>#N/A</v>
      </c>
      <c r="F1843" s="174" t="e">
        <f t="shared" si="83"/>
        <v>#N/A</v>
      </c>
      <c r="G1843" s="26" t="s">
        <v>9619</v>
      </c>
    </row>
    <row r="1844" spans="2:7" x14ac:dyDescent="0.45">
      <c r="B1844" s="26" t="s">
        <v>5035</v>
      </c>
      <c r="C1844" s="26">
        <v>52</v>
      </c>
      <c r="D1844" s="172">
        <f t="shared" ref="D1844:D1907" si="84">C1844*7.44*240</f>
        <v>92851.199999999997</v>
      </c>
      <c r="E1844" s="172" t="e">
        <f t="shared" ref="E1844:E1907" si="85">VLOOKUP(G1844,$I$51:$K$181,2,FALSE)</f>
        <v>#N/A</v>
      </c>
      <c r="F1844" s="174" t="e">
        <f t="shared" ref="F1844:F1907" si="86">E1844/D1844-1</f>
        <v>#N/A</v>
      </c>
      <c r="G1844" s="26" t="s">
        <v>9620</v>
      </c>
    </row>
    <row r="1845" spans="2:7" x14ac:dyDescent="0.45">
      <c r="B1845" s="26" t="s">
        <v>5036</v>
      </c>
      <c r="C1845" s="26">
        <v>53</v>
      </c>
      <c r="D1845" s="172">
        <f t="shared" si="84"/>
        <v>94636.800000000003</v>
      </c>
      <c r="E1845" s="172" t="e">
        <f t="shared" si="85"/>
        <v>#N/A</v>
      </c>
      <c r="F1845" s="174" t="e">
        <f t="shared" si="86"/>
        <v>#N/A</v>
      </c>
      <c r="G1845" s="26" t="s">
        <v>9621</v>
      </c>
    </row>
    <row r="1846" spans="2:7" x14ac:dyDescent="0.45">
      <c r="B1846" s="26" t="s">
        <v>3922</v>
      </c>
      <c r="C1846" s="26">
        <v>52</v>
      </c>
      <c r="D1846" s="172">
        <f t="shared" si="84"/>
        <v>92851.199999999997</v>
      </c>
      <c r="E1846" s="172" t="e">
        <f t="shared" si="85"/>
        <v>#N/A</v>
      </c>
      <c r="F1846" s="174" t="e">
        <f t="shared" si="86"/>
        <v>#N/A</v>
      </c>
      <c r="G1846" s="26" t="s">
        <v>9622</v>
      </c>
    </row>
    <row r="1847" spans="2:7" x14ac:dyDescent="0.45">
      <c r="B1847" s="26" t="s">
        <v>3924</v>
      </c>
      <c r="C1847" s="26">
        <v>53</v>
      </c>
      <c r="D1847" s="172">
        <f t="shared" si="84"/>
        <v>94636.800000000003</v>
      </c>
      <c r="E1847" s="172" t="e">
        <f t="shared" si="85"/>
        <v>#N/A</v>
      </c>
      <c r="F1847" s="174" t="e">
        <f t="shared" si="86"/>
        <v>#N/A</v>
      </c>
      <c r="G1847" s="26" t="s">
        <v>9623</v>
      </c>
    </row>
    <row r="1848" spans="2:7" x14ac:dyDescent="0.45">
      <c r="B1848" s="26" t="s">
        <v>3926</v>
      </c>
      <c r="C1848" s="26">
        <v>55</v>
      </c>
      <c r="D1848" s="172">
        <f t="shared" si="84"/>
        <v>98208.000000000015</v>
      </c>
      <c r="E1848" s="172" t="e">
        <f t="shared" si="85"/>
        <v>#N/A</v>
      </c>
      <c r="F1848" s="174" t="e">
        <f t="shared" si="86"/>
        <v>#N/A</v>
      </c>
      <c r="G1848" s="26" t="s">
        <v>9624</v>
      </c>
    </row>
    <row r="1849" spans="2:7" x14ac:dyDescent="0.45">
      <c r="B1849" s="26" t="s">
        <v>5037</v>
      </c>
      <c r="C1849" s="26">
        <v>56</v>
      </c>
      <c r="D1849" s="172">
        <f t="shared" si="84"/>
        <v>99993.600000000006</v>
      </c>
      <c r="E1849" s="172" t="e">
        <f t="shared" si="85"/>
        <v>#N/A</v>
      </c>
      <c r="F1849" s="174" t="e">
        <f t="shared" si="86"/>
        <v>#N/A</v>
      </c>
      <c r="G1849" s="26" t="s">
        <v>9625</v>
      </c>
    </row>
    <row r="1850" spans="2:7" x14ac:dyDescent="0.45">
      <c r="B1850" s="26" t="s">
        <v>5038</v>
      </c>
      <c r="C1850" s="26">
        <v>56</v>
      </c>
      <c r="D1850" s="172">
        <f t="shared" si="84"/>
        <v>99993.600000000006</v>
      </c>
      <c r="E1850" s="172" t="e">
        <f t="shared" si="85"/>
        <v>#N/A</v>
      </c>
      <c r="F1850" s="174" t="e">
        <f t="shared" si="86"/>
        <v>#N/A</v>
      </c>
      <c r="G1850" s="26" t="s">
        <v>9626</v>
      </c>
    </row>
    <row r="1851" spans="2:7" x14ac:dyDescent="0.45">
      <c r="B1851" s="26" t="s">
        <v>3932</v>
      </c>
      <c r="C1851" s="26">
        <v>56</v>
      </c>
      <c r="D1851" s="172">
        <f t="shared" si="84"/>
        <v>99993.600000000006</v>
      </c>
      <c r="E1851" s="172" t="e">
        <f t="shared" si="85"/>
        <v>#N/A</v>
      </c>
      <c r="F1851" s="174" t="e">
        <f t="shared" si="86"/>
        <v>#N/A</v>
      </c>
      <c r="G1851" s="26" t="s">
        <v>9627</v>
      </c>
    </row>
    <row r="1852" spans="2:7" x14ac:dyDescent="0.45">
      <c r="B1852" s="26" t="s">
        <v>3934</v>
      </c>
      <c r="C1852" s="26">
        <v>56</v>
      </c>
      <c r="D1852" s="172">
        <f t="shared" si="84"/>
        <v>99993.600000000006</v>
      </c>
      <c r="E1852" s="172" t="e">
        <f t="shared" si="85"/>
        <v>#N/A</v>
      </c>
      <c r="F1852" s="174" t="e">
        <f t="shared" si="86"/>
        <v>#N/A</v>
      </c>
      <c r="G1852" s="26" t="s">
        <v>9628</v>
      </c>
    </row>
    <row r="1853" spans="2:7" x14ac:dyDescent="0.45">
      <c r="B1853" s="26" t="s">
        <v>3936</v>
      </c>
      <c r="C1853" s="26">
        <v>57</v>
      </c>
      <c r="D1853" s="172">
        <f t="shared" si="84"/>
        <v>101779.20000000001</v>
      </c>
      <c r="E1853" s="172" t="e">
        <f t="shared" si="85"/>
        <v>#N/A</v>
      </c>
      <c r="F1853" s="174" t="e">
        <f t="shared" si="86"/>
        <v>#N/A</v>
      </c>
      <c r="G1853" s="26" t="s">
        <v>9629</v>
      </c>
    </row>
    <row r="1854" spans="2:7" x14ac:dyDescent="0.45">
      <c r="B1854" s="26" t="s">
        <v>5039</v>
      </c>
      <c r="C1854" s="26">
        <v>57</v>
      </c>
      <c r="D1854" s="172">
        <f t="shared" si="84"/>
        <v>101779.20000000001</v>
      </c>
      <c r="E1854" s="172" t="e">
        <f t="shared" si="85"/>
        <v>#N/A</v>
      </c>
      <c r="F1854" s="174" t="e">
        <f t="shared" si="86"/>
        <v>#N/A</v>
      </c>
      <c r="G1854" s="26" t="s">
        <v>9630</v>
      </c>
    </row>
    <row r="1855" spans="2:7" x14ac:dyDescent="0.45">
      <c r="B1855" s="26" t="s">
        <v>5040</v>
      </c>
      <c r="C1855" s="26">
        <v>56</v>
      </c>
      <c r="D1855" s="172">
        <f t="shared" si="84"/>
        <v>99993.600000000006</v>
      </c>
      <c r="E1855" s="172" t="e">
        <f t="shared" si="85"/>
        <v>#N/A</v>
      </c>
      <c r="F1855" s="174" t="e">
        <f t="shared" si="86"/>
        <v>#N/A</v>
      </c>
      <c r="G1855" s="26" t="s">
        <v>9631</v>
      </c>
    </row>
    <row r="1856" spans="2:7" x14ac:dyDescent="0.45">
      <c r="B1856" s="26" t="s">
        <v>3942</v>
      </c>
      <c r="C1856" s="26">
        <v>54</v>
      </c>
      <c r="D1856" s="172">
        <f t="shared" si="84"/>
        <v>96422.400000000009</v>
      </c>
      <c r="E1856" s="172" t="e">
        <f t="shared" si="85"/>
        <v>#N/A</v>
      </c>
      <c r="F1856" s="174" t="e">
        <f t="shared" si="86"/>
        <v>#N/A</v>
      </c>
      <c r="G1856" s="26" t="s">
        <v>9632</v>
      </c>
    </row>
    <row r="1857" spans="2:7" x14ac:dyDescent="0.45">
      <c r="B1857" s="26" t="s">
        <v>3944</v>
      </c>
      <c r="C1857" s="26">
        <v>54</v>
      </c>
      <c r="D1857" s="172">
        <f t="shared" si="84"/>
        <v>96422.400000000009</v>
      </c>
      <c r="E1857" s="172" t="e">
        <f t="shared" si="85"/>
        <v>#N/A</v>
      </c>
      <c r="F1857" s="174" t="e">
        <f t="shared" si="86"/>
        <v>#N/A</v>
      </c>
      <c r="G1857" s="26" t="s">
        <v>9633</v>
      </c>
    </row>
    <row r="1858" spans="2:7" x14ac:dyDescent="0.45">
      <c r="B1858" s="26" t="s">
        <v>3946</v>
      </c>
      <c r="C1858" s="26">
        <v>54</v>
      </c>
      <c r="D1858" s="172">
        <f t="shared" si="84"/>
        <v>96422.400000000009</v>
      </c>
      <c r="E1858" s="172" t="e">
        <f t="shared" si="85"/>
        <v>#N/A</v>
      </c>
      <c r="F1858" s="174" t="e">
        <f t="shared" si="86"/>
        <v>#N/A</v>
      </c>
      <c r="G1858" s="26" t="s">
        <v>9634</v>
      </c>
    </row>
    <row r="1859" spans="2:7" x14ac:dyDescent="0.45">
      <c r="B1859" s="26" t="s">
        <v>5041</v>
      </c>
      <c r="C1859" s="26">
        <v>57</v>
      </c>
      <c r="D1859" s="172">
        <f t="shared" si="84"/>
        <v>101779.20000000001</v>
      </c>
      <c r="E1859" s="172" t="e">
        <f t="shared" si="85"/>
        <v>#N/A</v>
      </c>
      <c r="F1859" s="174" t="e">
        <f t="shared" si="86"/>
        <v>#N/A</v>
      </c>
      <c r="G1859" s="26" t="s">
        <v>9635</v>
      </c>
    </row>
    <row r="1860" spans="2:7" x14ac:dyDescent="0.45">
      <c r="B1860" s="26" t="s">
        <v>5042</v>
      </c>
      <c r="C1860" s="26">
        <v>56</v>
      </c>
      <c r="D1860" s="172">
        <f t="shared" si="84"/>
        <v>99993.600000000006</v>
      </c>
      <c r="E1860" s="172" t="e">
        <f t="shared" si="85"/>
        <v>#N/A</v>
      </c>
      <c r="F1860" s="174" t="e">
        <f t="shared" si="86"/>
        <v>#N/A</v>
      </c>
      <c r="G1860" s="26" t="s">
        <v>9636</v>
      </c>
    </row>
    <row r="1861" spans="2:7" x14ac:dyDescent="0.45">
      <c r="B1861" s="26" t="s">
        <v>3952</v>
      </c>
      <c r="C1861" s="26">
        <v>57</v>
      </c>
      <c r="D1861" s="172">
        <f t="shared" si="84"/>
        <v>101779.20000000001</v>
      </c>
      <c r="E1861" s="172" t="e">
        <f t="shared" si="85"/>
        <v>#N/A</v>
      </c>
      <c r="F1861" s="174" t="e">
        <f t="shared" si="86"/>
        <v>#N/A</v>
      </c>
      <c r="G1861" s="26" t="s">
        <v>9637</v>
      </c>
    </row>
    <row r="1862" spans="2:7" x14ac:dyDescent="0.45">
      <c r="B1862" s="26" t="s">
        <v>3954</v>
      </c>
      <c r="C1862" s="26">
        <v>57</v>
      </c>
      <c r="D1862" s="172">
        <f t="shared" si="84"/>
        <v>101779.20000000001</v>
      </c>
      <c r="E1862" s="172" t="e">
        <f t="shared" si="85"/>
        <v>#N/A</v>
      </c>
      <c r="F1862" s="174" t="e">
        <f t="shared" si="86"/>
        <v>#N/A</v>
      </c>
      <c r="G1862" s="26" t="s">
        <v>9638</v>
      </c>
    </row>
    <row r="1863" spans="2:7" x14ac:dyDescent="0.45">
      <c r="B1863" s="26" t="s">
        <v>3956</v>
      </c>
      <c r="C1863" s="26">
        <v>56</v>
      </c>
      <c r="D1863" s="172">
        <f t="shared" si="84"/>
        <v>99993.600000000006</v>
      </c>
      <c r="E1863" s="172" t="e">
        <f t="shared" si="85"/>
        <v>#N/A</v>
      </c>
      <c r="F1863" s="174" t="e">
        <f t="shared" si="86"/>
        <v>#N/A</v>
      </c>
      <c r="G1863" s="26" t="s">
        <v>9639</v>
      </c>
    </row>
    <row r="1864" spans="2:7" x14ac:dyDescent="0.45">
      <c r="B1864" s="26" t="s">
        <v>5043</v>
      </c>
      <c r="C1864" s="26">
        <v>56</v>
      </c>
      <c r="D1864" s="172">
        <f t="shared" si="84"/>
        <v>99993.600000000006</v>
      </c>
      <c r="E1864" s="172" t="e">
        <f t="shared" si="85"/>
        <v>#N/A</v>
      </c>
      <c r="F1864" s="174" t="e">
        <f t="shared" si="86"/>
        <v>#N/A</v>
      </c>
      <c r="G1864" s="26" t="s">
        <v>9640</v>
      </c>
    </row>
    <row r="1865" spans="2:7" x14ac:dyDescent="0.45">
      <c r="B1865" s="26" t="s">
        <v>5044</v>
      </c>
      <c r="C1865" s="26">
        <v>53</v>
      </c>
      <c r="D1865" s="172">
        <f t="shared" si="84"/>
        <v>94636.800000000003</v>
      </c>
      <c r="E1865" s="172" t="e">
        <f t="shared" si="85"/>
        <v>#N/A</v>
      </c>
      <c r="F1865" s="174" t="e">
        <f t="shared" si="86"/>
        <v>#N/A</v>
      </c>
      <c r="G1865" s="26" t="s">
        <v>9641</v>
      </c>
    </row>
    <row r="1866" spans="2:7" x14ac:dyDescent="0.45">
      <c r="B1866" s="26" t="s">
        <v>5045</v>
      </c>
      <c r="C1866" s="26">
        <v>52</v>
      </c>
      <c r="D1866" s="172">
        <f t="shared" si="84"/>
        <v>92851.199999999997</v>
      </c>
      <c r="E1866" s="172" t="e">
        <f t="shared" si="85"/>
        <v>#N/A</v>
      </c>
      <c r="F1866" s="174" t="e">
        <f t="shared" si="86"/>
        <v>#N/A</v>
      </c>
      <c r="G1866" s="26" t="s">
        <v>9642</v>
      </c>
    </row>
    <row r="1867" spans="2:7" x14ac:dyDescent="0.45">
      <c r="B1867" s="26" t="s">
        <v>3962</v>
      </c>
      <c r="C1867" s="26">
        <v>53</v>
      </c>
      <c r="D1867" s="172">
        <f t="shared" si="84"/>
        <v>94636.800000000003</v>
      </c>
      <c r="E1867" s="172" t="e">
        <f t="shared" si="85"/>
        <v>#N/A</v>
      </c>
      <c r="F1867" s="174" t="e">
        <f t="shared" si="86"/>
        <v>#N/A</v>
      </c>
      <c r="G1867" s="26" t="s">
        <v>9643</v>
      </c>
    </row>
    <row r="1868" spans="2:7" x14ac:dyDescent="0.45">
      <c r="B1868" s="26" t="s">
        <v>3964</v>
      </c>
      <c r="C1868" s="26">
        <v>54</v>
      </c>
      <c r="D1868" s="172">
        <f t="shared" si="84"/>
        <v>96422.400000000009</v>
      </c>
      <c r="E1868" s="172" t="e">
        <f t="shared" si="85"/>
        <v>#N/A</v>
      </c>
      <c r="F1868" s="174" t="e">
        <f t="shared" si="86"/>
        <v>#N/A</v>
      </c>
      <c r="G1868" s="26" t="s">
        <v>9644</v>
      </c>
    </row>
    <row r="1869" spans="2:7" x14ac:dyDescent="0.45">
      <c r="B1869" s="26" t="s">
        <v>5046</v>
      </c>
      <c r="C1869" s="26">
        <v>53</v>
      </c>
      <c r="D1869" s="172">
        <f t="shared" si="84"/>
        <v>94636.800000000003</v>
      </c>
      <c r="E1869" s="172" t="e">
        <f t="shared" si="85"/>
        <v>#N/A</v>
      </c>
      <c r="F1869" s="174" t="e">
        <f t="shared" si="86"/>
        <v>#N/A</v>
      </c>
      <c r="G1869" s="26" t="s">
        <v>9645</v>
      </c>
    </row>
    <row r="1870" spans="2:7" x14ac:dyDescent="0.45">
      <c r="B1870" s="26" t="s">
        <v>5047</v>
      </c>
      <c r="C1870" s="26">
        <v>51</v>
      </c>
      <c r="D1870" s="172">
        <f t="shared" si="84"/>
        <v>91065.600000000006</v>
      </c>
      <c r="E1870" s="172" t="e">
        <f t="shared" si="85"/>
        <v>#N/A</v>
      </c>
      <c r="F1870" s="174" t="e">
        <f t="shared" si="86"/>
        <v>#N/A</v>
      </c>
      <c r="G1870" s="26" t="s">
        <v>9646</v>
      </c>
    </row>
    <row r="1871" spans="2:7" x14ac:dyDescent="0.45">
      <c r="B1871" s="26" t="s">
        <v>3970</v>
      </c>
      <c r="C1871" s="26">
        <v>52</v>
      </c>
      <c r="D1871" s="172">
        <f t="shared" si="84"/>
        <v>92851.199999999997</v>
      </c>
      <c r="E1871" s="172" t="e">
        <f t="shared" si="85"/>
        <v>#N/A</v>
      </c>
      <c r="F1871" s="174" t="e">
        <f t="shared" si="86"/>
        <v>#N/A</v>
      </c>
      <c r="G1871" s="26" t="s">
        <v>9647</v>
      </c>
    </row>
    <row r="1872" spans="2:7" x14ac:dyDescent="0.45">
      <c r="B1872" s="26" t="s">
        <v>3972</v>
      </c>
      <c r="C1872" s="26">
        <v>52</v>
      </c>
      <c r="D1872" s="172">
        <f t="shared" si="84"/>
        <v>92851.199999999997</v>
      </c>
      <c r="E1872" s="172" t="e">
        <f t="shared" si="85"/>
        <v>#N/A</v>
      </c>
      <c r="F1872" s="174" t="e">
        <f t="shared" si="86"/>
        <v>#N/A</v>
      </c>
      <c r="G1872" s="26" t="s">
        <v>9648</v>
      </c>
    </row>
    <row r="1873" spans="2:7" x14ac:dyDescent="0.45">
      <c r="B1873" s="26" t="s">
        <v>3974</v>
      </c>
      <c r="C1873" s="26">
        <v>48</v>
      </c>
      <c r="D1873" s="172">
        <f t="shared" si="84"/>
        <v>85708.800000000003</v>
      </c>
      <c r="E1873" s="172" t="e">
        <f t="shared" si="85"/>
        <v>#N/A</v>
      </c>
      <c r="F1873" s="174" t="e">
        <f t="shared" si="86"/>
        <v>#N/A</v>
      </c>
      <c r="G1873" s="26" t="s">
        <v>9649</v>
      </c>
    </row>
    <row r="1874" spans="2:7" x14ac:dyDescent="0.45">
      <c r="B1874" s="26" t="s">
        <v>5048</v>
      </c>
      <c r="C1874" s="26">
        <v>45</v>
      </c>
      <c r="D1874" s="172">
        <f t="shared" si="84"/>
        <v>80352</v>
      </c>
      <c r="E1874" s="172" t="e">
        <f t="shared" si="85"/>
        <v>#N/A</v>
      </c>
      <c r="F1874" s="174" t="e">
        <f t="shared" si="86"/>
        <v>#N/A</v>
      </c>
      <c r="G1874" s="26" t="s">
        <v>9650</v>
      </c>
    </row>
    <row r="1875" spans="2:7" x14ac:dyDescent="0.45">
      <c r="B1875" s="26" t="s">
        <v>5049</v>
      </c>
      <c r="C1875" s="26">
        <v>44</v>
      </c>
      <c r="D1875" s="172">
        <f t="shared" si="84"/>
        <v>78566.400000000009</v>
      </c>
      <c r="E1875" s="172" t="e">
        <f t="shared" si="85"/>
        <v>#N/A</v>
      </c>
      <c r="F1875" s="174" t="e">
        <f t="shared" si="86"/>
        <v>#N/A</v>
      </c>
      <c r="G1875" s="26" t="s">
        <v>9651</v>
      </c>
    </row>
    <row r="1876" spans="2:7" x14ac:dyDescent="0.45">
      <c r="B1876" s="26" t="s">
        <v>3980</v>
      </c>
      <c r="C1876" s="26">
        <v>44</v>
      </c>
      <c r="D1876" s="172">
        <f t="shared" si="84"/>
        <v>78566.400000000009</v>
      </c>
      <c r="E1876" s="172" t="e">
        <f t="shared" si="85"/>
        <v>#N/A</v>
      </c>
      <c r="F1876" s="174" t="e">
        <f t="shared" si="86"/>
        <v>#N/A</v>
      </c>
      <c r="G1876" s="26" t="s">
        <v>9652</v>
      </c>
    </row>
    <row r="1877" spans="2:7" x14ac:dyDescent="0.45">
      <c r="B1877" s="26" t="s">
        <v>3982</v>
      </c>
      <c r="C1877" s="26">
        <v>43</v>
      </c>
      <c r="D1877" s="172">
        <f t="shared" si="84"/>
        <v>76780.800000000003</v>
      </c>
      <c r="E1877" s="172" t="e">
        <f t="shared" si="85"/>
        <v>#N/A</v>
      </c>
      <c r="F1877" s="174" t="e">
        <f t="shared" si="86"/>
        <v>#N/A</v>
      </c>
      <c r="G1877" s="26" t="s">
        <v>9653</v>
      </c>
    </row>
    <row r="1878" spans="2:7" x14ac:dyDescent="0.45">
      <c r="B1878" s="26" t="s">
        <v>3984</v>
      </c>
      <c r="C1878" s="26">
        <v>43</v>
      </c>
      <c r="D1878" s="172">
        <f t="shared" si="84"/>
        <v>76780.800000000003</v>
      </c>
      <c r="E1878" s="172" t="e">
        <f t="shared" si="85"/>
        <v>#N/A</v>
      </c>
      <c r="F1878" s="174" t="e">
        <f t="shared" si="86"/>
        <v>#N/A</v>
      </c>
      <c r="G1878" s="26" t="s">
        <v>9654</v>
      </c>
    </row>
    <row r="1879" spans="2:7" x14ac:dyDescent="0.45">
      <c r="B1879" s="26" t="s">
        <v>5050</v>
      </c>
      <c r="C1879" s="26">
        <v>44</v>
      </c>
      <c r="D1879" s="172">
        <f t="shared" si="84"/>
        <v>78566.400000000009</v>
      </c>
      <c r="E1879" s="172" t="e">
        <f t="shared" si="85"/>
        <v>#N/A</v>
      </c>
      <c r="F1879" s="174" t="e">
        <f t="shared" si="86"/>
        <v>#N/A</v>
      </c>
      <c r="G1879" s="26" t="s">
        <v>9655</v>
      </c>
    </row>
    <row r="1880" spans="2:7" x14ac:dyDescent="0.45">
      <c r="B1880" s="26" t="s">
        <v>5051</v>
      </c>
      <c r="C1880" s="26">
        <v>43</v>
      </c>
      <c r="D1880" s="172">
        <f t="shared" si="84"/>
        <v>76780.800000000003</v>
      </c>
      <c r="E1880" s="172" t="e">
        <f t="shared" si="85"/>
        <v>#N/A</v>
      </c>
      <c r="F1880" s="174" t="e">
        <f t="shared" si="86"/>
        <v>#N/A</v>
      </c>
      <c r="G1880" s="26" t="s">
        <v>9656</v>
      </c>
    </row>
    <row r="1881" spans="2:7" x14ac:dyDescent="0.45">
      <c r="B1881" s="26" t="s">
        <v>3990</v>
      </c>
      <c r="C1881" s="26">
        <v>43</v>
      </c>
      <c r="D1881" s="172">
        <f t="shared" si="84"/>
        <v>76780.800000000003</v>
      </c>
      <c r="E1881" s="172" t="e">
        <f t="shared" si="85"/>
        <v>#N/A</v>
      </c>
      <c r="F1881" s="174" t="e">
        <f t="shared" si="86"/>
        <v>#N/A</v>
      </c>
      <c r="G1881" s="26" t="s">
        <v>9657</v>
      </c>
    </row>
    <row r="1882" spans="2:7" x14ac:dyDescent="0.45">
      <c r="B1882" s="26" t="s">
        <v>3992</v>
      </c>
      <c r="C1882" s="26">
        <v>43</v>
      </c>
      <c r="D1882" s="172">
        <f t="shared" si="84"/>
        <v>76780.800000000003</v>
      </c>
      <c r="E1882" s="172" t="e">
        <f t="shared" si="85"/>
        <v>#N/A</v>
      </c>
      <c r="F1882" s="174" t="e">
        <f t="shared" si="86"/>
        <v>#N/A</v>
      </c>
      <c r="G1882" s="26" t="s">
        <v>9658</v>
      </c>
    </row>
    <row r="1883" spans="2:7" x14ac:dyDescent="0.45">
      <c r="B1883" s="26" t="s">
        <v>3994</v>
      </c>
      <c r="C1883" s="26">
        <v>44</v>
      </c>
      <c r="D1883" s="172">
        <f t="shared" si="84"/>
        <v>78566.400000000009</v>
      </c>
      <c r="E1883" s="172" t="e">
        <f t="shared" si="85"/>
        <v>#N/A</v>
      </c>
      <c r="F1883" s="174" t="e">
        <f t="shared" si="86"/>
        <v>#N/A</v>
      </c>
      <c r="G1883" s="26" t="s">
        <v>9659</v>
      </c>
    </row>
    <row r="1884" spans="2:7" x14ac:dyDescent="0.45">
      <c r="B1884" s="26" t="s">
        <v>5052</v>
      </c>
      <c r="C1884" s="26">
        <v>43</v>
      </c>
      <c r="D1884" s="172">
        <f t="shared" si="84"/>
        <v>76780.800000000003</v>
      </c>
      <c r="E1884" s="172" t="e">
        <f t="shared" si="85"/>
        <v>#N/A</v>
      </c>
      <c r="F1884" s="174" t="e">
        <f t="shared" si="86"/>
        <v>#N/A</v>
      </c>
      <c r="G1884" s="26" t="s">
        <v>9660</v>
      </c>
    </row>
    <row r="1885" spans="2:7" x14ac:dyDescent="0.45">
      <c r="B1885" s="26" t="s">
        <v>5053</v>
      </c>
      <c r="C1885" s="26">
        <v>43</v>
      </c>
      <c r="D1885" s="172">
        <f t="shared" si="84"/>
        <v>76780.800000000003</v>
      </c>
      <c r="E1885" s="172" t="e">
        <f t="shared" si="85"/>
        <v>#N/A</v>
      </c>
      <c r="F1885" s="174" t="e">
        <f t="shared" si="86"/>
        <v>#N/A</v>
      </c>
      <c r="G1885" s="26" t="s">
        <v>9661</v>
      </c>
    </row>
    <row r="1886" spans="2:7" x14ac:dyDescent="0.45">
      <c r="B1886" s="26" t="s">
        <v>4000</v>
      </c>
      <c r="C1886" s="26">
        <v>42</v>
      </c>
      <c r="D1886" s="172">
        <f t="shared" si="84"/>
        <v>74995.200000000012</v>
      </c>
      <c r="E1886" s="172" t="e">
        <f t="shared" si="85"/>
        <v>#N/A</v>
      </c>
      <c r="F1886" s="174" t="e">
        <f t="shared" si="86"/>
        <v>#N/A</v>
      </c>
      <c r="G1886" s="26" t="s">
        <v>9662</v>
      </c>
    </row>
    <row r="1887" spans="2:7" x14ac:dyDescent="0.45">
      <c r="B1887" s="26" t="s">
        <v>4002</v>
      </c>
      <c r="C1887" s="26">
        <v>42</v>
      </c>
      <c r="D1887" s="172">
        <f t="shared" si="84"/>
        <v>74995.200000000012</v>
      </c>
      <c r="E1887" s="172" t="e">
        <f t="shared" si="85"/>
        <v>#N/A</v>
      </c>
      <c r="F1887" s="174" t="e">
        <f t="shared" si="86"/>
        <v>#N/A</v>
      </c>
      <c r="G1887" s="26" t="s">
        <v>9663</v>
      </c>
    </row>
    <row r="1888" spans="2:7" x14ac:dyDescent="0.45">
      <c r="B1888" s="26" t="s">
        <v>4004</v>
      </c>
      <c r="C1888" s="26">
        <v>44</v>
      </c>
      <c r="D1888" s="172">
        <f t="shared" si="84"/>
        <v>78566.400000000009</v>
      </c>
      <c r="E1888" s="172" t="e">
        <f t="shared" si="85"/>
        <v>#N/A</v>
      </c>
      <c r="F1888" s="174" t="e">
        <f t="shared" si="86"/>
        <v>#N/A</v>
      </c>
      <c r="G1888" s="26" t="s">
        <v>9664</v>
      </c>
    </row>
    <row r="1889" spans="2:7" x14ac:dyDescent="0.45">
      <c r="B1889" s="26" t="s">
        <v>5054</v>
      </c>
      <c r="C1889" s="26">
        <v>45</v>
      </c>
      <c r="D1889" s="172">
        <f t="shared" si="84"/>
        <v>80352</v>
      </c>
      <c r="E1889" s="172" t="e">
        <f t="shared" si="85"/>
        <v>#N/A</v>
      </c>
      <c r="F1889" s="174" t="e">
        <f t="shared" si="86"/>
        <v>#N/A</v>
      </c>
      <c r="G1889" s="26" t="s">
        <v>9665</v>
      </c>
    </row>
    <row r="1890" spans="2:7" x14ac:dyDescent="0.45">
      <c r="B1890" s="26" t="s">
        <v>5055</v>
      </c>
      <c r="C1890" s="26">
        <v>46</v>
      </c>
      <c r="D1890" s="172">
        <f t="shared" si="84"/>
        <v>82137.600000000006</v>
      </c>
      <c r="E1890" s="172" t="e">
        <f t="shared" si="85"/>
        <v>#N/A</v>
      </c>
      <c r="F1890" s="174" t="e">
        <f t="shared" si="86"/>
        <v>#N/A</v>
      </c>
      <c r="G1890" s="26" t="s">
        <v>9666</v>
      </c>
    </row>
    <row r="1891" spans="2:7" x14ac:dyDescent="0.45">
      <c r="B1891" s="26" t="s">
        <v>4010</v>
      </c>
      <c r="C1891" s="26">
        <v>45</v>
      </c>
      <c r="D1891" s="172">
        <f t="shared" si="84"/>
        <v>80352</v>
      </c>
      <c r="E1891" s="172" t="e">
        <f t="shared" si="85"/>
        <v>#N/A</v>
      </c>
      <c r="F1891" s="174" t="e">
        <f t="shared" si="86"/>
        <v>#N/A</v>
      </c>
      <c r="G1891" s="26" t="s">
        <v>9667</v>
      </c>
    </row>
    <row r="1892" spans="2:7" x14ac:dyDescent="0.45">
      <c r="B1892" s="26" t="s">
        <v>4012</v>
      </c>
      <c r="C1892" s="26">
        <v>47</v>
      </c>
      <c r="D1892" s="172">
        <f t="shared" si="84"/>
        <v>83923.199999999997</v>
      </c>
      <c r="E1892" s="172" t="e">
        <f t="shared" si="85"/>
        <v>#N/A</v>
      </c>
      <c r="F1892" s="174" t="e">
        <f t="shared" si="86"/>
        <v>#N/A</v>
      </c>
      <c r="G1892" s="26" t="s">
        <v>9668</v>
      </c>
    </row>
    <row r="1893" spans="2:7" x14ac:dyDescent="0.45">
      <c r="B1893" s="26" t="s">
        <v>4014</v>
      </c>
      <c r="C1893" s="26">
        <v>49</v>
      </c>
      <c r="D1893" s="172">
        <f t="shared" si="84"/>
        <v>87494.399999999994</v>
      </c>
      <c r="E1893" s="172" t="e">
        <f t="shared" si="85"/>
        <v>#N/A</v>
      </c>
      <c r="F1893" s="174" t="e">
        <f t="shared" si="86"/>
        <v>#N/A</v>
      </c>
      <c r="G1893" s="26" t="s">
        <v>9669</v>
      </c>
    </row>
    <row r="1894" spans="2:7" x14ac:dyDescent="0.45">
      <c r="B1894" s="26" t="s">
        <v>5056</v>
      </c>
      <c r="C1894" s="26">
        <v>52</v>
      </c>
      <c r="D1894" s="172">
        <f t="shared" si="84"/>
        <v>92851.199999999997</v>
      </c>
      <c r="E1894" s="172" t="e">
        <f t="shared" si="85"/>
        <v>#N/A</v>
      </c>
      <c r="F1894" s="174" t="e">
        <f t="shared" si="86"/>
        <v>#N/A</v>
      </c>
      <c r="G1894" s="26" t="s">
        <v>9670</v>
      </c>
    </row>
    <row r="1895" spans="2:7" x14ac:dyDescent="0.45">
      <c r="B1895" s="26" t="s">
        <v>4020</v>
      </c>
      <c r="C1895" s="26">
        <v>52</v>
      </c>
      <c r="D1895" s="172">
        <f t="shared" si="84"/>
        <v>92851.199999999997</v>
      </c>
      <c r="E1895" s="172" t="e">
        <f t="shared" si="85"/>
        <v>#N/A</v>
      </c>
      <c r="F1895" s="174" t="e">
        <f t="shared" si="86"/>
        <v>#N/A</v>
      </c>
      <c r="G1895" s="26" t="s">
        <v>9671</v>
      </c>
    </row>
    <row r="1896" spans="2:7" x14ac:dyDescent="0.45">
      <c r="B1896" s="26" t="s">
        <v>4022</v>
      </c>
      <c r="C1896" s="26">
        <v>52</v>
      </c>
      <c r="D1896" s="172">
        <f t="shared" si="84"/>
        <v>92851.199999999997</v>
      </c>
      <c r="E1896" s="172" t="e">
        <f t="shared" si="85"/>
        <v>#N/A</v>
      </c>
      <c r="F1896" s="174" t="e">
        <f t="shared" si="86"/>
        <v>#N/A</v>
      </c>
      <c r="G1896" s="26" t="s">
        <v>9672</v>
      </c>
    </row>
    <row r="1897" spans="2:7" x14ac:dyDescent="0.45">
      <c r="B1897" s="26" t="s">
        <v>4024</v>
      </c>
      <c r="C1897" s="26">
        <v>54</v>
      </c>
      <c r="D1897" s="172">
        <f t="shared" si="84"/>
        <v>96422.400000000009</v>
      </c>
      <c r="E1897" s="172" t="e">
        <f t="shared" si="85"/>
        <v>#N/A</v>
      </c>
      <c r="F1897" s="174" t="e">
        <f t="shared" si="86"/>
        <v>#N/A</v>
      </c>
      <c r="G1897" s="26" t="s">
        <v>9673</v>
      </c>
    </row>
    <row r="1898" spans="2:7" x14ac:dyDescent="0.45">
      <c r="B1898" s="26" t="s">
        <v>4030</v>
      </c>
      <c r="C1898" s="26">
        <v>56</v>
      </c>
      <c r="D1898" s="172">
        <f t="shared" si="84"/>
        <v>99993.600000000006</v>
      </c>
      <c r="E1898" s="172" t="e">
        <f t="shared" si="85"/>
        <v>#N/A</v>
      </c>
      <c r="F1898" s="174" t="e">
        <f t="shared" si="86"/>
        <v>#N/A</v>
      </c>
      <c r="G1898" s="26" t="s">
        <v>9674</v>
      </c>
    </row>
    <row r="1899" spans="2:7" x14ac:dyDescent="0.45">
      <c r="B1899" s="26" t="s">
        <v>5057</v>
      </c>
      <c r="C1899" s="26">
        <v>56</v>
      </c>
      <c r="D1899" s="172">
        <f t="shared" si="84"/>
        <v>99993.600000000006</v>
      </c>
      <c r="E1899" s="172" t="e">
        <f t="shared" si="85"/>
        <v>#N/A</v>
      </c>
      <c r="F1899" s="174" t="e">
        <f t="shared" si="86"/>
        <v>#N/A</v>
      </c>
      <c r="G1899" s="26" t="s">
        <v>9675</v>
      </c>
    </row>
    <row r="1900" spans="2:7" x14ac:dyDescent="0.45">
      <c r="B1900" s="26" t="s">
        <v>4032</v>
      </c>
      <c r="C1900" s="26">
        <v>57</v>
      </c>
      <c r="D1900" s="172">
        <f t="shared" si="84"/>
        <v>101779.20000000001</v>
      </c>
      <c r="E1900" s="172" t="e">
        <f t="shared" si="85"/>
        <v>#N/A</v>
      </c>
      <c r="F1900" s="174" t="e">
        <f t="shared" si="86"/>
        <v>#N/A</v>
      </c>
      <c r="G1900" s="26" t="s">
        <v>9676</v>
      </c>
    </row>
    <row r="1901" spans="2:7" x14ac:dyDescent="0.45">
      <c r="B1901" s="26" t="s">
        <v>5058</v>
      </c>
      <c r="C1901" s="26">
        <v>56</v>
      </c>
      <c r="D1901" s="172">
        <f t="shared" si="84"/>
        <v>99993.600000000006</v>
      </c>
      <c r="E1901" s="172" t="e">
        <f t="shared" si="85"/>
        <v>#N/A</v>
      </c>
      <c r="F1901" s="174" t="e">
        <f t="shared" si="86"/>
        <v>#N/A</v>
      </c>
      <c r="G1901" s="26" t="s">
        <v>9677</v>
      </c>
    </row>
    <row r="1902" spans="2:7" x14ac:dyDescent="0.45">
      <c r="B1902" s="26" t="s">
        <v>5059</v>
      </c>
      <c r="C1902" s="26">
        <v>56</v>
      </c>
      <c r="D1902" s="172">
        <f t="shared" si="84"/>
        <v>99993.600000000006</v>
      </c>
      <c r="E1902" s="172" t="e">
        <f t="shared" si="85"/>
        <v>#N/A</v>
      </c>
      <c r="F1902" s="174" t="e">
        <f t="shared" si="86"/>
        <v>#N/A</v>
      </c>
      <c r="G1902" s="26" t="s">
        <v>9678</v>
      </c>
    </row>
    <row r="1903" spans="2:7" x14ac:dyDescent="0.45">
      <c r="B1903" s="26" t="s">
        <v>4036</v>
      </c>
      <c r="C1903" s="26">
        <v>56</v>
      </c>
      <c r="D1903" s="172">
        <f t="shared" si="84"/>
        <v>99993.600000000006</v>
      </c>
      <c r="E1903" s="172" t="e">
        <f t="shared" si="85"/>
        <v>#N/A</v>
      </c>
      <c r="F1903" s="174" t="e">
        <f t="shared" si="86"/>
        <v>#N/A</v>
      </c>
      <c r="G1903" s="26" t="s">
        <v>9679</v>
      </c>
    </row>
    <row r="1904" spans="2:7" x14ac:dyDescent="0.45">
      <c r="B1904" s="26" t="s">
        <v>4038</v>
      </c>
      <c r="C1904" s="26">
        <v>56</v>
      </c>
      <c r="D1904" s="172">
        <f t="shared" si="84"/>
        <v>99993.600000000006</v>
      </c>
      <c r="E1904" s="172" t="e">
        <f t="shared" si="85"/>
        <v>#N/A</v>
      </c>
      <c r="F1904" s="174" t="e">
        <f t="shared" si="86"/>
        <v>#N/A</v>
      </c>
      <c r="G1904" s="26" t="s">
        <v>9680</v>
      </c>
    </row>
    <row r="1905" spans="2:7" x14ac:dyDescent="0.45">
      <c r="B1905" s="26" t="s">
        <v>4040</v>
      </c>
      <c r="C1905" s="26">
        <v>58</v>
      </c>
      <c r="D1905" s="172">
        <f t="shared" si="84"/>
        <v>103564.8</v>
      </c>
      <c r="E1905" s="172" t="e">
        <f t="shared" si="85"/>
        <v>#N/A</v>
      </c>
      <c r="F1905" s="174" t="e">
        <f t="shared" si="86"/>
        <v>#N/A</v>
      </c>
      <c r="G1905" s="26" t="s">
        <v>9681</v>
      </c>
    </row>
    <row r="1906" spans="2:7" x14ac:dyDescent="0.45">
      <c r="B1906" s="26" t="s">
        <v>5060</v>
      </c>
      <c r="C1906" s="26">
        <v>59</v>
      </c>
      <c r="D1906" s="172">
        <f t="shared" si="84"/>
        <v>105350.40000000001</v>
      </c>
      <c r="E1906" s="172" t="e">
        <f t="shared" si="85"/>
        <v>#N/A</v>
      </c>
      <c r="F1906" s="174" t="e">
        <f t="shared" si="86"/>
        <v>#N/A</v>
      </c>
      <c r="G1906" s="26" t="s">
        <v>9682</v>
      </c>
    </row>
    <row r="1907" spans="2:7" x14ac:dyDescent="0.45">
      <c r="B1907" s="26" t="s">
        <v>5061</v>
      </c>
      <c r="C1907" s="26">
        <v>60</v>
      </c>
      <c r="D1907" s="172">
        <f t="shared" si="84"/>
        <v>107136.00000000001</v>
      </c>
      <c r="E1907" s="172" t="e">
        <f t="shared" si="85"/>
        <v>#N/A</v>
      </c>
      <c r="F1907" s="174" t="e">
        <f t="shared" si="86"/>
        <v>#N/A</v>
      </c>
      <c r="G1907" s="26" t="s">
        <v>9683</v>
      </c>
    </row>
    <row r="1908" spans="2:7" x14ac:dyDescent="0.45">
      <c r="B1908" s="26" t="s">
        <v>4044</v>
      </c>
      <c r="C1908" s="26">
        <v>61</v>
      </c>
      <c r="D1908" s="172">
        <f t="shared" ref="D1908:D1971" si="87">C1908*7.44*240</f>
        <v>108921.60000000001</v>
      </c>
      <c r="E1908" s="172" t="e">
        <f t="shared" ref="E1908:E1971" si="88">VLOOKUP(G1908,$I$51:$K$181,2,FALSE)</f>
        <v>#N/A</v>
      </c>
      <c r="F1908" s="174" t="e">
        <f t="shared" ref="F1908:F1971" si="89">E1908/D1908-1</f>
        <v>#N/A</v>
      </c>
      <c r="G1908" s="26" t="s">
        <v>9684</v>
      </c>
    </row>
    <row r="1909" spans="2:7" x14ac:dyDescent="0.45">
      <c r="B1909" s="26" t="s">
        <v>4046</v>
      </c>
      <c r="C1909" s="26">
        <v>62</v>
      </c>
      <c r="D1909" s="172">
        <f t="shared" si="87"/>
        <v>110707.20000000001</v>
      </c>
      <c r="E1909" s="172" t="e">
        <f t="shared" si="88"/>
        <v>#N/A</v>
      </c>
      <c r="F1909" s="174" t="e">
        <f t="shared" si="89"/>
        <v>#N/A</v>
      </c>
      <c r="G1909" s="26" t="s">
        <v>9685</v>
      </c>
    </row>
    <row r="1910" spans="2:7" x14ac:dyDescent="0.45">
      <c r="B1910" s="26" t="s">
        <v>4048</v>
      </c>
      <c r="C1910" s="26">
        <v>64</v>
      </c>
      <c r="D1910" s="172">
        <f t="shared" si="87"/>
        <v>114278.40000000001</v>
      </c>
      <c r="E1910" s="172" t="e">
        <f t="shared" si="88"/>
        <v>#N/A</v>
      </c>
      <c r="F1910" s="174" t="e">
        <f t="shared" si="89"/>
        <v>#N/A</v>
      </c>
      <c r="G1910" s="26" t="s">
        <v>9686</v>
      </c>
    </row>
    <row r="1911" spans="2:7" x14ac:dyDescent="0.45">
      <c r="B1911" s="26" t="s">
        <v>5062</v>
      </c>
      <c r="C1911" s="26">
        <v>65</v>
      </c>
      <c r="D1911" s="172">
        <f t="shared" si="87"/>
        <v>116064</v>
      </c>
      <c r="E1911" s="172" t="e">
        <f t="shared" si="88"/>
        <v>#N/A</v>
      </c>
      <c r="F1911" s="174" t="e">
        <f t="shared" si="89"/>
        <v>#N/A</v>
      </c>
      <c r="G1911" s="26" t="s">
        <v>9687</v>
      </c>
    </row>
    <row r="1912" spans="2:7" x14ac:dyDescent="0.45">
      <c r="B1912" s="26" t="s">
        <v>5063</v>
      </c>
      <c r="C1912" s="26">
        <v>66</v>
      </c>
      <c r="D1912" s="172">
        <f t="shared" si="87"/>
        <v>117849.60000000001</v>
      </c>
      <c r="E1912" s="172" t="e">
        <f t="shared" si="88"/>
        <v>#N/A</v>
      </c>
      <c r="F1912" s="174" t="e">
        <f t="shared" si="89"/>
        <v>#N/A</v>
      </c>
      <c r="G1912" s="26" t="s">
        <v>9688</v>
      </c>
    </row>
    <row r="1913" spans="2:7" x14ac:dyDescent="0.45">
      <c r="B1913" s="26" t="s">
        <v>4054</v>
      </c>
      <c r="C1913" s="26">
        <v>67</v>
      </c>
      <c r="D1913" s="172">
        <f t="shared" si="87"/>
        <v>119635.20000000001</v>
      </c>
      <c r="E1913" s="172" t="e">
        <f t="shared" si="88"/>
        <v>#N/A</v>
      </c>
      <c r="F1913" s="174" t="e">
        <f t="shared" si="89"/>
        <v>#N/A</v>
      </c>
      <c r="G1913" s="26" t="s">
        <v>9689</v>
      </c>
    </row>
    <row r="1914" spans="2:7" x14ac:dyDescent="0.45">
      <c r="B1914" s="26" t="s">
        <v>4056</v>
      </c>
      <c r="C1914" s="26">
        <v>68</v>
      </c>
      <c r="D1914" s="172">
        <f t="shared" si="87"/>
        <v>121420.8</v>
      </c>
      <c r="E1914" s="172" t="e">
        <f t="shared" si="88"/>
        <v>#N/A</v>
      </c>
      <c r="F1914" s="174" t="e">
        <f t="shared" si="89"/>
        <v>#N/A</v>
      </c>
      <c r="G1914" s="26" t="s">
        <v>9690</v>
      </c>
    </row>
    <row r="1915" spans="2:7" x14ac:dyDescent="0.45">
      <c r="B1915" s="26" t="s">
        <v>4058</v>
      </c>
      <c r="C1915" s="26">
        <v>66</v>
      </c>
      <c r="D1915" s="172">
        <f t="shared" si="87"/>
        <v>117849.60000000001</v>
      </c>
      <c r="E1915" s="172" t="e">
        <f t="shared" si="88"/>
        <v>#N/A</v>
      </c>
      <c r="F1915" s="174" t="e">
        <f t="shared" si="89"/>
        <v>#N/A</v>
      </c>
      <c r="G1915" s="26" t="s">
        <v>9691</v>
      </c>
    </row>
    <row r="1916" spans="2:7" x14ac:dyDescent="0.45">
      <c r="B1916" s="26" t="s">
        <v>5064</v>
      </c>
      <c r="C1916" s="26">
        <v>69</v>
      </c>
      <c r="D1916" s="172">
        <f t="shared" si="87"/>
        <v>123206.40000000001</v>
      </c>
      <c r="E1916" s="172" t="e">
        <f t="shared" si="88"/>
        <v>#N/A</v>
      </c>
      <c r="F1916" s="174" t="e">
        <f t="shared" si="89"/>
        <v>#N/A</v>
      </c>
      <c r="G1916" s="26" t="s">
        <v>9692</v>
      </c>
    </row>
    <row r="1917" spans="2:7" x14ac:dyDescent="0.45">
      <c r="B1917" s="26" t="s">
        <v>5065</v>
      </c>
      <c r="C1917" s="26">
        <v>71</v>
      </c>
      <c r="D1917" s="172">
        <f t="shared" si="87"/>
        <v>126777.60000000001</v>
      </c>
      <c r="E1917" s="172" t="e">
        <f t="shared" si="88"/>
        <v>#N/A</v>
      </c>
      <c r="F1917" s="174" t="e">
        <f t="shared" si="89"/>
        <v>#N/A</v>
      </c>
      <c r="G1917" s="26" t="s">
        <v>9693</v>
      </c>
    </row>
    <row r="1918" spans="2:7" x14ac:dyDescent="0.45">
      <c r="B1918" s="26" t="s">
        <v>4064</v>
      </c>
      <c r="C1918" s="26">
        <v>74</v>
      </c>
      <c r="D1918" s="172">
        <f t="shared" si="87"/>
        <v>132134.40000000002</v>
      </c>
      <c r="E1918" s="172" t="e">
        <f t="shared" si="88"/>
        <v>#N/A</v>
      </c>
      <c r="F1918" s="174" t="e">
        <f t="shared" si="89"/>
        <v>#N/A</v>
      </c>
      <c r="G1918" s="26" t="s">
        <v>9694</v>
      </c>
    </row>
    <row r="1919" spans="2:7" x14ac:dyDescent="0.45">
      <c r="B1919" s="26" t="s">
        <v>4066</v>
      </c>
      <c r="C1919" s="26">
        <v>74</v>
      </c>
      <c r="D1919" s="172">
        <f t="shared" si="87"/>
        <v>132134.40000000002</v>
      </c>
      <c r="E1919" s="172" t="e">
        <f t="shared" si="88"/>
        <v>#N/A</v>
      </c>
      <c r="F1919" s="174" t="e">
        <f t="shared" si="89"/>
        <v>#N/A</v>
      </c>
      <c r="G1919" s="26" t="s">
        <v>9695</v>
      </c>
    </row>
    <row r="1920" spans="2:7" x14ac:dyDescent="0.45">
      <c r="B1920" s="26" t="s">
        <v>4068</v>
      </c>
      <c r="C1920" s="26">
        <v>76</v>
      </c>
      <c r="D1920" s="172">
        <f t="shared" si="87"/>
        <v>135705.60000000001</v>
      </c>
      <c r="E1920" s="172" t="e">
        <f t="shared" si="88"/>
        <v>#N/A</v>
      </c>
      <c r="F1920" s="174" t="e">
        <f t="shared" si="89"/>
        <v>#N/A</v>
      </c>
      <c r="G1920" s="26" t="s">
        <v>9696</v>
      </c>
    </row>
    <row r="1921" spans="2:7" x14ac:dyDescent="0.45">
      <c r="B1921" s="26" t="s">
        <v>5066</v>
      </c>
      <c r="C1921" s="26">
        <v>75</v>
      </c>
      <c r="D1921" s="172">
        <f t="shared" si="87"/>
        <v>133920</v>
      </c>
      <c r="E1921" s="172" t="e">
        <f t="shared" si="88"/>
        <v>#N/A</v>
      </c>
      <c r="F1921" s="174" t="e">
        <f t="shared" si="89"/>
        <v>#N/A</v>
      </c>
      <c r="G1921" s="26" t="s">
        <v>9697</v>
      </c>
    </row>
    <row r="1922" spans="2:7" x14ac:dyDescent="0.45">
      <c r="B1922" s="26" t="s">
        <v>5067</v>
      </c>
      <c r="C1922" s="26">
        <v>74</v>
      </c>
      <c r="D1922" s="172">
        <f t="shared" si="87"/>
        <v>132134.40000000002</v>
      </c>
      <c r="E1922" s="172" t="e">
        <f t="shared" si="88"/>
        <v>#N/A</v>
      </c>
      <c r="F1922" s="174" t="e">
        <f t="shared" si="89"/>
        <v>#N/A</v>
      </c>
      <c r="G1922" s="26" t="s">
        <v>9698</v>
      </c>
    </row>
    <row r="1923" spans="2:7" x14ac:dyDescent="0.45">
      <c r="B1923" s="26" t="s">
        <v>4074</v>
      </c>
      <c r="C1923" s="26">
        <v>74</v>
      </c>
      <c r="D1923" s="172">
        <f t="shared" si="87"/>
        <v>132134.40000000002</v>
      </c>
      <c r="E1923" s="172" t="e">
        <f t="shared" si="88"/>
        <v>#N/A</v>
      </c>
      <c r="F1923" s="174" t="e">
        <f t="shared" si="89"/>
        <v>#N/A</v>
      </c>
      <c r="G1923" s="26" t="s">
        <v>9699</v>
      </c>
    </row>
    <row r="1924" spans="2:7" x14ac:dyDescent="0.45">
      <c r="B1924" s="26" t="s">
        <v>4076</v>
      </c>
      <c r="C1924" s="26">
        <v>74</v>
      </c>
      <c r="D1924" s="172">
        <f t="shared" si="87"/>
        <v>132134.40000000002</v>
      </c>
      <c r="E1924" s="172" t="e">
        <f t="shared" si="88"/>
        <v>#N/A</v>
      </c>
      <c r="F1924" s="174" t="e">
        <f t="shared" si="89"/>
        <v>#N/A</v>
      </c>
      <c r="G1924" s="26" t="s">
        <v>9700</v>
      </c>
    </row>
    <row r="1925" spans="2:7" x14ac:dyDescent="0.45">
      <c r="B1925" s="26" t="s">
        <v>4078</v>
      </c>
      <c r="C1925" s="26">
        <v>74</v>
      </c>
      <c r="D1925" s="172">
        <f t="shared" si="87"/>
        <v>132134.40000000002</v>
      </c>
      <c r="E1925" s="172" t="e">
        <f t="shared" si="88"/>
        <v>#N/A</v>
      </c>
      <c r="F1925" s="174" t="e">
        <f t="shared" si="89"/>
        <v>#N/A</v>
      </c>
      <c r="G1925" s="26" t="s">
        <v>9701</v>
      </c>
    </row>
    <row r="1926" spans="2:7" x14ac:dyDescent="0.45">
      <c r="B1926" s="26" t="s">
        <v>5068</v>
      </c>
      <c r="C1926" s="26">
        <v>73</v>
      </c>
      <c r="D1926" s="172">
        <f t="shared" si="87"/>
        <v>130348.8</v>
      </c>
      <c r="E1926" s="172" t="e">
        <f t="shared" si="88"/>
        <v>#N/A</v>
      </c>
      <c r="F1926" s="174" t="e">
        <f t="shared" si="89"/>
        <v>#N/A</v>
      </c>
      <c r="G1926" s="26" t="s">
        <v>9702</v>
      </c>
    </row>
    <row r="1927" spans="2:7" x14ac:dyDescent="0.45">
      <c r="B1927" s="26" t="s">
        <v>5069</v>
      </c>
      <c r="C1927" s="26">
        <v>75</v>
      </c>
      <c r="D1927" s="172">
        <f t="shared" si="87"/>
        <v>133920</v>
      </c>
      <c r="E1927" s="172" t="e">
        <f t="shared" si="88"/>
        <v>#N/A</v>
      </c>
      <c r="F1927" s="174" t="e">
        <f t="shared" si="89"/>
        <v>#N/A</v>
      </c>
      <c r="G1927" s="26" t="s">
        <v>9703</v>
      </c>
    </row>
    <row r="1928" spans="2:7" x14ac:dyDescent="0.45">
      <c r="B1928" s="26" t="s">
        <v>4084</v>
      </c>
      <c r="C1928" s="26">
        <v>77</v>
      </c>
      <c r="D1928" s="172">
        <f t="shared" si="87"/>
        <v>137491.20000000001</v>
      </c>
      <c r="E1928" s="172" t="e">
        <f t="shared" si="88"/>
        <v>#N/A</v>
      </c>
      <c r="F1928" s="174" t="e">
        <f t="shared" si="89"/>
        <v>#N/A</v>
      </c>
      <c r="G1928" s="26" t="s">
        <v>9704</v>
      </c>
    </row>
    <row r="1929" spans="2:7" x14ac:dyDescent="0.45">
      <c r="B1929" s="26" t="s">
        <v>4086</v>
      </c>
      <c r="C1929" s="26">
        <v>77</v>
      </c>
      <c r="D1929" s="172">
        <f t="shared" si="87"/>
        <v>137491.20000000001</v>
      </c>
      <c r="E1929" s="172" t="e">
        <f t="shared" si="88"/>
        <v>#N/A</v>
      </c>
      <c r="F1929" s="174" t="e">
        <f t="shared" si="89"/>
        <v>#N/A</v>
      </c>
      <c r="G1929" s="26" t="s">
        <v>9705</v>
      </c>
    </row>
    <row r="1930" spans="2:7" x14ac:dyDescent="0.45">
      <c r="B1930" s="26" t="s">
        <v>4088</v>
      </c>
      <c r="C1930" s="26">
        <v>79</v>
      </c>
      <c r="D1930" s="172">
        <f t="shared" si="87"/>
        <v>141062.39999999999</v>
      </c>
      <c r="E1930" s="172" t="e">
        <f t="shared" si="88"/>
        <v>#N/A</v>
      </c>
      <c r="F1930" s="174" t="e">
        <f t="shared" si="89"/>
        <v>#N/A</v>
      </c>
      <c r="G1930" s="26" t="s">
        <v>9706</v>
      </c>
    </row>
    <row r="1931" spans="2:7" x14ac:dyDescent="0.45">
      <c r="B1931" s="26" t="s">
        <v>5070</v>
      </c>
      <c r="C1931" s="26">
        <v>79</v>
      </c>
      <c r="D1931" s="172">
        <f t="shared" si="87"/>
        <v>141062.39999999999</v>
      </c>
      <c r="E1931" s="172" t="e">
        <f t="shared" si="88"/>
        <v>#N/A</v>
      </c>
      <c r="F1931" s="174" t="e">
        <f t="shared" si="89"/>
        <v>#N/A</v>
      </c>
      <c r="G1931" s="26" t="s">
        <v>9707</v>
      </c>
    </row>
    <row r="1932" spans="2:7" x14ac:dyDescent="0.45">
      <c r="B1932" s="26" t="s">
        <v>5071</v>
      </c>
      <c r="C1932" s="26">
        <v>78</v>
      </c>
      <c r="D1932" s="172">
        <f t="shared" si="87"/>
        <v>139276.80000000002</v>
      </c>
      <c r="E1932" s="172" t="e">
        <f t="shared" si="88"/>
        <v>#N/A</v>
      </c>
      <c r="F1932" s="174" t="e">
        <f t="shared" si="89"/>
        <v>#N/A</v>
      </c>
      <c r="G1932" s="26" t="s">
        <v>9708</v>
      </c>
    </row>
    <row r="1933" spans="2:7" x14ac:dyDescent="0.45">
      <c r="B1933" s="26" t="s">
        <v>4094</v>
      </c>
      <c r="C1933" s="26">
        <v>78</v>
      </c>
      <c r="D1933" s="172">
        <f t="shared" si="87"/>
        <v>139276.80000000002</v>
      </c>
      <c r="E1933" s="172" t="e">
        <f t="shared" si="88"/>
        <v>#N/A</v>
      </c>
      <c r="F1933" s="174" t="e">
        <f t="shared" si="89"/>
        <v>#N/A</v>
      </c>
      <c r="G1933" s="26" t="s">
        <v>9709</v>
      </c>
    </row>
    <row r="1934" spans="2:7" x14ac:dyDescent="0.45">
      <c r="B1934" s="26" t="s">
        <v>5072</v>
      </c>
      <c r="C1934" s="26">
        <v>79</v>
      </c>
      <c r="D1934" s="172">
        <f t="shared" si="87"/>
        <v>141062.39999999999</v>
      </c>
      <c r="E1934" s="172" t="e">
        <f t="shared" si="88"/>
        <v>#N/A</v>
      </c>
      <c r="F1934" s="174" t="e">
        <f t="shared" si="89"/>
        <v>#N/A</v>
      </c>
      <c r="G1934" s="26" t="s">
        <v>9710</v>
      </c>
    </row>
    <row r="1935" spans="2:7" x14ac:dyDescent="0.45">
      <c r="B1935" s="26" t="s">
        <v>5073</v>
      </c>
      <c r="C1935" s="26">
        <v>81</v>
      </c>
      <c r="D1935" s="172">
        <f t="shared" si="87"/>
        <v>144633.60000000001</v>
      </c>
      <c r="E1935" s="172" t="e">
        <f t="shared" si="88"/>
        <v>#N/A</v>
      </c>
      <c r="F1935" s="174" t="e">
        <f t="shared" si="89"/>
        <v>#N/A</v>
      </c>
      <c r="G1935" s="26" t="s">
        <v>9711</v>
      </c>
    </row>
    <row r="1936" spans="2:7" x14ac:dyDescent="0.45">
      <c r="B1936" s="26" t="s">
        <v>5074</v>
      </c>
      <c r="C1936" s="26">
        <v>82</v>
      </c>
      <c r="D1936" s="172">
        <f t="shared" si="87"/>
        <v>146419.20000000001</v>
      </c>
      <c r="E1936" s="172" t="e">
        <f t="shared" si="88"/>
        <v>#N/A</v>
      </c>
      <c r="F1936" s="174" t="e">
        <f t="shared" si="89"/>
        <v>#N/A</v>
      </c>
      <c r="G1936" s="26" t="s">
        <v>9712</v>
      </c>
    </row>
    <row r="1937" spans="2:7" x14ac:dyDescent="0.45">
      <c r="B1937" s="26" t="s">
        <v>5075</v>
      </c>
      <c r="C1937" s="26">
        <v>83</v>
      </c>
      <c r="D1937" s="172">
        <f t="shared" si="87"/>
        <v>148204.79999999999</v>
      </c>
      <c r="E1937" s="172" t="e">
        <f t="shared" si="88"/>
        <v>#N/A</v>
      </c>
      <c r="F1937" s="174" t="e">
        <f t="shared" si="89"/>
        <v>#N/A</v>
      </c>
      <c r="G1937" s="26" t="s">
        <v>9713</v>
      </c>
    </row>
    <row r="1938" spans="2:7" x14ac:dyDescent="0.45">
      <c r="B1938" s="26" t="s">
        <v>4100</v>
      </c>
      <c r="C1938" s="26">
        <v>83</v>
      </c>
      <c r="D1938" s="172">
        <f t="shared" si="87"/>
        <v>148204.79999999999</v>
      </c>
      <c r="E1938" s="172" t="e">
        <f t="shared" si="88"/>
        <v>#N/A</v>
      </c>
      <c r="F1938" s="174" t="e">
        <f t="shared" si="89"/>
        <v>#N/A</v>
      </c>
      <c r="G1938" s="26" t="s">
        <v>9714</v>
      </c>
    </row>
    <row r="1939" spans="2:7" x14ac:dyDescent="0.45">
      <c r="B1939" s="26" t="s">
        <v>4102</v>
      </c>
      <c r="C1939" s="26">
        <v>82</v>
      </c>
      <c r="D1939" s="172">
        <f t="shared" si="87"/>
        <v>146419.20000000001</v>
      </c>
      <c r="E1939" s="172" t="e">
        <f t="shared" si="88"/>
        <v>#N/A</v>
      </c>
      <c r="F1939" s="174" t="e">
        <f t="shared" si="89"/>
        <v>#N/A</v>
      </c>
      <c r="G1939" s="26" t="s">
        <v>9715</v>
      </c>
    </row>
    <row r="1940" spans="2:7" x14ac:dyDescent="0.45">
      <c r="B1940" s="26" t="s">
        <v>4104</v>
      </c>
      <c r="C1940" s="26">
        <v>82</v>
      </c>
      <c r="D1940" s="172">
        <f t="shared" si="87"/>
        <v>146419.20000000001</v>
      </c>
      <c r="E1940" s="172" t="e">
        <f t="shared" si="88"/>
        <v>#N/A</v>
      </c>
      <c r="F1940" s="174" t="e">
        <f t="shared" si="89"/>
        <v>#N/A</v>
      </c>
      <c r="G1940" s="26" t="s">
        <v>9716</v>
      </c>
    </row>
    <row r="1941" spans="2:7" x14ac:dyDescent="0.45">
      <c r="B1941" s="26" t="s">
        <v>5076</v>
      </c>
      <c r="C1941" s="26">
        <v>82</v>
      </c>
      <c r="D1941" s="172">
        <f t="shared" si="87"/>
        <v>146419.20000000001</v>
      </c>
      <c r="E1941" s="172" t="e">
        <f t="shared" si="88"/>
        <v>#N/A</v>
      </c>
      <c r="F1941" s="174" t="e">
        <f t="shared" si="89"/>
        <v>#N/A</v>
      </c>
      <c r="G1941" s="26" t="s">
        <v>9717</v>
      </c>
    </row>
    <row r="1942" spans="2:7" x14ac:dyDescent="0.45">
      <c r="B1942" s="26" t="s">
        <v>5077</v>
      </c>
      <c r="C1942" s="26">
        <v>82</v>
      </c>
      <c r="D1942" s="172">
        <f t="shared" si="87"/>
        <v>146419.20000000001</v>
      </c>
      <c r="E1942" s="172" t="e">
        <f t="shared" si="88"/>
        <v>#N/A</v>
      </c>
      <c r="F1942" s="174" t="e">
        <f t="shared" si="89"/>
        <v>#N/A</v>
      </c>
      <c r="G1942" s="26" t="s">
        <v>9718</v>
      </c>
    </row>
    <row r="1943" spans="2:7" x14ac:dyDescent="0.45">
      <c r="B1943" s="26" t="s">
        <v>4110</v>
      </c>
      <c r="C1943" s="26">
        <v>82</v>
      </c>
      <c r="D1943" s="172">
        <f t="shared" si="87"/>
        <v>146419.20000000001</v>
      </c>
      <c r="E1943" s="172" t="e">
        <f t="shared" si="88"/>
        <v>#N/A</v>
      </c>
      <c r="F1943" s="174" t="e">
        <f t="shared" si="89"/>
        <v>#N/A</v>
      </c>
      <c r="G1943" s="26" t="s">
        <v>9719</v>
      </c>
    </row>
    <row r="1944" spans="2:7" x14ac:dyDescent="0.45">
      <c r="B1944" s="26" t="s">
        <v>4112</v>
      </c>
      <c r="C1944" s="26">
        <v>82</v>
      </c>
      <c r="D1944" s="172">
        <f t="shared" si="87"/>
        <v>146419.20000000001</v>
      </c>
      <c r="E1944" s="172" t="e">
        <f t="shared" si="88"/>
        <v>#N/A</v>
      </c>
      <c r="F1944" s="174" t="e">
        <f t="shared" si="89"/>
        <v>#N/A</v>
      </c>
      <c r="G1944" s="26" t="s">
        <v>9720</v>
      </c>
    </row>
    <row r="1945" spans="2:7" x14ac:dyDescent="0.45">
      <c r="B1945" s="26" t="s">
        <v>4114</v>
      </c>
      <c r="C1945" s="26">
        <v>82</v>
      </c>
      <c r="D1945" s="172">
        <f t="shared" si="87"/>
        <v>146419.20000000001</v>
      </c>
      <c r="E1945" s="172" t="e">
        <f t="shared" si="88"/>
        <v>#N/A</v>
      </c>
      <c r="F1945" s="174" t="e">
        <f t="shared" si="89"/>
        <v>#N/A</v>
      </c>
      <c r="G1945" s="26" t="s">
        <v>9721</v>
      </c>
    </row>
    <row r="1946" spans="2:7" x14ac:dyDescent="0.45">
      <c r="B1946" s="26" t="s">
        <v>5078</v>
      </c>
      <c r="C1946" s="26">
        <v>83</v>
      </c>
      <c r="D1946" s="172">
        <f t="shared" si="87"/>
        <v>148204.79999999999</v>
      </c>
      <c r="E1946" s="172" t="e">
        <f t="shared" si="88"/>
        <v>#N/A</v>
      </c>
      <c r="F1946" s="174" t="e">
        <f t="shared" si="89"/>
        <v>#N/A</v>
      </c>
      <c r="G1946" s="26" t="s">
        <v>9722</v>
      </c>
    </row>
    <row r="1947" spans="2:7" x14ac:dyDescent="0.45">
      <c r="B1947" s="26" t="s">
        <v>5079</v>
      </c>
      <c r="C1947" s="26">
        <v>81</v>
      </c>
      <c r="D1947" s="172">
        <f t="shared" si="87"/>
        <v>144633.60000000001</v>
      </c>
      <c r="E1947" s="172" t="e">
        <f t="shared" si="88"/>
        <v>#N/A</v>
      </c>
      <c r="F1947" s="174" t="e">
        <f t="shared" si="89"/>
        <v>#N/A</v>
      </c>
      <c r="G1947" s="26" t="s">
        <v>9723</v>
      </c>
    </row>
    <row r="1948" spans="2:7" x14ac:dyDescent="0.45">
      <c r="B1948" s="26" t="s">
        <v>4120</v>
      </c>
      <c r="C1948" s="26">
        <v>82</v>
      </c>
      <c r="D1948" s="172">
        <f t="shared" si="87"/>
        <v>146419.20000000001</v>
      </c>
      <c r="E1948" s="172" t="e">
        <f t="shared" si="88"/>
        <v>#N/A</v>
      </c>
      <c r="F1948" s="174" t="e">
        <f t="shared" si="89"/>
        <v>#N/A</v>
      </c>
      <c r="G1948" s="26" t="s">
        <v>9724</v>
      </c>
    </row>
    <row r="1949" spans="2:7" x14ac:dyDescent="0.45">
      <c r="B1949" s="26" t="s">
        <v>4122</v>
      </c>
      <c r="C1949" s="26">
        <v>85</v>
      </c>
      <c r="D1949" s="172">
        <f t="shared" si="87"/>
        <v>151776</v>
      </c>
      <c r="E1949" s="172" t="e">
        <f t="shared" si="88"/>
        <v>#N/A</v>
      </c>
      <c r="F1949" s="174" t="e">
        <f t="shared" si="89"/>
        <v>#N/A</v>
      </c>
      <c r="G1949" s="26" t="s">
        <v>9725</v>
      </c>
    </row>
    <row r="1950" spans="2:7" x14ac:dyDescent="0.45">
      <c r="B1950" s="26" t="s">
        <v>5080</v>
      </c>
      <c r="C1950" s="26">
        <v>86</v>
      </c>
      <c r="D1950" s="172">
        <f t="shared" si="87"/>
        <v>153561.60000000001</v>
      </c>
      <c r="E1950" s="172" t="e">
        <f t="shared" si="88"/>
        <v>#N/A</v>
      </c>
      <c r="F1950" s="174" t="e">
        <f t="shared" si="89"/>
        <v>#N/A</v>
      </c>
      <c r="G1950" s="26" t="s">
        <v>9726</v>
      </c>
    </row>
    <row r="1951" spans="2:7" x14ac:dyDescent="0.45">
      <c r="B1951" s="26" t="s">
        <v>5081</v>
      </c>
      <c r="C1951" s="26">
        <v>86</v>
      </c>
      <c r="D1951" s="172">
        <f t="shared" si="87"/>
        <v>153561.60000000001</v>
      </c>
      <c r="E1951" s="172" t="e">
        <f t="shared" si="88"/>
        <v>#N/A</v>
      </c>
      <c r="F1951" s="174" t="e">
        <f t="shared" si="89"/>
        <v>#N/A</v>
      </c>
      <c r="G1951" s="26" t="s">
        <v>9727</v>
      </c>
    </row>
    <row r="1952" spans="2:7" x14ac:dyDescent="0.45">
      <c r="B1952" s="26" t="s">
        <v>5082</v>
      </c>
      <c r="C1952" s="26">
        <v>88</v>
      </c>
      <c r="D1952" s="172">
        <f t="shared" si="87"/>
        <v>157132.80000000002</v>
      </c>
      <c r="E1952" s="172" t="e">
        <f t="shared" si="88"/>
        <v>#N/A</v>
      </c>
      <c r="F1952" s="174" t="e">
        <f t="shared" si="89"/>
        <v>#N/A</v>
      </c>
      <c r="G1952" s="26" t="s">
        <v>9728</v>
      </c>
    </row>
    <row r="1953" spans="2:7" x14ac:dyDescent="0.45">
      <c r="B1953" s="26" t="s">
        <v>4128</v>
      </c>
      <c r="C1953" s="26">
        <v>88</v>
      </c>
      <c r="D1953" s="172">
        <f t="shared" si="87"/>
        <v>157132.80000000002</v>
      </c>
      <c r="E1953" s="172" t="e">
        <f t="shared" si="88"/>
        <v>#N/A</v>
      </c>
      <c r="F1953" s="174" t="e">
        <f t="shared" si="89"/>
        <v>#N/A</v>
      </c>
      <c r="G1953" s="26" t="s">
        <v>9729</v>
      </c>
    </row>
    <row r="1954" spans="2:7" x14ac:dyDescent="0.45">
      <c r="B1954" s="26" t="s">
        <v>4130</v>
      </c>
      <c r="C1954" s="26">
        <v>89</v>
      </c>
      <c r="D1954" s="172">
        <f t="shared" si="87"/>
        <v>158918.40000000002</v>
      </c>
      <c r="E1954" s="172" t="e">
        <f t="shared" si="88"/>
        <v>#N/A</v>
      </c>
      <c r="F1954" s="174" t="e">
        <f t="shared" si="89"/>
        <v>#N/A</v>
      </c>
      <c r="G1954" s="26" t="s">
        <v>9730</v>
      </c>
    </row>
    <row r="1955" spans="2:7" x14ac:dyDescent="0.45">
      <c r="B1955" s="26" t="s">
        <v>4132</v>
      </c>
      <c r="C1955" s="26">
        <v>90</v>
      </c>
      <c r="D1955" s="172">
        <f t="shared" si="87"/>
        <v>160704</v>
      </c>
      <c r="E1955" s="172" t="e">
        <f t="shared" si="88"/>
        <v>#N/A</v>
      </c>
      <c r="F1955" s="174" t="e">
        <f t="shared" si="89"/>
        <v>#N/A</v>
      </c>
      <c r="G1955" s="26" t="s">
        <v>9731</v>
      </c>
    </row>
    <row r="1956" spans="2:7" x14ac:dyDescent="0.45">
      <c r="B1956" s="26" t="s">
        <v>5083</v>
      </c>
      <c r="C1956" s="26">
        <v>90</v>
      </c>
      <c r="D1956" s="172">
        <f t="shared" si="87"/>
        <v>160704</v>
      </c>
      <c r="E1956" s="172" t="e">
        <f t="shared" si="88"/>
        <v>#N/A</v>
      </c>
      <c r="F1956" s="174" t="e">
        <f t="shared" si="89"/>
        <v>#N/A</v>
      </c>
      <c r="G1956" s="26" t="s">
        <v>9732</v>
      </c>
    </row>
    <row r="1957" spans="2:7" x14ac:dyDescent="0.45">
      <c r="B1957" s="26" t="s">
        <v>5084</v>
      </c>
      <c r="C1957" s="26">
        <v>90</v>
      </c>
      <c r="D1957" s="172">
        <f t="shared" si="87"/>
        <v>160704</v>
      </c>
      <c r="E1957" s="172" t="e">
        <f t="shared" si="88"/>
        <v>#N/A</v>
      </c>
      <c r="F1957" s="174" t="e">
        <f t="shared" si="89"/>
        <v>#N/A</v>
      </c>
      <c r="G1957" s="26" t="s">
        <v>9733</v>
      </c>
    </row>
    <row r="1958" spans="2:7" x14ac:dyDescent="0.45">
      <c r="B1958" s="26" t="s">
        <v>4136</v>
      </c>
      <c r="C1958" s="26">
        <v>92</v>
      </c>
      <c r="D1958" s="172">
        <f t="shared" si="87"/>
        <v>164275.20000000001</v>
      </c>
      <c r="E1958" s="172" t="e">
        <f t="shared" si="88"/>
        <v>#N/A</v>
      </c>
      <c r="F1958" s="174" t="e">
        <f t="shared" si="89"/>
        <v>#N/A</v>
      </c>
      <c r="G1958" s="26" t="s">
        <v>9734</v>
      </c>
    </row>
    <row r="1959" spans="2:7" x14ac:dyDescent="0.45">
      <c r="B1959" s="26" t="s">
        <v>4138</v>
      </c>
      <c r="C1959" s="26">
        <v>94</v>
      </c>
      <c r="D1959" s="172">
        <f t="shared" si="87"/>
        <v>167846.39999999999</v>
      </c>
      <c r="E1959" s="172" t="e">
        <f t="shared" si="88"/>
        <v>#N/A</v>
      </c>
      <c r="F1959" s="174" t="e">
        <f t="shared" si="89"/>
        <v>#N/A</v>
      </c>
      <c r="G1959" s="26" t="s">
        <v>9735</v>
      </c>
    </row>
    <row r="1960" spans="2:7" x14ac:dyDescent="0.45">
      <c r="B1960" s="26" t="s">
        <v>4140</v>
      </c>
      <c r="C1960" s="26">
        <v>95</v>
      </c>
      <c r="D1960" s="172">
        <f t="shared" si="87"/>
        <v>169632.00000000003</v>
      </c>
      <c r="E1960" s="172" t="e">
        <f t="shared" si="88"/>
        <v>#N/A</v>
      </c>
      <c r="F1960" s="174" t="e">
        <f t="shared" si="89"/>
        <v>#N/A</v>
      </c>
      <c r="G1960" s="26" t="s">
        <v>9736</v>
      </c>
    </row>
    <row r="1961" spans="2:7" x14ac:dyDescent="0.45">
      <c r="B1961" s="26" t="s">
        <v>5085</v>
      </c>
      <c r="C1961" s="26">
        <v>94</v>
      </c>
      <c r="D1961" s="172">
        <f t="shared" si="87"/>
        <v>167846.39999999999</v>
      </c>
      <c r="E1961" s="172" t="e">
        <f t="shared" si="88"/>
        <v>#N/A</v>
      </c>
      <c r="F1961" s="174" t="e">
        <f t="shared" si="89"/>
        <v>#N/A</v>
      </c>
      <c r="G1961" s="26" t="s">
        <v>9737</v>
      </c>
    </row>
    <row r="1962" spans="2:7" x14ac:dyDescent="0.45">
      <c r="B1962" s="26" t="s">
        <v>5086</v>
      </c>
      <c r="C1962" s="26">
        <v>94</v>
      </c>
      <c r="D1962" s="172">
        <f t="shared" si="87"/>
        <v>167846.39999999999</v>
      </c>
      <c r="E1962" s="172" t="e">
        <f t="shared" si="88"/>
        <v>#N/A</v>
      </c>
      <c r="F1962" s="174" t="e">
        <f t="shared" si="89"/>
        <v>#N/A</v>
      </c>
      <c r="G1962" s="26" t="s">
        <v>9738</v>
      </c>
    </row>
    <row r="1963" spans="2:7" x14ac:dyDescent="0.45">
      <c r="B1963" s="26" t="s">
        <v>4146</v>
      </c>
      <c r="C1963" s="26">
        <v>94</v>
      </c>
      <c r="D1963" s="172">
        <f t="shared" si="87"/>
        <v>167846.39999999999</v>
      </c>
      <c r="E1963" s="172" t="e">
        <f t="shared" si="88"/>
        <v>#N/A</v>
      </c>
      <c r="F1963" s="174" t="e">
        <f t="shared" si="89"/>
        <v>#N/A</v>
      </c>
      <c r="G1963" s="26" t="s">
        <v>9739</v>
      </c>
    </row>
    <row r="1964" spans="2:7" x14ac:dyDescent="0.45">
      <c r="B1964" s="26" t="s">
        <v>4148</v>
      </c>
      <c r="C1964" s="26">
        <v>94</v>
      </c>
      <c r="D1964" s="172">
        <f t="shared" si="87"/>
        <v>167846.39999999999</v>
      </c>
      <c r="E1964" s="172" t="e">
        <f t="shared" si="88"/>
        <v>#N/A</v>
      </c>
      <c r="F1964" s="174" t="e">
        <f t="shared" si="89"/>
        <v>#N/A</v>
      </c>
      <c r="G1964" s="26" t="s">
        <v>9740</v>
      </c>
    </row>
    <row r="1965" spans="2:7" x14ac:dyDescent="0.45">
      <c r="B1965" s="26" t="s">
        <v>4150</v>
      </c>
      <c r="C1965" s="26">
        <v>94</v>
      </c>
      <c r="D1965" s="172">
        <f t="shared" si="87"/>
        <v>167846.39999999999</v>
      </c>
      <c r="E1965" s="172" t="e">
        <f t="shared" si="88"/>
        <v>#N/A</v>
      </c>
      <c r="F1965" s="174" t="e">
        <f t="shared" si="89"/>
        <v>#N/A</v>
      </c>
      <c r="G1965" s="26" t="s">
        <v>9741</v>
      </c>
    </row>
    <row r="1966" spans="2:7" x14ac:dyDescent="0.45">
      <c r="B1966" s="26" t="s">
        <v>5087</v>
      </c>
      <c r="C1966" s="26">
        <v>94</v>
      </c>
      <c r="D1966" s="172">
        <f t="shared" si="87"/>
        <v>167846.39999999999</v>
      </c>
      <c r="E1966" s="172" t="e">
        <f t="shared" si="88"/>
        <v>#N/A</v>
      </c>
      <c r="F1966" s="174" t="e">
        <f t="shared" si="89"/>
        <v>#N/A</v>
      </c>
      <c r="G1966" s="26" t="s">
        <v>9742</v>
      </c>
    </row>
    <row r="1967" spans="2:7" x14ac:dyDescent="0.45">
      <c r="B1967" s="26" t="s">
        <v>5088</v>
      </c>
      <c r="C1967" s="26">
        <v>95</v>
      </c>
      <c r="D1967" s="172">
        <f t="shared" si="87"/>
        <v>169632.00000000003</v>
      </c>
      <c r="E1967" s="172" t="e">
        <f t="shared" si="88"/>
        <v>#N/A</v>
      </c>
      <c r="F1967" s="174" t="e">
        <f t="shared" si="89"/>
        <v>#N/A</v>
      </c>
      <c r="G1967" s="26" t="s">
        <v>9743</v>
      </c>
    </row>
    <row r="1968" spans="2:7" x14ac:dyDescent="0.45">
      <c r="B1968" s="26" t="s">
        <v>4156</v>
      </c>
      <c r="C1968" s="26">
        <v>96</v>
      </c>
      <c r="D1968" s="172">
        <f t="shared" si="87"/>
        <v>171417.60000000001</v>
      </c>
      <c r="E1968" s="172" t="e">
        <f t="shared" si="88"/>
        <v>#N/A</v>
      </c>
      <c r="F1968" s="174" t="e">
        <f t="shared" si="89"/>
        <v>#N/A</v>
      </c>
      <c r="G1968" s="26" t="s">
        <v>9744</v>
      </c>
    </row>
    <row r="1969" spans="2:7" x14ac:dyDescent="0.45">
      <c r="B1969" s="26" t="s">
        <v>4158</v>
      </c>
      <c r="C1969" s="26">
        <v>95</v>
      </c>
      <c r="D1969" s="172">
        <f t="shared" si="87"/>
        <v>169632.00000000003</v>
      </c>
      <c r="E1969" s="172" t="e">
        <f t="shared" si="88"/>
        <v>#N/A</v>
      </c>
      <c r="F1969" s="174" t="e">
        <f t="shared" si="89"/>
        <v>#N/A</v>
      </c>
      <c r="G1969" s="26" t="s">
        <v>9745</v>
      </c>
    </row>
    <row r="1970" spans="2:7" x14ac:dyDescent="0.45">
      <c r="B1970" s="26" t="s">
        <v>4160</v>
      </c>
      <c r="C1970" s="26">
        <v>95</v>
      </c>
      <c r="D1970" s="172">
        <f t="shared" si="87"/>
        <v>169632.00000000003</v>
      </c>
      <c r="E1970" s="172" t="e">
        <f t="shared" si="88"/>
        <v>#N/A</v>
      </c>
      <c r="F1970" s="174" t="e">
        <f t="shared" si="89"/>
        <v>#N/A</v>
      </c>
      <c r="G1970" s="26" t="s">
        <v>9746</v>
      </c>
    </row>
    <row r="1971" spans="2:7" x14ac:dyDescent="0.45">
      <c r="B1971" s="26" t="s">
        <v>5089</v>
      </c>
      <c r="C1971" s="26">
        <v>96</v>
      </c>
      <c r="D1971" s="172">
        <f t="shared" si="87"/>
        <v>171417.60000000001</v>
      </c>
      <c r="E1971" s="172" t="e">
        <f t="shared" si="88"/>
        <v>#N/A</v>
      </c>
      <c r="F1971" s="174" t="e">
        <f t="shared" si="89"/>
        <v>#N/A</v>
      </c>
      <c r="G1971" s="26" t="s">
        <v>9747</v>
      </c>
    </row>
    <row r="1972" spans="2:7" x14ac:dyDescent="0.45">
      <c r="B1972" s="26" t="s">
        <v>5090</v>
      </c>
      <c r="C1972" s="26">
        <v>95</v>
      </c>
      <c r="D1972" s="172">
        <f t="shared" ref="D1972:D2035" si="90">C1972*7.44*240</f>
        <v>169632.00000000003</v>
      </c>
      <c r="E1972" s="172" t="e">
        <f t="shared" ref="E1972:E2035" si="91">VLOOKUP(G1972,$I$51:$K$181,2,FALSE)</f>
        <v>#N/A</v>
      </c>
      <c r="F1972" s="174" t="e">
        <f t="shared" ref="F1972:F2035" si="92">E1972/D1972-1</f>
        <v>#N/A</v>
      </c>
      <c r="G1972" s="26" t="s">
        <v>9748</v>
      </c>
    </row>
    <row r="1973" spans="2:7" x14ac:dyDescent="0.45">
      <c r="B1973" s="26" t="s">
        <v>4166</v>
      </c>
      <c r="C1973" s="26">
        <v>96</v>
      </c>
      <c r="D1973" s="172">
        <f t="shared" si="90"/>
        <v>171417.60000000001</v>
      </c>
      <c r="E1973" s="172" t="e">
        <f t="shared" si="91"/>
        <v>#N/A</v>
      </c>
      <c r="F1973" s="174" t="e">
        <f t="shared" si="92"/>
        <v>#N/A</v>
      </c>
      <c r="G1973" s="26" t="s">
        <v>9749</v>
      </c>
    </row>
    <row r="1974" spans="2:7" x14ac:dyDescent="0.45">
      <c r="B1974" s="26" t="s">
        <v>4168</v>
      </c>
      <c r="C1974" s="26">
        <v>97</v>
      </c>
      <c r="D1974" s="172">
        <f t="shared" si="90"/>
        <v>173203.20000000001</v>
      </c>
      <c r="E1974" s="172" t="e">
        <f t="shared" si="91"/>
        <v>#N/A</v>
      </c>
      <c r="F1974" s="174" t="e">
        <f t="shared" si="92"/>
        <v>#N/A</v>
      </c>
      <c r="G1974" s="26" t="s">
        <v>9750</v>
      </c>
    </row>
    <row r="1975" spans="2:7" x14ac:dyDescent="0.45">
      <c r="B1975" s="26" t="s">
        <v>4170</v>
      </c>
      <c r="C1975" s="26">
        <v>97</v>
      </c>
      <c r="D1975" s="172">
        <f t="shared" si="90"/>
        <v>173203.20000000001</v>
      </c>
      <c r="E1975" s="172" t="e">
        <f t="shared" si="91"/>
        <v>#N/A</v>
      </c>
      <c r="F1975" s="174" t="e">
        <f t="shared" si="92"/>
        <v>#N/A</v>
      </c>
      <c r="G1975" s="26" t="s">
        <v>9751</v>
      </c>
    </row>
    <row r="1976" spans="2:7" x14ac:dyDescent="0.45">
      <c r="B1976" s="26" t="s">
        <v>5091</v>
      </c>
      <c r="C1976" s="26">
        <v>98</v>
      </c>
      <c r="D1976" s="172">
        <f t="shared" si="90"/>
        <v>174988.79999999999</v>
      </c>
      <c r="E1976" s="172" t="e">
        <f t="shared" si="91"/>
        <v>#N/A</v>
      </c>
      <c r="F1976" s="174" t="e">
        <f t="shared" si="92"/>
        <v>#N/A</v>
      </c>
      <c r="G1976" s="26" t="s">
        <v>9752</v>
      </c>
    </row>
    <row r="1977" spans="2:7" x14ac:dyDescent="0.45">
      <c r="B1977" s="26" t="s">
        <v>5092</v>
      </c>
      <c r="C1977" s="26">
        <v>99</v>
      </c>
      <c r="D1977" s="172">
        <f t="shared" si="90"/>
        <v>176774.40000000002</v>
      </c>
      <c r="E1977" s="172" t="e">
        <f t="shared" si="91"/>
        <v>#N/A</v>
      </c>
      <c r="F1977" s="174" t="e">
        <f t="shared" si="92"/>
        <v>#N/A</v>
      </c>
      <c r="G1977" s="26" t="s">
        <v>9753</v>
      </c>
    </row>
    <row r="1978" spans="2:7" x14ac:dyDescent="0.45">
      <c r="B1978" s="26" t="s">
        <v>4176</v>
      </c>
      <c r="C1978" s="26">
        <v>99</v>
      </c>
      <c r="D1978" s="172">
        <f t="shared" si="90"/>
        <v>176774.40000000002</v>
      </c>
      <c r="E1978" s="172" t="e">
        <f t="shared" si="91"/>
        <v>#N/A</v>
      </c>
      <c r="F1978" s="174" t="e">
        <f t="shared" si="92"/>
        <v>#N/A</v>
      </c>
      <c r="G1978" s="26" t="s">
        <v>9754</v>
      </c>
    </row>
    <row r="1979" spans="2:7" x14ac:dyDescent="0.45">
      <c r="B1979" s="26" t="s">
        <v>4178</v>
      </c>
      <c r="C1979" s="26">
        <v>99</v>
      </c>
      <c r="D1979" s="172">
        <f t="shared" si="90"/>
        <v>176774.40000000002</v>
      </c>
      <c r="E1979" s="172" t="e">
        <f t="shared" si="91"/>
        <v>#N/A</v>
      </c>
      <c r="F1979" s="174" t="e">
        <f t="shared" si="92"/>
        <v>#N/A</v>
      </c>
      <c r="G1979" s="26" t="s">
        <v>9755</v>
      </c>
    </row>
    <row r="1980" spans="2:7" x14ac:dyDescent="0.45">
      <c r="B1980" s="26" t="s">
        <v>4180</v>
      </c>
      <c r="C1980" s="26">
        <v>100</v>
      </c>
      <c r="D1980" s="172">
        <f t="shared" si="90"/>
        <v>178560</v>
      </c>
      <c r="E1980" s="172" t="e">
        <f t="shared" si="91"/>
        <v>#N/A</v>
      </c>
      <c r="F1980" s="174" t="e">
        <f t="shared" si="92"/>
        <v>#N/A</v>
      </c>
      <c r="G1980" s="26" t="s">
        <v>9756</v>
      </c>
    </row>
    <row r="1981" spans="2:7" x14ac:dyDescent="0.45">
      <c r="B1981" s="26" t="s">
        <v>5093</v>
      </c>
      <c r="C1981" s="26">
        <v>100</v>
      </c>
      <c r="D1981" s="172">
        <f t="shared" si="90"/>
        <v>178560</v>
      </c>
      <c r="E1981" s="172" t="e">
        <f t="shared" si="91"/>
        <v>#N/A</v>
      </c>
      <c r="F1981" s="174" t="e">
        <f t="shared" si="92"/>
        <v>#N/A</v>
      </c>
      <c r="G1981" s="26" t="s">
        <v>9757</v>
      </c>
    </row>
    <row r="1982" spans="2:7" x14ac:dyDescent="0.45">
      <c r="B1982" s="26" t="s">
        <v>5094</v>
      </c>
      <c r="C1982" s="26">
        <v>100</v>
      </c>
      <c r="D1982" s="172">
        <f t="shared" si="90"/>
        <v>178560</v>
      </c>
      <c r="E1982" s="172" t="e">
        <f t="shared" si="91"/>
        <v>#N/A</v>
      </c>
      <c r="F1982" s="174" t="e">
        <f t="shared" si="92"/>
        <v>#N/A</v>
      </c>
      <c r="G1982" s="26" t="s">
        <v>9758</v>
      </c>
    </row>
    <row r="1983" spans="2:7" x14ac:dyDescent="0.45">
      <c r="B1983" s="26" t="s">
        <v>4186</v>
      </c>
      <c r="C1983" s="26">
        <v>100</v>
      </c>
      <c r="D1983" s="172">
        <f t="shared" si="90"/>
        <v>178560</v>
      </c>
      <c r="E1983" s="172" t="e">
        <f t="shared" si="91"/>
        <v>#N/A</v>
      </c>
      <c r="F1983" s="174" t="e">
        <f t="shared" si="92"/>
        <v>#N/A</v>
      </c>
      <c r="G1983" s="26" t="s">
        <v>9759</v>
      </c>
    </row>
    <row r="1984" spans="2:7" x14ac:dyDescent="0.45">
      <c r="B1984" s="26" t="s">
        <v>4188</v>
      </c>
      <c r="C1984" s="26">
        <v>100</v>
      </c>
      <c r="D1984" s="172">
        <f t="shared" si="90"/>
        <v>178560</v>
      </c>
      <c r="E1984" s="172" t="e">
        <f t="shared" si="91"/>
        <v>#N/A</v>
      </c>
      <c r="F1984" s="174" t="e">
        <f t="shared" si="92"/>
        <v>#N/A</v>
      </c>
      <c r="G1984" s="26" t="s">
        <v>9760</v>
      </c>
    </row>
    <row r="1985" spans="2:7" x14ac:dyDescent="0.45">
      <c r="B1985" s="26" t="s">
        <v>4190</v>
      </c>
      <c r="C1985" s="26">
        <v>99</v>
      </c>
      <c r="D1985" s="172">
        <f t="shared" si="90"/>
        <v>176774.40000000002</v>
      </c>
      <c r="E1985" s="172" t="e">
        <f t="shared" si="91"/>
        <v>#N/A</v>
      </c>
      <c r="F1985" s="174" t="e">
        <f t="shared" si="92"/>
        <v>#N/A</v>
      </c>
      <c r="G1985" s="26" t="s">
        <v>9761</v>
      </c>
    </row>
    <row r="1986" spans="2:7" x14ac:dyDescent="0.45">
      <c r="B1986" s="26" t="s">
        <v>5095</v>
      </c>
      <c r="C1986" s="26">
        <v>99</v>
      </c>
      <c r="D1986" s="172">
        <f t="shared" si="90"/>
        <v>176774.40000000002</v>
      </c>
      <c r="E1986" s="172" t="e">
        <f t="shared" si="91"/>
        <v>#N/A</v>
      </c>
      <c r="F1986" s="174" t="e">
        <f t="shared" si="92"/>
        <v>#N/A</v>
      </c>
      <c r="G1986" s="26" t="s">
        <v>9762</v>
      </c>
    </row>
    <row r="1987" spans="2:7" x14ac:dyDescent="0.45">
      <c r="B1987" s="26" t="s">
        <v>5096</v>
      </c>
      <c r="C1987" s="26">
        <v>99</v>
      </c>
      <c r="D1987" s="172">
        <f t="shared" si="90"/>
        <v>176774.40000000002</v>
      </c>
      <c r="E1987" s="172" t="e">
        <f t="shared" si="91"/>
        <v>#N/A</v>
      </c>
      <c r="F1987" s="174" t="e">
        <f t="shared" si="92"/>
        <v>#N/A</v>
      </c>
      <c r="G1987" s="26" t="s">
        <v>9763</v>
      </c>
    </row>
    <row r="1988" spans="2:7" x14ac:dyDescent="0.45">
      <c r="B1988" s="26" t="s">
        <v>4196</v>
      </c>
      <c r="C1988" s="26">
        <v>100</v>
      </c>
      <c r="D1988" s="172">
        <f t="shared" si="90"/>
        <v>178560</v>
      </c>
      <c r="E1988" s="172" t="e">
        <f t="shared" si="91"/>
        <v>#N/A</v>
      </c>
      <c r="F1988" s="174" t="e">
        <f t="shared" si="92"/>
        <v>#N/A</v>
      </c>
      <c r="G1988" s="26" t="s">
        <v>9764</v>
      </c>
    </row>
    <row r="1989" spans="2:7" x14ac:dyDescent="0.45">
      <c r="B1989" s="26" t="s">
        <v>4198</v>
      </c>
      <c r="C1989" s="26">
        <v>99</v>
      </c>
      <c r="D1989" s="172">
        <f t="shared" si="90"/>
        <v>176774.40000000002</v>
      </c>
      <c r="E1989" s="172" t="e">
        <f t="shared" si="91"/>
        <v>#N/A</v>
      </c>
      <c r="F1989" s="174" t="e">
        <f t="shared" si="92"/>
        <v>#N/A</v>
      </c>
      <c r="G1989" s="26" t="s">
        <v>9765</v>
      </c>
    </row>
    <row r="1990" spans="2:7" x14ac:dyDescent="0.45">
      <c r="B1990" s="26" t="s">
        <v>4200</v>
      </c>
      <c r="C1990" s="26">
        <v>99</v>
      </c>
      <c r="D1990" s="172">
        <f t="shared" si="90"/>
        <v>176774.40000000002</v>
      </c>
      <c r="E1990" s="172" t="e">
        <f t="shared" si="91"/>
        <v>#N/A</v>
      </c>
      <c r="F1990" s="174" t="e">
        <f t="shared" si="92"/>
        <v>#N/A</v>
      </c>
      <c r="G1990" s="26" t="s">
        <v>9766</v>
      </c>
    </row>
    <row r="1991" spans="2:7" x14ac:dyDescent="0.45">
      <c r="B1991" s="26" t="s">
        <v>5097</v>
      </c>
      <c r="C1991" s="26">
        <v>100</v>
      </c>
      <c r="D1991" s="172">
        <f t="shared" si="90"/>
        <v>178560</v>
      </c>
      <c r="E1991" s="172" t="e">
        <f t="shared" si="91"/>
        <v>#N/A</v>
      </c>
      <c r="F1991" s="174" t="e">
        <f t="shared" si="92"/>
        <v>#N/A</v>
      </c>
      <c r="G1991" s="26" t="s">
        <v>9767</v>
      </c>
    </row>
    <row r="1992" spans="2:7" x14ac:dyDescent="0.45">
      <c r="B1992" s="26" t="s">
        <v>5098</v>
      </c>
      <c r="C1992" s="26">
        <v>101</v>
      </c>
      <c r="D1992" s="172">
        <f t="shared" si="90"/>
        <v>180345.60000000001</v>
      </c>
      <c r="E1992" s="172" t="e">
        <f t="shared" si="91"/>
        <v>#N/A</v>
      </c>
      <c r="F1992" s="174" t="e">
        <f t="shared" si="92"/>
        <v>#N/A</v>
      </c>
      <c r="G1992" s="26" t="s">
        <v>9768</v>
      </c>
    </row>
    <row r="1993" spans="2:7" x14ac:dyDescent="0.45">
      <c r="B1993" s="26" t="s">
        <v>4206</v>
      </c>
      <c r="C1993" s="26">
        <v>101</v>
      </c>
      <c r="D1993" s="172">
        <f t="shared" si="90"/>
        <v>180345.60000000001</v>
      </c>
      <c r="E1993" s="172" t="e">
        <f t="shared" si="91"/>
        <v>#N/A</v>
      </c>
      <c r="F1993" s="174" t="e">
        <f t="shared" si="92"/>
        <v>#N/A</v>
      </c>
      <c r="G1993" s="26" t="s">
        <v>9769</v>
      </c>
    </row>
    <row r="1994" spans="2:7" x14ac:dyDescent="0.45">
      <c r="B1994" s="26" t="s">
        <v>4208</v>
      </c>
      <c r="C1994" s="26">
        <v>102</v>
      </c>
      <c r="D1994" s="172">
        <f t="shared" si="90"/>
        <v>182131.20000000001</v>
      </c>
      <c r="E1994" s="172" t="e">
        <f t="shared" si="91"/>
        <v>#N/A</v>
      </c>
      <c r="F1994" s="174" t="e">
        <f t="shared" si="92"/>
        <v>#N/A</v>
      </c>
      <c r="G1994" s="26" t="s">
        <v>9770</v>
      </c>
    </row>
    <row r="1995" spans="2:7" x14ac:dyDescent="0.45">
      <c r="B1995" s="26" t="s">
        <v>4210</v>
      </c>
      <c r="C1995" s="26">
        <v>102</v>
      </c>
      <c r="D1995" s="172">
        <f t="shared" si="90"/>
        <v>182131.20000000001</v>
      </c>
      <c r="E1995" s="172" t="e">
        <f t="shared" si="91"/>
        <v>#N/A</v>
      </c>
      <c r="F1995" s="174" t="e">
        <f t="shared" si="92"/>
        <v>#N/A</v>
      </c>
      <c r="G1995" s="26" t="s">
        <v>9771</v>
      </c>
    </row>
    <row r="1996" spans="2:7" x14ac:dyDescent="0.45">
      <c r="B1996" s="26" t="s">
        <v>5099</v>
      </c>
      <c r="C1996" s="26">
        <v>103</v>
      </c>
      <c r="D1996" s="172">
        <f t="shared" si="90"/>
        <v>183916.80000000002</v>
      </c>
      <c r="E1996" s="172" t="e">
        <f t="shared" si="91"/>
        <v>#N/A</v>
      </c>
      <c r="F1996" s="174" t="e">
        <f t="shared" si="92"/>
        <v>#N/A</v>
      </c>
      <c r="G1996" s="26" t="s">
        <v>9772</v>
      </c>
    </row>
    <row r="1997" spans="2:7" x14ac:dyDescent="0.45">
      <c r="B1997" s="26" t="s">
        <v>5100</v>
      </c>
      <c r="C1997" s="26">
        <v>102</v>
      </c>
      <c r="D1997" s="172">
        <f t="shared" si="90"/>
        <v>182131.20000000001</v>
      </c>
      <c r="E1997" s="172" t="e">
        <f t="shared" si="91"/>
        <v>#N/A</v>
      </c>
      <c r="F1997" s="174" t="e">
        <f t="shared" si="92"/>
        <v>#N/A</v>
      </c>
      <c r="G1997" s="26" t="s">
        <v>9773</v>
      </c>
    </row>
    <row r="1998" spans="2:7" x14ac:dyDescent="0.45">
      <c r="B1998" s="26" t="s">
        <v>4216</v>
      </c>
      <c r="C1998" s="26">
        <v>102</v>
      </c>
      <c r="D1998" s="172">
        <f t="shared" si="90"/>
        <v>182131.20000000001</v>
      </c>
      <c r="E1998" s="172" t="e">
        <f t="shared" si="91"/>
        <v>#N/A</v>
      </c>
      <c r="F1998" s="174" t="e">
        <f t="shared" si="92"/>
        <v>#N/A</v>
      </c>
      <c r="G1998" s="26" t="s">
        <v>9774</v>
      </c>
    </row>
    <row r="1999" spans="2:7" x14ac:dyDescent="0.45">
      <c r="B1999" s="26" t="s">
        <v>4218</v>
      </c>
      <c r="C1999" s="26">
        <v>102</v>
      </c>
      <c r="D1999" s="172">
        <f t="shared" si="90"/>
        <v>182131.20000000001</v>
      </c>
      <c r="E1999" s="172" t="e">
        <f t="shared" si="91"/>
        <v>#N/A</v>
      </c>
      <c r="F1999" s="174" t="e">
        <f t="shared" si="92"/>
        <v>#N/A</v>
      </c>
      <c r="G1999" s="26" t="s">
        <v>9775</v>
      </c>
    </row>
    <row r="2000" spans="2:7" x14ac:dyDescent="0.45">
      <c r="B2000" s="26" t="s">
        <v>4220</v>
      </c>
      <c r="C2000" s="26">
        <v>103</v>
      </c>
      <c r="D2000" s="172">
        <f t="shared" si="90"/>
        <v>183916.80000000002</v>
      </c>
      <c r="E2000" s="172" t="e">
        <f t="shared" si="91"/>
        <v>#N/A</v>
      </c>
      <c r="F2000" s="174" t="e">
        <f t="shared" si="92"/>
        <v>#N/A</v>
      </c>
      <c r="G2000" s="26" t="s">
        <v>9776</v>
      </c>
    </row>
    <row r="2001" spans="2:7" x14ac:dyDescent="0.45">
      <c r="B2001" s="26" t="s">
        <v>5101</v>
      </c>
      <c r="C2001" s="26">
        <v>103</v>
      </c>
      <c r="D2001" s="172">
        <f t="shared" si="90"/>
        <v>183916.80000000002</v>
      </c>
      <c r="E2001" s="172" t="e">
        <f t="shared" si="91"/>
        <v>#N/A</v>
      </c>
      <c r="F2001" s="174" t="e">
        <f t="shared" si="92"/>
        <v>#N/A</v>
      </c>
      <c r="G2001" s="26" t="s">
        <v>9777</v>
      </c>
    </row>
    <row r="2002" spans="2:7" x14ac:dyDescent="0.45">
      <c r="B2002" s="26" t="s">
        <v>5102</v>
      </c>
      <c r="C2002" s="26">
        <v>104</v>
      </c>
      <c r="D2002" s="172">
        <f t="shared" si="90"/>
        <v>185702.39999999999</v>
      </c>
      <c r="E2002" s="172" t="e">
        <f t="shared" si="91"/>
        <v>#N/A</v>
      </c>
      <c r="F2002" s="174" t="e">
        <f t="shared" si="92"/>
        <v>#N/A</v>
      </c>
      <c r="G2002" s="26" t="s">
        <v>9778</v>
      </c>
    </row>
    <row r="2003" spans="2:7" x14ac:dyDescent="0.45">
      <c r="B2003" s="26" t="s">
        <v>5103</v>
      </c>
      <c r="C2003" s="26">
        <v>105</v>
      </c>
      <c r="D2003" s="172">
        <f t="shared" si="90"/>
        <v>187488</v>
      </c>
      <c r="E2003" s="172" t="e">
        <f t="shared" si="91"/>
        <v>#N/A</v>
      </c>
      <c r="F2003" s="174" t="e">
        <f t="shared" si="92"/>
        <v>#N/A</v>
      </c>
      <c r="G2003" s="26" t="s">
        <v>9779</v>
      </c>
    </row>
    <row r="2004" spans="2:7" x14ac:dyDescent="0.45">
      <c r="B2004" s="26" t="s">
        <v>5104</v>
      </c>
      <c r="C2004" s="26">
        <v>105</v>
      </c>
      <c r="D2004" s="172">
        <f t="shared" si="90"/>
        <v>187488</v>
      </c>
      <c r="E2004" s="172" t="e">
        <f t="shared" si="91"/>
        <v>#N/A</v>
      </c>
      <c r="F2004" s="174" t="e">
        <f t="shared" si="92"/>
        <v>#N/A</v>
      </c>
      <c r="G2004" s="26" t="s">
        <v>9780</v>
      </c>
    </row>
    <row r="2005" spans="2:7" x14ac:dyDescent="0.45">
      <c r="B2005" s="26" t="s">
        <v>4226</v>
      </c>
      <c r="C2005" s="26">
        <v>105</v>
      </c>
      <c r="D2005" s="172">
        <f t="shared" si="90"/>
        <v>187488</v>
      </c>
      <c r="E2005" s="172" t="e">
        <f t="shared" si="91"/>
        <v>#N/A</v>
      </c>
      <c r="F2005" s="174" t="e">
        <f t="shared" si="92"/>
        <v>#N/A</v>
      </c>
      <c r="G2005" s="26" t="s">
        <v>9781</v>
      </c>
    </row>
    <row r="2006" spans="2:7" x14ac:dyDescent="0.45">
      <c r="B2006" s="26" t="s">
        <v>5105</v>
      </c>
      <c r="C2006" s="26">
        <v>105</v>
      </c>
      <c r="D2006" s="172">
        <f t="shared" si="90"/>
        <v>187488</v>
      </c>
      <c r="E2006" s="172" t="e">
        <f t="shared" si="91"/>
        <v>#N/A</v>
      </c>
      <c r="F2006" s="174" t="e">
        <f t="shared" si="92"/>
        <v>#N/A</v>
      </c>
      <c r="G2006" s="26" t="s">
        <v>9782</v>
      </c>
    </row>
    <row r="2007" spans="2:7" x14ac:dyDescent="0.45">
      <c r="B2007" s="26" t="s">
        <v>5106</v>
      </c>
      <c r="C2007" s="26">
        <v>105</v>
      </c>
      <c r="D2007" s="172">
        <f t="shared" si="90"/>
        <v>187488</v>
      </c>
      <c r="E2007" s="172" t="e">
        <f t="shared" si="91"/>
        <v>#N/A</v>
      </c>
      <c r="F2007" s="174" t="e">
        <f t="shared" si="92"/>
        <v>#N/A</v>
      </c>
      <c r="G2007" s="26" t="s">
        <v>9783</v>
      </c>
    </row>
    <row r="2008" spans="2:7" x14ac:dyDescent="0.45">
      <c r="B2008" s="26" t="s">
        <v>4232</v>
      </c>
      <c r="C2008" s="26">
        <v>105</v>
      </c>
      <c r="D2008" s="172">
        <f t="shared" si="90"/>
        <v>187488</v>
      </c>
      <c r="E2008" s="172" t="e">
        <f t="shared" si="91"/>
        <v>#N/A</v>
      </c>
      <c r="F2008" s="174" t="e">
        <f t="shared" si="92"/>
        <v>#N/A</v>
      </c>
      <c r="G2008" s="26" t="s">
        <v>9784</v>
      </c>
    </row>
    <row r="2009" spans="2:7" x14ac:dyDescent="0.45">
      <c r="B2009" s="26" t="s">
        <v>4234</v>
      </c>
      <c r="C2009" s="26">
        <v>106</v>
      </c>
      <c r="D2009" s="172">
        <f t="shared" si="90"/>
        <v>189273.60000000001</v>
      </c>
      <c r="E2009" s="172" t="e">
        <f t="shared" si="91"/>
        <v>#N/A</v>
      </c>
      <c r="F2009" s="174" t="e">
        <f t="shared" si="92"/>
        <v>#N/A</v>
      </c>
      <c r="G2009" s="26" t="s">
        <v>9785</v>
      </c>
    </row>
    <row r="2010" spans="2:7" x14ac:dyDescent="0.45">
      <c r="B2010" s="26" t="s">
        <v>4236</v>
      </c>
      <c r="C2010" s="26">
        <v>105</v>
      </c>
      <c r="D2010" s="172">
        <f t="shared" si="90"/>
        <v>187488</v>
      </c>
      <c r="E2010" s="172" t="e">
        <f t="shared" si="91"/>
        <v>#N/A</v>
      </c>
      <c r="F2010" s="174" t="e">
        <f t="shared" si="92"/>
        <v>#N/A</v>
      </c>
      <c r="G2010" s="26" t="s">
        <v>9786</v>
      </c>
    </row>
    <row r="2011" spans="2:7" x14ac:dyDescent="0.45">
      <c r="B2011" s="26" t="s">
        <v>5107</v>
      </c>
      <c r="C2011" s="26">
        <v>106</v>
      </c>
      <c r="D2011" s="172">
        <f t="shared" si="90"/>
        <v>189273.60000000001</v>
      </c>
      <c r="E2011" s="172" t="e">
        <f t="shared" si="91"/>
        <v>#N/A</v>
      </c>
      <c r="F2011" s="174" t="e">
        <f t="shared" si="92"/>
        <v>#N/A</v>
      </c>
      <c r="G2011" s="26" t="s">
        <v>9787</v>
      </c>
    </row>
    <row r="2012" spans="2:7" x14ac:dyDescent="0.45">
      <c r="B2012" s="26" t="s">
        <v>5108</v>
      </c>
      <c r="C2012" s="26">
        <v>105</v>
      </c>
      <c r="D2012" s="172">
        <f t="shared" si="90"/>
        <v>187488</v>
      </c>
      <c r="E2012" s="172" t="e">
        <f t="shared" si="91"/>
        <v>#N/A</v>
      </c>
      <c r="F2012" s="174" t="e">
        <f t="shared" si="92"/>
        <v>#N/A</v>
      </c>
      <c r="G2012" s="26" t="s">
        <v>9788</v>
      </c>
    </row>
    <row r="2013" spans="2:7" x14ac:dyDescent="0.45">
      <c r="B2013" s="26" t="s">
        <v>4240</v>
      </c>
      <c r="C2013" s="26">
        <v>104</v>
      </c>
      <c r="D2013" s="172">
        <f t="shared" si="90"/>
        <v>185702.39999999999</v>
      </c>
      <c r="E2013" s="172" t="e">
        <f t="shared" si="91"/>
        <v>#N/A</v>
      </c>
      <c r="F2013" s="174" t="e">
        <f t="shared" si="92"/>
        <v>#N/A</v>
      </c>
      <c r="G2013" s="26" t="s">
        <v>9789</v>
      </c>
    </row>
    <row r="2014" spans="2:7" x14ac:dyDescent="0.45">
      <c r="B2014" s="26" t="s">
        <v>4242</v>
      </c>
      <c r="C2014" s="26">
        <v>104</v>
      </c>
      <c r="D2014" s="172">
        <f t="shared" si="90"/>
        <v>185702.39999999999</v>
      </c>
      <c r="E2014" s="172" t="e">
        <f t="shared" si="91"/>
        <v>#N/A</v>
      </c>
      <c r="F2014" s="174" t="e">
        <f t="shared" si="92"/>
        <v>#N/A</v>
      </c>
      <c r="G2014" s="26" t="s">
        <v>9790</v>
      </c>
    </row>
    <row r="2015" spans="2:7" x14ac:dyDescent="0.45">
      <c r="B2015" s="26" t="s">
        <v>4244</v>
      </c>
      <c r="C2015" s="26">
        <v>104</v>
      </c>
      <c r="D2015" s="172">
        <f t="shared" si="90"/>
        <v>185702.39999999999</v>
      </c>
      <c r="E2015" s="172" t="e">
        <f t="shared" si="91"/>
        <v>#N/A</v>
      </c>
      <c r="F2015" s="174" t="e">
        <f t="shared" si="92"/>
        <v>#N/A</v>
      </c>
      <c r="G2015" s="26" t="s">
        <v>9791</v>
      </c>
    </row>
    <row r="2016" spans="2:7" x14ac:dyDescent="0.45">
      <c r="B2016" s="26" t="s">
        <v>5109</v>
      </c>
      <c r="C2016" s="26">
        <v>105</v>
      </c>
      <c r="D2016" s="172">
        <f t="shared" si="90"/>
        <v>187488</v>
      </c>
      <c r="E2016" s="172" t="e">
        <f t="shared" si="91"/>
        <v>#N/A</v>
      </c>
      <c r="F2016" s="174" t="e">
        <f t="shared" si="92"/>
        <v>#N/A</v>
      </c>
      <c r="G2016" s="26" t="s">
        <v>9792</v>
      </c>
    </row>
    <row r="2017" spans="2:7" x14ac:dyDescent="0.45">
      <c r="B2017" s="26" t="s">
        <v>5110</v>
      </c>
      <c r="C2017" s="26">
        <v>105</v>
      </c>
      <c r="D2017" s="172">
        <f t="shared" si="90"/>
        <v>187488</v>
      </c>
      <c r="E2017" s="172" t="e">
        <f t="shared" si="91"/>
        <v>#N/A</v>
      </c>
      <c r="F2017" s="174" t="e">
        <f t="shared" si="92"/>
        <v>#N/A</v>
      </c>
      <c r="G2017" s="26" t="s">
        <v>9793</v>
      </c>
    </row>
    <row r="2018" spans="2:7" x14ac:dyDescent="0.45">
      <c r="B2018" s="26" t="s">
        <v>4250</v>
      </c>
      <c r="C2018" s="26">
        <v>105</v>
      </c>
      <c r="D2018" s="172">
        <f t="shared" si="90"/>
        <v>187488</v>
      </c>
      <c r="E2018" s="172" t="e">
        <f t="shared" si="91"/>
        <v>#N/A</v>
      </c>
      <c r="F2018" s="174" t="e">
        <f t="shared" si="92"/>
        <v>#N/A</v>
      </c>
      <c r="G2018" s="26" t="s">
        <v>9794</v>
      </c>
    </row>
    <row r="2019" spans="2:7" x14ac:dyDescent="0.45">
      <c r="B2019" s="26" t="s">
        <v>4252</v>
      </c>
      <c r="C2019" s="26">
        <v>106</v>
      </c>
      <c r="D2019" s="172">
        <f t="shared" si="90"/>
        <v>189273.60000000001</v>
      </c>
      <c r="E2019" s="172" t="e">
        <f t="shared" si="91"/>
        <v>#N/A</v>
      </c>
      <c r="F2019" s="174" t="e">
        <f t="shared" si="92"/>
        <v>#N/A</v>
      </c>
      <c r="G2019" s="26" t="s">
        <v>9795</v>
      </c>
    </row>
    <row r="2020" spans="2:7" x14ac:dyDescent="0.45">
      <c r="B2020" s="26" t="s">
        <v>4254</v>
      </c>
      <c r="C2020" s="26">
        <v>107</v>
      </c>
      <c r="D2020" s="172">
        <f t="shared" si="90"/>
        <v>191059.20000000001</v>
      </c>
      <c r="E2020" s="172" t="e">
        <f t="shared" si="91"/>
        <v>#N/A</v>
      </c>
      <c r="F2020" s="174" t="e">
        <f t="shared" si="92"/>
        <v>#N/A</v>
      </c>
      <c r="G2020" s="26" t="s">
        <v>9796</v>
      </c>
    </row>
    <row r="2021" spans="2:7" x14ac:dyDescent="0.45">
      <c r="B2021" s="26" t="s">
        <v>5111</v>
      </c>
      <c r="C2021" s="26">
        <v>107</v>
      </c>
      <c r="D2021" s="172">
        <f t="shared" si="90"/>
        <v>191059.20000000001</v>
      </c>
      <c r="E2021" s="172" t="e">
        <f t="shared" si="91"/>
        <v>#N/A</v>
      </c>
      <c r="F2021" s="174" t="e">
        <f t="shared" si="92"/>
        <v>#N/A</v>
      </c>
      <c r="G2021" s="26" t="s">
        <v>9797</v>
      </c>
    </row>
    <row r="2022" spans="2:7" x14ac:dyDescent="0.45">
      <c r="B2022" s="26" t="s">
        <v>5112</v>
      </c>
      <c r="C2022" s="26">
        <v>107</v>
      </c>
      <c r="D2022" s="172">
        <f t="shared" si="90"/>
        <v>191059.20000000001</v>
      </c>
      <c r="E2022" s="172" t="e">
        <f t="shared" si="91"/>
        <v>#N/A</v>
      </c>
      <c r="F2022" s="174" t="e">
        <f t="shared" si="92"/>
        <v>#N/A</v>
      </c>
      <c r="G2022" s="26" t="s">
        <v>9798</v>
      </c>
    </row>
    <row r="2023" spans="2:7" x14ac:dyDescent="0.45">
      <c r="B2023" s="26" t="s">
        <v>4260</v>
      </c>
      <c r="C2023" s="26">
        <v>108</v>
      </c>
      <c r="D2023" s="172">
        <f t="shared" si="90"/>
        <v>192844.80000000002</v>
      </c>
      <c r="E2023" s="172" t="e">
        <f t="shared" si="91"/>
        <v>#N/A</v>
      </c>
      <c r="F2023" s="174" t="e">
        <f t="shared" si="92"/>
        <v>#N/A</v>
      </c>
      <c r="G2023" s="26" t="s">
        <v>9799</v>
      </c>
    </row>
    <row r="2024" spans="2:7" x14ac:dyDescent="0.45">
      <c r="B2024" s="26" t="s">
        <v>4262</v>
      </c>
      <c r="C2024" s="26">
        <v>109</v>
      </c>
      <c r="D2024" s="172">
        <f t="shared" si="90"/>
        <v>194630.40000000002</v>
      </c>
      <c r="E2024" s="172" t="e">
        <f t="shared" si="91"/>
        <v>#N/A</v>
      </c>
      <c r="F2024" s="174" t="e">
        <f t="shared" si="92"/>
        <v>#N/A</v>
      </c>
      <c r="G2024" s="26" t="s">
        <v>9800</v>
      </c>
    </row>
    <row r="2025" spans="2:7" x14ac:dyDescent="0.45">
      <c r="B2025" s="26" t="s">
        <v>4264</v>
      </c>
      <c r="C2025" s="26">
        <v>109</v>
      </c>
      <c r="D2025" s="172">
        <f t="shared" si="90"/>
        <v>194630.40000000002</v>
      </c>
      <c r="E2025" s="172" t="e">
        <f t="shared" si="91"/>
        <v>#N/A</v>
      </c>
      <c r="F2025" s="174" t="e">
        <f t="shared" si="92"/>
        <v>#N/A</v>
      </c>
      <c r="G2025" s="26" t="s">
        <v>9801</v>
      </c>
    </row>
    <row r="2026" spans="2:7" x14ac:dyDescent="0.45">
      <c r="B2026" s="26" t="s">
        <v>5113</v>
      </c>
      <c r="C2026" s="26">
        <v>109</v>
      </c>
      <c r="D2026" s="172">
        <f t="shared" si="90"/>
        <v>194630.40000000002</v>
      </c>
      <c r="E2026" s="172" t="e">
        <f t="shared" si="91"/>
        <v>#N/A</v>
      </c>
      <c r="F2026" s="174" t="e">
        <f t="shared" si="92"/>
        <v>#N/A</v>
      </c>
      <c r="G2026" s="26" t="s">
        <v>9802</v>
      </c>
    </row>
    <row r="2027" spans="2:7" x14ac:dyDescent="0.45">
      <c r="B2027" s="26" t="s">
        <v>5114</v>
      </c>
      <c r="C2027" s="26">
        <v>109</v>
      </c>
      <c r="D2027" s="172">
        <f t="shared" si="90"/>
        <v>194630.40000000002</v>
      </c>
      <c r="E2027" s="172" t="e">
        <f t="shared" si="91"/>
        <v>#N/A</v>
      </c>
      <c r="F2027" s="174" t="e">
        <f t="shared" si="92"/>
        <v>#N/A</v>
      </c>
      <c r="G2027" s="26" t="s">
        <v>9803</v>
      </c>
    </row>
    <row r="2028" spans="2:7" x14ac:dyDescent="0.45">
      <c r="B2028" s="26" t="s">
        <v>4270</v>
      </c>
      <c r="C2028" s="26">
        <v>110</v>
      </c>
      <c r="D2028" s="172">
        <f t="shared" si="90"/>
        <v>196416.00000000003</v>
      </c>
      <c r="E2028" s="172" t="e">
        <f t="shared" si="91"/>
        <v>#N/A</v>
      </c>
      <c r="F2028" s="174" t="e">
        <f t="shared" si="92"/>
        <v>#N/A</v>
      </c>
      <c r="G2028" s="26" t="s">
        <v>9804</v>
      </c>
    </row>
    <row r="2029" spans="2:7" x14ac:dyDescent="0.45">
      <c r="B2029" s="26" t="s">
        <v>4272</v>
      </c>
      <c r="C2029" s="26">
        <v>110</v>
      </c>
      <c r="D2029" s="172">
        <f t="shared" si="90"/>
        <v>196416.00000000003</v>
      </c>
      <c r="E2029" s="172" t="e">
        <f t="shared" si="91"/>
        <v>#N/A</v>
      </c>
      <c r="F2029" s="174" t="e">
        <f t="shared" si="92"/>
        <v>#N/A</v>
      </c>
      <c r="G2029" s="26" t="s">
        <v>9805</v>
      </c>
    </row>
    <row r="2030" spans="2:7" x14ac:dyDescent="0.45">
      <c r="B2030" s="26" t="s">
        <v>4274</v>
      </c>
      <c r="C2030" s="26">
        <v>110</v>
      </c>
      <c r="D2030" s="172">
        <f t="shared" si="90"/>
        <v>196416.00000000003</v>
      </c>
      <c r="E2030" s="172" t="e">
        <f t="shared" si="91"/>
        <v>#N/A</v>
      </c>
      <c r="F2030" s="174" t="e">
        <f t="shared" si="92"/>
        <v>#N/A</v>
      </c>
      <c r="G2030" s="26" t="s">
        <v>9806</v>
      </c>
    </row>
    <row r="2031" spans="2:7" x14ac:dyDescent="0.45">
      <c r="B2031" s="26" t="s">
        <v>5115</v>
      </c>
      <c r="C2031" s="26">
        <v>110</v>
      </c>
      <c r="D2031" s="172">
        <f t="shared" si="90"/>
        <v>196416.00000000003</v>
      </c>
      <c r="E2031" s="172" t="e">
        <f t="shared" si="91"/>
        <v>#N/A</v>
      </c>
      <c r="F2031" s="174" t="e">
        <f t="shared" si="92"/>
        <v>#N/A</v>
      </c>
      <c r="G2031" s="26" t="s">
        <v>9807</v>
      </c>
    </row>
    <row r="2032" spans="2:7" x14ac:dyDescent="0.45">
      <c r="B2032" s="26" t="s">
        <v>5116</v>
      </c>
      <c r="C2032" s="26">
        <v>110</v>
      </c>
      <c r="D2032" s="172">
        <f t="shared" si="90"/>
        <v>196416.00000000003</v>
      </c>
      <c r="E2032" s="172" t="e">
        <f t="shared" si="91"/>
        <v>#N/A</v>
      </c>
      <c r="F2032" s="174" t="e">
        <f t="shared" si="92"/>
        <v>#N/A</v>
      </c>
      <c r="G2032" s="26" t="s">
        <v>9808</v>
      </c>
    </row>
    <row r="2033" spans="2:7" x14ac:dyDescent="0.45">
      <c r="B2033" s="26" t="s">
        <v>4280</v>
      </c>
      <c r="C2033" s="26">
        <v>110</v>
      </c>
      <c r="D2033" s="172">
        <f t="shared" si="90"/>
        <v>196416.00000000003</v>
      </c>
      <c r="E2033" s="172" t="e">
        <f t="shared" si="91"/>
        <v>#N/A</v>
      </c>
      <c r="F2033" s="174" t="e">
        <f t="shared" si="92"/>
        <v>#N/A</v>
      </c>
      <c r="G2033" s="26" t="s">
        <v>9809</v>
      </c>
    </row>
    <row r="2034" spans="2:7" x14ac:dyDescent="0.45">
      <c r="B2034" s="26" t="s">
        <v>4282</v>
      </c>
      <c r="C2034" s="26">
        <v>109</v>
      </c>
      <c r="D2034" s="172">
        <f t="shared" si="90"/>
        <v>194630.40000000002</v>
      </c>
      <c r="E2034" s="172" t="e">
        <f t="shared" si="91"/>
        <v>#N/A</v>
      </c>
      <c r="F2034" s="174" t="e">
        <f t="shared" si="92"/>
        <v>#N/A</v>
      </c>
      <c r="G2034" s="26" t="s">
        <v>9810</v>
      </c>
    </row>
    <row r="2035" spans="2:7" x14ac:dyDescent="0.45">
      <c r="B2035" s="26" t="s">
        <v>4284</v>
      </c>
      <c r="C2035" s="26">
        <v>109</v>
      </c>
      <c r="D2035" s="172">
        <f t="shared" si="90"/>
        <v>194630.40000000002</v>
      </c>
      <c r="E2035" s="172" t="e">
        <f t="shared" si="91"/>
        <v>#N/A</v>
      </c>
      <c r="F2035" s="174" t="e">
        <f t="shared" si="92"/>
        <v>#N/A</v>
      </c>
      <c r="G2035" s="26" t="s">
        <v>9811</v>
      </c>
    </row>
    <row r="2036" spans="2:7" x14ac:dyDescent="0.45">
      <c r="B2036" s="26" t="s">
        <v>5117</v>
      </c>
      <c r="C2036" s="26">
        <v>109</v>
      </c>
      <c r="D2036" s="172">
        <f t="shared" ref="D2036:D2099" si="93">C2036*7.44*240</f>
        <v>194630.40000000002</v>
      </c>
      <c r="E2036" s="172" t="e">
        <f t="shared" ref="E2036:E2099" si="94">VLOOKUP(G2036,$I$51:$K$181,2,FALSE)</f>
        <v>#N/A</v>
      </c>
      <c r="F2036" s="174" t="e">
        <f t="shared" ref="F2036:F2099" si="95">E2036/D2036-1</f>
        <v>#N/A</v>
      </c>
      <c r="G2036" s="26" t="s">
        <v>9812</v>
      </c>
    </row>
    <row r="2037" spans="2:7" x14ac:dyDescent="0.45">
      <c r="B2037" s="26" t="s">
        <v>5118</v>
      </c>
      <c r="C2037" s="26">
        <v>107</v>
      </c>
      <c r="D2037" s="172">
        <f t="shared" si="93"/>
        <v>191059.20000000001</v>
      </c>
      <c r="E2037" s="172" t="e">
        <f t="shared" si="94"/>
        <v>#N/A</v>
      </c>
      <c r="F2037" s="174" t="e">
        <f t="shared" si="95"/>
        <v>#N/A</v>
      </c>
      <c r="G2037" s="26" t="s">
        <v>9813</v>
      </c>
    </row>
    <row r="2038" spans="2:7" x14ac:dyDescent="0.45">
      <c r="B2038" s="26" t="s">
        <v>4290</v>
      </c>
      <c r="C2038" s="26">
        <v>106</v>
      </c>
      <c r="D2038" s="172">
        <f t="shared" si="93"/>
        <v>189273.60000000001</v>
      </c>
      <c r="E2038" s="172" t="e">
        <f t="shared" si="94"/>
        <v>#N/A</v>
      </c>
      <c r="F2038" s="174" t="e">
        <f t="shared" si="95"/>
        <v>#N/A</v>
      </c>
      <c r="G2038" s="26" t="s">
        <v>9814</v>
      </c>
    </row>
    <row r="2039" spans="2:7" x14ac:dyDescent="0.45">
      <c r="B2039" s="26" t="s">
        <v>4292</v>
      </c>
      <c r="C2039" s="26">
        <v>106</v>
      </c>
      <c r="D2039" s="172">
        <f t="shared" si="93"/>
        <v>189273.60000000001</v>
      </c>
      <c r="E2039" s="172" t="e">
        <f t="shared" si="94"/>
        <v>#N/A</v>
      </c>
      <c r="F2039" s="174" t="e">
        <f t="shared" si="95"/>
        <v>#N/A</v>
      </c>
      <c r="G2039" s="26" t="s">
        <v>9815</v>
      </c>
    </row>
    <row r="2040" spans="2:7" x14ac:dyDescent="0.45">
      <c r="B2040" s="26" t="s">
        <v>4294</v>
      </c>
      <c r="C2040" s="26">
        <v>106</v>
      </c>
      <c r="D2040" s="172">
        <f t="shared" si="93"/>
        <v>189273.60000000001</v>
      </c>
      <c r="E2040" s="172" t="e">
        <f t="shared" si="94"/>
        <v>#N/A</v>
      </c>
      <c r="F2040" s="174" t="e">
        <f t="shared" si="95"/>
        <v>#N/A</v>
      </c>
      <c r="G2040" s="26" t="s">
        <v>9816</v>
      </c>
    </row>
    <row r="2041" spans="2:7" x14ac:dyDescent="0.45">
      <c r="B2041" s="26" t="s">
        <v>5119</v>
      </c>
      <c r="C2041" s="26">
        <v>105</v>
      </c>
      <c r="D2041" s="172">
        <f t="shared" si="93"/>
        <v>187488</v>
      </c>
      <c r="E2041" s="172" t="e">
        <f t="shared" si="94"/>
        <v>#N/A</v>
      </c>
      <c r="F2041" s="174" t="e">
        <f t="shared" si="95"/>
        <v>#N/A</v>
      </c>
      <c r="G2041" s="26" t="s">
        <v>9817</v>
      </c>
    </row>
    <row r="2042" spans="2:7" x14ac:dyDescent="0.45">
      <c r="B2042" s="26" t="s">
        <v>5120</v>
      </c>
      <c r="C2042" s="26">
        <v>105</v>
      </c>
      <c r="D2042" s="172">
        <f t="shared" si="93"/>
        <v>187488</v>
      </c>
      <c r="E2042" s="172" t="e">
        <f t="shared" si="94"/>
        <v>#N/A</v>
      </c>
      <c r="F2042" s="174" t="e">
        <f t="shared" si="95"/>
        <v>#N/A</v>
      </c>
      <c r="G2042" s="26" t="s">
        <v>9818</v>
      </c>
    </row>
    <row r="2043" spans="2:7" x14ac:dyDescent="0.45">
      <c r="B2043" s="26" t="s">
        <v>5121</v>
      </c>
      <c r="C2043" s="26">
        <v>106</v>
      </c>
      <c r="D2043" s="172">
        <f t="shared" si="93"/>
        <v>189273.60000000001</v>
      </c>
      <c r="E2043" s="172" t="e">
        <f t="shared" si="94"/>
        <v>#N/A</v>
      </c>
      <c r="F2043" s="174" t="e">
        <f t="shared" si="95"/>
        <v>#N/A</v>
      </c>
      <c r="G2043" s="26" t="s">
        <v>9819</v>
      </c>
    </row>
    <row r="2044" spans="2:7" x14ac:dyDescent="0.45">
      <c r="B2044" s="26" t="s">
        <v>4300</v>
      </c>
      <c r="C2044" s="26">
        <v>105</v>
      </c>
      <c r="D2044" s="172">
        <f t="shared" si="93"/>
        <v>187488</v>
      </c>
      <c r="E2044" s="172" t="e">
        <f t="shared" si="94"/>
        <v>#N/A</v>
      </c>
      <c r="F2044" s="174" t="e">
        <f t="shared" si="95"/>
        <v>#N/A</v>
      </c>
      <c r="G2044" s="26" t="s">
        <v>9820</v>
      </c>
    </row>
    <row r="2045" spans="2:7" x14ac:dyDescent="0.45">
      <c r="B2045" s="26" t="s">
        <v>4302</v>
      </c>
      <c r="C2045" s="26">
        <v>106</v>
      </c>
      <c r="D2045" s="172">
        <f t="shared" si="93"/>
        <v>189273.60000000001</v>
      </c>
      <c r="E2045" s="172" t="e">
        <f t="shared" si="94"/>
        <v>#N/A</v>
      </c>
      <c r="F2045" s="174" t="e">
        <f t="shared" si="95"/>
        <v>#N/A</v>
      </c>
      <c r="G2045" s="26" t="s">
        <v>9821</v>
      </c>
    </row>
    <row r="2046" spans="2:7" x14ac:dyDescent="0.45">
      <c r="B2046" s="26" t="s">
        <v>5122</v>
      </c>
      <c r="C2046" s="26">
        <v>106</v>
      </c>
      <c r="D2046" s="172">
        <f t="shared" si="93"/>
        <v>189273.60000000001</v>
      </c>
      <c r="E2046" s="172" t="e">
        <f t="shared" si="94"/>
        <v>#N/A</v>
      </c>
      <c r="F2046" s="174" t="e">
        <f t="shared" si="95"/>
        <v>#N/A</v>
      </c>
      <c r="G2046" s="26" t="s">
        <v>9822</v>
      </c>
    </row>
    <row r="2047" spans="2:7" x14ac:dyDescent="0.45">
      <c r="B2047" s="26" t="s">
        <v>5123</v>
      </c>
      <c r="C2047" s="26">
        <v>106</v>
      </c>
      <c r="D2047" s="172">
        <f t="shared" si="93"/>
        <v>189273.60000000001</v>
      </c>
      <c r="E2047" s="172" t="e">
        <f t="shared" si="94"/>
        <v>#N/A</v>
      </c>
      <c r="F2047" s="174" t="e">
        <f t="shared" si="95"/>
        <v>#N/A</v>
      </c>
      <c r="G2047" s="26" t="s">
        <v>9823</v>
      </c>
    </row>
    <row r="2048" spans="2:7" x14ac:dyDescent="0.45">
      <c r="B2048" s="26" t="s">
        <v>4308</v>
      </c>
      <c r="C2048" s="26">
        <v>106</v>
      </c>
      <c r="D2048" s="172">
        <f t="shared" si="93"/>
        <v>189273.60000000001</v>
      </c>
      <c r="E2048" s="172" t="e">
        <f t="shared" si="94"/>
        <v>#N/A</v>
      </c>
      <c r="F2048" s="174" t="e">
        <f t="shared" si="95"/>
        <v>#N/A</v>
      </c>
      <c r="G2048" s="26" t="s">
        <v>9824</v>
      </c>
    </row>
    <row r="2049" spans="2:7" x14ac:dyDescent="0.45">
      <c r="B2049" s="26" t="s">
        <v>5124</v>
      </c>
      <c r="C2049" s="26">
        <v>107</v>
      </c>
      <c r="D2049" s="172">
        <f t="shared" si="93"/>
        <v>191059.20000000001</v>
      </c>
      <c r="E2049" s="172" t="e">
        <f t="shared" si="94"/>
        <v>#N/A</v>
      </c>
      <c r="F2049" s="174" t="e">
        <f t="shared" si="95"/>
        <v>#N/A</v>
      </c>
      <c r="G2049" s="26" t="s">
        <v>9825</v>
      </c>
    </row>
    <row r="2050" spans="2:7" x14ac:dyDescent="0.45">
      <c r="B2050" s="26" t="s">
        <v>4310</v>
      </c>
      <c r="C2050" s="26">
        <v>107</v>
      </c>
      <c r="D2050" s="172">
        <f t="shared" si="93"/>
        <v>191059.20000000001</v>
      </c>
      <c r="E2050" s="172" t="e">
        <f t="shared" si="94"/>
        <v>#N/A</v>
      </c>
      <c r="F2050" s="174" t="e">
        <f t="shared" si="95"/>
        <v>#N/A</v>
      </c>
      <c r="G2050" s="26" t="s">
        <v>9826</v>
      </c>
    </row>
    <row r="2051" spans="2:7" x14ac:dyDescent="0.45">
      <c r="B2051" s="26" t="s">
        <v>5125</v>
      </c>
      <c r="C2051" s="26">
        <v>107</v>
      </c>
      <c r="D2051" s="172">
        <f t="shared" si="93"/>
        <v>191059.20000000001</v>
      </c>
      <c r="E2051" s="172" t="e">
        <f t="shared" si="94"/>
        <v>#N/A</v>
      </c>
      <c r="F2051" s="174" t="e">
        <f t="shared" si="95"/>
        <v>#N/A</v>
      </c>
      <c r="G2051" s="26" t="s">
        <v>9827</v>
      </c>
    </row>
    <row r="2052" spans="2:7" x14ac:dyDescent="0.45">
      <c r="B2052" s="26" t="s">
        <v>5126</v>
      </c>
      <c r="C2052" s="26">
        <v>107</v>
      </c>
      <c r="D2052" s="172">
        <f t="shared" si="93"/>
        <v>191059.20000000001</v>
      </c>
      <c r="E2052" s="172" t="e">
        <f t="shared" si="94"/>
        <v>#N/A</v>
      </c>
      <c r="F2052" s="174" t="e">
        <f t="shared" si="95"/>
        <v>#N/A</v>
      </c>
      <c r="G2052" s="26" t="s">
        <v>9828</v>
      </c>
    </row>
    <row r="2053" spans="2:7" x14ac:dyDescent="0.45">
      <c r="B2053" s="26" t="s">
        <v>5127</v>
      </c>
      <c r="C2053" s="26">
        <v>107</v>
      </c>
      <c r="D2053" s="172">
        <f t="shared" si="93"/>
        <v>191059.20000000001</v>
      </c>
      <c r="E2053" s="172" t="e">
        <f t="shared" si="94"/>
        <v>#N/A</v>
      </c>
      <c r="F2053" s="174" t="e">
        <f t="shared" si="95"/>
        <v>#N/A</v>
      </c>
      <c r="G2053" s="26" t="s">
        <v>9829</v>
      </c>
    </row>
    <row r="2054" spans="2:7" x14ac:dyDescent="0.45">
      <c r="B2054" s="26" t="s">
        <v>5128</v>
      </c>
      <c r="C2054" s="26">
        <v>106</v>
      </c>
      <c r="D2054" s="172">
        <f t="shared" si="93"/>
        <v>189273.60000000001</v>
      </c>
      <c r="E2054" s="172" t="e">
        <f t="shared" si="94"/>
        <v>#N/A</v>
      </c>
      <c r="F2054" s="174" t="e">
        <f t="shared" si="95"/>
        <v>#N/A</v>
      </c>
      <c r="G2054" s="26" t="s">
        <v>9830</v>
      </c>
    </row>
    <row r="2055" spans="2:7" x14ac:dyDescent="0.45">
      <c r="B2055" s="26" t="s">
        <v>5129</v>
      </c>
      <c r="C2055" s="26">
        <v>106</v>
      </c>
      <c r="D2055" s="172">
        <f t="shared" si="93"/>
        <v>189273.60000000001</v>
      </c>
      <c r="E2055" s="172" t="e">
        <f t="shared" si="94"/>
        <v>#N/A</v>
      </c>
      <c r="F2055" s="174" t="e">
        <f t="shared" si="95"/>
        <v>#N/A</v>
      </c>
      <c r="G2055" s="26" t="s">
        <v>9831</v>
      </c>
    </row>
    <row r="2056" spans="2:7" x14ac:dyDescent="0.45">
      <c r="B2056" s="26" t="s">
        <v>5130</v>
      </c>
      <c r="C2056" s="26">
        <v>106</v>
      </c>
      <c r="D2056" s="172">
        <f t="shared" si="93"/>
        <v>189273.60000000001</v>
      </c>
      <c r="E2056" s="172" t="e">
        <f t="shared" si="94"/>
        <v>#N/A</v>
      </c>
      <c r="F2056" s="174" t="e">
        <f t="shared" si="95"/>
        <v>#N/A</v>
      </c>
      <c r="G2056" s="26" t="s">
        <v>9832</v>
      </c>
    </row>
    <row r="2057" spans="2:7" x14ac:dyDescent="0.45">
      <c r="B2057" s="26" t="s">
        <v>5131</v>
      </c>
      <c r="C2057" s="26">
        <v>106</v>
      </c>
      <c r="D2057" s="172">
        <f t="shared" si="93"/>
        <v>189273.60000000001</v>
      </c>
      <c r="E2057" s="172" t="e">
        <f t="shared" si="94"/>
        <v>#N/A</v>
      </c>
      <c r="F2057" s="174" t="e">
        <f t="shared" si="95"/>
        <v>#N/A</v>
      </c>
      <c r="G2057" s="26" t="s">
        <v>9833</v>
      </c>
    </row>
    <row r="2058" spans="2:7" x14ac:dyDescent="0.45">
      <c r="B2058" s="26" t="s">
        <v>5132</v>
      </c>
      <c r="C2058" s="26">
        <v>106</v>
      </c>
      <c r="D2058" s="172">
        <f t="shared" si="93"/>
        <v>189273.60000000001</v>
      </c>
      <c r="E2058" s="172" t="e">
        <f t="shared" si="94"/>
        <v>#N/A</v>
      </c>
      <c r="F2058" s="174" t="e">
        <f t="shared" si="95"/>
        <v>#N/A</v>
      </c>
      <c r="G2058" s="26" t="s">
        <v>9834</v>
      </c>
    </row>
    <row r="2059" spans="2:7" x14ac:dyDescent="0.45">
      <c r="B2059" s="26" t="s">
        <v>5133</v>
      </c>
      <c r="C2059" s="26">
        <v>104</v>
      </c>
      <c r="D2059" s="172">
        <f t="shared" si="93"/>
        <v>185702.39999999999</v>
      </c>
      <c r="E2059" s="172" t="e">
        <f t="shared" si="94"/>
        <v>#N/A</v>
      </c>
      <c r="F2059" s="174" t="e">
        <f t="shared" si="95"/>
        <v>#N/A</v>
      </c>
      <c r="G2059" s="26" t="s">
        <v>9835</v>
      </c>
    </row>
    <row r="2060" spans="2:7" x14ac:dyDescent="0.45">
      <c r="B2060" s="26" t="s">
        <v>5134</v>
      </c>
      <c r="C2060" s="26">
        <v>104</v>
      </c>
      <c r="D2060" s="172">
        <f t="shared" si="93"/>
        <v>185702.39999999999</v>
      </c>
      <c r="E2060" s="172" t="e">
        <f t="shared" si="94"/>
        <v>#N/A</v>
      </c>
      <c r="F2060" s="174" t="e">
        <f t="shared" si="95"/>
        <v>#N/A</v>
      </c>
      <c r="G2060" s="26" t="s">
        <v>9836</v>
      </c>
    </row>
    <row r="2061" spans="2:7" x14ac:dyDescent="0.45">
      <c r="B2061" s="26" t="s">
        <v>5135</v>
      </c>
      <c r="C2061" s="26">
        <v>104</v>
      </c>
      <c r="D2061" s="172">
        <f t="shared" si="93"/>
        <v>185702.39999999999</v>
      </c>
      <c r="E2061" s="172" t="e">
        <f t="shared" si="94"/>
        <v>#N/A</v>
      </c>
      <c r="F2061" s="174" t="e">
        <f t="shared" si="95"/>
        <v>#N/A</v>
      </c>
      <c r="G2061" s="26" t="s">
        <v>9837</v>
      </c>
    </row>
    <row r="2062" spans="2:7" x14ac:dyDescent="0.45">
      <c r="B2062" s="26" t="s">
        <v>5136</v>
      </c>
      <c r="C2062" s="26">
        <v>104</v>
      </c>
      <c r="D2062" s="172">
        <f t="shared" si="93"/>
        <v>185702.39999999999</v>
      </c>
      <c r="E2062" s="172" t="e">
        <f t="shared" si="94"/>
        <v>#N/A</v>
      </c>
      <c r="F2062" s="174" t="e">
        <f t="shared" si="95"/>
        <v>#N/A</v>
      </c>
      <c r="G2062" s="26" t="s">
        <v>9838</v>
      </c>
    </row>
    <row r="2063" spans="2:7" x14ac:dyDescent="0.45">
      <c r="B2063" s="26" t="s">
        <v>5137</v>
      </c>
      <c r="C2063" s="26">
        <v>104</v>
      </c>
      <c r="D2063" s="172">
        <f t="shared" si="93"/>
        <v>185702.39999999999</v>
      </c>
      <c r="E2063" s="172" t="e">
        <f t="shared" si="94"/>
        <v>#N/A</v>
      </c>
      <c r="F2063" s="174" t="e">
        <f t="shared" si="95"/>
        <v>#N/A</v>
      </c>
      <c r="G2063" s="26" t="s">
        <v>9839</v>
      </c>
    </row>
    <row r="2064" spans="2:7" x14ac:dyDescent="0.45">
      <c r="B2064" s="26" t="s">
        <v>5138</v>
      </c>
      <c r="C2064" s="26">
        <v>104</v>
      </c>
      <c r="D2064" s="172">
        <f t="shared" si="93"/>
        <v>185702.39999999999</v>
      </c>
      <c r="E2064" s="172" t="e">
        <f t="shared" si="94"/>
        <v>#N/A</v>
      </c>
      <c r="F2064" s="174" t="e">
        <f t="shared" si="95"/>
        <v>#N/A</v>
      </c>
      <c r="G2064" s="26" t="s">
        <v>9840</v>
      </c>
    </row>
    <row r="2065" spans="2:7" x14ac:dyDescent="0.45">
      <c r="B2065" s="26" t="s">
        <v>5139</v>
      </c>
      <c r="C2065" s="26">
        <v>104</v>
      </c>
      <c r="D2065" s="172">
        <f t="shared" si="93"/>
        <v>185702.39999999999</v>
      </c>
      <c r="E2065" s="172" t="e">
        <f t="shared" si="94"/>
        <v>#N/A</v>
      </c>
      <c r="F2065" s="174" t="e">
        <f t="shared" si="95"/>
        <v>#N/A</v>
      </c>
      <c r="G2065" s="26" t="s">
        <v>9841</v>
      </c>
    </row>
    <row r="2066" spans="2:7" x14ac:dyDescent="0.45">
      <c r="B2066" s="26" t="s">
        <v>5140</v>
      </c>
      <c r="C2066" s="26">
        <v>104</v>
      </c>
      <c r="D2066" s="172">
        <f t="shared" si="93"/>
        <v>185702.39999999999</v>
      </c>
      <c r="E2066" s="172" t="e">
        <f t="shared" si="94"/>
        <v>#N/A</v>
      </c>
      <c r="F2066" s="174" t="e">
        <f t="shared" si="95"/>
        <v>#N/A</v>
      </c>
      <c r="G2066" s="26" t="s">
        <v>9842</v>
      </c>
    </row>
    <row r="2067" spans="2:7" x14ac:dyDescent="0.45">
      <c r="B2067" s="26" t="s">
        <v>5141</v>
      </c>
      <c r="C2067" s="26">
        <v>104</v>
      </c>
      <c r="D2067" s="172">
        <f t="shared" si="93"/>
        <v>185702.39999999999</v>
      </c>
      <c r="E2067" s="172" t="e">
        <f t="shared" si="94"/>
        <v>#N/A</v>
      </c>
      <c r="F2067" s="174" t="e">
        <f t="shared" si="95"/>
        <v>#N/A</v>
      </c>
      <c r="G2067" s="26" t="s">
        <v>9843</v>
      </c>
    </row>
    <row r="2068" spans="2:7" x14ac:dyDescent="0.45">
      <c r="B2068" s="26" t="s">
        <v>5142</v>
      </c>
      <c r="C2068" s="26">
        <v>104</v>
      </c>
      <c r="D2068" s="172">
        <f t="shared" si="93"/>
        <v>185702.39999999999</v>
      </c>
      <c r="E2068" s="172" t="e">
        <f t="shared" si="94"/>
        <v>#N/A</v>
      </c>
      <c r="F2068" s="174" t="e">
        <f t="shared" si="95"/>
        <v>#N/A</v>
      </c>
      <c r="G2068" s="26" t="s">
        <v>9844</v>
      </c>
    </row>
    <row r="2069" spans="2:7" x14ac:dyDescent="0.45">
      <c r="B2069" s="26" t="s">
        <v>5143</v>
      </c>
      <c r="C2069" s="26">
        <v>105</v>
      </c>
      <c r="D2069" s="172">
        <f t="shared" si="93"/>
        <v>187488</v>
      </c>
      <c r="E2069" s="172" t="e">
        <f t="shared" si="94"/>
        <v>#N/A</v>
      </c>
      <c r="F2069" s="174" t="e">
        <f t="shared" si="95"/>
        <v>#N/A</v>
      </c>
      <c r="G2069" s="26" t="s">
        <v>9845</v>
      </c>
    </row>
    <row r="2070" spans="2:7" x14ac:dyDescent="0.45">
      <c r="B2070" s="26" t="s">
        <v>5144</v>
      </c>
      <c r="C2070" s="26">
        <v>105</v>
      </c>
      <c r="D2070" s="172">
        <f t="shared" si="93"/>
        <v>187488</v>
      </c>
      <c r="E2070" s="172" t="e">
        <f t="shared" si="94"/>
        <v>#N/A</v>
      </c>
      <c r="F2070" s="174" t="e">
        <f t="shared" si="95"/>
        <v>#N/A</v>
      </c>
      <c r="G2070" s="26" t="s">
        <v>9846</v>
      </c>
    </row>
    <row r="2071" spans="2:7" x14ac:dyDescent="0.45">
      <c r="B2071" s="26" t="s">
        <v>5145</v>
      </c>
      <c r="C2071" s="26">
        <v>105</v>
      </c>
      <c r="D2071" s="172">
        <f t="shared" si="93"/>
        <v>187488</v>
      </c>
      <c r="E2071" s="172" t="e">
        <f t="shared" si="94"/>
        <v>#N/A</v>
      </c>
      <c r="F2071" s="174" t="e">
        <f t="shared" si="95"/>
        <v>#N/A</v>
      </c>
      <c r="G2071" s="26" t="s">
        <v>9847</v>
      </c>
    </row>
    <row r="2072" spans="2:7" x14ac:dyDescent="0.45">
      <c r="B2072" s="26" t="s">
        <v>5146</v>
      </c>
      <c r="C2072" s="26">
        <v>105</v>
      </c>
      <c r="D2072" s="172">
        <f t="shared" si="93"/>
        <v>187488</v>
      </c>
      <c r="E2072" s="172" t="e">
        <f t="shared" si="94"/>
        <v>#N/A</v>
      </c>
      <c r="F2072" s="174" t="e">
        <f t="shared" si="95"/>
        <v>#N/A</v>
      </c>
      <c r="G2072" s="26" t="s">
        <v>9848</v>
      </c>
    </row>
    <row r="2073" spans="2:7" x14ac:dyDescent="0.45">
      <c r="B2073" s="26" t="s">
        <v>5147</v>
      </c>
      <c r="C2073" s="26">
        <v>105</v>
      </c>
      <c r="D2073" s="172">
        <f t="shared" si="93"/>
        <v>187488</v>
      </c>
      <c r="E2073" s="172" t="e">
        <f t="shared" si="94"/>
        <v>#N/A</v>
      </c>
      <c r="F2073" s="174" t="e">
        <f t="shared" si="95"/>
        <v>#N/A</v>
      </c>
      <c r="G2073" s="26" t="s">
        <v>9849</v>
      </c>
    </row>
    <row r="2074" spans="2:7" x14ac:dyDescent="0.45">
      <c r="B2074" s="26" t="s">
        <v>5148</v>
      </c>
      <c r="C2074" s="26">
        <v>105</v>
      </c>
      <c r="D2074" s="172">
        <f t="shared" si="93"/>
        <v>187488</v>
      </c>
      <c r="E2074" s="172" t="e">
        <f t="shared" si="94"/>
        <v>#N/A</v>
      </c>
      <c r="F2074" s="174" t="e">
        <f t="shared" si="95"/>
        <v>#N/A</v>
      </c>
      <c r="G2074" s="26" t="s">
        <v>9850</v>
      </c>
    </row>
    <row r="2075" spans="2:7" x14ac:dyDescent="0.45">
      <c r="B2075" s="26" t="s">
        <v>5149</v>
      </c>
      <c r="C2075" s="26">
        <v>105</v>
      </c>
      <c r="D2075" s="172">
        <f t="shared" si="93"/>
        <v>187488</v>
      </c>
      <c r="E2075" s="172" t="e">
        <f t="shared" si="94"/>
        <v>#N/A</v>
      </c>
      <c r="F2075" s="174" t="e">
        <f t="shared" si="95"/>
        <v>#N/A</v>
      </c>
      <c r="G2075" s="26" t="s">
        <v>9851</v>
      </c>
    </row>
    <row r="2076" spans="2:7" x14ac:dyDescent="0.45">
      <c r="B2076" s="26" t="s">
        <v>5150</v>
      </c>
      <c r="C2076" s="26">
        <v>106</v>
      </c>
      <c r="D2076" s="172">
        <f t="shared" si="93"/>
        <v>189273.60000000001</v>
      </c>
      <c r="E2076" s="172" t="e">
        <f t="shared" si="94"/>
        <v>#N/A</v>
      </c>
      <c r="F2076" s="174" t="e">
        <f t="shared" si="95"/>
        <v>#N/A</v>
      </c>
      <c r="G2076" s="26" t="s">
        <v>9852</v>
      </c>
    </row>
    <row r="2077" spans="2:7" x14ac:dyDescent="0.45">
      <c r="B2077" s="26" t="s">
        <v>5151</v>
      </c>
      <c r="C2077" s="26">
        <v>106</v>
      </c>
      <c r="D2077" s="172">
        <f t="shared" si="93"/>
        <v>189273.60000000001</v>
      </c>
      <c r="E2077" s="172" t="e">
        <f t="shared" si="94"/>
        <v>#N/A</v>
      </c>
      <c r="F2077" s="174" t="e">
        <f t="shared" si="95"/>
        <v>#N/A</v>
      </c>
      <c r="G2077" s="26" t="s">
        <v>9853</v>
      </c>
    </row>
    <row r="2078" spans="2:7" x14ac:dyDescent="0.45">
      <c r="B2078" s="26" t="s">
        <v>5152</v>
      </c>
      <c r="C2078" s="26">
        <v>105</v>
      </c>
      <c r="D2078" s="172">
        <f t="shared" si="93"/>
        <v>187488</v>
      </c>
      <c r="E2078" s="172" t="e">
        <f t="shared" si="94"/>
        <v>#N/A</v>
      </c>
      <c r="F2078" s="174" t="e">
        <f t="shared" si="95"/>
        <v>#N/A</v>
      </c>
      <c r="G2078" s="26" t="s">
        <v>9854</v>
      </c>
    </row>
    <row r="2079" spans="2:7" x14ac:dyDescent="0.45">
      <c r="B2079" s="26" t="s">
        <v>5153</v>
      </c>
      <c r="C2079" s="26">
        <v>105</v>
      </c>
      <c r="D2079" s="172">
        <f t="shared" si="93"/>
        <v>187488</v>
      </c>
      <c r="E2079" s="172" t="e">
        <f t="shared" si="94"/>
        <v>#N/A</v>
      </c>
      <c r="F2079" s="174" t="e">
        <f t="shared" si="95"/>
        <v>#N/A</v>
      </c>
      <c r="G2079" s="26" t="s">
        <v>9855</v>
      </c>
    </row>
    <row r="2080" spans="2:7" x14ac:dyDescent="0.45">
      <c r="B2080" s="26" t="s">
        <v>5154</v>
      </c>
      <c r="C2080" s="26">
        <v>104</v>
      </c>
      <c r="D2080" s="172">
        <f t="shared" si="93"/>
        <v>185702.39999999999</v>
      </c>
      <c r="E2080" s="172" t="e">
        <f t="shared" si="94"/>
        <v>#N/A</v>
      </c>
      <c r="F2080" s="174" t="e">
        <f t="shared" si="95"/>
        <v>#N/A</v>
      </c>
      <c r="G2080" s="26" t="s">
        <v>9856</v>
      </c>
    </row>
    <row r="2081" spans="2:7" x14ac:dyDescent="0.45">
      <c r="B2081" s="26" t="s">
        <v>5155</v>
      </c>
      <c r="C2081" s="26">
        <v>104</v>
      </c>
      <c r="D2081" s="172">
        <f t="shared" si="93"/>
        <v>185702.39999999999</v>
      </c>
      <c r="E2081" s="172" t="e">
        <f t="shared" si="94"/>
        <v>#N/A</v>
      </c>
      <c r="F2081" s="174" t="e">
        <f t="shared" si="95"/>
        <v>#N/A</v>
      </c>
      <c r="G2081" s="26" t="s">
        <v>9857</v>
      </c>
    </row>
    <row r="2082" spans="2:7" x14ac:dyDescent="0.45">
      <c r="B2082" s="26" t="s">
        <v>5156</v>
      </c>
      <c r="C2082" s="26">
        <v>104</v>
      </c>
      <c r="D2082" s="172">
        <f t="shared" si="93"/>
        <v>185702.39999999999</v>
      </c>
      <c r="E2082" s="172" t="e">
        <f t="shared" si="94"/>
        <v>#N/A</v>
      </c>
      <c r="F2082" s="174" t="e">
        <f t="shared" si="95"/>
        <v>#N/A</v>
      </c>
      <c r="G2082" s="26" t="s">
        <v>9858</v>
      </c>
    </row>
    <row r="2083" spans="2:7" x14ac:dyDescent="0.45">
      <c r="B2083" s="26" t="s">
        <v>5157</v>
      </c>
      <c r="C2083" s="26">
        <v>103</v>
      </c>
      <c r="D2083" s="172">
        <f t="shared" si="93"/>
        <v>183916.80000000002</v>
      </c>
      <c r="E2083" s="172" t="e">
        <f t="shared" si="94"/>
        <v>#N/A</v>
      </c>
      <c r="F2083" s="174" t="e">
        <f t="shared" si="95"/>
        <v>#N/A</v>
      </c>
      <c r="G2083" s="26" t="s">
        <v>9859</v>
      </c>
    </row>
    <row r="2084" spans="2:7" x14ac:dyDescent="0.45">
      <c r="B2084" s="26" t="s">
        <v>5158</v>
      </c>
      <c r="C2084" s="26">
        <v>102</v>
      </c>
      <c r="D2084" s="172">
        <f t="shared" si="93"/>
        <v>182131.20000000001</v>
      </c>
      <c r="E2084" s="172" t="e">
        <f t="shared" si="94"/>
        <v>#N/A</v>
      </c>
      <c r="F2084" s="174" t="e">
        <f t="shared" si="95"/>
        <v>#N/A</v>
      </c>
      <c r="G2084" s="26" t="s">
        <v>9860</v>
      </c>
    </row>
    <row r="2085" spans="2:7" x14ac:dyDescent="0.45">
      <c r="B2085" s="26" t="s">
        <v>5159</v>
      </c>
      <c r="C2085" s="26">
        <v>103</v>
      </c>
      <c r="D2085" s="172">
        <f t="shared" si="93"/>
        <v>183916.80000000002</v>
      </c>
      <c r="E2085" s="172" t="e">
        <f t="shared" si="94"/>
        <v>#N/A</v>
      </c>
      <c r="F2085" s="174" t="e">
        <f t="shared" si="95"/>
        <v>#N/A</v>
      </c>
      <c r="G2085" s="26" t="s">
        <v>9861</v>
      </c>
    </row>
    <row r="2086" spans="2:7" x14ac:dyDescent="0.45">
      <c r="B2086" s="26" t="s">
        <v>5160</v>
      </c>
      <c r="C2086" s="26">
        <v>102</v>
      </c>
      <c r="D2086" s="172">
        <f t="shared" si="93"/>
        <v>182131.20000000001</v>
      </c>
      <c r="E2086" s="172" t="e">
        <f t="shared" si="94"/>
        <v>#N/A</v>
      </c>
      <c r="F2086" s="174" t="e">
        <f t="shared" si="95"/>
        <v>#N/A</v>
      </c>
      <c r="G2086" s="26" t="s">
        <v>9862</v>
      </c>
    </row>
    <row r="2087" spans="2:7" x14ac:dyDescent="0.45">
      <c r="B2087" s="26" t="s">
        <v>5161</v>
      </c>
      <c r="C2087" s="26">
        <v>102</v>
      </c>
      <c r="D2087" s="172">
        <f t="shared" si="93"/>
        <v>182131.20000000001</v>
      </c>
      <c r="E2087" s="172" t="e">
        <f t="shared" si="94"/>
        <v>#N/A</v>
      </c>
      <c r="F2087" s="174" t="e">
        <f t="shared" si="95"/>
        <v>#N/A</v>
      </c>
      <c r="G2087" s="26" t="s">
        <v>9863</v>
      </c>
    </row>
    <row r="2088" spans="2:7" x14ac:dyDescent="0.45">
      <c r="B2088" s="26" t="s">
        <v>5162</v>
      </c>
      <c r="C2088" s="26">
        <v>103</v>
      </c>
      <c r="D2088" s="172">
        <f t="shared" si="93"/>
        <v>183916.80000000002</v>
      </c>
      <c r="E2088" s="172" t="e">
        <f t="shared" si="94"/>
        <v>#N/A</v>
      </c>
      <c r="F2088" s="174" t="e">
        <f t="shared" si="95"/>
        <v>#N/A</v>
      </c>
      <c r="G2088" s="26" t="s">
        <v>9864</v>
      </c>
    </row>
    <row r="2089" spans="2:7" x14ac:dyDescent="0.45">
      <c r="B2089" s="26" t="s">
        <v>5163</v>
      </c>
      <c r="C2089" s="26">
        <v>104</v>
      </c>
      <c r="D2089" s="172">
        <f t="shared" si="93"/>
        <v>185702.39999999999</v>
      </c>
      <c r="E2089" s="172" t="e">
        <f t="shared" si="94"/>
        <v>#N/A</v>
      </c>
      <c r="F2089" s="174" t="e">
        <f t="shared" si="95"/>
        <v>#N/A</v>
      </c>
      <c r="G2089" s="26" t="s">
        <v>9865</v>
      </c>
    </row>
    <row r="2090" spans="2:7" x14ac:dyDescent="0.45">
      <c r="B2090" s="26" t="s">
        <v>5164</v>
      </c>
      <c r="C2090" s="26">
        <v>104</v>
      </c>
      <c r="D2090" s="172">
        <f t="shared" si="93"/>
        <v>185702.39999999999</v>
      </c>
      <c r="E2090" s="172" t="e">
        <f t="shared" si="94"/>
        <v>#N/A</v>
      </c>
      <c r="F2090" s="174" t="e">
        <f t="shared" si="95"/>
        <v>#N/A</v>
      </c>
      <c r="G2090" s="26" t="s">
        <v>9866</v>
      </c>
    </row>
    <row r="2091" spans="2:7" x14ac:dyDescent="0.45">
      <c r="B2091" s="26" t="s">
        <v>5165</v>
      </c>
      <c r="C2091" s="26">
        <v>104</v>
      </c>
      <c r="D2091" s="172">
        <f t="shared" si="93"/>
        <v>185702.39999999999</v>
      </c>
      <c r="E2091" s="172" t="e">
        <f t="shared" si="94"/>
        <v>#N/A</v>
      </c>
      <c r="F2091" s="174" t="e">
        <f t="shared" si="95"/>
        <v>#N/A</v>
      </c>
      <c r="G2091" s="26" t="s">
        <v>9867</v>
      </c>
    </row>
    <row r="2092" spans="2:7" x14ac:dyDescent="0.45">
      <c r="B2092" s="26" t="s">
        <v>5166</v>
      </c>
      <c r="C2092" s="26">
        <v>104</v>
      </c>
      <c r="D2092" s="172">
        <f t="shared" si="93"/>
        <v>185702.39999999999</v>
      </c>
      <c r="E2092" s="172" t="e">
        <f t="shared" si="94"/>
        <v>#N/A</v>
      </c>
      <c r="F2092" s="174" t="e">
        <f t="shared" si="95"/>
        <v>#N/A</v>
      </c>
      <c r="G2092" s="26" t="s">
        <v>9868</v>
      </c>
    </row>
    <row r="2093" spans="2:7" x14ac:dyDescent="0.45">
      <c r="B2093" s="26" t="s">
        <v>5167</v>
      </c>
      <c r="C2093" s="26">
        <v>103</v>
      </c>
      <c r="D2093" s="172">
        <f t="shared" si="93"/>
        <v>183916.80000000002</v>
      </c>
      <c r="E2093" s="172" t="e">
        <f t="shared" si="94"/>
        <v>#N/A</v>
      </c>
      <c r="F2093" s="174" t="e">
        <f t="shared" si="95"/>
        <v>#N/A</v>
      </c>
      <c r="G2093" s="26" t="s">
        <v>9869</v>
      </c>
    </row>
    <row r="2094" spans="2:7" x14ac:dyDescent="0.45">
      <c r="B2094" s="26" t="s">
        <v>5168</v>
      </c>
      <c r="C2094" s="26">
        <v>103</v>
      </c>
      <c r="D2094" s="172">
        <f t="shared" si="93"/>
        <v>183916.80000000002</v>
      </c>
      <c r="E2094" s="172" t="e">
        <f t="shared" si="94"/>
        <v>#N/A</v>
      </c>
      <c r="F2094" s="174" t="e">
        <f t="shared" si="95"/>
        <v>#N/A</v>
      </c>
      <c r="G2094" s="26" t="s">
        <v>9870</v>
      </c>
    </row>
    <row r="2095" spans="2:7" x14ac:dyDescent="0.45">
      <c r="B2095" s="26" t="s">
        <v>5169</v>
      </c>
      <c r="C2095" s="26">
        <v>103</v>
      </c>
      <c r="D2095" s="172">
        <f t="shared" si="93"/>
        <v>183916.80000000002</v>
      </c>
      <c r="E2095" s="172" t="e">
        <f t="shared" si="94"/>
        <v>#N/A</v>
      </c>
      <c r="F2095" s="174" t="e">
        <f t="shared" si="95"/>
        <v>#N/A</v>
      </c>
      <c r="G2095" s="26" t="s">
        <v>9871</v>
      </c>
    </row>
    <row r="2096" spans="2:7" x14ac:dyDescent="0.45">
      <c r="B2096" s="26" t="s">
        <v>5170</v>
      </c>
      <c r="C2096" s="26">
        <v>102</v>
      </c>
      <c r="D2096" s="172">
        <f t="shared" si="93"/>
        <v>182131.20000000001</v>
      </c>
      <c r="E2096" s="172" t="e">
        <f t="shared" si="94"/>
        <v>#N/A</v>
      </c>
      <c r="F2096" s="174" t="e">
        <f t="shared" si="95"/>
        <v>#N/A</v>
      </c>
      <c r="G2096" s="26" t="s">
        <v>9872</v>
      </c>
    </row>
    <row r="2097" spans="2:7" x14ac:dyDescent="0.45">
      <c r="B2097" s="26" t="s">
        <v>5171</v>
      </c>
      <c r="C2097" s="26">
        <v>103</v>
      </c>
      <c r="D2097" s="172">
        <f t="shared" si="93"/>
        <v>183916.80000000002</v>
      </c>
      <c r="E2097" s="172" t="e">
        <f t="shared" si="94"/>
        <v>#N/A</v>
      </c>
      <c r="F2097" s="174" t="e">
        <f t="shared" si="95"/>
        <v>#N/A</v>
      </c>
      <c r="G2097" s="26" t="s">
        <v>9873</v>
      </c>
    </row>
    <row r="2098" spans="2:7" x14ac:dyDescent="0.45">
      <c r="B2098" s="26" t="s">
        <v>5172</v>
      </c>
      <c r="C2098" s="26">
        <v>103</v>
      </c>
      <c r="D2098" s="172">
        <f t="shared" si="93"/>
        <v>183916.80000000002</v>
      </c>
      <c r="E2098" s="172" t="e">
        <f t="shared" si="94"/>
        <v>#N/A</v>
      </c>
      <c r="F2098" s="174" t="e">
        <f t="shared" si="95"/>
        <v>#N/A</v>
      </c>
      <c r="G2098" s="26" t="s">
        <v>9874</v>
      </c>
    </row>
    <row r="2099" spans="2:7" x14ac:dyDescent="0.45">
      <c r="B2099" s="26" t="s">
        <v>5173</v>
      </c>
      <c r="C2099" s="26">
        <v>104</v>
      </c>
      <c r="D2099" s="172">
        <f t="shared" si="93"/>
        <v>185702.39999999999</v>
      </c>
      <c r="E2099" s="172" t="e">
        <f t="shared" si="94"/>
        <v>#N/A</v>
      </c>
      <c r="F2099" s="174" t="e">
        <f t="shared" si="95"/>
        <v>#N/A</v>
      </c>
      <c r="G2099" s="26" t="s">
        <v>9875</v>
      </c>
    </row>
    <row r="2100" spans="2:7" x14ac:dyDescent="0.45">
      <c r="B2100" s="26" t="s">
        <v>5174</v>
      </c>
      <c r="C2100" s="26">
        <v>104</v>
      </c>
      <c r="D2100" s="172">
        <f t="shared" ref="D2100:D2163" si="96">C2100*7.44*240</f>
        <v>185702.39999999999</v>
      </c>
      <c r="E2100" s="172" t="e">
        <f t="shared" ref="E2100:E2163" si="97">VLOOKUP(G2100,$I$51:$K$181,2,FALSE)</f>
        <v>#N/A</v>
      </c>
      <c r="F2100" s="174" t="e">
        <f t="shared" ref="F2100:F2163" si="98">E2100/D2100-1</f>
        <v>#N/A</v>
      </c>
      <c r="G2100" s="26" t="s">
        <v>9876</v>
      </c>
    </row>
    <row r="2101" spans="2:7" x14ac:dyDescent="0.45">
      <c r="B2101" s="26" t="s">
        <v>5175</v>
      </c>
      <c r="C2101" s="26">
        <v>104</v>
      </c>
      <c r="D2101" s="172">
        <f t="shared" si="96"/>
        <v>185702.39999999999</v>
      </c>
      <c r="E2101" s="172" t="e">
        <f t="shared" si="97"/>
        <v>#N/A</v>
      </c>
      <c r="F2101" s="174" t="e">
        <f t="shared" si="98"/>
        <v>#N/A</v>
      </c>
      <c r="G2101" s="26" t="s">
        <v>9877</v>
      </c>
    </row>
    <row r="2102" spans="2:7" x14ac:dyDescent="0.45">
      <c r="B2102" s="26" t="s">
        <v>5176</v>
      </c>
      <c r="C2102" s="26">
        <v>104</v>
      </c>
      <c r="D2102" s="172">
        <f t="shared" si="96"/>
        <v>185702.39999999999</v>
      </c>
      <c r="E2102" s="172" t="e">
        <f t="shared" si="97"/>
        <v>#N/A</v>
      </c>
      <c r="F2102" s="174" t="e">
        <f t="shared" si="98"/>
        <v>#N/A</v>
      </c>
      <c r="G2102" s="26" t="s">
        <v>9878</v>
      </c>
    </row>
    <row r="2103" spans="2:7" x14ac:dyDescent="0.45">
      <c r="B2103" s="26" t="s">
        <v>5177</v>
      </c>
      <c r="C2103" s="26">
        <v>104</v>
      </c>
      <c r="D2103" s="172">
        <f t="shared" si="96"/>
        <v>185702.39999999999</v>
      </c>
      <c r="E2103" s="172" t="e">
        <f t="shared" si="97"/>
        <v>#N/A</v>
      </c>
      <c r="F2103" s="174" t="e">
        <f t="shared" si="98"/>
        <v>#N/A</v>
      </c>
      <c r="G2103" s="26" t="s">
        <v>9879</v>
      </c>
    </row>
    <row r="2104" spans="2:7" x14ac:dyDescent="0.45">
      <c r="B2104" s="26" t="s">
        <v>5178</v>
      </c>
      <c r="C2104" s="26">
        <v>104</v>
      </c>
      <c r="D2104" s="172">
        <f t="shared" si="96"/>
        <v>185702.39999999999</v>
      </c>
      <c r="E2104" s="172" t="e">
        <f t="shared" si="97"/>
        <v>#N/A</v>
      </c>
      <c r="F2104" s="174" t="e">
        <f t="shared" si="98"/>
        <v>#N/A</v>
      </c>
      <c r="G2104" s="26" t="s">
        <v>9880</v>
      </c>
    </row>
    <row r="2105" spans="2:7" x14ac:dyDescent="0.45">
      <c r="B2105" s="26" t="s">
        <v>5179</v>
      </c>
      <c r="C2105" s="26">
        <v>105</v>
      </c>
      <c r="D2105" s="172">
        <f t="shared" si="96"/>
        <v>187488</v>
      </c>
      <c r="E2105" s="172" t="e">
        <f t="shared" si="97"/>
        <v>#N/A</v>
      </c>
      <c r="F2105" s="174" t="e">
        <f t="shared" si="98"/>
        <v>#N/A</v>
      </c>
      <c r="G2105" s="26" t="s">
        <v>9881</v>
      </c>
    </row>
    <row r="2106" spans="2:7" x14ac:dyDescent="0.45">
      <c r="B2106" s="26" t="s">
        <v>5180</v>
      </c>
      <c r="C2106" s="26">
        <v>104</v>
      </c>
      <c r="D2106" s="172">
        <f t="shared" si="96"/>
        <v>185702.39999999999</v>
      </c>
      <c r="E2106" s="172" t="e">
        <f t="shared" si="97"/>
        <v>#N/A</v>
      </c>
      <c r="F2106" s="174" t="e">
        <f t="shared" si="98"/>
        <v>#N/A</v>
      </c>
      <c r="G2106" s="26" t="s">
        <v>9882</v>
      </c>
    </row>
    <row r="2107" spans="2:7" x14ac:dyDescent="0.45">
      <c r="B2107" s="26" t="s">
        <v>5181</v>
      </c>
      <c r="C2107" s="26">
        <v>105</v>
      </c>
      <c r="D2107" s="172">
        <f t="shared" si="96"/>
        <v>187488</v>
      </c>
      <c r="E2107" s="172" t="e">
        <f t="shared" si="97"/>
        <v>#N/A</v>
      </c>
      <c r="F2107" s="174" t="e">
        <f t="shared" si="98"/>
        <v>#N/A</v>
      </c>
      <c r="G2107" s="26" t="s">
        <v>9883</v>
      </c>
    </row>
    <row r="2108" spans="2:7" x14ac:dyDescent="0.45">
      <c r="B2108" s="26" t="s">
        <v>5182</v>
      </c>
      <c r="C2108" s="26">
        <v>106</v>
      </c>
      <c r="D2108" s="172">
        <f t="shared" si="96"/>
        <v>189273.60000000001</v>
      </c>
      <c r="E2108" s="172" t="e">
        <f t="shared" si="97"/>
        <v>#N/A</v>
      </c>
      <c r="F2108" s="174" t="e">
        <f t="shared" si="98"/>
        <v>#N/A</v>
      </c>
      <c r="G2108" s="26" t="s">
        <v>9884</v>
      </c>
    </row>
    <row r="2109" spans="2:7" x14ac:dyDescent="0.45">
      <c r="B2109" s="26" t="s">
        <v>5183</v>
      </c>
      <c r="C2109" s="26">
        <v>108</v>
      </c>
      <c r="D2109" s="172">
        <f t="shared" si="96"/>
        <v>192844.80000000002</v>
      </c>
      <c r="E2109" s="172" t="e">
        <f t="shared" si="97"/>
        <v>#N/A</v>
      </c>
      <c r="F2109" s="174" t="e">
        <f t="shared" si="98"/>
        <v>#N/A</v>
      </c>
      <c r="G2109" s="26" t="s">
        <v>9885</v>
      </c>
    </row>
    <row r="2110" spans="2:7" x14ac:dyDescent="0.45">
      <c r="B2110" s="26" t="s">
        <v>5184</v>
      </c>
      <c r="C2110" s="26">
        <v>106</v>
      </c>
      <c r="D2110" s="172">
        <f t="shared" si="96"/>
        <v>189273.60000000001</v>
      </c>
      <c r="E2110" s="172" t="e">
        <f t="shared" si="97"/>
        <v>#N/A</v>
      </c>
      <c r="F2110" s="174" t="e">
        <f t="shared" si="98"/>
        <v>#N/A</v>
      </c>
      <c r="G2110" s="26" t="s">
        <v>9886</v>
      </c>
    </row>
    <row r="2111" spans="2:7" x14ac:dyDescent="0.45">
      <c r="B2111" s="26" t="s">
        <v>5185</v>
      </c>
      <c r="C2111" s="26">
        <v>106</v>
      </c>
      <c r="D2111" s="172">
        <f t="shared" si="96"/>
        <v>189273.60000000001</v>
      </c>
      <c r="E2111" s="172" t="e">
        <f t="shared" si="97"/>
        <v>#N/A</v>
      </c>
      <c r="F2111" s="174" t="e">
        <f t="shared" si="98"/>
        <v>#N/A</v>
      </c>
      <c r="G2111" s="26" t="s">
        <v>9887</v>
      </c>
    </row>
    <row r="2112" spans="2:7" x14ac:dyDescent="0.45">
      <c r="B2112" s="26" t="s">
        <v>5186</v>
      </c>
      <c r="C2112" s="26">
        <v>106</v>
      </c>
      <c r="D2112" s="172">
        <f t="shared" si="96"/>
        <v>189273.60000000001</v>
      </c>
      <c r="E2112" s="172" t="e">
        <f t="shared" si="97"/>
        <v>#N/A</v>
      </c>
      <c r="F2112" s="174" t="e">
        <f t="shared" si="98"/>
        <v>#N/A</v>
      </c>
      <c r="G2112" s="26" t="s">
        <v>9888</v>
      </c>
    </row>
    <row r="2113" spans="2:7" x14ac:dyDescent="0.45">
      <c r="B2113" s="26" t="s">
        <v>5187</v>
      </c>
      <c r="C2113" s="26">
        <v>107</v>
      </c>
      <c r="D2113" s="172">
        <f t="shared" si="96"/>
        <v>191059.20000000001</v>
      </c>
      <c r="E2113" s="172" t="e">
        <f t="shared" si="97"/>
        <v>#N/A</v>
      </c>
      <c r="F2113" s="174" t="e">
        <f t="shared" si="98"/>
        <v>#N/A</v>
      </c>
      <c r="G2113" s="26" t="s">
        <v>9889</v>
      </c>
    </row>
    <row r="2114" spans="2:7" x14ac:dyDescent="0.45">
      <c r="B2114" s="26" t="s">
        <v>5188</v>
      </c>
      <c r="C2114" s="26">
        <v>107</v>
      </c>
      <c r="D2114" s="172">
        <f t="shared" si="96"/>
        <v>191059.20000000001</v>
      </c>
      <c r="E2114" s="172" t="e">
        <f t="shared" si="97"/>
        <v>#N/A</v>
      </c>
      <c r="F2114" s="174" t="e">
        <f t="shared" si="98"/>
        <v>#N/A</v>
      </c>
      <c r="G2114" s="26" t="s">
        <v>9890</v>
      </c>
    </row>
    <row r="2115" spans="2:7" x14ac:dyDescent="0.45">
      <c r="B2115" s="26" t="s">
        <v>5189</v>
      </c>
      <c r="C2115" s="26">
        <v>107</v>
      </c>
      <c r="D2115" s="172">
        <f t="shared" si="96"/>
        <v>191059.20000000001</v>
      </c>
      <c r="E2115" s="172" t="e">
        <f t="shared" si="97"/>
        <v>#N/A</v>
      </c>
      <c r="F2115" s="174" t="e">
        <f t="shared" si="98"/>
        <v>#N/A</v>
      </c>
      <c r="G2115" s="26" t="s">
        <v>9891</v>
      </c>
    </row>
    <row r="2116" spans="2:7" x14ac:dyDescent="0.45">
      <c r="B2116" s="26" t="s">
        <v>5190</v>
      </c>
      <c r="C2116" s="26">
        <v>107</v>
      </c>
      <c r="D2116" s="172">
        <f t="shared" si="96"/>
        <v>191059.20000000001</v>
      </c>
      <c r="E2116" s="172" t="e">
        <f t="shared" si="97"/>
        <v>#N/A</v>
      </c>
      <c r="F2116" s="174" t="e">
        <f t="shared" si="98"/>
        <v>#N/A</v>
      </c>
      <c r="G2116" s="26" t="s">
        <v>9892</v>
      </c>
    </row>
    <row r="2117" spans="2:7" x14ac:dyDescent="0.45">
      <c r="B2117" s="26" t="s">
        <v>5191</v>
      </c>
      <c r="C2117" s="26">
        <v>107</v>
      </c>
      <c r="D2117" s="172">
        <f t="shared" si="96"/>
        <v>191059.20000000001</v>
      </c>
      <c r="E2117" s="172" t="e">
        <f t="shared" si="97"/>
        <v>#N/A</v>
      </c>
      <c r="F2117" s="174" t="e">
        <f t="shared" si="98"/>
        <v>#N/A</v>
      </c>
      <c r="G2117" s="26" t="s">
        <v>9893</v>
      </c>
    </row>
    <row r="2118" spans="2:7" x14ac:dyDescent="0.45">
      <c r="B2118" s="26" t="s">
        <v>5192</v>
      </c>
      <c r="C2118" s="26">
        <v>107</v>
      </c>
      <c r="D2118" s="172">
        <f t="shared" si="96"/>
        <v>191059.20000000001</v>
      </c>
      <c r="E2118" s="172" t="e">
        <f t="shared" si="97"/>
        <v>#N/A</v>
      </c>
      <c r="F2118" s="174" t="e">
        <f t="shared" si="98"/>
        <v>#N/A</v>
      </c>
      <c r="G2118" s="26" t="s">
        <v>9894</v>
      </c>
    </row>
    <row r="2119" spans="2:7" x14ac:dyDescent="0.45">
      <c r="B2119" s="26" t="s">
        <v>5193</v>
      </c>
      <c r="C2119" s="26">
        <v>106</v>
      </c>
      <c r="D2119" s="172">
        <f t="shared" si="96"/>
        <v>189273.60000000001</v>
      </c>
      <c r="E2119" s="172" t="e">
        <f t="shared" si="97"/>
        <v>#N/A</v>
      </c>
      <c r="F2119" s="174" t="e">
        <f t="shared" si="98"/>
        <v>#N/A</v>
      </c>
      <c r="G2119" s="26" t="s">
        <v>9895</v>
      </c>
    </row>
    <row r="2120" spans="2:7" x14ac:dyDescent="0.45">
      <c r="B2120" s="26" t="s">
        <v>5194</v>
      </c>
      <c r="C2120" s="26">
        <v>106</v>
      </c>
      <c r="D2120" s="172">
        <f t="shared" si="96"/>
        <v>189273.60000000001</v>
      </c>
      <c r="E2120" s="172" t="e">
        <f t="shared" si="97"/>
        <v>#N/A</v>
      </c>
      <c r="F2120" s="174" t="e">
        <f t="shared" si="98"/>
        <v>#N/A</v>
      </c>
      <c r="G2120" s="26" t="s">
        <v>9896</v>
      </c>
    </row>
    <row r="2121" spans="2:7" x14ac:dyDescent="0.45">
      <c r="B2121" s="26" t="s">
        <v>5195</v>
      </c>
      <c r="C2121" s="26">
        <v>105</v>
      </c>
      <c r="D2121" s="172">
        <f t="shared" si="96"/>
        <v>187488</v>
      </c>
      <c r="E2121" s="172" t="e">
        <f t="shared" si="97"/>
        <v>#N/A</v>
      </c>
      <c r="F2121" s="174" t="e">
        <f t="shared" si="98"/>
        <v>#N/A</v>
      </c>
      <c r="G2121" s="26" t="s">
        <v>9897</v>
      </c>
    </row>
    <row r="2122" spans="2:7" x14ac:dyDescent="0.45">
      <c r="B2122" s="26" t="s">
        <v>5196</v>
      </c>
      <c r="C2122" s="26">
        <v>105</v>
      </c>
      <c r="D2122" s="172">
        <f t="shared" si="96"/>
        <v>187488</v>
      </c>
      <c r="E2122" s="172" t="e">
        <f t="shared" si="97"/>
        <v>#N/A</v>
      </c>
      <c r="F2122" s="174" t="e">
        <f t="shared" si="98"/>
        <v>#N/A</v>
      </c>
      <c r="G2122" s="26" t="s">
        <v>9898</v>
      </c>
    </row>
    <row r="2123" spans="2:7" x14ac:dyDescent="0.45">
      <c r="B2123" s="26" t="s">
        <v>5197</v>
      </c>
      <c r="C2123" s="26">
        <v>105</v>
      </c>
      <c r="D2123" s="172">
        <f t="shared" si="96"/>
        <v>187488</v>
      </c>
      <c r="E2123" s="172" t="e">
        <f t="shared" si="97"/>
        <v>#N/A</v>
      </c>
      <c r="F2123" s="174" t="e">
        <f t="shared" si="98"/>
        <v>#N/A</v>
      </c>
      <c r="G2123" s="26" t="s">
        <v>9899</v>
      </c>
    </row>
    <row r="2124" spans="2:7" x14ac:dyDescent="0.45">
      <c r="B2124" s="26" t="s">
        <v>5198</v>
      </c>
      <c r="C2124" s="26">
        <v>106</v>
      </c>
      <c r="D2124" s="172">
        <f t="shared" si="96"/>
        <v>189273.60000000001</v>
      </c>
      <c r="E2124" s="172" t="e">
        <f t="shared" si="97"/>
        <v>#N/A</v>
      </c>
      <c r="F2124" s="174" t="e">
        <f t="shared" si="98"/>
        <v>#N/A</v>
      </c>
      <c r="G2124" s="26" t="s">
        <v>9900</v>
      </c>
    </row>
    <row r="2125" spans="2:7" x14ac:dyDescent="0.45">
      <c r="B2125" s="26" t="s">
        <v>5199</v>
      </c>
      <c r="C2125" s="26">
        <v>104</v>
      </c>
      <c r="D2125" s="172">
        <f t="shared" si="96"/>
        <v>185702.39999999999</v>
      </c>
      <c r="E2125" s="172" t="e">
        <f t="shared" si="97"/>
        <v>#N/A</v>
      </c>
      <c r="F2125" s="174" t="e">
        <f t="shared" si="98"/>
        <v>#N/A</v>
      </c>
      <c r="G2125" s="26" t="s">
        <v>9901</v>
      </c>
    </row>
    <row r="2126" spans="2:7" x14ac:dyDescent="0.45">
      <c r="B2126" s="26" t="s">
        <v>5200</v>
      </c>
      <c r="C2126" s="26">
        <v>103</v>
      </c>
      <c r="D2126" s="172">
        <f t="shared" si="96"/>
        <v>183916.80000000002</v>
      </c>
      <c r="E2126" s="172" t="e">
        <f t="shared" si="97"/>
        <v>#N/A</v>
      </c>
      <c r="F2126" s="174" t="e">
        <f t="shared" si="98"/>
        <v>#N/A</v>
      </c>
      <c r="G2126" s="26" t="s">
        <v>9902</v>
      </c>
    </row>
    <row r="2127" spans="2:7" x14ac:dyDescent="0.45">
      <c r="B2127" s="26" t="s">
        <v>5201</v>
      </c>
      <c r="C2127" s="26">
        <v>103</v>
      </c>
      <c r="D2127" s="172">
        <f t="shared" si="96"/>
        <v>183916.80000000002</v>
      </c>
      <c r="E2127" s="172" t="e">
        <f t="shared" si="97"/>
        <v>#N/A</v>
      </c>
      <c r="F2127" s="174" t="e">
        <f t="shared" si="98"/>
        <v>#N/A</v>
      </c>
      <c r="G2127" s="26" t="s">
        <v>9903</v>
      </c>
    </row>
    <row r="2128" spans="2:7" x14ac:dyDescent="0.45">
      <c r="B2128" s="26" t="s">
        <v>5202</v>
      </c>
      <c r="C2128" s="26">
        <v>103</v>
      </c>
      <c r="D2128" s="172">
        <f t="shared" si="96"/>
        <v>183916.80000000002</v>
      </c>
      <c r="E2128" s="172" t="e">
        <f t="shared" si="97"/>
        <v>#N/A</v>
      </c>
      <c r="F2128" s="174" t="e">
        <f t="shared" si="98"/>
        <v>#N/A</v>
      </c>
      <c r="G2128" s="26" t="s">
        <v>9904</v>
      </c>
    </row>
    <row r="2129" spans="2:7" x14ac:dyDescent="0.45">
      <c r="B2129" s="26" t="s">
        <v>5203</v>
      </c>
      <c r="C2129" s="26">
        <v>103</v>
      </c>
      <c r="D2129" s="172">
        <f t="shared" si="96"/>
        <v>183916.80000000002</v>
      </c>
      <c r="E2129" s="172" t="e">
        <f t="shared" si="97"/>
        <v>#N/A</v>
      </c>
      <c r="F2129" s="174" t="e">
        <f t="shared" si="98"/>
        <v>#N/A</v>
      </c>
      <c r="G2129" s="26" t="s">
        <v>9905</v>
      </c>
    </row>
    <row r="2130" spans="2:7" x14ac:dyDescent="0.45">
      <c r="B2130" s="26" t="s">
        <v>5204</v>
      </c>
      <c r="C2130" s="26">
        <v>104</v>
      </c>
      <c r="D2130" s="172">
        <f t="shared" si="96"/>
        <v>185702.39999999999</v>
      </c>
      <c r="E2130" s="172" t="e">
        <f t="shared" si="97"/>
        <v>#N/A</v>
      </c>
      <c r="F2130" s="174" t="e">
        <f t="shared" si="98"/>
        <v>#N/A</v>
      </c>
      <c r="G2130" s="26" t="s">
        <v>9906</v>
      </c>
    </row>
    <row r="2131" spans="2:7" x14ac:dyDescent="0.45">
      <c r="B2131" s="26" t="s">
        <v>5205</v>
      </c>
      <c r="C2131" s="26">
        <v>105</v>
      </c>
      <c r="D2131" s="172">
        <f t="shared" si="96"/>
        <v>187488</v>
      </c>
      <c r="E2131" s="172" t="e">
        <f t="shared" si="97"/>
        <v>#N/A</v>
      </c>
      <c r="F2131" s="174" t="e">
        <f t="shared" si="98"/>
        <v>#N/A</v>
      </c>
      <c r="G2131" s="26" t="s">
        <v>9907</v>
      </c>
    </row>
    <row r="2132" spans="2:7" x14ac:dyDescent="0.45">
      <c r="B2132" s="26" t="s">
        <v>5206</v>
      </c>
      <c r="C2132" s="26">
        <v>105</v>
      </c>
      <c r="D2132" s="172">
        <f t="shared" si="96"/>
        <v>187488</v>
      </c>
      <c r="E2132" s="172" t="e">
        <f t="shared" si="97"/>
        <v>#N/A</v>
      </c>
      <c r="F2132" s="174" t="e">
        <f t="shared" si="98"/>
        <v>#N/A</v>
      </c>
      <c r="G2132" s="26" t="s">
        <v>9908</v>
      </c>
    </row>
    <row r="2133" spans="2:7" x14ac:dyDescent="0.45">
      <c r="B2133" s="26" t="s">
        <v>5207</v>
      </c>
      <c r="C2133" s="26">
        <v>105</v>
      </c>
      <c r="D2133" s="172">
        <f t="shared" si="96"/>
        <v>187488</v>
      </c>
      <c r="E2133" s="172" t="e">
        <f t="shared" si="97"/>
        <v>#N/A</v>
      </c>
      <c r="F2133" s="174" t="e">
        <f t="shared" si="98"/>
        <v>#N/A</v>
      </c>
      <c r="G2133" s="26" t="s">
        <v>9909</v>
      </c>
    </row>
    <row r="2134" spans="2:7" x14ac:dyDescent="0.45">
      <c r="B2134" s="26" t="s">
        <v>5208</v>
      </c>
      <c r="C2134" s="26">
        <v>105</v>
      </c>
      <c r="D2134" s="172">
        <f t="shared" si="96"/>
        <v>187488</v>
      </c>
      <c r="E2134" s="172" t="e">
        <f t="shared" si="97"/>
        <v>#N/A</v>
      </c>
      <c r="F2134" s="174" t="e">
        <f t="shared" si="98"/>
        <v>#N/A</v>
      </c>
      <c r="G2134" s="26" t="s">
        <v>9910</v>
      </c>
    </row>
    <row r="2135" spans="2:7" x14ac:dyDescent="0.45">
      <c r="B2135" s="26" t="s">
        <v>5209</v>
      </c>
      <c r="C2135" s="26">
        <v>105</v>
      </c>
      <c r="D2135" s="172">
        <f t="shared" si="96"/>
        <v>187488</v>
      </c>
      <c r="E2135" s="172" t="e">
        <f t="shared" si="97"/>
        <v>#N/A</v>
      </c>
      <c r="F2135" s="174" t="e">
        <f t="shared" si="98"/>
        <v>#N/A</v>
      </c>
      <c r="G2135" s="26" t="s">
        <v>9911</v>
      </c>
    </row>
    <row r="2136" spans="2:7" x14ac:dyDescent="0.45">
      <c r="B2136" s="26" t="s">
        <v>5210</v>
      </c>
      <c r="C2136" s="26">
        <v>106</v>
      </c>
      <c r="D2136" s="172">
        <f t="shared" si="96"/>
        <v>189273.60000000001</v>
      </c>
      <c r="E2136" s="172" t="e">
        <f t="shared" si="97"/>
        <v>#N/A</v>
      </c>
      <c r="F2136" s="174" t="e">
        <f t="shared" si="98"/>
        <v>#N/A</v>
      </c>
      <c r="G2136" s="26" t="s">
        <v>9912</v>
      </c>
    </row>
    <row r="2137" spans="2:7" x14ac:dyDescent="0.45">
      <c r="B2137" s="26" t="s">
        <v>5211</v>
      </c>
      <c r="C2137" s="26">
        <v>106</v>
      </c>
      <c r="D2137" s="172">
        <f t="shared" si="96"/>
        <v>189273.60000000001</v>
      </c>
      <c r="E2137" s="172" t="e">
        <f t="shared" si="97"/>
        <v>#N/A</v>
      </c>
      <c r="F2137" s="174" t="e">
        <f t="shared" si="98"/>
        <v>#N/A</v>
      </c>
      <c r="G2137" s="26" t="s">
        <v>9913</v>
      </c>
    </row>
    <row r="2138" spans="2:7" x14ac:dyDescent="0.45">
      <c r="B2138" s="26" t="s">
        <v>5212</v>
      </c>
      <c r="C2138" s="26">
        <v>105</v>
      </c>
      <c r="D2138" s="172">
        <f t="shared" si="96"/>
        <v>187488</v>
      </c>
      <c r="E2138" s="172" t="e">
        <f t="shared" si="97"/>
        <v>#N/A</v>
      </c>
      <c r="F2138" s="174" t="e">
        <f t="shared" si="98"/>
        <v>#N/A</v>
      </c>
      <c r="G2138" s="26" t="s">
        <v>9914</v>
      </c>
    </row>
    <row r="2139" spans="2:7" x14ac:dyDescent="0.45">
      <c r="B2139" s="26" t="s">
        <v>5213</v>
      </c>
      <c r="C2139" s="26">
        <v>104</v>
      </c>
      <c r="D2139" s="172">
        <f t="shared" si="96"/>
        <v>185702.39999999999</v>
      </c>
      <c r="E2139" s="172" t="e">
        <f t="shared" si="97"/>
        <v>#N/A</v>
      </c>
      <c r="F2139" s="174" t="e">
        <f t="shared" si="98"/>
        <v>#N/A</v>
      </c>
      <c r="G2139" s="26" t="s">
        <v>9915</v>
      </c>
    </row>
    <row r="2140" spans="2:7" x14ac:dyDescent="0.45">
      <c r="B2140" s="26" t="s">
        <v>5214</v>
      </c>
      <c r="C2140" s="26">
        <v>104</v>
      </c>
      <c r="D2140" s="172">
        <f t="shared" si="96"/>
        <v>185702.39999999999</v>
      </c>
      <c r="E2140" s="172" t="e">
        <f t="shared" si="97"/>
        <v>#N/A</v>
      </c>
      <c r="F2140" s="174" t="e">
        <f t="shared" si="98"/>
        <v>#N/A</v>
      </c>
      <c r="G2140" s="26" t="s">
        <v>9916</v>
      </c>
    </row>
    <row r="2141" spans="2:7" x14ac:dyDescent="0.45">
      <c r="B2141" s="26" t="s">
        <v>5215</v>
      </c>
      <c r="C2141" s="26">
        <v>104</v>
      </c>
      <c r="D2141" s="172">
        <f t="shared" si="96"/>
        <v>185702.39999999999</v>
      </c>
      <c r="E2141" s="172" t="e">
        <f t="shared" si="97"/>
        <v>#N/A</v>
      </c>
      <c r="F2141" s="174" t="e">
        <f t="shared" si="98"/>
        <v>#N/A</v>
      </c>
      <c r="G2141" s="26" t="s">
        <v>9917</v>
      </c>
    </row>
    <row r="2142" spans="2:7" x14ac:dyDescent="0.45">
      <c r="B2142" s="26" t="s">
        <v>5216</v>
      </c>
      <c r="C2142" s="26">
        <v>104</v>
      </c>
      <c r="D2142" s="172">
        <f t="shared" si="96"/>
        <v>185702.39999999999</v>
      </c>
      <c r="E2142" s="172" t="e">
        <f t="shared" si="97"/>
        <v>#N/A</v>
      </c>
      <c r="F2142" s="174" t="e">
        <f t="shared" si="98"/>
        <v>#N/A</v>
      </c>
      <c r="G2142" s="26" t="s">
        <v>9918</v>
      </c>
    </row>
    <row r="2143" spans="2:7" x14ac:dyDescent="0.45">
      <c r="B2143" s="26" t="s">
        <v>5217</v>
      </c>
      <c r="C2143" s="26">
        <v>104</v>
      </c>
      <c r="D2143" s="172">
        <f t="shared" si="96"/>
        <v>185702.39999999999</v>
      </c>
      <c r="E2143" s="172" t="e">
        <f t="shared" si="97"/>
        <v>#N/A</v>
      </c>
      <c r="F2143" s="174" t="e">
        <f t="shared" si="98"/>
        <v>#N/A</v>
      </c>
      <c r="G2143" s="26" t="s">
        <v>9919</v>
      </c>
    </row>
    <row r="2144" spans="2:7" x14ac:dyDescent="0.45">
      <c r="B2144" s="26" t="s">
        <v>5218</v>
      </c>
      <c r="C2144" s="26">
        <v>104</v>
      </c>
      <c r="D2144" s="172">
        <f t="shared" si="96"/>
        <v>185702.39999999999</v>
      </c>
      <c r="E2144" s="172" t="e">
        <f t="shared" si="97"/>
        <v>#N/A</v>
      </c>
      <c r="F2144" s="174" t="e">
        <f t="shared" si="98"/>
        <v>#N/A</v>
      </c>
      <c r="G2144" s="26" t="s">
        <v>9920</v>
      </c>
    </row>
    <row r="2145" spans="2:7" x14ac:dyDescent="0.45">
      <c r="B2145" s="26" t="s">
        <v>5219</v>
      </c>
      <c r="C2145" s="26">
        <v>104</v>
      </c>
      <c r="D2145" s="172">
        <f t="shared" si="96"/>
        <v>185702.39999999999</v>
      </c>
      <c r="E2145" s="172" t="e">
        <f t="shared" si="97"/>
        <v>#N/A</v>
      </c>
      <c r="F2145" s="174" t="e">
        <f t="shared" si="98"/>
        <v>#N/A</v>
      </c>
      <c r="G2145" s="26" t="s">
        <v>9921</v>
      </c>
    </row>
    <row r="2146" spans="2:7" x14ac:dyDescent="0.45">
      <c r="B2146" s="26" t="s">
        <v>5220</v>
      </c>
      <c r="C2146" s="26">
        <v>104</v>
      </c>
      <c r="D2146" s="172">
        <f t="shared" si="96"/>
        <v>185702.39999999999</v>
      </c>
      <c r="E2146" s="172" t="e">
        <f t="shared" si="97"/>
        <v>#N/A</v>
      </c>
      <c r="F2146" s="174" t="e">
        <f t="shared" si="98"/>
        <v>#N/A</v>
      </c>
      <c r="G2146" s="26" t="s">
        <v>9922</v>
      </c>
    </row>
    <row r="2147" spans="2:7" x14ac:dyDescent="0.45">
      <c r="B2147" s="26" t="s">
        <v>5221</v>
      </c>
      <c r="C2147" s="26">
        <v>104</v>
      </c>
      <c r="D2147" s="172">
        <f t="shared" si="96"/>
        <v>185702.39999999999</v>
      </c>
      <c r="E2147" s="172" t="e">
        <f t="shared" si="97"/>
        <v>#N/A</v>
      </c>
      <c r="F2147" s="174" t="e">
        <f t="shared" si="98"/>
        <v>#N/A</v>
      </c>
      <c r="G2147" s="26" t="s">
        <v>9923</v>
      </c>
    </row>
    <row r="2148" spans="2:7" x14ac:dyDescent="0.45">
      <c r="B2148" s="26" t="s">
        <v>5222</v>
      </c>
      <c r="C2148" s="26">
        <v>105</v>
      </c>
      <c r="D2148" s="172">
        <f t="shared" si="96"/>
        <v>187488</v>
      </c>
      <c r="E2148" s="172" t="e">
        <f t="shared" si="97"/>
        <v>#N/A</v>
      </c>
      <c r="F2148" s="174" t="e">
        <f t="shared" si="98"/>
        <v>#N/A</v>
      </c>
      <c r="G2148" s="26" t="s">
        <v>9924</v>
      </c>
    </row>
    <row r="2149" spans="2:7" x14ac:dyDescent="0.45">
      <c r="B2149" s="26" t="s">
        <v>5223</v>
      </c>
      <c r="C2149" s="26">
        <v>104</v>
      </c>
      <c r="D2149" s="172">
        <f t="shared" si="96"/>
        <v>185702.39999999999</v>
      </c>
      <c r="E2149" s="172" t="e">
        <f t="shared" si="97"/>
        <v>#N/A</v>
      </c>
      <c r="F2149" s="174" t="e">
        <f t="shared" si="98"/>
        <v>#N/A</v>
      </c>
      <c r="G2149" s="26" t="s">
        <v>9925</v>
      </c>
    </row>
    <row r="2150" spans="2:7" x14ac:dyDescent="0.45">
      <c r="B2150" s="26" t="s">
        <v>5224</v>
      </c>
      <c r="C2150" s="26">
        <v>105</v>
      </c>
      <c r="D2150" s="172">
        <f t="shared" si="96"/>
        <v>187488</v>
      </c>
      <c r="E2150" s="172" t="e">
        <f t="shared" si="97"/>
        <v>#N/A</v>
      </c>
      <c r="F2150" s="174" t="e">
        <f t="shared" si="98"/>
        <v>#N/A</v>
      </c>
      <c r="G2150" s="26" t="s">
        <v>9926</v>
      </c>
    </row>
    <row r="2151" spans="2:7" x14ac:dyDescent="0.45">
      <c r="B2151" s="26" t="s">
        <v>5225</v>
      </c>
      <c r="C2151" s="26">
        <v>107</v>
      </c>
      <c r="D2151" s="172">
        <f t="shared" si="96"/>
        <v>191059.20000000001</v>
      </c>
      <c r="E2151" s="172" t="e">
        <f t="shared" si="97"/>
        <v>#N/A</v>
      </c>
      <c r="F2151" s="174" t="e">
        <f t="shared" si="98"/>
        <v>#N/A</v>
      </c>
      <c r="G2151" s="26" t="s">
        <v>9927</v>
      </c>
    </row>
    <row r="2152" spans="2:7" x14ac:dyDescent="0.45">
      <c r="B2152" s="26" t="s">
        <v>5226</v>
      </c>
      <c r="C2152" s="26">
        <v>108</v>
      </c>
      <c r="D2152" s="172">
        <f t="shared" si="96"/>
        <v>192844.80000000002</v>
      </c>
      <c r="E2152" s="172" t="e">
        <f t="shared" si="97"/>
        <v>#N/A</v>
      </c>
      <c r="F2152" s="174" t="e">
        <f t="shared" si="98"/>
        <v>#N/A</v>
      </c>
      <c r="G2152" s="26" t="s">
        <v>9928</v>
      </c>
    </row>
    <row r="2153" spans="2:7" x14ac:dyDescent="0.45">
      <c r="B2153" s="26" t="s">
        <v>5227</v>
      </c>
      <c r="C2153" s="26">
        <v>109</v>
      </c>
      <c r="D2153" s="172">
        <f t="shared" si="96"/>
        <v>194630.40000000002</v>
      </c>
      <c r="E2153" s="172" t="e">
        <f t="shared" si="97"/>
        <v>#N/A</v>
      </c>
      <c r="F2153" s="174" t="e">
        <f t="shared" si="98"/>
        <v>#N/A</v>
      </c>
      <c r="G2153" s="26" t="s">
        <v>9929</v>
      </c>
    </row>
    <row r="2154" spans="2:7" x14ac:dyDescent="0.45">
      <c r="B2154" s="26" t="s">
        <v>5228</v>
      </c>
      <c r="C2154" s="26">
        <v>109</v>
      </c>
      <c r="D2154" s="172">
        <f t="shared" si="96"/>
        <v>194630.40000000002</v>
      </c>
      <c r="E2154" s="172" t="e">
        <f t="shared" si="97"/>
        <v>#N/A</v>
      </c>
      <c r="F2154" s="174" t="e">
        <f t="shared" si="98"/>
        <v>#N/A</v>
      </c>
      <c r="G2154" s="26" t="s">
        <v>9930</v>
      </c>
    </row>
    <row r="2155" spans="2:7" x14ac:dyDescent="0.45">
      <c r="B2155" s="26" t="s">
        <v>5229</v>
      </c>
      <c r="C2155" s="26">
        <v>109</v>
      </c>
      <c r="D2155" s="172">
        <f t="shared" si="96"/>
        <v>194630.40000000002</v>
      </c>
      <c r="E2155" s="172" t="e">
        <f t="shared" si="97"/>
        <v>#N/A</v>
      </c>
      <c r="F2155" s="174" t="e">
        <f t="shared" si="98"/>
        <v>#N/A</v>
      </c>
      <c r="G2155" s="26" t="s">
        <v>9931</v>
      </c>
    </row>
    <row r="2156" spans="2:7" x14ac:dyDescent="0.45">
      <c r="B2156" s="26" t="s">
        <v>5230</v>
      </c>
      <c r="C2156" s="26">
        <v>109</v>
      </c>
      <c r="D2156" s="172">
        <f t="shared" si="96"/>
        <v>194630.40000000002</v>
      </c>
      <c r="E2156" s="172" t="e">
        <f t="shared" si="97"/>
        <v>#N/A</v>
      </c>
      <c r="F2156" s="174" t="e">
        <f t="shared" si="98"/>
        <v>#N/A</v>
      </c>
      <c r="G2156" s="26" t="s">
        <v>9932</v>
      </c>
    </row>
    <row r="2157" spans="2:7" x14ac:dyDescent="0.45">
      <c r="B2157" s="26" t="s">
        <v>5231</v>
      </c>
      <c r="C2157" s="26">
        <v>108</v>
      </c>
      <c r="D2157" s="172">
        <f t="shared" si="96"/>
        <v>192844.80000000002</v>
      </c>
      <c r="E2157" s="172" t="e">
        <f t="shared" si="97"/>
        <v>#N/A</v>
      </c>
      <c r="F2157" s="174" t="e">
        <f t="shared" si="98"/>
        <v>#N/A</v>
      </c>
      <c r="G2157" s="26" t="s">
        <v>9933</v>
      </c>
    </row>
    <row r="2158" spans="2:7" x14ac:dyDescent="0.45">
      <c r="B2158" s="26" t="s">
        <v>5232</v>
      </c>
      <c r="C2158" s="26">
        <v>107</v>
      </c>
      <c r="D2158" s="172">
        <f t="shared" si="96"/>
        <v>191059.20000000001</v>
      </c>
      <c r="E2158" s="172" t="e">
        <f t="shared" si="97"/>
        <v>#N/A</v>
      </c>
      <c r="F2158" s="174" t="e">
        <f t="shared" si="98"/>
        <v>#N/A</v>
      </c>
      <c r="G2158" s="26" t="s">
        <v>9934</v>
      </c>
    </row>
    <row r="2159" spans="2:7" x14ac:dyDescent="0.45">
      <c r="B2159" s="26" t="s">
        <v>5233</v>
      </c>
      <c r="C2159" s="26">
        <v>107</v>
      </c>
      <c r="D2159" s="172">
        <f t="shared" si="96"/>
        <v>191059.20000000001</v>
      </c>
      <c r="E2159" s="172" t="e">
        <f t="shared" si="97"/>
        <v>#N/A</v>
      </c>
      <c r="F2159" s="174" t="e">
        <f t="shared" si="98"/>
        <v>#N/A</v>
      </c>
      <c r="G2159" s="26" t="s">
        <v>9935</v>
      </c>
    </row>
    <row r="2160" spans="2:7" x14ac:dyDescent="0.45">
      <c r="B2160" s="26" t="s">
        <v>5234</v>
      </c>
      <c r="C2160" s="26">
        <v>107</v>
      </c>
      <c r="D2160" s="172">
        <f t="shared" si="96"/>
        <v>191059.20000000001</v>
      </c>
      <c r="E2160" s="172" t="e">
        <f t="shared" si="97"/>
        <v>#N/A</v>
      </c>
      <c r="F2160" s="174" t="e">
        <f t="shared" si="98"/>
        <v>#N/A</v>
      </c>
      <c r="G2160" s="26" t="s">
        <v>9936</v>
      </c>
    </row>
    <row r="2161" spans="2:7" x14ac:dyDescent="0.45">
      <c r="B2161" s="26" t="s">
        <v>5235</v>
      </c>
      <c r="C2161" s="26">
        <v>107</v>
      </c>
      <c r="D2161" s="172">
        <f t="shared" si="96"/>
        <v>191059.20000000001</v>
      </c>
      <c r="E2161" s="172" t="e">
        <f t="shared" si="97"/>
        <v>#N/A</v>
      </c>
      <c r="F2161" s="174" t="e">
        <f t="shared" si="98"/>
        <v>#N/A</v>
      </c>
      <c r="G2161" s="26" t="s">
        <v>9937</v>
      </c>
    </row>
    <row r="2162" spans="2:7" x14ac:dyDescent="0.45">
      <c r="B2162" s="26" t="s">
        <v>5236</v>
      </c>
      <c r="C2162" s="26">
        <v>106</v>
      </c>
      <c r="D2162" s="172">
        <f t="shared" si="96"/>
        <v>189273.60000000001</v>
      </c>
      <c r="E2162" s="172" t="e">
        <f t="shared" si="97"/>
        <v>#N/A</v>
      </c>
      <c r="F2162" s="174" t="e">
        <f t="shared" si="98"/>
        <v>#N/A</v>
      </c>
      <c r="G2162" s="26" t="s">
        <v>9938</v>
      </c>
    </row>
    <row r="2163" spans="2:7" x14ac:dyDescent="0.45">
      <c r="B2163" s="26" t="s">
        <v>5237</v>
      </c>
      <c r="C2163" s="26">
        <v>107</v>
      </c>
      <c r="D2163" s="172">
        <f t="shared" si="96"/>
        <v>191059.20000000001</v>
      </c>
      <c r="E2163" s="172" t="e">
        <f t="shared" si="97"/>
        <v>#N/A</v>
      </c>
      <c r="F2163" s="174" t="e">
        <f t="shared" si="98"/>
        <v>#N/A</v>
      </c>
      <c r="G2163" s="26" t="s">
        <v>9939</v>
      </c>
    </row>
    <row r="2164" spans="2:7" x14ac:dyDescent="0.45">
      <c r="B2164" s="26" t="s">
        <v>5238</v>
      </c>
      <c r="C2164" s="26">
        <v>107</v>
      </c>
      <c r="D2164" s="172">
        <f t="shared" ref="D2164:D2227" si="99">C2164*7.44*240</f>
        <v>191059.20000000001</v>
      </c>
      <c r="E2164" s="172" t="e">
        <f t="shared" ref="E2164:E2227" si="100">VLOOKUP(G2164,$I$51:$K$181,2,FALSE)</f>
        <v>#N/A</v>
      </c>
      <c r="F2164" s="174" t="e">
        <f t="shared" ref="F2164:F2227" si="101">E2164/D2164-1</f>
        <v>#N/A</v>
      </c>
      <c r="G2164" s="26" t="s">
        <v>9940</v>
      </c>
    </row>
    <row r="2165" spans="2:7" x14ac:dyDescent="0.45">
      <c r="B2165" s="26" t="s">
        <v>5239</v>
      </c>
      <c r="C2165" s="26">
        <v>107</v>
      </c>
      <c r="D2165" s="172">
        <f t="shared" si="99"/>
        <v>191059.20000000001</v>
      </c>
      <c r="E2165" s="172" t="e">
        <f t="shared" si="100"/>
        <v>#N/A</v>
      </c>
      <c r="F2165" s="174" t="e">
        <f t="shared" si="101"/>
        <v>#N/A</v>
      </c>
      <c r="G2165" s="26" t="s">
        <v>9941</v>
      </c>
    </row>
    <row r="2166" spans="2:7" x14ac:dyDescent="0.45">
      <c r="B2166" s="26" t="s">
        <v>5240</v>
      </c>
      <c r="C2166" s="26">
        <v>108</v>
      </c>
      <c r="D2166" s="172">
        <f t="shared" si="99"/>
        <v>192844.80000000002</v>
      </c>
      <c r="E2166" s="172" t="e">
        <f t="shared" si="100"/>
        <v>#N/A</v>
      </c>
      <c r="F2166" s="174" t="e">
        <f t="shared" si="101"/>
        <v>#N/A</v>
      </c>
      <c r="G2166" s="26" t="s">
        <v>9942</v>
      </c>
    </row>
    <row r="2167" spans="2:7" x14ac:dyDescent="0.45">
      <c r="B2167" s="26" t="s">
        <v>5241</v>
      </c>
      <c r="C2167" s="26">
        <v>108</v>
      </c>
      <c r="D2167" s="172">
        <f t="shared" si="99"/>
        <v>192844.80000000002</v>
      </c>
      <c r="E2167" s="172" t="e">
        <f t="shared" si="100"/>
        <v>#N/A</v>
      </c>
      <c r="F2167" s="174" t="e">
        <f t="shared" si="101"/>
        <v>#N/A</v>
      </c>
      <c r="G2167" s="26" t="s">
        <v>9943</v>
      </c>
    </row>
    <row r="2168" spans="2:7" x14ac:dyDescent="0.45">
      <c r="B2168" s="26" t="s">
        <v>5242</v>
      </c>
      <c r="C2168" s="26">
        <v>108</v>
      </c>
      <c r="D2168" s="172">
        <f t="shared" si="99"/>
        <v>192844.80000000002</v>
      </c>
      <c r="E2168" s="172" t="e">
        <f t="shared" si="100"/>
        <v>#N/A</v>
      </c>
      <c r="F2168" s="174" t="e">
        <f t="shared" si="101"/>
        <v>#N/A</v>
      </c>
      <c r="G2168" s="26" t="s">
        <v>9944</v>
      </c>
    </row>
    <row r="2169" spans="2:7" x14ac:dyDescent="0.45">
      <c r="B2169" s="26" t="s">
        <v>5243</v>
      </c>
      <c r="C2169" s="26">
        <v>109</v>
      </c>
      <c r="D2169" s="172">
        <f t="shared" si="99"/>
        <v>194630.40000000002</v>
      </c>
      <c r="E2169" s="172" t="e">
        <f t="shared" si="100"/>
        <v>#N/A</v>
      </c>
      <c r="F2169" s="174" t="e">
        <f t="shared" si="101"/>
        <v>#N/A</v>
      </c>
      <c r="G2169" s="26" t="s">
        <v>9945</v>
      </c>
    </row>
    <row r="2170" spans="2:7" x14ac:dyDescent="0.45">
      <c r="B2170" s="26" t="s">
        <v>5244</v>
      </c>
      <c r="C2170" s="26">
        <v>108</v>
      </c>
      <c r="D2170" s="172">
        <f t="shared" si="99"/>
        <v>192844.80000000002</v>
      </c>
      <c r="E2170" s="172" t="e">
        <f t="shared" si="100"/>
        <v>#N/A</v>
      </c>
      <c r="F2170" s="174" t="e">
        <f t="shared" si="101"/>
        <v>#N/A</v>
      </c>
      <c r="G2170" s="26" t="s">
        <v>9946</v>
      </c>
    </row>
    <row r="2171" spans="2:7" x14ac:dyDescent="0.45">
      <c r="B2171" s="26" t="s">
        <v>5245</v>
      </c>
      <c r="C2171" s="26">
        <v>107</v>
      </c>
      <c r="D2171" s="172">
        <f t="shared" si="99"/>
        <v>191059.20000000001</v>
      </c>
      <c r="E2171" s="172" t="e">
        <f t="shared" si="100"/>
        <v>#N/A</v>
      </c>
      <c r="F2171" s="174" t="e">
        <f t="shared" si="101"/>
        <v>#N/A</v>
      </c>
      <c r="G2171" s="26" t="s">
        <v>9947</v>
      </c>
    </row>
    <row r="2172" spans="2:7" x14ac:dyDescent="0.45">
      <c r="B2172" s="26" t="s">
        <v>5246</v>
      </c>
      <c r="C2172" s="26">
        <v>107</v>
      </c>
      <c r="D2172" s="172">
        <f t="shared" si="99"/>
        <v>191059.20000000001</v>
      </c>
      <c r="E2172" s="172" t="e">
        <f t="shared" si="100"/>
        <v>#N/A</v>
      </c>
      <c r="F2172" s="174" t="e">
        <f t="shared" si="101"/>
        <v>#N/A</v>
      </c>
      <c r="G2172" s="26" t="s">
        <v>9948</v>
      </c>
    </row>
    <row r="2173" spans="2:7" x14ac:dyDescent="0.45">
      <c r="B2173" s="26" t="s">
        <v>5247</v>
      </c>
      <c r="C2173" s="26">
        <v>107</v>
      </c>
      <c r="D2173" s="172">
        <f t="shared" si="99"/>
        <v>191059.20000000001</v>
      </c>
      <c r="E2173" s="172" t="e">
        <f t="shared" si="100"/>
        <v>#N/A</v>
      </c>
      <c r="F2173" s="174" t="e">
        <f t="shared" si="101"/>
        <v>#N/A</v>
      </c>
      <c r="G2173" s="26" t="s">
        <v>9949</v>
      </c>
    </row>
    <row r="2174" spans="2:7" x14ac:dyDescent="0.45">
      <c r="B2174" s="26" t="s">
        <v>5248</v>
      </c>
      <c r="C2174" s="26">
        <v>107</v>
      </c>
      <c r="D2174" s="172">
        <f t="shared" si="99"/>
        <v>191059.20000000001</v>
      </c>
      <c r="E2174" s="172" t="e">
        <f t="shared" si="100"/>
        <v>#N/A</v>
      </c>
      <c r="F2174" s="174" t="e">
        <f t="shared" si="101"/>
        <v>#N/A</v>
      </c>
      <c r="G2174" s="26" t="s">
        <v>9950</v>
      </c>
    </row>
    <row r="2175" spans="2:7" x14ac:dyDescent="0.45">
      <c r="B2175" s="26" t="s">
        <v>5249</v>
      </c>
      <c r="C2175" s="26">
        <v>107</v>
      </c>
      <c r="D2175" s="172">
        <f t="shared" si="99"/>
        <v>191059.20000000001</v>
      </c>
      <c r="E2175" s="172" t="e">
        <f t="shared" si="100"/>
        <v>#N/A</v>
      </c>
      <c r="F2175" s="174" t="e">
        <f t="shared" si="101"/>
        <v>#N/A</v>
      </c>
      <c r="G2175" s="26" t="s">
        <v>9951</v>
      </c>
    </row>
    <row r="2176" spans="2:7" x14ac:dyDescent="0.45">
      <c r="B2176" s="26" t="s">
        <v>5250</v>
      </c>
      <c r="C2176" s="26">
        <v>106</v>
      </c>
      <c r="D2176" s="172">
        <f t="shared" si="99"/>
        <v>189273.60000000001</v>
      </c>
      <c r="E2176" s="172" t="e">
        <f t="shared" si="100"/>
        <v>#N/A</v>
      </c>
      <c r="F2176" s="174" t="e">
        <f t="shared" si="101"/>
        <v>#N/A</v>
      </c>
      <c r="G2176" s="26" t="s">
        <v>9952</v>
      </c>
    </row>
    <row r="2177" spans="2:7" x14ac:dyDescent="0.45">
      <c r="B2177" s="26" t="s">
        <v>5251</v>
      </c>
      <c r="C2177" s="26">
        <v>107</v>
      </c>
      <c r="D2177" s="172">
        <f t="shared" si="99"/>
        <v>191059.20000000001</v>
      </c>
      <c r="E2177" s="172" t="e">
        <f t="shared" si="100"/>
        <v>#N/A</v>
      </c>
      <c r="F2177" s="174" t="e">
        <f t="shared" si="101"/>
        <v>#N/A</v>
      </c>
      <c r="G2177" s="26" t="s">
        <v>9953</v>
      </c>
    </row>
    <row r="2178" spans="2:7" x14ac:dyDescent="0.45">
      <c r="B2178" s="26" t="s">
        <v>5252</v>
      </c>
      <c r="C2178" s="26">
        <v>105</v>
      </c>
      <c r="D2178" s="172">
        <f t="shared" si="99"/>
        <v>187488</v>
      </c>
      <c r="E2178" s="172" t="e">
        <f t="shared" si="100"/>
        <v>#N/A</v>
      </c>
      <c r="F2178" s="174" t="e">
        <f t="shared" si="101"/>
        <v>#N/A</v>
      </c>
      <c r="G2178" s="26" t="s">
        <v>9954</v>
      </c>
    </row>
    <row r="2179" spans="2:7" x14ac:dyDescent="0.45">
      <c r="B2179" s="26" t="s">
        <v>5253</v>
      </c>
      <c r="C2179" s="26">
        <v>105</v>
      </c>
      <c r="D2179" s="172">
        <f t="shared" si="99"/>
        <v>187488</v>
      </c>
      <c r="E2179" s="172" t="e">
        <f t="shared" si="100"/>
        <v>#N/A</v>
      </c>
      <c r="F2179" s="174" t="e">
        <f t="shared" si="101"/>
        <v>#N/A</v>
      </c>
      <c r="G2179" s="26" t="s">
        <v>9955</v>
      </c>
    </row>
    <row r="2180" spans="2:7" x14ac:dyDescent="0.45">
      <c r="B2180" s="26" t="s">
        <v>5254</v>
      </c>
      <c r="C2180" s="26">
        <v>105</v>
      </c>
      <c r="D2180" s="172">
        <f t="shared" si="99"/>
        <v>187488</v>
      </c>
      <c r="E2180" s="172" t="e">
        <f t="shared" si="100"/>
        <v>#N/A</v>
      </c>
      <c r="F2180" s="174" t="e">
        <f t="shared" si="101"/>
        <v>#N/A</v>
      </c>
      <c r="G2180" s="26" t="s">
        <v>9956</v>
      </c>
    </row>
    <row r="2181" spans="2:7" x14ac:dyDescent="0.45">
      <c r="B2181" s="26" t="s">
        <v>5255</v>
      </c>
      <c r="C2181" s="26">
        <v>105</v>
      </c>
      <c r="D2181" s="172">
        <f t="shared" si="99"/>
        <v>187488</v>
      </c>
      <c r="E2181" s="172" t="e">
        <f t="shared" si="100"/>
        <v>#N/A</v>
      </c>
      <c r="F2181" s="174" t="e">
        <f t="shared" si="101"/>
        <v>#N/A</v>
      </c>
      <c r="G2181" s="26" t="s">
        <v>9957</v>
      </c>
    </row>
    <row r="2182" spans="2:7" x14ac:dyDescent="0.45">
      <c r="B2182" s="26" t="s">
        <v>5256</v>
      </c>
      <c r="C2182" s="26">
        <v>105</v>
      </c>
      <c r="D2182" s="172">
        <f t="shared" si="99"/>
        <v>187488</v>
      </c>
      <c r="E2182" s="172" t="e">
        <f t="shared" si="100"/>
        <v>#N/A</v>
      </c>
      <c r="F2182" s="174" t="e">
        <f t="shared" si="101"/>
        <v>#N/A</v>
      </c>
      <c r="G2182" s="26" t="s">
        <v>9958</v>
      </c>
    </row>
    <row r="2183" spans="2:7" x14ac:dyDescent="0.45">
      <c r="B2183" s="26" t="s">
        <v>5257</v>
      </c>
      <c r="C2183" s="26">
        <v>105</v>
      </c>
      <c r="D2183" s="172">
        <f t="shared" si="99"/>
        <v>187488</v>
      </c>
      <c r="E2183" s="172" t="e">
        <f t="shared" si="100"/>
        <v>#N/A</v>
      </c>
      <c r="F2183" s="174" t="e">
        <f t="shared" si="101"/>
        <v>#N/A</v>
      </c>
      <c r="G2183" s="26" t="s">
        <v>9959</v>
      </c>
    </row>
    <row r="2184" spans="2:7" x14ac:dyDescent="0.45">
      <c r="B2184" s="26" t="s">
        <v>5258</v>
      </c>
      <c r="C2184" s="26">
        <v>104</v>
      </c>
      <c r="D2184" s="172">
        <f t="shared" si="99"/>
        <v>185702.39999999999</v>
      </c>
      <c r="E2184" s="172" t="e">
        <f t="shared" si="100"/>
        <v>#N/A</v>
      </c>
      <c r="F2184" s="174" t="e">
        <f t="shared" si="101"/>
        <v>#N/A</v>
      </c>
      <c r="G2184" s="26" t="s">
        <v>9960</v>
      </c>
    </row>
    <row r="2185" spans="2:7" x14ac:dyDescent="0.45">
      <c r="B2185" s="26" t="s">
        <v>5259</v>
      </c>
      <c r="C2185" s="26">
        <v>104</v>
      </c>
      <c r="D2185" s="172">
        <f t="shared" si="99"/>
        <v>185702.39999999999</v>
      </c>
      <c r="E2185" s="172" t="e">
        <f t="shared" si="100"/>
        <v>#N/A</v>
      </c>
      <c r="F2185" s="174" t="e">
        <f t="shared" si="101"/>
        <v>#N/A</v>
      </c>
      <c r="G2185" s="26" t="s">
        <v>9961</v>
      </c>
    </row>
    <row r="2186" spans="2:7" x14ac:dyDescent="0.45">
      <c r="B2186" s="26" t="s">
        <v>5260</v>
      </c>
      <c r="C2186" s="26">
        <v>103</v>
      </c>
      <c r="D2186" s="172">
        <f t="shared" si="99"/>
        <v>183916.80000000002</v>
      </c>
      <c r="E2186" s="172" t="e">
        <f t="shared" si="100"/>
        <v>#N/A</v>
      </c>
      <c r="F2186" s="174" t="e">
        <f t="shared" si="101"/>
        <v>#N/A</v>
      </c>
      <c r="G2186" s="26" t="s">
        <v>9962</v>
      </c>
    </row>
    <row r="2187" spans="2:7" x14ac:dyDescent="0.45">
      <c r="B2187" s="26" t="s">
        <v>5261</v>
      </c>
      <c r="C2187" s="26">
        <v>102</v>
      </c>
      <c r="D2187" s="172">
        <f t="shared" si="99"/>
        <v>182131.20000000001</v>
      </c>
      <c r="E2187" s="172" t="e">
        <f t="shared" si="100"/>
        <v>#N/A</v>
      </c>
      <c r="F2187" s="174" t="e">
        <f t="shared" si="101"/>
        <v>#N/A</v>
      </c>
      <c r="G2187" s="26" t="s">
        <v>9963</v>
      </c>
    </row>
    <row r="2188" spans="2:7" x14ac:dyDescent="0.45">
      <c r="B2188" s="26" t="s">
        <v>5262</v>
      </c>
      <c r="C2188" s="26">
        <v>103</v>
      </c>
      <c r="D2188" s="172">
        <f t="shared" si="99"/>
        <v>183916.80000000002</v>
      </c>
      <c r="E2188" s="172" t="e">
        <f t="shared" si="100"/>
        <v>#N/A</v>
      </c>
      <c r="F2188" s="174" t="e">
        <f t="shared" si="101"/>
        <v>#N/A</v>
      </c>
      <c r="G2188" s="26" t="s">
        <v>9964</v>
      </c>
    </row>
    <row r="2189" spans="2:7" x14ac:dyDescent="0.45">
      <c r="B2189" s="26" t="s">
        <v>5263</v>
      </c>
      <c r="C2189" s="26">
        <v>104</v>
      </c>
      <c r="D2189" s="172">
        <f t="shared" si="99"/>
        <v>185702.39999999999</v>
      </c>
      <c r="E2189" s="172" t="e">
        <f t="shared" si="100"/>
        <v>#N/A</v>
      </c>
      <c r="F2189" s="174" t="e">
        <f t="shared" si="101"/>
        <v>#N/A</v>
      </c>
      <c r="G2189" s="26" t="s">
        <v>9965</v>
      </c>
    </row>
    <row r="2190" spans="2:7" x14ac:dyDescent="0.45">
      <c r="B2190" s="26" t="s">
        <v>5264</v>
      </c>
      <c r="C2190" s="26">
        <v>104</v>
      </c>
      <c r="D2190" s="172">
        <f t="shared" si="99"/>
        <v>185702.39999999999</v>
      </c>
      <c r="E2190" s="172" t="e">
        <f t="shared" si="100"/>
        <v>#N/A</v>
      </c>
      <c r="F2190" s="174" t="e">
        <f t="shared" si="101"/>
        <v>#N/A</v>
      </c>
      <c r="G2190" s="26" t="s">
        <v>9966</v>
      </c>
    </row>
    <row r="2191" spans="2:7" x14ac:dyDescent="0.45">
      <c r="B2191" s="26" t="s">
        <v>5265</v>
      </c>
      <c r="C2191" s="26">
        <v>104</v>
      </c>
      <c r="D2191" s="172">
        <f t="shared" si="99"/>
        <v>185702.39999999999</v>
      </c>
      <c r="E2191" s="172" t="e">
        <f t="shared" si="100"/>
        <v>#N/A</v>
      </c>
      <c r="F2191" s="174" t="e">
        <f t="shared" si="101"/>
        <v>#N/A</v>
      </c>
      <c r="G2191" s="26" t="s">
        <v>9967</v>
      </c>
    </row>
    <row r="2192" spans="2:7" x14ac:dyDescent="0.45">
      <c r="B2192" s="26" t="s">
        <v>5266</v>
      </c>
      <c r="C2192" s="26">
        <v>106</v>
      </c>
      <c r="D2192" s="172">
        <f t="shared" si="99"/>
        <v>189273.60000000001</v>
      </c>
      <c r="E2192" s="172" t="e">
        <f t="shared" si="100"/>
        <v>#N/A</v>
      </c>
      <c r="F2192" s="174" t="e">
        <f t="shared" si="101"/>
        <v>#N/A</v>
      </c>
      <c r="G2192" s="26" t="s">
        <v>9968</v>
      </c>
    </row>
    <row r="2193" spans="2:7" x14ac:dyDescent="0.45">
      <c r="B2193" s="26" t="s">
        <v>5267</v>
      </c>
      <c r="C2193" s="26">
        <v>107</v>
      </c>
      <c r="D2193" s="172">
        <f t="shared" si="99"/>
        <v>191059.20000000001</v>
      </c>
      <c r="E2193" s="172" t="e">
        <f t="shared" si="100"/>
        <v>#N/A</v>
      </c>
      <c r="F2193" s="174" t="e">
        <f t="shared" si="101"/>
        <v>#N/A</v>
      </c>
      <c r="G2193" s="26" t="s">
        <v>9969</v>
      </c>
    </row>
    <row r="2194" spans="2:7" x14ac:dyDescent="0.45">
      <c r="B2194" s="26" t="s">
        <v>5268</v>
      </c>
      <c r="C2194" s="26">
        <v>106</v>
      </c>
      <c r="D2194" s="172">
        <f t="shared" si="99"/>
        <v>189273.60000000001</v>
      </c>
      <c r="E2194" s="172" t="e">
        <f t="shared" si="100"/>
        <v>#N/A</v>
      </c>
      <c r="F2194" s="174" t="e">
        <f t="shared" si="101"/>
        <v>#N/A</v>
      </c>
      <c r="G2194" s="26" t="s">
        <v>9970</v>
      </c>
    </row>
    <row r="2195" spans="2:7" x14ac:dyDescent="0.45">
      <c r="B2195" s="26" t="s">
        <v>5269</v>
      </c>
      <c r="C2195" s="26">
        <v>106</v>
      </c>
      <c r="D2195" s="172">
        <f t="shared" si="99"/>
        <v>189273.60000000001</v>
      </c>
      <c r="E2195" s="172" t="e">
        <f t="shared" si="100"/>
        <v>#N/A</v>
      </c>
      <c r="F2195" s="174" t="e">
        <f t="shared" si="101"/>
        <v>#N/A</v>
      </c>
      <c r="G2195" s="26" t="s">
        <v>9971</v>
      </c>
    </row>
    <row r="2196" spans="2:7" x14ac:dyDescent="0.45">
      <c r="B2196" s="26" t="s">
        <v>5270</v>
      </c>
      <c r="C2196" s="26">
        <v>106</v>
      </c>
      <c r="D2196" s="172">
        <f t="shared" si="99"/>
        <v>189273.60000000001</v>
      </c>
      <c r="E2196" s="172" t="e">
        <f t="shared" si="100"/>
        <v>#N/A</v>
      </c>
      <c r="F2196" s="174" t="e">
        <f t="shared" si="101"/>
        <v>#N/A</v>
      </c>
      <c r="G2196" s="26" t="s">
        <v>9972</v>
      </c>
    </row>
    <row r="2197" spans="2:7" x14ac:dyDescent="0.45">
      <c r="B2197" s="26" t="s">
        <v>5271</v>
      </c>
      <c r="C2197" s="26">
        <v>105</v>
      </c>
      <c r="D2197" s="172">
        <f t="shared" si="99"/>
        <v>187488</v>
      </c>
      <c r="E2197" s="172" t="e">
        <f t="shared" si="100"/>
        <v>#N/A</v>
      </c>
      <c r="F2197" s="174" t="e">
        <f t="shared" si="101"/>
        <v>#N/A</v>
      </c>
      <c r="G2197" s="26" t="s">
        <v>9973</v>
      </c>
    </row>
    <row r="2198" spans="2:7" x14ac:dyDescent="0.45">
      <c r="B2198" s="26" t="s">
        <v>5272</v>
      </c>
      <c r="C2198" s="26">
        <v>106</v>
      </c>
      <c r="D2198" s="172">
        <f t="shared" si="99"/>
        <v>189273.60000000001</v>
      </c>
      <c r="E2198" s="172" t="e">
        <f t="shared" si="100"/>
        <v>#N/A</v>
      </c>
      <c r="F2198" s="174" t="e">
        <f t="shared" si="101"/>
        <v>#N/A</v>
      </c>
      <c r="G2198" s="26" t="s">
        <v>9974</v>
      </c>
    </row>
    <row r="2199" spans="2:7" x14ac:dyDescent="0.45">
      <c r="B2199" s="26" t="s">
        <v>5273</v>
      </c>
      <c r="C2199" s="26">
        <v>106</v>
      </c>
      <c r="D2199" s="172">
        <f t="shared" si="99"/>
        <v>189273.60000000001</v>
      </c>
      <c r="E2199" s="172" t="e">
        <f t="shared" si="100"/>
        <v>#N/A</v>
      </c>
      <c r="F2199" s="174" t="e">
        <f t="shared" si="101"/>
        <v>#N/A</v>
      </c>
      <c r="G2199" s="26" t="s">
        <v>9975</v>
      </c>
    </row>
    <row r="2200" spans="2:7" x14ac:dyDescent="0.45">
      <c r="B2200" s="26" t="s">
        <v>5274</v>
      </c>
      <c r="C2200" s="26">
        <v>107</v>
      </c>
      <c r="D2200" s="172">
        <f t="shared" si="99"/>
        <v>191059.20000000001</v>
      </c>
      <c r="E2200" s="172" t="e">
        <f t="shared" si="100"/>
        <v>#N/A</v>
      </c>
      <c r="F2200" s="174" t="e">
        <f t="shared" si="101"/>
        <v>#N/A</v>
      </c>
      <c r="G2200" s="26" t="s">
        <v>9976</v>
      </c>
    </row>
    <row r="2201" spans="2:7" x14ac:dyDescent="0.45">
      <c r="B2201" s="26" t="s">
        <v>5275</v>
      </c>
      <c r="C2201" s="26">
        <v>107</v>
      </c>
      <c r="D2201" s="172">
        <f t="shared" si="99"/>
        <v>191059.20000000001</v>
      </c>
      <c r="E2201" s="172" t="e">
        <f t="shared" si="100"/>
        <v>#N/A</v>
      </c>
      <c r="F2201" s="174" t="e">
        <f t="shared" si="101"/>
        <v>#N/A</v>
      </c>
      <c r="G2201" s="26" t="s">
        <v>9977</v>
      </c>
    </row>
    <row r="2202" spans="2:7" x14ac:dyDescent="0.45">
      <c r="B2202" s="26" t="s">
        <v>5276</v>
      </c>
      <c r="C2202" s="26">
        <v>107</v>
      </c>
      <c r="D2202" s="172">
        <f t="shared" si="99"/>
        <v>191059.20000000001</v>
      </c>
      <c r="E2202" s="172" t="e">
        <f t="shared" si="100"/>
        <v>#N/A</v>
      </c>
      <c r="F2202" s="174" t="e">
        <f t="shared" si="101"/>
        <v>#N/A</v>
      </c>
      <c r="G2202" s="26" t="s">
        <v>9978</v>
      </c>
    </row>
    <row r="2203" spans="2:7" x14ac:dyDescent="0.45">
      <c r="B2203" s="26" t="s">
        <v>5277</v>
      </c>
      <c r="C2203" s="26">
        <v>107</v>
      </c>
      <c r="D2203" s="172">
        <f t="shared" si="99"/>
        <v>191059.20000000001</v>
      </c>
      <c r="E2203" s="172" t="e">
        <f t="shared" si="100"/>
        <v>#N/A</v>
      </c>
      <c r="F2203" s="174" t="e">
        <f t="shared" si="101"/>
        <v>#N/A</v>
      </c>
      <c r="G2203" s="26" t="s">
        <v>9979</v>
      </c>
    </row>
    <row r="2204" spans="2:7" x14ac:dyDescent="0.45">
      <c r="B2204" s="26" t="s">
        <v>5278</v>
      </c>
      <c r="C2204" s="26">
        <v>107</v>
      </c>
      <c r="D2204" s="172">
        <f t="shared" si="99"/>
        <v>191059.20000000001</v>
      </c>
      <c r="E2204" s="172" t="e">
        <f t="shared" si="100"/>
        <v>#N/A</v>
      </c>
      <c r="F2204" s="174" t="e">
        <f t="shared" si="101"/>
        <v>#N/A</v>
      </c>
      <c r="G2204" s="26" t="s">
        <v>9980</v>
      </c>
    </row>
    <row r="2205" spans="2:7" x14ac:dyDescent="0.45">
      <c r="B2205" s="26" t="s">
        <v>5279</v>
      </c>
      <c r="C2205" s="26">
        <v>108</v>
      </c>
      <c r="D2205" s="172">
        <f t="shared" si="99"/>
        <v>192844.80000000002</v>
      </c>
      <c r="E2205" s="172" t="e">
        <f t="shared" si="100"/>
        <v>#N/A</v>
      </c>
      <c r="F2205" s="174" t="e">
        <f t="shared" si="101"/>
        <v>#N/A</v>
      </c>
      <c r="G2205" s="26" t="s">
        <v>9981</v>
      </c>
    </row>
    <row r="2206" spans="2:7" x14ac:dyDescent="0.45">
      <c r="B2206" s="26" t="s">
        <v>5280</v>
      </c>
      <c r="C2206" s="26">
        <v>108</v>
      </c>
      <c r="D2206" s="172">
        <f t="shared" si="99"/>
        <v>192844.80000000002</v>
      </c>
      <c r="E2206" s="172" t="e">
        <f t="shared" si="100"/>
        <v>#N/A</v>
      </c>
      <c r="F2206" s="174" t="e">
        <f t="shared" si="101"/>
        <v>#N/A</v>
      </c>
      <c r="G2206" s="26" t="s">
        <v>9982</v>
      </c>
    </row>
    <row r="2207" spans="2:7" x14ac:dyDescent="0.45">
      <c r="B2207" s="26" t="s">
        <v>5281</v>
      </c>
      <c r="C2207" s="26">
        <v>108</v>
      </c>
      <c r="D2207" s="172">
        <f t="shared" si="99"/>
        <v>192844.80000000002</v>
      </c>
      <c r="E2207" s="172" t="e">
        <f t="shared" si="100"/>
        <v>#N/A</v>
      </c>
      <c r="F2207" s="174" t="e">
        <f t="shared" si="101"/>
        <v>#N/A</v>
      </c>
      <c r="G2207" s="26" t="s">
        <v>9983</v>
      </c>
    </row>
    <row r="2208" spans="2:7" x14ac:dyDescent="0.45">
      <c r="B2208" s="26" t="s">
        <v>5282</v>
      </c>
      <c r="C2208" s="26">
        <v>108</v>
      </c>
      <c r="D2208" s="172">
        <f t="shared" si="99"/>
        <v>192844.80000000002</v>
      </c>
      <c r="E2208" s="172" t="e">
        <f t="shared" si="100"/>
        <v>#N/A</v>
      </c>
      <c r="F2208" s="174" t="e">
        <f t="shared" si="101"/>
        <v>#N/A</v>
      </c>
      <c r="G2208" s="26" t="s">
        <v>9984</v>
      </c>
    </row>
    <row r="2209" spans="2:7" x14ac:dyDescent="0.45">
      <c r="B2209" s="26" t="s">
        <v>5283</v>
      </c>
      <c r="C2209" s="26">
        <v>107</v>
      </c>
      <c r="D2209" s="172">
        <f t="shared" si="99"/>
        <v>191059.20000000001</v>
      </c>
      <c r="E2209" s="172" t="e">
        <f t="shared" si="100"/>
        <v>#N/A</v>
      </c>
      <c r="F2209" s="174" t="e">
        <f t="shared" si="101"/>
        <v>#N/A</v>
      </c>
      <c r="G2209" s="26" t="s">
        <v>9985</v>
      </c>
    </row>
    <row r="2210" spans="2:7" x14ac:dyDescent="0.45">
      <c r="B2210" s="26" t="s">
        <v>5284</v>
      </c>
      <c r="C2210" s="26">
        <v>107</v>
      </c>
      <c r="D2210" s="172">
        <f t="shared" si="99"/>
        <v>191059.20000000001</v>
      </c>
      <c r="E2210" s="172" t="e">
        <f t="shared" si="100"/>
        <v>#N/A</v>
      </c>
      <c r="F2210" s="174" t="e">
        <f t="shared" si="101"/>
        <v>#N/A</v>
      </c>
      <c r="G2210" s="26" t="s">
        <v>9986</v>
      </c>
    </row>
    <row r="2211" spans="2:7" x14ac:dyDescent="0.45">
      <c r="B2211" s="26" t="s">
        <v>5285</v>
      </c>
      <c r="C2211" s="26">
        <v>106</v>
      </c>
      <c r="D2211" s="172">
        <f t="shared" si="99"/>
        <v>189273.60000000001</v>
      </c>
      <c r="E2211" s="172" t="e">
        <f t="shared" si="100"/>
        <v>#N/A</v>
      </c>
      <c r="F2211" s="174" t="e">
        <f t="shared" si="101"/>
        <v>#N/A</v>
      </c>
      <c r="G2211" s="26" t="s">
        <v>9987</v>
      </c>
    </row>
    <row r="2212" spans="2:7" x14ac:dyDescent="0.45">
      <c r="B2212" s="26" t="s">
        <v>5286</v>
      </c>
      <c r="C2212" s="26">
        <v>107</v>
      </c>
      <c r="D2212" s="172">
        <f t="shared" si="99"/>
        <v>191059.20000000001</v>
      </c>
      <c r="E2212" s="172" t="e">
        <f t="shared" si="100"/>
        <v>#N/A</v>
      </c>
      <c r="F2212" s="174" t="e">
        <f t="shared" si="101"/>
        <v>#N/A</v>
      </c>
      <c r="G2212" s="26" t="s">
        <v>9988</v>
      </c>
    </row>
    <row r="2213" spans="2:7" x14ac:dyDescent="0.45">
      <c r="B2213" s="26" t="s">
        <v>5287</v>
      </c>
      <c r="C2213" s="26">
        <v>107</v>
      </c>
      <c r="D2213" s="172">
        <f t="shared" si="99"/>
        <v>191059.20000000001</v>
      </c>
      <c r="E2213" s="172" t="e">
        <f t="shared" si="100"/>
        <v>#N/A</v>
      </c>
      <c r="F2213" s="174" t="e">
        <f t="shared" si="101"/>
        <v>#N/A</v>
      </c>
      <c r="G2213" s="26" t="s">
        <v>9989</v>
      </c>
    </row>
    <row r="2214" spans="2:7" x14ac:dyDescent="0.45">
      <c r="B2214" s="26" t="s">
        <v>5288</v>
      </c>
      <c r="C2214" s="26">
        <v>106</v>
      </c>
      <c r="D2214" s="172">
        <f t="shared" si="99"/>
        <v>189273.60000000001</v>
      </c>
      <c r="E2214" s="172" t="e">
        <f t="shared" si="100"/>
        <v>#N/A</v>
      </c>
      <c r="F2214" s="174" t="e">
        <f t="shared" si="101"/>
        <v>#N/A</v>
      </c>
      <c r="G2214" s="26" t="s">
        <v>9990</v>
      </c>
    </row>
    <row r="2215" spans="2:7" x14ac:dyDescent="0.45">
      <c r="B2215" s="26" t="s">
        <v>5289</v>
      </c>
      <c r="C2215" s="26">
        <v>105</v>
      </c>
      <c r="D2215" s="172">
        <f t="shared" si="99"/>
        <v>187488</v>
      </c>
      <c r="E2215" s="172" t="e">
        <f t="shared" si="100"/>
        <v>#N/A</v>
      </c>
      <c r="F2215" s="174" t="e">
        <f t="shared" si="101"/>
        <v>#N/A</v>
      </c>
      <c r="G2215" s="26" t="s">
        <v>9991</v>
      </c>
    </row>
    <row r="2216" spans="2:7" x14ac:dyDescent="0.45">
      <c r="B2216" s="26" t="s">
        <v>5290</v>
      </c>
      <c r="C2216" s="26">
        <v>106</v>
      </c>
      <c r="D2216" s="172">
        <f t="shared" si="99"/>
        <v>189273.60000000001</v>
      </c>
      <c r="E2216" s="172" t="e">
        <f t="shared" si="100"/>
        <v>#N/A</v>
      </c>
      <c r="F2216" s="174" t="e">
        <f t="shared" si="101"/>
        <v>#N/A</v>
      </c>
      <c r="G2216" s="26" t="s">
        <v>9992</v>
      </c>
    </row>
    <row r="2217" spans="2:7" x14ac:dyDescent="0.45">
      <c r="B2217" s="26" t="s">
        <v>5291</v>
      </c>
      <c r="C2217" s="26">
        <v>106</v>
      </c>
      <c r="D2217" s="172">
        <f t="shared" si="99"/>
        <v>189273.60000000001</v>
      </c>
      <c r="E2217" s="172" t="e">
        <f t="shared" si="100"/>
        <v>#N/A</v>
      </c>
      <c r="F2217" s="174" t="e">
        <f t="shared" si="101"/>
        <v>#N/A</v>
      </c>
      <c r="G2217" s="26" t="s">
        <v>9993</v>
      </c>
    </row>
    <row r="2218" spans="2:7" x14ac:dyDescent="0.45">
      <c r="B2218" s="26" t="s">
        <v>5292</v>
      </c>
      <c r="C2218" s="26">
        <v>106</v>
      </c>
      <c r="D2218" s="172">
        <f t="shared" si="99"/>
        <v>189273.60000000001</v>
      </c>
      <c r="E2218" s="172" t="e">
        <f t="shared" si="100"/>
        <v>#N/A</v>
      </c>
      <c r="F2218" s="174" t="e">
        <f t="shared" si="101"/>
        <v>#N/A</v>
      </c>
      <c r="G2218" s="26" t="s">
        <v>9994</v>
      </c>
    </row>
    <row r="2219" spans="2:7" x14ac:dyDescent="0.45">
      <c r="B2219" s="26" t="s">
        <v>5293</v>
      </c>
      <c r="C2219" s="26">
        <v>107</v>
      </c>
      <c r="D2219" s="172">
        <f t="shared" si="99"/>
        <v>191059.20000000001</v>
      </c>
      <c r="E2219" s="172" t="e">
        <f t="shared" si="100"/>
        <v>#N/A</v>
      </c>
      <c r="F2219" s="174" t="e">
        <f t="shared" si="101"/>
        <v>#N/A</v>
      </c>
      <c r="G2219" s="26" t="s">
        <v>9995</v>
      </c>
    </row>
    <row r="2220" spans="2:7" x14ac:dyDescent="0.45">
      <c r="B2220" s="26" t="s">
        <v>5294</v>
      </c>
      <c r="C2220" s="26">
        <v>106</v>
      </c>
      <c r="D2220" s="172">
        <f t="shared" si="99"/>
        <v>189273.60000000001</v>
      </c>
      <c r="E2220" s="172" t="e">
        <f t="shared" si="100"/>
        <v>#N/A</v>
      </c>
      <c r="F2220" s="174" t="e">
        <f t="shared" si="101"/>
        <v>#N/A</v>
      </c>
      <c r="G2220" s="26" t="s">
        <v>9996</v>
      </c>
    </row>
    <row r="2221" spans="2:7" x14ac:dyDescent="0.45">
      <c r="B2221" s="26" t="s">
        <v>5295</v>
      </c>
      <c r="C2221" s="26">
        <v>107</v>
      </c>
      <c r="D2221" s="172">
        <f t="shared" si="99"/>
        <v>191059.20000000001</v>
      </c>
      <c r="E2221" s="172" t="e">
        <f t="shared" si="100"/>
        <v>#N/A</v>
      </c>
      <c r="F2221" s="174" t="e">
        <f t="shared" si="101"/>
        <v>#N/A</v>
      </c>
      <c r="G2221" s="26" t="s">
        <v>9997</v>
      </c>
    </row>
    <row r="2222" spans="2:7" x14ac:dyDescent="0.45">
      <c r="B2222" s="26" t="s">
        <v>5296</v>
      </c>
      <c r="C2222" s="26">
        <v>107</v>
      </c>
      <c r="D2222" s="172">
        <f t="shared" si="99"/>
        <v>191059.20000000001</v>
      </c>
      <c r="E2222" s="172" t="e">
        <f t="shared" si="100"/>
        <v>#N/A</v>
      </c>
      <c r="F2222" s="174" t="e">
        <f t="shared" si="101"/>
        <v>#N/A</v>
      </c>
      <c r="G2222" s="26" t="s">
        <v>9998</v>
      </c>
    </row>
    <row r="2223" spans="2:7" x14ac:dyDescent="0.45">
      <c r="B2223" s="26" t="s">
        <v>5297</v>
      </c>
      <c r="C2223" s="26">
        <v>108</v>
      </c>
      <c r="D2223" s="172">
        <f t="shared" si="99"/>
        <v>192844.80000000002</v>
      </c>
      <c r="E2223" s="172" t="e">
        <f t="shared" si="100"/>
        <v>#N/A</v>
      </c>
      <c r="F2223" s="174" t="e">
        <f t="shared" si="101"/>
        <v>#N/A</v>
      </c>
      <c r="G2223" s="26" t="s">
        <v>9999</v>
      </c>
    </row>
    <row r="2224" spans="2:7" x14ac:dyDescent="0.45">
      <c r="B2224" s="26" t="s">
        <v>5298</v>
      </c>
      <c r="C2224" s="26">
        <v>107</v>
      </c>
      <c r="D2224" s="172">
        <f t="shared" si="99"/>
        <v>191059.20000000001</v>
      </c>
      <c r="E2224" s="172" t="e">
        <f t="shared" si="100"/>
        <v>#N/A</v>
      </c>
      <c r="F2224" s="174" t="e">
        <f t="shared" si="101"/>
        <v>#N/A</v>
      </c>
      <c r="G2224" s="26" t="s">
        <v>10000</v>
      </c>
    </row>
    <row r="2225" spans="2:7" x14ac:dyDescent="0.45">
      <c r="B2225" s="26" t="s">
        <v>5299</v>
      </c>
      <c r="C2225" s="26">
        <v>108</v>
      </c>
      <c r="D2225" s="172">
        <f t="shared" si="99"/>
        <v>192844.80000000002</v>
      </c>
      <c r="E2225" s="172" t="e">
        <f t="shared" si="100"/>
        <v>#N/A</v>
      </c>
      <c r="F2225" s="174" t="e">
        <f t="shared" si="101"/>
        <v>#N/A</v>
      </c>
      <c r="G2225" s="26" t="s">
        <v>10001</v>
      </c>
    </row>
    <row r="2226" spans="2:7" x14ac:dyDescent="0.45">
      <c r="B2226" s="26" t="s">
        <v>5300</v>
      </c>
      <c r="C2226" s="26">
        <v>109</v>
      </c>
      <c r="D2226" s="172">
        <f t="shared" si="99"/>
        <v>194630.40000000002</v>
      </c>
      <c r="E2226" s="172" t="e">
        <f t="shared" si="100"/>
        <v>#N/A</v>
      </c>
      <c r="F2226" s="174" t="e">
        <f t="shared" si="101"/>
        <v>#N/A</v>
      </c>
      <c r="G2226" s="26" t="s">
        <v>10002</v>
      </c>
    </row>
    <row r="2227" spans="2:7" x14ac:dyDescent="0.45">
      <c r="B2227" s="26" t="s">
        <v>5301</v>
      </c>
      <c r="C2227" s="26">
        <v>110</v>
      </c>
      <c r="D2227" s="172">
        <f t="shared" si="99"/>
        <v>196416.00000000003</v>
      </c>
      <c r="E2227" s="172" t="e">
        <f t="shared" si="100"/>
        <v>#N/A</v>
      </c>
      <c r="F2227" s="174" t="e">
        <f t="shared" si="101"/>
        <v>#N/A</v>
      </c>
      <c r="G2227" s="26" t="s">
        <v>10003</v>
      </c>
    </row>
    <row r="2228" spans="2:7" x14ac:dyDescent="0.45">
      <c r="B2228" s="26" t="s">
        <v>5302</v>
      </c>
      <c r="C2228" s="26">
        <v>110</v>
      </c>
      <c r="D2228" s="172">
        <f t="shared" ref="D2228:D2291" si="102">C2228*7.44*240</f>
        <v>196416.00000000003</v>
      </c>
      <c r="E2228" s="172" t="e">
        <f t="shared" ref="E2228:E2291" si="103">VLOOKUP(G2228,$I$51:$K$181,2,FALSE)</f>
        <v>#N/A</v>
      </c>
      <c r="F2228" s="174" t="e">
        <f t="shared" ref="F2228:F2291" si="104">E2228/D2228-1</f>
        <v>#N/A</v>
      </c>
      <c r="G2228" s="26" t="s">
        <v>10004</v>
      </c>
    </row>
    <row r="2229" spans="2:7" x14ac:dyDescent="0.45">
      <c r="B2229" s="26" t="s">
        <v>5303</v>
      </c>
      <c r="C2229" s="26">
        <v>109</v>
      </c>
      <c r="D2229" s="172">
        <f t="shared" si="102"/>
        <v>194630.40000000002</v>
      </c>
      <c r="E2229" s="172" t="e">
        <f t="shared" si="103"/>
        <v>#N/A</v>
      </c>
      <c r="F2229" s="174" t="e">
        <f t="shared" si="104"/>
        <v>#N/A</v>
      </c>
      <c r="G2229" s="26" t="s">
        <v>10005</v>
      </c>
    </row>
    <row r="2230" spans="2:7" x14ac:dyDescent="0.45">
      <c r="B2230" s="26" t="s">
        <v>5304</v>
      </c>
      <c r="C2230" s="26">
        <v>109</v>
      </c>
      <c r="D2230" s="172">
        <f t="shared" si="102"/>
        <v>194630.40000000002</v>
      </c>
      <c r="E2230" s="172" t="e">
        <f t="shared" si="103"/>
        <v>#N/A</v>
      </c>
      <c r="F2230" s="174" t="e">
        <f t="shared" si="104"/>
        <v>#N/A</v>
      </c>
      <c r="G2230" s="26" t="s">
        <v>10006</v>
      </c>
    </row>
    <row r="2231" spans="2:7" x14ac:dyDescent="0.45">
      <c r="B2231" s="26" t="s">
        <v>5305</v>
      </c>
      <c r="C2231" s="26">
        <v>111</v>
      </c>
      <c r="D2231" s="172">
        <f t="shared" si="102"/>
        <v>198201.60000000001</v>
      </c>
      <c r="E2231" s="172" t="e">
        <f t="shared" si="103"/>
        <v>#N/A</v>
      </c>
      <c r="F2231" s="174" t="e">
        <f t="shared" si="104"/>
        <v>#N/A</v>
      </c>
      <c r="G2231" s="26" t="s">
        <v>10007</v>
      </c>
    </row>
    <row r="2232" spans="2:7" x14ac:dyDescent="0.45">
      <c r="B2232" s="26" t="s">
        <v>5306</v>
      </c>
      <c r="C2232" s="26">
        <v>112</v>
      </c>
      <c r="D2232" s="172">
        <f t="shared" si="102"/>
        <v>199987.20000000001</v>
      </c>
      <c r="E2232" s="172" t="e">
        <f t="shared" si="103"/>
        <v>#N/A</v>
      </c>
      <c r="F2232" s="174" t="e">
        <f t="shared" si="104"/>
        <v>#N/A</v>
      </c>
      <c r="G2232" s="26" t="s">
        <v>10008</v>
      </c>
    </row>
    <row r="2233" spans="2:7" x14ac:dyDescent="0.45">
      <c r="B2233" s="26" t="s">
        <v>5307</v>
      </c>
      <c r="C2233" s="26">
        <v>111</v>
      </c>
      <c r="D2233" s="172">
        <f t="shared" si="102"/>
        <v>198201.60000000001</v>
      </c>
      <c r="E2233" s="172" t="e">
        <f t="shared" si="103"/>
        <v>#N/A</v>
      </c>
      <c r="F2233" s="174" t="e">
        <f t="shared" si="104"/>
        <v>#N/A</v>
      </c>
      <c r="G2233" s="26" t="s">
        <v>10009</v>
      </c>
    </row>
    <row r="2234" spans="2:7" x14ac:dyDescent="0.45">
      <c r="B2234" s="26" t="s">
        <v>5308</v>
      </c>
      <c r="C2234" s="26">
        <v>112</v>
      </c>
      <c r="D2234" s="172">
        <f t="shared" si="102"/>
        <v>199987.20000000001</v>
      </c>
      <c r="E2234" s="172" t="e">
        <f t="shared" si="103"/>
        <v>#N/A</v>
      </c>
      <c r="F2234" s="174" t="e">
        <f t="shared" si="104"/>
        <v>#N/A</v>
      </c>
      <c r="G2234" s="26" t="s">
        <v>10010</v>
      </c>
    </row>
    <row r="2235" spans="2:7" x14ac:dyDescent="0.45">
      <c r="B2235" s="26" t="s">
        <v>5309</v>
      </c>
      <c r="C2235" s="26">
        <v>111</v>
      </c>
      <c r="D2235" s="172">
        <f t="shared" si="102"/>
        <v>198201.60000000001</v>
      </c>
      <c r="E2235" s="172" t="e">
        <f t="shared" si="103"/>
        <v>#N/A</v>
      </c>
      <c r="F2235" s="174" t="e">
        <f t="shared" si="104"/>
        <v>#N/A</v>
      </c>
      <c r="G2235" s="26" t="s">
        <v>10011</v>
      </c>
    </row>
    <row r="2236" spans="2:7" x14ac:dyDescent="0.45">
      <c r="B2236" s="26" t="s">
        <v>5310</v>
      </c>
      <c r="C2236" s="26">
        <v>110</v>
      </c>
      <c r="D2236" s="172">
        <f t="shared" si="102"/>
        <v>196416.00000000003</v>
      </c>
      <c r="E2236" s="172" t="e">
        <f t="shared" si="103"/>
        <v>#N/A</v>
      </c>
      <c r="F2236" s="174" t="e">
        <f t="shared" si="104"/>
        <v>#N/A</v>
      </c>
      <c r="G2236" s="26" t="s">
        <v>10012</v>
      </c>
    </row>
    <row r="2237" spans="2:7" x14ac:dyDescent="0.45">
      <c r="B2237" s="26" t="s">
        <v>5311</v>
      </c>
      <c r="C2237" s="26">
        <v>112</v>
      </c>
      <c r="D2237" s="172">
        <f t="shared" si="102"/>
        <v>199987.20000000001</v>
      </c>
      <c r="E2237" s="172" t="e">
        <f t="shared" si="103"/>
        <v>#N/A</v>
      </c>
      <c r="F2237" s="174" t="e">
        <f t="shared" si="104"/>
        <v>#N/A</v>
      </c>
      <c r="G2237" s="26" t="s">
        <v>10013</v>
      </c>
    </row>
    <row r="2238" spans="2:7" x14ac:dyDescent="0.45">
      <c r="B2238" s="26" t="s">
        <v>5312</v>
      </c>
      <c r="C2238" s="26">
        <v>113</v>
      </c>
      <c r="D2238" s="172">
        <f t="shared" si="102"/>
        <v>201772.80000000002</v>
      </c>
      <c r="E2238" s="172" t="e">
        <f t="shared" si="103"/>
        <v>#N/A</v>
      </c>
      <c r="F2238" s="174" t="e">
        <f t="shared" si="104"/>
        <v>#N/A</v>
      </c>
      <c r="G2238" s="26" t="s">
        <v>10014</v>
      </c>
    </row>
    <row r="2239" spans="2:7" x14ac:dyDescent="0.45">
      <c r="B2239" s="26" t="s">
        <v>5313</v>
      </c>
      <c r="C2239" s="26">
        <v>112</v>
      </c>
      <c r="D2239" s="172">
        <f t="shared" si="102"/>
        <v>199987.20000000001</v>
      </c>
      <c r="E2239" s="172" t="e">
        <f t="shared" si="103"/>
        <v>#N/A</v>
      </c>
      <c r="F2239" s="174" t="e">
        <f t="shared" si="104"/>
        <v>#N/A</v>
      </c>
      <c r="G2239" s="26" t="s">
        <v>10015</v>
      </c>
    </row>
    <row r="2240" spans="2:7" x14ac:dyDescent="0.45">
      <c r="B2240" s="26" t="s">
        <v>5314</v>
      </c>
      <c r="C2240" s="26">
        <v>109</v>
      </c>
      <c r="D2240" s="172">
        <f t="shared" si="102"/>
        <v>194630.40000000002</v>
      </c>
      <c r="E2240" s="172" t="e">
        <f t="shared" si="103"/>
        <v>#N/A</v>
      </c>
      <c r="F2240" s="174" t="e">
        <f t="shared" si="104"/>
        <v>#N/A</v>
      </c>
      <c r="G2240" s="26" t="s">
        <v>10016</v>
      </c>
    </row>
    <row r="2241" spans="2:7" x14ac:dyDescent="0.45">
      <c r="B2241" s="26" t="s">
        <v>5315</v>
      </c>
      <c r="C2241" s="26">
        <v>108</v>
      </c>
      <c r="D2241" s="172">
        <f t="shared" si="102"/>
        <v>192844.80000000002</v>
      </c>
      <c r="E2241" s="172" t="e">
        <f t="shared" si="103"/>
        <v>#N/A</v>
      </c>
      <c r="F2241" s="174" t="e">
        <f t="shared" si="104"/>
        <v>#N/A</v>
      </c>
      <c r="G2241" s="26" t="s">
        <v>10017</v>
      </c>
    </row>
    <row r="2242" spans="2:7" x14ac:dyDescent="0.45">
      <c r="B2242" s="26" t="s">
        <v>5316</v>
      </c>
      <c r="C2242" s="26">
        <v>108</v>
      </c>
      <c r="D2242" s="172">
        <f t="shared" si="102"/>
        <v>192844.80000000002</v>
      </c>
      <c r="E2242" s="172" t="e">
        <f t="shared" si="103"/>
        <v>#N/A</v>
      </c>
      <c r="F2242" s="174" t="e">
        <f t="shared" si="104"/>
        <v>#N/A</v>
      </c>
      <c r="G2242" s="26" t="s">
        <v>10018</v>
      </c>
    </row>
    <row r="2243" spans="2:7" x14ac:dyDescent="0.45">
      <c r="B2243" s="26" t="s">
        <v>5317</v>
      </c>
      <c r="C2243" s="26">
        <v>108</v>
      </c>
      <c r="D2243" s="172">
        <f t="shared" si="102"/>
        <v>192844.80000000002</v>
      </c>
      <c r="E2243" s="172" t="e">
        <f t="shared" si="103"/>
        <v>#N/A</v>
      </c>
      <c r="F2243" s="174" t="e">
        <f t="shared" si="104"/>
        <v>#N/A</v>
      </c>
      <c r="G2243" s="26" t="s">
        <v>10019</v>
      </c>
    </row>
    <row r="2244" spans="2:7" x14ac:dyDescent="0.45">
      <c r="B2244" s="26" t="s">
        <v>5318</v>
      </c>
      <c r="C2244" s="26">
        <v>107</v>
      </c>
      <c r="D2244" s="172">
        <f t="shared" si="102"/>
        <v>191059.20000000001</v>
      </c>
      <c r="E2244" s="172" t="e">
        <f t="shared" si="103"/>
        <v>#N/A</v>
      </c>
      <c r="F2244" s="174" t="e">
        <f t="shared" si="104"/>
        <v>#N/A</v>
      </c>
      <c r="G2244" s="26" t="s">
        <v>10020</v>
      </c>
    </row>
    <row r="2245" spans="2:7" x14ac:dyDescent="0.45">
      <c r="B2245" s="26" t="s">
        <v>5319</v>
      </c>
      <c r="C2245" s="26">
        <v>107</v>
      </c>
      <c r="D2245" s="172">
        <f t="shared" si="102"/>
        <v>191059.20000000001</v>
      </c>
      <c r="E2245" s="172" t="e">
        <f t="shared" si="103"/>
        <v>#N/A</v>
      </c>
      <c r="F2245" s="174" t="e">
        <f t="shared" si="104"/>
        <v>#N/A</v>
      </c>
      <c r="G2245" s="26" t="s">
        <v>10021</v>
      </c>
    </row>
    <row r="2246" spans="2:7" x14ac:dyDescent="0.45">
      <c r="B2246" s="26" t="s">
        <v>5320</v>
      </c>
      <c r="C2246" s="26">
        <v>108</v>
      </c>
      <c r="D2246" s="172">
        <f t="shared" si="102"/>
        <v>192844.80000000002</v>
      </c>
      <c r="E2246" s="172" t="e">
        <f t="shared" si="103"/>
        <v>#N/A</v>
      </c>
      <c r="F2246" s="174" t="e">
        <f t="shared" si="104"/>
        <v>#N/A</v>
      </c>
      <c r="G2246" s="26" t="s">
        <v>10022</v>
      </c>
    </row>
    <row r="2247" spans="2:7" x14ac:dyDescent="0.45">
      <c r="B2247" s="26" t="s">
        <v>5321</v>
      </c>
      <c r="C2247" s="26">
        <v>108</v>
      </c>
      <c r="D2247" s="172">
        <f t="shared" si="102"/>
        <v>192844.80000000002</v>
      </c>
      <c r="E2247" s="172" t="e">
        <f t="shared" si="103"/>
        <v>#N/A</v>
      </c>
      <c r="F2247" s="174" t="e">
        <f t="shared" si="104"/>
        <v>#N/A</v>
      </c>
      <c r="G2247" s="26" t="s">
        <v>10023</v>
      </c>
    </row>
    <row r="2248" spans="2:7" x14ac:dyDescent="0.45">
      <c r="B2248" s="26" t="s">
        <v>5322</v>
      </c>
      <c r="C2248" s="26">
        <v>108</v>
      </c>
      <c r="D2248" s="172">
        <f t="shared" si="102"/>
        <v>192844.80000000002</v>
      </c>
      <c r="E2248" s="172" t="e">
        <f t="shared" si="103"/>
        <v>#N/A</v>
      </c>
      <c r="F2248" s="174" t="e">
        <f t="shared" si="104"/>
        <v>#N/A</v>
      </c>
      <c r="G2248" s="26" t="s">
        <v>10024</v>
      </c>
    </row>
    <row r="2249" spans="2:7" x14ac:dyDescent="0.45">
      <c r="B2249" s="26" t="s">
        <v>5323</v>
      </c>
      <c r="C2249" s="26">
        <v>107</v>
      </c>
      <c r="D2249" s="172">
        <f t="shared" si="102"/>
        <v>191059.20000000001</v>
      </c>
      <c r="E2249" s="172" t="e">
        <f t="shared" si="103"/>
        <v>#N/A</v>
      </c>
      <c r="F2249" s="174" t="e">
        <f t="shared" si="104"/>
        <v>#N/A</v>
      </c>
      <c r="G2249" s="26" t="s">
        <v>10025</v>
      </c>
    </row>
    <row r="2250" spans="2:7" x14ac:dyDescent="0.45">
      <c r="B2250" s="26" t="s">
        <v>5324</v>
      </c>
      <c r="C2250" s="26">
        <v>107</v>
      </c>
      <c r="D2250" s="172">
        <f t="shared" si="102"/>
        <v>191059.20000000001</v>
      </c>
      <c r="E2250" s="172" t="e">
        <f t="shared" si="103"/>
        <v>#N/A</v>
      </c>
      <c r="F2250" s="174" t="e">
        <f t="shared" si="104"/>
        <v>#N/A</v>
      </c>
      <c r="G2250" s="26" t="s">
        <v>10026</v>
      </c>
    </row>
    <row r="2251" spans="2:7" x14ac:dyDescent="0.45">
      <c r="B2251" s="26" t="s">
        <v>5325</v>
      </c>
      <c r="C2251" s="26">
        <v>105</v>
      </c>
      <c r="D2251" s="172">
        <f t="shared" si="102"/>
        <v>187488</v>
      </c>
      <c r="E2251" s="172" t="e">
        <f t="shared" si="103"/>
        <v>#N/A</v>
      </c>
      <c r="F2251" s="174" t="e">
        <f t="shared" si="104"/>
        <v>#N/A</v>
      </c>
      <c r="G2251" s="26" t="s">
        <v>10027</v>
      </c>
    </row>
    <row r="2252" spans="2:7" x14ac:dyDescent="0.45">
      <c r="B2252" s="26" t="s">
        <v>5326</v>
      </c>
      <c r="C2252" s="26">
        <v>105</v>
      </c>
      <c r="D2252" s="172">
        <f t="shared" si="102"/>
        <v>187488</v>
      </c>
      <c r="E2252" s="172" t="e">
        <f t="shared" si="103"/>
        <v>#N/A</v>
      </c>
      <c r="F2252" s="174" t="e">
        <f t="shared" si="104"/>
        <v>#N/A</v>
      </c>
      <c r="G2252" s="26" t="s">
        <v>10028</v>
      </c>
    </row>
    <row r="2253" spans="2:7" x14ac:dyDescent="0.45">
      <c r="B2253" s="26" t="s">
        <v>5327</v>
      </c>
      <c r="C2253" s="26">
        <v>104</v>
      </c>
      <c r="D2253" s="172">
        <f t="shared" si="102"/>
        <v>185702.39999999999</v>
      </c>
      <c r="E2253" s="172" t="e">
        <f t="shared" si="103"/>
        <v>#N/A</v>
      </c>
      <c r="F2253" s="174" t="e">
        <f t="shared" si="104"/>
        <v>#N/A</v>
      </c>
      <c r="G2253" s="26" t="s">
        <v>10029</v>
      </c>
    </row>
    <row r="2254" spans="2:7" x14ac:dyDescent="0.45">
      <c r="B2254" s="26" t="s">
        <v>5328</v>
      </c>
      <c r="C2254" s="26">
        <v>105</v>
      </c>
      <c r="D2254" s="172">
        <f t="shared" si="102"/>
        <v>187488</v>
      </c>
      <c r="E2254" s="172" t="e">
        <f t="shared" si="103"/>
        <v>#N/A</v>
      </c>
      <c r="F2254" s="174" t="e">
        <f t="shared" si="104"/>
        <v>#N/A</v>
      </c>
      <c r="G2254" s="26" t="s">
        <v>10030</v>
      </c>
    </row>
    <row r="2255" spans="2:7" x14ac:dyDescent="0.45">
      <c r="B2255" s="26" t="s">
        <v>5329</v>
      </c>
      <c r="C2255" s="26">
        <v>106</v>
      </c>
      <c r="D2255" s="172">
        <f t="shared" si="102"/>
        <v>189273.60000000001</v>
      </c>
      <c r="E2255" s="172" t="e">
        <f t="shared" si="103"/>
        <v>#N/A</v>
      </c>
      <c r="F2255" s="174" t="e">
        <f t="shared" si="104"/>
        <v>#N/A</v>
      </c>
      <c r="G2255" s="26" t="s">
        <v>10031</v>
      </c>
    </row>
    <row r="2256" spans="2:7" x14ac:dyDescent="0.45">
      <c r="B2256" s="26" t="s">
        <v>5330</v>
      </c>
      <c r="C2256" s="26">
        <v>106</v>
      </c>
      <c r="D2256" s="172">
        <f t="shared" si="102"/>
        <v>189273.60000000001</v>
      </c>
      <c r="E2256" s="172" t="e">
        <f t="shared" si="103"/>
        <v>#N/A</v>
      </c>
      <c r="F2256" s="174" t="e">
        <f t="shared" si="104"/>
        <v>#N/A</v>
      </c>
      <c r="G2256" s="26" t="s">
        <v>10032</v>
      </c>
    </row>
    <row r="2257" spans="2:7" x14ac:dyDescent="0.45">
      <c r="B2257" s="26" t="s">
        <v>5331</v>
      </c>
      <c r="C2257" s="26">
        <v>107</v>
      </c>
      <c r="D2257" s="172">
        <f t="shared" si="102"/>
        <v>191059.20000000001</v>
      </c>
      <c r="E2257" s="172" t="e">
        <f t="shared" si="103"/>
        <v>#N/A</v>
      </c>
      <c r="F2257" s="174" t="e">
        <f t="shared" si="104"/>
        <v>#N/A</v>
      </c>
      <c r="G2257" s="26" t="s">
        <v>10033</v>
      </c>
    </row>
    <row r="2258" spans="2:7" x14ac:dyDescent="0.45">
      <c r="B2258" s="26" t="s">
        <v>5332</v>
      </c>
      <c r="C2258" s="26">
        <v>106</v>
      </c>
      <c r="D2258" s="172">
        <f t="shared" si="102"/>
        <v>189273.60000000001</v>
      </c>
      <c r="E2258" s="172" t="e">
        <f t="shared" si="103"/>
        <v>#N/A</v>
      </c>
      <c r="F2258" s="174" t="e">
        <f t="shared" si="104"/>
        <v>#N/A</v>
      </c>
      <c r="G2258" s="26" t="s">
        <v>10034</v>
      </c>
    </row>
    <row r="2259" spans="2:7" x14ac:dyDescent="0.45">
      <c r="B2259" s="26" t="s">
        <v>5333</v>
      </c>
      <c r="C2259" s="26">
        <v>105</v>
      </c>
      <c r="D2259" s="172">
        <f t="shared" si="102"/>
        <v>187488</v>
      </c>
      <c r="E2259" s="172" t="e">
        <f t="shared" si="103"/>
        <v>#N/A</v>
      </c>
      <c r="F2259" s="174" t="e">
        <f t="shared" si="104"/>
        <v>#N/A</v>
      </c>
      <c r="G2259" s="26" t="s">
        <v>10035</v>
      </c>
    </row>
    <row r="2260" spans="2:7" x14ac:dyDescent="0.45">
      <c r="B2260" s="26" t="s">
        <v>5334</v>
      </c>
      <c r="C2260" s="26">
        <v>105</v>
      </c>
      <c r="D2260" s="172">
        <f t="shared" si="102"/>
        <v>187488</v>
      </c>
      <c r="E2260" s="172" t="e">
        <f t="shared" si="103"/>
        <v>#N/A</v>
      </c>
      <c r="F2260" s="174" t="e">
        <f t="shared" si="104"/>
        <v>#N/A</v>
      </c>
      <c r="G2260" s="26" t="s">
        <v>10036</v>
      </c>
    </row>
    <row r="2261" spans="2:7" x14ac:dyDescent="0.45">
      <c r="B2261" s="26" t="s">
        <v>5335</v>
      </c>
      <c r="C2261" s="26">
        <v>105</v>
      </c>
      <c r="D2261" s="172">
        <f t="shared" si="102"/>
        <v>187488</v>
      </c>
      <c r="E2261" s="172" t="e">
        <f t="shared" si="103"/>
        <v>#N/A</v>
      </c>
      <c r="F2261" s="174" t="e">
        <f t="shared" si="104"/>
        <v>#N/A</v>
      </c>
      <c r="G2261" s="26" t="s">
        <v>10037</v>
      </c>
    </row>
    <row r="2262" spans="2:7" x14ac:dyDescent="0.45">
      <c r="B2262" s="26" t="s">
        <v>5336</v>
      </c>
      <c r="C2262" s="26">
        <v>105</v>
      </c>
      <c r="D2262" s="172">
        <f t="shared" si="102"/>
        <v>187488</v>
      </c>
      <c r="E2262" s="172" t="e">
        <f t="shared" si="103"/>
        <v>#N/A</v>
      </c>
      <c r="F2262" s="174" t="e">
        <f t="shared" si="104"/>
        <v>#N/A</v>
      </c>
      <c r="G2262" s="26" t="s">
        <v>10038</v>
      </c>
    </row>
    <row r="2263" spans="2:7" x14ac:dyDescent="0.45">
      <c r="B2263" s="26" t="s">
        <v>5337</v>
      </c>
      <c r="C2263" s="26">
        <v>105</v>
      </c>
      <c r="D2263" s="172">
        <f t="shared" si="102"/>
        <v>187488</v>
      </c>
      <c r="E2263" s="172" t="e">
        <f t="shared" si="103"/>
        <v>#N/A</v>
      </c>
      <c r="F2263" s="174" t="e">
        <f t="shared" si="104"/>
        <v>#N/A</v>
      </c>
      <c r="G2263" s="26" t="s">
        <v>10039</v>
      </c>
    </row>
    <row r="2264" spans="2:7" x14ac:dyDescent="0.45">
      <c r="B2264" s="26" t="s">
        <v>5338</v>
      </c>
      <c r="C2264" s="26">
        <v>105</v>
      </c>
      <c r="D2264" s="172">
        <f t="shared" si="102"/>
        <v>187488</v>
      </c>
      <c r="E2264" s="172" t="e">
        <f t="shared" si="103"/>
        <v>#N/A</v>
      </c>
      <c r="F2264" s="174" t="e">
        <f t="shared" si="104"/>
        <v>#N/A</v>
      </c>
      <c r="G2264" s="26" t="s">
        <v>10040</v>
      </c>
    </row>
    <row r="2265" spans="2:7" x14ac:dyDescent="0.45">
      <c r="B2265" s="26" t="s">
        <v>5339</v>
      </c>
      <c r="C2265" s="26">
        <v>106</v>
      </c>
      <c r="D2265" s="172">
        <f t="shared" si="102"/>
        <v>189273.60000000001</v>
      </c>
      <c r="E2265" s="172" t="e">
        <f t="shared" si="103"/>
        <v>#N/A</v>
      </c>
      <c r="F2265" s="174" t="e">
        <f t="shared" si="104"/>
        <v>#N/A</v>
      </c>
      <c r="G2265" s="26" t="s">
        <v>10041</v>
      </c>
    </row>
    <row r="2266" spans="2:7" x14ac:dyDescent="0.45">
      <c r="B2266" s="26" t="s">
        <v>5340</v>
      </c>
      <c r="C2266" s="26">
        <v>106</v>
      </c>
      <c r="D2266" s="172">
        <f t="shared" si="102"/>
        <v>189273.60000000001</v>
      </c>
      <c r="E2266" s="172" t="e">
        <f t="shared" si="103"/>
        <v>#N/A</v>
      </c>
      <c r="F2266" s="174" t="e">
        <f t="shared" si="104"/>
        <v>#N/A</v>
      </c>
      <c r="G2266" s="26" t="s">
        <v>10042</v>
      </c>
    </row>
    <row r="2267" spans="2:7" x14ac:dyDescent="0.45">
      <c r="B2267" s="26" t="s">
        <v>5341</v>
      </c>
      <c r="C2267" s="26">
        <v>106</v>
      </c>
      <c r="D2267" s="172">
        <f t="shared" si="102"/>
        <v>189273.60000000001</v>
      </c>
      <c r="E2267" s="172" t="e">
        <f t="shared" si="103"/>
        <v>#N/A</v>
      </c>
      <c r="F2267" s="174" t="e">
        <f t="shared" si="104"/>
        <v>#N/A</v>
      </c>
      <c r="G2267" s="26" t="s">
        <v>10043</v>
      </c>
    </row>
    <row r="2268" spans="2:7" x14ac:dyDescent="0.45">
      <c r="B2268" s="26" t="s">
        <v>5342</v>
      </c>
      <c r="C2268" s="26">
        <v>106</v>
      </c>
      <c r="D2268" s="172">
        <f t="shared" si="102"/>
        <v>189273.60000000001</v>
      </c>
      <c r="E2268" s="172" t="e">
        <f t="shared" si="103"/>
        <v>#N/A</v>
      </c>
      <c r="F2268" s="174" t="e">
        <f t="shared" si="104"/>
        <v>#N/A</v>
      </c>
      <c r="G2268" s="26" t="s">
        <v>10044</v>
      </c>
    </row>
    <row r="2269" spans="2:7" x14ac:dyDescent="0.45">
      <c r="B2269" s="26" t="s">
        <v>5343</v>
      </c>
      <c r="C2269" s="26">
        <v>105</v>
      </c>
      <c r="D2269" s="172">
        <f t="shared" si="102"/>
        <v>187488</v>
      </c>
      <c r="E2269" s="172" t="e">
        <f t="shared" si="103"/>
        <v>#N/A</v>
      </c>
      <c r="F2269" s="174" t="e">
        <f t="shared" si="104"/>
        <v>#N/A</v>
      </c>
      <c r="G2269" s="26" t="s">
        <v>10045</v>
      </c>
    </row>
    <row r="2270" spans="2:7" x14ac:dyDescent="0.45">
      <c r="B2270" s="26" t="s">
        <v>5344</v>
      </c>
      <c r="C2270" s="26">
        <v>105</v>
      </c>
      <c r="D2270" s="172">
        <f t="shared" si="102"/>
        <v>187488</v>
      </c>
      <c r="E2270" s="172" t="e">
        <f t="shared" si="103"/>
        <v>#N/A</v>
      </c>
      <c r="F2270" s="174" t="e">
        <f t="shared" si="104"/>
        <v>#N/A</v>
      </c>
      <c r="G2270" s="26" t="s">
        <v>10046</v>
      </c>
    </row>
    <row r="2271" spans="2:7" x14ac:dyDescent="0.45">
      <c r="B2271" s="26" t="s">
        <v>5345</v>
      </c>
      <c r="C2271" s="26">
        <v>105</v>
      </c>
      <c r="D2271" s="172">
        <f t="shared" si="102"/>
        <v>187488</v>
      </c>
      <c r="E2271" s="172" t="e">
        <f t="shared" si="103"/>
        <v>#N/A</v>
      </c>
      <c r="F2271" s="174" t="e">
        <f t="shared" si="104"/>
        <v>#N/A</v>
      </c>
      <c r="G2271" s="26" t="s">
        <v>10047</v>
      </c>
    </row>
    <row r="2272" spans="2:7" x14ac:dyDescent="0.45">
      <c r="B2272" s="26" t="s">
        <v>5346</v>
      </c>
      <c r="C2272" s="26">
        <v>105</v>
      </c>
      <c r="D2272" s="172">
        <f t="shared" si="102"/>
        <v>187488</v>
      </c>
      <c r="E2272" s="172" t="e">
        <f t="shared" si="103"/>
        <v>#N/A</v>
      </c>
      <c r="F2272" s="174" t="e">
        <f t="shared" si="104"/>
        <v>#N/A</v>
      </c>
      <c r="G2272" s="26" t="s">
        <v>10048</v>
      </c>
    </row>
    <row r="2273" spans="2:7" x14ac:dyDescent="0.45">
      <c r="B2273" s="26" t="s">
        <v>5347</v>
      </c>
      <c r="C2273" s="26">
        <v>105</v>
      </c>
      <c r="D2273" s="172">
        <f t="shared" si="102"/>
        <v>187488</v>
      </c>
      <c r="E2273" s="172" t="e">
        <f t="shared" si="103"/>
        <v>#N/A</v>
      </c>
      <c r="F2273" s="174" t="e">
        <f t="shared" si="104"/>
        <v>#N/A</v>
      </c>
      <c r="G2273" s="26" t="s">
        <v>10049</v>
      </c>
    </row>
    <row r="2274" spans="2:7" x14ac:dyDescent="0.45">
      <c r="B2274" s="26" t="s">
        <v>5348</v>
      </c>
      <c r="C2274" s="26">
        <v>105</v>
      </c>
      <c r="D2274" s="172">
        <f t="shared" si="102"/>
        <v>187488</v>
      </c>
      <c r="E2274" s="172" t="e">
        <f t="shared" si="103"/>
        <v>#N/A</v>
      </c>
      <c r="F2274" s="174" t="e">
        <f t="shared" si="104"/>
        <v>#N/A</v>
      </c>
      <c r="G2274" s="26" t="s">
        <v>10050</v>
      </c>
    </row>
    <row r="2275" spans="2:7" x14ac:dyDescent="0.45">
      <c r="B2275" s="26" t="s">
        <v>5349</v>
      </c>
      <c r="C2275" s="26">
        <v>104</v>
      </c>
      <c r="D2275" s="172">
        <f t="shared" si="102"/>
        <v>185702.39999999999</v>
      </c>
      <c r="E2275" s="172" t="e">
        <f t="shared" si="103"/>
        <v>#N/A</v>
      </c>
      <c r="F2275" s="174" t="e">
        <f t="shared" si="104"/>
        <v>#N/A</v>
      </c>
      <c r="G2275" s="26" t="s">
        <v>10051</v>
      </c>
    </row>
    <row r="2276" spans="2:7" x14ac:dyDescent="0.45">
      <c r="B2276" s="26" t="s">
        <v>5350</v>
      </c>
      <c r="C2276" s="26">
        <v>104</v>
      </c>
      <c r="D2276" s="172">
        <f t="shared" si="102"/>
        <v>185702.39999999999</v>
      </c>
      <c r="E2276" s="172" t="e">
        <f t="shared" si="103"/>
        <v>#N/A</v>
      </c>
      <c r="F2276" s="174" t="e">
        <f t="shared" si="104"/>
        <v>#N/A</v>
      </c>
      <c r="G2276" s="26" t="s">
        <v>10052</v>
      </c>
    </row>
    <row r="2277" spans="2:7" x14ac:dyDescent="0.45">
      <c r="B2277" s="26" t="s">
        <v>5351</v>
      </c>
      <c r="C2277" s="26">
        <v>103</v>
      </c>
      <c r="D2277" s="172">
        <f t="shared" si="102"/>
        <v>183916.80000000002</v>
      </c>
      <c r="E2277" s="172" t="e">
        <f t="shared" si="103"/>
        <v>#N/A</v>
      </c>
      <c r="F2277" s="174" t="e">
        <f t="shared" si="104"/>
        <v>#N/A</v>
      </c>
      <c r="G2277" s="26" t="s">
        <v>10053</v>
      </c>
    </row>
    <row r="2278" spans="2:7" x14ac:dyDescent="0.45">
      <c r="B2278" s="26" t="s">
        <v>5352</v>
      </c>
      <c r="C2278" s="26">
        <v>102</v>
      </c>
      <c r="D2278" s="172">
        <f t="shared" si="102"/>
        <v>182131.20000000001</v>
      </c>
      <c r="E2278" s="172" t="e">
        <f t="shared" si="103"/>
        <v>#N/A</v>
      </c>
      <c r="F2278" s="174" t="e">
        <f t="shared" si="104"/>
        <v>#N/A</v>
      </c>
      <c r="G2278" s="26" t="s">
        <v>10054</v>
      </c>
    </row>
    <row r="2279" spans="2:7" x14ac:dyDescent="0.45">
      <c r="B2279" s="26" t="s">
        <v>5353</v>
      </c>
      <c r="C2279" s="26">
        <v>102</v>
      </c>
      <c r="D2279" s="172">
        <f t="shared" si="102"/>
        <v>182131.20000000001</v>
      </c>
      <c r="E2279" s="172" t="e">
        <f t="shared" si="103"/>
        <v>#N/A</v>
      </c>
      <c r="F2279" s="174" t="e">
        <f t="shared" si="104"/>
        <v>#N/A</v>
      </c>
      <c r="G2279" s="26" t="s">
        <v>10055</v>
      </c>
    </row>
    <row r="2280" spans="2:7" x14ac:dyDescent="0.45">
      <c r="B2280" s="26" t="s">
        <v>5354</v>
      </c>
      <c r="C2280" s="26">
        <v>101</v>
      </c>
      <c r="D2280" s="172">
        <f t="shared" si="102"/>
        <v>180345.60000000001</v>
      </c>
      <c r="E2280" s="172" t="e">
        <f t="shared" si="103"/>
        <v>#N/A</v>
      </c>
      <c r="F2280" s="174" t="e">
        <f t="shared" si="104"/>
        <v>#N/A</v>
      </c>
      <c r="G2280" s="26" t="s">
        <v>10056</v>
      </c>
    </row>
    <row r="2281" spans="2:7" x14ac:dyDescent="0.45">
      <c r="B2281" s="26" t="s">
        <v>5355</v>
      </c>
      <c r="C2281" s="26">
        <v>100</v>
      </c>
      <c r="D2281" s="172">
        <f t="shared" si="102"/>
        <v>178560</v>
      </c>
      <c r="E2281" s="172" t="e">
        <f t="shared" si="103"/>
        <v>#N/A</v>
      </c>
      <c r="F2281" s="174" t="e">
        <f t="shared" si="104"/>
        <v>#N/A</v>
      </c>
      <c r="G2281" s="26" t="s">
        <v>10057</v>
      </c>
    </row>
    <row r="2282" spans="2:7" x14ac:dyDescent="0.45">
      <c r="B2282" s="26" t="s">
        <v>5356</v>
      </c>
      <c r="C2282" s="26">
        <v>101</v>
      </c>
      <c r="D2282" s="172">
        <f t="shared" si="102"/>
        <v>180345.60000000001</v>
      </c>
      <c r="E2282" s="172" t="e">
        <f t="shared" si="103"/>
        <v>#N/A</v>
      </c>
      <c r="F2282" s="174" t="e">
        <f t="shared" si="104"/>
        <v>#N/A</v>
      </c>
      <c r="G2282" s="26" t="s">
        <v>10058</v>
      </c>
    </row>
    <row r="2283" spans="2:7" x14ac:dyDescent="0.45">
      <c r="B2283" s="26" t="s">
        <v>5357</v>
      </c>
      <c r="C2283" s="26">
        <v>100</v>
      </c>
      <c r="D2283" s="172">
        <f t="shared" si="102"/>
        <v>178560</v>
      </c>
      <c r="E2283" s="172" t="e">
        <f t="shared" si="103"/>
        <v>#N/A</v>
      </c>
      <c r="F2283" s="174" t="e">
        <f t="shared" si="104"/>
        <v>#N/A</v>
      </c>
      <c r="G2283" s="26" t="s">
        <v>10059</v>
      </c>
    </row>
    <row r="2284" spans="2:7" x14ac:dyDescent="0.45">
      <c r="B2284" s="26" t="s">
        <v>5358</v>
      </c>
      <c r="C2284" s="26">
        <v>99</v>
      </c>
      <c r="D2284" s="172">
        <f t="shared" si="102"/>
        <v>176774.40000000002</v>
      </c>
      <c r="E2284" s="172" t="e">
        <f t="shared" si="103"/>
        <v>#N/A</v>
      </c>
      <c r="F2284" s="174" t="e">
        <f t="shared" si="104"/>
        <v>#N/A</v>
      </c>
      <c r="G2284" s="26" t="s">
        <v>10060</v>
      </c>
    </row>
    <row r="2285" spans="2:7" x14ac:dyDescent="0.45">
      <c r="B2285" s="26" t="s">
        <v>5359</v>
      </c>
      <c r="C2285" s="26">
        <v>100</v>
      </c>
      <c r="D2285" s="172">
        <f t="shared" si="102"/>
        <v>178560</v>
      </c>
      <c r="E2285" s="172" t="e">
        <f t="shared" si="103"/>
        <v>#N/A</v>
      </c>
      <c r="F2285" s="174" t="e">
        <f t="shared" si="104"/>
        <v>#N/A</v>
      </c>
      <c r="G2285" s="26" t="s">
        <v>10061</v>
      </c>
    </row>
    <row r="2286" spans="2:7" x14ac:dyDescent="0.45">
      <c r="B2286" s="26" t="s">
        <v>5360</v>
      </c>
      <c r="C2286" s="26">
        <v>98</v>
      </c>
      <c r="D2286" s="172">
        <f t="shared" si="102"/>
        <v>174988.79999999999</v>
      </c>
      <c r="E2286" s="172" t="e">
        <f t="shared" si="103"/>
        <v>#N/A</v>
      </c>
      <c r="F2286" s="174" t="e">
        <f t="shared" si="104"/>
        <v>#N/A</v>
      </c>
      <c r="G2286" s="26" t="s">
        <v>10062</v>
      </c>
    </row>
    <row r="2287" spans="2:7" x14ac:dyDescent="0.45">
      <c r="B2287" s="26" t="s">
        <v>5361</v>
      </c>
      <c r="C2287" s="26">
        <v>100</v>
      </c>
      <c r="D2287" s="172">
        <f t="shared" si="102"/>
        <v>178560</v>
      </c>
      <c r="E2287" s="172" t="e">
        <f t="shared" si="103"/>
        <v>#N/A</v>
      </c>
      <c r="F2287" s="174" t="e">
        <f t="shared" si="104"/>
        <v>#N/A</v>
      </c>
      <c r="G2287" s="26" t="s">
        <v>10063</v>
      </c>
    </row>
    <row r="2288" spans="2:7" x14ac:dyDescent="0.45">
      <c r="B2288" s="26" t="s">
        <v>5362</v>
      </c>
      <c r="C2288" s="26">
        <v>101</v>
      </c>
      <c r="D2288" s="172">
        <f t="shared" si="102"/>
        <v>180345.60000000001</v>
      </c>
      <c r="E2288" s="172" t="e">
        <f t="shared" si="103"/>
        <v>#N/A</v>
      </c>
      <c r="F2288" s="174" t="e">
        <f t="shared" si="104"/>
        <v>#N/A</v>
      </c>
      <c r="G2288" s="26" t="s">
        <v>10064</v>
      </c>
    </row>
    <row r="2289" spans="2:7" x14ac:dyDescent="0.45">
      <c r="B2289" s="26" t="s">
        <v>5363</v>
      </c>
      <c r="C2289" s="26">
        <v>104</v>
      </c>
      <c r="D2289" s="172">
        <f t="shared" si="102"/>
        <v>185702.39999999999</v>
      </c>
      <c r="E2289" s="172" t="e">
        <f t="shared" si="103"/>
        <v>#N/A</v>
      </c>
      <c r="F2289" s="174" t="e">
        <f t="shared" si="104"/>
        <v>#N/A</v>
      </c>
      <c r="G2289" s="26" t="s">
        <v>10065</v>
      </c>
    </row>
    <row r="2290" spans="2:7" x14ac:dyDescent="0.45">
      <c r="B2290" s="26" t="s">
        <v>5364</v>
      </c>
      <c r="C2290" s="26">
        <v>103</v>
      </c>
      <c r="D2290" s="172">
        <f t="shared" si="102"/>
        <v>183916.80000000002</v>
      </c>
      <c r="E2290" s="172" t="e">
        <f t="shared" si="103"/>
        <v>#N/A</v>
      </c>
      <c r="F2290" s="174" t="e">
        <f t="shared" si="104"/>
        <v>#N/A</v>
      </c>
      <c r="G2290" s="26" t="s">
        <v>10066</v>
      </c>
    </row>
    <row r="2291" spans="2:7" x14ac:dyDescent="0.45">
      <c r="B2291" s="26" t="s">
        <v>5365</v>
      </c>
      <c r="C2291" s="26">
        <v>104</v>
      </c>
      <c r="D2291" s="172">
        <f t="shared" si="102"/>
        <v>185702.39999999999</v>
      </c>
      <c r="E2291" s="172" t="e">
        <f t="shared" si="103"/>
        <v>#N/A</v>
      </c>
      <c r="F2291" s="174" t="e">
        <f t="shared" si="104"/>
        <v>#N/A</v>
      </c>
      <c r="G2291" s="26" t="s">
        <v>10067</v>
      </c>
    </row>
    <row r="2292" spans="2:7" x14ac:dyDescent="0.45">
      <c r="B2292" s="26" t="s">
        <v>5366</v>
      </c>
      <c r="C2292" s="26">
        <v>103</v>
      </c>
      <c r="D2292" s="172">
        <f t="shared" ref="D2292:D2355" si="105">C2292*7.44*240</f>
        <v>183916.80000000002</v>
      </c>
      <c r="E2292" s="172" t="e">
        <f t="shared" ref="E2292:E2355" si="106">VLOOKUP(G2292,$I$51:$K$181,2,FALSE)</f>
        <v>#N/A</v>
      </c>
      <c r="F2292" s="174" t="e">
        <f t="shared" ref="F2292:F2355" si="107">E2292/D2292-1</f>
        <v>#N/A</v>
      </c>
      <c r="G2292" s="26" t="s">
        <v>10068</v>
      </c>
    </row>
    <row r="2293" spans="2:7" x14ac:dyDescent="0.45">
      <c r="B2293" s="26" t="s">
        <v>5367</v>
      </c>
      <c r="C2293" s="26">
        <v>101</v>
      </c>
      <c r="D2293" s="172">
        <f t="shared" si="105"/>
        <v>180345.60000000001</v>
      </c>
      <c r="E2293" s="172" t="e">
        <f t="shared" si="106"/>
        <v>#N/A</v>
      </c>
      <c r="F2293" s="174" t="e">
        <f t="shared" si="107"/>
        <v>#N/A</v>
      </c>
      <c r="G2293" s="26" t="s">
        <v>10069</v>
      </c>
    </row>
    <row r="2294" spans="2:7" x14ac:dyDescent="0.45">
      <c r="B2294" s="26" t="s">
        <v>5368</v>
      </c>
      <c r="C2294" s="26">
        <v>101</v>
      </c>
      <c r="D2294" s="172">
        <f t="shared" si="105"/>
        <v>180345.60000000001</v>
      </c>
      <c r="E2294" s="172" t="e">
        <f t="shared" si="106"/>
        <v>#N/A</v>
      </c>
      <c r="F2294" s="174" t="e">
        <f t="shared" si="107"/>
        <v>#N/A</v>
      </c>
      <c r="G2294" s="26" t="s">
        <v>10070</v>
      </c>
    </row>
    <row r="2295" spans="2:7" x14ac:dyDescent="0.45">
      <c r="B2295" s="26" t="s">
        <v>5369</v>
      </c>
      <c r="C2295" s="26">
        <v>101</v>
      </c>
      <c r="D2295" s="172">
        <f t="shared" si="105"/>
        <v>180345.60000000001</v>
      </c>
      <c r="E2295" s="172" t="e">
        <f t="shared" si="106"/>
        <v>#N/A</v>
      </c>
      <c r="F2295" s="174" t="e">
        <f t="shared" si="107"/>
        <v>#N/A</v>
      </c>
      <c r="G2295" s="26" t="s">
        <v>10071</v>
      </c>
    </row>
    <row r="2296" spans="2:7" x14ac:dyDescent="0.45">
      <c r="B2296" s="26" t="s">
        <v>5370</v>
      </c>
      <c r="C2296" s="26">
        <v>101</v>
      </c>
      <c r="D2296" s="172">
        <f t="shared" si="105"/>
        <v>180345.60000000001</v>
      </c>
      <c r="E2296" s="172" t="e">
        <f t="shared" si="106"/>
        <v>#N/A</v>
      </c>
      <c r="F2296" s="174" t="e">
        <f t="shared" si="107"/>
        <v>#N/A</v>
      </c>
      <c r="G2296" s="26" t="s">
        <v>10072</v>
      </c>
    </row>
    <row r="2297" spans="2:7" x14ac:dyDescent="0.45">
      <c r="B2297" s="26" t="s">
        <v>5371</v>
      </c>
      <c r="C2297" s="26">
        <v>102</v>
      </c>
      <c r="D2297" s="172">
        <f t="shared" si="105"/>
        <v>182131.20000000001</v>
      </c>
      <c r="E2297" s="172" t="e">
        <f t="shared" si="106"/>
        <v>#N/A</v>
      </c>
      <c r="F2297" s="174" t="e">
        <f t="shared" si="107"/>
        <v>#N/A</v>
      </c>
      <c r="G2297" s="26" t="s">
        <v>10073</v>
      </c>
    </row>
    <row r="2298" spans="2:7" x14ac:dyDescent="0.45">
      <c r="B2298" s="26" t="s">
        <v>5372</v>
      </c>
      <c r="C2298" s="26">
        <v>101</v>
      </c>
      <c r="D2298" s="172">
        <f t="shared" si="105"/>
        <v>180345.60000000001</v>
      </c>
      <c r="E2298" s="172" t="e">
        <f t="shared" si="106"/>
        <v>#N/A</v>
      </c>
      <c r="F2298" s="174" t="e">
        <f t="shared" si="107"/>
        <v>#N/A</v>
      </c>
      <c r="G2298" s="26" t="s">
        <v>10074</v>
      </c>
    </row>
    <row r="2299" spans="2:7" x14ac:dyDescent="0.45">
      <c r="B2299" s="26" t="s">
        <v>5373</v>
      </c>
      <c r="C2299" s="26">
        <v>101</v>
      </c>
      <c r="D2299" s="172">
        <f t="shared" si="105"/>
        <v>180345.60000000001</v>
      </c>
      <c r="E2299" s="172" t="e">
        <f t="shared" si="106"/>
        <v>#N/A</v>
      </c>
      <c r="F2299" s="174" t="e">
        <f t="shared" si="107"/>
        <v>#N/A</v>
      </c>
      <c r="G2299" s="26" t="s">
        <v>10075</v>
      </c>
    </row>
    <row r="2300" spans="2:7" x14ac:dyDescent="0.45">
      <c r="B2300" s="26" t="s">
        <v>5374</v>
      </c>
      <c r="C2300" s="26">
        <v>100</v>
      </c>
      <c r="D2300" s="172">
        <f t="shared" si="105"/>
        <v>178560</v>
      </c>
      <c r="E2300" s="172" t="e">
        <f t="shared" si="106"/>
        <v>#N/A</v>
      </c>
      <c r="F2300" s="174" t="e">
        <f t="shared" si="107"/>
        <v>#N/A</v>
      </c>
      <c r="G2300" s="26" t="s">
        <v>10076</v>
      </c>
    </row>
    <row r="2301" spans="2:7" x14ac:dyDescent="0.45">
      <c r="B2301" s="26" t="s">
        <v>5375</v>
      </c>
      <c r="C2301" s="26">
        <v>99</v>
      </c>
      <c r="D2301" s="172">
        <f t="shared" si="105"/>
        <v>176774.40000000002</v>
      </c>
      <c r="E2301" s="172" t="e">
        <f t="shared" si="106"/>
        <v>#N/A</v>
      </c>
      <c r="F2301" s="174" t="e">
        <f t="shared" si="107"/>
        <v>#N/A</v>
      </c>
      <c r="G2301" s="26" t="s">
        <v>10077</v>
      </c>
    </row>
    <row r="2302" spans="2:7" x14ac:dyDescent="0.45">
      <c r="B2302" s="26" t="s">
        <v>5376</v>
      </c>
      <c r="C2302" s="26">
        <v>99</v>
      </c>
      <c r="D2302" s="172">
        <f t="shared" si="105"/>
        <v>176774.40000000002</v>
      </c>
      <c r="E2302" s="172" t="e">
        <f t="shared" si="106"/>
        <v>#N/A</v>
      </c>
      <c r="F2302" s="174" t="e">
        <f t="shared" si="107"/>
        <v>#N/A</v>
      </c>
      <c r="G2302" s="26" t="s">
        <v>10078</v>
      </c>
    </row>
    <row r="2303" spans="2:7" x14ac:dyDescent="0.45">
      <c r="B2303" s="26" t="s">
        <v>5377</v>
      </c>
      <c r="C2303" s="26">
        <v>100</v>
      </c>
      <c r="D2303" s="172">
        <f t="shared" si="105"/>
        <v>178560</v>
      </c>
      <c r="E2303" s="172" t="e">
        <f t="shared" si="106"/>
        <v>#N/A</v>
      </c>
      <c r="F2303" s="174" t="e">
        <f t="shared" si="107"/>
        <v>#N/A</v>
      </c>
      <c r="G2303" s="26" t="s">
        <v>10079</v>
      </c>
    </row>
    <row r="2304" spans="2:7" x14ac:dyDescent="0.45">
      <c r="B2304" s="26" t="s">
        <v>5378</v>
      </c>
      <c r="C2304" s="26">
        <v>101</v>
      </c>
      <c r="D2304" s="172">
        <f t="shared" si="105"/>
        <v>180345.60000000001</v>
      </c>
      <c r="E2304" s="172" t="e">
        <f t="shared" si="106"/>
        <v>#N/A</v>
      </c>
      <c r="F2304" s="174" t="e">
        <f t="shared" si="107"/>
        <v>#N/A</v>
      </c>
      <c r="G2304" s="26" t="s">
        <v>10080</v>
      </c>
    </row>
    <row r="2305" spans="2:7" x14ac:dyDescent="0.45">
      <c r="B2305" s="26" t="s">
        <v>5379</v>
      </c>
      <c r="C2305" s="26">
        <v>101</v>
      </c>
      <c r="D2305" s="172">
        <f t="shared" si="105"/>
        <v>180345.60000000001</v>
      </c>
      <c r="E2305" s="172" t="e">
        <f t="shared" si="106"/>
        <v>#N/A</v>
      </c>
      <c r="F2305" s="174" t="e">
        <f t="shared" si="107"/>
        <v>#N/A</v>
      </c>
      <c r="G2305" s="26" t="s">
        <v>10081</v>
      </c>
    </row>
    <row r="2306" spans="2:7" x14ac:dyDescent="0.45">
      <c r="B2306" s="26" t="s">
        <v>5380</v>
      </c>
      <c r="C2306" s="26">
        <v>100</v>
      </c>
      <c r="D2306" s="172">
        <f t="shared" si="105"/>
        <v>178560</v>
      </c>
      <c r="E2306" s="172" t="e">
        <f t="shared" si="106"/>
        <v>#N/A</v>
      </c>
      <c r="F2306" s="174" t="e">
        <f t="shared" si="107"/>
        <v>#N/A</v>
      </c>
      <c r="G2306" s="26" t="s">
        <v>10082</v>
      </c>
    </row>
    <row r="2307" spans="2:7" x14ac:dyDescent="0.45">
      <c r="B2307" s="26" t="s">
        <v>5381</v>
      </c>
      <c r="C2307" s="26">
        <v>99</v>
      </c>
      <c r="D2307" s="172">
        <f t="shared" si="105"/>
        <v>176774.40000000002</v>
      </c>
      <c r="E2307" s="172" t="e">
        <f t="shared" si="106"/>
        <v>#N/A</v>
      </c>
      <c r="F2307" s="174" t="e">
        <f t="shared" si="107"/>
        <v>#N/A</v>
      </c>
      <c r="G2307" s="26" t="s">
        <v>10083</v>
      </c>
    </row>
    <row r="2308" spans="2:7" x14ac:dyDescent="0.45">
      <c r="B2308" s="26" t="s">
        <v>5382</v>
      </c>
      <c r="C2308" s="26">
        <v>99</v>
      </c>
      <c r="D2308" s="172">
        <f t="shared" si="105"/>
        <v>176774.40000000002</v>
      </c>
      <c r="E2308" s="172" t="e">
        <f t="shared" si="106"/>
        <v>#N/A</v>
      </c>
      <c r="F2308" s="174" t="e">
        <f t="shared" si="107"/>
        <v>#N/A</v>
      </c>
      <c r="G2308" s="26" t="s">
        <v>10084</v>
      </c>
    </row>
    <row r="2309" spans="2:7" x14ac:dyDescent="0.45">
      <c r="B2309" s="26" t="s">
        <v>5383</v>
      </c>
      <c r="C2309" s="26">
        <v>100</v>
      </c>
      <c r="D2309" s="172">
        <f t="shared" si="105"/>
        <v>178560</v>
      </c>
      <c r="E2309" s="172" t="e">
        <f t="shared" si="106"/>
        <v>#N/A</v>
      </c>
      <c r="F2309" s="174" t="e">
        <f t="shared" si="107"/>
        <v>#N/A</v>
      </c>
      <c r="G2309" s="26" t="s">
        <v>10085</v>
      </c>
    </row>
    <row r="2310" spans="2:7" x14ac:dyDescent="0.45">
      <c r="B2310" s="26" t="s">
        <v>5384</v>
      </c>
      <c r="C2310" s="26">
        <v>101</v>
      </c>
      <c r="D2310" s="172">
        <f t="shared" si="105"/>
        <v>180345.60000000001</v>
      </c>
      <c r="E2310" s="172" t="e">
        <f t="shared" si="106"/>
        <v>#N/A</v>
      </c>
      <c r="F2310" s="174" t="e">
        <f t="shared" si="107"/>
        <v>#N/A</v>
      </c>
      <c r="G2310" s="26" t="s">
        <v>10086</v>
      </c>
    </row>
    <row r="2311" spans="2:7" x14ac:dyDescent="0.45">
      <c r="B2311" s="26" t="s">
        <v>5385</v>
      </c>
      <c r="C2311" s="26">
        <v>102</v>
      </c>
      <c r="D2311" s="172">
        <f t="shared" si="105"/>
        <v>182131.20000000001</v>
      </c>
      <c r="E2311" s="172" t="e">
        <f t="shared" si="106"/>
        <v>#N/A</v>
      </c>
      <c r="F2311" s="174" t="e">
        <f t="shared" si="107"/>
        <v>#N/A</v>
      </c>
      <c r="G2311" s="26" t="s">
        <v>10087</v>
      </c>
    </row>
    <row r="2312" spans="2:7" x14ac:dyDescent="0.45">
      <c r="B2312" s="26" t="s">
        <v>5386</v>
      </c>
      <c r="C2312" s="26">
        <v>101</v>
      </c>
      <c r="D2312" s="172">
        <f t="shared" si="105"/>
        <v>180345.60000000001</v>
      </c>
      <c r="E2312" s="172" t="e">
        <f t="shared" si="106"/>
        <v>#N/A</v>
      </c>
      <c r="F2312" s="174" t="e">
        <f t="shared" si="107"/>
        <v>#N/A</v>
      </c>
      <c r="G2312" s="26" t="s">
        <v>10088</v>
      </c>
    </row>
    <row r="2313" spans="2:7" x14ac:dyDescent="0.45">
      <c r="B2313" s="26" t="s">
        <v>5387</v>
      </c>
      <c r="C2313" s="26">
        <v>101</v>
      </c>
      <c r="D2313" s="172">
        <f t="shared" si="105"/>
        <v>180345.60000000001</v>
      </c>
      <c r="E2313" s="172" t="e">
        <f t="shared" si="106"/>
        <v>#N/A</v>
      </c>
      <c r="F2313" s="174" t="e">
        <f t="shared" si="107"/>
        <v>#N/A</v>
      </c>
      <c r="G2313" s="26" t="s">
        <v>10089</v>
      </c>
    </row>
    <row r="2314" spans="2:7" x14ac:dyDescent="0.45">
      <c r="B2314" s="26" t="s">
        <v>5388</v>
      </c>
      <c r="C2314" s="26">
        <v>100</v>
      </c>
      <c r="D2314" s="172">
        <f t="shared" si="105"/>
        <v>178560</v>
      </c>
      <c r="E2314" s="172" t="e">
        <f t="shared" si="106"/>
        <v>#N/A</v>
      </c>
      <c r="F2314" s="174" t="e">
        <f t="shared" si="107"/>
        <v>#N/A</v>
      </c>
      <c r="G2314" s="26" t="s">
        <v>10090</v>
      </c>
    </row>
    <row r="2315" spans="2:7" x14ac:dyDescent="0.45">
      <c r="B2315" s="26" t="s">
        <v>5389</v>
      </c>
      <c r="C2315" s="26">
        <v>100</v>
      </c>
      <c r="D2315" s="172">
        <f t="shared" si="105"/>
        <v>178560</v>
      </c>
      <c r="E2315" s="172" t="e">
        <f t="shared" si="106"/>
        <v>#N/A</v>
      </c>
      <c r="F2315" s="174" t="e">
        <f t="shared" si="107"/>
        <v>#N/A</v>
      </c>
      <c r="G2315" s="26" t="s">
        <v>10091</v>
      </c>
    </row>
    <row r="2316" spans="2:7" x14ac:dyDescent="0.45">
      <c r="B2316" s="26" t="s">
        <v>5390</v>
      </c>
      <c r="C2316" s="26">
        <v>100</v>
      </c>
      <c r="D2316" s="172">
        <f t="shared" si="105"/>
        <v>178560</v>
      </c>
      <c r="E2316" s="172" t="e">
        <f t="shared" si="106"/>
        <v>#N/A</v>
      </c>
      <c r="F2316" s="174" t="e">
        <f t="shared" si="107"/>
        <v>#N/A</v>
      </c>
      <c r="G2316" s="26" t="s">
        <v>10092</v>
      </c>
    </row>
    <row r="2317" spans="2:7" x14ac:dyDescent="0.45">
      <c r="B2317" s="26" t="s">
        <v>5391</v>
      </c>
      <c r="C2317" s="26">
        <v>101</v>
      </c>
      <c r="D2317" s="172">
        <f t="shared" si="105"/>
        <v>180345.60000000001</v>
      </c>
      <c r="E2317" s="172" t="e">
        <f t="shared" si="106"/>
        <v>#N/A</v>
      </c>
      <c r="F2317" s="174" t="e">
        <f t="shared" si="107"/>
        <v>#N/A</v>
      </c>
      <c r="G2317" s="26" t="s">
        <v>10093</v>
      </c>
    </row>
    <row r="2318" spans="2:7" x14ac:dyDescent="0.45">
      <c r="B2318" s="26" t="s">
        <v>5392</v>
      </c>
      <c r="C2318" s="26">
        <v>102</v>
      </c>
      <c r="D2318" s="172">
        <f t="shared" si="105"/>
        <v>182131.20000000001</v>
      </c>
      <c r="E2318" s="172" t="e">
        <f t="shared" si="106"/>
        <v>#N/A</v>
      </c>
      <c r="F2318" s="174" t="e">
        <f t="shared" si="107"/>
        <v>#N/A</v>
      </c>
      <c r="G2318" s="26" t="s">
        <v>10094</v>
      </c>
    </row>
    <row r="2319" spans="2:7" x14ac:dyDescent="0.45">
      <c r="B2319" s="26" t="s">
        <v>5393</v>
      </c>
      <c r="C2319" s="26">
        <v>102</v>
      </c>
      <c r="D2319" s="172">
        <f t="shared" si="105"/>
        <v>182131.20000000001</v>
      </c>
      <c r="E2319" s="172" t="e">
        <f t="shared" si="106"/>
        <v>#N/A</v>
      </c>
      <c r="F2319" s="174" t="e">
        <f t="shared" si="107"/>
        <v>#N/A</v>
      </c>
      <c r="G2319" s="26" t="s">
        <v>10095</v>
      </c>
    </row>
    <row r="2320" spans="2:7" x14ac:dyDescent="0.45">
      <c r="B2320" s="26" t="s">
        <v>5394</v>
      </c>
      <c r="C2320" s="26">
        <v>103</v>
      </c>
      <c r="D2320" s="172">
        <f t="shared" si="105"/>
        <v>183916.80000000002</v>
      </c>
      <c r="E2320" s="172" t="e">
        <f t="shared" si="106"/>
        <v>#N/A</v>
      </c>
      <c r="F2320" s="174" t="e">
        <f t="shared" si="107"/>
        <v>#N/A</v>
      </c>
      <c r="G2320" s="26" t="s">
        <v>10096</v>
      </c>
    </row>
    <row r="2321" spans="2:7" x14ac:dyDescent="0.45">
      <c r="B2321" s="26" t="s">
        <v>5395</v>
      </c>
      <c r="C2321" s="26">
        <v>103</v>
      </c>
      <c r="D2321" s="172">
        <f t="shared" si="105"/>
        <v>183916.80000000002</v>
      </c>
      <c r="E2321" s="172" t="e">
        <f t="shared" si="106"/>
        <v>#N/A</v>
      </c>
      <c r="F2321" s="174" t="e">
        <f t="shared" si="107"/>
        <v>#N/A</v>
      </c>
      <c r="G2321" s="26" t="s">
        <v>10097</v>
      </c>
    </row>
    <row r="2322" spans="2:7" x14ac:dyDescent="0.45">
      <c r="B2322" s="26" t="s">
        <v>5396</v>
      </c>
      <c r="C2322" s="26">
        <v>101</v>
      </c>
      <c r="D2322" s="172">
        <f t="shared" si="105"/>
        <v>180345.60000000001</v>
      </c>
      <c r="E2322" s="172" t="e">
        <f t="shared" si="106"/>
        <v>#N/A</v>
      </c>
      <c r="F2322" s="174" t="e">
        <f t="shared" si="107"/>
        <v>#N/A</v>
      </c>
      <c r="G2322" s="26" t="s">
        <v>10098</v>
      </c>
    </row>
    <row r="2323" spans="2:7" x14ac:dyDescent="0.45">
      <c r="B2323" s="26" t="s">
        <v>5397</v>
      </c>
      <c r="C2323" s="26">
        <v>99</v>
      </c>
      <c r="D2323" s="172">
        <f t="shared" si="105"/>
        <v>176774.40000000002</v>
      </c>
      <c r="E2323" s="172" t="e">
        <f t="shared" si="106"/>
        <v>#N/A</v>
      </c>
      <c r="F2323" s="174" t="e">
        <f t="shared" si="107"/>
        <v>#N/A</v>
      </c>
      <c r="G2323" s="26" t="s">
        <v>10099</v>
      </c>
    </row>
    <row r="2324" spans="2:7" x14ac:dyDescent="0.45">
      <c r="B2324" s="26" t="s">
        <v>5398</v>
      </c>
      <c r="C2324" s="26">
        <v>100</v>
      </c>
      <c r="D2324" s="172">
        <f t="shared" si="105"/>
        <v>178560</v>
      </c>
      <c r="E2324" s="172" t="e">
        <f t="shared" si="106"/>
        <v>#N/A</v>
      </c>
      <c r="F2324" s="174" t="e">
        <f t="shared" si="107"/>
        <v>#N/A</v>
      </c>
      <c r="G2324" s="26" t="s">
        <v>10100</v>
      </c>
    </row>
    <row r="2325" spans="2:7" x14ac:dyDescent="0.45">
      <c r="B2325" s="26" t="s">
        <v>5399</v>
      </c>
      <c r="C2325" s="26">
        <v>101</v>
      </c>
      <c r="D2325" s="172">
        <f t="shared" si="105"/>
        <v>180345.60000000001</v>
      </c>
      <c r="E2325" s="172" t="e">
        <f t="shared" si="106"/>
        <v>#N/A</v>
      </c>
      <c r="F2325" s="174" t="e">
        <f t="shared" si="107"/>
        <v>#N/A</v>
      </c>
      <c r="G2325" s="26" t="s">
        <v>10101</v>
      </c>
    </row>
    <row r="2326" spans="2:7" x14ac:dyDescent="0.45">
      <c r="B2326" s="26" t="s">
        <v>5400</v>
      </c>
      <c r="C2326" s="26">
        <v>101</v>
      </c>
      <c r="D2326" s="172">
        <f t="shared" si="105"/>
        <v>180345.60000000001</v>
      </c>
      <c r="E2326" s="172" t="e">
        <f t="shared" si="106"/>
        <v>#N/A</v>
      </c>
      <c r="F2326" s="174" t="e">
        <f t="shared" si="107"/>
        <v>#N/A</v>
      </c>
      <c r="G2326" s="26" t="s">
        <v>10102</v>
      </c>
    </row>
    <row r="2327" spans="2:7" x14ac:dyDescent="0.45">
      <c r="B2327" s="26" t="s">
        <v>5401</v>
      </c>
      <c r="C2327" s="26">
        <v>101</v>
      </c>
      <c r="D2327" s="172">
        <f t="shared" si="105"/>
        <v>180345.60000000001</v>
      </c>
      <c r="E2327" s="172" t="e">
        <f t="shared" si="106"/>
        <v>#N/A</v>
      </c>
      <c r="F2327" s="174" t="e">
        <f t="shared" si="107"/>
        <v>#N/A</v>
      </c>
      <c r="G2327" s="26" t="s">
        <v>10103</v>
      </c>
    </row>
    <row r="2328" spans="2:7" x14ac:dyDescent="0.45">
      <c r="B2328" s="26" t="s">
        <v>5402</v>
      </c>
      <c r="C2328" s="26">
        <v>100</v>
      </c>
      <c r="D2328" s="172">
        <f t="shared" si="105"/>
        <v>178560</v>
      </c>
      <c r="E2328" s="172" t="e">
        <f t="shared" si="106"/>
        <v>#N/A</v>
      </c>
      <c r="F2328" s="174" t="e">
        <f t="shared" si="107"/>
        <v>#N/A</v>
      </c>
      <c r="G2328" s="26" t="s">
        <v>10104</v>
      </c>
    </row>
    <row r="2329" spans="2:7" x14ac:dyDescent="0.45">
      <c r="B2329" s="26" t="s">
        <v>5403</v>
      </c>
      <c r="C2329" s="26">
        <v>99</v>
      </c>
      <c r="D2329" s="172">
        <f t="shared" si="105"/>
        <v>176774.40000000002</v>
      </c>
      <c r="E2329" s="172" t="e">
        <f t="shared" si="106"/>
        <v>#N/A</v>
      </c>
      <c r="F2329" s="174" t="e">
        <f t="shared" si="107"/>
        <v>#N/A</v>
      </c>
      <c r="G2329" s="26" t="s">
        <v>10105</v>
      </c>
    </row>
    <row r="2330" spans="2:7" x14ac:dyDescent="0.45">
      <c r="B2330" s="26" t="s">
        <v>5404</v>
      </c>
      <c r="C2330" s="26">
        <v>98</v>
      </c>
      <c r="D2330" s="172">
        <f t="shared" si="105"/>
        <v>174988.79999999999</v>
      </c>
      <c r="E2330" s="172" t="e">
        <f t="shared" si="106"/>
        <v>#N/A</v>
      </c>
      <c r="F2330" s="174" t="e">
        <f t="shared" si="107"/>
        <v>#N/A</v>
      </c>
      <c r="G2330" s="26" t="s">
        <v>10106</v>
      </c>
    </row>
    <row r="2331" spans="2:7" x14ac:dyDescent="0.45">
      <c r="B2331" s="26" t="s">
        <v>5405</v>
      </c>
      <c r="C2331" s="26">
        <v>98</v>
      </c>
      <c r="D2331" s="172">
        <f t="shared" si="105"/>
        <v>174988.79999999999</v>
      </c>
      <c r="E2331" s="172" t="e">
        <f t="shared" si="106"/>
        <v>#N/A</v>
      </c>
      <c r="F2331" s="174" t="e">
        <f t="shared" si="107"/>
        <v>#N/A</v>
      </c>
      <c r="G2331" s="26" t="s">
        <v>10107</v>
      </c>
    </row>
    <row r="2332" spans="2:7" x14ac:dyDescent="0.45">
      <c r="B2332" s="26" t="s">
        <v>5406</v>
      </c>
      <c r="C2332" s="26">
        <v>97</v>
      </c>
      <c r="D2332" s="172">
        <f t="shared" si="105"/>
        <v>173203.20000000001</v>
      </c>
      <c r="E2332" s="172" t="e">
        <f t="shared" si="106"/>
        <v>#N/A</v>
      </c>
      <c r="F2332" s="174" t="e">
        <f t="shared" si="107"/>
        <v>#N/A</v>
      </c>
      <c r="G2332" s="26" t="s">
        <v>10108</v>
      </c>
    </row>
    <row r="2333" spans="2:7" x14ac:dyDescent="0.45">
      <c r="B2333" s="26" t="s">
        <v>5407</v>
      </c>
      <c r="C2333" s="26">
        <v>96</v>
      </c>
      <c r="D2333" s="172">
        <f t="shared" si="105"/>
        <v>171417.60000000001</v>
      </c>
      <c r="E2333" s="172" t="e">
        <f t="shared" si="106"/>
        <v>#N/A</v>
      </c>
      <c r="F2333" s="174" t="e">
        <f t="shared" si="107"/>
        <v>#N/A</v>
      </c>
      <c r="G2333" s="26" t="s">
        <v>10109</v>
      </c>
    </row>
    <row r="2334" spans="2:7" x14ac:dyDescent="0.45">
      <c r="B2334" s="26" t="s">
        <v>5408</v>
      </c>
      <c r="C2334" s="26">
        <v>97</v>
      </c>
      <c r="D2334" s="172">
        <f t="shared" si="105"/>
        <v>173203.20000000001</v>
      </c>
      <c r="E2334" s="172" t="e">
        <f t="shared" si="106"/>
        <v>#N/A</v>
      </c>
      <c r="F2334" s="174" t="e">
        <f t="shared" si="107"/>
        <v>#N/A</v>
      </c>
      <c r="G2334" s="26" t="s">
        <v>10110</v>
      </c>
    </row>
    <row r="2335" spans="2:7" x14ac:dyDescent="0.45">
      <c r="B2335" s="26" t="s">
        <v>5409</v>
      </c>
      <c r="C2335" s="26">
        <v>97</v>
      </c>
      <c r="D2335" s="172">
        <f t="shared" si="105"/>
        <v>173203.20000000001</v>
      </c>
      <c r="E2335" s="172" t="e">
        <f t="shared" si="106"/>
        <v>#N/A</v>
      </c>
      <c r="F2335" s="174" t="e">
        <f t="shared" si="107"/>
        <v>#N/A</v>
      </c>
      <c r="G2335" s="26" t="s">
        <v>10111</v>
      </c>
    </row>
    <row r="2336" spans="2:7" x14ac:dyDescent="0.45">
      <c r="B2336" s="26" t="s">
        <v>5410</v>
      </c>
      <c r="C2336" s="26">
        <v>99</v>
      </c>
      <c r="D2336" s="172">
        <f t="shared" si="105"/>
        <v>176774.40000000002</v>
      </c>
      <c r="E2336" s="172" t="e">
        <f t="shared" si="106"/>
        <v>#N/A</v>
      </c>
      <c r="F2336" s="174" t="e">
        <f t="shared" si="107"/>
        <v>#N/A</v>
      </c>
      <c r="G2336" s="26" t="s">
        <v>10112</v>
      </c>
    </row>
    <row r="2337" spans="2:7" x14ac:dyDescent="0.45">
      <c r="B2337" s="26" t="s">
        <v>5411</v>
      </c>
      <c r="C2337" s="26">
        <v>101</v>
      </c>
      <c r="D2337" s="172">
        <f t="shared" si="105"/>
        <v>180345.60000000001</v>
      </c>
      <c r="E2337" s="172" t="e">
        <f t="shared" si="106"/>
        <v>#N/A</v>
      </c>
      <c r="F2337" s="174" t="e">
        <f t="shared" si="107"/>
        <v>#N/A</v>
      </c>
      <c r="G2337" s="26" t="s">
        <v>10113</v>
      </c>
    </row>
    <row r="2338" spans="2:7" x14ac:dyDescent="0.45">
      <c r="B2338" s="26" t="s">
        <v>5412</v>
      </c>
      <c r="C2338" s="26">
        <v>102</v>
      </c>
      <c r="D2338" s="172">
        <f t="shared" si="105"/>
        <v>182131.20000000001</v>
      </c>
      <c r="E2338" s="172" t="e">
        <f t="shared" si="106"/>
        <v>#N/A</v>
      </c>
      <c r="F2338" s="174" t="e">
        <f t="shared" si="107"/>
        <v>#N/A</v>
      </c>
      <c r="G2338" s="26" t="s">
        <v>10114</v>
      </c>
    </row>
    <row r="2339" spans="2:7" x14ac:dyDescent="0.45">
      <c r="B2339" s="26" t="s">
        <v>5413</v>
      </c>
      <c r="C2339" s="26">
        <v>103</v>
      </c>
      <c r="D2339" s="172">
        <f t="shared" si="105"/>
        <v>183916.80000000002</v>
      </c>
      <c r="E2339" s="172" t="e">
        <f t="shared" si="106"/>
        <v>#N/A</v>
      </c>
      <c r="F2339" s="174" t="e">
        <f t="shared" si="107"/>
        <v>#N/A</v>
      </c>
      <c r="G2339" s="26" t="s">
        <v>10115</v>
      </c>
    </row>
    <row r="2340" spans="2:7" x14ac:dyDescent="0.45">
      <c r="B2340" s="26" t="s">
        <v>5414</v>
      </c>
      <c r="C2340" s="26">
        <v>103</v>
      </c>
      <c r="D2340" s="172">
        <f t="shared" si="105"/>
        <v>183916.80000000002</v>
      </c>
      <c r="E2340" s="172" t="e">
        <f t="shared" si="106"/>
        <v>#N/A</v>
      </c>
      <c r="F2340" s="174" t="e">
        <f t="shared" si="107"/>
        <v>#N/A</v>
      </c>
      <c r="G2340" s="26" t="s">
        <v>10116</v>
      </c>
    </row>
    <row r="2341" spans="2:7" x14ac:dyDescent="0.45">
      <c r="B2341" s="26" t="s">
        <v>5415</v>
      </c>
      <c r="C2341" s="26">
        <v>102</v>
      </c>
      <c r="D2341" s="172">
        <f t="shared" si="105"/>
        <v>182131.20000000001</v>
      </c>
      <c r="E2341" s="172" t="e">
        <f t="shared" si="106"/>
        <v>#N/A</v>
      </c>
      <c r="F2341" s="174" t="e">
        <f t="shared" si="107"/>
        <v>#N/A</v>
      </c>
      <c r="G2341" s="26" t="s">
        <v>10117</v>
      </c>
    </row>
    <row r="2342" spans="2:7" x14ac:dyDescent="0.45">
      <c r="B2342" s="26" t="s">
        <v>5416</v>
      </c>
      <c r="C2342" s="26">
        <v>103</v>
      </c>
      <c r="D2342" s="172">
        <f t="shared" si="105"/>
        <v>183916.80000000002</v>
      </c>
      <c r="E2342" s="172" t="e">
        <f t="shared" si="106"/>
        <v>#N/A</v>
      </c>
      <c r="F2342" s="174" t="e">
        <f t="shared" si="107"/>
        <v>#N/A</v>
      </c>
      <c r="G2342" s="26" t="s">
        <v>10118</v>
      </c>
    </row>
    <row r="2343" spans="2:7" x14ac:dyDescent="0.45">
      <c r="B2343" s="26" t="s">
        <v>5417</v>
      </c>
      <c r="C2343" s="26">
        <v>104</v>
      </c>
      <c r="D2343" s="172">
        <f t="shared" si="105"/>
        <v>185702.39999999999</v>
      </c>
      <c r="E2343" s="172" t="e">
        <f t="shared" si="106"/>
        <v>#N/A</v>
      </c>
      <c r="F2343" s="174" t="e">
        <f t="shared" si="107"/>
        <v>#N/A</v>
      </c>
      <c r="G2343" s="26" t="s">
        <v>10119</v>
      </c>
    </row>
    <row r="2344" spans="2:7" x14ac:dyDescent="0.45">
      <c r="B2344" s="26" t="s">
        <v>5418</v>
      </c>
      <c r="C2344" s="26">
        <v>107</v>
      </c>
      <c r="D2344" s="172">
        <f t="shared" si="105"/>
        <v>191059.20000000001</v>
      </c>
      <c r="E2344" s="172" t="e">
        <f t="shared" si="106"/>
        <v>#N/A</v>
      </c>
      <c r="F2344" s="174" t="e">
        <f t="shared" si="107"/>
        <v>#N/A</v>
      </c>
      <c r="G2344" s="26" t="s">
        <v>10120</v>
      </c>
    </row>
    <row r="2345" spans="2:7" x14ac:dyDescent="0.45">
      <c r="B2345" s="26" t="s">
        <v>5419</v>
      </c>
      <c r="C2345" s="26">
        <v>108</v>
      </c>
      <c r="D2345" s="172">
        <f t="shared" si="105"/>
        <v>192844.80000000002</v>
      </c>
      <c r="E2345" s="172" t="e">
        <f t="shared" si="106"/>
        <v>#N/A</v>
      </c>
      <c r="F2345" s="174" t="e">
        <f t="shared" si="107"/>
        <v>#N/A</v>
      </c>
      <c r="G2345" s="26" t="s">
        <v>10121</v>
      </c>
    </row>
    <row r="2346" spans="2:7" x14ac:dyDescent="0.45">
      <c r="B2346" s="26" t="s">
        <v>5420</v>
      </c>
      <c r="C2346" s="26">
        <v>107</v>
      </c>
      <c r="D2346" s="172">
        <f t="shared" si="105"/>
        <v>191059.20000000001</v>
      </c>
      <c r="E2346" s="172" t="e">
        <f t="shared" si="106"/>
        <v>#N/A</v>
      </c>
      <c r="F2346" s="174" t="e">
        <f t="shared" si="107"/>
        <v>#N/A</v>
      </c>
      <c r="G2346" s="26" t="s">
        <v>10122</v>
      </c>
    </row>
    <row r="2347" spans="2:7" x14ac:dyDescent="0.45">
      <c r="B2347" s="26" t="s">
        <v>5421</v>
      </c>
      <c r="C2347" s="26">
        <v>107</v>
      </c>
      <c r="D2347" s="172">
        <f t="shared" si="105"/>
        <v>191059.20000000001</v>
      </c>
      <c r="E2347" s="172" t="e">
        <f t="shared" si="106"/>
        <v>#N/A</v>
      </c>
      <c r="F2347" s="174" t="e">
        <f t="shared" si="107"/>
        <v>#N/A</v>
      </c>
      <c r="G2347" s="26" t="s">
        <v>10123</v>
      </c>
    </row>
    <row r="2348" spans="2:7" x14ac:dyDescent="0.45">
      <c r="B2348" s="26" t="s">
        <v>5422</v>
      </c>
      <c r="C2348" s="26">
        <v>107</v>
      </c>
      <c r="D2348" s="172">
        <f t="shared" si="105"/>
        <v>191059.20000000001</v>
      </c>
      <c r="E2348" s="172" t="e">
        <f t="shared" si="106"/>
        <v>#N/A</v>
      </c>
      <c r="F2348" s="174" t="e">
        <f t="shared" si="107"/>
        <v>#N/A</v>
      </c>
      <c r="G2348" s="26" t="s">
        <v>10124</v>
      </c>
    </row>
    <row r="2349" spans="2:7" x14ac:dyDescent="0.45">
      <c r="B2349" s="26" t="s">
        <v>5423</v>
      </c>
      <c r="C2349" s="26">
        <v>106</v>
      </c>
      <c r="D2349" s="172">
        <f t="shared" si="105"/>
        <v>189273.60000000001</v>
      </c>
      <c r="E2349" s="172" t="e">
        <f t="shared" si="106"/>
        <v>#N/A</v>
      </c>
      <c r="F2349" s="174" t="e">
        <f t="shared" si="107"/>
        <v>#N/A</v>
      </c>
      <c r="G2349" s="26" t="s">
        <v>10125</v>
      </c>
    </row>
    <row r="2350" spans="2:7" x14ac:dyDescent="0.45">
      <c r="B2350" s="26" t="s">
        <v>5424</v>
      </c>
      <c r="C2350" s="26">
        <v>105</v>
      </c>
      <c r="D2350" s="172">
        <f t="shared" si="105"/>
        <v>187488</v>
      </c>
      <c r="E2350" s="172" t="e">
        <f t="shared" si="106"/>
        <v>#N/A</v>
      </c>
      <c r="F2350" s="174" t="e">
        <f t="shared" si="107"/>
        <v>#N/A</v>
      </c>
      <c r="G2350" s="26" t="s">
        <v>10126</v>
      </c>
    </row>
    <row r="2351" spans="2:7" x14ac:dyDescent="0.45">
      <c r="B2351" s="26" t="s">
        <v>5425</v>
      </c>
      <c r="C2351" s="26">
        <v>105</v>
      </c>
      <c r="D2351" s="172">
        <f t="shared" si="105"/>
        <v>187488</v>
      </c>
      <c r="E2351" s="172" t="e">
        <f t="shared" si="106"/>
        <v>#N/A</v>
      </c>
      <c r="F2351" s="174" t="e">
        <f t="shared" si="107"/>
        <v>#N/A</v>
      </c>
      <c r="G2351" s="26" t="s">
        <v>10127</v>
      </c>
    </row>
    <row r="2352" spans="2:7" x14ac:dyDescent="0.45">
      <c r="B2352" s="26" t="s">
        <v>5426</v>
      </c>
      <c r="C2352" s="26">
        <v>106</v>
      </c>
      <c r="D2352" s="172">
        <f t="shared" si="105"/>
        <v>189273.60000000001</v>
      </c>
      <c r="E2352" s="172" t="e">
        <f t="shared" si="106"/>
        <v>#N/A</v>
      </c>
      <c r="F2352" s="174" t="e">
        <f t="shared" si="107"/>
        <v>#N/A</v>
      </c>
      <c r="G2352" s="26" t="s">
        <v>10128</v>
      </c>
    </row>
    <row r="2353" spans="2:7" x14ac:dyDescent="0.45">
      <c r="B2353" s="26" t="s">
        <v>5427</v>
      </c>
      <c r="C2353" s="26">
        <v>106</v>
      </c>
      <c r="D2353" s="172">
        <f t="shared" si="105"/>
        <v>189273.60000000001</v>
      </c>
      <c r="E2353" s="172" t="e">
        <f t="shared" si="106"/>
        <v>#N/A</v>
      </c>
      <c r="F2353" s="174" t="e">
        <f t="shared" si="107"/>
        <v>#N/A</v>
      </c>
      <c r="G2353" s="26" t="s">
        <v>10129</v>
      </c>
    </row>
    <row r="2354" spans="2:7" x14ac:dyDescent="0.45">
      <c r="B2354" s="26" t="s">
        <v>5428</v>
      </c>
      <c r="C2354" s="26">
        <v>107</v>
      </c>
      <c r="D2354" s="172">
        <f t="shared" si="105"/>
        <v>191059.20000000001</v>
      </c>
      <c r="E2354" s="172" t="e">
        <f t="shared" si="106"/>
        <v>#N/A</v>
      </c>
      <c r="F2354" s="174" t="e">
        <f t="shared" si="107"/>
        <v>#N/A</v>
      </c>
      <c r="G2354" s="26" t="s">
        <v>10130</v>
      </c>
    </row>
    <row r="2355" spans="2:7" x14ac:dyDescent="0.45">
      <c r="B2355" s="26" t="s">
        <v>5429</v>
      </c>
      <c r="C2355" s="26">
        <v>106</v>
      </c>
      <c r="D2355" s="172">
        <f t="shared" si="105"/>
        <v>189273.60000000001</v>
      </c>
      <c r="E2355" s="172" t="e">
        <f t="shared" si="106"/>
        <v>#N/A</v>
      </c>
      <c r="F2355" s="174" t="e">
        <f t="shared" si="107"/>
        <v>#N/A</v>
      </c>
      <c r="G2355" s="26" t="s">
        <v>10131</v>
      </c>
    </row>
    <row r="2356" spans="2:7" x14ac:dyDescent="0.45">
      <c r="B2356" s="26" t="s">
        <v>5430</v>
      </c>
      <c r="C2356" s="26">
        <v>107</v>
      </c>
      <c r="D2356" s="172">
        <f t="shared" ref="D2356:D2419" si="108">C2356*7.44*240</f>
        <v>191059.20000000001</v>
      </c>
      <c r="E2356" s="172" t="e">
        <f t="shared" ref="E2356:E2419" si="109">VLOOKUP(G2356,$I$51:$K$181,2,FALSE)</f>
        <v>#N/A</v>
      </c>
      <c r="F2356" s="174" t="e">
        <f t="shared" ref="F2356:F2419" si="110">E2356/D2356-1</f>
        <v>#N/A</v>
      </c>
      <c r="G2356" s="26" t="s">
        <v>10132</v>
      </c>
    </row>
    <row r="2357" spans="2:7" x14ac:dyDescent="0.45">
      <c r="B2357" s="26" t="s">
        <v>5431</v>
      </c>
      <c r="C2357" s="26">
        <v>106</v>
      </c>
      <c r="D2357" s="172">
        <f t="shared" si="108"/>
        <v>189273.60000000001</v>
      </c>
      <c r="E2357" s="172" t="e">
        <f t="shared" si="109"/>
        <v>#N/A</v>
      </c>
      <c r="F2357" s="174" t="e">
        <f t="shared" si="110"/>
        <v>#N/A</v>
      </c>
      <c r="G2357" s="26" t="s">
        <v>10133</v>
      </c>
    </row>
    <row r="2358" spans="2:7" x14ac:dyDescent="0.45">
      <c r="B2358" s="26" t="s">
        <v>5432</v>
      </c>
      <c r="C2358" s="26">
        <v>106</v>
      </c>
      <c r="D2358" s="172">
        <f t="shared" si="108"/>
        <v>189273.60000000001</v>
      </c>
      <c r="E2358" s="172" t="e">
        <f t="shared" si="109"/>
        <v>#N/A</v>
      </c>
      <c r="F2358" s="174" t="e">
        <f t="shared" si="110"/>
        <v>#N/A</v>
      </c>
      <c r="G2358" s="26" t="s">
        <v>10134</v>
      </c>
    </row>
    <row r="2359" spans="2:7" x14ac:dyDescent="0.45">
      <c r="B2359" s="26" t="s">
        <v>5433</v>
      </c>
      <c r="C2359" s="26">
        <v>107</v>
      </c>
      <c r="D2359" s="172">
        <f t="shared" si="108"/>
        <v>191059.20000000001</v>
      </c>
      <c r="E2359" s="172" t="e">
        <f t="shared" si="109"/>
        <v>#N/A</v>
      </c>
      <c r="F2359" s="174" t="e">
        <f t="shared" si="110"/>
        <v>#N/A</v>
      </c>
      <c r="G2359" s="26" t="s">
        <v>10135</v>
      </c>
    </row>
    <row r="2360" spans="2:7" x14ac:dyDescent="0.45">
      <c r="B2360" s="26" t="s">
        <v>5434</v>
      </c>
      <c r="C2360" s="26">
        <v>107</v>
      </c>
      <c r="D2360" s="172">
        <f t="shared" si="108"/>
        <v>191059.20000000001</v>
      </c>
      <c r="E2360" s="172" t="e">
        <f t="shared" si="109"/>
        <v>#N/A</v>
      </c>
      <c r="F2360" s="174" t="e">
        <f t="shared" si="110"/>
        <v>#N/A</v>
      </c>
      <c r="G2360" s="26" t="s">
        <v>10136</v>
      </c>
    </row>
    <row r="2361" spans="2:7" x14ac:dyDescent="0.45">
      <c r="B2361" s="26" t="s">
        <v>5435</v>
      </c>
      <c r="C2361" s="26">
        <v>107</v>
      </c>
      <c r="D2361" s="172">
        <f t="shared" si="108"/>
        <v>191059.20000000001</v>
      </c>
      <c r="E2361" s="172" t="e">
        <f t="shared" si="109"/>
        <v>#N/A</v>
      </c>
      <c r="F2361" s="174" t="e">
        <f t="shared" si="110"/>
        <v>#N/A</v>
      </c>
      <c r="G2361" s="26" t="s">
        <v>10137</v>
      </c>
    </row>
    <row r="2362" spans="2:7" x14ac:dyDescent="0.45">
      <c r="B2362" s="26" t="s">
        <v>5436</v>
      </c>
      <c r="C2362" s="26">
        <v>107</v>
      </c>
      <c r="D2362" s="172">
        <f t="shared" si="108"/>
        <v>191059.20000000001</v>
      </c>
      <c r="E2362" s="172" t="e">
        <f t="shared" si="109"/>
        <v>#N/A</v>
      </c>
      <c r="F2362" s="174" t="e">
        <f t="shared" si="110"/>
        <v>#N/A</v>
      </c>
      <c r="G2362" s="26" t="s">
        <v>10138</v>
      </c>
    </row>
    <row r="2363" spans="2:7" x14ac:dyDescent="0.45">
      <c r="B2363" s="26" t="s">
        <v>5437</v>
      </c>
      <c r="C2363" s="26">
        <v>108</v>
      </c>
      <c r="D2363" s="172">
        <f t="shared" si="108"/>
        <v>192844.80000000002</v>
      </c>
      <c r="E2363" s="172" t="e">
        <f t="shared" si="109"/>
        <v>#N/A</v>
      </c>
      <c r="F2363" s="174" t="e">
        <f t="shared" si="110"/>
        <v>#N/A</v>
      </c>
      <c r="G2363" s="26" t="s">
        <v>10139</v>
      </c>
    </row>
    <row r="2364" spans="2:7" x14ac:dyDescent="0.45">
      <c r="B2364" s="26" t="s">
        <v>5438</v>
      </c>
      <c r="C2364" s="26">
        <v>107</v>
      </c>
      <c r="D2364" s="172">
        <f t="shared" si="108"/>
        <v>191059.20000000001</v>
      </c>
      <c r="E2364" s="172" t="e">
        <f t="shared" si="109"/>
        <v>#N/A</v>
      </c>
      <c r="F2364" s="174" t="e">
        <f t="shared" si="110"/>
        <v>#N/A</v>
      </c>
      <c r="G2364" s="26" t="s">
        <v>10140</v>
      </c>
    </row>
    <row r="2365" spans="2:7" x14ac:dyDescent="0.45">
      <c r="B2365" s="26" t="s">
        <v>5439</v>
      </c>
      <c r="C2365" s="26">
        <v>106</v>
      </c>
      <c r="D2365" s="172">
        <f t="shared" si="108"/>
        <v>189273.60000000001</v>
      </c>
      <c r="E2365" s="172" t="e">
        <f t="shared" si="109"/>
        <v>#N/A</v>
      </c>
      <c r="F2365" s="174" t="e">
        <f t="shared" si="110"/>
        <v>#N/A</v>
      </c>
      <c r="G2365" s="26" t="s">
        <v>10141</v>
      </c>
    </row>
    <row r="2366" spans="2:7" x14ac:dyDescent="0.45">
      <c r="B2366" s="26" t="s">
        <v>5440</v>
      </c>
      <c r="C2366" s="26">
        <v>107</v>
      </c>
      <c r="D2366" s="172">
        <f t="shared" si="108"/>
        <v>191059.20000000001</v>
      </c>
      <c r="E2366" s="172" t="e">
        <f t="shared" si="109"/>
        <v>#N/A</v>
      </c>
      <c r="F2366" s="174" t="e">
        <f t="shared" si="110"/>
        <v>#N/A</v>
      </c>
      <c r="G2366" s="26" t="s">
        <v>10142</v>
      </c>
    </row>
    <row r="2367" spans="2:7" x14ac:dyDescent="0.45">
      <c r="B2367" s="26" t="s">
        <v>5441</v>
      </c>
      <c r="C2367" s="26">
        <v>109</v>
      </c>
      <c r="D2367" s="172">
        <f t="shared" si="108"/>
        <v>194630.40000000002</v>
      </c>
      <c r="E2367" s="172" t="e">
        <f t="shared" si="109"/>
        <v>#N/A</v>
      </c>
      <c r="F2367" s="174" t="e">
        <f t="shared" si="110"/>
        <v>#N/A</v>
      </c>
      <c r="G2367" s="26" t="s">
        <v>10143</v>
      </c>
    </row>
    <row r="2368" spans="2:7" x14ac:dyDescent="0.45">
      <c r="B2368" s="26" t="s">
        <v>5442</v>
      </c>
      <c r="C2368" s="26">
        <v>110</v>
      </c>
      <c r="D2368" s="172">
        <f t="shared" si="108"/>
        <v>196416.00000000003</v>
      </c>
      <c r="E2368" s="172" t="e">
        <f t="shared" si="109"/>
        <v>#N/A</v>
      </c>
      <c r="F2368" s="174" t="e">
        <f t="shared" si="110"/>
        <v>#N/A</v>
      </c>
      <c r="G2368" s="26" t="s">
        <v>10144</v>
      </c>
    </row>
    <row r="2369" spans="2:7" x14ac:dyDescent="0.45">
      <c r="B2369" s="26" t="s">
        <v>5443</v>
      </c>
      <c r="C2369" s="26">
        <v>110</v>
      </c>
      <c r="D2369" s="172">
        <f t="shared" si="108"/>
        <v>196416.00000000003</v>
      </c>
      <c r="E2369" s="172" t="e">
        <f t="shared" si="109"/>
        <v>#N/A</v>
      </c>
      <c r="F2369" s="174" t="e">
        <f t="shared" si="110"/>
        <v>#N/A</v>
      </c>
      <c r="G2369" s="26" t="s">
        <v>10145</v>
      </c>
    </row>
    <row r="2370" spans="2:7" x14ac:dyDescent="0.45">
      <c r="B2370" s="26" t="s">
        <v>5444</v>
      </c>
      <c r="C2370" s="26">
        <v>111</v>
      </c>
      <c r="D2370" s="172">
        <f t="shared" si="108"/>
        <v>198201.60000000001</v>
      </c>
      <c r="E2370" s="172" t="e">
        <f t="shared" si="109"/>
        <v>#N/A</v>
      </c>
      <c r="F2370" s="174" t="e">
        <f t="shared" si="110"/>
        <v>#N/A</v>
      </c>
      <c r="G2370" s="26" t="s">
        <v>10146</v>
      </c>
    </row>
    <row r="2371" spans="2:7" x14ac:dyDescent="0.45">
      <c r="B2371" s="26" t="s">
        <v>5445</v>
      </c>
      <c r="C2371" s="26">
        <v>111</v>
      </c>
      <c r="D2371" s="172">
        <f t="shared" si="108"/>
        <v>198201.60000000001</v>
      </c>
      <c r="E2371" s="172" t="e">
        <f t="shared" si="109"/>
        <v>#N/A</v>
      </c>
      <c r="F2371" s="174" t="e">
        <f t="shared" si="110"/>
        <v>#N/A</v>
      </c>
      <c r="G2371" s="26" t="s">
        <v>10147</v>
      </c>
    </row>
    <row r="2372" spans="2:7" x14ac:dyDescent="0.45">
      <c r="B2372" s="26" t="s">
        <v>5446</v>
      </c>
      <c r="C2372" s="26">
        <v>111</v>
      </c>
      <c r="D2372" s="172">
        <f t="shared" si="108"/>
        <v>198201.60000000001</v>
      </c>
      <c r="E2372" s="172" t="e">
        <f t="shared" si="109"/>
        <v>#N/A</v>
      </c>
      <c r="F2372" s="174" t="e">
        <f t="shared" si="110"/>
        <v>#N/A</v>
      </c>
      <c r="G2372" s="26" t="s">
        <v>10148</v>
      </c>
    </row>
    <row r="2373" spans="2:7" x14ac:dyDescent="0.45">
      <c r="B2373" s="26" t="s">
        <v>5447</v>
      </c>
      <c r="C2373" s="26">
        <v>113</v>
      </c>
      <c r="D2373" s="172">
        <f t="shared" si="108"/>
        <v>201772.80000000002</v>
      </c>
      <c r="E2373" s="172" t="e">
        <f t="shared" si="109"/>
        <v>#N/A</v>
      </c>
      <c r="F2373" s="174" t="e">
        <f t="shared" si="110"/>
        <v>#N/A</v>
      </c>
      <c r="G2373" s="26" t="s">
        <v>10149</v>
      </c>
    </row>
    <row r="2374" spans="2:7" x14ac:dyDescent="0.45">
      <c r="B2374" s="26" t="s">
        <v>5448</v>
      </c>
      <c r="C2374" s="26">
        <v>114</v>
      </c>
      <c r="D2374" s="172">
        <f t="shared" si="108"/>
        <v>203558.40000000002</v>
      </c>
      <c r="E2374" s="172" t="e">
        <f t="shared" si="109"/>
        <v>#N/A</v>
      </c>
      <c r="F2374" s="174" t="e">
        <f t="shared" si="110"/>
        <v>#N/A</v>
      </c>
      <c r="G2374" s="26" t="s">
        <v>10150</v>
      </c>
    </row>
    <row r="2375" spans="2:7" x14ac:dyDescent="0.45">
      <c r="B2375" s="26" t="s">
        <v>5449</v>
      </c>
      <c r="C2375" s="26">
        <v>114</v>
      </c>
      <c r="D2375" s="172">
        <f t="shared" si="108"/>
        <v>203558.40000000002</v>
      </c>
      <c r="E2375" s="172" t="e">
        <f t="shared" si="109"/>
        <v>#N/A</v>
      </c>
      <c r="F2375" s="174" t="e">
        <f t="shared" si="110"/>
        <v>#N/A</v>
      </c>
      <c r="G2375" s="26" t="s">
        <v>10151</v>
      </c>
    </row>
    <row r="2376" spans="2:7" x14ac:dyDescent="0.45">
      <c r="B2376" s="26" t="s">
        <v>5450</v>
      </c>
      <c r="C2376" s="26">
        <v>114</v>
      </c>
      <c r="D2376" s="172">
        <f t="shared" si="108"/>
        <v>203558.40000000002</v>
      </c>
      <c r="E2376" s="172" t="e">
        <f t="shared" si="109"/>
        <v>#N/A</v>
      </c>
      <c r="F2376" s="174" t="e">
        <f t="shared" si="110"/>
        <v>#N/A</v>
      </c>
      <c r="G2376" s="26" t="s">
        <v>10152</v>
      </c>
    </row>
    <row r="2377" spans="2:7" x14ac:dyDescent="0.45">
      <c r="B2377" s="26" t="s">
        <v>5451</v>
      </c>
      <c r="C2377" s="26">
        <v>115</v>
      </c>
      <c r="D2377" s="172">
        <f t="shared" si="108"/>
        <v>205344</v>
      </c>
      <c r="E2377" s="172" t="e">
        <f t="shared" si="109"/>
        <v>#N/A</v>
      </c>
      <c r="F2377" s="174" t="e">
        <f t="shared" si="110"/>
        <v>#N/A</v>
      </c>
      <c r="G2377" s="26" t="s">
        <v>10153</v>
      </c>
    </row>
    <row r="2378" spans="2:7" x14ac:dyDescent="0.45">
      <c r="B2378" s="26" t="s">
        <v>5452</v>
      </c>
      <c r="C2378" s="26">
        <v>115</v>
      </c>
      <c r="D2378" s="172">
        <f t="shared" si="108"/>
        <v>205344</v>
      </c>
      <c r="E2378" s="172" t="e">
        <f t="shared" si="109"/>
        <v>#N/A</v>
      </c>
      <c r="F2378" s="174" t="e">
        <f t="shared" si="110"/>
        <v>#N/A</v>
      </c>
      <c r="G2378" s="26" t="s">
        <v>10154</v>
      </c>
    </row>
    <row r="2379" spans="2:7" x14ac:dyDescent="0.45">
      <c r="B2379" s="26" t="s">
        <v>5453</v>
      </c>
      <c r="C2379" s="26">
        <v>114</v>
      </c>
      <c r="D2379" s="172">
        <f t="shared" si="108"/>
        <v>203558.40000000002</v>
      </c>
      <c r="E2379" s="172" t="e">
        <f t="shared" si="109"/>
        <v>#N/A</v>
      </c>
      <c r="F2379" s="174" t="e">
        <f t="shared" si="110"/>
        <v>#N/A</v>
      </c>
      <c r="G2379" s="26" t="s">
        <v>10155</v>
      </c>
    </row>
    <row r="2380" spans="2:7" x14ac:dyDescent="0.45">
      <c r="B2380" s="26" t="s">
        <v>5454</v>
      </c>
      <c r="C2380" s="26">
        <v>114</v>
      </c>
      <c r="D2380" s="172">
        <f t="shared" si="108"/>
        <v>203558.40000000002</v>
      </c>
      <c r="E2380" s="172" t="e">
        <f t="shared" si="109"/>
        <v>#N/A</v>
      </c>
      <c r="F2380" s="174" t="e">
        <f t="shared" si="110"/>
        <v>#N/A</v>
      </c>
      <c r="G2380" s="26" t="s">
        <v>10156</v>
      </c>
    </row>
    <row r="2381" spans="2:7" x14ac:dyDescent="0.45">
      <c r="B2381" s="26" t="s">
        <v>5455</v>
      </c>
      <c r="C2381" s="26">
        <v>114</v>
      </c>
      <c r="D2381" s="172">
        <f t="shared" si="108"/>
        <v>203558.40000000002</v>
      </c>
      <c r="E2381" s="172" t="e">
        <f t="shared" si="109"/>
        <v>#N/A</v>
      </c>
      <c r="F2381" s="174" t="e">
        <f t="shared" si="110"/>
        <v>#N/A</v>
      </c>
      <c r="G2381" s="26" t="s">
        <v>10157</v>
      </c>
    </row>
    <row r="2382" spans="2:7" x14ac:dyDescent="0.45">
      <c r="B2382" s="26" t="s">
        <v>5456</v>
      </c>
      <c r="C2382" s="26">
        <v>114</v>
      </c>
      <c r="D2382" s="172">
        <f t="shared" si="108"/>
        <v>203558.40000000002</v>
      </c>
      <c r="E2382" s="172" t="e">
        <f t="shared" si="109"/>
        <v>#N/A</v>
      </c>
      <c r="F2382" s="174" t="e">
        <f t="shared" si="110"/>
        <v>#N/A</v>
      </c>
      <c r="G2382" s="26" t="s">
        <v>10158</v>
      </c>
    </row>
    <row r="2383" spans="2:7" x14ac:dyDescent="0.45">
      <c r="B2383" s="26" t="s">
        <v>5457</v>
      </c>
      <c r="C2383" s="26">
        <v>113</v>
      </c>
      <c r="D2383" s="172">
        <f t="shared" si="108"/>
        <v>201772.80000000002</v>
      </c>
      <c r="E2383" s="172" t="e">
        <f t="shared" si="109"/>
        <v>#N/A</v>
      </c>
      <c r="F2383" s="174" t="e">
        <f t="shared" si="110"/>
        <v>#N/A</v>
      </c>
      <c r="G2383" s="26" t="s">
        <v>10159</v>
      </c>
    </row>
    <row r="2384" spans="2:7" x14ac:dyDescent="0.45">
      <c r="B2384" s="26" t="s">
        <v>5458</v>
      </c>
      <c r="C2384" s="26">
        <v>113</v>
      </c>
      <c r="D2384" s="172">
        <f t="shared" si="108"/>
        <v>201772.80000000002</v>
      </c>
      <c r="E2384" s="172" t="e">
        <f t="shared" si="109"/>
        <v>#N/A</v>
      </c>
      <c r="F2384" s="174" t="e">
        <f t="shared" si="110"/>
        <v>#N/A</v>
      </c>
      <c r="G2384" s="26" t="s">
        <v>10160</v>
      </c>
    </row>
    <row r="2385" spans="2:7" x14ac:dyDescent="0.45">
      <c r="B2385" s="26" t="s">
        <v>5459</v>
      </c>
      <c r="C2385" s="26">
        <v>113</v>
      </c>
      <c r="D2385" s="172">
        <f t="shared" si="108"/>
        <v>201772.80000000002</v>
      </c>
      <c r="E2385" s="172" t="e">
        <f t="shared" si="109"/>
        <v>#N/A</v>
      </c>
      <c r="F2385" s="174" t="e">
        <f t="shared" si="110"/>
        <v>#N/A</v>
      </c>
      <c r="G2385" s="26" t="s">
        <v>10161</v>
      </c>
    </row>
    <row r="2386" spans="2:7" x14ac:dyDescent="0.45">
      <c r="B2386" s="26" t="s">
        <v>5460</v>
      </c>
      <c r="C2386" s="26">
        <v>113</v>
      </c>
      <c r="D2386" s="172">
        <f t="shared" si="108"/>
        <v>201772.80000000002</v>
      </c>
      <c r="E2386" s="172" t="e">
        <f t="shared" si="109"/>
        <v>#N/A</v>
      </c>
      <c r="F2386" s="174" t="e">
        <f t="shared" si="110"/>
        <v>#N/A</v>
      </c>
      <c r="G2386" s="26" t="s">
        <v>10162</v>
      </c>
    </row>
    <row r="2387" spans="2:7" x14ac:dyDescent="0.45">
      <c r="B2387" s="26" t="s">
        <v>5461</v>
      </c>
      <c r="C2387" s="26">
        <v>112</v>
      </c>
      <c r="D2387" s="172">
        <f t="shared" si="108"/>
        <v>199987.20000000001</v>
      </c>
      <c r="E2387" s="172" t="e">
        <f t="shared" si="109"/>
        <v>#N/A</v>
      </c>
      <c r="F2387" s="174" t="e">
        <f t="shared" si="110"/>
        <v>#N/A</v>
      </c>
      <c r="G2387" s="26" t="s">
        <v>10163</v>
      </c>
    </row>
    <row r="2388" spans="2:7" x14ac:dyDescent="0.45">
      <c r="B2388" s="26" t="s">
        <v>5462</v>
      </c>
      <c r="C2388" s="26">
        <v>111</v>
      </c>
      <c r="D2388" s="172">
        <f t="shared" si="108"/>
        <v>198201.60000000001</v>
      </c>
      <c r="E2388" s="172" t="e">
        <f t="shared" si="109"/>
        <v>#N/A</v>
      </c>
      <c r="F2388" s="174" t="e">
        <f t="shared" si="110"/>
        <v>#N/A</v>
      </c>
      <c r="G2388" s="26" t="s">
        <v>10164</v>
      </c>
    </row>
    <row r="2389" spans="2:7" x14ac:dyDescent="0.45">
      <c r="B2389" s="26" t="s">
        <v>5463</v>
      </c>
      <c r="C2389" s="26">
        <v>111</v>
      </c>
      <c r="D2389" s="172">
        <f t="shared" si="108"/>
        <v>198201.60000000001</v>
      </c>
      <c r="E2389" s="172" t="e">
        <f t="shared" si="109"/>
        <v>#N/A</v>
      </c>
      <c r="F2389" s="174" t="e">
        <f t="shared" si="110"/>
        <v>#N/A</v>
      </c>
      <c r="G2389" s="26" t="s">
        <v>10165</v>
      </c>
    </row>
    <row r="2390" spans="2:7" x14ac:dyDescent="0.45">
      <c r="B2390" s="26" t="s">
        <v>5464</v>
      </c>
      <c r="C2390" s="26">
        <v>110</v>
      </c>
      <c r="D2390" s="172">
        <f t="shared" si="108"/>
        <v>196416.00000000003</v>
      </c>
      <c r="E2390" s="172" t="e">
        <f t="shared" si="109"/>
        <v>#N/A</v>
      </c>
      <c r="F2390" s="174" t="e">
        <f t="shared" si="110"/>
        <v>#N/A</v>
      </c>
      <c r="G2390" s="26" t="s">
        <v>10166</v>
      </c>
    </row>
    <row r="2391" spans="2:7" x14ac:dyDescent="0.45">
      <c r="B2391" s="26" t="s">
        <v>5465</v>
      </c>
      <c r="C2391" s="26">
        <v>110</v>
      </c>
      <c r="D2391" s="172">
        <f t="shared" si="108"/>
        <v>196416.00000000003</v>
      </c>
      <c r="E2391" s="172" t="e">
        <f t="shared" si="109"/>
        <v>#N/A</v>
      </c>
      <c r="F2391" s="174" t="e">
        <f t="shared" si="110"/>
        <v>#N/A</v>
      </c>
      <c r="G2391" s="26" t="s">
        <v>10167</v>
      </c>
    </row>
    <row r="2392" spans="2:7" x14ac:dyDescent="0.45">
      <c r="B2392" s="26" t="s">
        <v>5466</v>
      </c>
      <c r="C2392" s="26">
        <v>110</v>
      </c>
      <c r="D2392" s="172">
        <f t="shared" si="108"/>
        <v>196416.00000000003</v>
      </c>
      <c r="E2392" s="172" t="e">
        <f t="shared" si="109"/>
        <v>#N/A</v>
      </c>
      <c r="F2392" s="174" t="e">
        <f t="shared" si="110"/>
        <v>#N/A</v>
      </c>
      <c r="G2392" s="26" t="s">
        <v>10168</v>
      </c>
    </row>
    <row r="2393" spans="2:7" x14ac:dyDescent="0.45">
      <c r="B2393" s="26" t="s">
        <v>5467</v>
      </c>
      <c r="C2393" s="26">
        <v>110</v>
      </c>
      <c r="D2393" s="172">
        <f t="shared" si="108"/>
        <v>196416.00000000003</v>
      </c>
      <c r="E2393" s="172" t="e">
        <f t="shared" si="109"/>
        <v>#N/A</v>
      </c>
      <c r="F2393" s="174" t="e">
        <f t="shared" si="110"/>
        <v>#N/A</v>
      </c>
      <c r="G2393" s="26" t="s">
        <v>10169</v>
      </c>
    </row>
    <row r="2394" spans="2:7" x14ac:dyDescent="0.45">
      <c r="B2394" s="26" t="s">
        <v>5468</v>
      </c>
      <c r="C2394" s="26">
        <v>109</v>
      </c>
      <c r="D2394" s="172">
        <f t="shared" si="108"/>
        <v>194630.40000000002</v>
      </c>
      <c r="E2394" s="172" t="e">
        <f t="shared" si="109"/>
        <v>#N/A</v>
      </c>
      <c r="F2394" s="174" t="e">
        <f t="shared" si="110"/>
        <v>#N/A</v>
      </c>
      <c r="G2394" s="26" t="s">
        <v>10170</v>
      </c>
    </row>
    <row r="2395" spans="2:7" x14ac:dyDescent="0.45">
      <c r="B2395" s="26" t="s">
        <v>5469</v>
      </c>
      <c r="C2395" s="26">
        <v>109</v>
      </c>
      <c r="D2395" s="172">
        <f t="shared" si="108"/>
        <v>194630.40000000002</v>
      </c>
      <c r="E2395" s="172" t="e">
        <f t="shared" si="109"/>
        <v>#N/A</v>
      </c>
      <c r="F2395" s="174" t="e">
        <f t="shared" si="110"/>
        <v>#N/A</v>
      </c>
      <c r="G2395" s="26" t="s">
        <v>10171</v>
      </c>
    </row>
    <row r="2396" spans="2:7" x14ac:dyDescent="0.45">
      <c r="B2396" s="26" t="s">
        <v>5470</v>
      </c>
      <c r="C2396" s="26">
        <v>109</v>
      </c>
      <c r="D2396" s="172">
        <f t="shared" si="108"/>
        <v>194630.40000000002</v>
      </c>
      <c r="E2396" s="172" t="e">
        <f t="shared" si="109"/>
        <v>#N/A</v>
      </c>
      <c r="F2396" s="174" t="e">
        <f t="shared" si="110"/>
        <v>#N/A</v>
      </c>
      <c r="G2396" s="26" t="s">
        <v>10172</v>
      </c>
    </row>
    <row r="2397" spans="2:7" x14ac:dyDescent="0.45">
      <c r="B2397" s="26" t="s">
        <v>5471</v>
      </c>
      <c r="C2397" s="26">
        <v>108</v>
      </c>
      <c r="D2397" s="172">
        <f t="shared" si="108"/>
        <v>192844.80000000002</v>
      </c>
      <c r="E2397" s="172" t="e">
        <f t="shared" si="109"/>
        <v>#N/A</v>
      </c>
      <c r="F2397" s="174" t="e">
        <f t="shared" si="110"/>
        <v>#N/A</v>
      </c>
      <c r="G2397" s="26" t="s">
        <v>10173</v>
      </c>
    </row>
    <row r="2398" spans="2:7" x14ac:dyDescent="0.45">
      <c r="B2398" s="26" t="s">
        <v>5472</v>
      </c>
      <c r="C2398" s="26">
        <v>108</v>
      </c>
      <c r="D2398" s="172">
        <f t="shared" si="108"/>
        <v>192844.80000000002</v>
      </c>
      <c r="E2398" s="172" t="e">
        <f t="shared" si="109"/>
        <v>#N/A</v>
      </c>
      <c r="F2398" s="174" t="e">
        <f t="shared" si="110"/>
        <v>#N/A</v>
      </c>
      <c r="G2398" s="26" t="s">
        <v>10174</v>
      </c>
    </row>
    <row r="2399" spans="2:7" x14ac:dyDescent="0.45">
      <c r="B2399" s="26" t="s">
        <v>5473</v>
      </c>
      <c r="C2399" s="26">
        <v>108</v>
      </c>
      <c r="D2399" s="172">
        <f t="shared" si="108"/>
        <v>192844.80000000002</v>
      </c>
      <c r="E2399" s="172" t="e">
        <f t="shared" si="109"/>
        <v>#N/A</v>
      </c>
      <c r="F2399" s="174" t="e">
        <f t="shared" si="110"/>
        <v>#N/A</v>
      </c>
      <c r="G2399" s="26" t="s">
        <v>10175</v>
      </c>
    </row>
    <row r="2400" spans="2:7" x14ac:dyDescent="0.45">
      <c r="B2400" s="26" t="s">
        <v>5474</v>
      </c>
      <c r="C2400" s="26">
        <v>108</v>
      </c>
      <c r="D2400" s="172">
        <f t="shared" si="108"/>
        <v>192844.80000000002</v>
      </c>
      <c r="E2400" s="172" t="e">
        <f t="shared" si="109"/>
        <v>#N/A</v>
      </c>
      <c r="F2400" s="174" t="e">
        <f t="shared" si="110"/>
        <v>#N/A</v>
      </c>
      <c r="G2400" s="26" t="s">
        <v>10176</v>
      </c>
    </row>
    <row r="2401" spans="2:7" x14ac:dyDescent="0.45">
      <c r="B2401" s="26" t="s">
        <v>5475</v>
      </c>
      <c r="C2401" s="26">
        <v>108</v>
      </c>
      <c r="D2401" s="172">
        <f t="shared" si="108"/>
        <v>192844.80000000002</v>
      </c>
      <c r="E2401" s="172" t="e">
        <f t="shared" si="109"/>
        <v>#N/A</v>
      </c>
      <c r="F2401" s="174" t="e">
        <f t="shared" si="110"/>
        <v>#N/A</v>
      </c>
      <c r="G2401" s="26" t="s">
        <v>10177</v>
      </c>
    </row>
    <row r="2402" spans="2:7" x14ac:dyDescent="0.45">
      <c r="B2402" s="26" t="s">
        <v>5476</v>
      </c>
      <c r="C2402" s="26">
        <v>109</v>
      </c>
      <c r="D2402" s="172">
        <f t="shared" si="108"/>
        <v>194630.40000000002</v>
      </c>
      <c r="E2402" s="172" t="e">
        <f t="shared" si="109"/>
        <v>#N/A</v>
      </c>
      <c r="F2402" s="174" t="e">
        <f t="shared" si="110"/>
        <v>#N/A</v>
      </c>
      <c r="G2402" s="26" t="s">
        <v>10178</v>
      </c>
    </row>
    <row r="2403" spans="2:7" x14ac:dyDescent="0.45">
      <c r="B2403" s="26" t="s">
        <v>5477</v>
      </c>
      <c r="C2403" s="26">
        <v>109</v>
      </c>
      <c r="D2403" s="172">
        <f t="shared" si="108"/>
        <v>194630.40000000002</v>
      </c>
      <c r="E2403" s="172" t="e">
        <f t="shared" si="109"/>
        <v>#N/A</v>
      </c>
      <c r="F2403" s="174" t="e">
        <f t="shared" si="110"/>
        <v>#N/A</v>
      </c>
      <c r="G2403" s="26" t="s">
        <v>10179</v>
      </c>
    </row>
    <row r="2404" spans="2:7" x14ac:dyDescent="0.45">
      <c r="B2404" s="26" t="s">
        <v>5478</v>
      </c>
      <c r="C2404" s="26">
        <v>109</v>
      </c>
      <c r="D2404" s="172">
        <f t="shared" si="108"/>
        <v>194630.40000000002</v>
      </c>
      <c r="E2404" s="172" t="e">
        <f t="shared" si="109"/>
        <v>#N/A</v>
      </c>
      <c r="F2404" s="174" t="e">
        <f t="shared" si="110"/>
        <v>#N/A</v>
      </c>
      <c r="G2404" s="26" t="s">
        <v>10180</v>
      </c>
    </row>
    <row r="2405" spans="2:7" x14ac:dyDescent="0.45">
      <c r="B2405" s="26" t="s">
        <v>5479</v>
      </c>
      <c r="C2405" s="26">
        <v>108</v>
      </c>
      <c r="D2405" s="172">
        <f t="shared" si="108"/>
        <v>192844.80000000002</v>
      </c>
      <c r="E2405" s="172" t="e">
        <f t="shared" si="109"/>
        <v>#N/A</v>
      </c>
      <c r="F2405" s="174" t="e">
        <f t="shared" si="110"/>
        <v>#N/A</v>
      </c>
      <c r="G2405" s="26" t="s">
        <v>10181</v>
      </c>
    </row>
    <row r="2406" spans="2:7" x14ac:dyDescent="0.45">
      <c r="B2406" s="26" t="s">
        <v>5480</v>
      </c>
      <c r="C2406" s="26">
        <v>109</v>
      </c>
      <c r="D2406" s="172">
        <f t="shared" si="108"/>
        <v>194630.40000000002</v>
      </c>
      <c r="E2406" s="172" t="e">
        <f t="shared" si="109"/>
        <v>#N/A</v>
      </c>
      <c r="F2406" s="174" t="e">
        <f t="shared" si="110"/>
        <v>#N/A</v>
      </c>
      <c r="G2406" s="26" t="s">
        <v>10182</v>
      </c>
    </row>
    <row r="2407" spans="2:7" x14ac:dyDescent="0.45">
      <c r="B2407" s="26" t="s">
        <v>5481</v>
      </c>
      <c r="C2407" s="26">
        <v>109</v>
      </c>
      <c r="D2407" s="172">
        <f t="shared" si="108"/>
        <v>194630.40000000002</v>
      </c>
      <c r="E2407" s="172" t="e">
        <f t="shared" si="109"/>
        <v>#N/A</v>
      </c>
      <c r="F2407" s="174" t="e">
        <f t="shared" si="110"/>
        <v>#N/A</v>
      </c>
      <c r="G2407" s="26" t="s">
        <v>10183</v>
      </c>
    </row>
    <row r="2408" spans="2:7" x14ac:dyDescent="0.45">
      <c r="B2408" s="26" t="s">
        <v>5482</v>
      </c>
      <c r="C2408" s="26">
        <v>109</v>
      </c>
      <c r="D2408" s="172">
        <f t="shared" si="108"/>
        <v>194630.40000000002</v>
      </c>
      <c r="E2408" s="172" t="e">
        <f t="shared" si="109"/>
        <v>#N/A</v>
      </c>
      <c r="F2408" s="174" t="e">
        <f t="shared" si="110"/>
        <v>#N/A</v>
      </c>
      <c r="G2408" s="26" t="s">
        <v>10184</v>
      </c>
    </row>
    <row r="2409" spans="2:7" x14ac:dyDescent="0.45">
      <c r="B2409" s="26" t="s">
        <v>5483</v>
      </c>
      <c r="C2409" s="26">
        <v>108</v>
      </c>
      <c r="D2409" s="172">
        <f t="shared" si="108"/>
        <v>192844.80000000002</v>
      </c>
      <c r="E2409" s="172" t="e">
        <f t="shared" si="109"/>
        <v>#N/A</v>
      </c>
      <c r="F2409" s="174" t="e">
        <f t="shared" si="110"/>
        <v>#N/A</v>
      </c>
      <c r="G2409" s="26" t="s">
        <v>10185</v>
      </c>
    </row>
    <row r="2410" spans="2:7" x14ac:dyDescent="0.45">
      <c r="B2410" s="26" t="s">
        <v>5484</v>
      </c>
      <c r="C2410" s="26">
        <v>108</v>
      </c>
      <c r="D2410" s="172">
        <f t="shared" si="108"/>
        <v>192844.80000000002</v>
      </c>
      <c r="E2410" s="172" t="e">
        <f t="shared" si="109"/>
        <v>#N/A</v>
      </c>
      <c r="F2410" s="174" t="e">
        <f t="shared" si="110"/>
        <v>#N/A</v>
      </c>
      <c r="G2410" s="26" t="s">
        <v>10186</v>
      </c>
    </row>
    <row r="2411" spans="2:7" x14ac:dyDescent="0.45">
      <c r="B2411" s="26" t="s">
        <v>5485</v>
      </c>
      <c r="C2411" s="26">
        <v>108</v>
      </c>
      <c r="D2411" s="172">
        <f t="shared" si="108"/>
        <v>192844.80000000002</v>
      </c>
      <c r="E2411" s="172" t="e">
        <f t="shared" si="109"/>
        <v>#N/A</v>
      </c>
      <c r="F2411" s="174" t="e">
        <f t="shared" si="110"/>
        <v>#N/A</v>
      </c>
      <c r="G2411" s="26" t="s">
        <v>10187</v>
      </c>
    </row>
    <row r="2412" spans="2:7" x14ac:dyDescent="0.45">
      <c r="B2412" s="26" t="s">
        <v>5486</v>
      </c>
      <c r="C2412" s="26">
        <v>107</v>
      </c>
      <c r="D2412" s="172">
        <f t="shared" si="108"/>
        <v>191059.20000000001</v>
      </c>
      <c r="E2412" s="172" t="e">
        <f t="shared" si="109"/>
        <v>#N/A</v>
      </c>
      <c r="F2412" s="174" t="e">
        <f t="shared" si="110"/>
        <v>#N/A</v>
      </c>
      <c r="G2412" s="26" t="s">
        <v>10188</v>
      </c>
    </row>
    <row r="2413" spans="2:7" x14ac:dyDescent="0.45">
      <c r="B2413" s="26" t="s">
        <v>5487</v>
      </c>
      <c r="C2413" s="26">
        <v>106</v>
      </c>
      <c r="D2413" s="172">
        <f t="shared" si="108"/>
        <v>189273.60000000001</v>
      </c>
      <c r="E2413" s="172" t="e">
        <f t="shared" si="109"/>
        <v>#N/A</v>
      </c>
      <c r="F2413" s="174" t="e">
        <f t="shared" si="110"/>
        <v>#N/A</v>
      </c>
      <c r="G2413" s="26" t="s">
        <v>10189</v>
      </c>
    </row>
    <row r="2414" spans="2:7" x14ac:dyDescent="0.45">
      <c r="B2414" s="26" t="s">
        <v>5488</v>
      </c>
      <c r="C2414" s="26">
        <v>107</v>
      </c>
      <c r="D2414" s="172">
        <f t="shared" si="108"/>
        <v>191059.20000000001</v>
      </c>
      <c r="E2414" s="172" t="e">
        <f t="shared" si="109"/>
        <v>#N/A</v>
      </c>
      <c r="F2414" s="174" t="e">
        <f t="shared" si="110"/>
        <v>#N/A</v>
      </c>
      <c r="G2414" s="26" t="s">
        <v>10190</v>
      </c>
    </row>
    <row r="2415" spans="2:7" x14ac:dyDescent="0.45">
      <c r="B2415" s="26" t="s">
        <v>5489</v>
      </c>
      <c r="C2415" s="26">
        <v>107</v>
      </c>
      <c r="D2415" s="172">
        <f t="shared" si="108"/>
        <v>191059.20000000001</v>
      </c>
      <c r="E2415" s="172" t="e">
        <f t="shared" si="109"/>
        <v>#N/A</v>
      </c>
      <c r="F2415" s="174" t="e">
        <f t="shared" si="110"/>
        <v>#N/A</v>
      </c>
      <c r="G2415" s="26" t="s">
        <v>10191</v>
      </c>
    </row>
    <row r="2416" spans="2:7" x14ac:dyDescent="0.45">
      <c r="B2416" s="26" t="s">
        <v>5490</v>
      </c>
      <c r="C2416" s="26">
        <v>107</v>
      </c>
      <c r="D2416" s="172">
        <f t="shared" si="108"/>
        <v>191059.20000000001</v>
      </c>
      <c r="E2416" s="172" t="e">
        <f t="shared" si="109"/>
        <v>#N/A</v>
      </c>
      <c r="F2416" s="174" t="e">
        <f t="shared" si="110"/>
        <v>#N/A</v>
      </c>
      <c r="G2416" s="26" t="s">
        <v>10192</v>
      </c>
    </row>
    <row r="2417" spans="2:7" x14ac:dyDescent="0.45">
      <c r="B2417" s="26" t="s">
        <v>5491</v>
      </c>
      <c r="C2417" s="26">
        <v>106</v>
      </c>
      <c r="D2417" s="172">
        <f t="shared" si="108"/>
        <v>189273.60000000001</v>
      </c>
      <c r="E2417" s="172" t="e">
        <f t="shared" si="109"/>
        <v>#N/A</v>
      </c>
      <c r="F2417" s="174" t="e">
        <f t="shared" si="110"/>
        <v>#N/A</v>
      </c>
      <c r="G2417" s="26" t="s">
        <v>10193</v>
      </c>
    </row>
    <row r="2418" spans="2:7" x14ac:dyDescent="0.45">
      <c r="B2418" s="26" t="s">
        <v>5492</v>
      </c>
      <c r="C2418" s="26">
        <v>106</v>
      </c>
      <c r="D2418" s="172">
        <f t="shared" si="108"/>
        <v>189273.60000000001</v>
      </c>
      <c r="E2418" s="172" t="e">
        <f t="shared" si="109"/>
        <v>#N/A</v>
      </c>
      <c r="F2418" s="174" t="e">
        <f t="shared" si="110"/>
        <v>#N/A</v>
      </c>
      <c r="G2418" s="26" t="s">
        <v>10194</v>
      </c>
    </row>
    <row r="2419" spans="2:7" x14ac:dyDescent="0.45">
      <c r="B2419" s="26" t="s">
        <v>5493</v>
      </c>
      <c r="C2419" s="26">
        <v>106</v>
      </c>
      <c r="D2419" s="172">
        <f t="shared" si="108"/>
        <v>189273.60000000001</v>
      </c>
      <c r="E2419" s="172" t="e">
        <f t="shared" si="109"/>
        <v>#N/A</v>
      </c>
      <c r="F2419" s="174" t="e">
        <f t="shared" si="110"/>
        <v>#N/A</v>
      </c>
      <c r="G2419" s="26" t="s">
        <v>10195</v>
      </c>
    </row>
    <row r="2420" spans="2:7" x14ac:dyDescent="0.45">
      <c r="B2420" s="26" t="s">
        <v>5494</v>
      </c>
      <c r="C2420" s="26">
        <v>106</v>
      </c>
      <c r="D2420" s="172">
        <f t="shared" ref="D2420:D2483" si="111">C2420*7.44*240</f>
        <v>189273.60000000001</v>
      </c>
      <c r="E2420" s="172" t="e">
        <f t="shared" ref="E2420:E2483" si="112">VLOOKUP(G2420,$I$51:$K$181,2,FALSE)</f>
        <v>#N/A</v>
      </c>
      <c r="F2420" s="174" t="e">
        <f t="shared" ref="F2420:F2483" si="113">E2420/D2420-1</f>
        <v>#N/A</v>
      </c>
      <c r="G2420" s="26" t="s">
        <v>10196</v>
      </c>
    </row>
    <row r="2421" spans="2:7" x14ac:dyDescent="0.45">
      <c r="B2421" s="26" t="s">
        <v>5495</v>
      </c>
      <c r="C2421" s="26">
        <v>106</v>
      </c>
      <c r="D2421" s="172">
        <f t="shared" si="111"/>
        <v>189273.60000000001</v>
      </c>
      <c r="E2421" s="172" t="e">
        <f t="shared" si="112"/>
        <v>#N/A</v>
      </c>
      <c r="F2421" s="174" t="e">
        <f t="shared" si="113"/>
        <v>#N/A</v>
      </c>
      <c r="G2421" s="26" t="s">
        <v>10197</v>
      </c>
    </row>
    <row r="2422" spans="2:7" x14ac:dyDescent="0.45">
      <c r="B2422" s="26" t="s">
        <v>5496</v>
      </c>
      <c r="C2422" s="26">
        <v>105</v>
      </c>
      <c r="D2422" s="172">
        <f t="shared" si="111"/>
        <v>187488</v>
      </c>
      <c r="E2422" s="172" t="e">
        <f t="shared" si="112"/>
        <v>#N/A</v>
      </c>
      <c r="F2422" s="174" t="e">
        <f t="shared" si="113"/>
        <v>#N/A</v>
      </c>
      <c r="G2422" s="26" t="s">
        <v>10198</v>
      </c>
    </row>
    <row r="2423" spans="2:7" x14ac:dyDescent="0.45">
      <c r="B2423" s="26" t="s">
        <v>5497</v>
      </c>
      <c r="C2423" s="26">
        <v>105</v>
      </c>
      <c r="D2423" s="172">
        <f t="shared" si="111"/>
        <v>187488</v>
      </c>
      <c r="E2423" s="172" t="e">
        <f t="shared" si="112"/>
        <v>#N/A</v>
      </c>
      <c r="F2423" s="174" t="e">
        <f t="shared" si="113"/>
        <v>#N/A</v>
      </c>
      <c r="G2423" s="26" t="s">
        <v>10199</v>
      </c>
    </row>
    <row r="2424" spans="2:7" x14ac:dyDescent="0.45">
      <c r="B2424" s="26" t="s">
        <v>5498</v>
      </c>
      <c r="C2424" s="26">
        <v>105</v>
      </c>
      <c r="D2424" s="172">
        <f t="shared" si="111"/>
        <v>187488</v>
      </c>
      <c r="E2424" s="172" t="e">
        <f t="shared" si="112"/>
        <v>#N/A</v>
      </c>
      <c r="F2424" s="174" t="e">
        <f t="shared" si="113"/>
        <v>#N/A</v>
      </c>
      <c r="G2424" s="26" t="s">
        <v>10200</v>
      </c>
    </row>
    <row r="2425" spans="2:7" x14ac:dyDescent="0.45">
      <c r="B2425" s="26" t="s">
        <v>5499</v>
      </c>
      <c r="C2425" s="26">
        <v>106</v>
      </c>
      <c r="D2425" s="172">
        <f t="shared" si="111"/>
        <v>189273.60000000001</v>
      </c>
      <c r="E2425" s="172" t="e">
        <f t="shared" si="112"/>
        <v>#N/A</v>
      </c>
      <c r="F2425" s="174" t="e">
        <f t="shared" si="113"/>
        <v>#N/A</v>
      </c>
      <c r="G2425" s="26" t="s">
        <v>10201</v>
      </c>
    </row>
    <row r="2426" spans="2:7" x14ac:dyDescent="0.45">
      <c r="B2426" s="26" t="s">
        <v>5500</v>
      </c>
      <c r="C2426" s="26">
        <v>107</v>
      </c>
      <c r="D2426" s="172">
        <f t="shared" si="111"/>
        <v>191059.20000000001</v>
      </c>
      <c r="E2426" s="172" t="e">
        <f t="shared" si="112"/>
        <v>#N/A</v>
      </c>
      <c r="F2426" s="174" t="e">
        <f t="shared" si="113"/>
        <v>#N/A</v>
      </c>
      <c r="G2426" s="26" t="s">
        <v>10202</v>
      </c>
    </row>
    <row r="2427" spans="2:7" x14ac:dyDescent="0.45">
      <c r="B2427" s="26" t="s">
        <v>5501</v>
      </c>
      <c r="C2427" s="26">
        <v>108</v>
      </c>
      <c r="D2427" s="172">
        <f t="shared" si="111"/>
        <v>192844.80000000002</v>
      </c>
      <c r="E2427" s="172" t="e">
        <f t="shared" si="112"/>
        <v>#N/A</v>
      </c>
      <c r="F2427" s="174" t="e">
        <f t="shared" si="113"/>
        <v>#N/A</v>
      </c>
      <c r="G2427" s="26" t="s">
        <v>10203</v>
      </c>
    </row>
    <row r="2428" spans="2:7" x14ac:dyDescent="0.45">
      <c r="B2428" s="26" t="s">
        <v>5502</v>
      </c>
      <c r="C2428" s="26">
        <v>108</v>
      </c>
      <c r="D2428" s="172">
        <f t="shared" si="111"/>
        <v>192844.80000000002</v>
      </c>
      <c r="E2428" s="172" t="e">
        <f t="shared" si="112"/>
        <v>#N/A</v>
      </c>
      <c r="F2428" s="174" t="e">
        <f t="shared" si="113"/>
        <v>#N/A</v>
      </c>
      <c r="G2428" s="26" t="s">
        <v>10204</v>
      </c>
    </row>
    <row r="2429" spans="2:7" x14ac:dyDescent="0.45">
      <c r="B2429" s="26" t="s">
        <v>5503</v>
      </c>
      <c r="C2429" s="26">
        <v>109</v>
      </c>
      <c r="D2429" s="172">
        <f t="shared" si="111"/>
        <v>194630.40000000002</v>
      </c>
      <c r="E2429" s="172" t="e">
        <f t="shared" si="112"/>
        <v>#N/A</v>
      </c>
      <c r="F2429" s="174" t="e">
        <f t="shared" si="113"/>
        <v>#N/A</v>
      </c>
      <c r="G2429" s="26" t="s">
        <v>10205</v>
      </c>
    </row>
    <row r="2430" spans="2:7" x14ac:dyDescent="0.45">
      <c r="B2430" s="26" t="s">
        <v>5504</v>
      </c>
      <c r="C2430" s="26">
        <v>107</v>
      </c>
      <c r="D2430" s="172">
        <f t="shared" si="111"/>
        <v>191059.20000000001</v>
      </c>
      <c r="E2430" s="172" t="e">
        <f t="shared" si="112"/>
        <v>#N/A</v>
      </c>
      <c r="F2430" s="174" t="e">
        <f t="shared" si="113"/>
        <v>#N/A</v>
      </c>
      <c r="G2430" s="26" t="s">
        <v>10206</v>
      </c>
    </row>
    <row r="2431" spans="2:7" x14ac:dyDescent="0.45">
      <c r="B2431" s="26" t="s">
        <v>5505</v>
      </c>
      <c r="C2431" s="26">
        <v>107</v>
      </c>
      <c r="D2431" s="172">
        <f t="shared" si="111"/>
        <v>191059.20000000001</v>
      </c>
      <c r="E2431" s="172" t="e">
        <f t="shared" si="112"/>
        <v>#N/A</v>
      </c>
      <c r="F2431" s="174" t="e">
        <f t="shared" si="113"/>
        <v>#N/A</v>
      </c>
      <c r="G2431" s="26" t="s">
        <v>10207</v>
      </c>
    </row>
    <row r="2432" spans="2:7" x14ac:dyDescent="0.45">
      <c r="B2432" s="26" t="s">
        <v>5506</v>
      </c>
      <c r="C2432" s="26">
        <v>108</v>
      </c>
      <c r="D2432" s="172">
        <f t="shared" si="111"/>
        <v>192844.80000000002</v>
      </c>
      <c r="E2432" s="172" t="e">
        <f t="shared" si="112"/>
        <v>#N/A</v>
      </c>
      <c r="F2432" s="174" t="e">
        <f t="shared" si="113"/>
        <v>#N/A</v>
      </c>
      <c r="G2432" s="26" t="s">
        <v>10208</v>
      </c>
    </row>
    <row r="2433" spans="2:7" x14ac:dyDescent="0.45">
      <c r="B2433" s="26" t="s">
        <v>5507</v>
      </c>
      <c r="C2433" s="26">
        <v>108</v>
      </c>
      <c r="D2433" s="172">
        <f t="shared" si="111"/>
        <v>192844.80000000002</v>
      </c>
      <c r="E2433" s="172" t="e">
        <f t="shared" si="112"/>
        <v>#N/A</v>
      </c>
      <c r="F2433" s="174" t="e">
        <f t="shared" si="113"/>
        <v>#N/A</v>
      </c>
      <c r="G2433" s="26" t="s">
        <v>10209</v>
      </c>
    </row>
    <row r="2434" spans="2:7" x14ac:dyDescent="0.45">
      <c r="B2434" s="26" t="s">
        <v>5508</v>
      </c>
      <c r="C2434" s="26">
        <v>108</v>
      </c>
      <c r="D2434" s="172">
        <f t="shared" si="111"/>
        <v>192844.80000000002</v>
      </c>
      <c r="E2434" s="172" t="e">
        <f t="shared" si="112"/>
        <v>#N/A</v>
      </c>
      <c r="F2434" s="174" t="e">
        <f t="shared" si="113"/>
        <v>#N/A</v>
      </c>
      <c r="G2434" s="26" t="s">
        <v>10210</v>
      </c>
    </row>
    <row r="2435" spans="2:7" x14ac:dyDescent="0.45">
      <c r="B2435" s="26" t="s">
        <v>5509</v>
      </c>
      <c r="C2435" s="26">
        <v>108</v>
      </c>
      <c r="D2435" s="172">
        <f t="shared" si="111"/>
        <v>192844.80000000002</v>
      </c>
      <c r="E2435" s="172" t="e">
        <f t="shared" si="112"/>
        <v>#N/A</v>
      </c>
      <c r="F2435" s="174" t="e">
        <f t="shared" si="113"/>
        <v>#N/A</v>
      </c>
      <c r="G2435" s="26" t="s">
        <v>10211</v>
      </c>
    </row>
    <row r="2436" spans="2:7" x14ac:dyDescent="0.45">
      <c r="B2436" s="26" t="s">
        <v>5510</v>
      </c>
      <c r="C2436" s="26">
        <v>108</v>
      </c>
      <c r="D2436" s="172">
        <f t="shared" si="111"/>
        <v>192844.80000000002</v>
      </c>
      <c r="E2436" s="172" t="e">
        <f t="shared" si="112"/>
        <v>#N/A</v>
      </c>
      <c r="F2436" s="174" t="e">
        <f t="shared" si="113"/>
        <v>#N/A</v>
      </c>
      <c r="G2436" s="26" t="s">
        <v>10212</v>
      </c>
    </row>
    <row r="2437" spans="2:7" x14ac:dyDescent="0.45">
      <c r="B2437" s="26" t="s">
        <v>5511</v>
      </c>
      <c r="C2437" s="26">
        <v>108</v>
      </c>
      <c r="D2437" s="172">
        <f t="shared" si="111"/>
        <v>192844.80000000002</v>
      </c>
      <c r="E2437" s="172" t="e">
        <f t="shared" si="112"/>
        <v>#N/A</v>
      </c>
      <c r="F2437" s="174" t="e">
        <f t="shared" si="113"/>
        <v>#N/A</v>
      </c>
      <c r="G2437" s="26" t="s">
        <v>10213</v>
      </c>
    </row>
    <row r="2438" spans="2:7" x14ac:dyDescent="0.45">
      <c r="B2438" s="26" t="s">
        <v>5512</v>
      </c>
      <c r="C2438" s="26">
        <v>109</v>
      </c>
      <c r="D2438" s="172">
        <f t="shared" si="111"/>
        <v>194630.40000000002</v>
      </c>
      <c r="E2438" s="172" t="e">
        <f t="shared" si="112"/>
        <v>#N/A</v>
      </c>
      <c r="F2438" s="174" t="e">
        <f t="shared" si="113"/>
        <v>#N/A</v>
      </c>
      <c r="G2438" s="26" t="s">
        <v>10214</v>
      </c>
    </row>
    <row r="2439" spans="2:7" x14ac:dyDescent="0.45">
      <c r="B2439" s="26" t="s">
        <v>5513</v>
      </c>
      <c r="C2439" s="26">
        <v>107</v>
      </c>
      <c r="D2439" s="172">
        <f t="shared" si="111"/>
        <v>191059.20000000001</v>
      </c>
      <c r="E2439" s="172" t="e">
        <f t="shared" si="112"/>
        <v>#N/A</v>
      </c>
      <c r="F2439" s="174" t="e">
        <f t="shared" si="113"/>
        <v>#N/A</v>
      </c>
      <c r="G2439" s="26" t="s">
        <v>10215</v>
      </c>
    </row>
    <row r="2440" spans="2:7" x14ac:dyDescent="0.45">
      <c r="B2440" s="26" t="s">
        <v>5514</v>
      </c>
      <c r="C2440" s="26">
        <v>107</v>
      </c>
      <c r="D2440" s="172">
        <f t="shared" si="111"/>
        <v>191059.20000000001</v>
      </c>
      <c r="E2440" s="172" t="e">
        <f t="shared" si="112"/>
        <v>#N/A</v>
      </c>
      <c r="F2440" s="174" t="e">
        <f t="shared" si="113"/>
        <v>#N/A</v>
      </c>
      <c r="G2440" s="26" t="s">
        <v>10216</v>
      </c>
    </row>
    <row r="2441" spans="2:7" x14ac:dyDescent="0.45">
      <c r="B2441" s="26" t="s">
        <v>5515</v>
      </c>
      <c r="C2441" s="26">
        <v>106</v>
      </c>
      <c r="D2441" s="172">
        <f t="shared" si="111"/>
        <v>189273.60000000001</v>
      </c>
      <c r="E2441" s="172" t="e">
        <f t="shared" si="112"/>
        <v>#N/A</v>
      </c>
      <c r="F2441" s="174" t="e">
        <f t="shared" si="113"/>
        <v>#N/A</v>
      </c>
      <c r="G2441" s="26" t="s">
        <v>10217</v>
      </c>
    </row>
    <row r="2442" spans="2:7" x14ac:dyDescent="0.45">
      <c r="B2442" s="26" t="s">
        <v>5516</v>
      </c>
      <c r="C2442" s="26">
        <v>106</v>
      </c>
      <c r="D2442" s="172">
        <f t="shared" si="111"/>
        <v>189273.60000000001</v>
      </c>
      <c r="E2442" s="172" t="e">
        <f t="shared" si="112"/>
        <v>#N/A</v>
      </c>
      <c r="F2442" s="174" t="e">
        <f t="shared" si="113"/>
        <v>#N/A</v>
      </c>
      <c r="G2442" s="26" t="s">
        <v>10218</v>
      </c>
    </row>
    <row r="2443" spans="2:7" x14ac:dyDescent="0.45">
      <c r="B2443" s="26" t="s">
        <v>5517</v>
      </c>
      <c r="C2443" s="26">
        <v>107</v>
      </c>
      <c r="D2443" s="172">
        <f t="shared" si="111"/>
        <v>191059.20000000001</v>
      </c>
      <c r="E2443" s="172" t="e">
        <f t="shared" si="112"/>
        <v>#N/A</v>
      </c>
      <c r="F2443" s="174" t="e">
        <f t="shared" si="113"/>
        <v>#N/A</v>
      </c>
      <c r="G2443" s="26" t="s">
        <v>10219</v>
      </c>
    </row>
    <row r="2444" spans="2:7" x14ac:dyDescent="0.45">
      <c r="B2444" s="26" t="s">
        <v>5518</v>
      </c>
      <c r="C2444" s="26">
        <v>105</v>
      </c>
      <c r="D2444" s="172">
        <f t="shared" si="111"/>
        <v>187488</v>
      </c>
      <c r="E2444" s="172" t="e">
        <f t="shared" si="112"/>
        <v>#N/A</v>
      </c>
      <c r="F2444" s="174" t="e">
        <f t="shared" si="113"/>
        <v>#N/A</v>
      </c>
      <c r="G2444" s="26" t="s">
        <v>10220</v>
      </c>
    </row>
    <row r="2445" spans="2:7" x14ac:dyDescent="0.45">
      <c r="B2445" s="26" t="s">
        <v>5519</v>
      </c>
      <c r="C2445" s="26">
        <v>105</v>
      </c>
      <c r="D2445" s="172">
        <f t="shared" si="111"/>
        <v>187488</v>
      </c>
      <c r="E2445" s="172" t="e">
        <f t="shared" si="112"/>
        <v>#N/A</v>
      </c>
      <c r="F2445" s="174" t="e">
        <f t="shared" si="113"/>
        <v>#N/A</v>
      </c>
      <c r="G2445" s="26" t="s">
        <v>10221</v>
      </c>
    </row>
    <row r="2446" spans="2:7" x14ac:dyDescent="0.45">
      <c r="B2446" s="26" t="s">
        <v>5520</v>
      </c>
      <c r="C2446" s="26">
        <v>107</v>
      </c>
      <c r="D2446" s="172">
        <f t="shared" si="111"/>
        <v>191059.20000000001</v>
      </c>
      <c r="E2446" s="172" t="e">
        <f t="shared" si="112"/>
        <v>#N/A</v>
      </c>
      <c r="F2446" s="174" t="e">
        <f t="shared" si="113"/>
        <v>#N/A</v>
      </c>
      <c r="G2446" s="26" t="s">
        <v>10222</v>
      </c>
    </row>
    <row r="2447" spans="2:7" x14ac:dyDescent="0.45">
      <c r="B2447" s="26" t="s">
        <v>5521</v>
      </c>
      <c r="C2447" s="26">
        <v>106</v>
      </c>
      <c r="D2447" s="172">
        <f t="shared" si="111"/>
        <v>189273.60000000001</v>
      </c>
      <c r="E2447" s="172" t="e">
        <f t="shared" si="112"/>
        <v>#N/A</v>
      </c>
      <c r="F2447" s="174" t="e">
        <f t="shared" si="113"/>
        <v>#N/A</v>
      </c>
      <c r="G2447" s="26" t="s">
        <v>10223</v>
      </c>
    </row>
    <row r="2448" spans="2:7" x14ac:dyDescent="0.45">
      <c r="B2448" s="26" t="s">
        <v>5522</v>
      </c>
      <c r="C2448" s="26">
        <v>103</v>
      </c>
      <c r="D2448" s="172">
        <f t="shared" si="111"/>
        <v>183916.80000000002</v>
      </c>
      <c r="E2448" s="172" t="e">
        <f t="shared" si="112"/>
        <v>#N/A</v>
      </c>
      <c r="F2448" s="174" t="e">
        <f t="shared" si="113"/>
        <v>#N/A</v>
      </c>
      <c r="G2448" s="26" t="s">
        <v>10224</v>
      </c>
    </row>
    <row r="2449" spans="2:7" x14ac:dyDescent="0.45">
      <c r="B2449" s="26" t="s">
        <v>5523</v>
      </c>
      <c r="C2449" s="26">
        <v>105</v>
      </c>
      <c r="D2449" s="172">
        <f t="shared" si="111"/>
        <v>187488</v>
      </c>
      <c r="E2449" s="172" t="e">
        <f t="shared" si="112"/>
        <v>#N/A</v>
      </c>
      <c r="F2449" s="174" t="e">
        <f t="shared" si="113"/>
        <v>#N/A</v>
      </c>
      <c r="G2449" s="26" t="s">
        <v>10225</v>
      </c>
    </row>
    <row r="2450" spans="2:7" x14ac:dyDescent="0.45">
      <c r="B2450" s="26" t="s">
        <v>5524</v>
      </c>
      <c r="C2450" s="26">
        <v>106</v>
      </c>
      <c r="D2450" s="172">
        <f t="shared" si="111"/>
        <v>189273.60000000001</v>
      </c>
      <c r="E2450" s="172" t="e">
        <f t="shared" si="112"/>
        <v>#N/A</v>
      </c>
      <c r="F2450" s="174" t="e">
        <f t="shared" si="113"/>
        <v>#N/A</v>
      </c>
      <c r="G2450" s="26" t="s">
        <v>10226</v>
      </c>
    </row>
    <row r="2451" spans="2:7" x14ac:dyDescent="0.45">
      <c r="B2451" s="26" t="s">
        <v>5525</v>
      </c>
      <c r="C2451" s="26">
        <v>106</v>
      </c>
      <c r="D2451" s="172">
        <f t="shared" si="111"/>
        <v>189273.60000000001</v>
      </c>
      <c r="E2451" s="172" t="e">
        <f t="shared" si="112"/>
        <v>#N/A</v>
      </c>
      <c r="F2451" s="174" t="e">
        <f t="shared" si="113"/>
        <v>#N/A</v>
      </c>
      <c r="G2451" s="26" t="s">
        <v>10227</v>
      </c>
    </row>
    <row r="2452" spans="2:7" x14ac:dyDescent="0.45">
      <c r="B2452" s="26" t="s">
        <v>5526</v>
      </c>
      <c r="C2452" s="26">
        <v>106</v>
      </c>
      <c r="D2452" s="172">
        <f t="shared" si="111"/>
        <v>189273.60000000001</v>
      </c>
      <c r="E2452" s="172" t="e">
        <f t="shared" si="112"/>
        <v>#N/A</v>
      </c>
      <c r="F2452" s="174" t="e">
        <f t="shared" si="113"/>
        <v>#N/A</v>
      </c>
      <c r="G2452" s="26" t="s">
        <v>10228</v>
      </c>
    </row>
    <row r="2453" spans="2:7" x14ac:dyDescent="0.45">
      <c r="B2453" s="26" t="s">
        <v>5527</v>
      </c>
      <c r="C2453" s="26">
        <v>106</v>
      </c>
      <c r="D2453" s="172">
        <f t="shared" si="111"/>
        <v>189273.60000000001</v>
      </c>
      <c r="E2453" s="172" t="e">
        <f t="shared" si="112"/>
        <v>#N/A</v>
      </c>
      <c r="F2453" s="174" t="e">
        <f t="shared" si="113"/>
        <v>#N/A</v>
      </c>
      <c r="G2453" s="26" t="s">
        <v>10229</v>
      </c>
    </row>
    <row r="2454" spans="2:7" x14ac:dyDescent="0.45">
      <c r="B2454" s="26" t="s">
        <v>5528</v>
      </c>
      <c r="C2454" s="26">
        <v>106</v>
      </c>
      <c r="D2454" s="172">
        <f t="shared" si="111"/>
        <v>189273.60000000001</v>
      </c>
      <c r="E2454" s="172" t="e">
        <f t="shared" si="112"/>
        <v>#N/A</v>
      </c>
      <c r="F2454" s="174" t="e">
        <f t="shared" si="113"/>
        <v>#N/A</v>
      </c>
      <c r="G2454" s="26" t="s">
        <v>10230</v>
      </c>
    </row>
    <row r="2455" spans="2:7" x14ac:dyDescent="0.45">
      <c r="B2455" s="26" t="s">
        <v>5529</v>
      </c>
      <c r="C2455" s="26">
        <v>106</v>
      </c>
      <c r="D2455" s="172">
        <f t="shared" si="111"/>
        <v>189273.60000000001</v>
      </c>
      <c r="E2455" s="172" t="e">
        <f t="shared" si="112"/>
        <v>#N/A</v>
      </c>
      <c r="F2455" s="174" t="e">
        <f t="shared" si="113"/>
        <v>#N/A</v>
      </c>
      <c r="G2455" s="26" t="s">
        <v>10231</v>
      </c>
    </row>
    <row r="2456" spans="2:7" x14ac:dyDescent="0.45">
      <c r="B2456" s="26" t="s">
        <v>5530</v>
      </c>
      <c r="C2456" s="26">
        <v>106</v>
      </c>
      <c r="D2456" s="172">
        <f t="shared" si="111"/>
        <v>189273.60000000001</v>
      </c>
      <c r="E2456" s="172" t="e">
        <f t="shared" si="112"/>
        <v>#N/A</v>
      </c>
      <c r="F2456" s="174" t="e">
        <f t="shared" si="113"/>
        <v>#N/A</v>
      </c>
      <c r="G2456" s="26" t="s">
        <v>10232</v>
      </c>
    </row>
    <row r="2457" spans="2:7" x14ac:dyDescent="0.45">
      <c r="B2457" s="26" t="s">
        <v>5531</v>
      </c>
      <c r="C2457" s="26">
        <v>106</v>
      </c>
      <c r="D2457" s="172">
        <f t="shared" si="111"/>
        <v>189273.60000000001</v>
      </c>
      <c r="E2457" s="172" t="e">
        <f t="shared" si="112"/>
        <v>#N/A</v>
      </c>
      <c r="F2457" s="174" t="e">
        <f t="shared" si="113"/>
        <v>#N/A</v>
      </c>
      <c r="G2457" s="26" t="s">
        <v>10233</v>
      </c>
    </row>
    <row r="2458" spans="2:7" x14ac:dyDescent="0.45">
      <c r="B2458" s="26" t="s">
        <v>5532</v>
      </c>
      <c r="C2458" s="26">
        <v>107</v>
      </c>
      <c r="D2458" s="172">
        <f t="shared" si="111"/>
        <v>191059.20000000001</v>
      </c>
      <c r="E2458" s="172" t="e">
        <f t="shared" si="112"/>
        <v>#N/A</v>
      </c>
      <c r="F2458" s="174" t="e">
        <f t="shared" si="113"/>
        <v>#N/A</v>
      </c>
      <c r="G2458" s="26" t="s">
        <v>10234</v>
      </c>
    </row>
    <row r="2459" spans="2:7" x14ac:dyDescent="0.45">
      <c r="B2459" s="26" t="s">
        <v>5533</v>
      </c>
      <c r="C2459" s="26">
        <v>109</v>
      </c>
      <c r="D2459" s="172">
        <f t="shared" si="111"/>
        <v>194630.40000000002</v>
      </c>
      <c r="E2459" s="172" t="e">
        <f t="shared" si="112"/>
        <v>#N/A</v>
      </c>
      <c r="F2459" s="174" t="e">
        <f t="shared" si="113"/>
        <v>#N/A</v>
      </c>
      <c r="G2459" s="26" t="s">
        <v>10235</v>
      </c>
    </row>
    <row r="2460" spans="2:7" x14ac:dyDescent="0.45">
      <c r="B2460" s="26" t="s">
        <v>5534</v>
      </c>
      <c r="C2460" s="26">
        <v>110</v>
      </c>
      <c r="D2460" s="172">
        <f t="shared" si="111"/>
        <v>196416.00000000003</v>
      </c>
      <c r="E2460" s="172" t="e">
        <f t="shared" si="112"/>
        <v>#N/A</v>
      </c>
      <c r="F2460" s="174" t="e">
        <f t="shared" si="113"/>
        <v>#N/A</v>
      </c>
      <c r="G2460" s="26" t="s">
        <v>10236</v>
      </c>
    </row>
    <row r="2461" spans="2:7" x14ac:dyDescent="0.45">
      <c r="B2461" s="26" t="s">
        <v>5535</v>
      </c>
      <c r="C2461" s="26">
        <v>110</v>
      </c>
      <c r="D2461" s="172">
        <f t="shared" si="111"/>
        <v>196416.00000000003</v>
      </c>
      <c r="E2461" s="172" t="e">
        <f t="shared" si="112"/>
        <v>#N/A</v>
      </c>
      <c r="F2461" s="174" t="e">
        <f t="shared" si="113"/>
        <v>#N/A</v>
      </c>
      <c r="G2461" s="26" t="s">
        <v>10237</v>
      </c>
    </row>
    <row r="2462" spans="2:7" x14ac:dyDescent="0.45">
      <c r="B2462" s="26" t="s">
        <v>5536</v>
      </c>
      <c r="C2462" s="26">
        <v>111</v>
      </c>
      <c r="D2462" s="172">
        <f t="shared" si="111"/>
        <v>198201.60000000001</v>
      </c>
      <c r="E2462" s="172" t="e">
        <f t="shared" si="112"/>
        <v>#N/A</v>
      </c>
      <c r="F2462" s="174" t="e">
        <f t="shared" si="113"/>
        <v>#N/A</v>
      </c>
      <c r="G2462" s="26" t="s">
        <v>10238</v>
      </c>
    </row>
    <row r="2463" spans="2:7" x14ac:dyDescent="0.45">
      <c r="B2463" s="26" t="s">
        <v>5537</v>
      </c>
      <c r="C2463" s="26">
        <v>111</v>
      </c>
      <c r="D2463" s="172">
        <f t="shared" si="111"/>
        <v>198201.60000000001</v>
      </c>
      <c r="E2463" s="172" t="e">
        <f t="shared" si="112"/>
        <v>#N/A</v>
      </c>
      <c r="F2463" s="174" t="e">
        <f t="shared" si="113"/>
        <v>#N/A</v>
      </c>
      <c r="G2463" s="26" t="s">
        <v>10239</v>
      </c>
    </row>
    <row r="2464" spans="2:7" x14ac:dyDescent="0.45">
      <c r="B2464" s="26" t="s">
        <v>5538</v>
      </c>
      <c r="C2464" s="26">
        <v>111</v>
      </c>
      <c r="D2464" s="172">
        <f t="shared" si="111"/>
        <v>198201.60000000001</v>
      </c>
      <c r="E2464" s="172" t="e">
        <f t="shared" si="112"/>
        <v>#N/A</v>
      </c>
      <c r="F2464" s="174" t="e">
        <f t="shared" si="113"/>
        <v>#N/A</v>
      </c>
      <c r="G2464" s="26" t="s">
        <v>10240</v>
      </c>
    </row>
    <row r="2465" spans="2:7" x14ac:dyDescent="0.45">
      <c r="B2465" s="26" t="s">
        <v>5539</v>
      </c>
      <c r="C2465" s="26">
        <v>111</v>
      </c>
      <c r="D2465" s="172">
        <f t="shared" si="111"/>
        <v>198201.60000000001</v>
      </c>
      <c r="E2465" s="172" t="e">
        <f t="shared" si="112"/>
        <v>#N/A</v>
      </c>
      <c r="F2465" s="174" t="e">
        <f t="shared" si="113"/>
        <v>#N/A</v>
      </c>
      <c r="G2465" s="26" t="s">
        <v>10241</v>
      </c>
    </row>
    <row r="2466" spans="2:7" x14ac:dyDescent="0.45">
      <c r="B2466" s="26" t="s">
        <v>5540</v>
      </c>
      <c r="C2466" s="26">
        <v>111</v>
      </c>
      <c r="D2466" s="172">
        <f t="shared" si="111"/>
        <v>198201.60000000001</v>
      </c>
      <c r="E2466" s="172" t="e">
        <f t="shared" si="112"/>
        <v>#N/A</v>
      </c>
      <c r="F2466" s="174" t="e">
        <f t="shared" si="113"/>
        <v>#N/A</v>
      </c>
      <c r="G2466" s="26" t="s">
        <v>10242</v>
      </c>
    </row>
    <row r="2467" spans="2:7" x14ac:dyDescent="0.45">
      <c r="B2467" s="26" t="s">
        <v>5541</v>
      </c>
      <c r="C2467" s="26">
        <v>109</v>
      </c>
      <c r="D2467" s="172">
        <f t="shared" si="111"/>
        <v>194630.40000000002</v>
      </c>
      <c r="E2467" s="172" t="e">
        <f t="shared" si="112"/>
        <v>#N/A</v>
      </c>
      <c r="F2467" s="174" t="e">
        <f t="shared" si="113"/>
        <v>#N/A</v>
      </c>
      <c r="G2467" s="26" t="s">
        <v>10243</v>
      </c>
    </row>
    <row r="2468" spans="2:7" x14ac:dyDescent="0.45">
      <c r="B2468" s="26" t="s">
        <v>5542</v>
      </c>
      <c r="C2468" s="26">
        <v>108</v>
      </c>
      <c r="D2468" s="172">
        <f t="shared" si="111"/>
        <v>192844.80000000002</v>
      </c>
      <c r="E2468" s="172" t="e">
        <f t="shared" si="112"/>
        <v>#N/A</v>
      </c>
      <c r="F2468" s="174" t="e">
        <f t="shared" si="113"/>
        <v>#N/A</v>
      </c>
      <c r="G2468" s="26" t="s">
        <v>10244</v>
      </c>
    </row>
    <row r="2469" spans="2:7" x14ac:dyDescent="0.45">
      <c r="B2469" s="26" t="s">
        <v>5543</v>
      </c>
      <c r="C2469" s="26">
        <v>109</v>
      </c>
      <c r="D2469" s="172">
        <f t="shared" si="111"/>
        <v>194630.40000000002</v>
      </c>
      <c r="E2469" s="172" t="e">
        <f t="shared" si="112"/>
        <v>#N/A</v>
      </c>
      <c r="F2469" s="174" t="e">
        <f t="shared" si="113"/>
        <v>#N/A</v>
      </c>
      <c r="G2469" s="26" t="s">
        <v>10245</v>
      </c>
    </row>
    <row r="2470" spans="2:7" x14ac:dyDescent="0.45">
      <c r="B2470" s="26" t="s">
        <v>5544</v>
      </c>
      <c r="C2470" s="26">
        <v>107</v>
      </c>
      <c r="D2470" s="172">
        <f t="shared" si="111"/>
        <v>191059.20000000001</v>
      </c>
      <c r="E2470" s="172" t="e">
        <f t="shared" si="112"/>
        <v>#N/A</v>
      </c>
      <c r="F2470" s="174" t="e">
        <f t="shared" si="113"/>
        <v>#N/A</v>
      </c>
      <c r="G2470" s="26" t="s">
        <v>10246</v>
      </c>
    </row>
    <row r="2471" spans="2:7" x14ac:dyDescent="0.45">
      <c r="B2471" s="26" t="s">
        <v>5545</v>
      </c>
      <c r="C2471" s="26">
        <v>107</v>
      </c>
      <c r="D2471" s="172">
        <f t="shared" si="111"/>
        <v>191059.20000000001</v>
      </c>
      <c r="E2471" s="172" t="e">
        <f t="shared" si="112"/>
        <v>#N/A</v>
      </c>
      <c r="F2471" s="174" t="e">
        <f t="shared" si="113"/>
        <v>#N/A</v>
      </c>
      <c r="G2471" s="26" t="s">
        <v>10247</v>
      </c>
    </row>
    <row r="2472" spans="2:7" x14ac:dyDescent="0.45">
      <c r="B2472" s="26" t="s">
        <v>5546</v>
      </c>
      <c r="C2472" s="26">
        <v>109</v>
      </c>
      <c r="D2472" s="172">
        <f t="shared" si="111"/>
        <v>194630.40000000002</v>
      </c>
      <c r="E2472" s="172" t="e">
        <f t="shared" si="112"/>
        <v>#N/A</v>
      </c>
      <c r="F2472" s="174" t="e">
        <f t="shared" si="113"/>
        <v>#N/A</v>
      </c>
      <c r="G2472" s="26" t="s">
        <v>10248</v>
      </c>
    </row>
    <row r="2473" spans="2:7" x14ac:dyDescent="0.45">
      <c r="B2473" s="26" t="s">
        <v>5547</v>
      </c>
      <c r="C2473" s="26">
        <v>109</v>
      </c>
      <c r="D2473" s="172">
        <f t="shared" si="111"/>
        <v>194630.40000000002</v>
      </c>
      <c r="E2473" s="172" t="e">
        <f t="shared" si="112"/>
        <v>#N/A</v>
      </c>
      <c r="F2473" s="174" t="e">
        <f t="shared" si="113"/>
        <v>#N/A</v>
      </c>
      <c r="G2473" s="26" t="s">
        <v>10249</v>
      </c>
    </row>
    <row r="2474" spans="2:7" x14ac:dyDescent="0.45">
      <c r="B2474" s="26" t="s">
        <v>5548</v>
      </c>
      <c r="C2474" s="26">
        <v>110</v>
      </c>
      <c r="D2474" s="172">
        <f t="shared" si="111"/>
        <v>196416.00000000003</v>
      </c>
      <c r="E2474" s="172" t="e">
        <f t="shared" si="112"/>
        <v>#N/A</v>
      </c>
      <c r="F2474" s="174" t="e">
        <f t="shared" si="113"/>
        <v>#N/A</v>
      </c>
      <c r="G2474" s="26" t="s">
        <v>10250</v>
      </c>
    </row>
    <row r="2475" spans="2:7" x14ac:dyDescent="0.45">
      <c r="B2475" s="26" t="s">
        <v>5549</v>
      </c>
      <c r="C2475" s="26">
        <v>108</v>
      </c>
      <c r="D2475" s="172">
        <f t="shared" si="111"/>
        <v>192844.80000000002</v>
      </c>
      <c r="E2475" s="172" t="e">
        <f t="shared" si="112"/>
        <v>#N/A</v>
      </c>
      <c r="F2475" s="174" t="e">
        <f t="shared" si="113"/>
        <v>#N/A</v>
      </c>
      <c r="G2475" s="26" t="s">
        <v>10251</v>
      </c>
    </row>
    <row r="2476" spans="2:7" x14ac:dyDescent="0.45">
      <c r="B2476" s="26" t="s">
        <v>5550</v>
      </c>
      <c r="C2476" s="26">
        <v>107</v>
      </c>
      <c r="D2476" s="172">
        <f t="shared" si="111"/>
        <v>191059.20000000001</v>
      </c>
      <c r="E2476" s="172" t="e">
        <f t="shared" si="112"/>
        <v>#N/A</v>
      </c>
      <c r="F2476" s="174" t="e">
        <f t="shared" si="113"/>
        <v>#N/A</v>
      </c>
      <c r="G2476" s="26" t="s">
        <v>10252</v>
      </c>
    </row>
    <row r="2477" spans="2:7" x14ac:dyDescent="0.45">
      <c r="B2477" s="26" t="s">
        <v>5551</v>
      </c>
      <c r="C2477" s="26">
        <v>108</v>
      </c>
      <c r="D2477" s="172">
        <f t="shared" si="111"/>
        <v>192844.80000000002</v>
      </c>
      <c r="E2477" s="172" t="e">
        <f t="shared" si="112"/>
        <v>#N/A</v>
      </c>
      <c r="F2477" s="174" t="e">
        <f t="shared" si="113"/>
        <v>#N/A</v>
      </c>
      <c r="G2477" s="26" t="s">
        <v>10253</v>
      </c>
    </row>
    <row r="2478" spans="2:7" x14ac:dyDescent="0.45">
      <c r="B2478" s="26" t="s">
        <v>5552</v>
      </c>
      <c r="C2478" s="26">
        <v>107</v>
      </c>
      <c r="D2478" s="172">
        <f t="shared" si="111"/>
        <v>191059.20000000001</v>
      </c>
      <c r="E2478" s="172" t="e">
        <f t="shared" si="112"/>
        <v>#N/A</v>
      </c>
      <c r="F2478" s="174" t="e">
        <f t="shared" si="113"/>
        <v>#N/A</v>
      </c>
      <c r="G2478" s="26" t="s">
        <v>10254</v>
      </c>
    </row>
    <row r="2479" spans="2:7" x14ac:dyDescent="0.45">
      <c r="B2479" s="26" t="s">
        <v>5553</v>
      </c>
      <c r="C2479" s="26">
        <v>108</v>
      </c>
      <c r="D2479" s="172">
        <f t="shared" si="111"/>
        <v>192844.80000000002</v>
      </c>
      <c r="E2479" s="172" t="e">
        <f t="shared" si="112"/>
        <v>#N/A</v>
      </c>
      <c r="F2479" s="174" t="e">
        <f t="shared" si="113"/>
        <v>#N/A</v>
      </c>
      <c r="G2479" s="26" t="s">
        <v>10255</v>
      </c>
    </row>
    <row r="2480" spans="2:7" x14ac:dyDescent="0.45">
      <c r="B2480" s="26" t="s">
        <v>5554</v>
      </c>
      <c r="C2480" s="26">
        <v>106</v>
      </c>
      <c r="D2480" s="172">
        <f t="shared" si="111"/>
        <v>189273.60000000001</v>
      </c>
      <c r="E2480" s="172" t="e">
        <f t="shared" si="112"/>
        <v>#N/A</v>
      </c>
      <c r="F2480" s="174" t="e">
        <f t="shared" si="113"/>
        <v>#N/A</v>
      </c>
      <c r="G2480" s="26" t="s">
        <v>10256</v>
      </c>
    </row>
    <row r="2481" spans="2:7" x14ac:dyDescent="0.45">
      <c r="B2481" s="26" t="s">
        <v>5555</v>
      </c>
      <c r="C2481" s="26">
        <v>108</v>
      </c>
      <c r="D2481" s="172">
        <f t="shared" si="111"/>
        <v>192844.80000000002</v>
      </c>
      <c r="E2481" s="172" t="e">
        <f t="shared" si="112"/>
        <v>#N/A</v>
      </c>
      <c r="F2481" s="174" t="e">
        <f t="shared" si="113"/>
        <v>#N/A</v>
      </c>
      <c r="G2481" s="26" t="s">
        <v>10257</v>
      </c>
    </row>
    <row r="2482" spans="2:7" x14ac:dyDescent="0.45">
      <c r="B2482" s="26" t="s">
        <v>5556</v>
      </c>
      <c r="C2482" s="26">
        <v>111</v>
      </c>
      <c r="D2482" s="172">
        <f t="shared" si="111"/>
        <v>198201.60000000001</v>
      </c>
      <c r="E2482" s="172" t="e">
        <f t="shared" si="112"/>
        <v>#N/A</v>
      </c>
      <c r="F2482" s="174" t="e">
        <f t="shared" si="113"/>
        <v>#N/A</v>
      </c>
      <c r="G2482" s="26" t="s">
        <v>10258</v>
      </c>
    </row>
    <row r="2483" spans="2:7" x14ac:dyDescent="0.45">
      <c r="B2483" s="26" t="s">
        <v>5557</v>
      </c>
      <c r="C2483" s="26">
        <v>114</v>
      </c>
      <c r="D2483" s="172">
        <f t="shared" si="111"/>
        <v>203558.40000000002</v>
      </c>
      <c r="E2483" s="172" t="e">
        <f t="shared" si="112"/>
        <v>#N/A</v>
      </c>
      <c r="F2483" s="174" t="e">
        <f t="shared" si="113"/>
        <v>#N/A</v>
      </c>
      <c r="G2483" s="26" t="s">
        <v>10259</v>
      </c>
    </row>
    <row r="2484" spans="2:7" x14ac:dyDescent="0.45">
      <c r="B2484" s="26" t="s">
        <v>5558</v>
      </c>
      <c r="C2484" s="26">
        <v>115</v>
      </c>
      <c r="D2484" s="172">
        <f t="shared" ref="D2484:D2547" si="114">C2484*7.44*240</f>
        <v>205344</v>
      </c>
      <c r="E2484" s="172" t="e">
        <f t="shared" ref="E2484:E2547" si="115">VLOOKUP(G2484,$I$51:$K$181,2,FALSE)</f>
        <v>#N/A</v>
      </c>
      <c r="F2484" s="174" t="e">
        <f t="shared" ref="F2484:F2547" si="116">E2484/D2484-1</f>
        <v>#N/A</v>
      </c>
      <c r="G2484" s="26" t="s">
        <v>10260</v>
      </c>
    </row>
    <row r="2485" spans="2:7" x14ac:dyDescent="0.45">
      <c r="B2485" s="26" t="s">
        <v>5559</v>
      </c>
      <c r="C2485" s="26">
        <v>113</v>
      </c>
      <c r="D2485" s="172">
        <f t="shared" si="114"/>
        <v>201772.80000000002</v>
      </c>
      <c r="E2485" s="172" t="e">
        <f t="shared" si="115"/>
        <v>#N/A</v>
      </c>
      <c r="F2485" s="174" t="e">
        <f t="shared" si="116"/>
        <v>#N/A</v>
      </c>
      <c r="G2485" s="26" t="s">
        <v>10261</v>
      </c>
    </row>
    <row r="2486" spans="2:7" x14ac:dyDescent="0.45">
      <c r="B2486" s="26" t="s">
        <v>5560</v>
      </c>
      <c r="C2486" s="26">
        <v>113</v>
      </c>
      <c r="D2486" s="172">
        <f t="shared" si="114"/>
        <v>201772.80000000002</v>
      </c>
      <c r="E2486" s="172" t="e">
        <f t="shared" si="115"/>
        <v>#N/A</v>
      </c>
      <c r="F2486" s="174" t="e">
        <f t="shared" si="116"/>
        <v>#N/A</v>
      </c>
      <c r="G2486" s="26" t="s">
        <v>10262</v>
      </c>
    </row>
    <row r="2487" spans="2:7" x14ac:dyDescent="0.45">
      <c r="B2487" s="26" t="s">
        <v>5561</v>
      </c>
      <c r="C2487" s="26">
        <v>113</v>
      </c>
      <c r="D2487" s="172">
        <f t="shared" si="114"/>
        <v>201772.80000000002</v>
      </c>
      <c r="E2487" s="172" t="e">
        <f t="shared" si="115"/>
        <v>#N/A</v>
      </c>
      <c r="F2487" s="174" t="e">
        <f t="shared" si="116"/>
        <v>#N/A</v>
      </c>
      <c r="G2487" s="26" t="s">
        <v>10263</v>
      </c>
    </row>
    <row r="2488" spans="2:7" x14ac:dyDescent="0.45">
      <c r="B2488" s="26" t="s">
        <v>5562</v>
      </c>
      <c r="C2488" s="26">
        <v>112</v>
      </c>
      <c r="D2488" s="172">
        <f t="shared" si="114"/>
        <v>199987.20000000001</v>
      </c>
      <c r="E2488" s="172" t="e">
        <f t="shared" si="115"/>
        <v>#N/A</v>
      </c>
      <c r="F2488" s="174" t="e">
        <f t="shared" si="116"/>
        <v>#N/A</v>
      </c>
      <c r="G2488" s="26" t="s">
        <v>10264</v>
      </c>
    </row>
    <row r="2489" spans="2:7" x14ac:dyDescent="0.45">
      <c r="B2489" s="26" t="s">
        <v>5563</v>
      </c>
      <c r="C2489" s="26">
        <v>112</v>
      </c>
      <c r="D2489" s="172">
        <f t="shared" si="114"/>
        <v>199987.20000000001</v>
      </c>
      <c r="E2489" s="172" t="e">
        <f t="shared" si="115"/>
        <v>#N/A</v>
      </c>
      <c r="F2489" s="174" t="e">
        <f t="shared" si="116"/>
        <v>#N/A</v>
      </c>
      <c r="G2489" s="26" t="s">
        <v>10265</v>
      </c>
    </row>
    <row r="2490" spans="2:7" x14ac:dyDescent="0.45">
      <c r="B2490" s="26" t="s">
        <v>5564</v>
      </c>
      <c r="C2490" s="26">
        <v>112</v>
      </c>
      <c r="D2490" s="172">
        <f t="shared" si="114"/>
        <v>199987.20000000001</v>
      </c>
      <c r="E2490" s="172" t="e">
        <f t="shared" si="115"/>
        <v>#N/A</v>
      </c>
      <c r="F2490" s="174" t="e">
        <f t="shared" si="116"/>
        <v>#N/A</v>
      </c>
      <c r="G2490" s="26" t="s">
        <v>10266</v>
      </c>
    </row>
    <row r="2491" spans="2:7" x14ac:dyDescent="0.45">
      <c r="B2491" s="26" t="s">
        <v>5565</v>
      </c>
      <c r="C2491" s="26">
        <v>111</v>
      </c>
      <c r="D2491" s="172">
        <f t="shared" si="114"/>
        <v>198201.60000000001</v>
      </c>
      <c r="E2491" s="172" t="e">
        <f t="shared" si="115"/>
        <v>#N/A</v>
      </c>
      <c r="F2491" s="174" t="e">
        <f t="shared" si="116"/>
        <v>#N/A</v>
      </c>
      <c r="G2491" s="26" t="s">
        <v>10267</v>
      </c>
    </row>
    <row r="2492" spans="2:7" x14ac:dyDescent="0.45">
      <c r="B2492" s="26" t="s">
        <v>5566</v>
      </c>
      <c r="C2492" s="26">
        <v>113</v>
      </c>
      <c r="D2492" s="172">
        <f t="shared" si="114"/>
        <v>201772.80000000002</v>
      </c>
      <c r="E2492" s="172" t="e">
        <f t="shared" si="115"/>
        <v>#N/A</v>
      </c>
      <c r="F2492" s="174" t="e">
        <f t="shared" si="116"/>
        <v>#N/A</v>
      </c>
      <c r="G2492" s="26" t="s">
        <v>10268</v>
      </c>
    </row>
    <row r="2493" spans="2:7" x14ac:dyDescent="0.45">
      <c r="B2493" s="26" t="s">
        <v>5567</v>
      </c>
      <c r="C2493" s="26">
        <v>112</v>
      </c>
      <c r="D2493" s="172">
        <f t="shared" si="114"/>
        <v>199987.20000000001</v>
      </c>
      <c r="E2493" s="172" t="e">
        <f t="shared" si="115"/>
        <v>#N/A</v>
      </c>
      <c r="F2493" s="174" t="e">
        <f t="shared" si="116"/>
        <v>#N/A</v>
      </c>
      <c r="G2493" s="26" t="s">
        <v>10269</v>
      </c>
    </row>
    <row r="2494" spans="2:7" x14ac:dyDescent="0.45">
      <c r="B2494" s="26" t="s">
        <v>5568</v>
      </c>
      <c r="C2494" s="26">
        <v>111</v>
      </c>
      <c r="D2494" s="172">
        <f t="shared" si="114"/>
        <v>198201.60000000001</v>
      </c>
      <c r="E2494" s="172" t="e">
        <f t="shared" si="115"/>
        <v>#N/A</v>
      </c>
      <c r="F2494" s="174" t="e">
        <f t="shared" si="116"/>
        <v>#N/A</v>
      </c>
      <c r="G2494" s="26" t="s">
        <v>10270</v>
      </c>
    </row>
    <row r="2495" spans="2:7" x14ac:dyDescent="0.45">
      <c r="B2495" s="26" t="s">
        <v>5569</v>
      </c>
      <c r="C2495" s="26">
        <v>111</v>
      </c>
      <c r="D2495" s="172">
        <f t="shared" si="114"/>
        <v>198201.60000000001</v>
      </c>
      <c r="E2495" s="172" t="e">
        <f t="shared" si="115"/>
        <v>#N/A</v>
      </c>
      <c r="F2495" s="174" t="e">
        <f t="shared" si="116"/>
        <v>#N/A</v>
      </c>
      <c r="G2495" s="26" t="s">
        <v>10271</v>
      </c>
    </row>
    <row r="2496" spans="2:7" x14ac:dyDescent="0.45">
      <c r="B2496" s="26" t="s">
        <v>5570</v>
      </c>
      <c r="C2496" s="26">
        <v>110</v>
      </c>
      <c r="D2496" s="172">
        <f t="shared" si="114"/>
        <v>196416.00000000003</v>
      </c>
      <c r="E2496" s="172" t="e">
        <f t="shared" si="115"/>
        <v>#N/A</v>
      </c>
      <c r="F2496" s="174" t="e">
        <f t="shared" si="116"/>
        <v>#N/A</v>
      </c>
      <c r="G2496" s="26" t="s">
        <v>10272</v>
      </c>
    </row>
    <row r="2497" spans="2:7" x14ac:dyDescent="0.45">
      <c r="B2497" s="26" t="s">
        <v>5571</v>
      </c>
      <c r="C2497" s="26">
        <v>110</v>
      </c>
      <c r="D2497" s="172">
        <f t="shared" si="114"/>
        <v>196416.00000000003</v>
      </c>
      <c r="E2497" s="172" t="e">
        <f t="shared" si="115"/>
        <v>#N/A</v>
      </c>
      <c r="F2497" s="174" t="e">
        <f t="shared" si="116"/>
        <v>#N/A</v>
      </c>
      <c r="G2497" s="26" t="s">
        <v>10273</v>
      </c>
    </row>
    <row r="2498" spans="2:7" x14ac:dyDescent="0.45">
      <c r="B2498" s="26" t="s">
        <v>5572</v>
      </c>
      <c r="C2498" s="26">
        <v>112</v>
      </c>
      <c r="D2498" s="172">
        <f t="shared" si="114"/>
        <v>199987.20000000001</v>
      </c>
      <c r="E2498" s="172" t="e">
        <f t="shared" si="115"/>
        <v>#N/A</v>
      </c>
      <c r="F2498" s="174" t="e">
        <f t="shared" si="116"/>
        <v>#N/A</v>
      </c>
      <c r="G2498" s="26" t="s">
        <v>10274</v>
      </c>
    </row>
    <row r="2499" spans="2:7" x14ac:dyDescent="0.45">
      <c r="B2499" s="26" t="s">
        <v>5573</v>
      </c>
      <c r="C2499" s="26">
        <v>112</v>
      </c>
      <c r="D2499" s="172">
        <f t="shared" si="114"/>
        <v>199987.20000000001</v>
      </c>
      <c r="E2499" s="172" t="e">
        <f t="shared" si="115"/>
        <v>#N/A</v>
      </c>
      <c r="F2499" s="174" t="e">
        <f t="shared" si="116"/>
        <v>#N/A</v>
      </c>
      <c r="G2499" s="26" t="s">
        <v>10275</v>
      </c>
    </row>
    <row r="2500" spans="2:7" x14ac:dyDescent="0.45">
      <c r="B2500" s="26" t="s">
        <v>5574</v>
      </c>
      <c r="C2500" s="26">
        <v>114</v>
      </c>
      <c r="D2500" s="172">
        <f t="shared" si="114"/>
        <v>203558.40000000002</v>
      </c>
      <c r="E2500" s="172" t="e">
        <f t="shared" si="115"/>
        <v>#N/A</v>
      </c>
      <c r="F2500" s="174" t="e">
        <f t="shared" si="116"/>
        <v>#N/A</v>
      </c>
      <c r="G2500" s="26" t="s">
        <v>10276</v>
      </c>
    </row>
    <row r="2501" spans="2:7" x14ac:dyDescent="0.45">
      <c r="B2501" s="26" t="s">
        <v>5575</v>
      </c>
      <c r="C2501" s="26">
        <v>112</v>
      </c>
      <c r="D2501" s="172">
        <f t="shared" si="114"/>
        <v>199987.20000000001</v>
      </c>
      <c r="E2501" s="172" t="e">
        <f t="shared" si="115"/>
        <v>#N/A</v>
      </c>
      <c r="F2501" s="174" t="e">
        <f t="shared" si="116"/>
        <v>#N/A</v>
      </c>
      <c r="G2501" s="26" t="s">
        <v>10277</v>
      </c>
    </row>
    <row r="2502" spans="2:7" x14ac:dyDescent="0.45">
      <c r="B2502" s="26" t="s">
        <v>5576</v>
      </c>
      <c r="C2502" s="26">
        <v>112</v>
      </c>
      <c r="D2502" s="172">
        <f t="shared" si="114"/>
        <v>199987.20000000001</v>
      </c>
      <c r="E2502" s="172" t="e">
        <f t="shared" si="115"/>
        <v>#N/A</v>
      </c>
      <c r="F2502" s="174" t="e">
        <f t="shared" si="116"/>
        <v>#N/A</v>
      </c>
      <c r="G2502" s="26" t="s">
        <v>10278</v>
      </c>
    </row>
    <row r="2503" spans="2:7" x14ac:dyDescent="0.45">
      <c r="B2503" s="26" t="s">
        <v>5577</v>
      </c>
      <c r="C2503" s="26">
        <v>111</v>
      </c>
      <c r="D2503" s="172">
        <f t="shared" si="114"/>
        <v>198201.60000000001</v>
      </c>
      <c r="E2503" s="172" t="e">
        <f t="shared" si="115"/>
        <v>#N/A</v>
      </c>
      <c r="F2503" s="174" t="e">
        <f t="shared" si="116"/>
        <v>#N/A</v>
      </c>
      <c r="G2503" s="26" t="s">
        <v>10279</v>
      </c>
    </row>
    <row r="2504" spans="2:7" x14ac:dyDescent="0.45">
      <c r="B2504" s="26" t="s">
        <v>5578</v>
      </c>
      <c r="C2504" s="26">
        <v>112</v>
      </c>
      <c r="D2504" s="172">
        <f t="shared" si="114"/>
        <v>199987.20000000001</v>
      </c>
      <c r="E2504" s="172" t="e">
        <f t="shared" si="115"/>
        <v>#N/A</v>
      </c>
      <c r="F2504" s="174" t="e">
        <f t="shared" si="116"/>
        <v>#N/A</v>
      </c>
      <c r="G2504" s="26" t="s">
        <v>10280</v>
      </c>
    </row>
    <row r="2505" spans="2:7" x14ac:dyDescent="0.45">
      <c r="B2505" s="26" t="s">
        <v>5579</v>
      </c>
      <c r="C2505" s="26">
        <v>112</v>
      </c>
      <c r="D2505" s="172">
        <f t="shared" si="114"/>
        <v>199987.20000000001</v>
      </c>
      <c r="E2505" s="172" t="e">
        <f t="shared" si="115"/>
        <v>#N/A</v>
      </c>
      <c r="F2505" s="174" t="e">
        <f t="shared" si="116"/>
        <v>#N/A</v>
      </c>
      <c r="G2505" s="26" t="s">
        <v>10281</v>
      </c>
    </row>
    <row r="2506" spans="2:7" x14ac:dyDescent="0.45">
      <c r="B2506" s="26" t="s">
        <v>5580</v>
      </c>
      <c r="C2506" s="26">
        <v>111</v>
      </c>
      <c r="D2506" s="172">
        <f t="shared" si="114"/>
        <v>198201.60000000001</v>
      </c>
      <c r="E2506" s="172" t="e">
        <f t="shared" si="115"/>
        <v>#N/A</v>
      </c>
      <c r="F2506" s="174" t="e">
        <f t="shared" si="116"/>
        <v>#N/A</v>
      </c>
      <c r="G2506" s="26" t="s">
        <v>10282</v>
      </c>
    </row>
    <row r="2507" spans="2:7" x14ac:dyDescent="0.45">
      <c r="B2507" s="26" t="s">
        <v>5581</v>
      </c>
      <c r="C2507" s="26">
        <v>110</v>
      </c>
      <c r="D2507" s="172">
        <f t="shared" si="114"/>
        <v>196416.00000000003</v>
      </c>
      <c r="E2507" s="172" t="e">
        <f t="shared" si="115"/>
        <v>#N/A</v>
      </c>
      <c r="F2507" s="174" t="e">
        <f t="shared" si="116"/>
        <v>#N/A</v>
      </c>
      <c r="G2507" s="26" t="s">
        <v>10283</v>
      </c>
    </row>
    <row r="2508" spans="2:7" x14ac:dyDescent="0.45">
      <c r="B2508" s="26" t="s">
        <v>5582</v>
      </c>
      <c r="C2508" s="26">
        <v>110</v>
      </c>
      <c r="D2508" s="172">
        <f t="shared" si="114"/>
        <v>196416.00000000003</v>
      </c>
      <c r="E2508" s="172" t="e">
        <f t="shared" si="115"/>
        <v>#N/A</v>
      </c>
      <c r="F2508" s="174" t="e">
        <f t="shared" si="116"/>
        <v>#N/A</v>
      </c>
      <c r="G2508" s="26" t="s">
        <v>10284</v>
      </c>
    </row>
    <row r="2509" spans="2:7" x14ac:dyDescent="0.45">
      <c r="B2509" s="26" t="s">
        <v>5583</v>
      </c>
      <c r="C2509" s="26">
        <v>109</v>
      </c>
      <c r="D2509" s="172">
        <f t="shared" si="114"/>
        <v>194630.40000000002</v>
      </c>
      <c r="E2509" s="172" t="e">
        <f t="shared" si="115"/>
        <v>#N/A</v>
      </c>
      <c r="F2509" s="174" t="e">
        <f t="shared" si="116"/>
        <v>#N/A</v>
      </c>
      <c r="G2509" s="26" t="s">
        <v>10285</v>
      </c>
    </row>
    <row r="2510" spans="2:7" x14ac:dyDescent="0.45">
      <c r="B2510" s="26" t="s">
        <v>5584</v>
      </c>
      <c r="C2510" s="26">
        <v>108</v>
      </c>
      <c r="D2510" s="172">
        <f t="shared" si="114"/>
        <v>192844.80000000002</v>
      </c>
      <c r="E2510" s="172" t="e">
        <f t="shared" si="115"/>
        <v>#N/A</v>
      </c>
      <c r="F2510" s="174" t="e">
        <f t="shared" si="116"/>
        <v>#N/A</v>
      </c>
      <c r="G2510" s="26" t="s">
        <v>10286</v>
      </c>
    </row>
    <row r="2511" spans="2:7" x14ac:dyDescent="0.45">
      <c r="B2511" s="26" t="s">
        <v>5585</v>
      </c>
      <c r="C2511" s="26">
        <v>108</v>
      </c>
      <c r="D2511" s="172">
        <f t="shared" si="114"/>
        <v>192844.80000000002</v>
      </c>
      <c r="E2511" s="172" t="e">
        <f t="shared" si="115"/>
        <v>#N/A</v>
      </c>
      <c r="F2511" s="174" t="e">
        <f t="shared" si="116"/>
        <v>#N/A</v>
      </c>
      <c r="G2511" s="26" t="s">
        <v>10287</v>
      </c>
    </row>
    <row r="2512" spans="2:7" x14ac:dyDescent="0.45">
      <c r="B2512" s="26" t="s">
        <v>5586</v>
      </c>
      <c r="C2512" s="26">
        <v>108</v>
      </c>
      <c r="D2512" s="172">
        <f t="shared" si="114"/>
        <v>192844.80000000002</v>
      </c>
      <c r="E2512" s="172" t="e">
        <f t="shared" si="115"/>
        <v>#N/A</v>
      </c>
      <c r="F2512" s="174" t="e">
        <f t="shared" si="116"/>
        <v>#N/A</v>
      </c>
      <c r="G2512" s="26" t="s">
        <v>10288</v>
      </c>
    </row>
    <row r="2513" spans="2:7" x14ac:dyDescent="0.45">
      <c r="B2513" s="26" t="s">
        <v>5587</v>
      </c>
      <c r="C2513" s="26">
        <v>106</v>
      </c>
      <c r="D2513" s="172">
        <f t="shared" si="114"/>
        <v>189273.60000000001</v>
      </c>
      <c r="E2513" s="172" t="e">
        <f t="shared" si="115"/>
        <v>#N/A</v>
      </c>
      <c r="F2513" s="174" t="e">
        <f t="shared" si="116"/>
        <v>#N/A</v>
      </c>
      <c r="G2513" s="26" t="s">
        <v>10289</v>
      </c>
    </row>
    <row r="2514" spans="2:7" x14ac:dyDescent="0.45">
      <c r="B2514" s="26" t="s">
        <v>5588</v>
      </c>
      <c r="C2514" s="26">
        <v>104</v>
      </c>
      <c r="D2514" s="172">
        <f t="shared" si="114"/>
        <v>185702.39999999999</v>
      </c>
      <c r="E2514" s="172" t="e">
        <f t="shared" si="115"/>
        <v>#N/A</v>
      </c>
      <c r="F2514" s="174" t="e">
        <f t="shared" si="116"/>
        <v>#N/A</v>
      </c>
      <c r="G2514" s="26" t="s">
        <v>10290</v>
      </c>
    </row>
    <row r="2515" spans="2:7" x14ac:dyDescent="0.45">
      <c r="B2515" s="26" t="s">
        <v>5589</v>
      </c>
      <c r="C2515" s="26">
        <v>103</v>
      </c>
      <c r="D2515" s="172">
        <f t="shared" si="114"/>
        <v>183916.80000000002</v>
      </c>
      <c r="E2515" s="172" t="e">
        <f t="shared" si="115"/>
        <v>#N/A</v>
      </c>
      <c r="F2515" s="174" t="e">
        <f t="shared" si="116"/>
        <v>#N/A</v>
      </c>
      <c r="G2515" s="26" t="s">
        <v>10291</v>
      </c>
    </row>
    <row r="2516" spans="2:7" x14ac:dyDescent="0.45">
      <c r="B2516" s="26" t="s">
        <v>5590</v>
      </c>
      <c r="C2516" s="26">
        <v>103</v>
      </c>
      <c r="D2516" s="172">
        <f t="shared" si="114"/>
        <v>183916.80000000002</v>
      </c>
      <c r="E2516" s="172" t="e">
        <f t="shared" si="115"/>
        <v>#N/A</v>
      </c>
      <c r="F2516" s="174" t="e">
        <f t="shared" si="116"/>
        <v>#N/A</v>
      </c>
      <c r="G2516" s="26" t="s">
        <v>10292</v>
      </c>
    </row>
    <row r="2517" spans="2:7" x14ac:dyDescent="0.45">
      <c r="B2517" s="26" t="s">
        <v>5591</v>
      </c>
      <c r="C2517" s="26">
        <v>102</v>
      </c>
      <c r="D2517" s="172">
        <f t="shared" si="114"/>
        <v>182131.20000000001</v>
      </c>
      <c r="E2517" s="172" t="e">
        <f t="shared" si="115"/>
        <v>#N/A</v>
      </c>
      <c r="F2517" s="174" t="e">
        <f t="shared" si="116"/>
        <v>#N/A</v>
      </c>
      <c r="G2517" s="26" t="s">
        <v>10293</v>
      </c>
    </row>
    <row r="2518" spans="2:7" x14ac:dyDescent="0.45">
      <c r="B2518" s="26" t="s">
        <v>5592</v>
      </c>
      <c r="C2518" s="26">
        <v>103</v>
      </c>
      <c r="D2518" s="172">
        <f t="shared" si="114"/>
        <v>183916.80000000002</v>
      </c>
      <c r="E2518" s="172" t="e">
        <f t="shared" si="115"/>
        <v>#N/A</v>
      </c>
      <c r="F2518" s="174" t="e">
        <f t="shared" si="116"/>
        <v>#N/A</v>
      </c>
      <c r="G2518" s="26" t="s">
        <v>10294</v>
      </c>
    </row>
    <row r="2519" spans="2:7" x14ac:dyDescent="0.45">
      <c r="B2519" s="26" t="s">
        <v>5593</v>
      </c>
      <c r="C2519" s="26">
        <v>103</v>
      </c>
      <c r="D2519" s="172">
        <f t="shared" si="114"/>
        <v>183916.80000000002</v>
      </c>
      <c r="E2519" s="172" t="e">
        <f t="shared" si="115"/>
        <v>#N/A</v>
      </c>
      <c r="F2519" s="174" t="e">
        <f t="shared" si="116"/>
        <v>#N/A</v>
      </c>
      <c r="G2519" s="26" t="s">
        <v>10295</v>
      </c>
    </row>
    <row r="2520" spans="2:7" x14ac:dyDescent="0.45">
      <c r="B2520" s="26" t="s">
        <v>5594</v>
      </c>
      <c r="C2520" s="26">
        <v>101</v>
      </c>
      <c r="D2520" s="172">
        <f t="shared" si="114"/>
        <v>180345.60000000001</v>
      </c>
      <c r="E2520" s="172" t="e">
        <f t="shared" si="115"/>
        <v>#N/A</v>
      </c>
      <c r="F2520" s="174" t="e">
        <f t="shared" si="116"/>
        <v>#N/A</v>
      </c>
      <c r="G2520" s="26" t="s">
        <v>10296</v>
      </c>
    </row>
    <row r="2521" spans="2:7" x14ac:dyDescent="0.45">
      <c r="B2521" s="26" t="s">
        <v>5595</v>
      </c>
      <c r="C2521" s="26">
        <v>100</v>
      </c>
      <c r="D2521" s="172">
        <f t="shared" si="114"/>
        <v>178560</v>
      </c>
      <c r="E2521" s="172" t="e">
        <f t="shared" si="115"/>
        <v>#N/A</v>
      </c>
      <c r="F2521" s="174" t="e">
        <f t="shared" si="116"/>
        <v>#N/A</v>
      </c>
      <c r="G2521" s="26" t="s">
        <v>10297</v>
      </c>
    </row>
    <row r="2522" spans="2:7" x14ac:dyDescent="0.45">
      <c r="B2522" s="26" t="s">
        <v>5596</v>
      </c>
      <c r="C2522" s="26">
        <v>101</v>
      </c>
      <c r="D2522" s="172">
        <f t="shared" si="114"/>
        <v>180345.60000000001</v>
      </c>
      <c r="E2522" s="172" t="e">
        <f t="shared" si="115"/>
        <v>#N/A</v>
      </c>
      <c r="F2522" s="174" t="e">
        <f t="shared" si="116"/>
        <v>#N/A</v>
      </c>
      <c r="G2522" s="26" t="s">
        <v>10298</v>
      </c>
    </row>
    <row r="2523" spans="2:7" x14ac:dyDescent="0.45">
      <c r="B2523" s="26" t="s">
        <v>5597</v>
      </c>
      <c r="C2523" s="26">
        <v>100</v>
      </c>
      <c r="D2523" s="172">
        <f t="shared" si="114"/>
        <v>178560</v>
      </c>
      <c r="E2523" s="172" t="e">
        <f t="shared" si="115"/>
        <v>#N/A</v>
      </c>
      <c r="F2523" s="174" t="e">
        <f t="shared" si="116"/>
        <v>#N/A</v>
      </c>
      <c r="G2523" s="26" t="s">
        <v>10299</v>
      </c>
    </row>
    <row r="2524" spans="2:7" x14ac:dyDescent="0.45">
      <c r="B2524" s="26" t="s">
        <v>5598</v>
      </c>
      <c r="C2524" s="26">
        <v>104</v>
      </c>
      <c r="D2524" s="172">
        <f t="shared" si="114"/>
        <v>185702.39999999999</v>
      </c>
      <c r="E2524" s="172" t="e">
        <f t="shared" si="115"/>
        <v>#N/A</v>
      </c>
      <c r="F2524" s="174" t="e">
        <f t="shared" si="116"/>
        <v>#N/A</v>
      </c>
      <c r="G2524" s="26" t="s">
        <v>10300</v>
      </c>
    </row>
    <row r="2525" spans="2:7" x14ac:dyDescent="0.45">
      <c r="B2525" s="26" t="s">
        <v>5599</v>
      </c>
      <c r="C2525" s="26">
        <v>104</v>
      </c>
      <c r="D2525" s="172">
        <f t="shared" si="114"/>
        <v>185702.39999999999</v>
      </c>
      <c r="E2525" s="172" t="e">
        <f t="shared" si="115"/>
        <v>#N/A</v>
      </c>
      <c r="F2525" s="174" t="e">
        <f t="shared" si="116"/>
        <v>#N/A</v>
      </c>
      <c r="G2525" s="26" t="s">
        <v>10301</v>
      </c>
    </row>
    <row r="2526" spans="2:7" x14ac:dyDescent="0.45">
      <c r="B2526" s="26" t="s">
        <v>5600</v>
      </c>
      <c r="C2526" s="26">
        <v>102</v>
      </c>
      <c r="D2526" s="172">
        <f t="shared" si="114"/>
        <v>182131.20000000001</v>
      </c>
      <c r="E2526" s="172" t="e">
        <f t="shared" si="115"/>
        <v>#N/A</v>
      </c>
      <c r="F2526" s="174" t="e">
        <f t="shared" si="116"/>
        <v>#N/A</v>
      </c>
      <c r="G2526" s="26" t="s">
        <v>10302</v>
      </c>
    </row>
    <row r="2527" spans="2:7" x14ac:dyDescent="0.45">
      <c r="B2527" s="26" t="s">
        <v>5601</v>
      </c>
      <c r="C2527" s="26">
        <v>101</v>
      </c>
      <c r="D2527" s="172">
        <f t="shared" si="114"/>
        <v>180345.60000000001</v>
      </c>
      <c r="E2527" s="172" t="e">
        <f t="shared" si="115"/>
        <v>#N/A</v>
      </c>
      <c r="F2527" s="174" t="e">
        <f t="shared" si="116"/>
        <v>#N/A</v>
      </c>
      <c r="G2527" s="26" t="s">
        <v>10303</v>
      </c>
    </row>
    <row r="2528" spans="2:7" x14ac:dyDescent="0.45">
      <c r="B2528" s="26" t="s">
        <v>5602</v>
      </c>
      <c r="C2528" s="26">
        <v>100</v>
      </c>
      <c r="D2528" s="172">
        <f t="shared" si="114"/>
        <v>178560</v>
      </c>
      <c r="E2528" s="172" t="e">
        <f t="shared" si="115"/>
        <v>#N/A</v>
      </c>
      <c r="F2528" s="174" t="e">
        <f t="shared" si="116"/>
        <v>#N/A</v>
      </c>
      <c r="G2528" s="26" t="s">
        <v>10304</v>
      </c>
    </row>
    <row r="2529" spans="2:7" x14ac:dyDescent="0.45">
      <c r="B2529" s="26" t="s">
        <v>5603</v>
      </c>
      <c r="C2529" s="26">
        <v>99</v>
      </c>
      <c r="D2529" s="172">
        <f t="shared" si="114"/>
        <v>176774.40000000002</v>
      </c>
      <c r="E2529" s="172" t="e">
        <f t="shared" si="115"/>
        <v>#N/A</v>
      </c>
      <c r="F2529" s="174" t="e">
        <f t="shared" si="116"/>
        <v>#N/A</v>
      </c>
      <c r="G2529" s="26" t="s">
        <v>10305</v>
      </c>
    </row>
    <row r="2530" spans="2:7" x14ac:dyDescent="0.45">
      <c r="B2530" s="26" t="s">
        <v>5604</v>
      </c>
      <c r="C2530" s="26">
        <v>97</v>
      </c>
      <c r="D2530" s="172">
        <f t="shared" si="114"/>
        <v>173203.20000000001</v>
      </c>
      <c r="E2530" s="172" t="e">
        <f t="shared" si="115"/>
        <v>#N/A</v>
      </c>
      <c r="F2530" s="174" t="e">
        <f t="shared" si="116"/>
        <v>#N/A</v>
      </c>
      <c r="G2530" s="26" t="s">
        <v>10306</v>
      </c>
    </row>
    <row r="2531" spans="2:7" x14ac:dyDescent="0.45">
      <c r="B2531" s="26" t="s">
        <v>5605</v>
      </c>
      <c r="C2531" s="26">
        <v>97</v>
      </c>
      <c r="D2531" s="172">
        <f t="shared" si="114"/>
        <v>173203.20000000001</v>
      </c>
      <c r="E2531" s="172" t="e">
        <f t="shared" si="115"/>
        <v>#N/A</v>
      </c>
      <c r="F2531" s="174" t="e">
        <f t="shared" si="116"/>
        <v>#N/A</v>
      </c>
      <c r="G2531" s="26" t="s">
        <v>10307</v>
      </c>
    </row>
    <row r="2532" spans="2:7" x14ac:dyDescent="0.45">
      <c r="B2532" s="26" t="s">
        <v>5606</v>
      </c>
      <c r="C2532" s="26">
        <v>96</v>
      </c>
      <c r="D2532" s="172">
        <f t="shared" si="114"/>
        <v>171417.60000000001</v>
      </c>
      <c r="E2532" s="172" t="e">
        <f t="shared" si="115"/>
        <v>#N/A</v>
      </c>
      <c r="F2532" s="174" t="e">
        <f t="shared" si="116"/>
        <v>#N/A</v>
      </c>
      <c r="G2532" s="26" t="s">
        <v>10308</v>
      </c>
    </row>
    <row r="2533" spans="2:7" x14ac:dyDescent="0.45">
      <c r="B2533" s="26" t="s">
        <v>5607</v>
      </c>
      <c r="C2533" s="26">
        <v>97</v>
      </c>
      <c r="D2533" s="172">
        <f t="shared" si="114"/>
        <v>173203.20000000001</v>
      </c>
      <c r="E2533" s="172" t="e">
        <f t="shared" si="115"/>
        <v>#N/A</v>
      </c>
      <c r="F2533" s="174" t="e">
        <f t="shared" si="116"/>
        <v>#N/A</v>
      </c>
      <c r="G2533" s="26" t="s">
        <v>10309</v>
      </c>
    </row>
    <row r="2534" spans="2:7" x14ac:dyDescent="0.45">
      <c r="B2534" s="26" t="s">
        <v>5608</v>
      </c>
      <c r="C2534" s="26">
        <v>97</v>
      </c>
      <c r="D2534" s="172">
        <f t="shared" si="114"/>
        <v>173203.20000000001</v>
      </c>
      <c r="E2534" s="172" t="e">
        <f t="shared" si="115"/>
        <v>#N/A</v>
      </c>
      <c r="F2534" s="174" t="e">
        <f t="shared" si="116"/>
        <v>#N/A</v>
      </c>
      <c r="G2534" s="26" t="s">
        <v>10310</v>
      </c>
    </row>
    <row r="2535" spans="2:7" x14ac:dyDescent="0.45">
      <c r="B2535" s="26" t="s">
        <v>5609</v>
      </c>
      <c r="C2535" s="26">
        <v>98</v>
      </c>
      <c r="D2535" s="172">
        <f t="shared" si="114"/>
        <v>174988.79999999999</v>
      </c>
      <c r="E2535" s="172" t="e">
        <f t="shared" si="115"/>
        <v>#N/A</v>
      </c>
      <c r="F2535" s="174" t="e">
        <f t="shared" si="116"/>
        <v>#N/A</v>
      </c>
      <c r="G2535" s="26" t="s">
        <v>10311</v>
      </c>
    </row>
    <row r="2536" spans="2:7" x14ac:dyDescent="0.45">
      <c r="B2536" s="26" t="s">
        <v>5610</v>
      </c>
      <c r="C2536" s="26">
        <v>97</v>
      </c>
      <c r="D2536" s="172">
        <f t="shared" si="114"/>
        <v>173203.20000000001</v>
      </c>
      <c r="E2536" s="172" t="e">
        <f t="shared" si="115"/>
        <v>#N/A</v>
      </c>
      <c r="F2536" s="174" t="e">
        <f t="shared" si="116"/>
        <v>#N/A</v>
      </c>
      <c r="G2536" s="26" t="s">
        <v>10312</v>
      </c>
    </row>
    <row r="2537" spans="2:7" x14ac:dyDescent="0.45">
      <c r="B2537" s="26" t="s">
        <v>5611</v>
      </c>
      <c r="C2537" s="26">
        <v>96</v>
      </c>
      <c r="D2537" s="172">
        <f t="shared" si="114"/>
        <v>171417.60000000001</v>
      </c>
      <c r="E2537" s="172" t="e">
        <f t="shared" si="115"/>
        <v>#N/A</v>
      </c>
      <c r="F2537" s="174" t="e">
        <f t="shared" si="116"/>
        <v>#N/A</v>
      </c>
      <c r="G2537" s="26" t="s">
        <v>10313</v>
      </c>
    </row>
    <row r="2538" spans="2:7" x14ac:dyDescent="0.45">
      <c r="B2538" s="26" t="s">
        <v>5612</v>
      </c>
      <c r="C2538" s="26">
        <v>94</v>
      </c>
      <c r="D2538" s="172">
        <f t="shared" si="114"/>
        <v>167846.39999999999</v>
      </c>
      <c r="E2538" s="172" t="e">
        <f t="shared" si="115"/>
        <v>#N/A</v>
      </c>
      <c r="F2538" s="174" t="e">
        <f t="shared" si="116"/>
        <v>#N/A</v>
      </c>
      <c r="G2538" s="26" t="s">
        <v>10314</v>
      </c>
    </row>
    <row r="2539" spans="2:7" x14ac:dyDescent="0.45">
      <c r="B2539" s="26" t="s">
        <v>5613</v>
      </c>
      <c r="C2539" s="26">
        <v>93</v>
      </c>
      <c r="D2539" s="172">
        <f t="shared" si="114"/>
        <v>166060.80000000002</v>
      </c>
      <c r="E2539" s="172" t="e">
        <f t="shared" si="115"/>
        <v>#N/A</v>
      </c>
      <c r="F2539" s="174" t="e">
        <f t="shared" si="116"/>
        <v>#N/A</v>
      </c>
      <c r="G2539" s="26" t="s">
        <v>10315</v>
      </c>
    </row>
    <row r="2540" spans="2:7" x14ac:dyDescent="0.45">
      <c r="B2540" s="26" t="s">
        <v>5614</v>
      </c>
      <c r="C2540" s="26">
        <v>91</v>
      </c>
      <c r="D2540" s="172">
        <f t="shared" si="114"/>
        <v>162489.60000000001</v>
      </c>
      <c r="E2540" s="172" t="e">
        <f t="shared" si="115"/>
        <v>#N/A</v>
      </c>
      <c r="F2540" s="174" t="e">
        <f t="shared" si="116"/>
        <v>#N/A</v>
      </c>
      <c r="G2540" s="26" t="s">
        <v>10316</v>
      </c>
    </row>
    <row r="2541" spans="2:7" x14ac:dyDescent="0.45">
      <c r="B2541" s="26" t="s">
        <v>5615</v>
      </c>
      <c r="C2541" s="26">
        <v>91</v>
      </c>
      <c r="D2541" s="172">
        <f t="shared" si="114"/>
        <v>162489.60000000001</v>
      </c>
      <c r="E2541" s="172" t="e">
        <f t="shared" si="115"/>
        <v>#N/A</v>
      </c>
      <c r="F2541" s="174" t="e">
        <f t="shared" si="116"/>
        <v>#N/A</v>
      </c>
      <c r="G2541" s="26" t="s">
        <v>10317</v>
      </c>
    </row>
    <row r="2542" spans="2:7" x14ac:dyDescent="0.45">
      <c r="B2542" s="26" t="s">
        <v>5616</v>
      </c>
      <c r="C2542" s="26">
        <v>90</v>
      </c>
      <c r="D2542" s="172">
        <f t="shared" si="114"/>
        <v>160704</v>
      </c>
      <c r="E2542" s="172" t="e">
        <f t="shared" si="115"/>
        <v>#N/A</v>
      </c>
      <c r="F2542" s="174" t="e">
        <f t="shared" si="116"/>
        <v>#N/A</v>
      </c>
      <c r="G2542" s="26" t="s">
        <v>10318</v>
      </c>
    </row>
    <row r="2543" spans="2:7" x14ac:dyDescent="0.45">
      <c r="B2543" s="26" t="s">
        <v>5617</v>
      </c>
      <c r="C2543" s="26">
        <v>89</v>
      </c>
      <c r="D2543" s="172">
        <f t="shared" si="114"/>
        <v>158918.40000000002</v>
      </c>
      <c r="E2543" s="172" t="e">
        <f t="shared" si="115"/>
        <v>#N/A</v>
      </c>
      <c r="F2543" s="174" t="e">
        <f t="shared" si="116"/>
        <v>#N/A</v>
      </c>
      <c r="G2543" s="26" t="s">
        <v>10319</v>
      </c>
    </row>
    <row r="2544" spans="2:7" x14ac:dyDescent="0.45">
      <c r="B2544" s="26" t="s">
        <v>5618</v>
      </c>
      <c r="C2544" s="26">
        <v>89</v>
      </c>
      <c r="D2544" s="172">
        <f t="shared" si="114"/>
        <v>158918.40000000002</v>
      </c>
      <c r="E2544" s="172" t="e">
        <f t="shared" si="115"/>
        <v>#N/A</v>
      </c>
      <c r="F2544" s="174" t="e">
        <f t="shared" si="116"/>
        <v>#N/A</v>
      </c>
      <c r="G2544" s="26" t="s">
        <v>10320</v>
      </c>
    </row>
    <row r="2545" spans="2:7" x14ac:dyDescent="0.45">
      <c r="B2545" s="26" t="s">
        <v>5619</v>
      </c>
      <c r="C2545" s="26">
        <v>89</v>
      </c>
      <c r="D2545" s="172">
        <f t="shared" si="114"/>
        <v>158918.40000000002</v>
      </c>
      <c r="E2545" s="172" t="e">
        <f t="shared" si="115"/>
        <v>#N/A</v>
      </c>
      <c r="F2545" s="174" t="e">
        <f t="shared" si="116"/>
        <v>#N/A</v>
      </c>
      <c r="G2545" s="26" t="s">
        <v>10321</v>
      </c>
    </row>
    <row r="2546" spans="2:7" x14ac:dyDescent="0.45">
      <c r="B2546" s="26" t="s">
        <v>5620</v>
      </c>
      <c r="C2546" s="26">
        <v>93</v>
      </c>
      <c r="D2546" s="172">
        <f t="shared" si="114"/>
        <v>166060.80000000002</v>
      </c>
      <c r="E2546" s="172" t="e">
        <f t="shared" si="115"/>
        <v>#N/A</v>
      </c>
      <c r="F2546" s="174" t="e">
        <f t="shared" si="116"/>
        <v>#N/A</v>
      </c>
      <c r="G2546" s="26" t="s">
        <v>10322</v>
      </c>
    </row>
    <row r="2547" spans="2:7" x14ac:dyDescent="0.45">
      <c r="B2547" s="26" t="s">
        <v>5621</v>
      </c>
      <c r="C2547" s="26">
        <v>94</v>
      </c>
      <c r="D2547" s="172">
        <f t="shared" si="114"/>
        <v>167846.39999999999</v>
      </c>
      <c r="E2547" s="172" t="e">
        <f t="shared" si="115"/>
        <v>#N/A</v>
      </c>
      <c r="F2547" s="174" t="e">
        <f t="shared" si="116"/>
        <v>#N/A</v>
      </c>
      <c r="G2547" s="26" t="s">
        <v>10323</v>
      </c>
    </row>
    <row r="2548" spans="2:7" x14ac:dyDescent="0.45">
      <c r="B2548" s="26" t="s">
        <v>5622</v>
      </c>
      <c r="C2548" s="26">
        <v>95</v>
      </c>
      <c r="D2548" s="172">
        <f t="shared" ref="D2548:D2611" si="117">C2548*7.44*240</f>
        <v>169632.00000000003</v>
      </c>
      <c r="E2548" s="172" t="e">
        <f t="shared" ref="E2548:E2611" si="118">VLOOKUP(G2548,$I$51:$K$181,2,FALSE)</f>
        <v>#N/A</v>
      </c>
      <c r="F2548" s="174" t="e">
        <f t="shared" ref="F2548:F2611" si="119">E2548/D2548-1</f>
        <v>#N/A</v>
      </c>
      <c r="G2548" s="26" t="s">
        <v>10324</v>
      </c>
    </row>
    <row r="2549" spans="2:7" x14ac:dyDescent="0.45">
      <c r="B2549" s="26" t="s">
        <v>5623</v>
      </c>
      <c r="C2549" s="26">
        <v>96</v>
      </c>
      <c r="D2549" s="172">
        <f t="shared" si="117"/>
        <v>171417.60000000001</v>
      </c>
      <c r="E2549" s="172" t="e">
        <f t="shared" si="118"/>
        <v>#N/A</v>
      </c>
      <c r="F2549" s="174" t="e">
        <f t="shared" si="119"/>
        <v>#N/A</v>
      </c>
      <c r="G2549" s="26" t="s">
        <v>10325</v>
      </c>
    </row>
    <row r="2550" spans="2:7" x14ac:dyDescent="0.45">
      <c r="B2550" s="26" t="s">
        <v>5624</v>
      </c>
      <c r="C2550" s="26">
        <v>95</v>
      </c>
      <c r="D2550" s="172">
        <f t="shared" si="117"/>
        <v>169632.00000000003</v>
      </c>
      <c r="E2550" s="172" t="e">
        <f t="shared" si="118"/>
        <v>#N/A</v>
      </c>
      <c r="F2550" s="174" t="e">
        <f t="shared" si="119"/>
        <v>#N/A</v>
      </c>
      <c r="G2550" s="26" t="s">
        <v>10326</v>
      </c>
    </row>
    <row r="2551" spans="2:7" x14ac:dyDescent="0.45">
      <c r="B2551" s="26" t="s">
        <v>5625</v>
      </c>
      <c r="C2551" s="26">
        <v>96</v>
      </c>
      <c r="D2551" s="172">
        <f t="shared" si="117"/>
        <v>171417.60000000001</v>
      </c>
      <c r="E2551" s="172" t="e">
        <f t="shared" si="118"/>
        <v>#N/A</v>
      </c>
      <c r="F2551" s="174" t="e">
        <f t="shared" si="119"/>
        <v>#N/A</v>
      </c>
      <c r="G2551" s="26" t="s">
        <v>10327</v>
      </c>
    </row>
    <row r="2552" spans="2:7" x14ac:dyDescent="0.45">
      <c r="B2552" s="26" t="s">
        <v>5626</v>
      </c>
      <c r="C2552" s="26">
        <v>95</v>
      </c>
      <c r="D2552" s="172">
        <f t="shared" si="117"/>
        <v>169632.00000000003</v>
      </c>
      <c r="E2552" s="172" t="e">
        <f t="shared" si="118"/>
        <v>#N/A</v>
      </c>
      <c r="F2552" s="174" t="e">
        <f t="shared" si="119"/>
        <v>#N/A</v>
      </c>
      <c r="G2552" s="26" t="s">
        <v>10328</v>
      </c>
    </row>
    <row r="2553" spans="2:7" x14ac:dyDescent="0.45">
      <c r="B2553" s="26" t="s">
        <v>5627</v>
      </c>
      <c r="C2553" s="26">
        <v>97</v>
      </c>
      <c r="D2553" s="172">
        <f t="shared" si="117"/>
        <v>173203.20000000001</v>
      </c>
      <c r="E2553" s="172" t="e">
        <f t="shared" si="118"/>
        <v>#N/A</v>
      </c>
      <c r="F2553" s="174" t="e">
        <f t="shared" si="119"/>
        <v>#N/A</v>
      </c>
      <c r="G2553" s="26" t="s">
        <v>10329</v>
      </c>
    </row>
    <row r="2554" spans="2:7" x14ac:dyDescent="0.45">
      <c r="B2554" s="26" t="s">
        <v>5628</v>
      </c>
      <c r="C2554" s="26">
        <v>96</v>
      </c>
      <c r="D2554" s="172">
        <f t="shared" si="117"/>
        <v>171417.60000000001</v>
      </c>
      <c r="E2554" s="172" t="e">
        <f t="shared" si="118"/>
        <v>#N/A</v>
      </c>
      <c r="F2554" s="174" t="e">
        <f t="shared" si="119"/>
        <v>#N/A</v>
      </c>
      <c r="G2554" s="26" t="s">
        <v>10330</v>
      </c>
    </row>
    <row r="2555" spans="2:7" x14ac:dyDescent="0.45">
      <c r="B2555" s="26" t="s">
        <v>5629</v>
      </c>
      <c r="C2555" s="26">
        <v>98</v>
      </c>
      <c r="D2555" s="172">
        <f t="shared" si="117"/>
        <v>174988.79999999999</v>
      </c>
      <c r="E2555" s="172" t="e">
        <f t="shared" si="118"/>
        <v>#N/A</v>
      </c>
      <c r="F2555" s="174" t="e">
        <f t="shared" si="119"/>
        <v>#N/A</v>
      </c>
      <c r="G2555" s="26" t="s">
        <v>10331</v>
      </c>
    </row>
    <row r="2556" spans="2:7" x14ac:dyDescent="0.45">
      <c r="B2556" s="26" t="s">
        <v>5630</v>
      </c>
      <c r="C2556" s="26">
        <v>98</v>
      </c>
      <c r="D2556" s="172">
        <f t="shared" si="117"/>
        <v>174988.79999999999</v>
      </c>
      <c r="E2556" s="172" t="e">
        <f t="shared" si="118"/>
        <v>#N/A</v>
      </c>
      <c r="F2556" s="174" t="e">
        <f t="shared" si="119"/>
        <v>#N/A</v>
      </c>
      <c r="G2556" s="26" t="s">
        <v>10332</v>
      </c>
    </row>
    <row r="2557" spans="2:7" x14ac:dyDescent="0.45">
      <c r="B2557" s="26" t="s">
        <v>5631</v>
      </c>
      <c r="C2557" s="26">
        <v>96</v>
      </c>
      <c r="D2557" s="172">
        <f t="shared" si="117"/>
        <v>171417.60000000001</v>
      </c>
      <c r="E2557" s="172" t="e">
        <f t="shared" si="118"/>
        <v>#N/A</v>
      </c>
      <c r="F2557" s="174" t="e">
        <f t="shared" si="119"/>
        <v>#N/A</v>
      </c>
      <c r="G2557" s="26" t="s">
        <v>10333</v>
      </c>
    </row>
    <row r="2558" spans="2:7" x14ac:dyDescent="0.45">
      <c r="B2558" s="26" t="s">
        <v>5632</v>
      </c>
      <c r="C2558" s="26">
        <v>95</v>
      </c>
      <c r="D2558" s="172">
        <f t="shared" si="117"/>
        <v>169632.00000000003</v>
      </c>
      <c r="E2558" s="172" t="e">
        <f t="shared" si="118"/>
        <v>#N/A</v>
      </c>
      <c r="F2558" s="174" t="e">
        <f t="shared" si="119"/>
        <v>#N/A</v>
      </c>
      <c r="G2558" s="26" t="s">
        <v>10334</v>
      </c>
    </row>
    <row r="2559" spans="2:7" x14ac:dyDescent="0.45">
      <c r="B2559" s="26" t="s">
        <v>5633</v>
      </c>
      <c r="C2559" s="26">
        <v>97</v>
      </c>
      <c r="D2559" s="172">
        <f t="shared" si="117"/>
        <v>173203.20000000001</v>
      </c>
      <c r="E2559" s="172" t="e">
        <f t="shared" si="118"/>
        <v>#N/A</v>
      </c>
      <c r="F2559" s="174" t="e">
        <f t="shared" si="119"/>
        <v>#N/A</v>
      </c>
      <c r="G2559" s="26" t="s">
        <v>10335</v>
      </c>
    </row>
    <row r="2560" spans="2:7" x14ac:dyDescent="0.45">
      <c r="B2560" s="26" t="s">
        <v>5634</v>
      </c>
      <c r="C2560" s="26">
        <v>101</v>
      </c>
      <c r="D2560" s="172">
        <f t="shared" si="117"/>
        <v>180345.60000000001</v>
      </c>
      <c r="E2560" s="172" t="e">
        <f t="shared" si="118"/>
        <v>#N/A</v>
      </c>
      <c r="F2560" s="174" t="e">
        <f t="shared" si="119"/>
        <v>#N/A</v>
      </c>
      <c r="G2560" s="26" t="s">
        <v>10336</v>
      </c>
    </row>
    <row r="2561" spans="2:7" x14ac:dyDescent="0.45">
      <c r="B2561" s="26" t="s">
        <v>5635</v>
      </c>
      <c r="C2561" s="26">
        <v>103</v>
      </c>
      <c r="D2561" s="172">
        <f t="shared" si="117"/>
        <v>183916.80000000002</v>
      </c>
      <c r="E2561" s="172" t="e">
        <f t="shared" si="118"/>
        <v>#N/A</v>
      </c>
      <c r="F2561" s="174" t="e">
        <f t="shared" si="119"/>
        <v>#N/A</v>
      </c>
      <c r="G2561" s="26" t="s">
        <v>10337</v>
      </c>
    </row>
    <row r="2562" spans="2:7" x14ac:dyDescent="0.45">
      <c r="B2562" s="26" t="s">
        <v>5636</v>
      </c>
      <c r="C2562" s="26">
        <v>105</v>
      </c>
      <c r="D2562" s="172">
        <f t="shared" si="117"/>
        <v>187488</v>
      </c>
      <c r="E2562" s="172" t="e">
        <f t="shared" si="118"/>
        <v>#N/A</v>
      </c>
      <c r="F2562" s="174" t="e">
        <f t="shared" si="119"/>
        <v>#N/A</v>
      </c>
      <c r="G2562" s="26" t="s">
        <v>10338</v>
      </c>
    </row>
    <row r="2563" spans="2:7" x14ac:dyDescent="0.45">
      <c r="B2563" s="26" t="s">
        <v>5637</v>
      </c>
      <c r="C2563" s="26">
        <v>105</v>
      </c>
      <c r="D2563" s="172">
        <f t="shared" si="117"/>
        <v>187488</v>
      </c>
      <c r="E2563" s="172" t="e">
        <f t="shared" si="118"/>
        <v>#N/A</v>
      </c>
      <c r="F2563" s="174" t="e">
        <f t="shared" si="119"/>
        <v>#N/A</v>
      </c>
      <c r="G2563" s="26" t="s">
        <v>10339</v>
      </c>
    </row>
    <row r="2564" spans="2:7" x14ac:dyDescent="0.45">
      <c r="B2564" s="26" t="s">
        <v>5638</v>
      </c>
      <c r="C2564" s="26">
        <v>105</v>
      </c>
      <c r="D2564" s="172">
        <f t="shared" si="117"/>
        <v>187488</v>
      </c>
      <c r="E2564" s="172" t="e">
        <f t="shared" si="118"/>
        <v>#N/A</v>
      </c>
      <c r="F2564" s="174" t="e">
        <f t="shared" si="119"/>
        <v>#N/A</v>
      </c>
      <c r="G2564" s="26" t="s">
        <v>10340</v>
      </c>
    </row>
    <row r="2565" spans="2:7" x14ac:dyDescent="0.45">
      <c r="B2565" s="26" t="s">
        <v>5639</v>
      </c>
      <c r="C2565" s="26">
        <v>103</v>
      </c>
      <c r="D2565" s="172">
        <f t="shared" si="117"/>
        <v>183916.80000000002</v>
      </c>
      <c r="E2565" s="172" t="e">
        <f t="shared" si="118"/>
        <v>#N/A</v>
      </c>
      <c r="F2565" s="174" t="e">
        <f t="shared" si="119"/>
        <v>#N/A</v>
      </c>
      <c r="G2565" s="26" t="s">
        <v>10341</v>
      </c>
    </row>
    <row r="2566" spans="2:7" x14ac:dyDescent="0.45">
      <c r="B2566" s="26" t="s">
        <v>5640</v>
      </c>
      <c r="C2566" s="26">
        <v>104</v>
      </c>
      <c r="D2566" s="172">
        <f t="shared" si="117"/>
        <v>185702.39999999999</v>
      </c>
      <c r="E2566" s="172" t="e">
        <f t="shared" si="118"/>
        <v>#N/A</v>
      </c>
      <c r="F2566" s="174" t="e">
        <f t="shared" si="119"/>
        <v>#N/A</v>
      </c>
      <c r="G2566" s="26" t="s">
        <v>10342</v>
      </c>
    </row>
    <row r="2567" spans="2:7" x14ac:dyDescent="0.45">
      <c r="B2567" s="26" t="s">
        <v>5641</v>
      </c>
      <c r="C2567" s="26">
        <v>106</v>
      </c>
      <c r="D2567" s="172">
        <f t="shared" si="117"/>
        <v>189273.60000000001</v>
      </c>
      <c r="E2567" s="172" t="e">
        <f t="shared" si="118"/>
        <v>#N/A</v>
      </c>
      <c r="F2567" s="174" t="e">
        <f t="shared" si="119"/>
        <v>#N/A</v>
      </c>
      <c r="G2567" s="26" t="s">
        <v>10343</v>
      </c>
    </row>
    <row r="2568" spans="2:7" x14ac:dyDescent="0.45">
      <c r="B2568" s="26" t="s">
        <v>5642</v>
      </c>
      <c r="C2568" s="26">
        <v>106</v>
      </c>
      <c r="D2568" s="172">
        <f t="shared" si="117"/>
        <v>189273.60000000001</v>
      </c>
      <c r="E2568" s="172" t="e">
        <f t="shared" si="118"/>
        <v>#N/A</v>
      </c>
      <c r="F2568" s="174" t="e">
        <f t="shared" si="119"/>
        <v>#N/A</v>
      </c>
      <c r="G2568" s="26" t="s">
        <v>10344</v>
      </c>
    </row>
    <row r="2569" spans="2:7" x14ac:dyDescent="0.45">
      <c r="B2569" s="26" t="s">
        <v>5643</v>
      </c>
      <c r="C2569" s="26">
        <v>105</v>
      </c>
      <c r="D2569" s="172">
        <f t="shared" si="117"/>
        <v>187488</v>
      </c>
      <c r="E2569" s="172" t="e">
        <f t="shared" si="118"/>
        <v>#N/A</v>
      </c>
      <c r="F2569" s="174" t="e">
        <f t="shared" si="119"/>
        <v>#N/A</v>
      </c>
      <c r="G2569" s="26" t="s">
        <v>10345</v>
      </c>
    </row>
    <row r="2570" spans="2:7" x14ac:dyDescent="0.45">
      <c r="B2570" s="26" t="s">
        <v>5644</v>
      </c>
      <c r="C2570" s="26">
        <v>107</v>
      </c>
      <c r="D2570" s="172">
        <f t="shared" si="117"/>
        <v>191059.20000000001</v>
      </c>
      <c r="E2570" s="172" t="e">
        <f t="shared" si="118"/>
        <v>#N/A</v>
      </c>
      <c r="F2570" s="174" t="e">
        <f t="shared" si="119"/>
        <v>#N/A</v>
      </c>
      <c r="G2570" s="26" t="s">
        <v>10346</v>
      </c>
    </row>
    <row r="2571" spans="2:7" x14ac:dyDescent="0.45">
      <c r="B2571" s="26" t="s">
        <v>5645</v>
      </c>
      <c r="C2571" s="26">
        <v>108</v>
      </c>
      <c r="D2571" s="172">
        <f t="shared" si="117"/>
        <v>192844.80000000002</v>
      </c>
      <c r="E2571" s="172" t="e">
        <f t="shared" si="118"/>
        <v>#N/A</v>
      </c>
      <c r="F2571" s="174" t="e">
        <f t="shared" si="119"/>
        <v>#N/A</v>
      </c>
      <c r="G2571" s="26" t="s">
        <v>10347</v>
      </c>
    </row>
    <row r="2572" spans="2:7" x14ac:dyDescent="0.45">
      <c r="B2572" s="26" t="s">
        <v>5646</v>
      </c>
      <c r="C2572" s="26">
        <v>109</v>
      </c>
      <c r="D2572" s="172">
        <f t="shared" si="117"/>
        <v>194630.40000000002</v>
      </c>
      <c r="E2572" s="172" t="e">
        <f t="shared" si="118"/>
        <v>#N/A</v>
      </c>
      <c r="F2572" s="174" t="e">
        <f t="shared" si="119"/>
        <v>#N/A</v>
      </c>
      <c r="G2572" s="26" t="s">
        <v>10348</v>
      </c>
    </row>
    <row r="2573" spans="2:7" x14ac:dyDescent="0.45">
      <c r="B2573" s="26" t="s">
        <v>5647</v>
      </c>
      <c r="C2573" s="26">
        <v>108</v>
      </c>
      <c r="D2573" s="172">
        <f t="shared" si="117"/>
        <v>192844.80000000002</v>
      </c>
      <c r="E2573" s="172" t="e">
        <f t="shared" si="118"/>
        <v>#N/A</v>
      </c>
      <c r="F2573" s="174" t="e">
        <f t="shared" si="119"/>
        <v>#N/A</v>
      </c>
      <c r="G2573" s="26" t="s">
        <v>10349</v>
      </c>
    </row>
    <row r="2574" spans="2:7" x14ac:dyDescent="0.45">
      <c r="B2574" s="26" t="s">
        <v>5648</v>
      </c>
      <c r="C2574" s="26">
        <v>109</v>
      </c>
      <c r="D2574" s="172">
        <f t="shared" si="117"/>
        <v>194630.40000000002</v>
      </c>
      <c r="E2574" s="172" t="e">
        <f t="shared" si="118"/>
        <v>#N/A</v>
      </c>
      <c r="F2574" s="174" t="e">
        <f t="shared" si="119"/>
        <v>#N/A</v>
      </c>
      <c r="G2574" s="26" t="s">
        <v>10350</v>
      </c>
    </row>
    <row r="2575" spans="2:7" x14ac:dyDescent="0.45">
      <c r="B2575" s="26" t="s">
        <v>5649</v>
      </c>
      <c r="C2575" s="26">
        <v>110</v>
      </c>
      <c r="D2575" s="172">
        <f t="shared" si="117"/>
        <v>196416.00000000003</v>
      </c>
      <c r="E2575" s="172" t="e">
        <f t="shared" si="118"/>
        <v>#N/A</v>
      </c>
      <c r="F2575" s="174" t="e">
        <f t="shared" si="119"/>
        <v>#N/A</v>
      </c>
      <c r="G2575" s="26" t="s">
        <v>10351</v>
      </c>
    </row>
    <row r="2576" spans="2:7" x14ac:dyDescent="0.45">
      <c r="B2576" s="26" t="s">
        <v>5650</v>
      </c>
      <c r="C2576" s="26">
        <v>110</v>
      </c>
      <c r="D2576" s="172">
        <f t="shared" si="117"/>
        <v>196416.00000000003</v>
      </c>
      <c r="E2576" s="172" t="e">
        <f t="shared" si="118"/>
        <v>#N/A</v>
      </c>
      <c r="F2576" s="174" t="e">
        <f t="shared" si="119"/>
        <v>#N/A</v>
      </c>
      <c r="G2576" s="26" t="s">
        <v>10352</v>
      </c>
    </row>
    <row r="2577" spans="2:7" x14ac:dyDescent="0.45">
      <c r="B2577" s="26" t="s">
        <v>5651</v>
      </c>
      <c r="C2577" s="26">
        <v>110</v>
      </c>
      <c r="D2577" s="172">
        <f t="shared" si="117"/>
        <v>196416.00000000003</v>
      </c>
      <c r="E2577" s="172" t="e">
        <f t="shared" si="118"/>
        <v>#N/A</v>
      </c>
      <c r="F2577" s="174" t="e">
        <f t="shared" si="119"/>
        <v>#N/A</v>
      </c>
      <c r="G2577" s="26" t="s">
        <v>10353</v>
      </c>
    </row>
    <row r="2578" spans="2:7" x14ac:dyDescent="0.45">
      <c r="B2578" s="26" t="s">
        <v>5652</v>
      </c>
      <c r="C2578" s="26">
        <v>110</v>
      </c>
      <c r="D2578" s="172">
        <f t="shared" si="117"/>
        <v>196416.00000000003</v>
      </c>
      <c r="E2578" s="172" t="e">
        <f t="shared" si="118"/>
        <v>#N/A</v>
      </c>
      <c r="F2578" s="174" t="e">
        <f t="shared" si="119"/>
        <v>#N/A</v>
      </c>
      <c r="G2578" s="26" t="s">
        <v>10354</v>
      </c>
    </row>
    <row r="2579" spans="2:7" x14ac:dyDescent="0.45">
      <c r="B2579" s="26" t="s">
        <v>5653</v>
      </c>
      <c r="C2579" s="26">
        <v>112</v>
      </c>
      <c r="D2579" s="172">
        <f t="shared" si="117"/>
        <v>199987.20000000001</v>
      </c>
      <c r="E2579" s="172" t="e">
        <f t="shared" si="118"/>
        <v>#N/A</v>
      </c>
      <c r="F2579" s="174" t="e">
        <f t="shared" si="119"/>
        <v>#N/A</v>
      </c>
      <c r="G2579" s="26" t="s">
        <v>10355</v>
      </c>
    </row>
    <row r="2580" spans="2:7" x14ac:dyDescent="0.45">
      <c r="B2580" s="26" t="s">
        <v>5654</v>
      </c>
      <c r="C2580" s="26">
        <v>115</v>
      </c>
      <c r="D2580" s="172">
        <f t="shared" si="117"/>
        <v>205344</v>
      </c>
      <c r="E2580" s="172" t="e">
        <f t="shared" si="118"/>
        <v>#N/A</v>
      </c>
      <c r="F2580" s="174" t="e">
        <f t="shared" si="119"/>
        <v>#N/A</v>
      </c>
      <c r="G2580" s="26" t="s">
        <v>10356</v>
      </c>
    </row>
    <row r="2581" spans="2:7" x14ac:dyDescent="0.45">
      <c r="B2581" s="26" t="s">
        <v>5655</v>
      </c>
      <c r="C2581" s="26">
        <v>117</v>
      </c>
      <c r="D2581" s="172">
        <f t="shared" si="117"/>
        <v>208915.20000000001</v>
      </c>
      <c r="E2581" s="172" t="e">
        <f t="shared" si="118"/>
        <v>#N/A</v>
      </c>
      <c r="F2581" s="174" t="e">
        <f t="shared" si="119"/>
        <v>#N/A</v>
      </c>
      <c r="G2581" s="26" t="s">
        <v>10357</v>
      </c>
    </row>
    <row r="2582" spans="2:7" x14ac:dyDescent="0.45">
      <c r="B2582" s="26" t="s">
        <v>5656</v>
      </c>
      <c r="C2582" s="26">
        <v>117</v>
      </c>
      <c r="D2582" s="172">
        <f t="shared" si="117"/>
        <v>208915.20000000001</v>
      </c>
      <c r="E2582" s="172" t="e">
        <f t="shared" si="118"/>
        <v>#N/A</v>
      </c>
      <c r="F2582" s="174" t="e">
        <f t="shared" si="119"/>
        <v>#N/A</v>
      </c>
      <c r="G2582" s="26" t="s">
        <v>10358</v>
      </c>
    </row>
    <row r="2583" spans="2:7" x14ac:dyDescent="0.45">
      <c r="B2583" s="26" t="s">
        <v>5657</v>
      </c>
      <c r="C2583" s="26">
        <v>117</v>
      </c>
      <c r="D2583" s="172">
        <f t="shared" si="117"/>
        <v>208915.20000000001</v>
      </c>
      <c r="E2583" s="172" t="e">
        <f t="shared" si="118"/>
        <v>#N/A</v>
      </c>
      <c r="F2583" s="174" t="e">
        <f t="shared" si="119"/>
        <v>#N/A</v>
      </c>
      <c r="G2583" s="26" t="s">
        <v>10359</v>
      </c>
    </row>
    <row r="2584" spans="2:7" x14ac:dyDescent="0.45">
      <c r="B2584" s="26" t="s">
        <v>5658</v>
      </c>
      <c r="C2584" s="26">
        <v>117</v>
      </c>
      <c r="D2584" s="172">
        <f t="shared" si="117"/>
        <v>208915.20000000001</v>
      </c>
      <c r="E2584" s="172" t="e">
        <f t="shared" si="118"/>
        <v>#N/A</v>
      </c>
      <c r="F2584" s="174" t="e">
        <f t="shared" si="119"/>
        <v>#N/A</v>
      </c>
      <c r="G2584" s="26" t="s">
        <v>10360</v>
      </c>
    </row>
    <row r="2585" spans="2:7" x14ac:dyDescent="0.45">
      <c r="B2585" s="26" t="s">
        <v>5659</v>
      </c>
      <c r="C2585" s="26">
        <v>117</v>
      </c>
      <c r="D2585" s="172">
        <f t="shared" si="117"/>
        <v>208915.20000000001</v>
      </c>
      <c r="E2585" s="172" t="e">
        <f t="shared" si="118"/>
        <v>#N/A</v>
      </c>
      <c r="F2585" s="174" t="e">
        <f t="shared" si="119"/>
        <v>#N/A</v>
      </c>
      <c r="G2585" s="26" t="s">
        <v>10361</v>
      </c>
    </row>
    <row r="2586" spans="2:7" x14ac:dyDescent="0.45">
      <c r="B2586" s="26" t="s">
        <v>5660</v>
      </c>
      <c r="C2586" s="26">
        <v>116</v>
      </c>
      <c r="D2586" s="172">
        <f t="shared" si="117"/>
        <v>207129.60000000001</v>
      </c>
      <c r="E2586" s="172" t="e">
        <f t="shared" si="118"/>
        <v>#N/A</v>
      </c>
      <c r="F2586" s="174" t="e">
        <f t="shared" si="119"/>
        <v>#N/A</v>
      </c>
      <c r="G2586" s="26" t="s">
        <v>10362</v>
      </c>
    </row>
    <row r="2587" spans="2:7" x14ac:dyDescent="0.45">
      <c r="B2587" s="26" t="s">
        <v>5661</v>
      </c>
      <c r="C2587" s="26">
        <v>116</v>
      </c>
      <c r="D2587" s="172">
        <f t="shared" si="117"/>
        <v>207129.60000000001</v>
      </c>
      <c r="E2587" s="172" t="e">
        <f t="shared" si="118"/>
        <v>#N/A</v>
      </c>
      <c r="F2587" s="174" t="e">
        <f t="shared" si="119"/>
        <v>#N/A</v>
      </c>
      <c r="G2587" s="26" t="s">
        <v>10363</v>
      </c>
    </row>
    <row r="2588" spans="2:7" x14ac:dyDescent="0.45">
      <c r="B2588" s="26" t="s">
        <v>5662</v>
      </c>
      <c r="C2588" s="26">
        <v>116</v>
      </c>
      <c r="D2588" s="172">
        <f t="shared" si="117"/>
        <v>207129.60000000001</v>
      </c>
      <c r="E2588" s="172" t="e">
        <f t="shared" si="118"/>
        <v>#N/A</v>
      </c>
      <c r="F2588" s="174" t="e">
        <f t="shared" si="119"/>
        <v>#N/A</v>
      </c>
      <c r="G2588" s="26" t="s">
        <v>10364</v>
      </c>
    </row>
    <row r="2589" spans="2:7" x14ac:dyDescent="0.45">
      <c r="B2589" s="26" t="s">
        <v>5663</v>
      </c>
      <c r="C2589" s="26">
        <v>116</v>
      </c>
      <c r="D2589" s="172">
        <f t="shared" si="117"/>
        <v>207129.60000000001</v>
      </c>
      <c r="E2589" s="172" t="e">
        <f t="shared" si="118"/>
        <v>#N/A</v>
      </c>
      <c r="F2589" s="174" t="e">
        <f t="shared" si="119"/>
        <v>#N/A</v>
      </c>
      <c r="G2589" s="26" t="s">
        <v>10365</v>
      </c>
    </row>
    <row r="2590" spans="2:7" x14ac:dyDescent="0.45">
      <c r="B2590" s="26" t="s">
        <v>5664</v>
      </c>
      <c r="C2590" s="26">
        <v>116</v>
      </c>
      <c r="D2590" s="172">
        <f t="shared" si="117"/>
        <v>207129.60000000001</v>
      </c>
      <c r="E2590" s="172" t="e">
        <f t="shared" si="118"/>
        <v>#N/A</v>
      </c>
      <c r="F2590" s="174" t="e">
        <f t="shared" si="119"/>
        <v>#N/A</v>
      </c>
      <c r="G2590" s="26" t="s">
        <v>10366</v>
      </c>
    </row>
    <row r="2591" spans="2:7" x14ac:dyDescent="0.45">
      <c r="B2591" s="26" t="s">
        <v>5665</v>
      </c>
      <c r="C2591" s="26">
        <v>116</v>
      </c>
      <c r="D2591" s="172">
        <f t="shared" si="117"/>
        <v>207129.60000000001</v>
      </c>
      <c r="E2591" s="172" t="e">
        <f t="shared" si="118"/>
        <v>#N/A</v>
      </c>
      <c r="F2591" s="174" t="e">
        <f t="shared" si="119"/>
        <v>#N/A</v>
      </c>
      <c r="G2591" s="26" t="s">
        <v>10367</v>
      </c>
    </row>
    <row r="2592" spans="2:7" x14ac:dyDescent="0.45">
      <c r="B2592" s="26" t="s">
        <v>5666</v>
      </c>
      <c r="C2592" s="26">
        <v>116</v>
      </c>
      <c r="D2592" s="172">
        <f t="shared" si="117"/>
        <v>207129.60000000001</v>
      </c>
      <c r="E2592" s="172" t="e">
        <f t="shared" si="118"/>
        <v>#N/A</v>
      </c>
      <c r="F2592" s="174" t="e">
        <f t="shared" si="119"/>
        <v>#N/A</v>
      </c>
      <c r="G2592" s="26" t="s">
        <v>10368</v>
      </c>
    </row>
    <row r="2593" spans="2:7" x14ac:dyDescent="0.45">
      <c r="B2593" s="26" t="s">
        <v>5667</v>
      </c>
      <c r="C2593" s="26">
        <v>117</v>
      </c>
      <c r="D2593" s="172">
        <f t="shared" si="117"/>
        <v>208915.20000000001</v>
      </c>
      <c r="E2593" s="172" t="e">
        <f t="shared" si="118"/>
        <v>#N/A</v>
      </c>
      <c r="F2593" s="174" t="e">
        <f t="shared" si="119"/>
        <v>#N/A</v>
      </c>
      <c r="G2593" s="26" t="s">
        <v>10369</v>
      </c>
    </row>
    <row r="2594" spans="2:7" x14ac:dyDescent="0.45">
      <c r="B2594" s="26" t="s">
        <v>5668</v>
      </c>
      <c r="C2594" s="26">
        <v>119</v>
      </c>
      <c r="D2594" s="172">
        <f t="shared" si="117"/>
        <v>212486.39999999999</v>
      </c>
      <c r="E2594" s="172" t="e">
        <f t="shared" si="118"/>
        <v>#N/A</v>
      </c>
      <c r="F2594" s="174" t="e">
        <f t="shared" si="119"/>
        <v>#N/A</v>
      </c>
      <c r="G2594" s="26" t="s">
        <v>10370</v>
      </c>
    </row>
    <row r="2595" spans="2:7" x14ac:dyDescent="0.45">
      <c r="B2595" s="26" t="s">
        <v>5669</v>
      </c>
      <c r="C2595" s="26">
        <v>119</v>
      </c>
      <c r="D2595" s="172">
        <f t="shared" si="117"/>
        <v>212486.39999999999</v>
      </c>
      <c r="E2595" s="172" t="e">
        <f t="shared" si="118"/>
        <v>#N/A</v>
      </c>
      <c r="F2595" s="174" t="e">
        <f t="shared" si="119"/>
        <v>#N/A</v>
      </c>
      <c r="G2595" s="26" t="s">
        <v>10371</v>
      </c>
    </row>
    <row r="2596" spans="2:7" x14ac:dyDescent="0.45">
      <c r="B2596" s="26" t="s">
        <v>5670</v>
      </c>
      <c r="C2596" s="26">
        <v>118</v>
      </c>
      <c r="D2596" s="172">
        <f t="shared" si="117"/>
        <v>210700.80000000002</v>
      </c>
      <c r="E2596" s="172" t="e">
        <f t="shared" si="118"/>
        <v>#N/A</v>
      </c>
      <c r="F2596" s="174" t="e">
        <f t="shared" si="119"/>
        <v>#N/A</v>
      </c>
      <c r="G2596" s="26" t="s">
        <v>10372</v>
      </c>
    </row>
    <row r="2597" spans="2:7" x14ac:dyDescent="0.45">
      <c r="B2597" s="26" t="s">
        <v>5671</v>
      </c>
      <c r="C2597" s="26">
        <v>119</v>
      </c>
      <c r="D2597" s="172">
        <f t="shared" si="117"/>
        <v>212486.39999999999</v>
      </c>
      <c r="E2597" s="172" t="e">
        <f t="shared" si="118"/>
        <v>#N/A</v>
      </c>
      <c r="F2597" s="174" t="e">
        <f t="shared" si="119"/>
        <v>#N/A</v>
      </c>
      <c r="G2597" s="26" t="s">
        <v>10373</v>
      </c>
    </row>
    <row r="2598" spans="2:7" x14ac:dyDescent="0.45">
      <c r="B2598" s="26" t="s">
        <v>5672</v>
      </c>
      <c r="C2598" s="26">
        <v>120</v>
      </c>
      <c r="D2598" s="172">
        <f t="shared" si="117"/>
        <v>214272.00000000003</v>
      </c>
      <c r="E2598" s="172" t="e">
        <f t="shared" si="118"/>
        <v>#N/A</v>
      </c>
      <c r="F2598" s="174" t="e">
        <f t="shared" si="119"/>
        <v>#N/A</v>
      </c>
      <c r="G2598" s="26" t="s">
        <v>10374</v>
      </c>
    </row>
    <row r="2599" spans="2:7" x14ac:dyDescent="0.45">
      <c r="B2599" s="26" t="s">
        <v>5673</v>
      </c>
      <c r="C2599" s="26">
        <v>121</v>
      </c>
      <c r="D2599" s="172">
        <f t="shared" si="117"/>
        <v>216057.60000000001</v>
      </c>
      <c r="E2599" s="172" t="e">
        <f t="shared" si="118"/>
        <v>#N/A</v>
      </c>
      <c r="F2599" s="174" t="e">
        <f t="shared" si="119"/>
        <v>#N/A</v>
      </c>
      <c r="G2599" s="26" t="s">
        <v>10375</v>
      </c>
    </row>
    <row r="2600" spans="2:7" x14ac:dyDescent="0.45">
      <c r="B2600" s="26" t="s">
        <v>5674</v>
      </c>
      <c r="C2600" s="26">
        <v>122</v>
      </c>
      <c r="D2600" s="172">
        <f t="shared" si="117"/>
        <v>217843.20000000001</v>
      </c>
      <c r="E2600" s="172" t="e">
        <f t="shared" si="118"/>
        <v>#N/A</v>
      </c>
      <c r="F2600" s="174" t="e">
        <f t="shared" si="119"/>
        <v>#N/A</v>
      </c>
      <c r="G2600" s="26" t="s">
        <v>10376</v>
      </c>
    </row>
    <row r="2601" spans="2:7" x14ac:dyDescent="0.45">
      <c r="B2601" s="26" t="s">
        <v>5675</v>
      </c>
      <c r="C2601" s="26">
        <v>123</v>
      </c>
      <c r="D2601" s="172">
        <f t="shared" si="117"/>
        <v>219628.79999999999</v>
      </c>
      <c r="E2601" s="172" t="e">
        <f t="shared" si="118"/>
        <v>#N/A</v>
      </c>
      <c r="F2601" s="174" t="e">
        <f t="shared" si="119"/>
        <v>#N/A</v>
      </c>
      <c r="G2601" s="26" t="s">
        <v>10377</v>
      </c>
    </row>
    <row r="2602" spans="2:7" x14ac:dyDescent="0.45">
      <c r="B2602" s="26" t="s">
        <v>5676</v>
      </c>
      <c r="C2602" s="26">
        <v>122</v>
      </c>
      <c r="D2602" s="172">
        <f t="shared" si="117"/>
        <v>217843.20000000001</v>
      </c>
      <c r="E2602" s="172" t="e">
        <f t="shared" si="118"/>
        <v>#N/A</v>
      </c>
      <c r="F2602" s="174" t="e">
        <f t="shared" si="119"/>
        <v>#N/A</v>
      </c>
      <c r="G2602" s="26" t="s">
        <v>10378</v>
      </c>
    </row>
    <row r="2603" spans="2:7" x14ac:dyDescent="0.45">
      <c r="B2603" s="26" t="s">
        <v>5677</v>
      </c>
      <c r="C2603" s="26">
        <v>121</v>
      </c>
      <c r="D2603" s="172">
        <f t="shared" si="117"/>
        <v>216057.60000000001</v>
      </c>
      <c r="E2603" s="172" t="e">
        <f t="shared" si="118"/>
        <v>#N/A</v>
      </c>
      <c r="F2603" s="174" t="e">
        <f t="shared" si="119"/>
        <v>#N/A</v>
      </c>
      <c r="G2603" s="26" t="s">
        <v>10379</v>
      </c>
    </row>
    <row r="2604" spans="2:7" x14ac:dyDescent="0.45">
      <c r="B2604" s="26" t="s">
        <v>5678</v>
      </c>
      <c r="C2604" s="26">
        <v>122</v>
      </c>
      <c r="D2604" s="172">
        <f t="shared" si="117"/>
        <v>217843.20000000001</v>
      </c>
      <c r="E2604" s="172" t="e">
        <f t="shared" si="118"/>
        <v>#N/A</v>
      </c>
      <c r="F2604" s="174" t="e">
        <f t="shared" si="119"/>
        <v>#N/A</v>
      </c>
      <c r="G2604" s="26" t="s">
        <v>10380</v>
      </c>
    </row>
    <row r="2605" spans="2:7" x14ac:dyDescent="0.45">
      <c r="B2605" s="26" t="s">
        <v>5679</v>
      </c>
      <c r="C2605" s="26">
        <v>122</v>
      </c>
      <c r="D2605" s="172">
        <f t="shared" si="117"/>
        <v>217843.20000000001</v>
      </c>
      <c r="E2605" s="172" t="e">
        <f t="shared" si="118"/>
        <v>#N/A</v>
      </c>
      <c r="F2605" s="174" t="e">
        <f t="shared" si="119"/>
        <v>#N/A</v>
      </c>
      <c r="G2605" s="26" t="s">
        <v>10381</v>
      </c>
    </row>
    <row r="2606" spans="2:7" x14ac:dyDescent="0.45">
      <c r="B2606" s="26" t="s">
        <v>5680</v>
      </c>
      <c r="C2606" s="26">
        <v>124</v>
      </c>
      <c r="D2606" s="172">
        <f t="shared" si="117"/>
        <v>221414.40000000002</v>
      </c>
      <c r="E2606" s="172" t="e">
        <f t="shared" si="118"/>
        <v>#N/A</v>
      </c>
      <c r="F2606" s="174" t="e">
        <f t="shared" si="119"/>
        <v>#N/A</v>
      </c>
      <c r="G2606" s="26" t="s">
        <v>10382</v>
      </c>
    </row>
    <row r="2607" spans="2:7" x14ac:dyDescent="0.45">
      <c r="B2607" s="26" t="s">
        <v>5681</v>
      </c>
      <c r="C2607" s="26">
        <v>124</v>
      </c>
      <c r="D2607" s="172">
        <f t="shared" si="117"/>
        <v>221414.40000000002</v>
      </c>
      <c r="E2607" s="172" t="e">
        <f t="shared" si="118"/>
        <v>#N/A</v>
      </c>
      <c r="F2607" s="174" t="e">
        <f t="shared" si="119"/>
        <v>#N/A</v>
      </c>
      <c r="G2607" s="26" t="s">
        <v>10383</v>
      </c>
    </row>
    <row r="2608" spans="2:7" x14ac:dyDescent="0.45">
      <c r="B2608" s="26" t="s">
        <v>5682</v>
      </c>
      <c r="C2608" s="26">
        <v>123</v>
      </c>
      <c r="D2608" s="172">
        <f t="shared" si="117"/>
        <v>219628.79999999999</v>
      </c>
      <c r="E2608" s="172" t="e">
        <f t="shared" si="118"/>
        <v>#N/A</v>
      </c>
      <c r="F2608" s="174" t="e">
        <f t="shared" si="119"/>
        <v>#N/A</v>
      </c>
      <c r="G2608" s="26" t="s">
        <v>10384</v>
      </c>
    </row>
    <row r="2609" spans="2:7" x14ac:dyDescent="0.45">
      <c r="B2609" s="26" t="s">
        <v>5683</v>
      </c>
      <c r="C2609" s="26">
        <v>122</v>
      </c>
      <c r="D2609" s="172">
        <f t="shared" si="117"/>
        <v>217843.20000000001</v>
      </c>
      <c r="E2609" s="172" t="e">
        <f t="shared" si="118"/>
        <v>#N/A</v>
      </c>
      <c r="F2609" s="174" t="e">
        <f t="shared" si="119"/>
        <v>#N/A</v>
      </c>
      <c r="G2609" s="26" t="s">
        <v>10385</v>
      </c>
    </row>
    <row r="2610" spans="2:7" x14ac:dyDescent="0.45">
      <c r="B2610" s="26" t="s">
        <v>5684</v>
      </c>
      <c r="C2610" s="26">
        <v>123</v>
      </c>
      <c r="D2610" s="172">
        <f t="shared" si="117"/>
        <v>219628.79999999999</v>
      </c>
      <c r="E2610" s="172" t="e">
        <f t="shared" si="118"/>
        <v>#N/A</v>
      </c>
      <c r="F2610" s="174" t="e">
        <f t="shared" si="119"/>
        <v>#N/A</v>
      </c>
      <c r="G2610" s="26" t="s">
        <v>10386</v>
      </c>
    </row>
    <row r="2611" spans="2:7" x14ac:dyDescent="0.45">
      <c r="B2611" s="26" t="s">
        <v>5685</v>
      </c>
      <c r="C2611" s="26">
        <v>123</v>
      </c>
      <c r="D2611" s="172">
        <f t="shared" si="117"/>
        <v>219628.79999999999</v>
      </c>
      <c r="E2611" s="172" t="e">
        <f t="shared" si="118"/>
        <v>#N/A</v>
      </c>
      <c r="F2611" s="174" t="e">
        <f t="shared" si="119"/>
        <v>#N/A</v>
      </c>
      <c r="G2611" s="26" t="s">
        <v>10387</v>
      </c>
    </row>
    <row r="2612" spans="2:7" x14ac:dyDescent="0.45">
      <c r="B2612" s="26" t="s">
        <v>5686</v>
      </c>
      <c r="C2612" s="26">
        <v>124</v>
      </c>
      <c r="D2612" s="172">
        <f t="shared" ref="D2612:D2675" si="120">C2612*7.44*240</f>
        <v>221414.40000000002</v>
      </c>
      <c r="E2612" s="172" t="e">
        <f t="shared" ref="E2612:E2675" si="121">VLOOKUP(G2612,$I$51:$K$181,2,FALSE)</f>
        <v>#N/A</v>
      </c>
      <c r="F2612" s="174" t="e">
        <f t="shared" ref="F2612:F2675" si="122">E2612/D2612-1</f>
        <v>#N/A</v>
      </c>
      <c r="G2612" s="26" t="s">
        <v>10388</v>
      </c>
    </row>
    <row r="2613" spans="2:7" x14ac:dyDescent="0.45">
      <c r="B2613" s="26" t="s">
        <v>5687</v>
      </c>
      <c r="C2613" s="26">
        <v>123</v>
      </c>
      <c r="D2613" s="172">
        <f t="shared" si="120"/>
        <v>219628.79999999999</v>
      </c>
      <c r="E2613" s="172" t="e">
        <f t="shared" si="121"/>
        <v>#N/A</v>
      </c>
      <c r="F2613" s="174" t="e">
        <f t="shared" si="122"/>
        <v>#N/A</v>
      </c>
      <c r="G2613" s="26" t="s">
        <v>10389</v>
      </c>
    </row>
    <row r="2614" spans="2:7" x14ac:dyDescent="0.45">
      <c r="B2614" s="26" t="s">
        <v>5688</v>
      </c>
      <c r="C2614" s="26">
        <v>123</v>
      </c>
      <c r="D2614" s="172">
        <f t="shared" si="120"/>
        <v>219628.79999999999</v>
      </c>
      <c r="E2614" s="172" t="e">
        <f t="shared" si="121"/>
        <v>#N/A</v>
      </c>
      <c r="F2614" s="174" t="e">
        <f t="shared" si="122"/>
        <v>#N/A</v>
      </c>
      <c r="G2614" s="26" t="s">
        <v>10390</v>
      </c>
    </row>
    <row r="2615" spans="2:7" x14ac:dyDescent="0.45">
      <c r="B2615" s="26" t="s">
        <v>5689</v>
      </c>
      <c r="C2615" s="26">
        <v>124</v>
      </c>
      <c r="D2615" s="172">
        <f t="shared" si="120"/>
        <v>221414.40000000002</v>
      </c>
      <c r="E2615" s="172" t="e">
        <f t="shared" si="121"/>
        <v>#N/A</v>
      </c>
      <c r="F2615" s="174" t="e">
        <f t="shared" si="122"/>
        <v>#N/A</v>
      </c>
      <c r="G2615" s="26" t="s">
        <v>10391</v>
      </c>
    </row>
    <row r="2616" spans="2:7" x14ac:dyDescent="0.45">
      <c r="B2616" s="26" t="s">
        <v>5690</v>
      </c>
      <c r="C2616" s="26">
        <v>125</v>
      </c>
      <c r="D2616" s="172">
        <f t="shared" si="120"/>
        <v>223200</v>
      </c>
      <c r="E2616" s="172" t="e">
        <f t="shared" si="121"/>
        <v>#N/A</v>
      </c>
      <c r="F2616" s="174" t="e">
        <f t="shared" si="122"/>
        <v>#N/A</v>
      </c>
      <c r="G2616" s="26" t="s">
        <v>10392</v>
      </c>
    </row>
    <row r="2617" spans="2:7" x14ac:dyDescent="0.45">
      <c r="B2617" s="26" t="s">
        <v>5691</v>
      </c>
      <c r="C2617" s="26">
        <v>124</v>
      </c>
      <c r="D2617" s="172">
        <f t="shared" si="120"/>
        <v>221414.40000000002</v>
      </c>
      <c r="E2617" s="172" t="e">
        <f t="shared" si="121"/>
        <v>#N/A</v>
      </c>
      <c r="F2617" s="174" t="e">
        <f t="shared" si="122"/>
        <v>#N/A</v>
      </c>
      <c r="G2617" s="26" t="s">
        <v>10393</v>
      </c>
    </row>
    <row r="2618" spans="2:7" x14ac:dyDescent="0.45">
      <c r="B2618" s="26" t="s">
        <v>5692</v>
      </c>
      <c r="C2618" s="26">
        <v>124</v>
      </c>
      <c r="D2618" s="172">
        <f t="shared" si="120"/>
        <v>221414.40000000002</v>
      </c>
      <c r="E2618" s="172" t="e">
        <f t="shared" si="121"/>
        <v>#N/A</v>
      </c>
      <c r="F2618" s="174" t="e">
        <f t="shared" si="122"/>
        <v>#N/A</v>
      </c>
      <c r="G2618" s="26" t="s">
        <v>10394</v>
      </c>
    </row>
    <row r="2619" spans="2:7" x14ac:dyDescent="0.45">
      <c r="B2619" s="26" t="s">
        <v>5693</v>
      </c>
      <c r="C2619" s="26">
        <v>124</v>
      </c>
      <c r="D2619" s="172">
        <f t="shared" si="120"/>
        <v>221414.40000000002</v>
      </c>
      <c r="E2619" s="172" t="e">
        <f t="shared" si="121"/>
        <v>#N/A</v>
      </c>
      <c r="F2619" s="174" t="e">
        <f t="shared" si="122"/>
        <v>#N/A</v>
      </c>
      <c r="G2619" s="26" t="s">
        <v>10395</v>
      </c>
    </row>
    <row r="2620" spans="2:7" x14ac:dyDescent="0.45">
      <c r="B2620" s="26" t="s">
        <v>5694</v>
      </c>
      <c r="C2620" s="26">
        <v>122</v>
      </c>
      <c r="D2620" s="172">
        <f t="shared" si="120"/>
        <v>217843.20000000001</v>
      </c>
      <c r="E2620" s="172" t="e">
        <f t="shared" si="121"/>
        <v>#N/A</v>
      </c>
      <c r="F2620" s="174" t="e">
        <f t="shared" si="122"/>
        <v>#N/A</v>
      </c>
      <c r="G2620" s="26" t="s">
        <v>10396</v>
      </c>
    </row>
    <row r="2621" spans="2:7" x14ac:dyDescent="0.45">
      <c r="B2621" s="26" t="s">
        <v>5695</v>
      </c>
      <c r="C2621" s="26">
        <v>122</v>
      </c>
      <c r="D2621" s="172">
        <f t="shared" si="120"/>
        <v>217843.20000000001</v>
      </c>
      <c r="E2621" s="172" t="e">
        <f t="shared" si="121"/>
        <v>#N/A</v>
      </c>
      <c r="F2621" s="174" t="e">
        <f t="shared" si="122"/>
        <v>#N/A</v>
      </c>
      <c r="G2621" s="26" t="s">
        <v>10397</v>
      </c>
    </row>
    <row r="2622" spans="2:7" x14ac:dyDescent="0.45">
      <c r="B2622" s="26" t="s">
        <v>5696</v>
      </c>
      <c r="C2622" s="26">
        <v>122</v>
      </c>
      <c r="D2622" s="172">
        <f t="shared" si="120"/>
        <v>217843.20000000001</v>
      </c>
      <c r="E2622" s="172" t="e">
        <f t="shared" si="121"/>
        <v>#N/A</v>
      </c>
      <c r="F2622" s="174" t="e">
        <f t="shared" si="122"/>
        <v>#N/A</v>
      </c>
      <c r="G2622" s="26" t="s">
        <v>10398</v>
      </c>
    </row>
    <row r="2623" spans="2:7" x14ac:dyDescent="0.45">
      <c r="B2623" s="26" t="s">
        <v>5697</v>
      </c>
      <c r="C2623" s="26">
        <v>123</v>
      </c>
      <c r="D2623" s="172">
        <f t="shared" si="120"/>
        <v>219628.79999999999</v>
      </c>
      <c r="E2623" s="172" t="e">
        <f t="shared" si="121"/>
        <v>#N/A</v>
      </c>
      <c r="F2623" s="174" t="e">
        <f t="shared" si="122"/>
        <v>#N/A</v>
      </c>
      <c r="G2623" s="26" t="s">
        <v>10399</v>
      </c>
    </row>
    <row r="2624" spans="2:7" x14ac:dyDescent="0.45">
      <c r="B2624" s="26" t="s">
        <v>5698</v>
      </c>
      <c r="C2624" s="26">
        <v>122</v>
      </c>
      <c r="D2624" s="172">
        <f t="shared" si="120"/>
        <v>217843.20000000001</v>
      </c>
      <c r="E2624" s="172" t="e">
        <f t="shared" si="121"/>
        <v>#N/A</v>
      </c>
      <c r="F2624" s="174" t="e">
        <f t="shared" si="122"/>
        <v>#N/A</v>
      </c>
      <c r="G2624" s="26" t="s">
        <v>10400</v>
      </c>
    </row>
    <row r="2625" spans="2:7" x14ac:dyDescent="0.45">
      <c r="B2625" s="26" t="s">
        <v>5699</v>
      </c>
      <c r="C2625" s="26">
        <v>121</v>
      </c>
      <c r="D2625" s="172">
        <f t="shared" si="120"/>
        <v>216057.60000000001</v>
      </c>
      <c r="E2625" s="172" t="e">
        <f t="shared" si="121"/>
        <v>#N/A</v>
      </c>
      <c r="F2625" s="174" t="e">
        <f t="shared" si="122"/>
        <v>#N/A</v>
      </c>
      <c r="G2625" s="26" t="s">
        <v>10401</v>
      </c>
    </row>
    <row r="2626" spans="2:7" x14ac:dyDescent="0.45">
      <c r="B2626" s="26" t="s">
        <v>5700</v>
      </c>
      <c r="C2626" s="26">
        <v>122</v>
      </c>
      <c r="D2626" s="172">
        <f t="shared" si="120"/>
        <v>217843.20000000001</v>
      </c>
      <c r="E2626" s="172" t="e">
        <f t="shared" si="121"/>
        <v>#N/A</v>
      </c>
      <c r="F2626" s="174" t="e">
        <f t="shared" si="122"/>
        <v>#N/A</v>
      </c>
      <c r="G2626" s="26" t="s">
        <v>10402</v>
      </c>
    </row>
    <row r="2627" spans="2:7" x14ac:dyDescent="0.45">
      <c r="B2627" s="26" t="s">
        <v>5701</v>
      </c>
      <c r="C2627" s="26">
        <v>123</v>
      </c>
      <c r="D2627" s="172">
        <f t="shared" si="120"/>
        <v>219628.79999999999</v>
      </c>
      <c r="E2627" s="172" t="e">
        <f t="shared" si="121"/>
        <v>#N/A</v>
      </c>
      <c r="F2627" s="174" t="e">
        <f t="shared" si="122"/>
        <v>#N/A</v>
      </c>
      <c r="G2627" s="26" t="s">
        <v>10403</v>
      </c>
    </row>
    <row r="2628" spans="2:7" x14ac:dyDescent="0.45">
      <c r="B2628" s="26" t="s">
        <v>5702</v>
      </c>
      <c r="C2628" s="26">
        <v>123</v>
      </c>
      <c r="D2628" s="172">
        <f t="shared" si="120"/>
        <v>219628.79999999999</v>
      </c>
      <c r="E2628" s="172" t="e">
        <f t="shared" si="121"/>
        <v>#N/A</v>
      </c>
      <c r="F2628" s="174" t="e">
        <f t="shared" si="122"/>
        <v>#N/A</v>
      </c>
      <c r="G2628" s="26" t="s">
        <v>10404</v>
      </c>
    </row>
    <row r="2629" spans="2:7" x14ac:dyDescent="0.45">
      <c r="B2629" s="26" t="s">
        <v>5703</v>
      </c>
      <c r="C2629" s="26">
        <v>122</v>
      </c>
      <c r="D2629" s="172">
        <f t="shared" si="120"/>
        <v>217843.20000000001</v>
      </c>
      <c r="E2629" s="172" t="e">
        <f t="shared" si="121"/>
        <v>#N/A</v>
      </c>
      <c r="F2629" s="174" t="e">
        <f t="shared" si="122"/>
        <v>#N/A</v>
      </c>
      <c r="G2629" s="26" t="s">
        <v>10405</v>
      </c>
    </row>
    <row r="2630" spans="2:7" x14ac:dyDescent="0.45">
      <c r="B2630" s="26" t="s">
        <v>5704</v>
      </c>
      <c r="C2630" s="26">
        <v>121</v>
      </c>
      <c r="D2630" s="172">
        <f t="shared" si="120"/>
        <v>216057.60000000001</v>
      </c>
      <c r="E2630" s="172" t="e">
        <f t="shared" si="121"/>
        <v>#N/A</v>
      </c>
      <c r="F2630" s="174" t="e">
        <f t="shared" si="122"/>
        <v>#N/A</v>
      </c>
      <c r="G2630" s="26" t="s">
        <v>10406</v>
      </c>
    </row>
    <row r="2631" spans="2:7" x14ac:dyDescent="0.45">
      <c r="B2631" s="26" t="s">
        <v>5705</v>
      </c>
      <c r="C2631" s="26">
        <v>119</v>
      </c>
      <c r="D2631" s="172">
        <f t="shared" si="120"/>
        <v>212486.39999999999</v>
      </c>
      <c r="E2631" s="172" t="e">
        <f t="shared" si="121"/>
        <v>#N/A</v>
      </c>
      <c r="F2631" s="174" t="e">
        <f t="shared" si="122"/>
        <v>#N/A</v>
      </c>
      <c r="G2631" s="26" t="s">
        <v>10407</v>
      </c>
    </row>
    <row r="2632" spans="2:7" x14ac:dyDescent="0.45">
      <c r="B2632" s="26" t="s">
        <v>5706</v>
      </c>
      <c r="C2632" s="26">
        <v>119</v>
      </c>
      <c r="D2632" s="172">
        <f t="shared" si="120"/>
        <v>212486.39999999999</v>
      </c>
      <c r="E2632" s="172" t="e">
        <f t="shared" si="121"/>
        <v>#N/A</v>
      </c>
      <c r="F2632" s="174" t="e">
        <f t="shared" si="122"/>
        <v>#N/A</v>
      </c>
      <c r="G2632" s="26" t="s">
        <v>10408</v>
      </c>
    </row>
    <row r="2633" spans="2:7" x14ac:dyDescent="0.45">
      <c r="B2633" s="26" t="s">
        <v>5707</v>
      </c>
      <c r="C2633" s="26">
        <v>119</v>
      </c>
      <c r="D2633" s="172">
        <f t="shared" si="120"/>
        <v>212486.39999999999</v>
      </c>
      <c r="E2633" s="172" t="e">
        <f t="shared" si="121"/>
        <v>#N/A</v>
      </c>
      <c r="F2633" s="174" t="e">
        <f t="shared" si="122"/>
        <v>#N/A</v>
      </c>
      <c r="G2633" s="26" t="s">
        <v>10409</v>
      </c>
    </row>
    <row r="2634" spans="2:7" x14ac:dyDescent="0.45">
      <c r="B2634" s="26" t="s">
        <v>5708</v>
      </c>
      <c r="C2634" s="26">
        <v>118</v>
      </c>
      <c r="D2634" s="172">
        <f t="shared" si="120"/>
        <v>210700.80000000002</v>
      </c>
      <c r="E2634" s="172" t="e">
        <f t="shared" si="121"/>
        <v>#N/A</v>
      </c>
      <c r="F2634" s="174" t="e">
        <f t="shared" si="122"/>
        <v>#N/A</v>
      </c>
      <c r="G2634" s="26" t="s">
        <v>10410</v>
      </c>
    </row>
    <row r="2635" spans="2:7" x14ac:dyDescent="0.45">
      <c r="B2635" s="26" t="s">
        <v>5709</v>
      </c>
      <c r="C2635" s="26">
        <v>118</v>
      </c>
      <c r="D2635" s="172">
        <f t="shared" si="120"/>
        <v>210700.80000000002</v>
      </c>
      <c r="E2635" s="172" t="e">
        <f t="shared" si="121"/>
        <v>#N/A</v>
      </c>
      <c r="F2635" s="174" t="e">
        <f t="shared" si="122"/>
        <v>#N/A</v>
      </c>
      <c r="G2635" s="26" t="s">
        <v>10411</v>
      </c>
    </row>
    <row r="2636" spans="2:7" x14ac:dyDescent="0.45">
      <c r="B2636" s="26" t="s">
        <v>5710</v>
      </c>
      <c r="C2636" s="26">
        <v>117</v>
      </c>
      <c r="D2636" s="172">
        <f t="shared" si="120"/>
        <v>208915.20000000001</v>
      </c>
      <c r="E2636" s="172" t="e">
        <f t="shared" si="121"/>
        <v>#N/A</v>
      </c>
      <c r="F2636" s="174" t="e">
        <f t="shared" si="122"/>
        <v>#N/A</v>
      </c>
      <c r="G2636" s="26" t="s">
        <v>10412</v>
      </c>
    </row>
    <row r="2637" spans="2:7" x14ac:dyDescent="0.45">
      <c r="B2637" s="26" t="s">
        <v>5711</v>
      </c>
      <c r="C2637" s="26">
        <v>117</v>
      </c>
      <c r="D2637" s="172">
        <f t="shared" si="120"/>
        <v>208915.20000000001</v>
      </c>
      <c r="E2637" s="172" t="e">
        <f t="shared" si="121"/>
        <v>#N/A</v>
      </c>
      <c r="F2637" s="174" t="e">
        <f t="shared" si="122"/>
        <v>#N/A</v>
      </c>
      <c r="G2637" s="26" t="s">
        <v>10413</v>
      </c>
    </row>
    <row r="2638" spans="2:7" x14ac:dyDescent="0.45">
      <c r="B2638" s="26" t="s">
        <v>5712</v>
      </c>
      <c r="C2638" s="26">
        <v>116</v>
      </c>
      <c r="D2638" s="172">
        <f t="shared" si="120"/>
        <v>207129.60000000001</v>
      </c>
      <c r="E2638" s="172" t="e">
        <f t="shared" si="121"/>
        <v>#N/A</v>
      </c>
      <c r="F2638" s="174" t="e">
        <f t="shared" si="122"/>
        <v>#N/A</v>
      </c>
      <c r="G2638" s="26" t="s">
        <v>10414</v>
      </c>
    </row>
    <row r="2639" spans="2:7" x14ac:dyDescent="0.45">
      <c r="B2639" s="26" t="s">
        <v>5713</v>
      </c>
      <c r="C2639" s="26">
        <v>116</v>
      </c>
      <c r="D2639" s="172">
        <f t="shared" si="120"/>
        <v>207129.60000000001</v>
      </c>
      <c r="E2639" s="172" t="e">
        <f t="shared" si="121"/>
        <v>#N/A</v>
      </c>
      <c r="F2639" s="174" t="e">
        <f t="shared" si="122"/>
        <v>#N/A</v>
      </c>
      <c r="G2639" s="26" t="s">
        <v>10415</v>
      </c>
    </row>
    <row r="2640" spans="2:7" x14ac:dyDescent="0.45">
      <c r="B2640" s="26" t="s">
        <v>5714</v>
      </c>
      <c r="C2640" s="26">
        <v>115</v>
      </c>
      <c r="D2640" s="172">
        <f t="shared" si="120"/>
        <v>205344</v>
      </c>
      <c r="E2640" s="172" t="e">
        <f t="shared" si="121"/>
        <v>#N/A</v>
      </c>
      <c r="F2640" s="174" t="e">
        <f t="shared" si="122"/>
        <v>#N/A</v>
      </c>
      <c r="G2640" s="26" t="s">
        <v>10416</v>
      </c>
    </row>
    <row r="2641" spans="2:7" x14ac:dyDescent="0.45">
      <c r="B2641" s="26" t="s">
        <v>5715</v>
      </c>
      <c r="C2641" s="26">
        <v>115</v>
      </c>
      <c r="D2641" s="172">
        <f t="shared" si="120"/>
        <v>205344</v>
      </c>
      <c r="E2641" s="172" t="e">
        <f t="shared" si="121"/>
        <v>#N/A</v>
      </c>
      <c r="F2641" s="174" t="e">
        <f t="shared" si="122"/>
        <v>#N/A</v>
      </c>
      <c r="G2641" s="26" t="s">
        <v>10417</v>
      </c>
    </row>
    <row r="2642" spans="2:7" x14ac:dyDescent="0.45">
      <c r="B2642" s="26" t="s">
        <v>5716</v>
      </c>
      <c r="C2642" s="26">
        <v>113</v>
      </c>
      <c r="D2642" s="172">
        <f t="shared" si="120"/>
        <v>201772.80000000002</v>
      </c>
      <c r="E2642" s="172" t="e">
        <f t="shared" si="121"/>
        <v>#N/A</v>
      </c>
      <c r="F2642" s="174" t="e">
        <f t="shared" si="122"/>
        <v>#N/A</v>
      </c>
      <c r="G2642" s="26" t="s">
        <v>10418</v>
      </c>
    </row>
    <row r="2643" spans="2:7" x14ac:dyDescent="0.45">
      <c r="B2643" s="26" t="s">
        <v>5717</v>
      </c>
      <c r="C2643" s="26">
        <v>111</v>
      </c>
      <c r="D2643" s="172">
        <f t="shared" si="120"/>
        <v>198201.60000000001</v>
      </c>
      <c r="E2643" s="172" t="e">
        <f t="shared" si="121"/>
        <v>#N/A</v>
      </c>
      <c r="F2643" s="174" t="e">
        <f t="shared" si="122"/>
        <v>#N/A</v>
      </c>
      <c r="G2643" s="26" t="s">
        <v>10419</v>
      </c>
    </row>
    <row r="2644" spans="2:7" x14ac:dyDescent="0.45">
      <c r="B2644" s="26" t="s">
        <v>5718</v>
      </c>
      <c r="C2644" s="26">
        <v>111</v>
      </c>
      <c r="D2644" s="172">
        <f t="shared" si="120"/>
        <v>198201.60000000001</v>
      </c>
      <c r="E2644" s="172" t="e">
        <f t="shared" si="121"/>
        <v>#N/A</v>
      </c>
      <c r="F2644" s="174" t="e">
        <f t="shared" si="122"/>
        <v>#N/A</v>
      </c>
      <c r="G2644" s="26" t="s">
        <v>10420</v>
      </c>
    </row>
    <row r="2645" spans="2:7" x14ac:dyDescent="0.45">
      <c r="B2645" s="26" t="s">
        <v>5719</v>
      </c>
      <c r="C2645" s="26">
        <v>111</v>
      </c>
      <c r="D2645" s="172">
        <f t="shared" si="120"/>
        <v>198201.60000000001</v>
      </c>
      <c r="E2645" s="172" t="e">
        <f t="shared" si="121"/>
        <v>#N/A</v>
      </c>
      <c r="F2645" s="174" t="e">
        <f t="shared" si="122"/>
        <v>#N/A</v>
      </c>
      <c r="G2645" s="26" t="s">
        <v>10421</v>
      </c>
    </row>
    <row r="2646" spans="2:7" x14ac:dyDescent="0.45">
      <c r="B2646" s="26" t="s">
        <v>5720</v>
      </c>
      <c r="C2646" s="26">
        <v>111</v>
      </c>
      <c r="D2646" s="172">
        <f t="shared" si="120"/>
        <v>198201.60000000001</v>
      </c>
      <c r="E2646" s="172" t="e">
        <f t="shared" si="121"/>
        <v>#N/A</v>
      </c>
      <c r="F2646" s="174" t="e">
        <f t="shared" si="122"/>
        <v>#N/A</v>
      </c>
      <c r="G2646" s="26" t="s">
        <v>10422</v>
      </c>
    </row>
    <row r="2647" spans="2:7" x14ac:dyDescent="0.45">
      <c r="B2647" s="26" t="s">
        <v>5721</v>
      </c>
      <c r="C2647" s="26">
        <v>111</v>
      </c>
      <c r="D2647" s="172">
        <f t="shared" si="120"/>
        <v>198201.60000000001</v>
      </c>
      <c r="E2647" s="172" t="e">
        <f t="shared" si="121"/>
        <v>#N/A</v>
      </c>
      <c r="F2647" s="174" t="e">
        <f t="shared" si="122"/>
        <v>#N/A</v>
      </c>
      <c r="G2647" s="26" t="s">
        <v>10423</v>
      </c>
    </row>
    <row r="2648" spans="2:7" x14ac:dyDescent="0.45">
      <c r="B2648" s="26" t="s">
        <v>5722</v>
      </c>
      <c r="C2648" s="26">
        <v>111</v>
      </c>
      <c r="D2648" s="172">
        <f t="shared" si="120"/>
        <v>198201.60000000001</v>
      </c>
      <c r="E2648" s="172" t="e">
        <f t="shared" si="121"/>
        <v>#N/A</v>
      </c>
      <c r="F2648" s="174" t="e">
        <f t="shared" si="122"/>
        <v>#N/A</v>
      </c>
      <c r="G2648" s="26" t="s">
        <v>10424</v>
      </c>
    </row>
    <row r="2649" spans="2:7" x14ac:dyDescent="0.45">
      <c r="B2649" s="26" t="s">
        <v>5723</v>
      </c>
      <c r="C2649" s="26">
        <v>111</v>
      </c>
      <c r="D2649" s="172">
        <f t="shared" si="120"/>
        <v>198201.60000000001</v>
      </c>
      <c r="E2649" s="172" t="e">
        <f t="shared" si="121"/>
        <v>#N/A</v>
      </c>
      <c r="F2649" s="174" t="e">
        <f t="shared" si="122"/>
        <v>#N/A</v>
      </c>
      <c r="G2649" s="26" t="s">
        <v>10425</v>
      </c>
    </row>
    <row r="2650" spans="2:7" x14ac:dyDescent="0.45">
      <c r="B2650" s="26" t="s">
        <v>5724</v>
      </c>
      <c r="C2650" s="26">
        <v>111</v>
      </c>
      <c r="D2650" s="172">
        <f t="shared" si="120"/>
        <v>198201.60000000001</v>
      </c>
      <c r="E2650" s="172" t="e">
        <f t="shared" si="121"/>
        <v>#N/A</v>
      </c>
      <c r="F2650" s="174" t="e">
        <f t="shared" si="122"/>
        <v>#N/A</v>
      </c>
      <c r="G2650" s="26" t="s">
        <v>10426</v>
      </c>
    </row>
    <row r="2651" spans="2:7" x14ac:dyDescent="0.45">
      <c r="B2651" s="26" t="s">
        <v>5725</v>
      </c>
      <c r="C2651" s="26">
        <v>111</v>
      </c>
      <c r="D2651" s="172">
        <f t="shared" si="120"/>
        <v>198201.60000000001</v>
      </c>
      <c r="E2651" s="172" t="e">
        <f t="shared" si="121"/>
        <v>#N/A</v>
      </c>
      <c r="F2651" s="174" t="e">
        <f t="shared" si="122"/>
        <v>#N/A</v>
      </c>
      <c r="G2651" s="26" t="s">
        <v>10427</v>
      </c>
    </row>
    <row r="2652" spans="2:7" x14ac:dyDescent="0.45">
      <c r="B2652" s="26" t="s">
        <v>5726</v>
      </c>
      <c r="C2652" s="26">
        <v>112</v>
      </c>
      <c r="D2652" s="172">
        <f t="shared" si="120"/>
        <v>199987.20000000001</v>
      </c>
      <c r="E2652" s="172" t="e">
        <f t="shared" si="121"/>
        <v>#N/A</v>
      </c>
      <c r="F2652" s="174" t="e">
        <f t="shared" si="122"/>
        <v>#N/A</v>
      </c>
      <c r="G2652" s="26" t="s">
        <v>10428</v>
      </c>
    </row>
    <row r="2653" spans="2:7" x14ac:dyDescent="0.45">
      <c r="B2653" s="26" t="s">
        <v>5727</v>
      </c>
      <c r="C2653" s="26">
        <v>111</v>
      </c>
      <c r="D2653" s="172">
        <f t="shared" si="120"/>
        <v>198201.60000000001</v>
      </c>
      <c r="E2653" s="172" t="e">
        <f t="shared" si="121"/>
        <v>#N/A</v>
      </c>
      <c r="F2653" s="174" t="e">
        <f t="shared" si="122"/>
        <v>#N/A</v>
      </c>
      <c r="G2653" s="26" t="s">
        <v>10429</v>
      </c>
    </row>
    <row r="2654" spans="2:7" x14ac:dyDescent="0.45">
      <c r="B2654" s="26" t="s">
        <v>5728</v>
      </c>
      <c r="C2654" s="26">
        <v>112</v>
      </c>
      <c r="D2654" s="172">
        <f t="shared" si="120"/>
        <v>199987.20000000001</v>
      </c>
      <c r="E2654" s="172" t="e">
        <f t="shared" si="121"/>
        <v>#N/A</v>
      </c>
      <c r="F2654" s="174" t="e">
        <f t="shared" si="122"/>
        <v>#N/A</v>
      </c>
      <c r="G2654" s="26" t="s">
        <v>10430</v>
      </c>
    </row>
    <row r="2655" spans="2:7" x14ac:dyDescent="0.45">
      <c r="B2655" s="26" t="s">
        <v>5729</v>
      </c>
      <c r="C2655" s="26">
        <v>112</v>
      </c>
      <c r="D2655" s="172">
        <f t="shared" si="120"/>
        <v>199987.20000000001</v>
      </c>
      <c r="E2655" s="172" t="e">
        <f t="shared" si="121"/>
        <v>#N/A</v>
      </c>
      <c r="F2655" s="174" t="e">
        <f t="shared" si="122"/>
        <v>#N/A</v>
      </c>
      <c r="G2655" s="26" t="s">
        <v>10431</v>
      </c>
    </row>
    <row r="2656" spans="2:7" x14ac:dyDescent="0.45">
      <c r="B2656" s="26" t="s">
        <v>5730</v>
      </c>
      <c r="C2656" s="26">
        <v>112</v>
      </c>
      <c r="D2656" s="172">
        <f t="shared" si="120"/>
        <v>199987.20000000001</v>
      </c>
      <c r="E2656" s="172" t="e">
        <f t="shared" si="121"/>
        <v>#N/A</v>
      </c>
      <c r="F2656" s="174" t="e">
        <f t="shared" si="122"/>
        <v>#N/A</v>
      </c>
      <c r="G2656" s="26" t="s">
        <v>10432</v>
      </c>
    </row>
    <row r="2657" spans="2:7" x14ac:dyDescent="0.45">
      <c r="B2657" s="26" t="s">
        <v>5731</v>
      </c>
      <c r="C2657" s="26">
        <v>112</v>
      </c>
      <c r="D2657" s="172">
        <f t="shared" si="120"/>
        <v>199987.20000000001</v>
      </c>
      <c r="E2657" s="172" t="e">
        <f t="shared" si="121"/>
        <v>#N/A</v>
      </c>
      <c r="F2657" s="174" t="e">
        <f t="shared" si="122"/>
        <v>#N/A</v>
      </c>
      <c r="G2657" s="26" t="s">
        <v>10433</v>
      </c>
    </row>
    <row r="2658" spans="2:7" x14ac:dyDescent="0.45">
      <c r="B2658" s="26" t="s">
        <v>5732</v>
      </c>
      <c r="C2658" s="26">
        <v>112</v>
      </c>
      <c r="D2658" s="172">
        <f t="shared" si="120"/>
        <v>199987.20000000001</v>
      </c>
      <c r="E2658" s="172" t="e">
        <f t="shared" si="121"/>
        <v>#N/A</v>
      </c>
      <c r="F2658" s="174" t="e">
        <f t="shared" si="122"/>
        <v>#N/A</v>
      </c>
      <c r="G2658" s="26" t="s">
        <v>10434</v>
      </c>
    </row>
    <row r="2659" spans="2:7" x14ac:dyDescent="0.45">
      <c r="B2659" s="26" t="s">
        <v>5733</v>
      </c>
      <c r="C2659" s="26">
        <v>113</v>
      </c>
      <c r="D2659" s="172">
        <f t="shared" si="120"/>
        <v>201772.80000000002</v>
      </c>
      <c r="E2659" s="172" t="e">
        <f t="shared" si="121"/>
        <v>#N/A</v>
      </c>
      <c r="F2659" s="174" t="e">
        <f t="shared" si="122"/>
        <v>#N/A</v>
      </c>
      <c r="G2659" s="26" t="s">
        <v>10435</v>
      </c>
    </row>
    <row r="2660" spans="2:7" x14ac:dyDescent="0.45">
      <c r="B2660" s="26" t="s">
        <v>5734</v>
      </c>
      <c r="C2660" s="26">
        <v>113</v>
      </c>
      <c r="D2660" s="172">
        <f t="shared" si="120"/>
        <v>201772.80000000002</v>
      </c>
      <c r="E2660" s="172" t="e">
        <f t="shared" si="121"/>
        <v>#N/A</v>
      </c>
      <c r="F2660" s="174" t="e">
        <f t="shared" si="122"/>
        <v>#N/A</v>
      </c>
      <c r="G2660" s="26" t="s">
        <v>10436</v>
      </c>
    </row>
    <row r="2661" spans="2:7" x14ac:dyDescent="0.45">
      <c r="B2661" s="26" t="s">
        <v>5735</v>
      </c>
      <c r="C2661" s="26">
        <v>113</v>
      </c>
      <c r="D2661" s="172">
        <f t="shared" si="120"/>
        <v>201772.80000000002</v>
      </c>
      <c r="E2661" s="172" t="e">
        <f t="shared" si="121"/>
        <v>#N/A</v>
      </c>
      <c r="F2661" s="174" t="e">
        <f t="shared" si="122"/>
        <v>#N/A</v>
      </c>
      <c r="G2661" s="26" t="s">
        <v>10437</v>
      </c>
    </row>
    <row r="2662" spans="2:7" x14ac:dyDescent="0.45">
      <c r="B2662" s="26" t="s">
        <v>5736</v>
      </c>
      <c r="C2662" s="26">
        <v>113</v>
      </c>
      <c r="D2662" s="172">
        <f t="shared" si="120"/>
        <v>201772.80000000002</v>
      </c>
      <c r="E2662" s="172" t="e">
        <f t="shared" si="121"/>
        <v>#N/A</v>
      </c>
      <c r="F2662" s="174" t="e">
        <f t="shared" si="122"/>
        <v>#N/A</v>
      </c>
      <c r="G2662" s="26" t="s">
        <v>10438</v>
      </c>
    </row>
    <row r="2663" spans="2:7" x14ac:dyDescent="0.45">
      <c r="B2663" s="26" t="s">
        <v>5737</v>
      </c>
      <c r="C2663" s="26">
        <v>112</v>
      </c>
      <c r="D2663" s="172">
        <f t="shared" si="120"/>
        <v>199987.20000000001</v>
      </c>
      <c r="E2663" s="172" t="e">
        <f t="shared" si="121"/>
        <v>#N/A</v>
      </c>
      <c r="F2663" s="174" t="e">
        <f t="shared" si="122"/>
        <v>#N/A</v>
      </c>
      <c r="G2663" s="26" t="s">
        <v>10439</v>
      </c>
    </row>
    <row r="2664" spans="2:7" x14ac:dyDescent="0.45">
      <c r="B2664" s="26" t="s">
        <v>5738</v>
      </c>
      <c r="C2664" s="26">
        <v>113</v>
      </c>
      <c r="D2664" s="172">
        <f t="shared" si="120"/>
        <v>201772.80000000002</v>
      </c>
      <c r="E2664" s="172" t="e">
        <f t="shared" si="121"/>
        <v>#N/A</v>
      </c>
      <c r="F2664" s="174" t="e">
        <f t="shared" si="122"/>
        <v>#N/A</v>
      </c>
      <c r="G2664" s="26" t="s">
        <v>10440</v>
      </c>
    </row>
    <row r="2665" spans="2:7" x14ac:dyDescent="0.45">
      <c r="B2665" s="26" t="s">
        <v>5739</v>
      </c>
      <c r="C2665" s="26">
        <v>112</v>
      </c>
      <c r="D2665" s="172">
        <f t="shared" si="120"/>
        <v>199987.20000000001</v>
      </c>
      <c r="E2665" s="172" t="e">
        <f t="shared" si="121"/>
        <v>#N/A</v>
      </c>
      <c r="F2665" s="174" t="e">
        <f t="shared" si="122"/>
        <v>#N/A</v>
      </c>
      <c r="G2665" s="26" t="s">
        <v>10441</v>
      </c>
    </row>
    <row r="2666" spans="2:7" x14ac:dyDescent="0.45">
      <c r="B2666" s="26" t="s">
        <v>5740</v>
      </c>
      <c r="C2666" s="26">
        <v>109</v>
      </c>
      <c r="D2666" s="172">
        <f t="shared" si="120"/>
        <v>194630.40000000002</v>
      </c>
      <c r="E2666" s="172" t="e">
        <f t="shared" si="121"/>
        <v>#N/A</v>
      </c>
      <c r="F2666" s="174" t="e">
        <f t="shared" si="122"/>
        <v>#N/A</v>
      </c>
      <c r="G2666" s="26" t="s">
        <v>10442</v>
      </c>
    </row>
    <row r="2667" spans="2:7" x14ac:dyDescent="0.45">
      <c r="B2667" s="26" t="s">
        <v>5741</v>
      </c>
      <c r="C2667" s="26">
        <v>107</v>
      </c>
      <c r="D2667" s="172">
        <f t="shared" si="120"/>
        <v>191059.20000000001</v>
      </c>
      <c r="E2667" s="172" t="e">
        <f t="shared" si="121"/>
        <v>#N/A</v>
      </c>
      <c r="F2667" s="174" t="e">
        <f t="shared" si="122"/>
        <v>#N/A</v>
      </c>
      <c r="G2667" s="26" t="s">
        <v>10443</v>
      </c>
    </row>
    <row r="2668" spans="2:7" x14ac:dyDescent="0.45">
      <c r="B2668" s="26" t="s">
        <v>5742</v>
      </c>
      <c r="C2668" s="26">
        <v>107</v>
      </c>
      <c r="D2668" s="172">
        <f t="shared" si="120"/>
        <v>191059.20000000001</v>
      </c>
      <c r="E2668" s="172" t="e">
        <f t="shared" si="121"/>
        <v>#N/A</v>
      </c>
      <c r="F2668" s="174" t="e">
        <f t="shared" si="122"/>
        <v>#N/A</v>
      </c>
      <c r="G2668" s="26" t="s">
        <v>10444</v>
      </c>
    </row>
    <row r="2669" spans="2:7" x14ac:dyDescent="0.45">
      <c r="B2669" s="26" t="s">
        <v>5743</v>
      </c>
      <c r="C2669" s="26">
        <v>108</v>
      </c>
      <c r="D2669" s="172">
        <f t="shared" si="120"/>
        <v>192844.80000000002</v>
      </c>
      <c r="E2669" s="172" t="e">
        <f t="shared" si="121"/>
        <v>#N/A</v>
      </c>
      <c r="F2669" s="174" t="e">
        <f t="shared" si="122"/>
        <v>#N/A</v>
      </c>
      <c r="G2669" s="26" t="s">
        <v>10445</v>
      </c>
    </row>
    <row r="2670" spans="2:7" x14ac:dyDescent="0.45">
      <c r="B2670" s="26" t="s">
        <v>5744</v>
      </c>
      <c r="C2670" s="26">
        <v>108</v>
      </c>
      <c r="D2670" s="172">
        <f t="shared" si="120"/>
        <v>192844.80000000002</v>
      </c>
      <c r="E2670" s="172" t="e">
        <f t="shared" si="121"/>
        <v>#N/A</v>
      </c>
      <c r="F2670" s="174" t="e">
        <f t="shared" si="122"/>
        <v>#N/A</v>
      </c>
      <c r="G2670" s="26" t="s">
        <v>10446</v>
      </c>
    </row>
    <row r="2671" spans="2:7" x14ac:dyDescent="0.45">
      <c r="B2671" s="26" t="s">
        <v>5745</v>
      </c>
      <c r="C2671" s="26">
        <v>108</v>
      </c>
      <c r="D2671" s="172">
        <f t="shared" si="120"/>
        <v>192844.80000000002</v>
      </c>
      <c r="E2671" s="172" t="e">
        <f t="shared" si="121"/>
        <v>#N/A</v>
      </c>
      <c r="F2671" s="174" t="e">
        <f t="shared" si="122"/>
        <v>#N/A</v>
      </c>
      <c r="G2671" s="26" t="s">
        <v>10447</v>
      </c>
    </row>
    <row r="2672" spans="2:7" x14ac:dyDescent="0.45">
      <c r="B2672" s="26" t="s">
        <v>5746</v>
      </c>
      <c r="C2672" s="26">
        <v>107</v>
      </c>
      <c r="D2672" s="172">
        <f t="shared" si="120"/>
        <v>191059.20000000001</v>
      </c>
      <c r="E2672" s="172" t="e">
        <f t="shared" si="121"/>
        <v>#N/A</v>
      </c>
      <c r="F2672" s="174" t="e">
        <f t="shared" si="122"/>
        <v>#N/A</v>
      </c>
      <c r="G2672" s="26" t="s">
        <v>10448</v>
      </c>
    </row>
    <row r="2673" spans="2:7" x14ac:dyDescent="0.45">
      <c r="B2673" s="26" t="s">
        <v>5747</v>
      </c>
      <c r="C2673" s="26">
        <v>107</v>
      </c>
      <c r="D2673" s="172">
        <f t="shared" si="120"/>
        <v>191059.20000000001</v>
      </c>
      <c r="E2673" s="172" t="e">
        <f t="shared" si="121"/>
        <v>#N/A</v>
      </c>
      <c r="F2673" s="174" t="e">
        <f t="shared" si="122"/>
        <v>#N/A</v>
      </c>
      <c r="G2673" s="26" t="s">
        <v>10449</v>
      </c>
    </row>
    <row r="2674" spans="2:7" x14ac:dyDescent="0.45">
      <c r="B2674" s="26" t="s">
        <v>5748</v>
      </c>
      <c r="C2674" s="26">
        <v>105</v>
      </c>
      <c r="D2674" s="172">
        <f t="shared" si="120"/>
        <v>187488</v>
      </c>
      <c r="E2674" s="172" t="e">
        <f t="shared" si="121"/>
        <v>#N/A</v>
      </c>
      <c r="F2674" s="174" t="e">
        <f t="shared" si="122"/>
        <v>#N/A</v>
      </c>
      <c r="G2674" s="26" t="s">
        <v>10450</v>
      </c>
    </row>
    <row r="2675" spans="2:7" x14ac:dyDescent="0.45">
      <c r="B2675" s="26" t="s">
        <v>5749</v>
      </c>
      <c r="C2675" s="26">
        <v>103</v>
      </c>
      <c r="D2675" s="172">
        <f t="shared" si="120"/>
        <v>183916.80000000002</v>
      </c>
      <c r="E2675" s="172" t="e">
        <f t="shared" si="121"/>
        <v>#N/A</v>
      </c>
      <c r="F2675" s="174" t="e">
        <f t="shared" si="122"/>
        <v>#N/A</v>
      </c>
      <c r="G2675" s="26" t="s">
        <v>10451</v>
      </c>
    </row>
    <row r="2676" spans="2:7" x14ac:dyDescent="0.45">
      <c r="B2676" s="26" t="s">
        <v>5750</v>
      </c>
      <c r="C2676" s="26">
        <v>104</v>
      </c>
      <c r="D2676" s="172">
        <f t="shared" ref="D2676:D2739" si="123">C2676*7.44*240</f>
        <v>185702.39999999999</v>
      </c>
      <c r="E2676" s="172" t="e">
        <f t="shared" ref="E2676:E2739" si="124">VLOOKUP(G2676,$I$51:$K$181,2,FALSE)</f>
        <v>#N/A</v>
      </c>
      <c r="F2676" s="174" t="e">
        <f t="shared" ref="F2676:F2739" si="125">E2676/D2676-1</f>
        <v>#N/A</v>
      </c>
      <c r="G2676" s="26" t="s">
        <v>10452</v>
      </c>
    </row>
    <row r="2677" spans="2:7" x14ac:dyDescent="0.45">
      <c r="B2677" s="26" t="s">
        <v>5751</v>
      </c>
      <c r="C2677" s="26">
        <v>105</v>
      </c>
      <c r="D2677" s="172">
        <f t="shared" si="123"/>
        <v>187488</v>
      </c>
      <c r="E2677" s="172" t="e">
        <f t="shared" si="124"/>
        <v>#N/A</v>
      </c>
      <c r="F2677" s="174" t="e">
        <f t="shared" si="125"/>
        <v>#N/A</v>
      </c>
      <c r="G2677" s="26" t="s">
        <v>10453</v>
      </c>
    </row>
    <row r="2678" spans="2:7" x14ac:dyDescent="0.45">
      <c r="B2678" s="26" t="s">
        <v>5752</v>
      </c>
      <c r="C2678" s="26">
        <v>107</v>
      </c>
      <c r="D2678" s="172">
        <f t="shared" si="123"/>
        <v>191059.20000000001</v>
      </c>
      <c r="E2678" s="172" t="e">
        <f t="shared" si="124"/>
        <v>#N/A</v>
      </c>
      <c r="F2678" s="174" t="e">
        <f t="shared" si="125"/>
        <v>#N/A</v>
      </c>
      <c r="G2678" s="26" t="s">
        <v>10454</v>
      </c>
    </row>
    <row r="2679" spans="2:7" x14ac:dyDescent="0.45">
      <c r="B2679" s="26" t="s">
        <v>5753</v>
      </c>
      <c r="C2679" s="26">
        <v>108</v>
      </c>
      <c r="D2679" s="172">
        <f t="shared" si="123"/>
        <v>192844.80000000002</v>
      </c>
      <c r="E2679" s="172" t="e">
        <f t="shared" si="124"/>
        <v>#N/A</v>
      </c>
      <c r="F2679" s="174" t="e">
        <f t="shared" si="125"/>
        <v>#N/A</v>
      </c>
      <c r="G2679" s="26" t="s">
        <v>10455</v>
      </c>
    </row>
    <row r="2680" spans="2:7" x14ac:dyDescent="0.45">
      <c r="B2680" s="26" t="s">
        <v>5754</v>
      </c>
      <c r="C2680" s="26">
        <v>107</v>
      </c>
      <c r="D2680" s="172">
        <f t="shared" si="123"/>
        <v>191059.20000000001</v>
      </c>
      <c r="E2680" s="172" t="e">
        <f t="shared" si="124"/>
        <v>#N/A</v>
      </c>
      <c r="F2680" s="174" t="e">
        <f t="shared" si="125"/>
        <v>#N/A</v>
      </c>
      <c r="G2680" s="26" t="s">
        <v>10456</v>
      </c>
    </row>
    <row r="2681" spans="2:7" x14ac:dyDescent="0.45">
      <c r="B2681" s="26" t="s">
        <v>5755</v>
      </c>
      <c r="C2681" s="26">
        <v>107</v>
      </c>
      <c r="D2681" s="172">
        <f t="shared" si="123"/>
        <v>191059.20000000001</v>
      </c>
      <c r="E2681" s="172" t="e">
        <f t="shared" si="124"/>
        <v>#N/A</v>
      </c>
      <c r="F2681" s="174" t="e">
        <f t="shared" si="125"/>
        <v>#N/A</v>
      </c>
      <c r="G2681" s="26" t="s">
        <v>10457</v>
      </c>
    </row>
    <row r="2682" spans="2:7" x14ac:dyDescent="0.45">
      <c r="B2682" s="26" t="s">
        <v>5756</v>
      </c>
      <c r="C2682" s="26">
        <v>109</v>
      </c>
      <c r="D2682" s="172">
        <f t="shared" si="123"/>
        <v>194630.40000000002</v>
      </c>
      <c r="E2682" s="172" t="e">
        <f t="shared" si="124"/>
        <v>#N/A</v>
      </c>
      <c r="F2682" s="174" t="e">
        <f t="shared" si="125"/>
        <v>#N/A</v>
      </c>
      <c r="G2682" s="26" t="s">
        <v>10458</v>
      </c>
    </row>
    <row r="2683" spans="2:7" x14ac:dyDescent="0.45">
      <c r="B2683" s="26" t="s">
        <v>5757</v>
      </c>
      <c r="C2683" s="26">
        <v>110</v>
      </c>
      <c r="D2683" s="172">
        <f t="shared" si="123"/>
        <v>196416.00000000003</v>
      </c>
      <c r="E2683" s="172" t="e">
        <f t="shared" si="124"/>
        <v>#N/A</v>
      </c>
      <c r="F2683" s="174" t="e">
        <f t="shared" si="125"/>
        <v>#N/A</v>
      </c>
      <c r="G2683" s="26" t="s">
        <v>10459</v>
      </c>
    </row>
    <row r="2684" spans="2:7" x14ac:dyDescent="0.45">
      <c r="B2684" s="26" t="s">
        <v>5758</v>
      </c>
      <c r="C2684" s="26">
        <v>109</v>
      </c>
      <c r="D2684" s="172">
        <f t="shared" si="123"/>
        <v>194630.40000000002</v>
      </c>
      <c r="E2684" s="172" t="e">
        <f t="shared" si="124"/>
        <v>#N/A</v>
      </c>
      <c r="F2684" s="174" t="e">
        <f t="shared" si="125"/>
        <v>#N/A</v>
      </c>
      <c r="G2684" s="26" t="s">
        <v>10460</v>
      </c>
    </row>
    <row r="2685" spans="2:7" x14ac:dyDescent="0.45">
      <c r="B2685" s="26" t="s">
        <v>5759</v>
      </c>
      <c r="C2685" s="26">
        <v>110</v>
      </c>
      <c r="D2685" s="172">
        <f t="shared" si="123"/>
        <v>196416.00000000003</v>
      </c>
      <c r="E2685" s="172" t="e">
        <f t="shared" si="124"/>
        <v>#N/A</v>
      </c>
      <c r="F2685" s="174" t="e">
        <f t="shared" si="125"/>
        <v>#N/A</v>
      </c>
      <c r="G2685" s="26" t="s">
        <v>10461</v>
      </c>
    </row>
    <row r="2686" spans="2:7" x14ac:dyDescent="0.45">
      <c r="B2686" s="26" t="s">
        <v>5760</v>
      </c>
      <c r="C2686" s="26">
        <v>110</v>
      </c>
      <c r="D2686" s="172">
        <f t="shared" si="123"/>
        <v>196416.00000000003</v>
      </c>
      <c r="E2686" s="172" t="e">
        <f t="shared" si="124"/>
        <v>#N/A</v>
      </c>
      <c r="F2686" s="174" t="e">
        <f t="shared" si="125"/>
        <v>#N/A</v>
      </c>
      <c r="G2686" s="26" t="s">
        <v>10462</v>
      </c>
    </row>
    <row r="2687" spans="2:7" x14ac:dyDescent="0.45">
      <c r="B2687" s="26" t="s">
        <v>5761</v>
      </c>
      <c r="C2687" s="26">
        <v>109</v>
      </c>
      <c r="D2687" s="172">
        <f t="shared" si="123"/>
        <v>194630.40000000002</v>
      </c>
      <c r="E2687" s="172" t="e">
        <f t="shared" si="124"/>
        <v>#N/A</v>
      </c>
      <c r="F2687" s="174" t="e">
        <f t="shared" si="125"/>
        <v>#N/A</v>
      </c>
      <c r="G2687" s="26" t="s">
        <v>10463</v>
      </c>
    </row>
    <row r="2688" spans="2:7" x14ac:dyDescent="0.45">
      <c r="B2688" s="26" t="s">
        <v>5762</v>
      </c>
      <c r="C2688" s="26">
        <v>110</v>
      </c>
      <c r="D2688" s="172">
        <f t="shared" si="123"/>
        <v>196416.00000000003</v>
      </c>
      <c r="E2688" s="172" t="e">
        <f t="shared" si="124"/>
        <v>#N/A</v>
      </c>
      <c r="F2688" s="174" t="e">
        <f t="shared" si="125"/>
        <v>#N/A</v>
      </c>
      <c r="G2688" s="26" t="s">
        <v>10464</v>
      </c>
    </row>
    <row r="2689" spans="2:7" x14ac:dyDescent="0.45">
      <c r="B2689" s="26" t="s">
        <v>5763</v>
      </c>
      <c r="C2689" s="26">
        <v>110</v>
      </c>
      <c r="D2689" s="172">
        <f t="shared" si="123"/>
        <v>196416.00000000003</v>
      </c>
      <c r="E2689" s="172" t="e">
        <f t="shared" si="124"/>
        <v>#N/A</v>
      </c>
      <c r="F2689" s="174" t="e">
        <f t="shared" si="125"/>
        <v>#N/A</v>
      </c>
      <c r="G2689" s="26" t="s">
        <v>10465</v>
      </c>
    </row>
    <row r="2690" spans="2:7" x14ac:dyDescent="0.45">
      <c r="B2690" s="26" t="s">
        <v>5764</v>
      </c>
      <c r="C2690" s="26">
        <v>109</v>
      </c>
      <c r="D2690" s="172">
        <f t="shared" si="123"/>
        <v>194630.40000000002</v>
      </c>
      <c r="E2690" s="172" t="e">
        <f t="shared" si="124"/>
        <v>#N/A</v>
      </c>
      <c r="F2690" s="174" t="e">
        <f t="shared" si="125"/>
        <v>#N/A</v>
      </c>
      <c r="G2690" s="26" t="s">
        <v>10466</v>
      </c>
    </row>
    <row r="2691" spans="2:7" x14ac:dyDescent="0.45">
      <c r="B2691" s="26" t="s">
        <v>5765</v>
      </c>
      <c r="C2691" s="26">
        <v>108</v>
      </c>
      <c r="D2691" s="172">
        <f t="shared" si="123"/>
        <v>192844.80000000002</v>
      </c>
      <c r="E2691" s="172" t="e">
        <f t="shared" si="124"/>
        <v>#N/A</v>
      </c>
      <c r="F2691" s="174" t="e">
        <f t="shared" si="125"/>
        <v>#N/A</v>
      </c>
      <c r="G2691" s="26" t="s">
        <v>10467</v>
      </c>
    </row>
    <row r="2692" spans="2:7" x14ac:dyDescent="0.45">
      <c r="B2692" s="26" t="s">
        <v>5766</v>
      </c>
      <c r="C2692" s="26">
        <v>108</v>
      </c>
      <c r="D2692" s="172">
        <f t="shared" si="123"/>
        <v>192844.80000000002</v>
      </c>
      <c r="E2692" s="172" t="e">
        <f t="shared" si="124"/>
        <v>#N/A</v>
      </c>
      <c r="F2692" s="174" t="e">
        <f t="shared" si="125"/>
        <v>#N/A</v>
      </c>
      <c r="G2692" s="26" t="s">
        <v>10468</v>
      </c>
    </row>
    <row r="2693" spans="2:7" x14ac:dyDescent="0.45">
      <c r="B2693" s="26" t="s">
        <v>5767</v>
      </c>
      <c r="C2693" s="26">
        <v>108</v>
      </c>
      <c r="D2693" s="172">
        <f t="shared" si="123"/>
        <v>192844.80000000002</v>
      </c>
      <c r="E2693" s="172" t="e">
        <f t="shared" si="124"/>
        <v>#N/A</v>
      </c>
      <c r="F2693" s="174" t="e">
        <f t="shared" si="125"/>
        <v>#N/A</v>
      </c>
      <c r="G2693" s="26" t="s">
        <v>10469</v>
      </c>
    </row>
    <row r="2694" spans="2:7" x14ac:dyDescent="0.45">
      <c r="B2694" s="26" t="s">
        <v>5768</v>
      </c>
      <c r="C2694" s="26">
        <v>108</v>
      </c>
      <c r="D2694" s="172">
        <f t="shared" si="123"/>
        <v>192844.80000000002</v>
      </c>
      <c r="E2694" s="172" t="e">
        <f t="shared" si="124"/>
        <v>#N/A</v>
      </c>
      <c r="F2694" s="174" t="e">
        <f t="shared" si="125"/>
        <v>#N/A</v>
      </c>
      <c r="G2694" s="26" t="s">
        <v>10470</v>
      </c>
    </row>
    <row r="2695" spans="2:7" x14ac:dyDescent="0.45">
      <c r="B2695" s="26" t="s">
        <v>5769</v>
      </c>
      <c r="C2695" s="26">
        <v>108</v>
      </c>
      <c r="D2695" s="172">
        <f t="shared" si="123"/>
        <v>192844.80000000002</v>
      </c>
      <c r="E2695" s="172" t="e">
        <f t="shared" si="124"/>
        <v>#N/A</v>
      </c>
      <c r="F2695" s="174" t="e">
        <f t="shared" si="125"/>
        <v>#N/A</v>
      </c>
      <c r="G2695" s="26" t="s">
        <v>10471</v>
      </c>
    </row>
    <row r="2696" spans="2:7" x14ac:dyDescent="0.45">
      <c r="B2696" s="26" t="s">
        <v>5770</v>
      </c>
      <c r="C2696" s="26">
        <v>109</v>
      </c>
      <c r="D2696" s="172">
        <f t="shared" si="123"/>
        <v>194630.40000000002</v>
      </c>
      <c r="E2696" s="172" t="e">
        <f t="shared" si="124"/>
        <v>#N/A</v>
      </c>
      <c r="F2696" s="174" t="e">
        <f t="shared" si="125"/>
        <v>#N/A</v>
      </c>
      <c r="G2696" s="26" t="s">
        <v>10472</v>
      </c>
    </row>
    <row r="2697" spans="2:7" x14ac:dyDescent="0.45">
      <c r="B2697" s="26" t="s">
        <v>5771</v>
      </c>
      <c r="C2697" s="26">
        <v>111</v>
      </c>
      <c r="D2697" s="172">
        <f t="shared" si="123"/>
        <v>198201.60000000001</v>
      </c>
      <c r="E2697" s="172" t="e">
        <f t="shared" si="124"/>
        <v>#N/A</v>
      </c>
      <c r="F2697" s="174" t="e">
        <f t="shared" si="125"/>
        <v>#N/A</v>
      </c>
      <c r="G2697" s="26" t="s">
        <v>10473</v>
      </c>
    </row>
    <row r="2698" spans="2:7" x14ac:dyDescent="0.45">
      <c r="B2698" s="26" t="s">
        <v>5772</v>
      </c>
      <c r="C2698" s="26">
        <v>112</v>
      </c>
      <c r="D2698" s="172">
        <f t="shared" si="123"/>
        <v>199987.20000000001</v>
      </c>
      <c r="E2698" s="172" t="e">
        <f t="shared" si="124"/>
        <v>#N/A</v>
      </c>
      <c r="F2698" s="174" t="e">
        <f t="shared" si="125"/>
        <v>#N/A</v>
      </c>
      <c r="G2698" s="26" t="s">
        <v>10474</v>
      </c>
    </row>
    <row r="2699" spans="2:7" x14ac:dyDescent="0.45">
      <c r="B2699" s="26" t="s">
        <v>5773</v>
      </c>
      <c r="C2699" s="26">
        <v>112</v>
      </c>
      <c r="D2699" s="172">
        <f t="shared" si="123"/>
        <v>199987.20000000001</v>
      </c>
      <c r="E2699" s="172" t="e">
        <f t="shared" si="124"/>
        <v>#N/A</v>
      </c>
      <c r="F2699" s="174" t="e">
        <f t="shared" si="125"/>
        <v>#N/A</v>
      </c>
      <c r="G2699" s="26" t="s">
        <v>10475</v>
      </c>
    </row>
    <row r="2700" spans="2:7" x14ac:dyDescent="0.45">
      <c r="B2700" s="26" t="s">
        <v>5774</v>
      </c>
      <c r="C2700" s="26">
        <v>113</v>
      </c>
      <c r="D2700" s="172">
        <f t="shared" si="123"/>
        <v>201772.80000000002</v>
      </c>
      <c r="E2700" s="172" t="e">
        <f t="shared" si="124"/>
        <v>#N/A</v>
      </c>
      <c r="F2700" s="174" t="e">
        <f t="shared" si="125"/>
        <v>#N/A</v>
      </c>
      <c r="G2700" s="26" t="s">
        <v>10476</v>
      </c>
    </row>
    <row r="2701" spans="2:7" x14ac:dyDescent="0.45">
      <c r="B2701" s="26" t="s">
        <v>5775</v>
      </c>
      <c r="C2701" s="26">
        <v>113</v>
      </c>
      <c r="D2701" s="172">
        <f t="shared" si="123"/>
        <v>201772.80000000002</v>
      </c>
      <c r="E2701" s="172" t="e">
        <f t="shared" si="124"/>
        <v>#N/A</v>
      </c>
      <c r="F2701" s="174" t="e">
        <f t="shared" si="125"/>
        <v>#N/A</v>
      </c>
      <c r="G2701" s="26" t="s">
        <v>10477</v>
      </c>
    </row>
    <row r="2702" spans="2:7" x14ac:dyDescent="0.45">
      <c r="B2702" s="26" t="s">
        <v>5776</v>
      </c>
      <c r="C2702" s="26">
        <v>112</v>
      </c>
      <c r="D2702" s="172">
        <f t="shared" si="123"/>
        <v>199987.20000000001</v>
      </c>
      <c r="E2702" s="172" t="e">
        <f t="shared" si="124"/>
        <v>#N/A</v>
      </c>
      <c r="F2702" s="174" t="e">
        <f t="shared" si="125"/>
        <v>#N/A</v>
      </c>
      <c r="G2702" s="26" t="s">
        <v>10478</v>
      </c>
    </row>
    <row r="2703" spans="2:7" x14ac:dyDescent="0.45">
      <c r="B2703" s="26" t="s">
        <v>5777</v>
      </c>
      <c r="C2703" s="26">
        <v>113</v>
      </c>
      <c r="D2703" s="172">
        <f t="shared" si="123"/>
        <v>201772.80000000002</v>
      </c>
      <c r="E2703" s="172" t="e">
        <f t="shared" si="124"/>
        <v>#N/A</v>
      </c>
      <c r="F2703" s="174" t="e">
        <f t="shared" si="125"/>
        <v>#N/A</v>
      </c>
      <c r="G2703" s="26" t="s">
        <v>10479</v>
      </c>
    </row>
    <row r="2704" spans="2:7" x14ac:dyDescent="0.45">
      <c r="B2704" s="26" t="s">
        <v>5778</v>
      </c>
      <c r="C2704" s="26">
        <v>114</v>
      </c>
      <c r="D2704" s="172">
        <f t="shared" si="123"/>
        <v>203558.40000000002</v>
      </c>
      <c r="E2704" s="172" t="e">
        <f t="shared" si="124"/>
        <v>#N/A</v>
      </c>
      <c r="F2704" s="174" t="e">
        <f t="shared" si="125"/>
        <v>#N/A</v>
      </c>
      <c r="G2704" s="26" t="s">
        <v>10480</v>
      </c>
    </row>
    <row r="2705" spans="2:7" x14ac:dyDescent="0.45">
      <c r="B2705" s="26" t="s">
        <v>5779</v>
      </c>
      <c r="C2705" s="26">
        <v>111</v>
      </c>
      <c r="D2705" s="172">
        <f t="shared" si="123"/>
        <v>198201.60000000001</v>
      </c>
      <c r="E2705" s="172" t="e">
        <f t="shared" si="124"/>
        <v>#N/A</v>
      </c>
      <c r="F2705" s="174" t="e">
        <f t="shared" si="125"/>
        <v>#N/A</v>
      </c>
      <c r="G2705" s="26" t="s">
        <v>10481</v>
      </c>
    </row>
    <row r="2706" spans="2:7" x14ac:dyDescent="0.45">
      <c r="B2706" s="26" t="s">
        <v>5780</v>
      </c>
      <c r="C2706" s="26">
        <v>110</v>
      </c>
      <c r="D2706" s="172">
        <f t="shared" si="123"/>
        <v>196416.00000000003</v>
      </c>
      <c r="E2706" s="172" t="e">
        <f t="shared" si="124"/>
        <v>#N/A</v>
      </c>
      <c r="F2706" s="174" t="e">
        <f t="shared" si="125"/>
        <v>#N/A</v>
      </c>
      <c r="G2706" s="26" t="s">
        <v>10482</v>
      </c>
    </row>
    <row r="2707" spans="2:7" x14ac:dyDescent="0.45">
      <c r="B2707" s="26" t="s">
        <v>5781</v>
      </c>
      <c r="C2707" s="26">
        <v>108</v>
      </c>
      <c r="D2707" s="172">
        <f t="shared" si="123"/>
        <v>192844.80000000002</v>
      </c>
      <c r="E2707" s="172" t="e">
        <f t="shared" si="124"/>
        <v>#N/A</v>
      </c>
      <c r="F2707" s="174" t="e">
        <f t="shared" si="125"/>
        <v>#N/A</v>
      </c>
      <c r="G2707" s="26" t="s">
        <v>10483</v>
      </c>
    </row>
    <row r="2708" spans="2:7" x14ac:dyDescent="0.45">
      <c r="B2708" s="26" t="s">
        <v>5782</v>
      </c>
      <c r="C2708" s="26">
        <v>109</v>
      </c>
      <c r="D2708" s="172">
        <f t="shared" si="123"/>
        <v>194630.40000000002</v>
      </c>
      <c r="E2708" s="172" t="e">
        <f t="shared" si="124"/>
        <v>#N/A</v>
      </c>
      <c r="F2708" s="174" t="e">
        <f t="shared" si="125"/>
        <v>#N/A</v>
      </c>
      <c r="G2708" s="26" t="s">
        <v>10484</v>
      </c>
    </row>
    <row r="2709" spans="2:7" x14ac:dyDescent="0.45">
      <c r="B2709" s="26" t="s">
        <v>5783</v>
      </c>
      <c r="C2709" s="26">
        <v>106</v>
      </c>
      <c r="D2709" s="172">
        <f t="shared" si="123"/>
        <v>189273.60000000001</v>
      </c>
      <c r="E2709" s="172" t="e">
        <f t="shared" si="124"/>
        <v>#N/A</v>
      </c>
      <c r="F2709" s="174" t="e">
        <f t="shared" si="125"/>
        <v>#N/A</v>
      </c>
      <c r="G2709" s="26" t="s">
        <v>10485</v>
      </c>
    </row>
    <row r="2710" spans="2:7" x14ac:dyDescent="0.45">
      <c r="B2710" s="26" t="s">
        <v>5784</v>
      </c>
      <c r="C2710" s="26">
        <v>107</v>
      </c>
      <c r="D2710" s="172">
        <f t="shared" si="123"/>
        <v>191059.20000000001</v>
      </c>
      <c r="E2710" s="172" t="e">
        <f t="shared" si="124"/>
        <v>#N/A</v>
      </c>
      <c r="F2710" s="174" t="e">
        <f t="shared" si="125"/>
        <v>#N/A</v>
      </c>
      <c r="G2710" s="26" t="s">
        <v>10486</v>
      </c>
    </row>
    <row r="2711" spans="2:7" x14ac:dyDescent="0.45">
      <c r="B2711" s="26" t="s">
        <v>5785</v>
      </c>
      <c r="C2711" s="26">
        <v>109</v>
      </c>
      <c r="D2711" s="172">
        <f t="shared" si="123"/>
        <v>194630.40000000002</v>
      </c>
      <c r="E2711" s="172" t="e">
        <f t="shared" si="124"/>
        <v>#N/A</v>
      </c>
      <c r="F2711" s="174" t="e">
        <f t="shared" si="125"/>
        <v>#N/A</v>
      </c>
      <c r="G2711" s="26" t="s">
        <v>10487</v>
      </c>
    </row>
    <row r="2712" spans="2:7" x14ac:dyDescent="0.45">
      <c r="B2712" s="26" t="s">
        <v>5786</v>
      </c>
      <c r="C2712" s="26">
        <v>109</v>
      </c>
      <c r="D2712" s="172">
        <f t="shared" si="123"/>
        <v>194630.40000000002</v>
      </c>
      <c r="E2712" s="172" t="e">
        <f t="shared" si="124"/>
        <v>#N/A</v>
      </c>
      <c r="F2712" s="174" t="e">
        <f t="shared" si="125"/>
        <v>#N/A</v>
      </c>
      <c r="G2712" s="26" t="s">
        <v>10488</v>
      </c>
    </row>
    <row r="2713" spans="2:7" x14ac:dyDescent="0.45">
      <c r="B2713" s="26" t="s">
        <v>5787</v>
      </c>
      <c r="C2713" s="26">
        <v>109</v>
      </c>
      <c r="D2713" s="172">
        <f t="shared" si="123"/>
        <v>194630.40000000002</v>
      </c>
      <c r="E2713" s="172" t="e">
        <f t="shared" si="124"/>
        <v>#N/A</v>
      </c>
      <c r="F2713" s="174" t="e">
        <f t="shared" si="125"/>
        <v>#N/A</v>
      </c>
      <c r="G2713" s="26" t="s">
        <v>10489</v>
      </c>
    </row>
    <row r="2714" spans="2:7" x14ac:dyDescent="0.45">
      <c r="B2714" s="26" t="s">
        <v>5788</v>
      </c>
      <c r="C2714" s="26">
        <v>109</v>
      </c>
      <c r="D2714" s="172">
        <f t="shared" si="123"/>
        <v>194630.40000000002</v>
      </c>
      <c r="E2714" s="172" t="e">
        <f t="shared" si="124"/>
        <v>#N/A</v>
      </c>
      <c r="F2714" s="174" t="e">
        <f t="shared" si="125"/>
        <v>#N/A</v>
      </c>
      <c r="G2714" s="26" t="s">
        <v>10490</v>
      </c>
    </row>
    <row r="2715" spans="2:7" x14ac:dyDescent="0.45">
      <c r="B2715" s="26" t="s">
        <v>5789</v>
      </c>
      <c r="C2715" s="26">
        <v>109</v>
      </c>
      <c r="D2715" s="172">
        <f t="shared" si="123"/>
        <v>194630.40000000002</v>
      </c>
      <c r="E2715" s="172" t="e">
        <f t="shared" si="124"/>
        <v>#N/A</v>
      </c>
      <c r="F2715" s="174" t="e">
        <f t="shared" si="125"/>
        <v>#N/A</v>
      </c>
      <c r="G2715" s="26" t="s">
        <v>10491</v>
      </c>
    </row>
    <row r="2716" spans="2:7" x14ac:dyDescent="0.45">
      <c r="B2716" s="26" t="s">
        <v>5790</v>
      </c>
      <c r="C2716" s="26">
        <v>108</v>
      </c>
      <c r="D2716" s="172">
        <f t="shared" si="123"/>
        <v>192844.80000000002</v>
      </c>
      <c r="E2716" s="172" t="e">
        <f t="shared" si="124"/>
        <v>#N/A</v>
      </c>
      <c r="F2716" s="174" t="e">
        <f t="shared" si="125"/>
        <v>#N/A</v>
      </c>
      <c r="G2716" s="26" t="s">
        <v>10492</v>
      </c>
    </row>
    <row r="2717" spans="2:7" x14ac:dyDescent="0.45">
      <c r="B2717" s="26" t="s">
        <v>5791</v>
      </c>
      <c r="C2717" s="26">
        <v>107</v>
      </c>
      <c r="D2717" s="172">
        <f t="shared" si="123"/>
        <v>191059.20000000001</v>
      </c>
      <c r="E2717" s="172" t="e">
        <f t="shared" si="124"/>
        <v>#N/A</v>
      </c>
      <c r="F2717" s="174" t="e">
        <f t="shared" si="125"/>
        <v>#N/A</v>
      </c>
      <c r="G2717" s="26" t="s">
        <v>10493</v>
      </c>
    </row>
    <row r="2718" spans="2:7" x14ac:dyDescent="0.45">
      <c r="B2718" s="26" t="s">
        <v>5792</v>
      </c>
      <c r="C2718" s="26">
        <v>109</v>
      </c>
      <c r="D2718" s="172">
        <f t="shared" si="123"/>
        <v>194630.40000000002</v>
      </c>
      <c r="E2718" s="172" t="e">
        <f t="shared" si="124"/>
        <v>#N/A</v>
      </c>
      <c r="F2718" s="174" t="e">
        <f t="shared" si="125"/>
        <v>#N/A</v>
      </c>
      <c r="G2718" s="26" t="s">
        <v>10494</v>
      </c>
    </row>
    <row r="2719" spans="2:7" x14ac:dyDescent="0.45">
      <c r="B2719" s="26" t="s">
        <v>5793</v>
      </c>
      <c r="C2719" s="26">
        <v>108</v>
      </c>
      <c r="D2719" s="172">
        <f t="shared" si="123"/>
        <v>192844.80000000002</v>
      </c>
      <c r="E2719" s="172" t="e">
        <f t="shared" si="124"/>
        <v>#N/A</v>
      </c>
      <c r="F2719" s="174" t="e">
        <f t="shared" si="125"/>
        <v>#N/A</v>
      </c>
      <c r="G2719" s="26" t="s">
        <v>10495</v>
      </c>
    </row>
    <row r="2720" spans="2:7" x14ac:dyDescent="0.45">
      <c r="B2720" s="26" t="s">
        <v>5794</v>
      </c>
      <c r="C2720" s="26">
        <v>110</v>
      </c>
      <c r="D2720" s="172">
        <f t="shared" si="123"/>
        <v>196416.00000000003</v>
      </c>
      <c r="E2720" s="172" t="e">
        <f t="shared" si="124"/>
        <v>#N/A</v>
      </c>
      <c r="F2720" s="174" t="e">
        <f t="shared" si="125"/>
        <v>#N/A</v>
      </c>
      <c r="G2720" s="26" t="s">
        <v>10496</v>
      </c>
    </row>
    <row r="2721" spans="2:7" x14ac:dyDescent="0.45">
      <c r="B2721" s="26" t="s">
        <v>5795</v>
      </c>
      <c r="C2721" s="26">
        <v>109</v>
      </c>
      <c r="D2721" s="172">
        <f t="shared" si="123"/>
        <v>194630.40000000002</v>
      </c>
      <c r="E2721" s="172" t="e">
        <f t="shared" si="124"/>
        <v>#N/A</v>
      </c>
      <c r="F2721" s="174" t="e">
        <f t="shared" si="125"/>
        <v>#N/A</v>
      </c>
      <c r="G2721" s="26" t="s">
        <v>10497</v>
      </c>
    </row>
    <row r="2722" spans="2:7" x14ac:dyDescent="0.45">
      <c r="B2722" s="26" t="s">
        <v>5796</v>
      </c>
      <c r="C2722" s="26">
        <v>107</v>
      </c>
      <c r="D2722" s="172">
        <f t="shared" si="123"/>
        <v>191059.20000000001</v>
      </c>
      <c r="E2722" s="172" t="e">
        <f t="shared" si="124"/>
        <v>#N/A</v>
      </c>
      <c r="F2722" s="174" t="e">
        <f t="shared" si="125"/>
        <v>#N/A</v>
      </c>
      <c r="G2722" s="26" t="s">
        <v>10498</v>
      </c>
    </row>
    <row r="2723" spans="2:7" x14ac:dyDescent="0.45">
      <c r="B2723" s="26" t="s">
        <v>5797</v>
      </c>
      <c r="C2723" s="26">
        <v>108</v>
      </c>
      <c r="D2723" s="172">
        <f t="shared" si="123"/>
        <v>192844.80000000002</v>
      </c>
      <c r="E2723" s="172" t="e">
        <f t="shared" si="124"/>
        <v>#N/A</v>
      </c>
      <c r="F2723" s="174" t="e">
        <f t="shared" si="125"/>
        <v>#N/A</v>
      </c>
      <c r="G2723" s="26" t="s">
        <v>10499</v>
      </c>
    </row>
    <row r="2724" spans="2:7" x14ac:dyDescent="0.45">
      <c r="B2724" s="26" t="s">
        <v>5798</v>
      </c>
      <c r="C2724" s="26">
        <v>106</v>
      </c>
      <c r="D2724" s="172">
        <f t="shared" si="123"/>
        <v>189273.60000000001</v>
      </c>
      <c r="E2724" s="172" t="e">
        <f t="shared" si="124"/>
        <v>#N/A</v>
      </c>
      <c r="F2724" s="174" t="e">
        <f t="shared" si="125"/>
        <v>#N/A</v>
      </c>
      <c r="G2724" s="26" t="s">
        <v>10500</v>
      </c>
    </row>
    <row r="2725" spans="2:7" x14ac:dyDescent="0.45">
      <c r="B2725" s="26" t="s">
        <v>5799</v>
      </c>
      <c r="C2725" s="26">
        <v>105</v>
      </c>
      <c r="D2725" s="172">
        <f t="shared" si="123"/>
        <v>187488</v>
      </c>
      <c r="E2725" s="172" t="e">
        <f t="shared" si="124"/>
        <v>#N/A</v>
      </c>
      <c r="F2725" s="174" t="e">
        <f t="shared" si="125"/>
        <v>#N/A</v>
      </c>
      <c r="G2725" s="26" t="s">
        <v>10501</v>
      </c>
    </row>
    <row r="2726" spans="2:7" x14ac:dyDescent="0.45">
      <c r="B2726" s="26" t="s">
        <v>5800</v>
      </c>
      <c r="C2726" s="26">
        <v>103</v>
      </c>
      <c r="D2726" s="172">
        <f t="shared" si="123"/>
        <v>183916.80000000002</v>
      </c>
      <c r="E2726" s="172" t="e">
        <f t="shared" si="124"/>
        <v>#N/A</v>
      </c>
      <c r="F2726" s="174" t="e">
        <f t="shared" si="125"/>
        <v>#N/A</v>
      </c>
      <c r="G2726" s="26" t="s">
        <v>10502</v>
      </c>
    </row>
    <row r="2727" spans="2:7" x14ac:dyDescent="0.45">
      <c r="B2727" s="26" t="s">
        <v>5801</v>
      </c>
      <c r="C2727" s="26">
        <v>102</v>
      </c>
      <c r="D2727" s="172">
        <f t="shared" si="123"/>
        <v>182131.20000000001</v>
      </c>
      <c r="E2727" s="172" t="e">
        <f t="shared" si="124"/>
        <v>#N/A</v>
      </c>
      <c r="F2727" s="174" t="e">
        <f t="shared" si="125"/>
        <v>#N/A</v>
      </c>
      <c r="G2727" s="26" t="s">
        <v>10503</v>
      </c>
    </row>
    <row r="2728" spans="2:7" x14ac:dyDescent="0.45">
      <c r="B2728" s="26" t="s">
        <v>5802</v>
      </c>
      <c r="C2728" s="26">
        <v>100</v>
      </c>
      <c r="D2728" s="172">
        <f t="shared" si="123"/>
        <v>178560</v>
      </c>
      <c r="E2728" s="172" t="e">
        <f t="shared" si="124"/>
        <v>#N/A</v>
      </c>
      <c r="F2728" s="174" t="e">
        <f t="shared" si="125"/>
        <v>#N/A</v>
      </c>
      <c r="G2728" s="26" t="s">
        <v>10504</v>
      </c>
    </row>
    <row r="2729" spans="2:7" x14ac:dyDescent="0.45">
      <c r="B2729" s="26" t="s">
        <v>5803</v>
      </c>
      <c r="C2729" s="26">
        <v>99</v>
      </c>
      <c r="D2729" s="172">
        <f t="shared" si="123"/>
        <v>176774.40000000002</v>
      </c>
      <c r="E2729" s="172" t="e">
        <f t="shared" si="124"/>
        <v>#N/A</v>
      </c>
      <c r="F2729" s="174" t="e">
        <f t="shared" si="125"/>
        <v>#N/A</v>
      </c>
      <c r="G2729" s="26" t="s">
        <v>10505</v>
      </c>
    </row>
    <row r="2730" spans="2:7" x14ac:dyDescent="0.45">
      <c r="B2730" s="26" t="s">
        <v>5804</v>
      </c>
      <c r="C2730" s="26">
        <v>100</v>
      </c>
      <c r="D2730" s="172">
        <f t="shared" si="123"/>
        <v>178560</v>
      </c>
      <c r="E2730" s="172" t="e">
        <f t="shared" si="124"/>
        <v>#N/A</v>
      </c>
      <c r="F2730" s="174" t="e">
        <f t="shared" si="125"/>
        <v>#N/A</v>
      </c>
      <c r="G2730" s="26" t="s">
        <v>10506</v>
      </c>
    </row>
    <row r="2731" spans="2:7" x14ac:dyDescent="0.45">
      <c r="B2731" s="26" t="s">
        <v>5805</v>
      </c>
      <c r="C2731" s="26">
        <v>102</v>
      </c>
      <c r="D2731" s="172">
        <f t="shared" si="123"/>
        <v>182131.20000000001</v>
      </c>
      <c r="E2731" s="172" t="e">
        <f t="shared" si="124"/>
        <v>#N/A</v>
      </c>
      <c r="F2731" s="174" t="e">
        <f t="shared" si="125"/>
        <v>#N/A</v>
      </c>
      <c r="G2731" s="26" t="s">
        <v>10507</v>
      </c>
    </row>
    <row r="2732" spans="2:7" x14ac:dyDescent="0.45">
      <c r="B2732" s="26" t="s">
        <v>5806</v>
      </c>
      <c r="C2732" s="26">
        <v>103</v>
      </c>
      <c r="D2732" s="172">
        <f t="shared" si="123"/>
        <v>183916.80000000002</v>
      </c>
      <c r="E2732" s="172" t="e">
        <f t="shared" si="124"/>
        <v>#N/A</v>
      </c>
      <c r="F2732" s="174" t="e">
        <f t="shared" si="125"/>
        <v>#N/A</v>
      </c>
      <c r="G2732" s="26" t="s">
        <v>10508</v>
      </c>
    </row>
    <row r="2733" spans="2:7" x14ac:dyDescent="0.45">
      <c r="B2733" s="26" t="s">
        <v>5807</v>
      </c>
      <c r="C2733" s="26">
        <v>104</v>
      </c>
      <c r="D2733" s="172">
        <f t="shared" si="123"/>
        <v>185702.39999999999</v>
      </c>
      <c r="E2733" s="172" t="e">
        <f t="shared" si="124"/>
        <v>#N/A</v>
      </c>
      <c r="F2733" s="174" t="e">
        <f t="shared" si="125"/>
        <v>#N/A</v>
      </c>
      <c r="G2733" s="26" t="s">
        <v>10509</v>
      </c>
    </row>
    <row r="2734" spans="2:7" x14ac:dyDescent="0.45">
      <c r="B2734" s="26" t="s">
        <v>5808</v>
      </c>
      <c r="C2734" s="26">
        <v>105</v>
      </c>
      <c r="D2734" s="172">
        <f t="shared" si="123"/>
        <v>187488</v>
      </c>
      <c r="E2734" s="172" t="e">
        <f t="shared" si="124"/>
        <v>#N/A</v>
      </c>
      <c r="F2734" s="174" t="e">
        <f t="shared" si="125"/>
        <v>#N/A</v>
      </c>
      <c r="G2734" s="26" t="s">
        <v>10510</v>
      </c>
    </row>
    <row r="2735" spans="2:7" x14ac:dyDescent="0.45">
      <c r="B2735" s="26" t="s">
        <v>5809</v>
      </c>
      <c r="C2735" s="26">
        <v>102</v>
      </c>
      <c r="D2735" s="172">
        <f t="shared" si="123"/>
        <v>182131.20000000001</v>
      </c>
      <c r="E2735" s="172" t="e">
        <f t="shared" si="124"/>
        <v>#N/A</v>
      </c>
      <c r="F2735" s="174" t="e">
        <f t="shared" si="125"/>
        <v>#N/A</v>
      </c>
      <c r="G2735" s="26" t="s">
        <v>10511</v>
      </c>
    </row>
    <row r="2736" spans="2:7" x14ac:dyDescent="0.45">
      <c r="B2736" s="26" t="s">
        <v>5810</v>
      </c>
      <c r="C2736" s="26">
        <v>104</v>
      </c>
      <c r="D2736" s="172">
        <f t="shared" si="123"/>
        <v>185702.39999999999</v>
      </c>
      <c r="E2736" s="172" t="e">
        <f t="shared" si="124"/>
        <v>#N/A</v>
      </c>
      <c r="F2736" s="174" t="e">
        <f t="shared" si="125"/>
        <v>#N/A</v>
      </c>
      <c r="G2736" s="26" t="s">
        <v>10512</v>
      </c>
    </row>
    <row r="2737" spans="2:7" x14ac:dyDescent="0.45">
      <c r="B2737" s="26" t="s">
        <v>5811</v>
      </c>
      <c r="C2737" s="26">
        <v>105</v>
      </c>
      <c r="D2737" s="172">
        <f t="shared" si="123"/>
        <v>187488</v>
      </c>
      <c r="E2737" s="172" t="e">
        <f t="shared" si="124"/>
        <v>#N/A</v>
      </c>
      <c r="F2737" s="174" t="e">
        <f t="shared" si="125"/>
        <v>#N/A</v>
      </c>
      <c r="G2737" s="26" t="s">
        <v>10513</v>
      </c>
    </row>
    <row r="2738" spans="2:7" x14ac:dyDescent="0.45">
      <c r="B2738" s="26" t="s">
        <v>5812</v>
      </c>
      <c r="C2738" s="26">
        <v>109</v>
      </c>
      <c r="D2738" s="172">
        <f t="shared" si="123"/>
        <v>194630.40000000002</v>
      </c>
      <c r="E2738" s="172" t="e">
        <f t="shared" si="124"/>
        <v>#N/A</v>
      </c>
      <c r="F2738" s="174" t="e">
        <f t="shared" si="125"/>
        <v>#N/A</v>
      </c>
      <c r="G2738" s="26" t="s">
        <v>10514</v>
      </c>
    </row>
    <row r="2739" spans="2:7" x14ac:dyDescent="0.45">
      <c r="B2739" s="26" t="s">
        <v>5813</v>
      </c>
      <c r="C2739" s="26">
        <v>108</v>
      </c>
      <c r="D2739" s="172">
        <f t="shared" si="123"/>
        <v>192844.80000000002</v>
      </c>
      <c r="E2739" s="172" t="e">
        <f t="shared" si="124"/>
        <v>#N/A</v>
      </c>
      <c r="F2739" s="174" t="e">
        <f t="shared" si="125"/>
        <v>#N/A</v>
      </c>
      <c r="G2739" s="26" t="s">
        <v>10515</v>
      </c>
    </row>
    <row r="2740" spans="2:7" x14ac:dyDescent="0.45">
      <c r="B2740" s="26" t="s">
        <v>5814</v>
      </c>
      <c r="C2740" s="26">
        <v>109</v>
      </c>
      <c r="D2740" s="172">
        <f t="shared" ref="D2740:D2803" si="126">C2740*7.44*240</f>
        <v>194630.40000000002</v>
      </c>
      <c r="E2740" s="172" t="e">
        <f t="shared" ref="E2740:E2803" si="127">VLOOKUP(G2740,$I$51:$K$181,2,FALSE)</f>
        <v>#N/A</v>
      </c>
      <c r="F2740" s="174" t="e">
        <f t="shared" ref="F2740:F2803" si="128">E2740/D2740-1</f>
        <v>#N/A</v>
      </c>
      <c r="G2740" s="26" t="s">
        <v>10516</v>
      </c>
    </row>
    <row r="2741" spans="2:7" x14ac:dyDescent="0.45">
      <c r="B2741" s="26" t="s">
        <v>5815</v>
      </c>
      <c r="C2741" s="26">
        <v>111</v>
      </c>
      <c r="D2741" s="172">
        <f t="shared" si="126"/>
        <v>198201.60000000001</v>
      </c>
      <c r="E2741" s="172" t="e">
        <f t="shared" si="127"/>
        <v>#N/A</v>
      </c>
      <c r="F2741" s="174" t="e">
        <f t="shared" si="128"/>
        <v>#N/A</v>
      </c>
      <c r="G2741" s="26" t="s">
        <v>10517</v>
      </c>
    </row>
    <row r="2742" spans="2:7" x14ac:dyDescent="0.45">
      <c r="B2742" s="26" t="s">
        <v>5816</v>
      </c>
      <c r="C2742" s="26">
        <v>110</v>
      </c>
      <c r="D2742" s="172">
        <f t="shared" si="126"/>
        <v>196416.00000000003</v>
      </c>
      <c r="E2742" s="172" t="e">
        <f t="shared" si="127"/>
        <v>#N/A</v>
      </c>
      <c r="F2742" s="174" t="e">
        <f t="shared" si="128"/>
        <v>#N/A</v>
      </c>
      <c r="G2742" s="26" t="s">
        <v>10518</v>
      </c>
    </row>
    <row r="2743" spans="2:7" x14ac:dyDescent="0.45">
      <c r="B2743" s="26" t="s">
        <v>5817</v>
      </c>
      <c r="C2743" s="26">
        <v>108</v>
      </c>
      <c r="D2743" s="172">
        <f t="shared" si="126"/>
        <v>192844.80000000002</v>
      </c>
      <c r="E2743" s="172" t="e">
        <f t="shared" si="127"/>
        <v>#N/A</v>
      </c>
      <c r="F2743" s="174" t="e">
        <f t="shared" si="128"/>
        <v>#N/A</v>
      </c>
      <c r="G2743" s="26" t="s">
        <v>10519</v>
      </c>
    </row>
    <row r="2744" spans="2:7" x14ac:dyDescent="0.45">
      <c r="B2744" s="26" t="s">
        <v>5818</v>
      </c>
      <c r="C2744" s="26">
        <v>108</v>
      </c>
      <c r="D2744" s="172">
        <f t="shared" si="126"/>
        <v>192844.80000000002</v>
      </c>
      <c r="E2744" s="172" t="e">
        <f t="shared" si="127"/>
        <v>#N/A</v>
      </c>
      <c r="F2744" s="174" t="e">
        <f t="shared" si="128"/>
        <v>#N/A</v>
      </c>
      <c r="G2744" s="26" t="s">
        <v>10520</v>
      </c>
    </row>
    <row r="2745" spans="2:7" x14ac:dyDescent="0.45">
      <c r="B2745" s="26" t="s">
        <v>5819</v>
      </c>
      <c r="C2745" s="26">
        <v>108</v>
      </c>
      <c r="D2745" s="172">
        <f t="shared" si="126"/>
        <v>192844.80000000002</v>
      </c>
      <c r="E2745" s="172" t="e">
        <f t="shared" si="127"/>
        <v>#N/A</v>
      </c>
      <c r="F2745" s="174" t="e">
        <f t="shared" si="128"/>
        <v>#N/A</v>
      </c>
      <c r="G2745" s="26" t="s">
        <v>10521</v>
      </c>
    </row>
    <row r="2746" spans="2:7" x14ac:dyDescent="0.45">
      <c r="B2746" s="26" t="s">
        <v>5820</v>
      </c>
      <c r="C2746" s="26">
        <v>110</v>
      </c>
      <c r="D2746" s="172">
        <f t="shared" si="126"/>
        <v>196416.00000000003</v>
      </c>
      <c r="E2746" s="172" t="e">
        <f t="shared" si="127"/>
        <v>#N/A</v>
      </c>
      <c r="F2746" s="174" t="e">
        <f t="shared" si="128"/>
        <v>#N/A</v>
      </c>
      <c r="G2746" s="26" t="s">
        <v>10522</v>
      </c>
    </row>
    <row r="2747" spans="2:7" x14ac:dyDescent="0.45">
      <c r="B2747" s="26" t="s">
        <v>5821</v>
      </c>
      <c r="C2747" s="26">
        <v>112</v>
      </c>
      <c r="D2747" s="172">
        <f t="shared" si="126"/>
        <v>199987.20000000001</v>
      </c>
      <c r="E2747" s="172" t="e">
        <f t="shared" si="127"/>
        <v>#N/A</v>
      </c>
      <c r="F2747" s="174" t="e">
        <f t="shared" si="128"/>
        <v>#N/A</v>
      </c>
      <c r="G2747" s="26" t="s">
        <v>10523</v>
      </c>
    </row>
    <row r="2748" spans="2:7" x14ac:dyDescent="0.45">
      <c r="B2748" s="26" t="s">
        <v>5822</v>
      </c>
      <c r="C2748" s="26">
        <v>111</v>
      </c>
      <c r="D2748" s="172">
        <f t="shared" si="126"/>
        <v>198201.60000000001</v>
      </c>
      <c r="E2748" s="172" t="e">
        <f t="shared" si="127"/>
        <v>#N/A</v>
      </c>
      <c r="F2748" s="174" t="e">
        <f t="shared" si="128"/>
        <v>#N/A</v>
      </c>
      <c r="G2748" s="26" t="s">
        <v>10524</v>
      </c>
    </row>
    <row r="2749" spans="2:7" x14ac:dyDescent="0.45">
      <c r="B2749" s="26" t="s">
        <v>5823</v>
      </c>
      <c r="C2749" s="26">
        <v>108</v>
      </c>
      <c r="D2749" s="172">
        <f t="shared" si="126"/>
        <v>192844.80000000002</v>
      </c>
      <c r="E2749" s="172" t="e">
        <f t="shared" si="127"/>
        <v>#N/A</v>
      </c>
      <c r="F2749" s="174" t="e">
        <f t="shared" si="128"/>
        <v>#N/A</v>
      </c>
      <c r="G2749" s="26" t="s">
        <v>10525</v>
      </c>
    </row>
    <row r="2750" spans="2:7" x14ac:dyDescent="0.45">
      <c r="B2750" s="26" t="s">
        <v>5824</v>
      </c>
      <c r="C2750" s="26">
        <v>108</v>
      </c>
      <c r="D2750" s="172">
        <f t="shared" si="126"/>
        <v>192844.80000000002</v>
      </c>
      <c r="E2750" s="172" t="e">
        <f t="shared" si="127"/>
        <v>#N/A</v>
      </c>
      <c r="F2750" s="174" t="e">
        <f t="shared" si="128"/>
        <v>#N/A</v>
      </c>
      <c r="G2750" s="26" t="s">
        <v>10526</v>
      </c>
    </row>
    <row r="2751" spans="2:7" x14ac:dyDescent="0.45">
      <c r="B2751" s="26" t="s">
        <v>5825</v>
      </c>
      <c r="C2751" s="26">
        <v>110</v>
      </c>
      <c r="D2751" s="172">
        <f t="shared" si="126"/>
        <v>196416.00000000003</v>
      </c>
      <c r="E2751" s="172" t="e">
        <f t="shared" si="127"/>
        <v>#N/A</v>
      </c>
      <c r="F2751" s="174" t="e">
        <f t="shared" si="128"/>
        <v>#N/A</v>
      </c>
      <c r="G2751" s="26" t="s">
        <v>10527</v>
      </c>
    </row>
    <row r="2752" spans="2:7" x14ac:dyDescent="0.45">
      <c r="B2752" s="26" t="s">
        <v>5826</v>
      </c>
      <c r="C2752" s="26">
        <v>111</v>
      </c>
      <c r="D2752" s="172">
        <f t="shared" si="126"/>
        <v>198201.60000000001</v>
      </c>
      <c r="E2752" s="172" t="e">
        <f t="shared" si="127"/>
        <v>#N/A</v>
      </c>
      <c r="F2752" s="174" t="e">
        <f t="shared" si="128"/>
        <v>#N/A</v>
      </c>
      <c r="G2752" s="26" t="s">
        <v>10528</v>
      </c>
    </row>
    <row r="2753" spans="2:7" x14ac:dyDescent="0.45">
      <c r="B2753" s="26" t="s">
        <v>5827</v>
      </c>
      <c r="C2753" s="26">
        <v>111</v>
      </c>
      <c r="D2753" s="172">
        <f t="shared" si="126"/>
        <v>198201.60000000001</v>
      </c>
      <c r="E2753" s="172" t="e">
        <f t="shared" si="127"/>
        <v>#N/A</v>
      </c>
      <c r="F2753" s="174" t="e">
        <f t="shared" si="128"/>
        <v>#N/A</v>
      </c>
      <c r="G2753" s="26" t="s">
        <v>10529</v>
      </c>
    </row>
    <row r="2754" spans="2:7" x14ac:dyDescent="0.45">
      <c r="B2754" s="26" t="s">
        <v>5828</v>
      </c>
      <c r="C2754" s="26">
        <v>109</v>
      </c>
      <c r="D2754" s="172">
        <f t="shared" si="126"/>
        <v>194630.40000000002</v>
      </c>
      <c r="E2754" s="172" t="e">
        <f t="shared" si="127"/>
        <v>#N/A</v>
      </c>
      <c r="F2754" s="174" t="e">
        <f t="shared" si="128"/>
        <v>#N/A</v>
      </c>
      <c r="G2754" s="26" t="s">
        <v>10530</v>
      </c>
    </row>
    <row r="2755" spans="2:7" x14ac:dyDescent="0.45">
      <c r="B2755" s="26" t="s">
        <v>5829</v>
      </c>
      <c r="C2755" s="26">
        <v>108</v>
      </c>
      <c r="D2755" s="172">
        <f t="shared" si="126"/>
        <v>192844.80000000002</v>
      </c>
      <c r="E2755" s="172" t="e">
        <f t="shared" si="127"/>
        <v>#N/A</v>
      </c>
      <c r="F2755" s="174" t="e">
        <f t="shared" si="128"/>
        <v>#N/A</v>
      </c>
      <c r="G2755" s="26" t="s">
        <v>10531</v>
      </c>
    </row>
    <row r="2756" spans="2:7" x14ac:dyDescent="0.45">
      <c r="B2756" s="26" t="s">
        <v>5830</v>
      </c>
      <c r="C2756" s="26">
        <v>108</v>
      </c>
      <c r="D2756" s="172">
        <f t="shared" si="126"/>
        <v>192844.80000000002</v>
      </c>
      <c r="E2756" s="172" t="e">
        <f t="shared" si="127"/>
        <v>#N/A</v>
      </c>
      <c r="F2756" s="174" t="e">
        <f t="shared" si="128"/>
        <v>#N/A</v>
      </c>
      <c r="G2756" s="26" t="s">
        <v>10532</v>
      </c>
    </row>
    <row r="2757" spans="2:7" x14ac:dyDescent="0.45">
      <c r="B2757" s="26" t="s">
        <v>5831</v>
      </c>
      <c r="C2757" s="26">
        <v>108</v>
      </c>
      <c r="D2757" s="172">
        <f t="shared" si="126"/>
        <v>192844.80000000002</v>
      </c>
      <c r="E2757" s="172" t="e">
        <f t="shared" si="127"/>
        <v>#N/A</v>
      </c>
      <c r="F2757" s="174" t="e">
        <f t="shared" si="128"/>
        <v>#N/A</v>
      </c>
      <c r="G2757" s="26" t="s">
        <v>10533</v>
      </c>
    </row>
    <row r="2758" spans="2:7" x14ac:dyDescent="0.45">
      <c r="B2758" s="26" t="s">
        <v>5832</v>
      </c>
      <c r="C2758" s="26">
        <v>107</v>
      </c>
      <c r="D2758" s="172">
        <f t="shared" si="126"/>
        <v>191059.20000000001</v>
      </c>
      <c r="E2758" s="172" t="e">
        <f t="shared" si="127"/>
        <v>#N/A</v>
      </c>
      <c r="F2758" s="174" t="e">
        <f t="shared" si="128"/>
        <v>#N/A</v>
      </c>
      <c r="G2758" s="26" t="s">
        <v>10534</v>
      </c>
    </row>
    <row r="2759" spans="2:7" x14ac:dyDescent="0.45">
      <c r="B2759" s="26" t="s">
        <v>5833</v>
      </c>
      <c r="C2759" s="26">
        <v>106</v>
      </c>
      <c r="D2759" s="172">
        <f t="shared" si="126"/>
        <v>189273.60000000001</v>
      </c>
      <c r="E2759" s="172" t="e">
        <f t="shared" si="127"/>
        <v>#N/A</v>
      </c>
      <c r="F2759" s="174" t="e">
        <f t="shared" si="128"/>
        <v>#N/A</v>
      </c>
      <c r="G2759" s="26" t="s">
        <v>10535</v>
      </c>
    </row>
    <row r="2760" spans="2:7" x14ac:dyDescent="0.45">
      <c r="B2760" s="26" t="s">
        <v>5834</v>
      </c>
      <c r="C2760" s="26">
        <v>104</v>
      </c>
      <c r="D2760" s="172">
        <f t="shared" si="126"/>
        <v>185702.39999999999</v>
      </c>
      <c r="E2760" s="172" t="e">
        <f t="shared" si="127"/>
        <v>#N/A</v>
      </c>
      <c r="F2760" s="174" t="e">
        <f t="shared" si="128"/>
        <v>#N/A</v>
      </c>
      <c r="G2760" s="26" t="s">
        <v>10536</v>
      </c>
    </row>
    <row r="2761" spans="2:7" x14ac:dyDescent="0.45">
      <c r="B2761" s="26" t="s">
        <v>5835</v>
      </c>
      <c r="C2761" s="26">
        <v>103</v>
      </c>
      <c r="D2761" s="172">
        <f t="shared" si="126"/>
        <v>183916.80000000002</v>
      </c>
      <c r="E2761" s="172" t="e">
        <f t="shared" si="127"/>
        <v>#N/A</v>
      </c>
      <c r="F2761" s="174" t="e">
        <f t="shared" si="128"/>
        <v>#N/A</v>
      </c>
      <c r="G2761" s="26" t="s">
        <v>10537</v>
      </c>
    </row>
    <row r="2762" spans="2:7" x14ac:dyDescent="0.45">
      <c r="B2762" s="26" t="s">
        <v>5836</v>
      </c>
      <c r="C2762" s="26">
        <v>105</v>
      </c>
      <c r="D2762" s="172">
        <f t="shared" si="126"/>
        <v>187488</v>
      </c>
      <c r="E2762" s="172" t="e">
        <f t="shared" si="127"/>
        <v>#N/A</v>
      </c>
      <c r="F2762" s="174" t="e">
        <f t="shared" si="128"/>
        <v>#N/A</v>
      </c>
      <c r="G2762" s="26" t="s">
        <v>10538</v>
      </c>
    </row>
    <row r="2763" spans="2:7" x14ac:dyDescent="0.45">
      <c r="B2763" s="26" t="s">
        <v>5837</v>
      </c>
      <c r="C2763" s="26">
        <v>107</v>
      </c>
      <c r="D2763" s="172">
        <f t="shared" si="126"/>
        <v>191059.20000000001</v>
      </c>
      <c r="E2763" s="172" t="e">
        <f t="shared" si="127"/>
        <v>#N/A</v>
      </c>
      <c r="F2763" s="174" t="e">
        <f t="shared" si="128"/>
        <v>#N/A</v>
      </c>
      <c r="G2763" s="26" t="s">
        <v>10539</v>
      </c>
    </row>
    <row r="2764" spans="2:7" x14ac:dyDescent="0.45">
      <c r="B2764" s="26" t="s">
        <v>5838</v>
      </c>
      <c r="C2764" s="26">
        <v>105</v>
      </c>
      <c r="D2764" s="172">
        <f t="shared" si="126"/>
        <v>187488</v>
      </c>
      <c r="E2764" s="172" t="e">
        <f t="shared" si="127"/>
        <v>#N/A</v>
      </c>
      <c r="F2764" s="174" t="e">
        <f t="shared" si="128"/>
        <v>#N/A</v>
      </c>
      <c r="G2764" s="26" t="s">
        <v>10540</v>
      </c>
    </row>
    <row r="2765" spans="2:7" x14ac:dyDescent="0.45">
      <c r="B2765" s="26" t="s">
        <v>5839</v>
      </c>
      <c r="C2765" s="26">
        <v>105</v>
      </c>
      <c r="D2765" s="172">
        <f t="shared" si="126"/>
        <v>187488</v>
      </c>
      <c r="E2765" s="172" t="e">
        <f t="shared" si="127"/>
        <v>#N/A</v>
      </c>
      <c r="F2765" s="174" t="e">
        <f t="shared" si="128"/>
        <v>#N/A</v>
      </c>
      <c r="G2765" s="26" t="s">
        <v>10541</v>
      </c>
    </row>
    <row r="2766" spans="2:7" x14ac:dyDescent="0.45">
      <c r="B2766" s="26" t="s">
        <v>5840</v>
      </c>
      <c r="C2766" s="26">
        <v>104</v>
      </c>
      <c r="D2766" s="172">
        <f t="shared" si="126"/>
        <v>185702.39999999999</v>
      </c>
      <c r="E2766" s="172" t="e">
        <f t="shared" si="127"/>
        <v>#N/A</v>
      </c>
      <c r="F2766" s="174" t="e">
        <f t="shared" si="128"/>
        <v>#N/A</v>
      </c>
      <c r="G2766" s="26" t="s">
        <v>10542</v>
      </c>
    </row>
    <row r="2767" spans="2:7" x14ac:dyDescent="0.45">
      <c r="B2767" s="26" t="s">
        <v>5841</v>
      </c>
      <c r="C2767" s="26">
        <v>103</v>
      </c>
      <c r="D2767" s="172">
        <f t="shared" si="126"/>
        <v>183916.80000000002</v>
      </c>
      <c r="E2767" s="172" t="e">
        <f t="shared" si="127"/>
        <v>#N/A</v>
      </c>
      <c r="F2767" s="174" t="e">
        <f t="shared" si="128"/>
        <v>#N/A</v>
      </c>
      <c r="G2767" s="26" t="s">
        <v>10543</v>
      </c>
    </row>
    <row r="2768" spans="2:7" x14ac:dyDescent="0.45">
      <c r="B2768" s="26" t="s">
        <v>5842</v>
      </c>
      <c r="C2768" s="26">
        <v>101</v>
      </c>
      <c r="D2768" s="172">
        <f t="shared" si="126"/>
        <v>180345.60000000001</v>
      </c>
      <c r="E2768" s="172" t="e">
        <f t="shared" si="127"/>
        <v>#N/A</v>
      </c>
      <c r="F2768" s="174" t="e">
        <f t="shared" si="128"/>
        <v>#N/A</v>
      </c>
      <c r="G2768" s="26" t="s">
        <v>10544</v>
      </c>
    </row>
    <row r="2769" spans="2:7" x14ac:dyDescent="0.45">
      <c r="B2769" s="26" t="s">
        <v>5843</v>
      </c>
      <c r="C2769" s="26">
        <v>102</v>
      </c>
      <c r="D2769" s="172">
        <f t="shared" si="126"/>
        <v>182131.20000000001</v>
      </c>
      <c r="E2769" s="172" t="e">
        <f t="shared" si="127"/>
        <v>#N/A</v>
      </c>
      <c r="F2769" s="174" t="e">
        <f t="shared" si="128"/>
        <v>#N/A</v>
      </c>
      <c r="G2769" s="26" t="s">
        <v>10545</v>
      </c>
    </row>
    <row r="2770" spans="2:7" x14ac:dyDescent="0.45">
      <c r="B2770" s="26" t="s">
        <v>5844</v>
      </c>
      <c r="C2770" s="26">
        <v>102</v>
      </c>
      <c r="D2770" s="172">
        <f t="shared" si="126"/>
        <v>182131.20000000001</v>
      </c>
      <c r="E2770" s="172" t="e">
        <f t="shared" si="127"/>
        <v>#N/A</v>
      </c>
      <c r="F2770" s="174" t="e">
        <f t="shared" si="128"/>
        <v>#N/A</v>
      </c>
      <c r="G2770" s="26" t="s">
        <v>10546</v>
      </c>
    </row>
    <row r="2771" spans="2:7" x14ac:dyDescent="0.45">
      <c r="B2771" s="26" t="s">
        <v>5845</v>
      </c>
      <c r="C2771" s="26">
        <v>103</v>
      </c>
      <c r="D2771" s="172">
        <f t="shared" si="126"/>
        <v>183916.80000000002</v>
      </c>
      <c r="E2771" s="172" t="e">
        <f t="shared" si="127"/>
        <v>#N/A</v>
      </c>
      <c r="F2771" s="174" t="e">
        <f t="shared" si="128"/>
        <v>#N/A</v>
      </c>
      <c r="G2771" s="26" t="s">
        <v>10547</v>
      </c>
    </row>
    <row r="2772" spans="2:7" x14ac:dyDescent="0.45">
      <c r="B2772" s="26" t="s">
        <v>5846</v>
      </c>
      <c r="C2772" s="26">
        <v>107</v>
      </c>
      <c r="D2772" s="172">
        <f t="shared" si="126"/>
        <v>191059.20000000001</v>
      </c>
      <c r="E2772" s="172" t="e">
        <f t="shared" si="127"/>
        <v>#N/A</v>
      </c>
      <c r="F2772" s="174" t="e">
        <f t="shared" si="128"/>
        <v>#N/A</v>
      </c>
      <c r="G2772" s="26" t="s">
        <v>10548</v>
      </c>
    </row>
    <row r="2773" spans="2:7" x14ac:dyDescent="0.45">
      <c r="B2773" s="26" t="s">
        <v>5847</v>
      </c>
      <c r="C2773" s="26">
        <v>111</v>
      </c>
      <c r="D2773" s="172">
        <f t="shared" si="126"/>
        <v>198201.60000000001</v>
      </c>
      <c r="E2773" s="172" t="e">
        <f t="shared" si="127"/>
        <v>#N/A</v>
      </c>
      <c r="F2773" s="174" t="e">
        <f t="shared" si="128"/>
        <v>#N/A</v>
      </c>
      <c r="G2773" s="26" t="s">
        <v>10549</v>
      </c>
    </row>
    <row r="2774" spans="2:7" x14ac:dyDescent="0.45">
      <c r="B2774" s="26" t="s">
        <v>5848</v>
      </c>
      <c r="C2774" s="26">
        <v>112</v>
      </c>
      <c r="D2774" s="172">
        <f t="shared" si="126"/>
        <v>199987.20000000001</v>
      </c>
      <c r="E2774" s="172" t="e">
        <f t="shared" si="127"/>
        <v>#N/A</v>
      </c>
      <c r="F2774" s="174" t="e">
        <f t="shared" si="128"/>
        <v>#N/A</v>
      </c>
      <c r="G2774" s="26" t="s">
        <v>10550</v>
      </c>
    </row>
    <row r="2775" spans="2:7" x14ac:dyDescent="0.45">
      <c r="B2775" s="26" t="s">
        <v>5849</v>
      </c>
      <c r="C2775" s="26">
        <v>114</v>
      </c>
      <c r="D2775" s="172">
        <f t="shared" si="126"/>
        <v>203558.40000000002</v>
      </c>
      <c r="E2775" s="172" t="e">
        <f t="shared" si="127"/>
        <v>#N/A</v>
      </c>
      <c r="F2775" s="174" t="e">
        <f t="shared" si="128"/>
        <v>#N/A</v>
      </c>
      <c r="G2775" s="26" t="s">
        <v>10551</v>
      </c>
    </row>
    <row r="2776" spans="2:7" x14ac:dyDescent="0.45">
      <c r="B2776" s="26" t="s">
        <v>5850</v>
      </c>
      <c r="C2776" s="26">
        <v>112</v>
      </c>
      <c r="D2776" s="172">
        <f t="shared" si="126"/>
        <v>199987.20000000001</v>
      </c>
      <c r="E2776" s="172" t="e">
        <f t="shared" si="127"/>
        <v>#N/A</v>
      </c>
      <c r="F2776" s="174" t="e">
        <f t="shared" si="128"/>
        <v>#N/A</v>
      </c>
      <c r="G2776" s="26" t="s">
        <v>10552</v>
      </c>
    </row>
    <row r="2777" spans="2:7" x14ac:dyDescent="0.45">
      <c r="B2777" s="26" t="s">
        <v>5851</v>
      </c>
      <c r="C2777" s="26">
        <v>113</v>
      </c>
      <c r="D2777" s="172">
        <f t="shared" si="126"/>
        <v>201772.80000000002</v>
      </c>
      <c r="E2777" s="172" t="e">
        <f t="shared" si="127"/>
        <v>#N/A</v>
      </c>
      <c r="F2777" s="174" t="e">
        <f t="shared" si="128"/>
        <v>#N/A</v>
      </c>
      <c r="G2777" s="26" t="s">
        <v>10553</v>
      </c>
    </row>
    <row r="2778" spans="2:7" x14ac:dyDescent="0.45">
      <c r="B2778" s="26" t="s">
        <v>5852</v>
      </c>
      <c r="C2778" s="26">
        <v>113</v>
      </c>
      <c r="D2778" s="172">
        <f t="shared" si="126"/>
        <v>201772.80000000002</v>
      </c>
      <c r="E2778" s="172" t="e">
        <f t="shared" si="127"/>
        <v>#N/A</v>
      </c>
      <c r="F2778" s="174" t="e">
        <f t="shared" si="128"/>
        <v>#N/A</v>
      </c>
      <c r="G2778" s="26" t="s">
        <v>10554</v>
      </c>
    </row>
    <row r="2779" spans="2:7" x14ac:dyDescent="0.45">
      <c r="B2779" s="26" t="s">
        <v>5853</v>
      </c>
      <c r="C2779" s="26">
        <v>114</v>
      </c>
      <c r="D2779" s="172">
        <f t="shared" si="126"/>
        <v>203558.40000000002</v>
      </c>
      <c r="E2779" s="172" t="e">
        <f t="shared" si="127"/>
        <v>#N/A</v>
      </c>
      <c r="F2779" s="174" t="e">
        <f t="shared" si="128"/>
        <v>#N/A</v>
      </c>
      <c r="G2779" s="26" t="s">
        <v>10555</v>
      </c>
    </row>
    <row r="2780" spans="2:7" x14ac:dyDescent="0.45">
      <c r="B2780" s="26" t="s">
        <v>5854</v>
      </c>
      <c r="C2780" s="26">
        <v>113</v>
      </c>
      <c r="D2780" s="172">
        <f t="shared" si="126"/>
        <v>201772.80000000002</v>
      </c>
      <c r="E2780" s="172" t="e">
        <f t="shared" si="127"/>
        <v>#N/A</v>
      </c>
      <c r="F2780" s="174" t="e">
        <f t="shared" si="128"/>
        <v>#N/A</v>
      </c>
      <c r="G2780" s="26" t="s">
        <v>10556</v>
      </c>
    </row>
    <row r="2781" spans="2:7" x14ac:dyDescent="0.45">
      <c r="B2781" s="26" t="s">
        <v>5855</v>
      </c>
      <c r="C2781" s="26">
        <v>114</v>
      </c>
      <c r="D2781" s="172">
        <f t="shared" si="126"/>
        <v>203558.40000000002</v>
      </c>
      <c r="E2781" s="172" t="e">
        <f t="shared" si="127"/>
        <v>#N/A</v>
      </c>
      <c r="F2781" s="174" t="e">
        <f t="shared" si="128"/>
        <v>#N/A</v>
      </c>
      <c r="G2781" s="26" t="s">
        <v>10557</v>
      </c>
    </row>
    <row r="2782" spans="2:7" x14ac:dyDescent="0.45">
      <c r="B2782" s="26" t="s">
        <v>5856</v>
      </c>
      <c r="C2782" s="26">
        <v>113</v>
      </c>
      <c r="D2782" s="172">
        <f t="shared" si="126"/>
        <v>201772.80000000002</v>
      </c>
      <c r="E2782" s="172" t="e">
        <f t="shared" si="127"/>
        <v>#N/A</v>
      </c>
      <c r="F2782" s="174" t="e">
        <f t="shared" si="128"/>
        <v>#N/A</v>
      </c>
      <c r="G2782" s="26" t="s">
        <v>10558</v>
      </c>
    </row>
    <row r="2783" spans="2:7" x14ac:dyDescent="0.45">
      <c r="B2783" s="26" t="s">
        <v>5857</v>
      </c>
      <c r="C2783" s="26">
        <v>114</v>
      </c>
      <c r="D2783" s="172">
        <f t="shared" si="126"/>
        <v>203558.40000000002</v>
      </c>
      <c r="E2783" s="172" t="e">
        <f t="shared" si="127"/>
        <v>#N/A</v>
      </c>
      <c r="F2783" s="174" t="e">
        <f t="shared" si="128"/>
        <v>#N/A</v>
      </c>
      <c r="G2783" s="26" t="s">
        <v>10559</v>
      </c>
    </row>
    <row r="2784" spans="2:7" x14ac:dyDescent="0.45">
      <c r="B2784" s="26" t="s">
        <v>5858</v>
      </c>
      <c r="C2784" s="26">
        <v>113</v>
      </c>
      <c r="D2784" s="172">
        <f t="shared" si="126"/>
        <v>201772.80000000002</v>
      </c>
      <c r="E2784" s="172" t="e">
        <f t="shared" si="127"/>
        <v>#N/A</v>
      </c>
      <c r="F2784" s="174" t="e">
        <f t="shared" si="128"/>
        <v>#N/A</v>
      </c>
      <c r="G2784" s="26" t="s">
        <v>10560</v>
      </c>
    </row>
    <row r="2785" spans="2:7" x14ac:dyDescent="0.45">
      <c r="B2785" s="26" t="s">
        <v>5859</v>
      </c>
      <c r="C2785" s="26">
        <v>112</v>
      </c>
      <c r="D2785" s="172">
        <f t="shared" si="126"/>
        <v>199987.20000000001</v>
      </c>
      <c r="E2785" s="172" t="e">
        <f t="shared" si="127"/>
        <v>#N/A</v>
      </c>
      <c r="F2785" s="174" t="e">
        <f t="shared" si="128"/>
        <v>#N/A</v>
      </c>
      <c r="G2785" s="26" t="s">
        <v>10561</v>
      </c>
    </row>
    <row r="2786" spans="2:7" x14ac:dyDescent="0.45">
      <c r="B2786" s="26" t="s">
        <v>5860</v>
      </c>
      <c r="C2786" s="26">
        <v>112</v>
      </c>
      <c r="D2786" s="172">
        <f t="shared" si="126"/>
        <v>199987.20000000001</v>
      </c>
      <c r="E2786" s="172" t="e">
        <f t="shared" si="127"/>
        <v>#N/A</v>
      </c>
      <c r="F2786" s="174" t="e">
        <f t="shared" si="128"/>
        <v>#N/A</v>
      </c>
      <c r="G2786" s="26" t="s">
        <v>10562</v>
      </c>
    </row>
    <row r="2787" spans="2:7" x14ac:dyDescent="0.45">
      <c r="B2787" s="26" t="s">
        <v>5861</v>
      </c>
      <c r="C2787" s="26">
        <v>113</v>
      </c>
      <c r="D2787" s="172">
        <f t="shared" si="126"/>
        <v>201772.80000000002</v>
      </c>
      <c r="E2787" s="172" t="e">
        <f t="shared" si="127"/>
        <v>#N/A</v>
      </c>
      <c r="F2787" s="174" t="e">
        <f t="shared" si="128"/>
        <v>#N/A</v>
      </c>
      <c r="G2787" s="26" t="s">
        <v>10563</v>
      </c>
    </row>
    <row r="2788" spans="2:7" x14ac:dyDescent="0.45">
      <c r="B2788" s="26" t="s">
        <v>5862</v>
      </c>
      <c r="C2788" s="26">
        <v>113</v>
      </c>
      <c r="D2788" s="172">
        <f t="shared" si="126"/>
        <v>201772.80000000002</v>
      </c>
      <c r="E2788" s="172" t="e">
        <f t="shared" si="127"/>
        <v>#N/A</v>
      </c>
      <c r="F2788" s="174" t="e">
        <f t="shared" si="128"/>
        <v>#N/A</v>
      </c>
      <c r="G2788" s="26" t="s">
        <v>10564</v>
      </c>
    </row>
    <row r="2789" spans="2:7" x14ac:dyDescent="0.45">
      <c r="B2789" s="26" t="s">
        <v>5863</v>
      </c>
      <c r="C2789" s="26">
        <v>111</v>
      </c>
      <c r="D2789" s="172">
        <f t="shared" si="126"/>
        <v>198201.60000000001</v>
      </c>
      <c r="E2789" s="172" t="e">
        <f t="shared" si="127"/>
        <v>#N/A</v>
      </c>
      <c r="F2789" s="174" t="e">
        <f t="shared" si="128"/>
        <v>#N/A</v>
      </c>
      <c r="G2789" s="26" t="s">
        <v>10565</v>
      </c>
    </row>
    <row r="2790" spans="2:7" x14ac:dyDescent="0.45">
      <c r="B2790" s="26" t="s">
        <v>5864</v>
      </c>
      <c r="C2790" s="26">
        <v>111</v>
      </c>
      <c r="D2790" s="172">
        <f t="shared" si="126"/>
        <v>198201.60000000001</v>
      </c>
      <c r="E2790" s="172" t="e">
        <f t="shared" si="127"/>
        <v>#N/A</v>
      </c>
      <c r="F2790" s="174" t="e">
        <f t="shared" si="128"/>
        <v>#N/A</v>
      </c>
      <c r="G2790" s="26" t="s">
        <v>10566</v>
      </c>
    </row>
    <row r="2791" spans="2:7" x14ac:dyDescent="0.45">
      <c r="B2791" s="26" t="s">
        <v>5865</v>
      </c>
      <c r="C2791" s="26">
        <v>113</v>
      </c>
      <c r="D2791" s="172">
        <f t="shared" si="126"/>
        <v>201772.80000000002</v>
      </c>
      <c r="E2791" s="172" t="e">
        <f t="shared" si="127"/>
        <v>#N/A</v>
      </c>
      <c r="F2791" s="174" t="e">
        <f t="shared" si="128"/>
        <v>#N/A</v>
      </c>
      <c r="G2791" s="26" t="s">
        <v>10567</v>
      </c>
    </row>
    <row r="2792" spans="2:7" x14ac:dyDescent="0.45">
      <c r="B2792" s="26" t="s">
        <v>5866</v>
      </c>
      <c r="C2792" s="26">
        <v>111</v>
      </c>
      <c r="D2792" s="172">
        <f t="shared" si="126"/>
        <v>198201.60000000001</v>
      </c>
      <c r="E2792" s="172" t="e">
        <f t="shared" si="127"/>
        <v>#N/A</v>
      </c>
      <c r="F2792" s="174" t="e">
        <f t="shared" si="128"/>
        <v>#N/A</v>
      </c>
      <c r="G2792" s="26" t="s">
        <v>10568</v>
      </c>
    </row>
    <row r="2793" spans="2:7" x14ac:dyDescent="0.45">
      <c r="B2793" s="26" t="s">
        <v>5867</v>
      </c>
      <c r="C2793" s="26">
        <v>108</v>
      </c>
      <c r="D2793" s="172">
        <f t="shared" si="126"/>
        <v>192844.80000000002</v>
      </c>
      <c r="E2793" s="172" t="e">
        <f t="shared" si="127"/>
        <v>#N/A</v>
      </c>
      <c r="F2793" s="174" t="e">
        <f t="shared" si="128"/>
        <v>#N/A</v>
      </c>
      <c r="G2793" s="26" t="s">
        <v>10569</v>
      </c>
    </row>
    <row r="2794" spans="2:7" x14ac:dyDescent="0.45">
      <c r="B2794" s="26" t="s">
        <v>5868</v>
      </c>
      <c r="C2794" s="26">
        <v>107</v>
      </c>
      <c r="D2794" s="172">
        <f t="shared" si="126"/>
        <v>191059.20000000001</v>
      </c>
      <c r="E2794" s="172" t="e">
        <f t="shared" si="127"/>
        <v>#N/A</v>
      </c>
      <c r="F2794" s="174" t="e">
        <f t="shared" si="128"/>
        <v>#N/A</v>
      </c>
      <c r="G2794" s="26" t="s">
        <v>10570</v>
      </c>
    </row>
    <row r="2795" spans="2:7" x14ac:dyDescent="0.45">
      <c r="B2795" s="26" t="s">
        <v>5869</v>
      </c>
      <c r="C2795" s="26">
        <v>107</v>
      </c>
      <c r="D2795" s="172">
        <f t="shared" si="126"/>
        <v>191059.20000000001</v>
      </c>
      <c r="E2795" s="172" t="e">
        <f t="shared" si="127"/>
        <v>#N/A</v>
      </c>
      <c r="F2795" s="174" t="e">
        <f t="shared" si="128"/>
        <v>#N/A</v>
      </c>
      <c r="G2795" s="26" t="s">
        <v>10571</v>
      </c>
    </row>
    <row r="2796" spans="2:7" x14ac:dyDescent="0.45">
      <c r="B2796" s="26" t="s">
        <v>5870</v>
      </c>
      <c r="C2796" s="26">
        <v>106</v>
      </c>
      <c r="D2796" s="172">
        <f t="shared" si="126"/>
        <v>189273.60000000001</v>
      </c>
      <c r="E2796" s="172" t="e">
        <f t="shared" si="127"/>
        <v>#N/A</v>
      </c>
      <c r="F2796" s="174" t="e">
        <f t="shared" si="128"/>
        <v>#N/A</v>
      </c>
      <c r="G2796" s="26" t="s">
        <v>10572</v>
      </c>
    </row>
    <row r="2797" spans="2:7" x14ac:dyDescent="0.45">
      <c r="B2797" s="26" t="s">
        <v>5871</v>
      </c>
      <c r="C2797" s="26">
        <v>108</v>
      </c>
      <c r="D2797" s="172">
        <f t="shared" si="126"/>
        <v>192844.80000000002</v>
      </c>
      <c r="E2797" s="172" t="e">
        <f t="shared" si="127"/>
        <v>#N/A</v>
      </c>
      <c r="F2797" s="174" t="e">
        <f t="shared" si="128"/>
        <v>#N/A</v>
      </c>
      <c r="G2797" s="26" t="s">
        <v>10573</v>
      </c>
    </row>
    <row r="2798" spans="2:7" x14ac:dyDescent="0.45">
      <c r="B2798" s="26" t="s">
        <v>5872</v>
      </c>
      <c r="C2798" s="26">
        <v>106</v>
      </c>
      <c r="D2798" s="172">
        <f t="shared" si="126"/>
        <v>189273.60000000001</v>
      </c>
      <c r="E2798" s="172" t="e">
        <f t="shared" si="127"/>
        <v>#N/A</v>
      </c>
      <c r="F2798" s="174" t="e">
        <f t="shared" si="128"/>
        <v>#N/A</v>
      </c>
      <c r="G2798" s="26" t="s">
        <v>10574</v>
      </c>
    </row>
    <row r="2799" spans="2:7" x14ac:dyDescent="0.45">
      <c r="B2799" s="26" t="s">
        <v>5873</v>
      </c>
      <c r="C2799" s="26">
        <v>104</v>
      </c>
      <c r="D2799" s="172">
        <f t="shared" si="126"/>
        <v>185702.39999999999</v>
      </c>
      <c r="E2799" s="172" t="e">
        <f t="shared" si="127"/>
        <v>#N/A</v>
      </c>
      <c r="F2799" s="174" t="e">
        <f t="shared" si="128"/>
        <v>#N/A</v>
      </c>
      <c r="G2799" s="26" t="s">
        <v>10575</v>
      </c>
    </row>
    <row r="2800" spans="2:7" x14ac:dyDescent="0.45">
      <c r="B2800" s="26" t="s">
        <v>5874</v>
      </c>
      <c r="C2800" s="26">
        <v>102</v>
      </c>
      <c r="D2800" s="172">
        <f t="shared" si="126"/>
        <v>182131.20000000001</v>
      </c>
      <c r="E2800" s="172" t="e">
        <f t="shared" si="127"/>
        <v>#N/A</v>
      </c>
      <c r="F2800" s="174" t="e">
        <f t="shared" si="128"/>
        <v>#N/A</v>
      </c>
      <c r="G2800" s="26" t="s">
        <v>10576</v>
      </c>
    </row>
    <row r="2801" spans="2:7" x14ac:dyDescent="0.45">
      <c r="B2801" s="26" t="s">
        <v>5875</v>
      </c>
      <c r="C2801" s="26">
        <v>103</v>
      </c>
      <c r="D2801" s="172">
        <f t="shared" si="126"/>
        <v>183916.80000000002</v>
      </c>
      <c r="E2801" s="172" t="e">
        <f t="shared" si="127"/>
        <v>#N/A</v>
      </c>
      <c r="F2801" s="174" t="e">
        <f t="shared" si="128"/>
        <v>#N/A</v>
      </c>
      <c r="G2801" s="26" t="s">
        <v>10577</v>
      </c>
    </row>
    <row r="2802" spans="2:7" x14ac:dyDescent="0.45">
      <c r="B2802" s="26" t="s">
        <v>5876</v>
      </c>
      <c r="C2802" s="26">
        <v>106</v>
      </c>
      <c r="D2802" s="172">
        <f t="shared" si="126"/>
        <v>189273.60000000001</v>
      </c>
      <c r="E2802" s="172" t="e">
        <f t="shared" si="127"/>
        <v>#N/A</v>
      </c>
      <c r="F2802" s="174" t="e">
        <f t="shared" si="128"/>
        <v>#N/A</v>
      </c>
      <c r="G2802" s="26" t="s">
        <v>10578</v>
      </c>
    </row>
    <row r="2803" spans="2:7" x14ac:dyDescent="0.45">
      <c r="B2803" s="26" t="s">
        <v>5877</v>
      </c>
      <c r="C2803" s="26">
        <v>108</v>
      </c>
      <c r="D2803" s="172">
        <f t="shared" si="126"/>
        <v>192844.80000000002</v>
      </c>
      <c r="E2803" s="172" t="e">
        <f t="shared" si="127"/>
        <v>#N/A</v>
      </c>
      <c r="F2803" s="174" t="e">
        <f t="shared" si="128"/>
        <v>#N/A</v>
      </c>
      <c r="G2803" s="26" t="s">
        <v>10579</v>
      </c>
    </row>
    <row r="2804" spans="2:7" x14ac:dyDescent="0.45">
      <c r="B2804" s="26" t="s">
        <v>5878</v>
      </c>
      <c r="C2804" s="26">
        <v>108</v>
      </c>
      <c r="D2804" s="172">
        <f t="shared" ref="D2804:D2867" si="129">C2804*7.44*240</f>
        <v>192844.80000000002</v>
      </c>
      <c r="E2804" s="172" t="e">
        <f t="shared" ref="E2804:E2867" si="130">VLOOKUP(G2804,$I$51:$K$181,2,FALSE)</f>
        <v>#N/A</v>
      </c>
      <c r="F2804" s="174" t="e">
        <f t="shared" ref="F2804:F2867" si="131">E2804/D2804-1</f>
        <v>#N/A</v>
      </c>
      <c r="G2804" s="26" t="s">
        <v>10580</v>
      </c>
    </row>
    <row r="2805" spans="2:7" x14ac:dyDescent="0.45">
      <c r="B2805" s="26" t="s">
        <v>5879</v>
      </c>
      <c r="C2805" s="26">
        <v>107</v>
      </c>
      <c r="D2805" s="172">
        <f t="shared" si="129"/>
        <v>191059.20000000001</v>
      </c>
      <c r="E2805" s="172" t="e">
        <f t="shared" si="130"/>
        <v>#N/A</v>
      </c>
      <c r="F2805" s="174" t="e">
        <f t="shared" si="131"/>
        <v>#N/A</v>
      </c>
      <c r="G2805" s="26" t="s">
        <v>10581</v>
      </c>
    </row>
    <row r="2806" spans="2:7" x14ac:dyDescent="0.45">
      <c r="B2806" s="26" t="s">
        <v>5880</v>
      </c>
      <c r="C2806" s="26">
        <v>108</v>
      </c>
      <c r="D2806" s="172">
        <f t="shared" si="129"/>
        <v>192844.80000000002</v>
      </c>
      <c r="E2806" s="172" t="e">
        <f t="shared" si="130"/>
        <v>#N/A</v>
      </c>
      <c r="F2806" s="174" t="e">
        <f t="shared" si="131"/>
        <v>#N/A</v>
      </c>
      <c r="G2806" s="26" t="s">
        <v>10582</v>
      </c>
    </row>
    <row r="2807" spans="2:7" x14ac:dyDescent="0.45">
      <c r="B2807" s="26" t="s">
        <v>5881</v>
      </c>
      <c r="C2807" s="26">
        <v>110</v>
      </c>
      <c r="D2807" s="172">
        <f t="shared" si="129"/>
        <v>196416.00000000003</v>
      </c>
      <c r="E2807" s="172" t="e">
        <f t="shared" si="130"/>
        <v>#N/A</v>
      </c>
      <c r="F2807" s="174" t="e">
        <f t="shared" si="131"/>
        <v>#N/A</v>
      </c>
      <c r="G2807" s="26" t="s">
        <v>10583</v>
      </c>
    </row>
    <row r="2808" spans="2:7" x14ac:dyDescent="0.45">
      <c r="B2808" s="26" t="s">
        <v>5882</v>
      </c>
      <c r="C2808" s="26">
        <v>113</v>
      </c>
      <c r="D2808" s="172">
        <f t="shared" si="129"/>
        <v>201772.80000000002</v>
      </c>
      <c r="E2808" s="172" t="e">
        <f t="shared" si="130"/>
        <v>#N/A</v>
      </c>
      <c r="F2808" s="174" t="e">
        <f t="shared" si="131"/>
        <v>#N/A</v>
      </c>
      <c r="G2808" s="26" t="s">
        <v>10584</v>
      </c>
    </row>
    <row r="2809" spans="2:7" x14ac:dyDescent="0.45">
      <c r="B2809" s="26" t="s">
        <v>5883</v>
      </c>
      <c r="C2809" s="26">
        <v>114</v>
      </c>
      <c r="D2809" s="172">
        <f t="shared" si="129"/>
        <v>203558.40000000002</v>
      </c>
      <c r="E2809" s="172" t="e">
        <f t="shared" si="130"/>
        <v>#N/A</v>
      </c>
      <c r="F2809" s="174" t="e">
        <f t="shared" si="131"/>
        <v>#N/A</v>
      </c>
      <c r="G2809" s="26" t="s">
        <v>10585</v>
      </c>
    </row>
    <row r="2810" spans="2:7" x14ac:dyDescent="0.45">
      <c r="B2810" s="26" t="s">
        <v>5884</v>
      </c>
      <c r="C2810" s="26">
        <v>113</v>
      </c>
      <c r="D2810" s="172">
        <f t="shared" si="129"/>
        <v>201772.80000000002</v>
      </c>
      <c r="E2810" s="172" t="e">
        <f t="shared" si="130"/>
        <v>#N/A</v>
      </c>
      <c r="F2810" s="174" t="e">
        <f t="shared" si="131"/>
        <v>#N/A</v>
      </c>
      <c r="G2810" s="26" t="s">
        <v>10586</v>
      </c>
    </row>
    <row r="2811" spans="2:7" x14ac:dyDescent="0.45">
      <c r="B2811" s="26" t="s">
        <v>5885</v>
      </c>
      <c r="C2811" s="26">
        <v>113</v>
      </c>
      <c r="D2811" s="172">
        <f t="shared" si="129"/>
        <v>201772.80000000002</v>
      </c>
      <c r="E2811" s="172" t="e">
        <f t="shared" si="130"/>
        <v>#N/A</v>
      </c>
      <c r="F2811" s="174" t="e">
        <f t="shared" si="131"/>
        <v>#N/A</v>
      </c>
      <c r="G2811" s="26" t="s">
        <v>10587</v>
      </c>
    </row>
    <row r="2812" spans="2:7" x14ac:dyDescent="0.45">
      <c r="B2812" s="26" t="s">
        <v>5886</v>
      </c>
      <c r="C2812" s="26">
        <v>113</v>
      </c>
      <c r="D2812" s="172">
        <f t="shared" si="129"/>
        <v>201772.80000000002</v>
      </c>
      <c r="E2812" s="172" t="e">
        <f t="shared" si="130"/>
        <v>#N/A</v>
      </c>
      <c r="F2812" s="174" t="e">
        <f t="shared" si="131"/>
        <v>#N/A</v>
      </c>
      <c r="G2812" s="26" t="s">
        <v>10588</v>
      </c>
    </row>
    <row r="2813" spans="2:7" x14ac:dyDescent="0.45">
      <c r="B2813" s="26" t="s">
        <v>5887</v>
      </c>
      <c r="C2813" s="26">
        <v>112</v>
      </c>
      <c r="D2813" s="172">
        <f t="shared" si="129"/>
        <v>199987.20000000001</v>
      </c>
      <c r="E2813" s="172" t="e">
        <f t="shared" si="130"/>
        <v>#N/A</v>
      </c>
      <c r="F2813" s="174" t="e">
        <f t="shared" si="131"/>
        <v>#N/A</v>
      </c>
      <c r="G2813" s="26" t="s">
        <v>10589</v>
      </c>
    </row>
    <row r="2814" spans="2:7" x14ac:dyDescent="0.45">
      <c r="B2814" s="26" t="s">
        <v>5888</v>
      </c>
      <c r="C2814" s="26">
        <v>111</v>
      </c>
      <c r="D2814" s="172">
        <f t="shared" si="129"/>
        <v>198201.60000000001</v>
      </c>
      <c r="E2814" s="172" t="e">
        <f t="shared" si="130"/>
        <v>#N/A</v>
      </c>
      <c r="F2814" s="174" t="e">
        <f t="shared" si="131"/>
        <v>#N/A</v>
      </c>
      <c r="G2814" s="26" t="s">
        <v>10590</v>
      </c>
    </row>
    <row r="2815" spans="2:7" x14ac:dyDescent="0.45">
      <c r="B2815" s="26" t="s">
        <v>5889</v>
      </c>
      <c r="C2815" s="26">
        <v>110</v>
      </c>
      <c r="D2815" s="172">
        <f t="shared" si="129"/>
        <v>196416.00000000003</v>
      </c>
      <c r="E2815" s="172" t="e">
        <f t="shared" si="130"/>
        <v>#N/A</v>
      </c>
      <c r="F2815" s="174" t="e">
        <f t="shared" si="131"/>
        <v>#N/A</v>
      </c>
      <c r="G2815" s="26" t="s">
        <v>10591</v>
      </c>
    </row>
    <row r="2816" spans="2:7" x14ac:dyDescent="0.45">
      <c r="B2816" s="26" t="s">
        <v>5890</v>
      </c>
      <c r="C2816" s="26">
        <v>110</v>
      </c>
      <c r="D2816" s="172">
        <f t="shared" si="129"/>
        <v>196416.00000000003</v>
      </c>
      <c r="E2816" s="172" t="e">
        <f t="shared" si="130"/>
        <v>#N/A</v>
      </c>
      <c r="F2816" s="174" t="e">
        <f t="shared" si="131"/>
        <v>#N/A</v>
      </c>
      <c r="G2816" s="26" t="s">
        <v>10592</v>
      </c>
    </row>
    <row r="2817" spans="2:7" x14ac:dyDescent="0.45">
      <c r="B2817" s="26" t="s">
        <v>5891</v>
      </c>
      <c r="C2817" s="26">
        <v>110</v>
      </c>
      <c r="D2817" s="172">
        <f t="shared" si="129"/>
        <v>196416.00000000003</v>
      </c>
      <c r="E2817" s="172" t="e">
        <f t="shared" si="130"/>
        <v>#N/A</v>
      </c>
      <c r="F2817" s="174" t="e">
        <f t="shared" si="131"/>
        <v>#N/A</v>
      </c>
      <c r="G2817" s="26" t="s">
        <v>10593</v>
      </c>
    </row>
    <row r="2818" spans="2:7" x14ac:dyDescent="0.45">
      <c r="B2818" s="26" t="s">
        <v>5892</v>
      </c>
      <c r="C2818" s="26">
        <v>111</v>
      </c>
      <c r="D2818" s="172">
        <f t="shared" si="129"/>
        <v>198201.60000000001</v>
      </c>
      <c r="E2818" s="172" t="e">
        <f t="shared" si="130"/>
        <v>#N/A</v>
      </c>
      <c r="F2818" s="174" t="e">
        <f t="shared" si="131"/>
        <v>#N/A</v>
      </c>
      <c r="G2818" s="26" t="s">
        <v>10594</v>
      </c>
    </row>
    <row r="2819" spans="2:7" x14ac:dyDescent="0.45">
      <c r="B2819" s="26" t="s">
        <v>5893</v>
      </c>
      <c r="C2819" s="26">
        <v>111</v>
      </c>
      <c r="D2819" s="172">
        <f t="shared" si="129"/>
        <v>198201.60000000001</v>
      </c>
      <c r="E2819" s="172" t="e">
        <f t="shared" si="130"/>
        <v>#N/A</v>
      </c>
      <c r="F2819" s="174" t="e">
        <f t="shared" si="131"/>
        <v>#N/A</v>
      </c>
      <c r="G2819" s="26" t="s">
        <v>10595</v>
      </c>
    </row>
    <row r="2820" spans="2:7" x14ac:dyDescent="0.45">
      <c r="B2820" s="26" t="s">
        <v>5894</v>
      </c>
      <c r="C2820" s="26">
        <v>110</v>
      </c>
      <c r="D2820" s="172">
        <f t="shared" si="129"/>
        <v>196416.00000000003</v>
      </c>
      <c r="E2820" s="172" t="e">
        <f t="shared" si="130"/>
        <v>#N/A</v>
      </c>
      <c r="F2820" s="174" t="e">
        <f t="shared" si="131"/>
        <v>#N/A</v>
      </c>
      <c r="G2820" s="26" t="s">
        <v>10596</v>
      </c>
    </row>
    <row r="2821" spans="2:7" x14ac:dyDescent="0.45">
      <c r="B2821" s="26" t="s">
        <v>5895</v>
      </c>
      <c r="C2821" s="26">
        <v>110</v>
      </c>
      <c r="D2821" s="172">
        <f t="shared" si="129"/>
        <v>196416.00000000003</v>
      </c>
      <c r="E2821" s="172" t="e">
        <f t="shared" si="130"/>
        <v>#N/A</v>
      </c>
      <c r="F2821" s="174" t="e">
        <f t="shared" si="131"/>
        <v>#N/A</v>
      </c>
      <c r="G2821" s="26" t="s">
        <v>10597</v>
      </c>
    </row>
    <row r="2822" spans="2:7" x14ac:dyDescent="0.45">
      <c r="B2822" s="26" t="s">
        <v>5896</v>
      </c>
      <c r="C2822" s="26">
        <v>110</v>
      </c>
      <c r="D2822" s="172">
        <f t="shared" si="129"/>
        <v>196416.00000000003</v>
      </c>
      <c r="E2822" s="172" t="e">
        <f t="shared" si="130"/>
        <v>#N/A</v>
      </c>
      <c r="F2822" s="174" t="e">
        <f t="shared" si="131"/>
        <v>#N/A</v>
      </c>
      <c r="G2822" s="26" t="s">
        <v>10598</v>
      </c>
    </row>
    <row r="2823" spans="2:7" x14ac:dyDescent="0.45">
      <c r="B2823" s="26" t="s">
        <v>5897</v>
      </c>
      <c r="C2823" s="26">
        <v>108</v>
      </c>
      <c r="D2823" s="172">
        <f t="shared" si="129"/>
        <v>192844.80000000002</v>
      </c>
      <c r="E2823" s="172" t="e">
        <f t="shared" si="130"/>
        <v>#N/A</v>
      </c>
      <c r="F2823" s="174" t="e">
        <f t="shared" si="131"/>
        <v>#N/A</v>
      </c>
      <c r="G2823" s="26" t="s">
        <v>10599</v>
      </c>
    </row>
    <row r="2824" spans="2:7" x14ac:dyDescent="0.45">
      <c r="B2824" s="26" t="s">
        <v>5898</v>
      </c>
      <c r="C2824" s="26">
        <v>107</v>
      </c>
      <c r="D2824" s="172">
        <f t="shared" si="129"/>
        <v>191059.20000000001</v>
      </c>
      <c r="E2824" s="172" t="e">
        <f t="shared" si="130"/>
        <v>#N/A</v>
      </c>
      <c r="F2824" s="174" t="e">
        <f t="shared" si="131"/>
        <v>#N/A</v>
      </c>
      <c r="G2824" s="26" t="s">
        <v>10600</v>
      </c>
    </row>
    <row r="2825" spans="2:7" x14ac:dyDescent="0.45">
      <c r="B2825" s="26" t="s">
        <v>5899</v>
      </c>
      <c r="C2825" s="26">
        <v>105</v>
      </c>
      <c r="D2825" s="172">
        <f t="shared" si="129"/>
        <v>187488</v>
      </c>
      <c r="E2825" s="172" t="e">
        <f t="shared" si="130"/>
        <v>#N/A</v>
      </c>
      <c r="F2825" s="174" t="e">
        <f t="shared" si="131"/>
        <v>#N/A</v>
      </c>
      <c r="G2825" s="26" t="s">
        <v>10601</v>
      </c>
    </row>
    <row r="2826" spans="2:7" x14ac:dyDescent="0.45">
      <c r="B2826" s="26" t="s">
        <v>5900</v>
      </c>
      <c r="C2826" s="26">
        <v>107</v>
      </c>
      <c r="D2826" s="172">
        <f t="shared" si="129"/>
        <v>191059.20000000001</v>
      </c>
      <c r="E2826" s="172" t="e">
        <f t="shared" si="130"/>
        <v>#N/A</v>
      </c>
      <c r="F2826" s="174" t="e">
        <f t="shared" si="131"/>
        <v>#N/A</v>
      </c>
      <c r="G2826" s="26" t="s">
        <v>10602</v>
      </c>
    </row>
    <row r="2827" spans="2:7" x14ac:dyDescent="0.45">
      <c r="B2827" s="26" t="s">
        <v>5901</v>
      </c>
      <c r="C2827" s="26">
        <v>108</v>
      </c>
      <c r="D2827" s="172">
        <f t="shared" si="129"/>
        <v>192844.80000000002</v>
      </c>
      <c r="E2827" s="172" t="e">
        <f t="shared" si="130"/>
        <v>#N/A</v>
      </c>
      <c r="F2827" s="174" t="e">
        <f t="shared" si="131"/>
        <v>#N/A</v>
      </c>
      <c r="G2827" s="26" t="s">
        <v>10603</v>
      </c>
    </row>
    <row r="2828" spans="2:7" x14ac:dyDescent="0.45">
      <c r="B2828" s="26" t="s">
        <v>5902</v>
      </c>
      <c r="C2828" s="26">
        <v>107</v>
      </c>
      <c r="D2828" s="172">
        <f t="shared" si="129"/>
        <v>191059.20000000001</v>
      </c>
      <c r="E2828" s="172" t="e">
        <f t="shared" si="130"/>
        <v>#N/A</v>
      </c>
      <c r="F2828" s="174" t="e">
        <f t="shared" si="131"/>
        <v>#N/A</v>
      </c>
      <c r="G2828" s="26" t="s">
        <v>10604</v>
      </c>
    </row>
    <row r="2829" spans="2:7" x14ac:dyDescent="0.45">
      <c r="B2829" s="26" t="s">
        <v>5903</v>
      </c>
      <c r="C2829" s="26">
        <v>107</v>
      </c>
      <c r="D2829" s="172">
        <f t="shared" si="129"/>
        <v>191059.20000000001</v>
      </c>
      <c r="E2829" s="172" t="e">
        <f t="shared" si="130"/>
        <v>#N/A</v>
      </c>
      <c r="F2829" s="174" t="e">
        <f t="shared" si="131"/>
        <v>#N/A</v>
      </c>
      <c r="G2829" s="26" t="s">
        <v>10605</v>
      </c>
    </row>
    <row r="2830" spans="2:7" x14ac:dyDescent="0.45">
      <c r="B2830" s="26" t="s">
        <v>5904</v>
      </c>
      <c r="C2830" s="26">
        <v>108</v>
      </c>
      <c r="D2830" s="172">
        <f t="shared" si="129"/>
        <v>192844.80000000002</v>
      </c>
      <c r="E2830" s="172" t="e">
        <f t="shared" si="130"/>
        <v>#N/A</v>
      </c>
      <c r="F2830" s="174" t="e">
        <f t="shared" si="131"/>
        <v>#N/A</v>
      </c>
      <c r="G2830" s="26" t="s">
        <v>10606</v>
      </c>
    </row>
    <row r="2831" spans="2:7" x14ac:dyDescent="0.45">
      <c r="B2831" s="26" t="s">
        <v>5905</v>
      </c>
      <c r="C2831" s="26">
        <v>109</v>
      </c>
      <c r="D2831" s="172">
        <f t="shared" si="129"/>
        <v>194630.40000000002</v>
      </c>
      <c r="E2831" s="172" t="e">
        <f t="shared" si="130"/>
        <v>#N/A</v>
      </c>
      <c r="F2831" s="174" t="e">
        <f t="shared" si="131"/>
        <v>#N/A</v>
      </c>
      <c r="G2831" s="26" t="s">
        <v>10607</v>
      </c>
    </row>
    <row r="2832" spans="2:7" x14ac:dyDescent="0.45">
      <c r="B2832" s="26" t="s">
        <v>5906</v>
      </c>
      <c r="C2832" s="26">
        <v>107</v>
      </c>
      <c r="D2832" s="172">
        <f t="shared" si="129"/>
        <v>191059.20000000001</v>
      </c>
      <c r="E2832" s="172" t="e">
        <f t="shared" si="130"/>
        <v>#N/A</v>
      </c>
      <c r="F2832" s="174" t="e">
        <f t="shared" si="131"/>
        <v>#N/A</v>
      </c>
      <c r="G2832" s="26" t="s">
        <v>10608</v>
      </c>
    </row>
    <row r="2833" spans="2:7" x14ac:dyDescent="0.45">
      <c r="B2833" s="26" t="s">
        <v>5907</v>
      </c>
      <c r="C2833" s="26">
        <v>111</v>
      </c>
      <c r="D2833" s="172">
        <f t="shared" si="129"/>
        <v>198201.60000000001</v>
      </c>
      <c r="E2833" s="172" t="e">
        <f t="shared" si="130"/>
        <v>#N/A</v>
      </c>
      <c r="F2833" s="174" t="e">
        <f t="shared" si="131"/>
        <v>#N/A</v>
      </c>
      <c r="G2833" s="26" t="s">
        <v>10609</v>
      </c>
    </row>
    <row r="2834" spans="2:7" x14ac:dyDescent="0.45">
      <c r="B2834" s="26" t="s">
        <v>5908</v>
      </c>
      <c r="C2834" s="26">
        <v>111</v>
      </c>
      <c r="D2834" s="172">
        <f t="shared" si="129"/>
        <v>198201.60000000001</v>
      </c>
      <c r="E2834" s="172" t="e">
        <f t="shared" si="130"/>
        <v>#N/A</v>
      </c>
      <c r="F2834" s="174" t="e">
        <f t="shared" si="131"/>
        <v>#N/A</v>
      </c>
      <c r="G2834" s="26" t="s">
        <v>10610</v>
      </c>
    </row>
    <row r="2835" spans="2:7" x14ac:dyDescent="0.45">
      <c r="B2835" s="26" t="s">
        <v>5909</v>
      </c>
      <c r="C2835" s="26">
        <v>108</v>
      </c>
      <c r="D2835" s="172">
        <f t="shared" si="129"/>
        <v>192844.80000000002</v>
      </c>
      <c r="E2835" s="172" t="e">
        <f t="shared" si="130"/>
        <v>#N/A</v>
      </c>
      <c r="F2835" s="174" t="e">
        <f t="shared" si="131"/>
        <v>#N/A</v>
      </c>
      <c r="G2835" s="26" t="s">
        <v>10611</v>
      </c>
    </row>
    <row r="2836" spans="2:7" x14ac:dyDescent="0.45">
      <c r="B2836" s="26" t="s">
        <v>5910</v>
      </c>
      <c r="C2836" s="26">
        <v>104</v>
      </c>
      <c r="D2836" s="172">
        <f t="shared" si="129"/>
        <v>185702.39999999999</v>
      </c>
      <c r="E2836" s="172" t="e">
        <f t="shared" si="130"/>
        <v>#N/A</v>
      </c>
      <c r="F2836" s="174" t="e">
        <f t="shared" si="131"/>
        <v>#N/A</v>
      </c>
      <c r="G2836" s="26" t="s">
        <v>10612</v>
      </c>
    </row>
    <row r="2837" spans="2:7" x14ac:dyDescent="0.45">
      <c r="B2837" s="26" t="s">
        <v>5911</v>
      </c>
      <c r="C2837" s="26">
        <v>113</v>
      </c>
      <c r="D2837" s="172">
        <f t="shared" si="129"/>
        <v>201772.80000000002</v>
      </c>
      <c r="E2837" s="172" t="e">
        <f t="shared" si="130"/>
        <v>#N/A</v>
      </c>
      <c r="F2837" s="174" t="e">
        <f t="shared" si="131"/>
        <v>#N/A</v>
      </c>
      <c r="G2837" s="26" t="s">
        <v>10613</v>
      </c>
    </row>
    <row r="2838" spans="2:7" x14ac:dyDescent="0.45">
      <c r="B2838" s="26" t="s">
        <v>5912</v>
      </c>
      <c r="C2838" s="26">
        <v>117</v>
      </c>
      <c r="D2838" s="172">
        <f t="shared" si="129"/>
        <v>208915.20000000001</v>
      </c>
      <c r="E2838" s="172" t="e">
        <f t="shared" si="130"/>
        <v>#N/A</v>
      </c>
      <c r="F2838" s="174" t="e">
        <f t="shared" si="131"/>
        <v>#N/A</v>
      </c>
      <c r="G2838" s="26" t="s">
        <v>10614</v>
      </c>
    </row>
    <row r="2839" spans="2:7" x14ac:dyDescent="0.45">
      <c r="B2839" s="26" t="s">
        <v>5913</v>
      </c>
      <c r="C2839" s="26">
        <v>119</v>
      </c>
      <c r="D2839" s="172">
        <f t="shared" si="129"/>
        <v>212486.39999999999</v>
      </c>
      <c r="E2839" s="172" t="e">
        <f t="shared" si="130"/>
        <v>#N/A</v>
      </c>
      <c r="F2839" s="174" t="e">
        <f t="shared" si="131"/>
        <v>#N/A</v>
      </c>
      <c r="G2839" s="26" t="s">
        <v>10615</v>
      </c>
    </row>
    <row r="2840" spans="2:7" x14ac:dyDescent="0.45">
      <c r="B2840" s="26" t="s">
        <v>5914</v>
      </c>
      <c r="C2840" s="26">
        <v>120</v>
      </c>
      <c r="D2840" s="172">
        <f t="shared" si="129"/>
        <v>214272.00000000003</v>
      </c>
      <c r="E2840" s="172" t="e">
        <f t="shared" si="130"/>
        <v>#N/A</v>
      </c>
      <c r="F2840" s="174" t="e">
        <f t="shared" si="131"/>
        <v>#N/A</v>
      </c>
      <c r="G2840" s="26" t="s">
        <v>10616</v>
      </c>
    </row>
    <row r="2841" spans="2:7" x14ac:dyDescent="0.45">
      <c r="B2841" s="26" t="s">
        <v>5915</v>
      </c>
      <c r="C2841" s="26">
        <v>120</v>
      </c>
      <c r="D2841" s="172">
        <f t="shared" si="129"/>
        <v>214272.00000000003</v>
      </c>
      <c r="E2841" s="172" t="e">
        <f t="shared" si="130"/>
        <v>#N/A</v>
      </c>
      <c r="F2841" s="174" t="e">
        <f t="shared" si="131"/>
        <v>#N/A</v>
      </c>
      <c r="G2841" s="26" t="s">
        <v>10617</v>
      </c>
    </row>
    <row r="2842" spans="2:7" x14ac:dyDescent="0.45">
      <c r="B2842" s="26" t="s">
        <v>5916</v>
      </c>
      <c r="C2842" s="26">
        <v>121</v>
      </c>
      <c r="D2842" s="172">
        <f t="shared" si="129"/>
        <v>216057.60000000001</v>
      </c>
      <c r="E2842" s="172" t="e">
        <f t="shared" si="130"/>
        <v>#N/A</v>
      </c>
      <c r="F2842" s="174" t="e">
        <f t="shared" si="131"/>
        <v>#N/A</v>
      </c>
      <c r="G2842" s="26" t="s">
        <v>10618</v>
      </c>
    </row>
    <row r="2843" spans="2:7" x14ac:dyDescent="0.45">
      <c r="B2843" s="26" t="s">
        <v>5917</v>
      </c>
      <c r="C2843" s="26">
        <v>119</v>
      </c>
      <c r="D2843" s="172">
        <f t="shared" si="129"/>
        <v>212486.39999999999</v>
      </c>
      <c r="E2843" s="172" t="e">
        <f t="shared" si="130"/>
        <v>#N/A</v>
      </c>
      <c r="F2843" s="174" t="e">
        <f t="shared" si="131"/>
        <v>#N/A</v>
      </c>
      <c r="G2843" s="26" t="s">
        <v>10619</v>
      </c>
    </row>
    <row r="2844" spans="2:7" x14ac:dyDescent="0.45">
      <c r="B2844" s="26" t="s">
        <v>5918</v>
      </c>
      <c r="C2844" s="26">
        <v>119</v>
      </c>
      <c r="D2844" s="172">
        <f t="shared" si="129"/>
        <v>212486.39999999999</v>
      </c>
      <c r="E2844" s="172" t="e">
        <f t="shared" si="130"/>
        <v>#N/A</v>
      </c>
      <c r="F2844" s="174" t="e">
        <f t="shared" si="131"/>
        <v>#N/A</v>
      </c>
      <c r="G2844" s="26" t="s">
        <v>10620</v>
      </c>
    </row>
    <row r="2845" spans="2:7" x14ac:dyDescent="0.45">
      <c r="B2845" s="26" t="s">
        <v>5919</v>
      </c>
      <c r="C2845" s="26">
        <v>119</v>
      </c>
      <c r="D2845" s="172">
        <f t="shared" si="129"/>
        <v>212486.39999999999</v>
      </c>
      <c r="E2845" s="172" t="e">
        <f t="shared" si="130"/>
        <v>#N/A</v>
      </c>
      <c r="F2845" s="174" t="e">
        <f t="shared" si="131"/>
        <v>#N/A</v>
      </c>
      <c r="G2845" s="26" t="s">
        <v>10621</v>
      </c>
    </row>
    <row r="2846" spans="2:7" x14ac:dyDescent="0.45">
      <c r="B2846" s="26" t="s">
        <v>5920</v>
      </c>
      <c r="C2846" s="26">
        <v>119</v>
      </c>
      <c r="D2846" s="172">
        <f t="shared" si="129"/>
        <v>212486.39999999999</v>
      </c>
      <c r="E2846" s="172" t="e">
        <f t="shared" si="130"/>
        <v>#N/A</v>
      </c>
      <c r="F2846" s="174" t="e">
        <f t="shared" si="131"/>
        <v>#N/A</v>
      </c>
      <c r="G2846" s="26" t="s">
        <v>10622</v>
      </c>
    </row>
    <row r="2847" spans="2:7" x14ac:dyDescent="0.45">
      <c r="B2847" s="26" t="s">
        <v>5921</v>
      </c>
      <c r="C2847" s="26">
        <v>118</v>
      </c>
      <c r="D2847" s="172">
        <f t="shared" si="129"/>
        <v>210700.80000000002</v>
      </c>
      <c r="E2847" s="172" t="e">
        <f t="shared" si="130"/>
        <v>#N/A</v>
      </c>
      <c r="F2847" s="174" t="e">
        <f t="shared" si="131"/>
        <v>#N/A</v>
      </c>
      <c r="G2847" s="26" t="s">
        <v>10623</v>
      </c>
    </row>
    <row r="2848" spans="2:7" x14ac:dyDescent="0.45">
      <c r="B2848" s="26" t="s">
        <v>5922</v>
      </c>
      <c r="C2848" s="26">
        <v>116</v>
      </c>
      <c r="D2848" s="172">
        <f t="shared" si="129"/>
        <v>207129.60000000001</v>
      </c>
      <c r="E2848" s="172" t="e">
        <f t="shared" si="130"/>
        <v>#N/A</v>
      </c>
      <c r="F2848" s="174" t="e">
        <f t="shared" si="131"/>
        <v>#N/A</v>
      </c>
      <c r="G2848" s="26" t="s">
        <v>10624</v>
      </c>
    </row>
    <row r="2849" spans="2:7" x14ac:dyDescent="0.45">
      <c r="B2849" s="26" t="s">
        <v>5923</v>
      </c>
      <c r="C2849" s="26">
        <v>117</v>
      </c>
      <c r="D2849" s="172">
        <f t="shared" si="129"/>
        <v>208915.20000000001</v>
      </c>
      <c r="E2849" s="172" t="e">
        <f t="shared" si="130"/>
        <v>#N/A</v>
      </c>
      <c r="F2849" s="174" t="e">
        <f t="shared" si="131"/>
        <v>#N/A</v>
      </c>
      <c r="G2849" s="26" t="s">
        <v>10625</v>
      </c>
    </row>
    <row r="2850" spans="2:7" x14ac:dyDescent="0.45">
      <c r="B2850" s="26" t="s">
        <v>5924</v>
      </c>
      <c r="C2850" s="26">
        <v>118</v>
      </c>
      <c r="D2850" s="172">
        <f t="shared" si="129"/>
        <v>210700.80000000002</v>
      </c>
      <c r="E2850" s="172" t="e">
        <f t="shared" si="130"/>
        <v>#N/A</v>
      </c>
      <c r="F2850" s="174" t="e">
        <f t="shared" si="131"/>
        <v>#N/A</v>
      </c>
      <c r="G2850" s="26" t="s">
        <v>10626</v>
      </c>
    </row>
    <row r="2851" spans="2:7" x14ac:dyDescent="0.45">
      <c r="B2851" s="26" t="s">
        <v>5925</v>
      </c>
      <c r="C2851" s="26">
        <v>118</v>
      </c>
      <c r="D2851" s="172">
        <f t="shared" si="129"/>
        <v>210700.80000000002</v>
      </c>
      <c r="E2851" s="172" t="e">
        <f t="shared" si="130"/>
        <v>#N/A</v>
      </c>
      <c r="F2851" s="174" t="e">
        <f t="shared" si="131"/>
        <v>#N/A</v>
      </c>
      <c r="G2851" s="26" t="s">
        <v>10627</v>
      </c>
    </row>
    <row r="2852" spans="2:7" x14ac:dyDescent="0.45">
      <c r="B2852" s="26" t="s">
        <v>5926</v>
      </c>
      <c r="C2852" s="26">
        <v>117</v>
      </c>
      <c r="D2852" s="172">
        <f t="shared" si="129"/>
        <v>208915.20000000001</v>
      </c>
      <c r="E2852" s="172" t="e">
        <f t="shared" si="130"/>
        <v>#N/A</v>
      </c>
      <c r="F2852" s="174" t="e">
        <f t="shared" si="131"/>
        <v>#N/A</v>
      </c>
      <c r="G2852" s="26" t="s">
        <v>10628</v>
      </c>
    </row>
    <row r="2853" spans="2:7" x14ac:dyDescent="0.45">
      <c r="B2853" s="26" t="s">
        <v>5927</v>
      </c>
      <c r="C2853" s="26">
        <v>118</v>
      </c>
      <c r="D2853" s="172">
        <f t="shared" si="129"/>
        <v>210700.80000000002</v>
      </c>
      <c r="E2853" s="172" t="e">
        <f t="shared" si="130"/>
        <v>#N/A</v>
      </c>
      <c r="F2853" s="174" t="e">
        <f t="shared" si="131"/>
        <v>#N/A</v>
      </c>
      <c r="G2853" s="26" t="s">
        <v>10629</v>
      </c>
    </row>
    <row r="2854" spans="2:7" x14ac:dyDescent="0.45">
      <c r="B2854" s="26" t="s">
        <v>5928</v>
      </c>
      <c r="C2854" s="26">
        <v>120</v>
      </c>
      <c r="D2854" s="172">
        <f t="shared" si="129"/>
        <v>214272.00000000003</v>
      </c>
      <c r="E2854" s="172" t="e">
        <f t="shared" si="130"/>
        <v>#N/A</v>
      </c>
      <c r="F2854" s="174" t="e">
        <f t="shared" si="131"/>
        <v>#N/A</v>
      </c>
      <c r="G2854" s="26" t="s">
        <v>10630</v>
      </c>
    </row>
    <row r="2855" spans="2:7" x14ac:dyDescent="0.45">
      <c r="B2855" s="26" t="s">
        <v>5929</v>
      </c>
      <c r="C2855" s="26">
        <v>120</v>
      </c>
      <c r="D2855" s="172">
        <f t="shared" si="129"/>
        <v>214272.00000000003</v>
      </c>
      <c r="E2855" s="172" t="e">
        <f t="shared" si="130"/>
        <v>#N/A</v>
      </c>
      <c r="F2855" s="174" t="e">
        <f t="shared" si="131"/>
        <v>#N/A</v>
      </c>
      <c r="G2855" s="26" t="s">
        <v>10631</v>
      </c>
    </row>
    <row r="2856" spans="2:7" x14ac:dyDescent="0.45">
      <c r="B2856" s="26" t="s">
        <v>5930</v>
      </c>
      <c r="C2856" s="26">
        <v>118</v>
      </c>
      <c r="D2856" s="172">
        <f t="shared" si="129"/>
        <v>210700.80000000002</v>
      </c>
      <c r="E2856" s="172" t="e">
        <f t="shared" si="130"/>
        <v>#N/A</v>
      </c>
      <c r="F2856" s="174" t="e">
        <f t="shared" si="131"/>
        <v>#N/A</v>
      </c>
      <c r="G2856" s="26" t="s">
        <v>10632</v>
      </c>
    </row>
    <row r="2857" spans="2:7" x14ac:dyDescent="0.45">
      <c r="B2857" s="26" t="s">
        <v>5931</v>
      </c>
      <c r="C2857" s="26">
        <v>118</v>
      </c>
      <c r="D2857" s="172">
        <f t="shared" si="129"/>
        <v>210700.80000000002</v>
      </c>
      <c r="E2857" s="172" t="e">
        <f t="shared" si="130"/>
        <v>#N/A</v>
      </c>
      <c r="F2857" s="174" t="e">
        <f t="shared" si="131"/>
        <v>#N/A</v>
      </c>
      <c r="G2857" s="26" t="s">
        <v>10633</v>
      </c>
    </row>
    <row r="2858" spans="2:7" x14ac:dyDescent="0.45">
      <c r="B2858" s="26" t="s">
        <v>5932</v>
      </c>
      <c r="C2858" s="26">
        <v>117</v>
      </c>
      <c r="D2858" s="172">
        <f t="shared" si="129"/>
        <v>208915.20000000001</v>
      </c>
      <c r="E2858" s="172" t="e">
        <f t="shared" si="130"/>
        <v>#N/A</v>
      </c>
      <c r="F2858" s="174" t="e">
        <f t="shared" si="131"/>
        <v>#N/A</v>
      </c>
      <c r="G2858" s="26" t="s">
        <v>10634</v>
      </c>
    </row>
    <row r="2859" spans="2:7" x14ac:dyDescent="0.45">
      <c r="B2859" s="26" t="s">
        <v>5933</v>
      </c>
      <c r="C2859" s="26">
        <v>115</v>
      </c>
      <c r="D2859" s="172">
        <f t="shared" si="129"/>
        <v>205344</v>
      </c>
      <c r="E2859" s="172" t="e">
        <f t="shared" si="130"/>
        <v>#N/A</v>
      </c>
      <c r="F2859" s="174" t="e">
        <f t="shared" si="131"/>
        <v>#N/A</v>
      </c>
      <c r="G2859" s="26" t="s">
        <v>10635</v>
      </c>
    </row>
    <row r="2860" spans="2:7" x14ac:dyDescent="0.45">
      <c r="B2860" s="26" t="s">
        <v>5934</v>
      </c>
      <c r="C2860" s="26">
        <v>113</v>
      </c>
      <c r="D2860" s="172">
        <f t="shared" si="129"/>
        <v>201772.80000000002</v>
      </c>
      <c r="E2860" s="172" t="e">
        <f t="shared" si="130"/>
        <v>#N/A</v>
      </c>
      <c r="F2860" s="174" t="e">
        <f t="shared" si="131"/>
        <v>#N/A</v>
      </c>
      <c r="G2860" s="26" t="s">
        <v>10636</v>
      </c>
    </row>
    <row r="2861" spans="2:7" x14ac:dyDescent="0.45">
      <c r="B2861" s="26" t="s">
        <v>5935</v>
      </c>
      <c r="C2861" s="26">
        <v>111</v>
      </c>
      <c r="D2861" s="172">
        <f t="shared" si="129"/>
        <v>198201.60000000001</v>
      </c>
      <c r="E2861" s="172" t="e">
        <f t="shared" si="130"/>
        <v>#N/A</v>
      </c>
      <c r="F2861" s="174" t="e">
        <f t="shared" si="131"/>
        <v>#N/A</v>
      </c>
      <c r="G2861" s="26" t="s">
        <v>10637</v>
      </c>
    </row>
    <row r="2862" spans="2:7" x14ac:dyDescent="0.45">
      <c r="B2862" s="26" t="s">
        <v>5936</v>
      </c>
      <c r="C2862" s="26">
        <v>110</v>
      </c>
      <c r="D2862" s="172">
        <f t="shared" si="129"/>
        <v>196416.00000000003</v>
      </c>
      <c r="E2862" s="172" t="e">
        <f t="shared" si="130"/>
        <v>#N/A</v>
      </c>
      <c r="F2862" s="174" t="e">
        <f t="shared" si="131"/>
        <v>#N/A</v>
      </c>
      <c r="G2862" s="26" t="s">
        <v>10638</v>
      </c>
    </row>
    <row r="2863" spans="2:7" x14ac:dyDescent="0.45">
      <c r="B2863" s="26" t="s">
        <v>5937</v>
      </c>
      <c r="C2863" s="26">
        <v>110</v>
      </c>
      <c r="D2863" s="172">
        <f t="shared" si="129"/>
        <v>196416.00000000003</v>
      </c>
      <c r="E2863" s="172" t="e">
        <f t="shared" si="130"/>
        <v>#N/A</v>
      </c>
      <c r="F2863" s="174" t="e">
        <f t="shared" si="131"/>
        <v>#N/A</v>
      </c>
      <c r="G2863" s="26" t="s">
        <v>10639</v>
      </c>
    </row>
    <row r="2864" spans="2:7" x14ac:dyDescent="0.45">
      <c r="B2864" s="26" t="s">
        <v>5938</v>
      </c>
      <c r="C2864" s="26">
        <v>110</v>
      </c>
      <c r="D2864" s="172">
        <f t="shared" si="129"/>
        <v>196416.00000000003</v>
      </c>
      <c r="E2864" s="172" t="e">
        <f t="shared" si="130"/>
        <v>#N/A</v>
      </c>
      <c r="F2864" s="174" t="e">
        <f t="shared" si="131"/>
        <v>#N/A</v>
      </c>
      <c r="G2864" s="26" t="s">
        <v>10640</v>
      </c>
    </row>
    <row r="2865" spans="2:7" x14ac:dyDescent="0.45">
      <c r="B2865" s="26" t="s">
        <v>5939</v>
      </c>
      <c r="C2865" s="26">
        <v>111</v>
      </c>
      <c r="D2865" s="172">
        <f t="shared" si="129"/>
        <v>198201.60000000001</v>
      </c>
      <c r="E2865" s="172" t="e">
        <f t="shared" si="130"/>
        <v>#N/A</v>
      </c>
      <c r="F2865" s="174" t="e">
        <f t="shared" si="131"/>
        <v>#N/A</v>
      </c>
      <c r="G2865" s="26" t="s">
        <v>10641</v>
      </c>
    </row>
    <row r="2866" spans="2:7" x14ac:dyDescent="0.45">
      <c r="B2866" s="26" t="s">
        <v>5940</v>
      </c>
      <c r="C2866" s="26">
        <v>111</v>
      </c>
      <c r="D2866" s="172">
        <f t="shared" si="129"/>
        <v>198201.60000000001</v>
      </c>
      <c r="E2866" s="172" t="e">
        <f t="shared" si="130"/>
        <v>#N/A</v>
      </c>
      <c r="F2866" s="174" t="e">
        <f t="shared" si="131"/>
        <v>#N/A</v>
      </c>
      <c r="G2866" s="26" t="s">
        <v>10642</v>
      </c>
    </row>
    <row r="2867" spans="2:7" x14ac:dyDescent="0.45">
      <c r="B2867" s="26" t="s">
        <v>5941</v>
      </c>
      <c r="C2867" s="26">
        <v>111</v>
      </c>
      <c r="D2867" s="172">
        <f t="shared" si="129"/>
        <v>198201.60000000001</v>
      </c>
      <c r="E2867" s="172" t="e">
        <f t="shared" si="130"/>
        <v>#N/A</v>
      </c>
      <c r="F2867" s="174" t="e">
        <f t="shared" si="131"/>
        <v>#N/A</v>
      </c>
      <c r="G2867" s="26" t="s">
        <v>10643</v>
      </c>
    </row>
    <row r="2868" spans="2:7" x14ac:dyDescent="0.45">
      <c r="B2868" s="26" t="s">
        <v>5942</v>
      </c>
      <c r="C2868" s="26">
        <v>110</v>
      </c>
      <c r="D2868" s="172">
        <f t="shared" ref="D2868:D2931" si="132">C2868*7.44*240</f>
        <v>196416.00000000003</v>
      </c>
      <c r="E2868" s="172" t="e">
        <f t="shared" ref="E2868:E2931" si="133">VLOOKUP(G2868,$I$51:$K$181,2,FALSE)</f>
        <v>#N/A</v>
      </c>
      <c r="F2868" s="174" t="e">
        <f t="shared" ref="F2868:F2931" si="134">E2868/D2868-1</f>
        <v>#N/A</v>
      </c>
      <c r="G2868" s="26" t="s">
        <v>10644</v>
      </c>
    </row>
    <row r="2869" spans="2:7" x14ac:dyDescent="0.45">
      <c r="B2869" s="26" t="s">
        <v>5943</v>
      </c>
      <c r="C2869" s="26">
        <v>110</v>
      </c>
      <c r="D2869" s="172">
        <f t="shared" si="132"/>
        <v>196416.00000000003</v>
      </c>
      <c r="E2869" s="172" t="e">
        <f t="shared" si="133"/>
        <v>#N/A</v>
      </c>
      <c r="F2869" s="174" t="e">
        <f t="shared" si="134"/>
        <v>#N/A</v>
      </c>
      <c r="G2869" s="26" t="s">
        <v>10645</v>
      </c>
    </row>
    <row r="2870" spans="2:7" x14ac:dyDescent="0.45">
      <c r="B2870" s="26" t="s">
        <v>5944</v>
      </c>
      <c r="C2870" s="26">
        <v>111</v>
      </c>
      <c r="D2870" s="172">
        <f t="shared" si="132"/>
        <v>198201.60000000001</v>
      </c>
      <c r="E2870" s="172" t="e">
        <f t="shared" si="133"/>
        <v>#N/A</v>
      </c>
      <c r="F2870" s="174" t="e">
        <f t="shared" si="134"/>
        <v>#N/A</v>
      </c>
      <c r="G2870" s="26" t="s">
        <v>10646</v>
      </c>
    </row>
    <row r="2871" spans="2:7" x14ac:dyDescent="0.45">
      <c r="B2871" s="26" t="s">
        <v>5945</v>
      </c>
      <c r="C2871" s="26">
        <v>108</v>
      </c>
      <c r="D2871" s="172">
        <f t="shared" si="132"/>
        <v>192844.80000000002</v>
      </c>
      <c r="E2871" s="172" t="e">
        <f t="shared" si="133"/>
        <v>#N/A</v>
      </c>
      <c r="F2871" s="174" t="e">
        <f t="shared" si="134"/>
        <v>#N/A</v>
      </c>
      <c r="G2871" s="26" t="s">
        <v>10647</v>
      </c>
    </row>
    <row r="2872" spans="2:7" x14ac:dyDescent="0.45">
      <c r="B2872" s="26" t="s">
        <v>5946</v>
      </c>
      <c r="C2872" s="26">
        <v>106</v>
      </c>
      <c r="D2872" s="172">
        <f t="shared" si="132"/>
        <v>189273.60000000001</v>
      </c>
      <c r="E2872" s="172" t="e">
        <f t="shared" si="133"/>
        <v>#N/A</v>
      </c>
      <c r="F2872" s="174" t="e">
        <f t="shared" si="134"/>
        <v>#N/A</v>
      </c>
      <c r="G2872" s="26" t="s">
        <v>10648</v>
      </c>
    </row>
    <row r="2873" spans="2:7" x14ac:dyDescent="0.45">
      <c r="B2873" s="26" t="s">
        <v>5947</v>
      </c>
      <c r="C2873" s="26">
        <v>107</v>
      </c>
      <c r="D2873" s="172">
        <f t="shared" si="132"/>
        <v>191059.20000000001</v>
      </c>
      <c r="E2873" s="172" t="e">
        <f t="shared" si="133"/>
        <v>#N/A</v>
      </c>
      <c r="F2873" s="174" t="e">
        <f t="shared" si="134"/>
        <v>#N/A</v>
      </c>
      <c r="G2873" s="26" t="s">
        <v>10649</v>
      </c>
    </row>
    <row r="2874" spans="2:7" x14ac:dyDescent="0.45">
      <c r="B2874" s="26" t="s">
        <v>5948</v>
      </c>
      <c r="C2874" s="26">
        <v>108</v>
      </c>
      <c r="D2874" s="172">
        <f t="shared" si="132"/>
        <v>192844.80000000002</v>
      </c>
      <c r="E2874" s="172" t="e">
        <f t="shared" si="133"/>
        <v>#N/A</v>
      </c>
      <c r="F2874" s="174" t="e">
        <f t="shared" si="134"/>
        <v>#N/A</v>
      </c>
      <c r="G2874" s="26" t="s">
        <v>10650</v>
      </c>
    </row>
    <row r="2875" spans="2:7" x14ac:dyDescent="0.45">
      <c r="B2875" s="26" t="s">
        <v>5949</v>
      </c>
      <c r="C2875" s="26">
        <v>109</v>
      </c>
      <c r="D2875" s="172">
        <f t="shared" si="132"/>
        <v>194630.40000000002</v>
      </c>
      <c r="E2875" s="172" t="e">
        <f t="shared" si="133"/>
        <v>#N/A</v>
      </c>
      <c r="F2875" s="174" t="e">
        <f t="shared" si="134"/>
        <v>#N/A</v>
      </c>
      <c r="G2875" s="26" t="s">
        <v>10651</v>
      </c>
    </row>
    <row r="2876" spans="2:7" x14ac:dyDescent="0.45">
      <c r="B2876" s="26" t="s">
        <v>5950</v>
      </c>
      <c r="C2876" s="26">
        <v>111</v>
      </c>
      <c r="D2876" s="172">
        <f t="shared" si="132"/>
        <v>198201.60000000001</v>
      </c>
      <c r="E2876" s="172" t="e">
        <f t="shared" si="133"/>
        <v>#N/A</v>
      </c>
      <c r="F2876" s="174" t="e">
        <f t="shared" si="134"/>
        <v>#N/A</v>
      </c>
      <c r="G2876" s="26" t="s">
        <v>10652</v>
      </c>
    </row>
    <row r="2877" spans="2:7" x14ac:dyDescent="0.45">
      <c r="B2877" s="26" t="s">
        <v>5951</v>
      </c>
      <c r="C2877" s="26">
        <v>110</v>
      </c>
      <c r="D2877" s="172">
        <f t="shared" si="132"/>
        <v>196416.00000000003</v>
      </c>
      <c r="E2877" s="172" t="e">
        <f t="shared" si="133"/>
        <v>#N/A</v>
      </c>
      <c r="F2877" s="174" t="e">
        <f t="shared" si="134"/>
        <v>#N/A</v>
      </c>
      <c r="G2877" s="26" t="s">
        <v>10653</v>
      </c>
    </row>
    <row r="2878" spans="2:7" x14ac:dyDescent="0.45">
      <c r="B2878" s="26" t="s">
        <v>5952</v>
      </c>
      <c r="C2878" s="26">
        <v>110</v>
      </c>
      <c r="D2878" s="172">
        <f t="shared" si="132"/>
        <v>196416.00000000003</v>
      </c>
      <c r="E2878" s="172" t="e">
        <f t="shared" si="133"/>
        <v>#N/A</v>
      </c>
      <c r="F2878" s="174" t="e">
        <f t="shared" si="134"/>
        <v>#N/A</v>
      </c>
      <c r="G2878" s="26" t="s">
        <v>10654</v>
      </c>
    </row>
    <row r="2879" spans="2:7" x14ac:dyDescent="0.45">
      <c r="B2879" s="26" t="s">
        <v>5953</v>
      </c>
      <c r="C2879" s="26">
        <v>112</v>
      </c>
      <c r="D2879" s="172">
        <f t="shared" si="132"/>
        <v>199987.20000000001</v>
      </c>
      <c r="E2879" s="172" t="e">
        <f t="shared" si="133"/>
        <v>#N/A</v>
      </c>
      <c r="F2879" s="174" t="e">
        <f t="shared" si="134"/>
        <v>#N/A</v>
      </c>
      <c r="G2879" s="26" t="s">
        <v>10655</v>
      </c>
    </row>
    <row r="2880" spans="2:7" x14ac:dyDescent="0.45">
      <c r="B2880" s="26" t="s">
        <v>5954</v>
      </c>
      <c r="C2880" s="26">
        <v>111</v>
      </c>
      <c r="D2880" s="172">
        <f t="shared" si="132"/>
        <v>198201.60000000001</v>
      </c>
      <c r="E2880" s="172" t="e">
        <f t="shared" si="133"/>
        <v>#N/A</v>
      </c>
      <c r="F2880" s="174" t="e">
        <f t="shared" si="134"/>
        <v>#N/A</v>
      </c>
      <c r="G2880" s="26" t="s">
        <v>10656</v>
      </c>
    </row>
    <row r="2881" spans="2:7" x14ac:dyDescent="0.45">
      <c r="B2881" s="26" t="s">
        <v>5955</v>
      </c>
      <c r="C2881" s="26">
        <v>110</v>
      </c>
      <c r="D2881" s="172">
        <f t="shared" si="132"/>
        <v>196416.00000000003</v>
      </c>
      <c r="E2881" s="172" t="e">
        <f t="shared" si="133"/>
        <v>#N/A</v>
      </c>
      <c r="F2881" s="174" t="e">
        <f t="shared" si="134"/>
        <v>#N/A</v>
      </c>
      <c r="G2881" s="26" t="s">
        <v>10657</v>
      </c>
    </row>
    <row r="2882" spans="2:7" x14ac:dyDescent="0.45">
      <c r="B2882" s="26" t="s">
        <v>5956</v>
      </c>
      <c r="C2882" s="26">
        <v>111</v>
      </c>
      <c r="D2882" s="172">
        <f t="shared" si="132"/>
        <v>198201.60000000001</v>
      </c>
      <c r="E2882" s="172" t="e">
        <f t="shared" si="133"/>
        <v>#N/A</v>
      </c>
      <c r="F2882" s="174" t="e">
        <f t="shared" si="134"/>
        <v>#N/A</v>
      </c>
      <c r="G2882" s="26" t="s">
        <v>10658</v>
      </c>
    </row>
    <row r="2883" spans="2:7" x14ac:dyDescent="0.45">
      <c r="B2883" s="26" t="s">
        <v>5957</v>
      </c>
      <c r="C2883" s="26">
        <v>108</v>
      </c>
      <c r="D2883" s="172">
        <f t="shared" si="132"/>
        <v>192844.80000000002</v>
      </c>
      <c r="E2883" s="172" t="e">
        <f t="shared" si="133"/>
        <v>#N/A</v>
      </c>
      <c r="F2883" s="174" t="e">
        <f t="shared" si="134"/>
        <v>#N/A</v>
      </c>
      <c r="G2883" s="26" t="s">
        <v>10659</v>
      </c>
    </row>
    <row r="2884" spans="2:7" x14ac:dyDescent="0.45">
      <c r="B2884" s="26" t="s">
        <v>5958</v>
      </c>
      <c r="C2884" s="26">
        <v>108</v>
      </c>
      <c r="D2884" s="172">
        <f t="shared" si="132"/>
        <v>192844.80000000002</v>
      </c>
      <c r="E2884" s="172" t="e">
        <f t="shared" si="133"/>
        <v>#N/A</v>
      </c>
      <c r="F2884" s="174" t="e">
        <f t="shared" si="134"/>
        <v>#N/A</v>
      </c>
      <c r="G2884" s="26" t="s">
        <v>10660</v>
      </c>
    </row>
    <row r="2885" spans="2:7" x14ac:dyDescent="0.45">
      <c r="B2885" s="26" t="s">
        <v>5959</v>
      </c>
      <c r="C2885" s="26">
        <v>108</v>
      </c>
      <c r="D2885" s="172">
        <f t="shared" si="132"/>
        <v>192844.80000000002</v>
      </c>
      <c r="E2885" s="172" t="e">
        <f t="shared" si="133"/>
        <v>#N/A</v>
      </c>
      <c r="F2885" s="174" t="e">
        <f t="shared" si="134"/>
        <v>#N/A</v>
      </c>
      <c r="G2885" s="26" t="s">
        <v>10661</v>
      </c>
    </row>
    <row r="2886" spans="2:7" x14ac:dyDescent="0.45">
      <c r="B2886" s="26" t="s">
        <v>5960</v>
      </c>
      <c r="C2886" s="26">
        <v>111</v>
      </c>
      <c r="D2886" s="172">
        <f t="shared" si="132"/>
        <v>198201.60000000001</v>
      </c>
      <c r="E2886" s="172" t="e">
        <f t="shared" si="133"/>
        <v>#N/A</v>
      </c>
      <c r="F2886" s="174" t="e">
        <f t="shared" si="134"/>
        <v>#N/A</v>
      </c>
      <c r="G2886" s="26" t="s">
        <v>10662</v>
      </c>
    </row>
    <row r="2887" spans="2:7" x14ac:dyDescent="0.45">
      <c r="B2887" s="26" t="s">
        <v>5961</v>
      </c>
      <c r="C2887" s="26">
        <v>106</v>
      </c>
      <c r="D2887" s="172">
        <f t="shared" si="132"/>
        <v>189273.60000000001</v>
      </c>
      <c r="E2887" s="172" t="e">
        <f t="shared" si="133"/>
        <v>#N/A</v>
      </c>
      <c r="F2887" s="174" t="e">
        <f t="shared" si="134"/>
        <v>#N/A</v>
      </c>
      <c r="G2887" s="26" t="s">
        <v>10663</v>
      </c>
    </row>
    <row r="2888" spans="2:7" x14ac:dyDescent="0.45">
      <c r="B2888" s="26" t="s">
        <v>5962</v>
      </c>
      <c r="C2888" s="26">
        <v>104</v>
      </c>
      <c r="D2888" s="172">
        <f t="shared" si="132"/>
        <v>185702.39999999999</v>
      </c>
      <c r="E2888" s="172" t="e">
        <f t="shared" si="133"/>
        <v>#N/A</v>
      </c>
      <c r="F2888" s="174" t="e">
        <f t="shared" si="134"/>
        <v>#N/A</v>
      </c>
      <c r="G2888" s="26" t="s">
        <v>10664</v>
      </c>
    </row>
    <row r="2889" spans="2:7" x14ac:dyDescent="0.45">
      <c r="B2889" s="26" t="s">
        <v>5963</v>
      </c>
      <c r="C2889" s="26">
        <v>101</v>
      </c>
      <c r="D2889" s="172">
        <f t="shared" si="132"/>
        <v>180345.60000000001</v>
      </c>
      <c r="E2889" s="172" t="e">
        <f t="shared" si="133"/>
        <v>#N/A</v>
      </c>
      <c r="F2889" s="174" t="e">
        <f t="shared" si="134"/>
        <v>#N/A</v>
      </c>
      <c r="G2889" s="26" t="s">
        <v>10665</v>
      </c>
    </row>
    <row r="2890" spans="2:7" x14ac:dyDescent="0.45">
      <c r="B2890" s="26" t="s">
        <v>5964</v>
      </c>
      <c r="C2890" s="26">
        <v>99</v>
      </c>
      <c r="D2890" s="172">
        <f t="shared" si="132"/>
        <v>176774.40000000002</v>
      </c>
      <c r="E2890" s="172" t="e">
        <f t="shared" si="133"/>
        <v>#N/A</v>
      </c>
      <c r="F2890" s="174" t="e">
        <f t="shared" si="134"/>
        <v>#N/A</v>
      </c>
      <c r="G2890" s="26" t="s">
        <v>10666</v>
      </c>
    </row>
    <row r="2891" spans="2:7" x14ac:dyDescent="0.45">
      <c r="B2891" s="26" t="s">
        <v>5965</v>
      </c>
      <c r="C2891" s="26">
        <v>100</v>
      </c>
      <c r="D2891" s="172">
        <f t="shared" si="132"/>
        <v>178560</v>
      </c>
      <c r="E2891" s="172" t="e">
        <f t="shared" si="133"/>
        <v>#N/A</v>
      </c>
      <c r="F2891" s="174" t="e">
        <f t="shared" si="134"/>
        <v>#N/A</v>
      </c>
      <c r="G2891" s="26" t="s">
        <v>10667</v>
      </c>
    </row>
    <row r="2892" spans="2:7" x14ac:dyDescent="0.45">
      <c r="B2892" s="26" t="s">
        <v>5966</v>
      </c>
      <c r="C2892" s="26">
        <v>99</v>
      </c>
      <c r="D2892" s="172">
        <f t="shared" si="132"/>
        <v>176774.40000000002</v>
      </c>
      <c r="E2892" s="172" t="e">
        <f t="shared" si="133"/>
        <v>#N/A</v>
      </c>
      <c r="F2892" s="174" t="e">
        <f t="shared" si="134"/>
        <v>#N/A</v>
      </c>
      <c r="G2892" s="26" t="s">
        <v>10668</v>
      </c>
    </row>
    <row r="2893" spans="2:7" x14ac:dyDescent="0.45">
      <c r="B2893" s="26" t="s">
        <v>5967</v>
      </c>
      <c r="C2893" s="26">
        <v>99</v>
      </c>
      <c r="D2893" s="172">
        <f t="shared" si="132"/>
        <v>176774.40000000002</v>
      </c>
      <c r="E2893" s="172" t="e">
        <f t="shared" si="133"/>
        <v>#N/A</v>
      </c>
      <c r="F2893" s="174" t="e">
        <f t="shared" si="134"/>
        <v>#N/A</v>
      </c>
      <c r="G2893" s="26" t="s">
        <v>10669</v>
      </c>
    </row>
    <row r="2894" spans="2:7" x14ac:dyDescent="0.45">
      <c r="B2894" s="26" t="s">
        <v>5968</v>
      </c>
      <c r="C2894" s="26">
        <v>98</v>
      </c>
      <c r="D2894" s="172">
        <f t="shared" si="132"/>
        <v>174988.79999999999</v>
      </c>
      <c r="E2894" s="172" t="e">
        <f t="shared" si="133"/>
        <v>#N/A</v>
      </c>
      <c r="F2894" s="174" t="e">
        <f t="shared" si="134"/>
        <v>#N/A</v>
      </c>
      <c r="G2894" s="26" t="s">
        <v>10670</v>
      </c>
    </row>
    <row r="2895" spans="2:7" x14ac:dyDescent="0.45">
      <c r="B2895" s="26" t="s">
        <v>5969</v>
      </c>
      <c r="C2895" s="26">
        <v>97</v>
      </c>
      <c r="D2895" s="172">
        <f t="shared" si="132"/>
        <v>173203.20000000001</v>
      </c>
      <c r="E2895" s="172" t="e">
        <f t="shared" si="133"/>
        <v>#N/A</v>
      </c>
      <c r="F2895" s="174" t="e">
        <f t="shared" si="134"/>
        <v>#N/A</v>
      </c>
      <c r="G2895" s="26" t="s">
        <v>10671</v>
      </c>
    </row>
    <row r="2896" spans="2:7" x14ac:dyDescent="0.45">
      <c r="B2896" s="26" t="s">
        <v>5970</v>
      </c>
      <c r="C2896" s="26">
        <v>98</v>
      </c>
      <c r="D2896" s="172">
        <f t="shared" si="132"/>
        <v>174988.79999999999</v>
      </c>
      <c r="E2896" s="172" t="e">
        <f t="shared" si="133"/>
        <v>#N/A</v>
      </c>
      <c r="F2896" s="174" t="e">
        <f t="shared" si="134"/>
        <v>#N/A</v>
      </c>
      <c r="G2896" s="26" t="s">
        <v>10672</v>
      </c>
    </row>
    <row r="2897" spans="2:7" x14ac:dyDescent="0.45">
      <c r="B2897" s="26" t="s">
        <v>5971</v>
      </c>
      <c r="C2897" s="26">
        <v>97</v>
      </c>
      <c r="D2897" s="172">
        <f t="shared" si="132"/>
        <v>173203.20000000001</v>
      </c>
      <c r="E2897" s="172" t="e">
        <f t="shared" si="133"/>
        <v>#N/A</v>
      </c>
      <c r="F2897" s="174" t="e">
        <f t="shared" si="134"/>
        <v>#N/A</v>
      </c>
      <c r="G2897" s="26" t="s">
        <v>10673</v>
      </c>
    </row>
    <row r="2898" spans="2:7" x14ac:dyDescent="0.45">
      <c r="B2898" s="26" t="s">
        <v>5972</v>
      </c>
      <c r="C2898" s="26">
        <v>96</v>
      </c>
      <c r="D2898" s="172">
        <f t="shared" si="132"/>
        <v>171417.60000000001</v>
      </c>
      <c r="E2898" s="172" t="e">
        <f t="shared" si="133"/>
        <v>#N/A</v>
      </c>
      <c r="F2898" s="174" t="e">
        <f t="shared" si="134"/>
        <v>#N/A</v>
      </c>
      <c r="G2898" s="26" t="s">
        <v>10674</v>
      </c>
    </row>
    <row r="2899" spans="2:7" x14ac:dyDescent="0.45">
      <c r="B2899" s="26" t="s">
        <v>5973</v>
      </c>
      <c r="C2899" s="26">
        <v>96</v>
      </c>
      <c r="D2899" s="172">
        <f t="shared" si="132"/>
        <v>171417.60000000001</v>
      </c>
      <c r="E2899" s="172" t="e">
        <f t="shared" si="133"/>
        <v>#N/A</v>
      </c>
      <c r="F2899" s="174" t="e">
        <f t="shared" si="134"/>
        <v>#N/A</v>
      </c>
      <c r="G2899" s="26" t="s">
        <v>10675</v>
      </c>
    </row>
    <row r="2900" spans="2:7" x14ac:dyDescent="0.45">
      <c r="B2900" s="26" t="s">
        <v>5974</v>
      </c>
      <c r="C2900" s="26">
        <v>97</v>
      </c>
      <c r="D2900" s="172">
        <f t="shared" si="132"/>
        <v>173203.20000000001</v>
      </c>
      <c r="E2900" s="172" t="e">
        <f t="shared" si="133"/>
        <v>#N/A</v>
      </c>
      <c r="F2900" s="174" t="e">
        <f t="shared" si="134"/>
        <v>#N/A</v>
      </c>
      <c r="G2900" s="26" t="s">
        <v>10676</v>
      </c>
    </row>
    <row r="2901" spans="2:7" x14ac:dyDescent="0.45">
      <c r="B2901" s="26" t="s">
        <v>5975</v>
      </c>
      <c r="C2901" s="26">
        <v>98</v>
      </c>
      <c r="D2901" s="172">
        <f t="shared" si="132"/>
        <v>174988.79999999999</v>
      </c>
      <c r="E2901" s="172" t="e">
        <f t="shared" si="133"/>
        <v>#N/A</v>
      </c>
      <c r="F2901" s="174" t="e">
        <f t="shared" si="134"/>
        <v>#N/A</v>
      </c>
      <c r="G2901" s="26" t="s">
        <v>10677</v>
      </c>
    </row>
    <row r="2902" spans="2:7" x14ac:dyDescent="0.45">
      <c r="B2902" s="26" t="s">
        <v>5976</v>
      </c>
      <c r="C2902" s="26">
        <v>98</v>
      </c>
      <c r="D2902" s="172">
        <f t="shared" si="132"/>
        <v>174988.79999999999</v>
      </c>
      <c r="E2902" s="172" t="e">
        <f t="shared" si="133"/>
        <v>#N/A</v>
      </c>
      <c r="F2902" s="174" t="e">
        <f t="shared" si="134"/>
        <v>#N/A</v>
      </c>
      <c r="G2902" s="26" t="s">
        <v>10678</v>
      </c>
    </row>
    <row r="2903" spans="2:7" x14ac:dyDescent="0.45">
      <c r="B2903" s="26" t="s">
        <v>5977</v>
      </c>
      <c r="C2903" s="26">
        <v>96</v>
      </c>
      <c r="D2903" s="172">
        <f t="shared" si="132"/>
        <v>171417.60000000001</v>
      </c>
      <c r="E2903" s="172" t="e">
        <f t="shared" si="133"/>
        <v>#N/A</v>
      </c>
      <c r="F2903" s="174" t="e">
        <f t="shared" si="134"/>
        <v>#N/A</v>
      </c>
      <c r="G2903" s="26" t="s">
        <v>10679</v>
      </c>
    </row>
    <row r="2904" spans="2:7" x14ac:dyDescent="0.45">
      <c r="B2904" s="26" t="s">
        <v>5978</v>
      </c>
      <c r="C2904" s="26">
        <v>96</v>
      </c>
      <c r="D2904" s="172">
        <f t="shared" si="132"/>
        <v>171417.60000000001</v>
      </c>
      <c r="E2904" s="172" t="e">
        <f t="shared" si="133"/>
        <v>#N/A</v>
      </c>
      <c r="F2904" s="174" t="e">
        <f t="shared" si="134"/>
        <v>#N/A</v>
      </c>
      <c r="G2904" s="26" t="s">
        <v>10680</v>
      </c>
    </row>
    <row r="2905" spans="2:7" x14ac:dyDescent="0.45">
      <c r="B2905" s="26" t="s">
        <v>5979</v>
      </c>
      <c r="C2905" s="26">
        <v>94</v>
      </c>
      <c r="D2905" s="172">
        <f t="shared" si="132"/>
        <v>167846.39999999999</v>
      </c>
      <c r="E2905" s="172" t="e">
        <f t="shared" si="133"/>
        <v>#N/A</v>
      </c>
      <c r="F2905" s="174" t="e">
        <f t="shared" si="134"/>
        <v>#N/A</v>
      </c>
      <c r="G2905" s="26" t="s">
        <v>10681</v>
      </c>
    </row>
    <row r="2906" spans="2:7" x14ac:dyDescent="0.45">
      <c r="B2906" s="26" t="s">
        <v>5980</v>
      </c>
      <c r="C2906" s="26">
        <v>93</v>
      </c>
      <c r="D2906" s="172">
        <f t="shared" si="132"/>
        <v>166060.80000000002</v>
      </c>
      <c r="E2906" s="172" t="e">
        <f t="shared" si="133"/>
        <v>#N/A</v>
      </c>
      <c r="F2906" s="174" t="e">
        <f t="shared" si="134"/>
        <v>#N/A</v>
      </c>
      <c r="G2906" s="26" t="s">
        <v>10682</v>
      </c>
    </row>
    <row r="2907" spans="2:7" x14ac:dyDescent="0.45">
      <c r="B2907" s="26" t="s">
        <v>5981</v>
      </c>
      <c r="C2907" s="26">
        <v>93</v>
      </c>
      <c r="D2907" s="172">
        <f t="shared" si="132"/>
        <v>166060.80000000002</v>
      </c>
      <c r="E2907" s="172" t="e">
        <f t="shared" si="133"/>
        <v>#N/A</v>
      </c>
      <c r="F2907" s="174" t="e">
        <f t="shared" si="134"/>
        <v>#N/A</v>
      </c>
      <c r="G2907" s="26" t="s">
        <v>10683</v>
      </c>
    </row>
    <row r="2908" spans="2:7" x14ac:dyDescent="0.45">
      <c r="B2908" s="26" t="s">
        <v>5982</v>
      </c>
      <c r="C2908" s="26">
        <v>92</v>
      </c>
      <c r="D2908" s="172">
        <f t="shared" si="132"/>
        <v>164275.20000000001</v>
      </c>
      <c r="E2908" s="172" t="e">
        <f t="shared" si="133"/>
        <v>#N/A</v>
      </c>
      <c r="F2908" s="174" t="e">
        <f t="shared" si="134"/>
        <v>#N/A</v>
      </c>
      <c r="G2908" s="26" t="s">
        <v>10684</v>
      </c>
    </row>
    <row r="2909" spans="2:7" x14ac:dyDescent="0.45">
      <c r="B2909" s="26" t="s">
        <v>5983</v>
      </c>
      <c r="C2909" s="26">
        <v>93</v>
      </c>
      <c r="D2909" s="172">
        <f t="shared" si="132"/>
        <v>166060.80000000002</v>
      </c>
      <c r="E2909" s="172" t="e">
        <f t="shared" si="133"/>
        <v>#N/A</v>
      </c>
      <c r="F2909" s="174" t="e">
        <f t="shared" si="134"/>
        <v>#N/A</v>
      </c>
      <c r="G2909" s="26" t="s">
        <v>10685</v>
      </c>
    </row>
    <row r="2910" spans="2:7" x14ac:dyDescent="0.45">
      <c r="B2910" s="26" t="s">
        <v>5984</v>
      </c>
      <c r="C2910" s="26">
        <v>93</v>
      </c>
      <c r="D2910" s="172">
        <f t="shared" si="132"/>
        <v>166060.80000000002</v>
      </c>
      <c r="E2910" s="172" t="e">
        <f t="shared" si="133"/>
        <v>#N/A</v>
      </c>
      <c r="F2910" s="174" t="e">
        <f t="shared" si="134"/>
        <v>#N/A</v>
      </c>
      <c r="G2910" s="26" t="s">
        <v>10686</v>
      </c>
    </row>
    <row r="2911" spans="2:7" x14ac:dyDescent="0.45">
      <c r="B2911" s="26" t="s">
        <v>5985</v>
      </c>
      <c r="C2911" s="26">
        <v>93</v>
      </c>
      <c r="D2911" s="172">
        <f t="shared" si="132"/>
        <v>166060.80000000002</v>
      </c>
      <c r="E2911" s="172" t="e">
        <f t="shared" si="133"/>
        <v>#N/A</v>
      </c>
      <c r="F2911" s="174" t="e">
        <f t="shared" si="134"/>
        <v>#N/A</v>
      </c>
      <c r="G2911" s="26" t="s">
        <v>10687</v>
      </c>
    </row>
    <row r="2912" spans="2:7" x14ac:dyDescent="0.45">
      <c r="B2912" s="26" t="s">
        <v>5986</v>
      </c>
      <c r="C2912" s="26">
        <v>94</v>
      </c>
      <c r="D2912" s="172">
        <f t="shared" si="132"/>
        <v>167846.39999999999</v>
      </c>
      <c r="E2912" s="172" t="e">
        <f t="shared" si="133"/>
        <v>#N/A</v>
      </c>
      <c r="F2912" s="174" t="e">
        <f t="shared" si="134"/>
        <v>#N/A</v>
      </c>
      <c r="G2912" s="26" t="s">
        <v>10688</v>
      </c>
    </row>
    <row r="2913" spans="2:7" x14ac:dyDescent="0.45">
      <c r="B2913" s="26" t="s">
        <v>5987</v>
      </c>
      <c r="C2913" s="26">
        <v>94</v>
      </c>
      <c r="D2913" s="172">
        <f t="shared" si="132"/>
        <v>167846.39999999999</v>
      </c>
      <c r="E2913" s="172" t="e">
        <f t="shared" si="133"/>
        <v>#N/A</v>
      </c>
      <c r="F2913" s="174" t="e">
        <f t="shared" si="134"/>
        <v>#N/A</v>
      </c>
      <c r="G2913" s="26" t="s">
        <v>10689</v>
      </c>
    </row>
    <row r="2914" spans="2:7" x14ac:dyDescent="0.45">
      <c r="B2914" s="26" t="s">
        <v>5988</v>
      </c>
      <c r="C2914" s="26">
        <v>94</v>
      </c>
      <c r="D2914" s="172">
        <f t="shared" si="132"/>
        <v>167846.39999999999</v>
      </c>
      <c r="E2914" s="172" t="e">
        <f t="shared" si="133"/>
        <v>#N/A</v>
      </c>
      <c r="F2914" s="174" t="e">
        <f t="shared" si="134"/>
        <v>#N/A</v>
      </c>
      <c r="G2914" s="26" t="s">
        <v>10690</v>
      </c>
    </row>
    <row r="2915" spans="2:7" x14ac:dyDescent="0.45">
      <c r="B2915" s="26" t="s">
        <v>5989</v>
      </c>
      <c r="C2915" s="26">
        <v>94</v>
      </c>
      <c r="D2915" s="172">
        <f t="shared" si="132"/>
        <v>167846.39999999999</v>
      </c>
      <c r="E2915" s="172" t="e">
        <f t="shared" si="133"/>
        <v>#N/A</v>
      </c>
      <c r="F2915" s="174" t="e">
        <f t="shared" si="134"/>
        <v>#N/A</v>
      </c>
      <c r="G2915" s="26" t="s">
        <v>10691</v>
      </c>
    </row>
    <row r="2916" spans="2:7" x14ac:dyDescent="0.45">
      <c r="B2916" s="26" t="s">
        <v>5990</v>
      </c>
      <c r="C2916" s="26">
        <v>94</v>
      </c>
      <c r="D2916" s="172">
        <f t="shared" si="132"/>
        <v>167846.39999999999</v>
      </c>
      <c r="E2916" s="172" t="e">
        <f t="shared" si="133"/>
        <v>#N/A</v>
      </c>
      <c r="F2916" s="174" t="e">
        <f t="shared" si="134"/>
        <v>#N/A</v>
      </c>
      <c r="G2916" s="26" t="s">
        <v>10692</v>
      </c>
    </row>
    <row r="2917" spans="2:7" x14ac:dyDescent="0.45">
      <c r="B2917" s="26" t="s">
        <v>5991</v>
      </c>
      <c r="C2917" s="26">
        <v>94</v>
      </c>
      <c r="D2917" s="172">
        <f t="shared" si="132"/>
        <v>167846.39999999999</v>
      </c>
      <c r="E2917" s="172" t="e">
        <f t="shared" si="133"/>
        <v>#N/A</v>
      </c>
      <c r="F2917" s="174" t="e">
        <f t="shared" si="134"/>
        <v>#N/A</v>
      </c>
      <c r="G2917" s="26" t="s">
        <v>10693</v>
      </c>
    </row>
    <row r="2918" spans="2:7" x14ac:dyDescent="0.45">
      <c r="B2918" s="26" t="s">
        <v>5992</v>
      </c>
      <c r="C2918" s="26">
        <v>93</v>
      </c>
      <c r="D2918" s="172">
        <f t="shared" si="132"/>
        <v>166060.80000000002</v>
      </c>
      <c r="E2918" s="172" t="e">
        <f t="shared" si="133"/>
        <v>#N/A</v>
      </c>
      <c r="F2918" s="174" t="e">
        <f t="shared" si="134"/>
        <v>#N/A</v>
      </c>
      <c r="G2918" s="26" t="s">
        <v>10694</v>
      </c>
    </row>
    <row r="2919" spans="2:7" x14ac:dyDescent="0.45">
      <c r="B2919" s="26" t="s">
        <v>5993</v>
      </c>
      <c r="C2919" s="26">
        <v>91</v>
      </c>
      <c r="D2919" s="172">
        <f t="shared" si="132"/>
        <v>162489.60000000001</v>
      </c>
      <c r="E2919" s="172" t="e">
        <f t="shared" si="133"/>
        <v>#N/A</v>
      </c>
      <c r="F2919" s="174" t="e">
        <f t="shared" si="134"/>
        <v>#N/A</v>
      </c>
      <c r="G2919" s="26" t="s">
        <v>10695</v>
      </c>
    </row>
    <row r="2920" spans="2:7" x14ac:dyDescent="0.45">
      <c r="B2920" s="26" t="s">
        <v>5994</v>
      </c>
      <c r="C2920" s="26">
        <v>91</v>
      </c>
      <c r="D2920" s="172">
        <f t="shared" si="132"/>
        <v>162489.60000000001</v>
      </c>
      <c r="E2920" s="172" t="e">
        <f t="shared" si="133"/>
        <v>#N/A</v>
      </c>
      <c r="F2920" s="174" t="e">
        <f t="shared" si="134"/>
        <v>#N/A</v>
      </c>
      <c r="G2920" s="26" t="s">
        <v>10696</v>
      </c>
    </row>
    <row r="2921" spans="2:7" x14ac:dyDescent="0.45">
      <c r="B2921" s="26" t="s">
        <v>5995</v>
      </c>
      <c r="C2921" s="26">
        <v>92</v>
      </c>
      <c r="D2921" s="172">
        <f t="shared" si="132"/>
        <v>164275.20000000001</v>
      </c>
      <c r="E2921" s="172" t="e">
        <f t="shared" si="133"/>
        <v>#N/A</v>
      </c>
      <c r="F2921" s="174" t="e">
        <f t="shared" si="134"/>
        <v>#N/A</v>
      </c>
      <c r="G2921" s="26" t="s">
        <v>10697</v>
      </c>
    </row>
    <row r="2922" spans="2:7" x14ac:dyDescent="0.45">
      <c r="B2922" s="26" t="s">
        <v>5996</v>
      </c>
      <c r="C2922" s="26">
        <v>91</v>
      </c>
      <c r="D2922" s="172">
        <f t="shared" si="132"/>
        <v>162489.60000000001</v>
      </c>
      <c r="E2922" s="172" t="e">
        <f t="shared" si="133"/>
        <v>#N/A</v>
      </c>
      <c r="F2922" s="174" t="e">
        <f t="shared" si="134"/>
        <v>#N/A</v>
      </c>
      <c r="G2922" s="26" t="s">
        <v>10698</v>
      </c>
    </row>
    <row r="2923" spans="2:7" x14ac:dyDescent="0.45">
      <c r="B2923" s="26" t="s">
        <v>5997</v>
      </c>
      <c r="C2923" s="26">
        <v>91</v>
      </c>
      <c r="D2923" s="172">
        <f t="shared" si="132"/>
        <v>162489.60000000001</v>
      </c>
      <c r="E2923" s="172" t="e">
        <f t="shared" si="133"/>
        <v>#N/A</v>
      </c>
      <c r="F2923" s="174" t="e">
        <f t="shared" si="134"/>
        <v>#N/A</v>
      </c>
      <c r="G2923" s="26" t="s">
        <v>10699</v>
      </c>
    </row>
    <row r="2924" spans="2:7" x14ac:dyDescent="0.45">
      <c r="B2924" s="26" t="s">
        <v>5998</v>
      </c>
      <c r="C2924" s="26">
        <v>90</v>
      </c>
      <c r="D2924" s="172">
        <f t="shared" si="132"/>
        <v>160704</v>
      </c>
      <c r="E2924" s="172" t="e">
        <f t="shared" si="133"/>
        <v>#N/A</v>
      </c>
      <c r="F2924" s="174" t="e">
        <f t="shared" si="134"/>
        <v>#N/A</v>
      </c>
      <c r="G2924" s="26" t="s">
        <v>10700</v>
      </c>
    </row>
    <row r="2925" spans="2:7" x14ac:dyDescent="0.45">
      <c r="B2925" s="26" t="s">
        <v>5999</v>
      </c>
      <c r="C2925" s="26">
        <v>89</v>
      </c>
      <c r="D2925" s="172">
        <f t="shared" si="132"/>
        <v>158918.40000000002</v>
      </c>
      <c r="E2925" s="172" t="e">
        <f t="shared" si="133"/>
        <v>#N/A</v>
      </c>
      <c r="F2925" s="174" t="e">
        <f t="shared" si="134"/>
        <v>#N/A</v>
      </c>
      <c r="G2925" s="26" t="s">
        <v>10701</v>
      </c>
    </row>
    <row r="2926" spans="2:7" x14ac:dyDescent="0.45">
      <c r="B2926" s="26" t="s">
        <v>6000</v>
      </c>
      <c r="C2926" s="26">
        <v>89</v>
      </c>
      <c r="D2926" s="172">
        <f t="shared" si="132"/>
        <v>158918.40000000002</v>
      </c>
      <c r="E2926" s="172" t="e">
        <f t="shared" si="133"/>
        <v>#N/A</v>
      </c>
      <c r="F2926" s="174" t="e">
        <f t="shared" si="134"/>
        <v>#N/A</v>
      </c>
      <c r="G2926" s="26" t="s">
        <v>10702</v>
      </c>
    </row>
    <row r="2927" spans="2:7" x14ac:dyDescent="0.45">
      <c r="B2927" s="26" t="s">
        <v>6001</v>
      </c>
      <c r="C2927" s="26">
        <v>90</v>
      </c>
      <c r="D2927" s="172">
        <f t="shared" si="132"/>
        <v>160704</v>
      </c>
      <c r="E2927" s="172" t="e">
        <f t="shared" si="133"/>
        <v>#N/A</v>
      </c>
      <c r="F2927" s="174" t="e">
        <f t="shared" si="134"/>
        <v>#N/A</v>
      </c>
      <c r="G2927" s="26" t="s">
        <v>10703</v>
      </c>
    </row>
    <row r="2928" spans="2:7" x14ac:dyDescent="0.45">
      <c r="B2928" s="26" t="s">
        <v>6002</v>
      </c>
      <c r="C2928" s="26">
        <v>90</v>
      </c>
      <c r="D2928" s="172">
        <f t="shared" si="132"/>
        <v>160704</v>
      </c>
      <c r="E2928" s="172" t="e">
        <f t="shared" si="133"/>
        <v>#N/A</v>
      </c>
      <c r="F2928" s="174" t="e">
        <f t="shared" si="134"/>
        <v>#N/A</v>
      </c>
      <c r="G2928" s="26" t="s">
        <v>10704</v>
      </c>
    </row>
    <row r="2929" spans="2:7" x14ac:dyDescent="0.45">
      <c r="B2929" s="26" t="s">
        <v>6003</v>
      </c>
      <c r="C2929" s="26">
        <v>91</v>
      </c>
      <c r="D2929" s="172">
        <f t="shared" si="132"/>
        <v>162489.60000000001</v>
      </c>
      <c r="E2929" s="172" t="e">
        <f t="shared" si="133"/>
        <v>#N/A</v>
      </c>
      <c r="F2929" s="174" t="e">
        <f t="shared" si="134"/>
        <v>#N/A</v>
      </c>
      <c r="G2929" s="26" t="s">
        <v>10705</v>
      </c>
    </row>
    <row r="2930" spans="2:7" x14ac:dyDescent="0.45">
      <c r="B2930" s="26" t="s">
        <v>6004</v>
      </c>
      <c r="C2930" s="26">
        <v>91</v>
      </c>
      <c r="D2930" s="172">
        <f t="shared" si="132"/>
        <v>162489.60000000001</v>
      </c>
      <c r="E2930" s="172" t="e">
        <f t="shared" si="133"/>
        <v>#N/A</v>
      </c>
      <c r="F2930" s="174" t="e">
        <f t="shared" si="134"/>
        <v>#N/A</v>
      </c>
      <c r="G2930" s="26" t="s">
        <v>10706</v>
      </c>
    </row>
    <row r="2931" spans="2:7" x14ac:dyDescent="0.45">
      <c r="B2931" s="26" t="s">
        <v>6005</v>
      </c>
      <c r="C2931" s="26">
        <v>90</v>
      </c>
      <c r="D2931" s="172">
        <f t="shared" si="132"/>
        <v>160704</v>
      </c>
      <c r="E2931" s="172" t="e">
        <f t="shared" si="133"/>
        <v>#N/A</v>
      </c>
      <c r="F2931" s="174" t="e">
        <f t="shared" si="134"/>
        <v>#N/A</v>
      </c>
      <c r="G2931" s="26" t="s">
        <v>10707</v>
      </c>
    </row>
    <row r="2932" spans="2:7" x14ac:dyDescent="0.45">
      <c r="B2932" s="26" t="s">
        <v>6006</v>
      </c>
      <c r="C2932" s="26">
        <v>90</v>
      </c>
      <c r="D2932" s="172">
        <f t="shared" ref="D2932:D2995" si="135">C2932*7.44*240</f>
        <v>160704</v>
      </c>
      <c r="E2932" s="172" t="e">
        <f t="shared" ref="E2932:E2995" si="136">VLOOKUP(G2932,$I$51:$K$181,2,FALSE)</f>
        <v>#N/A</v>
      </c>
      <c r="F2932" s="174" t="e">
        <f t="shared" ref="F2932:F2995" si="137">E2932/D2932-1</f>
        <v>#N/A</v>
      </c>
      <c r="G2932" s="26" t="s">
        <v>10708</v>
      </c>
    </row>
    <row r="2933" spans="2:7" x14ac:dyDescent="0.45">
      <c r="B2933" s="26" t="s">
        <v>6007</v>
      </c>
      <c r="C2933" s="26">
        <v>90</v>
      </c>
      <c r="D2933" s="172">
        <f t="shared" si="135"/>
        <v>160704</v>
      </c>
      <c r="E2933" s="172" t="e">
        <f t="shared" si="136"/>
        <v>#N/A</v>
      </c>
      <c r="F2933" s="174" t="e">
        <f t="shared" si="137"/>
        <v>#N/A</v>
      </c>
      <c r="G2933" s="26" t="s">
        <v>10709</v>
      </c>
    </row>
    <row r="2934" spans="2:7" x14ac:dyDescent="0.45">
      <c r="B2934" s="26" t="s">
        <v>6008</v>
      </c>
      <c r="C2934" s="26">
        <v>89</v>
      </c>
      <c r="D2934" s="172">
        <f t="shared" si="135"/>
        <v>158918.40000000002</v>
      </c>
      <c r="E2934" s="172" t="e">
        <f t="shared" si="136"/>
        <v>#N/A</v>
      </c>
      <c r="F2934" s="174" t="e">
        <f t="shared" si="137"/>
        <v>#N/A</v>
      </c>
      <c r="G2934" s="26" t="s">
        <v>10710</v>
      </c>
    </row>
    <row r="2935" spans="2:7" x14ac:dyDescent="0.45">
      <c r="B2935" s="26" t="s">
        <v>6009</v>
      </c>
      <c r="C2935" s="26">
        <v>89</v>
      </c>
      <c r="D2935" s="172">
        <f t="shared" si="135"/>
        <v>158918.40000000002</v>
      </c>
      <c r="E2935" s="172" t="e">
        <f t="shared" si="136"/>
        <v>#N/A</v>
      </c>
      <c r="F2935" s="174" t="e">
        <f t="shared" si="137"/>
        <v>#N/A</v>
      </c>
      <c r="G2935" s="26" t="s">
        <v>10711</v>
      </c>
    </row>
    <row r="2936" spans="2:7" x14ac:dyDescent="0.45">
      <c r="B2936" s="26" t="s">
        <v>6010</v>
      </c>
      <c r="C2936" s="26">
        <v>89</v>
      </c>
      <c r="D2936" s="172">
        <f t="shared" si="135"/>
        <v>158918.40000000002</v>
      </c>
      <c r="E2936" s="172" t="e">
        <f t="shared" si="136"/>
        <v>#N/A</v>
      </c>
      <c r="F2936" s="174" t="e">
        <f t="shared" si="137"/>
        <v>#N/A</v>
      </c>
      <c r="G2936" s="26" t="s">
        <v>10712</v>
      </c>
    </row>
    <row r="2937" spans="2:7" x14ac:dyDescent="0.45">
      <c r="B2937" s="26" t="s">
        <v>6011</v>
      </c>
      <c r="C2937" s="26">
        <v>88</v>
      </c>
      <c r="D2937" s="172">
        <f t="shared" si="135"/>
        <v>157132.80000000002</v>
      </c>
      <c r="E2937" s="172" t="e">
        <f t="shared" si="136"/>
        <v>#N/A</v>
      </c>
      <c r="F2937" s="174" t="e">
        <f t="shared" si="137"/>
        <v>#N/A</v>
      </c>
      <c r="G2937" s="26" t="s">
        <v>10713</v>
      </c>
    </row>
    <row r="2938" spans="2:7" x14ac:dyDescent="0.45">
      <c r="B2938" s="26" t="s">
        <v>6012</v>
      </c>
      <c r="C2938" s="26">
        <v>88</v>
      </c>
      <c r="D2938" s="172">
        <f t="shared" si="135"/>
        <v>157132.80000000002</v>
      </c>
      <c r="E2938" s="172" t="e">
        <f t="shared" si="136"/>
        <v>#N/A</v>
      </c>
      <c r="F2938" s="174" t="e">
        <f t="shared" si="137"/>
        <v>#N/A</v>
      </c>
      <c r="G2938" s="26" t="s">
        <v>10714</v>
      </c>
    </row>
    <row r="2939" spans="2:7" x14ac:dyDescent="0.45">
      <c r="B2939" s="26" t="s">
        <v>6013</v>
      </c>
      <c r="C2939" s="26">
        <v>88</v>
      </c>
      <c r="D2939" s="172">
        <f t="shared" si="135"/>
        <v>157132.80000000002</v>
      </c>
      <c r="E2939" s="172" t="e">
        <f t="shared" si="136"/>
        <v>#N/A</v>
      </c>
      <c r="F2939" s="174" t="e">
        <f t="shared" si="137"/>
        <v>#N/A</v>
      </c>
      <c r="G2939" s="26" t="s">
        <v>10715</v>
      </c>
    </row>
    <row r="2940" spans="2:7" x14ac:dyDescent="0.45">
      <c r="B2940" s="26" t="s">
        <v>6014</v>
      </c>
      <c r="C2940" s="26">
        <v>88</v>
      </c>
      <c r="D2940" s="172">
        <f t="shared" si="135"/>
        <v>157132.80000000002</v>
      </c>
      <c r="E2940" s="172" t="e">
        <f t="shared" si="136"/>
        <v>#N/A</v>
      </c>
      <c r="F2940" s="174" t="e">
        <f t="shared" si="137"/>
        <v>#N/A</v>
      </c>
      <c r="G2940" s="26" t="s">
        <v>10716</v>
      </c>
    </row>
    <row r="2941" spans="2:7" x14ac:dyDescent="0.45">
      <c r="B2941" s="26" t="s">
        <v>6015</v>
      </c>
      <c r="C2941" s="26">
        <v>88</v>
      </c>
      <c r="D2941" s="172">
        <f t="shared" si="135"/>
        <v>157132.80000000002</v>
      </c>
      <c r="E2941" s="172" t="e">
        <f t="shared" si="136"/>
        <v>#N/A</v>
      </c>
      <c r="F2941" s="174" t="e">
        <f t="shared" si="137"/>
        <v>#N/A</v>
      </c>
      <c r="G2941" s="26" t="s">
        <v>10717</v>
      </c>
    </row>
    <row r="2942" spans="2:7" x14ac:dyDescent="0.45">
      <c r="B2942" s="26" t="s">
        <v>6016</v>
      </c>
      <c r="C2942" s="26">
        <v>87</v>
      </c>
      <c r="D2942" s="172">
        <f t="shared" si="135"/>
        <v>155347.20000000001</v>
      </c>
      <c r="E2942" s="172" t="e">
        <f t="shared" si="136"/>
        <v>#N/A</v>
      </c>
      <c r="F2942" s="174" t="e">
        <f t="shared" si="137"/>
        <v>#N/A</v>
      </c>
      <c r="G2942" s="26" t="s">
        <v>10718</v>
      </c>
    </row>
    <row r="2943" spans="2:7" x14ac:dyDescent="0.45">
      <c r="B2943" s="26" t="s">
        <v>6017</v>
      </c>
      <c r="C2943" s="26">
        <v>88</v>
      </c>
      <c r="D2943" s="172">
        <f t="shared" si="135"/>
        <v>157132.80000000002</v>
      </c>
      <c r="E2943" s="172" t="e">
        <f t="shared" si="136"/>
        <v>#N/A</v>
      </c>
      <c r="F2943" s="174" t="e">
        <f t="shared" si="137"/>
        <v>#N/A</v>
      </c>
      <c r="G2943" s="26" t="s">
        <v>10719</v>
      </c>
    </row>
    <row r="2944" spans="2:7" x14ac:dyDescent="0.45">
      <c r="B2944" s="26" t="s">
        <v>6018</v>
      </c>
      <c r="C2944" s="26">
        <v>88</v>
      </c>
      <c r="D2944" s="172">
        <f t="shared" si="135"/>
        <v>157132.80000000002</v>
      </c>
      <c r="E2944" s="172" t="e">
        <f t="shared" si="136"/>
        <v>#N/A</v>
      </c>
      <c r="F2944" s="174" t="e">
        <f t="shared" si="137"/>
        <v>#N/A</v>
      </c>
      <c r="G2944" s="26" t="s">
        <v>10720</v>
      </c>
    </row>
    <row r="2945" spans="2:7" x14ac:dyDescent="0.45">
      <c r="B2945" s="26" t="s">
        <v>6019</v>
      </c>
      <c r="C2945" s="26">
        <v>87</v>
      </c>
      <c r="D2945" s="172">
        <f t="shared" si="135"/>
        <v>155347.20000000001</v>
      </c>
      <c r="E2945" s="172" t="e">
        <f t="shared" si="136"/>
        <v>#N/A</v>
      </c>
      <c r="F2945" s="174" t="e">
        <f t="shared" si="137"/>
        <v>#N/A</v>
      </c>
      <c r="G2945" s="26" t="s">
        <v>10721</v>
      </c>
    </row>
    <row r="2946" spans="2:7" x14ac:dyDescent="0.45">
      <c r="B2946" s="26" t="s">
        <v>6020</v>
      </c>
      <c r="C2946" s="26">
        <v>86</v>
      </c>
      <c r="D2946" s="172">
        <f t="shared" si="135"/>
        <v>153561.60000000001</v>
      </c>
      <c r="E2946" s="172" t="e">
        <f t="shared" si="136"/>
        <v>#N/A</v>
      </c>
      <c r="F2946" s="174" t="e">
        <f t="shared" si="137"/>
        <v>#N/A</v>
      </c>
      <c r="G2946" s="26" t="s">
        <v>10722</v>
      </c>
    </row>
    <row r="2947" spans="2:7" x14ac:dyDescent="0.45">
      <c r="B2947" s="26" t="s">
        <v>6021</v>
      </c>
      <c r="C2947" s="26">
        <v>84</v>
      </c>
      <c r="D2947" s="172">
        <f t="shared" si="135"/>
        <v>149990.40000000002</v>
      </c>
      <c r="E2947" s="172" t="e">
        <f t="shared" si="136"/>
        <v>#N/A</v>
      </c>
      <c r="F2947" s="174" t="e">
        <f t="shared" si="137"/>
        <v>#N/A</v>
      </c>
      <c r="G2947" s="26" t="s">
        <v>10723</v>
      </c>
    </row>
    <row r="2948" spans="2:7" x14ac:dyDescent="0.45">
      <c r="B2948" s="26" t="s">
        <v>6022</v>
      </c>
      <c r="C2948" s="26">
        <v>84</v>
      </c>
      <c r="D2948" s="172">
        <f t="shared" si="135"/>
        <v>149990.40000000002</v>
      </c>
      <c r="E2948" s="172" t="e">
        <f t="shared" si="136"/>
        <v>#N/A</v>
      </c>
      <c r="F2948" s="174" t="e">
        <f t="shared" si="137"/>
        <v>#N/A</v>
      </c>
      <c r="G2948" s="26" t="s">
        <v>10724</v>
      </c>
    </row>
    <row r="2949" spans="2:7" x14ac:dyDescent="0.45">
      <c r="B2949" s="26" t="s">
        <v>6023</v>
      </c>
      <c r="C2949" s="26">
        <v>83</v>
      </c>
      <c r="D2949" s="172">
        <f t="shared" si="135"/>
        <v>148204.79999999999</v>
      </c>
      <c r="E2949" s="172" t="e">
        <f t="shared" si="136"/>
        <v>#N/A</v>
      </c>
      <c r="F2949" s="174" t="e">
        <f t="shared" si="137"/>
        <v>#N/A</v>
      </c>
      <c r="G2949" s="26" t="s">
        <v>10725</v>
      </c>
    </row>
    <row r="2950" spans="2:7" x14ac:dyDescent="0.45">
      <c r="B2950" s="26" t="s">
        <v>6024</v>
      </c>
      <c r="C2950" s="26">
        <v>82</v>
      </c>
      <c r="D2950" s="172">
        <f t="shared" si="135"/>
        <v>146419.20000000001</v>
      </c>
      <c r="E2950" s="172" t="e">
        <f t="shared" si="136"/>
        <v>#N/A</v>
      </c>
      <c r="F2950" s="174" t="e">
        <f t="shared" si="137"/>
        <v>#N/A</v>
      </c>
      <c r="G2950" s="26" t="s">
        <v>10726</v>
      </c>
    </row>
    <row r="2951" spans="2:7" x14ac:dyDescent="0.45">
      <c r="B2951" s="26" t="s">
        <v>6025</v>
      </c>
      <c r="C2951" s="26">
        <v>83</v>
      </c>
      <c r="D2951" s="172">
        <f t="shared" si="135"/>
        <v>148204.79999999999</v>
      </c>
      <c r="E2951" s="172" t="e">
        <f t="shared" si="136"/>
        <v>#N/A</v>
      </c>
      <c r="F2951" s="174" t="e">
        <f t="shared" si="137"/>
        <v>#N/A</v>
      </c>
      <c r="G2951" s="26" t="s">
        <v>10727</v>
      </c>
    </row>
    <row r="2952" spans="2:7" x14ac:dyDescent="0.45">
      <c r="B2952" s="26" t="s">
        <v>6026</v>
      </c>
      <c r="C2952" s="26">
        <v>81</v>
      </c>
      <c r="D2952" s="172">
        <f t="shared" si="135"/>
        <v>144633.60000000001</v>
      </c>
      <c r="E2952" s="172" t="e">
        <f t="shared" si="136"/>
        <v>#N/A</v>
      </c>
      <c r="F2952" s="174" t="e">
        <f t="shared" si="137"/>
        <v>#N/A</v>
      </c>
      <c r="G2952" s="26" t="s">
        <v>10728</v>
      </c>
    </row>
    <row r="2953" spans="2:7" x14ac:dyDescent="0.45">
      <c r="B2953" s="26" t="s">
        <v>6027</v>
      </c>
      <c r="C2953" s="26">
        <v>80</v>
      </c>
      <c r="D2953" s="172">
        <f t="shared" si="135"/>
        <v>142848</v>
      </c>
      <c r="E2953" s="172" t="e">
        <f t="shared" si="136"/>
        <v>#N/A</v>
      </c>
      <c r="F2953" s="174" t="e">
        <f t="shared" si="137"/>
        <v>#N/A</v>
      </c>
      <c r="G2953" s="26" t="s">
        <v>10729</v>
      </c>
    </row>
    <row r="2954" spans="2:7" x14ac:dyDescent="0.45">
      <c r="B2954" s="26" t="s">
        <v>6028</v>
      </c>
      <c r="C2954" s="26">
        <v>81</v>
      </c>
      <c r="D2954" s="172">
        <f t="shared" si="135"/>
        <v>144633.60000000001</v>
      </c>
      <c r="E2954" s="172" t="e">
        <f t="shared" si="136"/>
        <v>#N/A</v>
      </c>
      <c r="F2954" s="174" t="e">
        <f t="shared" si="137"/>
        <v>#N/A</v>
      </c>
      <c r="G2954" s="26" t="s">
        <v>10730</v>
      </c>
    </row>
    <row r="2955" spans="2:7" x14ac:dyDescent="0.45">
      <c r="B2955" s="26" t="s">
        <v>6029</v>
      </c>
      <c r="C2955" s="26">
        <v>81</v>
      </c>
      <c r="D2955" s="172">
        <f t="shared" si="135"/>
        <v>144633.60000000001</v>
      </c>
      <c r="E2955" s="172" t="e">
        <f t="shared" si="136"/>
        <v>#N/A</v>
      </c>
      <c r="F2955" s="174" t="e">
        <f t="shared" si="137"/>
        <v>#N/A</v>
      </c>
      <c r="G2955" s="26" t="s">
        <v>10731</v>
      </c>
    </row>
    <row r="2956" spans="2:7" x14ac:dyDescent="0.45">
      <c r="B2956" s="26" t="s">
        <v>6030</v>
      </c>
      <c r="C2956" s="26">
        <v>81</v>
      </c>
      <c r="D2956" s="172">
        <f t="shared" si="135"/>
        <v>144633.60000000001</v>
      </c>
      <c r="E2956" s="172" t="e">
        <f t="shared" si="136"/>
        <v>#N/A</v>
      </c>
      <c r="F2956" s="174" t="e">
        <f t="shared" si="137"/>
        <v>#N/A</v>
      </c>
      <c r="G2956" s="26" t="s">
        <v>10732</v>
      </c>
    </row>
    <row r="2957" spans="2:7" x14ac:dyDescent="0.45">
      <c r="B2957" s="26" t="s">
        <v>6031</v>
      </c>
      <c r="C2957" s="26">
        <v>82</v>
      </c>
      <c r="D2957" s="172">
        <f t="shared" si="135"/>
        <v>146419.20000000001</v>
      </c>
      <c r="E2957" s="172" t="e">
        <f t="shared" si="136"/>
        <v>#N/A</v>
      </c>
      <c r="F2957" s="174" t="e">
        <f t="shared" si="137"/>
        <v>#N/A</v>
      </c>
      <c r="G2957" s="26" t="s">
        <v>10733</v>
      </c>
    </row>
    <row r="2958" spans="2:7" x14ac:dyDescent="0.45">
      <c r="B2958" s="26" t="s">
        <v>6032</v>
      </c>
      <c r="C2958" s="26">
        <v>82</v>
      </c>
      <c r="D2958" s="172">
        <f t="shared" si="135"/>
        <v>146419.20000000001</v>
      </c>
      <c r="E2958" s="172" t="e">
        <f t="shared" si="136"/>
        <v>#N/A</v>
      </c>
      <c r="F2958" s="174" t="e">
        <f t="shared" si="137"/>
        <v>#N/A</v>
      </c>
      <c r="G2958" s="26" t="s">
        <v>10734</v>
      </c>
    </row>
    <row r="2959" spans="2:7" x14ac:dyDescent="0.45">
      <c r="B2959" s="26" t="s">
        <v>6033</v>
      </c>
      <c r="C2959" s="26">
        <v>83</v>
      </c>
      <c r="D2959" s="172">
        <f t="shared" si="135"/>
        <v>148204.79999999999</v>
      </c>
      <c r="E2959" s="172" t="e">
        <f t="shared" si="136"/>
        <v>#N/A</v>
      </c>
      <c r="F2959" s="174" t="e">
        <f t="shared" si="137"/>
        <v>#N/A</v>
      </c>
      <c r="G2959" s="26" t="s">
        <v>10735</v>
      </c>
    </row>
    <row r="2960" spans="2:7" x14ac:dyDescent="0.45">
      <c r="B2960" s="26" t="s">
        <v>6034</v>
      </c>
      <c r="C2960" s="26">
        <v>84</v>
      </c>
      <c r="D2960" s="172">
        <f t="shared" si="135"/>
        <v>149990.40000000002</v>
      </c>
      <c r="E2960" s="172" t="e">
        <f t="shared" si="136"/>
        <v>#N/A</v>
      </c>
      <c r="F2960" s="174" t="e">
        <f t="shared" si="137"/>
        <v>#N/A</v>
      </c>
      <c r="G2960" s="26" t="s">
        <v>10736</v>
      </c>
    </row>
    <row r="2961" spans="2:7" x14ac:dyDescent="0.45">
      <c r="B2961" s="26" t="s">
        <v>6035</v>
      </c>
      <c r="C2961" s="26">
        <v>86</v>
      </c>
      <c r="D2961" s="172">
        <f t="shared" si="135"/>
        <v>153561.60000000001</v>
      </c>
      <c r="E2961" s="172" t="e">
        <f t="shared" si="136"/>
        <v>#N/A</v>
      </c>
      <c r="F2961" s="174" t="e">
        <f t="shared" si="137"/>
        <v>#N/A</v>
      </c>
      <c r="G2961" s="26" t="s">
        <v>10737</v>
      </c>
    </row>
    <row r="2962" spans="2:7" x14ac:dyDescent="0.45">
      <c r="B2962" s="26" t="s">
        <v>6036</v>
      </c>
      <c r="C2962" s="26">
        <v>85</v>
      </c>
      <c r="D2962" s="172">
        <f t="shared" si="135"/>
        <v>151776</v>
      </c>
      <c r="E2962" s="172" t="e">
        <f t="shared" si="136"/>
        <v>#N/A</v>
      </c>
      <c r="F2962" s="174" t="e">
        <f t="shared" si="137"/>
        <v>#N/A</v>
      </c>
      <c r="G2962" s="26" t="s">
        <v>10738</v>
      </c>
    </row>
    <row r="2963" spans="2:7" x14ac:dyDescent="0.45">
      <c r="B2963" s="26" t="s">
        <v>6037</v>
      </c>
      <c r="C2963" s="26">
        <v>85</v>
      </c>
      <c r="D2963" s="172">
        <f t="shared" si="135"/>
        <v>151776</v>
      </c>
      <c r="E2963" s="172" t="e">
        <f t="shared" si="136"/>
        <v>#N/A</v>
      </c>
      <c r="F2963" s="174" t="e">
        <f t="shared" si="137"/>
        <v>#N/A</v>
      </c>
      <c r="G2963" s="26" t="s">
        <v>10739</v>
      </c>
    </row>
    <row r="2964" spans="2:7" x14ac:dyDescent="0.45">
      <c r="B2964" s="26" t="s">
        <v>6038</v>
      </c>
      <c r="C2964" s="26">
        <v>85</v>
      </c>
      <c r="D2964" s="172">
        <f t="shared" si="135"/>
        <v>151776</v>
      </c>
      <c r="E2964" s="172" t="e">
        <f t="shared" si="136"/>
        <v>#N/A</v>
      </c>
      <c r="F2964" s="174" t="e">
        <f t="shared" si="137"/>
        <v>#N/A</v>
      </c>
      <c r="G2964" s="26" t="s">
        <v>10740</v>
      </c>
    </row>
    <row r="2965" spans="2:7" x14ac:dyDescent="0.45">
      <c r="B2965" s="26" t="s">
        <v>6039</v>
      </c>
      <c r="C2965" s="26">
        <v>84</v>
      </c>
      <c r="D2965" s="172">
        <f t="shared" si="135"/>
        <v>149990.40000000002</v>
      </c>
      <c r="E2965" s="172" t="e">
        <f t="shared" si="136"/>
        <v>#N/A</v>
      </c>
      <c r="F2965" s="174" t="e">
        <f t="shared" si="137"/>
        <v>#N/A</v>
      </c>
      <c r="G2965" s="26" t="s">
        <v>10741</v>
      </c>
    </row>
    <row r="2966" spans="2:7" x14ac:dyDescent="0.45">
      <c r="B2966" s="26" t="s">
        <v>6040</v>
      </c>
      <c r="C2966" s="26">
        <v>84</v>
      </c>
      <c r="D2966" s="172">
        <f t="shared" si="135"/>
        <v>149990.40000000002</v>
      </c>
      <c r="E2966" s="172" t="e">
        <f t="shared" si="136"/>
        <v>#N/A</v>
      </c>
      <c r="F2966" s="174" t="e">
        <f t="shared" si="137"/>
        <v>#N/A</v>
      </c>
      <c r="G2966" s="26" t="s">
        <v>10742</v>
      </c>
    </row>
    <row r="2967" spans="2:7" x14ac:dyDescent="0.45">
      <c r="B2967" s="26" t="s">
        <v>6041</v>
      </c>
      <c r="C2967" s="26">
        <v>83</v>
      </c>
      <c r="D2967" s="172">
        <f t="shared" si="135"/>
        <v>148204.79999999999</v>
      </c>
      <c r="E2967" s="172" t="e">
        <f t="shared" si="136"/>
        <v>#N/A</v>
      </c>
      <c r="F2967" s="174" t="e">
        <f t="shared" si="137"/>
        <v>#N/A</v>
      </c>
      <c r="G2967" s="26" t="s">
        <v>10743</v>
      </c>
    </row>
    <row r="2968" spans="2:7" x14ac:dyDescent="0.45">
      <c r="B2968" s="26" t="s">
        <v>6042</v>
      </c>
      <c r="C2968" s="26">
        <v>82</v>
      </c>
      <c r="D2968" s="172">
        <f t="shared" si="135"/>
        <v>146419.20000000001</v>
      </c>
      <c r="E2968" s="172" t="e">
        <f t="shared" si="136"/>
        <v>#N/A</v>
      </c>
      <c r="F2968" s="174" t="e">
        <f t="shared" si="137"/>
        <v>#N/A</v>
      </c>
      <c r="G2968" s="26" t="s">
        <v>10744</v>
      </c>
    </row>
    <row r="2969" spans="2:7" x14ac:dyDescent="0.45">
      <c r="B2969" s="26" t="s">
        <v>6043</v>
      </c>
      <c r="C2969" s="26">
        <v>81</v>
      </c>
      <c r="D2969" s="172">
        <f t="shared" si="135"/>
        <v>144633.60000000001</v>
      </c>
      <c r="E2969" s="172" t="e">
        <f t="shared" si="136"/>
        <v>#N/A</v>
      </c>
      <c r="F2969" s="174" t="e">
        <f t="shared" si="137"/>
        <v>#N/A</v>
      </c>
      <c r="G2969" s="26" t="s">
        <v>10745</v>
      </c>
    </row>
    <row r="2970" spans="2:7" x14ac:dyDescent="0.45">
      <c r="B2970" s="26" t="s">
        <v>6044</v>
      </c>
      <c r="C2970" s="26">
        <v>79</v>
      </c>
      <c r="D2970" s="172">
        <f t="shared" si="135"/>
        <v>141062.39999999999</v>
      </c>
      <c r="E2970" s="172" t="e">
        <f t="shared" si="136"/>
        <v>#N/A</v>
      </c>
      <c r="F2970" s="174" t="e">
        <f t="shared" si="137"/>
        <v>#N/A</v>
      </c>
      <c r="G2970" s="26" t="s">
        <v>10746</v>
      </c>
    </row>
    <row r="2971" spans="2:7" x14ac:dyDescent="0.45">
      <c r="B2971" s="26" t="s">
        <v>6045</v>
      </c>
      <c r="C2971" s="26">
        <v>80</v>
      </c>
      <c r="D2971" s="172">
        <f t="shared" si="135"/>
        <v>142848</v>
      </c>
      <c r="E2971" s="172" t="e">
        <f t="shared" si="136"/>
        <v>#N/A</v>
      </c>
      <c r="F2971" s="174" t="e">
        <f t="shared" si="137"/>
        <v>#N/A</v>
      </c>
      <c r="G2971" s="26" t="s">
        <v>10747</v>
      </c>
    </row>
    <row r="2972" spans="2:7" x14ac:dyDescent="0.45">
      <c r="B2972" s="26" t="s">
        <v>6046</v>
      </c>
      <c r="C2972" s="26">
        <v>79</v>
      </c>
      <c r="D2972" s="172">
        <f t="shared" si="135"/>
        <v>141062.39999999999</v>
      </c>
      <c r="E2972" s="172" t="e">
        <f t="shared" si="136"/>
        <v>#N/A</v>
      </c>
      <c r="F2972" s="174" t="e">
        <f t="shared" si="137"/>
        <v>#N/A</v>
      </c>
      <c r="G2972" s="26" t="s">
        <v>10748</v>
      </c>
    </row>
    <row r="2973" spans="2:7" x14ac:dyDescent="0.45">
      <c r="B2973" s="26" t="s">
        <v>6047</v>
      </c>
      <c r="C2973" s="26">
        <v>80</v>
      </c>
      <c r="D2973" s="172">
        <f t="shared" si="135"/>
        <v>142848</v>
      </c>
      <c r="E2973" s="172" t="e">
        <f t="shared" si="136"/>
        <v>#N/A</v>
      </c>
      <c r="F2973" s="174" t="e">
        <f t="shared" si="137"/>
        <v>#N/A</v>
      </c>
      <c r="G2973" s="26" t="s">
        <v>10749</v>
      </c>
    </row>
    <row r="2974" spans="2:7" x14ac:dyDescent="0.45">
      <c r="B2974" s="26" t="s">
        <v>6048</v>
      </c>
      <c r="C2974" s="26">
        <v>80</v>
      </c>
      <c r="D2974" s="172">
        <f t="shared" si="135"/>
        <v>142848</v>
      </c>
      <c r="E2974" s="172" t="e">
        <f t="shared" si="136"/>
        <v>#N/A</v>
      </c>
      <c r="F2974" s="174" t="e">
        <f t="shared" si="137"/>
        <v>#N/A</v>
      </c>
      <c r="G2974" s="26" t="s">
        <v>10750</v>
      </c>
    </row>
    <row r="2975" spans="2:7" x14ac:dyDescent="0.45">
      <c r="B2975" s="26" t="s">
        <v>6049</v>
      </c>
      <c r="C2975" s="26">
        <v>79</v>
      </c>
      <c r="D2975" s="172">
        <f t="shared" si="135"/>
        <v>141062.39999999999</v>
      </c>
      <c r="E2975" s="172" t="e">
        <f t="shared" si="136"/>
        <v>#N/A</v>
      </c>
      <c r="F2975" s="174" t="e">
        <f t="shared" si="137"/>
        <v>#N/A</v>
      </c>
      <c r="G2975" s="26" t="s">
        <v>10751</v>
      </c>
    </row>
    <row r="2976" spans="2:7" x14ac:dyDescent="0.45">
      <c r="B2976" s="26" t="s">
        <v>6050</v>
      </c>
      <c r="C2976" s="26">
        <v>79</v>
      </c>
      <c r="D2976" s="172">
        <f t="shared" si="135"/>
        <v>141062.39999999999</v>
      </c>
      <c r="E2976" s="172" t="e">
        <f t="shared" si="136"/>
        <v>#N/A</v>
      </c>
      <c r="F2976" s="174" t="e">
        <f t="shared" si="137"/>
        <v>#N/A</v>
      </c>
      <c r="G2976" s="26" t="s">
        <v>10752</v>
      </c>
    </row>
    <row r="2977" spans="2:7" x14ac:dyDescent="0.45">
      <c r="B2977" s="26" t="s">
        <v>6051</v>
      </c>
      <c r="C2977" s="26">
        <v>79</v>
      </c>
      <c r="D2977" s="172">
        <f t="shared" si="135"/>
        <v>141062.39999999999</v>
      </c>
      <c r="E2977" s="172" t="e">
        <f t="shared" si="136"/>
        <v>#N/A</v>
      </c>
      <c r="F2977" s="174" t="e">
        <f t="shared" si="137"/>
        <v>#N/A</v>
      </c>
      <c r="G2977" s="26" t="s">
        <v>10753</v>
      </c>
    </row>
    <row r="2978" spans="2:7" x14ac:dyDescent="0.45">
      <c r="B2978" s="26" t="s">
        <v>6052</v>
      </c>
      <c r="C2978" s="26">
        <v>79</v>
      </c>
      <c r="D2978" s="172">
        <f t="shared" si="135"/>
        <v>141062.39999999999</v>
      </c>
      <c r="E2978" s="172" t="e">
        <f t="shared" si="136"/>
        <v>#N/A</v>
      </c>
      <c r="F2978" s="174" t="e">
        <f t="shared" si="137"/>
        <v>#N/A</v>
      </c>
      <c r="G2978" s="26" t="s">
        <v>10754</v>
      </c>
    </row>
    <row r="2979" spans="2:7" x14ac:dyDescent="0.45">
      <c r="B2979" s="26" t="s">
        <v>6053</v>
      </c>
      <c r="C2979" s="26">
        <v>79</v>
      </c>
      <c r="D2979" s="172">
        <f t="shared" si="135"/>
        <v>141062.39999999999</v>
      </c>
      <c r="E2979" s="172" t="e">
        <f t="shared" si="136"/>
        <v>#N/A</v>
      </c>
      <c r="F2979" s="174" t="e">
        <f t="shared" si="137"/>
        <v>#N/A</v>
      </c>
      <c r="G2979" s="26" t="s">
        <v>10755</v>
      </c>
    </row>
    <row r="2980" spans="2:7" x14ac:dyDescent="0.45">
      <c r="B2980" s="26" t="s">
        <v>6054</v>
      </c>
      <c r="C2980" s="26">
        <v>80</v>
      </c>
      <c r="D2980" s="172">
        <f t="shared" si="135"/>
        <v>142848</v>
      </c>
      <c r="E2980" s="172" t="e">
        <f t="shared" si="136"/>
        <v>#N/A</v>
      </c>
      <c r="F2980" s="174" t="e">
        <f t="shared" si="137"/>
        <v>#N/A</v>
      </c>
      <c r="G2980" s="26" t="s">
        <v>10756</v>
      </c>
    </row>
    <row r="2981" spans="2:7" x14ac:dyDescent="0.45">
      <c r="B2981" s="26" t="s">
        <v>6055</v>
      </c>
      <c r="C2981" s="26">
        <v>81</v>
      </c>
      <c r="D2981" s="172">
        <f t="shared" si="135"/>
        <v>144633.60000000001</v>
      </c>
      <c r="E2981" s="172" t="e">
        <f t="shared" si="136"/>
        <v>#N/A</v>
      </c>
      <c r="F2981" s="174" t="e">
        <f t="shared" si="137"/>
        <v>#N/A</v>
      </c>
      <c r="G2981" s="26" t="s">
        <v>10757</v>
      </c>
    </row>
    <row r="2982" spans="2:7" x14ac:dyDescent="0.45">
      <c r="B2982" s="26" t="s">
        <v>6056</v>
      </c>
      <c r="C2982" s="26">
        <v>81</v>
      </c>
      <c r="D2982" s="172">
        <f t="shared" si="135"/>
        <v>144633.60000000001</v>
      </c>
      <c r="E2982" s="172" t="e">
        <f t="shared" si="136"/>
        <v>#N/A</v>
      </c>
      <c r="F2982" s="174" t="e">
        <f t="shared" si="137"/>
        <v>#N/A</v>
      </c>
      <c r="G2982" s="26" t="s">
        <v>10758</v>
      </c>
    </row>
    <row r="2983" spans="2:7" x14ac:dyDescent="0.45">
      <c r="B2983" s="26" t="s">
        <v>6057</v>
      </c>
      <c r="C2983" s="26">
        <v>80</v>
      </c>
      <c r="D2983" s="172">
        <f t="shared" si="135"/>
        <v>142848</v>
      </c>
      <c r="E2983" s="172" t="e">
        <f t="shared" si="136"/>
        <v>#N/A</v>
      </c>
      <c r="F2983" s="174" t="e">
        <f t="shared" si="137"/>
        <v>#N/A</v>
      </c>
      <c r="G2983" s="26" t="s">
        <v>10759</v>
      </c>
    </row>
    <row r="2984" spans="2:7" x14ac:dyDescent="0.45">
      <c r="B2984" s="26" t="s">
        <v>6058</v>
      </c>
      <c r="C2984" s="26">
        <v>80</v>
      </c>
      <c r="D2984" s="172">
        <f t="shared" si="135"/>
        <v>142848</v>
      </c>
      <c r="E2984" s="172" t="e">
        <f t="shared" si="136"/>
        <v>#N/A</v>
      </c>
      <c r="F2984" s="174" t="e">
        <f t="shared" si="137"/>
        <v>#N/A</v>
      </c>
      <c r="G2984" s="26" t="s">
        <v>10760</v>
      </c>
    </row>
    <row r="2985" spans="2:7" x14ac:dyDescent="0.45">
      <c r="B2985" s="26" t="s">
        <v>6059</v>
      </c>
      <c r="C2985" s="26">
        <v>80</v>
      </c>
      <c r="D2985" s="172">
        <f t="shared" si="135"/>
        <v>142848</v>
      </c>
      <c r="E2985" s="172" t="e">
        <f t="shared" si="136"/>
        <v>#N/A</v>
      </c>
      <c r="F2985" s="174" t="e">
        <f t="shared" si="137"/>
        <v>#N/A</v>
      </c>
      <c r="G2985" s="26" t="s">
        <v>10761</v>
      </c>
    </row>
    <row r="2986" spans="2:7" x14ac:dyDescent="0.45">
      <c r="B2986" s="26" t="s">
        <v>6060</v>
      </c>
      <c r="C2986" s="26">
        <v>81</v>
      </c>
      <c r="D2986" s="172">
        <f t="shared" si="135"/>
        <v>144633.60000000001</v>
      </c>
      <c r="E2986" s="172" t="e">
        <f t="shared" si="136"/>
        <v>#N/A</v>
      </c>
      <c r="F2986" s="174" t="e">
        <f t="shared" si="137"/>
        <v>#N/A</v>
      </c>
      <c r="G2986" s="26" t="s">
        <v>10762</v>
      </c>
    </row>
    <row r="2987" spans="2:7" x14ac:dyDescent="0.45">
      <c r="B2987" s="26" t="s">
        <v>6061</v>
      </c>
      <c r="C2987" s="26">
        <v>82</v>
      </c>
      <c r="D2987" s="172">
        <f t="shared" si="135"/>
        <v>146419.20000000001</v>
      </c>
      <c r="E2987" s="172" t="e">
        <f t="shared" si="136"/>
        <v>#N/A</v>
      </c>
      <c r="F2987" s="174" t="e">
        <f t="shared" si="137"/>
        <v>#N/A</v>
      </c>
      <c r="G2987" s="26" t="s">
        <v>10763</v>
      </c>
    </row>
    <row r="2988" spans="2:7" x14ac:dyDescent="0.45">
      <c r="B2988" s="26" t="s">
        <v>6062</v>
      </c>
      <c r="C2988" s="26">
        <v>80</v>
      </c>
      <c r="D2988" s="172">
        <f t="shared" si="135"/>
        <v>142848</v>
      </c>
      <c r="E2988" s="172" t="e">
        <f t="shared" si="136"/>
        <v>#N/A</v>
      </c>
      <c r="F2988" s="174" t="e">
        <f t="shared" si="137"/>
        <v>#N/A</v>
      </c>
      <c r="G2988" s="26" t="s">
        <v>10764</v>
      </c>
    </row>
    <row r="2989" spans="2:7" x14ac:dyDescent="0.45">
      <c r="B2989" s="26" t="s">
        <v>6063</v>
      </c>
      <c r="C2989" s="26">
        <v>80</v>
      </c>
      <c r="D2989" s="172">
        <f t="shared" si="135"/>
        <v>142848</v>
      </c>
      <c r="E2989" s="172" t="e">
        <f t="shared" si="136"/>
        <v>#N/A</v>
      </c>
      <c r="F2989" s="174" t="e">
        <f t="shared" si="137"/>
        <v>#N/A</v>
      </c>
      <c r="G2989" s="26" t="s">
        <v>10765</v>
      </c>
    </row>
    <row r="2990" spans="2:7" x14ac:dyDescent="0.45">
      <c r="B2990" s="26" t="s">
        <v>6064</v>
      </c>
      <c r="C2990" s="26">
        <v>80</v>
      </c>
      <c r="D2990" s="172">
        <f t="shared" si="135"/>
        <v>142848</v>
      </c>
      <c r="E2990" s="172" t="e">
        <f t="shared" si="136"/>
        <v>#N/A</v>
      </c>
      <c r="F2990" s="174" t="e">
        <f t="shared" si="137"/>
        <v>#N/A</v>
      </c>
      <c r="G2990" s="26" t="s">
        <v>10766</v>
      </c>
    </row>
    <row r="2991" spans="2:7" x14ac:dyDescent="0.45">
      <c r="B2991" s="26" t="s">
        <v>6065</v>
      </c>
      <c r="C2991" s="26">
        <v>77</v>
      </c>
      <c r="D2991" s="172">
        <f t="shared" si="135"/>
        <v>137491.20000000001</v>
      </c>
      <c r="E2991" s="172" t="e">
        <f t="shared" si="136"/>
        <v>#N/A</v>
      </c>
      <c r="F2991" s="174" t="e">
        <f t="shared" si="137"/>
        <v>#N/A</v>
      </c>
      <c r="G2991" s="26" t="s">
        <v>10767</v>
      </c>
    </row>
    <row r="2992" spans="2:7" x14ac:dyDescent="0.45">
      <c r="B2992" s="26" t="s">
        <v>6066</v>
      </c>
      <c r="C2992" s="26">
        <v>76</v>
      </c>
      <c r="D2992" s="172">
        <f t="shared" si="135"/>
        <v>135705.60000000001</v>
      </c>
      <c r="E2992" s="172" t="e">
        <f t="shared" si="136"/>
        <v>#N/A</v>
      </c>
      <c r="F2992" s="174" t="e">
        <f t="shared" si="137"/>
        <v>#N/A</v>
      </c>
      <c r="G2992" s="26" t="s">
        <v>10768</v>
      </c>
    </row>
    <row r="2993" spans="2:7" x14ac:dyDescent="0.45">
      <c r="B2993" s="26" t="s">
        <v>6067</v>
      </c>
      <c r="C2993" s="26">
        <v>75</v>
      </c>
      <c r="D2993" s="172">
        <f t="shared" si="135"/>
        <v>133920</v>
      </c>
      <c r="E2993" s="172" t="e">
        <f t="shared" si="136"/>
        <v>#N/A</v>
      </c>
      <c r="F2993" s="174" t="e">
        <f t="shared" si="137"/>
        <v>#N/A</v>
      </c>
      <c r="G2993" s="26" t="s">
        <v>10769</v>
      </c>
    </row>
    <row r="2994" spans="2:7" x14ac:dyDescent="0.45">
      <c r="B2994" s="26" t="s">
        <v>6068</v>
      </c>
      <c r="C2994" s="26">
        <v>75</v>
      </c>
      <c r="D2994" s="172">
        <f t="shared" si="135"/>
        <v>133920</v>
      </c>
      <c r="E2994" s="172" t="e">
        <f t="shared" si="136"/>
        <v>#N/A</v>
      </c>
      <c r="F2994" s="174" t="e">
        <f t="shared" si="137"/>
        <v>#N/A</v>
      </c>
      <c r="G2994" s="26" t="s">
        <v>10770</v>
      </c>
    </row>
    <row r="2995" spans="2:7" x14ac:dyDescent="0.45">
      <c r="B2995" s="26" t="s">
        <v>6069</v>
      </c>
      <c r="C2995" s="26">
        <v>75</v>
      </c>
      <c r="D2995" s="172">
        <f t="shared" si="135"/>
        <v>133920</v>
      </c>
      <c r="E2995" s="172" t="e">
        <f t="shared" si="136"/>
        <v>#N/A</v>
      </c>
      <c r="F2995" s="174" t="e">
        <f t="shared" si="137"/>
        <v>#N/A</v>
      </c>
      <c r="G2995" s="26" t="s">
        <v>10771</v>
      </c>
    </row>
    <row r="2996" spans="2:7" x14ac:dyDescent="0.45">
      <c r="B2996" s="26" t="s">
        <v>6070</v>
      </c>
      <c r="C2996" s="26">
        <v>74</v>
      </c>
      <c r="D2996" s="172">
        <f t="shared" ref="D2996:D3059" si="138">C2996*7.44*240</f>
        <v>132134.40000000002</v>
      </c>
      <c r="E2996" s="172" t="e">
        <f t="shared" ref="E2996:E3059" si="139">VLOOKUP(G2996,$I$51:$K$181,2,FALSE)</f>
        <v>#N/A</v>
      </c>
      <c r="F2996" s="174" t="e">
        <f t="shared" ref="F2996:F3059" si="140">E2996/D2996-1</f>
        <v>#N/A</v>
      </c>
      <c r="G2996" s="26" t="s">
        <v>10772</v>
      </c>
    </row>
    <row r="2997" spans="2:7" x14ac:dyDescent="0.45">
      <c r="B2997" s="26" t="s">
        <v>6071</v>
      </c>
      <c r="C2997" s="26">
        <v>74</v>
      </c>
      <c r="D2997" s="172">
        <f t="shared" si="138"/>
        <v>132134.40000000002</v>
      </c>
      <c r="E2997" s="172" t="e">
        <f t="shared" si="139"/>
        <v>#N/A</v>
      </c>
      <c r="F2997" s="174" t="e">
        <f t="shared" si="140"/>
        <v>#N/A</v>
      </c>
      <c r="G2997" s="26" t="s">
        <v>10773</v>
      </c>
    </row>
    <row r="2998" spans="2:7" x14ac:dyDescent="0.45">
      <c r="B2998" s="26" t="s">
        <v>6072</v>
      </c>
      <c r="C2998" s="26">
        <v>75</v>
      </c>
      <c r="D2998" s="172">
        <f t="shared" si="138"/>
        <v>133920</v>
      </c>
      <c r="E2998" s="172" t="e">
        <f t="shared" si="139"/>
        <v>#N/A</v>
      </c>
      <c r="F2998" s="174" t="e">
        <f t="shared" si="140"/>
        <v>#N/A</v>
      </c>
      <c r="G2998" s="26" t="s">
        <v>10774</v>
      </c>
    </row>
    <row r="2999" spans="2:7" x14ac:dyDescent="0.45">
      <c r="B2999" s="26" t="s">
        <v>6073</v>
      </c>
      <c r="C2999" s="26">
        <v>75</v>
      </c>
      <c r="D2999" s="172">
        <f t="shared" si="138"/>
        <v>133920</v>
      </c>
      <c r="E2999" s="172" t="e">
        <f t="shared" si="139"/>
        <v>#N/A</v>
      </c>
      <c r="F2999" s="174" t="e">
        <f t="shared" si="140"/>
        <v>#N/A</v>
      </c>
      <c r="G2999" s="26" t="s">
        <v>10775</v>
      </c>
    </row>
    <row r="3000" spans="2:7" x14ac:dyDescent="0.45">
      <c r="B3000" s="26" t="s">
        <v>6074</v>
      </c>
      <c r="C3000" s="26">
        <v>75</v>
      </c>
      <c r="D3000" s="172">
        <f t="shared" si="138"/>
        <v>133920</v>
      </c>
      <c r="E3000" s="172" t="e">
        <f t="shared" si="139"/>
        <v>#N/A</v>
      </c>
      <c r="F3000" s="174" t="e">
        <f t="shared" si="140"/>
        <v>#N/A</v>
      </c>
      <c r="G3000" s="26" t="s">
        <v>10776</v>
      </c>
    </row>
    <row r="3001" spans="2:7" x14ac:dyDescent="0.45">
      <c r="B3001" s="26" t="s">
        <v>6075</v>
      </c>
      <c r="C3001" s="26">
        <v>75</v>
      </c>
      <c r="D3001" s="172">
        <f t="shared" si="138"/>
        <v>133920</v>
      </c>
      <c r="E3001" s="172" t="e">
        <f t="shared" si="139"/>
        <v>#N/A</v>
      </c>
      <c r="F3001" s="174" t="e">
        <f t="shared" si="140"/>
        <v>#N/A</v>
      </c>
      <c r="G3001" s="26" t="s">
        <v>10777</v>
      </c>
    </row>
    <row r="3002" spans="2:7" x14ac:dyDescent="0.45">
      <c r="B3002" s="26" t="s">
        <v>6076</v>
      </c>
      <c r="C3002" s="26">
        <v>75</v>
      </c>
      <c r="D3002" s="172">
        <f t="shared" si="138"/>
        <v>133920</v>
      </c>
      <c r="E3002" s="172" t="e">
        <f t="shared" si="139"/>
        <v>#N/A</v>
      </c>
      <c r="F3002" s="174" t="e">
        <f t="shared" si="140"/>
        <v>#N/A</v>
      </c>
      <c r="G3002" s="26" t="s">
        <v>10778</v>
      </c>
    </row>
    <row r="3003" spans="2:7" x14ac:dyDescent="0.45">
      <c r="B3003" s="26" t="s">
        <v>6077</v>
      </c>
      <c r="C3003" s="26">
        <v>76</v>
      </c>
      <c r="D3003" s="172">
        <f t="shared" si="138"/>
        <v>135705.60000000001</v>
      </c>
      <c r="E3003" s="172" t="e">
        <f t="shared" si="139"/>
        <v>#N/A</v>
      </c>
      <c r="F3003" s="174" t="e">
        <f t="shared" si="140"/>
        <v>#N/A</v>
      </c>
      <c r="G3003" s="26" t="s">
        <v>10779</v>
      </c>
    </row>
    <row r="3004" spans="2:7" x14ac:dyDescent="0.45">
      <c r="B3004" s="26" t="s">
        <v>6078</v>
      </c>
      <c r="C3004" s="26">
        <v>75</v>
      </c>
      <c r="D3004" s="172">
        <f t="shared" si="138"/>
        <v>133920</v>
      </c>
      <c r="E3004" s="172" t="e">
        <f t="shared" si="139"/>
        <v>#N/A</v>
      </c>
      <c r="F3004" s="174" t="e">
        <f t="shared" si="140"/>
        <v>#N/A</v>
      </c>
      <c r="G3004" s="26" t="s">
        <v>10780</v>
      </c>
    </row>
    <row r="3005" spans="2:7" x14ac:dyDescent="0.45">
      <c r="B3005" s="26" t="s">
        <v>6079</v>
      </c>
      <c r="C3005" s="26">
        <v>75</v>
      </c>
      <c r="D3005" s="172">
        <f t="shared" si="138"/>
        <v>133920</v>
      </c>
      <c r="E3005" s="172" t="e">
        <f t="shared" si="139"/>
        <v>#N/A</v>
      </c>
      <c r="F3005" s="174" t="e">
        <f t="shared" si="140"/>
        <v>#N/A</v>
      </c>
      <c r="G3005" s="26" t="s">
        <v>10781</v>
      </c>
    </row>
    <row r="3006" spans="2:7" x14ac:dyDescent="0.45">
      <c r="B3006" s="26" t="s">
        <v>6080</v>
      </c>
      <c r="C3006" s="26">
        <v>74</v>
      </c>
      <c r="D3006" s="172">
        <f t="shared" si="138"/>
        <v>132134.40000000002</v>
      </c>
      <c r="E3006" s="172" t="e">
        <f t="shared" si="139"/>
        <v>#N/A</v>
      </c>
      <c r="F3006" s="174" t="e">
        <f t="shared" si="140"/>
        <v>#N/A</v>
      </c>
      <c r="G3006" s="26" t="s">
        <v>10782</v>
      </c>
    </row>
    <row r="3007" spans="2:7" x14ac:dyDescent="0.45">
      <c r="B3007" s="26" t="s">
        <v>6081</v>
      </c>
      <c r="C3007" s="26">
        <v>74</v>
      </c>
      <c r="D3007" s="172">
        <f t="shared" si="138"/>
        <v>132134.40000000002</v>
      </c>
      <c r="E3007" s="172" t="e">
        <f t="shared" si="139"/>
        <v>#N/A</v>
      </c>
      <c r="F3007" s="174" t="e">
        <f t="shared" si="140"/>
        <v>#N/A</v>
      </c>
      <c r="G3007" s="26" t="s">
        <v>10783</v>
      </c>
    </row>
    <row r="3008" spans="2:7" x14ac:dyDescent="0.45">
      <c r="B3008" s="26" t="s">
        <v>6082</v>
      </c>
      <c r="C3008" s="26">
        <v>73</v>
      </c>
      <c r="D3008" s="172">
        <f t="shared" si="138"/>
        <v>130348.8</v>
      </c>
      <c r="E3008" s="172" t="e">
        <f t="shared" si="139"/>
        <v>#N/A</v>
      </c>
      <c r="F3008" s="174" t="e">
        <f t="shared" si="140"/>
        <v>#N/A</v>
      </c>
      <c r="G3008" s="26" t="s">
        <v>10784</v>
      </c>
    </row>
    <row r="3009" spans="2:7" x14ac:dyDescent="0.45">
      <c r="B3009" s="26" t="s">
        <v>6083</v>
      </c>
      <c r="C3009" s="26">
        <v>73</v>
      </c>
      <c r="D3009" s="172">
        <f t="shared" si="138"/>
        <v>130348.8</v>
      </c>
      <c r="E3009" s="172" t="e">
        <f t="shared" si="139"/>
        <v>#N/A</v>
      </c>
      <c r="F3009" s="174" t="e">
        <f t="shared" si="140"/>
        <v>#N/A</v>
      </c>
      <c r="G3009" s="26" t="s">
        <v>10785</v>
      </c>
    </row>
    <row r="3010" spans="2:7" x14ac:dyDescent="0.45">
      <c r="B3010" s="26" t="s">
        <v>6084</v>
      </c>
      <c r="C3010" s="26">
        <v>73</v>
      </c>
      <c r="D3010" s="172">
        <f t="shared" si="138"/>
        <v>130348.8</v>
      </c>
      <c r="E3010" s="172" t="e">
        <f t="shared" si="139"/>
        <v>#N/A</v>
      </c>
      <c r="F3010" s="174" t="e">
        <f t="shared" si="140"/>
        <v>#N/A</v>
      </c>
      <c r="G3010" s="26" t="s">
        <v>10786</v>
      </c>
    </row>
    <row r="3011" spans="2:7" x14ac:dyDescent="0.45">
      <c r="B3011" s="26" t="s">
        <v>6085</v>
      </c>
      <c r="C3011" s="26">
        <v>73</v>
      </c>
      <c r="D3011" s="172">
        <f t="shared" si="138"/>
        <v>130348.8</v>
      </c>
      <c r="E3011" s="172" t="e">
        <f t="shared" si="139"/>
        <v>#N/A</v>
      </c>
      <c r="F3011" s="174" t="e">
        <f t="shared" si="140"/>
        <v>#N/A</v>
      </c>
      <c r="G3011" s="26" t="s">
        <v>10787</v>
      </c>
    </row>
    <row r="3012" spans="2:7" x14ac:dyDescent="0.45">
      <c r="B3012" s="26" t="s">
        <v>6086</v>
      </c>
      <c r="C3012" s="26">
        <v>72</v>
      </c>
      <c r="D3012" s="172">
        <f t="shared" si="138"/>
        <v>128563.20000000001</v>
      </c>
      <c r="E3012" s="172" t="e">
        <f t="shared" si="139"/>
        <v>#N/A</v>
      </c>
      <c r="F3012" s="174" t="e">
        <f t="shared" si="140"/>
        <v>#N/A</v>
      </c>
      <c r="G3012" s="26" t="s">
        <v>10788</v>
      </c>
    </row>
    <row r="3013" spans="2:7" x14ac:dyDescent="0.45">
      <c r="B3013" s="26" t="s">
        <v>6087</v>
      </c>
      <c r="C3013" s="26">
        <v>72</v>
      </c>
      <c r="D3013" s="172">
        <f t="shared" si="138"/>
        <v>128563.20000000001</v>
      </c>
      <c r="E3013" s="172" t="e">
        <f t="shared" si="139"/>
        <v>#N/A</v>
      </c>
      <c r="F3013" s="174" t="e">
        <f t="shared" si="140"/>
        <v>#N/A</v>
      </c>
      <c r="G3013" s="26" t="s">
        <v>10789</v>
      </c>
    </row>
    <row r="3014" spans="2:7" x14ac:dyDescent="0.45">
      <c r="B3014" s="26" t="s">
        <v>6088</v>
      </c>
      <c r="C3014" s="26">
        <v>73</v>
      </c>
      <c r="D3014" s="172">
        <f t="shared" si="138"/>
        <v>130348.8</v>
      </c>
      <c r="E3014" s="172" t="e">
        <f t="shared" si="139"/>
        <v>#N/A</v>
      </c>
      <c r="F3014" s="174" t="e">
        <f t="shared" si="140"/>
        <v>#N/A</v>
      </c>
      <c r="G3014" s="26" t="s">
        <v>10790</v>
      </c>
    </row>
    <row r="3015" spans="2:7" x14ac:dyDescent="0.45">
      <c r="B3015" s="26" t="s">
        <v>6089</v>
      </c>
      <c r="C3015" s="26">
        <v>72</v>
      </c>
      <c r="D3015" s="172">
        <f t="shared" si="138"/>
        <v>128563.20000000001</v>
      </c>
      <c r="E3015" s="172" t="e">
        <f t="shared" si="139"/>
        <v>#N/A</v>
      </c>
      <c r="F3015" s="174" t="e">
        <f t="shared" si="140"/>
        <v>#N/A</v>
      </c>
      <c r="G3015" s="26" t="s">
        <v>10791</v>
      </c>
    </row>
    <row r="3016" spans="2:7" x14ac:dyDescent="0.45">
      <c r="B3016" s="26" t="s">
        <v>6090</v>
      </c>
      <c r="C3016" s="26">
        <v>71</v>
      </c>
      <c r="D3016" s="172">
        <f t="shared" si="138"/>
        <v>126777.60000000001</v>
      </c>
      <c r="E3016" s="172" t="e">
        <f t="shared" si="139"/>
        <v>#N/A</v>
      </c>
      <c r="F3016" s="174" t="e">
        <f t="shared" si="140"/>
        <v>#N/A</v>
      </c>
      <c r="G3016" s="26" t="s">
        <v>10792</v>
      </c>
    </row>
    <row r="3017" spans="2:7" x14ac:dyDescent="0.45">
      <c r="B3017" s="26" t="s">
        <v>6091</v>
      </c>
      <c r="C3017" s="26">
        <v>70</v>
      </c>
      <c r="D3017" s="172">
        <f t="shared" si="138"/>
        <v>124992.00000000001</v>
      </c>
      <c r="E3017" s="172" t="e">
        <f t="shared" si="139"/>
        <v>#N/A</v>
      </c>
      <c r="F3017" s="174" t="e">
        <f t="shared" si="140"/>
        <v>#N/A</v>
      </c>
      <c r="G3017" s="26" t="s">
        <v>10793</v>
      </c>
    </row>
    <row r="3018" spans="2:7" x14ac:dyDescent="0.45">
      <c r="B3018" s="26" t="s">
        <v>6092</v>
      </c>
      <c r="C3018" s="26">
        <v>70</v>
      </c>
      <c r="D3018" s="172">
        <f t="shared" si="138"/>
        <v>124992.00000000001</v>
      </c>
      <c r="E3018" s="172" t="e">
        <f t="shared" si="139"/>
        <v>#N/A</v>
      </c>
      <c r="F3018" s="174" t="e">
        <f t="shared" si="140"/>
        <v>#N/A</v>
      </c>
      <c r="G3018" s="26" t="s">
        <v>10794</v>
      </c>
    </row>
    <row r="3019" spans="2:7" x14ac:dyDescent="0.45">
      <c r="B3019" s="26" t="s">
        <v>6093</v>
      </c>
      <c r="C3019" s="26">
        <v>71</v>
      </c>
      <c r="D3019" s="172">
        <f t="shared" si="138"/>
        <v>126777.60000000001</v>
      </c>
      <c r="E3019" s="172" t="e">
        <f t="shared" si="139"/>
        <v>#N/A</v>
      </c>
      <c r="F3019" s="174" t="e">
        <f t="shared" si="140"/>
        <v>#N/A</v>
      </c>
      <c r="G3019" s="26" t="s">
        <v>10795</v>
      </c>
    </row>
    <row r="3020" spans="2:7" x14ac:dyDescent="0.45">
      <c r="B3020" s="26" t="s">
        <v>6094</v>
      </c>
      <c r="C3020" s="26">
        <v>72</v>
      </c>
      <c r="D3020" s="172">
        <f t="shared" si="138"/>
        <v>128563.20000000001</v>
      </c>
      <c r="E3020" s="172" t="e">
        <f t="shared" si="139"/>
        <v>#N/A</v>
      </c>
      <c r="F3020" s="174" t="e">
        <f t="shared" si="140"/>
        <v>#N/A</v>
      </c>
      <c r="G3020" s="26" t="s">
        <v>10796</v>
      </c>
    </row>
    <row r="3021" spans="2:7" x14ac:dyDescent="0.45">
      <c r="B3021" s="26" t="s">
        <v>6095</v>
      </c>
      <c r="C3021" s="26">
        <v>73</v>
      </c>
      <c r="D3021" s="172">
        <f t="shared" si="138"/>
        <v>130348.8</v>
      </c>
      <c r="E3021" s="172" t="e">
        <f t="shared" si="139"/>
        <v>#N/A</v>
      </c>
      <c r="F3021" s="174" t="e">
        <f t="shared" si="140"/>
        <v>#N/A</v>
      </c>
      <c r="G3021" s="26" t="s">
        <v>10797</v>
      </c>
    </row>
    <row r="3022" spans="2:7" x14ac:dyDescent="0.45">
      <c r="B3022" s="26" t="s">
        <v>6096</v>
      </c>
      <c r="C3022" s="26">
        <v>73</v>
      </c>
      <c r="D3022" s="172">
        <f t="shared" si="138"/>
        <v>130348.8</v>
      </c>
      <c r="E3022" s="172" t="e">
        <f t="shared" si="139"/>
        <v>#N/A</v>
      </c>
      <c r="F3022" s="174" t="e">
        <f t="shared" si="140"/>
        <v>#N/A</v>
      </c>
      <c r="G3022" s="26" t="s">
        <v>10798</v>
      </c>
    </row>
    <row r="3023" spans="2:7" x14ac:dyDescent="0.45">
      <c r="B3023" s="26" t="s">
        <v>6097</v>
      </c>
      <c r="C3023" s="26">
        <v>73</v>
      </c>
      <c r="D3023" s="172">
        <f t="shared" si="138"/>
        <v>130348.8</v>
      </c>
      <c r="E3023" s="172" t="e">
        <f t="shared" si="139"/>
        <v>#N/A</v>
      </c>
      <c r="F3023" s="174" t="e">
        <f t="shared" si="140"/>
        <v>#N/A</v>
      </c>
      <c r="G3023" s="26" t="s">
        <v>10799</v>
      </c>
    </row>
    <row r="3024" spans="2:7" x14ac:dyDescent="0.45">
      <c r="B3024" s="26" t="s">
        <v>6098</v>
      </c>
      <c r="C3024" s="26">
        <v>72</v>
      </c>
      <c r="D3024" s="172">
        <f t="shared" si="138"/>
        <v>128563.20000000001</v>
      </c>
      <c r="E3024" s="172" t="e">
        <f t="shared" si="139"/>
        <v>#N/A</v>
      </c>
      <c r="F3024" s="174" t="e">
        <f t="shared" si="140"/>
        <v>#N/A</v>
      </c>
      <c r="G3024" s="26" t="s">
        <v>10800</v>
      </c>
    </row>
    <row r="3025" spans="2:7" x14ac:dyDescent="0.45">
      <c r="B3025" s="26" t="s">
        <v>6099</v>
      </c>
      <c r="C3025" s="26">
        <v>73</v>
      </c>
      <c r="D3025" s="172">
        <f t="shared" si="138"/>
        <v>130348.8</v>
      </c>
      <c r="E3025" s="172" t="e">
        <f t="shared" si="139"/>
        <v>#N/A</v>
      </c>
      <c r="F3025" s="174" t="e">
        <f t="shared" si="140"/>
        <v>#N/A</v>
      </c>
      <c r="G3025" s="26" t="s">
        <v>10801</v>
      </c>
    </row>
    <row r="3026" spans="2:7" x14ac:dyDescent="0.45">
      <c r="B3026" s="26" t="s">
        <v>6100</v>
      </c>
      <c r="C3026" s="26">
        <v>74</v>
      </c>
      <c r="D3026" s="172">
        <f t="shared" si="138"/>
        <v>132134.40000000002</v>
      </c>
      <c r="E3026" s="172" t="e">
        <f t="shared" si="139"/>
        <v>#N/A</v>
      </c>
      <c r="F3026" s="174" t="e">
        <f t="shared" si="140"/>
        <v>#N/A</v>
      </c>
      <c r="G3026" s="26" t="s">
        <v>10802</v>
      </c>
    </row>
    <row r="3027" spans="2:7" x14ac:dyDescent="0.45">
      <c r="B3027" s="26" t="s">
        <v>6101</v>
      </c>
      <c r="C3027" s="26">
        <v>75</v>
      </c>
      <c r="D3027" s="172">
        <f t="shared" si="138"/>
        <v>133920</v>
      </c>
      <c r="E3027" s="172" t="e">
        <f t="shared" si="139"/>
        <v>#N/A</v>
      </c>
      <c r="F3027" s="174" t="e">
        <f t="shared" si="140"/>
        <v>#N/A</v>
      </c>
      <c r="G3027" s="26" t="s">
        <v>10803</v>
      </c>
    </row>
    <row r="3028" spans="2:7" x14ac:dyDescent="0.45">
      <c r="B3028" s="26" t="s">
        <v>6102</v>
      </c>
      <c r="C3028" s="26">
        <v>77</v>
      </c>
      <c r="D3028" s="172">
        <f t="shared" si="138"/>
        <v>137491.20000000001</v>
      </c>
      <c r="E3028" s="172" t="e">
        <f t="shared" si="139"/>
        <v>#N/A</v>
      </c>
      <c r="F3028" s="174" t="e">
        <f t="shared" si="140"/>
        <v>#N/A</v>
      </c>
      <c r="G3028" s="26" t="s">
        <v>10804</v>
      </c>
    </row>
    <row r="3029" spans="2:7" x14ac:dyDescent="0.45">
      <c r="B3029" s="26" t="s">
        <v>6103</v>
      </c>
      <c r="C3029" s="26">
        <v>78</v>
      </c>
      <c r="D3029" s="172">
        <f t="shared" si="138"/>
        <v>139276.80000000002</v>
      </c>
      <c r="E3029" s="172" t="e">
        <f t="shared" si="139"/>
        <v>#N/A</v>
      </c>
      <c r="F3029" s="174" t="e">
        <f t="shared" si="140"/>
        <v>#N/A</v>
      </c>
      <c r="G3029" s="26" t="s">
        <v>10805</v>
      </c>
    </row>
    <row r="3030" spans="2:7" x14ac:dyDescent="0.45">
      <c r="B3030" s="26" t="s">
        <v>6104</v>
      </c>
      <c r="C3030" s="26">
        <v>78</v>
      </c>
      <c r="D3030" s="172">
        <f t="shared" si="138"/>
        <v>139276.80000000002</v>
      </c>
      <c r="E3030" s="172" t="e">
        <f t="shared" si="139"/>
        <v>#N/A</v>
      </c>
      <c r="F3030" s="174" t="e">
        <f t="shared" si="140"/>
        <v>#N/A</v>
      </c>
      <c r="G3030" s="26" t="s">
        <v>10806</v>
      </c>
    </row>
    <row r="3031" spans="2:7" x14ac:dyDescent="0.45">
      <c r="B3031" s="26" t="s">
        <v>6105</v>
      </c>
      <c r="C3031" s="26">
        <v>79</v>
      </c>
      <c r="D3031" s="172">
        <f t="shared" si="138"/>
        <v>141062.39999999999</v>
      </c>
      <c r="E3031" s="172" t="e">
        <f t="shared" si="139"/>
        <v>#N/A</v>
      </c>
      <c r="F3031" s="174" t="e">
        <f t="shared" si="140"/>
        <v>#N/A</v>
      </c>
      <c r="G3031" s="26" t="s">
        <v>10807</v>
      </c>
    </row>
    <row r="3032" spans="2:7" x14ac:dyDescent="0.45">
      <c r="B3032" s="26" t="s">
        <v>6106</v>
      </c>
      <c r="C3032" s="26">
        <v>79</v>
      </c>
      <c r="D3032" s="172">
        <f t="shared" si="138"/>
        <v>141062.39999999999</v>
      </c>
      <c r="E3032" s="172" t="e">
        <f t="shared" si="139"/>
        <v>#N/A</v>
      </c>
      <c r="F3032" s="174" t="e">
        <f t="shared" si="140"/>
        <v>#N/A</v>
      </c>
      <c r="G3032" s="26" t="s">
        <v>10808</v>
      </c>
    </row>
    <row r="3033" spans="2:7" x14ac:dyDescent="0.45">
      <c r="B3033" s="26" t="s">
        <v>6107</v>
      </c>
      <c r="C3033" s="26">
        <v>78</v>
      </c>
      <c r="D3033" s="172">
        <f t="shared" si="138"/>
        <v>139276.80000000002</v>
      </c>
      <c r="E3033" s="172" t="e">
        <f t="shared" si="139"/>
        <v>#N/A</v>
      </c>
      <c r="F3033" s="174" t="e">
        <f t="shared" si="140"/>
        <v>#N/A</v>
      </c>
      <c r="G3033" s="26" t="s">
        <v>10809</v>
      </c>
    </row>
    <row r="3034" spans="2:7" x14ac:dyDescent="0.45">
      <c r="B3034" s="26" t="s">
        <v>6108</v>
      </c>
      <c r="C3034" s="26">
        <v>77</v>
      </c>
      <c r="D3034" s="172">
        <f t="shared" si="138"/>
        <v>137491.20000000001</v>
      </c>
      <c r="E3034" s="172" t="e">
        <f t="shared" si="139"/>
        <v>#N/A</v>
      </c>
      <c r="F3034" s="174" t="e">
        <f t="shared" si="140"/>
        <v>#N/A</v>
      </c>
      <c r="G3034" s="26" t="s">
        <v>10810</v>
      </c>
    </row>
    <row r="3035" spans="2:7" x14ac:dyDescent="0.45">
      <c r="B3035" s="26" t="s">
        <v>6109</v>
      </c>
      <c r="C3035" s="26">
        <v>74</v>
      </c>
      <c r="D3035" s="172">
        <f t="shared" si="138"/>
        <v>132134.40000000002</v>
      </c>
      <c r="E3035" s="172" t="e">
        <f t="shared" si="139"/>
        <v>#N/A</v>
      </c>
      <c r="F3035" s="174" t="e">
        <f t="shared" si="140"/>
        <v>#N/A</v>
      </c>
      <c r="G3035" s="26" t="s">
        <v>10811</v>
      </c>
    </row>
    <row r="3036" spans="2:7" x14ac:dyDescent="0.45">
      <c r="B3036" s="26" t="s">
        <v>6110</v>
      </c>
      <c r="C3036" s="26">
        <v>74</v>
      </c>
      <c r="D3036" s="172">
        <f t="shared" si="138"/>
        <v>132134.40000000002</v>
      </c>
      <c r="E3036" s="172" t="e">
        <f t="shared" si="139"/>
        <v>#N/A</v>
      </c>
      <c r="F3036" s="174" t="e">
        <f t="shared" si="140"/>
        <v>#N/A</v>
      </c>
      <c r="G3036" s="26" t="s">
        <v>10812</v>
      </c>
    </row>
    <row r="3037" spans="2:7" x14ac:dyDescent="0.45">
      <c r="B3037" s="26" t="s">
        <v>6111</v>
      </c>
      <c r="C3037" s="26">
        <v>73</v>
      </c>
      <c r="D3037" s="172">
        <f t="shared" si="138"/>
        <v>130348.8</v>
      </c>
      <c r="E3037" s="172" t="e">
        <f t="shared" si="139"/>
        <v>#N/A</v>
      </c>
      <c r="F3037" s="174" t="e">
        <f t="shared" si="140"/>
        <v>#N/A</v>
      </c>
      <c r="G3037" s="26" t="s">
        <v>10813</v>
      </c>
    </row>
    <row r="3038" spans="2:7" x14ac:dyDescent="0.45">
      <c r="B3038" s="26" t="s">
        <v>6112</v>
      </c>
      <c r="C3038" s="26">
        <v>74</v>
      </c>
      <c r="D3038" s="172">
        <f t="shared" si="138"/>
        <v>132134.40000000002</v>
      </c>
      <c r="E3038" s="172" t="e">
        <f t="shared" si="139"/>
        <v>#N/A</v>
      </c>
      <c r="F3038" s="174" t="e">
        <f t="shared" si="140"/>
        <v>#N/A</v>
      </c>
      <c r="G3038" s="26" t="s">
        <v>10814</v>
      </c>
    </row>
    <row r="3039" spans="2:7" x14ac:dyDescent="0.45">
      <c r="B3039" s="26" t="s">
        <v>6113</v>
      </c>
      <c r="C3039" s="26">
        <v>74</v>
      </c>
      <c r="D3039" s="172">
        <f t="shared" si="138"/>
        <v>132134.40000000002</v>
      </c>
      <c r="E3039" s="172" t="e">
        <f t="shared" si="139"/>
        <v>#N/A</v>
      </c>
      <c r="F3039" s="174" t="e">
        <f t="shared" si="140"/>
        <v>#N/A</v>
      </c>
      <c r="G3039" s="26" t="s">
        <v>10815</v>
      </c>
    </row>
    <row r="3040" spans="2:7" x14ac:dyDescent="0.45">
      <c r="B3040" s="26" t="s">
        <v>6114</v>
      </c>
      <c r="C3040" s="26">
        <v>74</v>
      </c>
      <c r="D3040" s="172">
        <f t="shared" si="138"/>
        <v>132134.40000000002</v>
      </c>
      <c r="E3040" s="172" t="e">
        <f t="shared" si="139"/>
        <v>#N/A</v>
      </c>
      <c r="F3040" s="174" t="e">
        <f t="shared" si="140"/>
        <v>#N/A</v>
      </c>
      <c r="G3040" s="26" t="s">
        <v>10816</v>
      </c>
    </row>
    <row r="3041" spans="2:7" x14ac:dyDescent="0.45">
      <c r="B3041" s="26" t="s">
        <v>6115</v>
      </c>
      <c r="C3041" s="26">
        <v>73</v>
      </c>
      <c r="D3041" s="172">
        <f t="shared" si="138"/>
        <v>130348.8</v>
      </c>
      <c r="E3041" s="172" t="e">
        <f t="shared" si="139"/>
        <v>#N/A</v>
      </c>
      <c r="F3041" s="174" t="e">
        <f t="shared" si="140"/>
        <v>#N/A</v>
      </c>
      <c r="G3041" s="26" t="s">
        <v>10817</v>
      </c>
    </row>
    <row r="3042" spans="2:7" x14ac:dyDescent="0.45">
      <c r="B3042" s="26" t="s">
        <v>6116</v>
      </c>
      <c r="C3042" s="26">
        <v>73</v>
      </c>
      <c r="D3042" s="172">
        <f t="shared" si="138"/>
        <v>130348.8</v>
      </c>
      <c r="E3042" s="172" t="e">
        <f t="shared" si="139"/>
        <v>#N/A</v>
      </c>
      <c r="F3042" s="174" t="e">
        <f t="shared" si="140"/>
        <v>#N/A</v>
      </c>
      <c r="G3042" s="26" t="s">
        <v>10818</v>
      </c>
    </row>
    <row r="3043" spans="2:7" x14ac:dyDescent="0.45">
      <c r="B3043" s="26" t="s">
        <v>6117</v>
      </c>
      <c r="C3043" s="26">
        <v>73</v>
      </c>
      <c r="D3043" s="172">
        <f t="shared" si="138"/>
        <v>130348.8</v>
      </c>
      <c r="E3043" s="172" t="e">
        <f t="shared" si="139"/>
        <v>#N/A</v>
      </c>
      <c r="F3043" s="174" t="e">
        <f t="shared" si="140"/>
        <v>#N/A</v>
      </c>
      <c r="G3043" s="26" t="s">
        <v>10819</v>
      </c>
    </row>
    <row r="3044" spans="2:7" x14ac:dyDescent="0.45">
      <c r="B3044" s="26" t="s">
        <v>6118</v>
      </c>
      <c r="C3044" s="26">
        <v>73</v>
      </c>
      <c r="D3044" s="172">
        <f t="shared" si="138"/>
        <v>130348.8</v>
      </c>
      <c r="E3044" s="172" t="e">
        <f t="shared" si="139"/>
        <v>#N/A</v>
      </c>
      <c r="F3044" s="174" t="e">
        <f t="shared" si="140"/>
        <v>#N/A</v>
      </c>
      <c r="G3044" s="26" t="s">
        <v>10820</v>
      </c>
    </row>
    <row r="3045" spans="2:7" x14ac:dyDescent="0.45">
      <c r="B3045" s="26" t="s">
        <v>6119</v>
      </c>
      <c r="C3045" s="26">
        <v>73</v>
      </c>
      <c r="D3045" s="172">
        <f t="shared" si="138"/>
        <v>130348.8</v>
      </c>
      <c r="E3045" s="172" t="e">
        <f t="shared" si="139"/>
        <v>#N/A</v>
      </c>
      <c r="F3045" s="174" t="e">
        <f t="shared" si="140"/>
        <v>#N/A</v>
      </c>
      <c r="G3045" s="26" t="s">
        <v>10821</v>
      </c>
    </row>
    <row r="3046" spans="2:7" x14ac:dyDescent="0.45">
      <c r="B3046" s="26" t="s">
        <v>6120</v>
      </c>
      <c r="C3046" s="26">
        <v>73</v>
      </c>
      <c r="D3046" s="172">
        <f t="shared" si="138"/>
        <v>130348.8</v>
      </c>
      <c r="E3046" s="172" t="e">
        <f t="shared" si="139"/>
        <v>#N/A</v>
      </c>
      <c r="F3046" s="174" t="e">
        <f t="shared" si="140"/>
        <v>#N/A</v>
      </c>
      <c r="G3046" s="26" t="s">
        <v>10822</v>
      </c>
    </row>
    <row r="3047" spans="2:7" x14ac:dyDescent="0.45">
      <c r="B3047" s="26" t="s">
        <v>6121</v>
      </c>
      <c r="C3047" s="26">
        <v>74</v>
      </c>
      <c r="D3047" s="172">
        <f t="shared" si="138"/>
        <v>132134.40000000002</v>
      </c>
      <c r="E3047" s="172" t="e">
        <f t="shared" si="139"/>
        <v>#N/A</v>
      </c>
      <c r="F3047" s="174" t="e">
        <f t="shared" si="140"/>
        <v>#N/A</v>
      </c>
      <c r="G3047" s="26" t="s">
        <v>10823</v>
      </c>
    </row>
    <row r="3048" spans="2:7" x14ac:dyDescent="0.45">
      <c r="B3048" s="26" t="s">
        <v>6122</v>
      </c>
      <c r="C3048" s="26">
        <v>73</v>
      </c>
      <c r="D3048" s="172">
        <f t="shared" si="138"/>
        <v>130348.8</v>
      </c>
      <c r="E3048" s="172" t="e">
        <f t="shared" si="139"/>
        <v>#N/A</v>
      </c>
      <c r="F3048" s="174" t="e">
        <f t="shared" si="140"/>
        <v>#N/A</v>
      </c>
      <c r="G3048" s="26" t="s">
        <v>10824</v>
      </c>
    </row>
    <row r="3049" spans="2:7" x14ac:dyDescent="0.45">
      <c r="B3049" s="26" t="s">
        <v>6123</v>
      </c>
      <c r="C3049" s="26">
        <v>72</v>
      </c>
      <c r="D3049" s="172">
        <f t="shared" si="138"/>
        <v>128563.20000000001</v>
      </c>
      <c r="E3049" s="172" t="e">
        <f t="shared" si="139"/>
        <v>#N/A</v>
      </c>
      <c r="F3049" s="174" t="e">
        <f t="shared" si="140"/>
        <v>#N/A</v>
      </c>
      <c r="G3049" s="26" t="s">
        <v>10825</v>
      </c>
    </row>
    <row r="3050" spans="2:7" x14ac:dyDescent="0.45">
      <c r="B3050" s="26" t="s">
        <v>6124</v>
      </c>
      <c r="C3050" s="26">
        <v>73</v>
      </c>
      <c r="D3050" s="172">
        <f t="shared" si="138"/>
        <v>130348.8</v>
      </c>
      <c r="E3050" s="172" t="e">
        <f t="shared" si="139"/>
        <v>#N/A</v>
      </c>
      <c r="F3050" s="174" t="e">
        <f t="shared" si="140"/>
        <v>#N/A</v>
      </c>
      <c r="G3050" s="26" t="s">
        <v>10826</v>
      </c>
    </row>
    <row r="3051" spans="2:7" x14ac:dyDescent="0.45">
      <c r="B3051" s="26" t="s">
        <v>6125</v>
      </c>
      <c r="C3051" s="26">
        <v>72</v>
      </c>
      <c r="D3051" s="172">
        <f t="shared" si="138"/>
        <v>128563.20000000001</v>
      </c>
      <c r="E3051" s="172" t="e">
        <f t="shared" si="139"/>
        <v>#N/A</v>
      </c>
      <c r="F3051" s="174" t="e">
        <f t="shared" si="140"/>
        <v>#N/A</v>
      </c>
      <c r="G3051" s="26" t="s">
        <v>10827</v>
      </c>
    </row>
    <row r="3052" spans="2:7" x14ac:dyDescent="0.45">
      <c r="B3052" s="26" t="s">
        <v>6126</v>
      </c>
      <c r="C3052" s="26">
        <v>70</v>
      </c>
      <c r="D3052" s="172">
        <f t="shared" si="138"/>
        <v>124992.00000000001</v>
      </c>
      <c r="E3052" s="172" t="e">
        <f t="shared" si="139"/>
        <v>#N/A</v>
      </c>
      <c r="F3052" s="174" t="e">
        <f t="shared" si="140"/>
        <v>#N/A</v>
      </c>
      <c r="G3052" s="26" t="s">
        <v>10828</v>
      </c>
    </row>
    <row r="3053" spans="2:7" x14ac:dyDescent="0.45">
      <c r="B3053" s="26" t="s">
        <v>6127</v>
      </c>
      <c r="C3053" s="26">
        <v>70</v>
      </c>
      <c r="D3053" s="172">
        <f t="shared" si="138"/>
        <v>124992.00000000001</v>
      </c>
      <c r="E3053" s="172" t="e">
        <f t="shared" si="139"/>
        <v>#N/A</v>
      </c>
      <c r="F3053" s="174" t="e">
        <f t="shared" si="140"/>
        <v>#N/A</v>
      </c>
      <c r="G3053" s="26" t="s">
        <v>10829</v>
      </c>
    </row>
    <row r="3054" spans="2:7" x14ac:dyDescent="0.45">
      <c r="B3054" s="26" t="s">
        <v>6128</v>
      </c>
      <c r="C3054" s="26">
        <v>69</v>
      </c>
      <c r="D3054" s="172">
        <f t="shared" si="138"/>
        <v>123206.40000000001</v>
      </c>
      <c r="E3054" s="172" t="e">
        <f t="shared" si="139"/>
        <v>#N/A</v>
      </c>
      <c r="F3054" s="174" t="e">
        <f t="shared" si="140"/>
        <v>#N/A</v>
      </c>
      <c r="G3054" s="26" t="s">
        <v>10830</v>
      </c>
    </row>
    <row r="3055" spans="2:7" x14ac:dyDescent="0.45">
      <c r="B3055" s="26" t="s">
        <v>6129</v>
      </c>
      <c r="C3055" s="26">
        <v>70</v>
      </c>
      <c r="D3055" s="172">
        <f t="shared" si="138"/>
        <v>124992.00000000001</v>
      </c>
      <c r="E3055" s="172" t="e">
        <f t="shared" si="139"/>
        <v>#N/A</v>
      </c>
      <c r="F3055" s="174" t="e">
        <f t="shared" si="140"/>
        <v>#N/A</v>
      </c>
      <c r="G3055" s="26" t="s">
        <v>10831</v>
      </c>
    </row>
    <row r="3056" spans="2:7" x14ac:dyDescent="0.45">
      <c r="B3056" s="26" t="s">
        <v>6130</v>
      </c>
      <c r="C3056" s="26">
        <v>70</v>
      </c>
      <c r="D3056" s="172">
        <f t="shared" si="138"/>
        <v>124992.00000000001</v>
      </c>
      <c r="E3056" s="172" t="e">
        <f t="shared" si="139"/>
        <v>#N/A</v>
      </c>
      <c r="F3056" s="174" t="e">
        <f t="shared" si="140"/>
        <v>#N/A</v>
      </c>
      <c r="G3056" s="26" t="s">
        <v>10832</v>
      </c>
    </row>
    <row r="3057" spans="2:7" x14ac:dyDescent="0.45">
      <c r="B3057" s="26" t="s">
        <v>6131</v>
      </c>
      <c r="C3057" s="26">
        <v>72</v>
      </c>
      <c r="D3057" s="172">
        <f t="shared" si="138"/>
        <v>128563.20000000001</v>
      </c>
      <c r="E3057" s="172" t="e">
        <f t="shared" si="139"/>
        <v>#N/A</v>
      </c>
      <c r="F3057" s="174" t="e">
        <f t="shared" si="140"/>
        <v>#N/A</v>
      </c>
      <c r="G3057" s="26" t="s">
        <v>10833</v>
      </c>
    </row>
    <row r="3058" spans="2:7" x14ac:dyDescent="0.45">
      <c r="B3058" s="26" t="s">
        <v>6132</v>
      </c>
      <c r="C3058" s="26">
        <v>73</v>
      </c>
      <c r="D3058" s="172">
        <f t="shared" si="138"/>
        <v>130348.8</v>
      </c>
      <c r="E3058" s="172" t="e">
        <f t="shared" si="139"/>
        <v>#N/A</v>
      </c>
      <c r="F3058" s="174" t="e">
        <f t="shared" si="140"/>
        <v>#N/A</v>
      </c>
      <c r="G3058" s="26" t="s">
        <v>10834</v>
      </c>
    </row>
    <row r="3059" spans="2:7" x14ac:dyDescent="0.45">
      <c r="B3059" s="26" t="s">
        <v>6133</v>
      </c>
      <c r="C3059" s="26">
        <v>75</v>
      </c>
      <c r="D3059" s="172">
        <f t="shared" si="138"/>
        <v>133920</v>
      </c>
      <c r="E3059" s="172" t="e">
        <f t="shared" si="139"/>
        <v>#N/A</v>
      </c>
      <c r="F3059" s="174" t="e">
        <f t="shared" si="140"/>
        <v>#N/A</v>
      </c>
      <c r="G3059" s="26" t="s">
        <v>10835</v>
      </c>
    </row>
    <row r="3060" spans="2:7" x14ac:dyDescent="0.45">
      <c r="B3060" s="26" t="s">
        <v>6134</v>
      </c>
      <c r="C3060" s="26">
        <v>74</v>
      </c>
      <c r="D3060" s="172">
        <f t="shared" ref="D3060:D3123" si="141">C3060*7.44*240</f>
        <v>132134.40000000002</v>
      </c>
      <c r="E3060" s="172" t="e">
        <f t="shared" ref="E3060:E3123" si="142">VLOOKUP(G3060,$I$51:$K$181,2,FALSE)</f>
        <v>#N/A</v>
      </c>
      <c r="F3060" s="174" t="e">
        <f t="shared" ref="F3060:F3123" si="143">E3060/D3060-1</f>
        <v>#N/A</v>
      </c>
      <c r="G3060" s="26" t="s">
        <v>10836</v>
      </c>
    </row>
    <row r="3061" spans="2:7" x14ac:dyDescent="0.45">
      <c r="B3061" s="26" t="s">
        <v>6135</v>
      </c>
      <c r="C3061" s="26">
        <v>73</v>
      </c>
      <c r="D3061" s="172">
        <f t="shared" si="141"/>
        <v>130348.8</v>
      </c>
      <c r="E3061" s="172" t="e">
        <f t="shared" si="142"/>
        <v>#N/A</v>
      </c>
      <c r="F3061" s="174" t="e">
        <f t="shared" si="143"/>
        <v>#N/A</v>
      </c>
      <c r="G3061" s="26" t="s">
        <v>10837</v>
      </c>
    </row>
    <row r="3062" spans="2:7" x14ac:dyDescent="0.45">
      <c r="B3062" s="26" t="s">
        <v>6136</v>
      </c>
      <c r="C3062" s="26">
        <v>74</v>
      </c>
      <c r="D3062" s="172">
        <f t="shared" si="141"/>
        <v>132134.40000000002</v>
      </c>
      <c r="E3062" s="172" t="e">
        <f t="shared" si="142"/>
        <v>#N/A</v>
      </c>
      <c r="F3062" s="174" t="e">
        <f t="shared" si="143"/>
        <v>#N/A</v>
      </c>
      <c r="G3062" s="26" t="s">
        <v>10838</v>
      </c>
    </row>
    <row r="3063" spans="2:7" x14ac:dyDescent="0.45">
      <c r="B3063" s="26" t="s">
        <v>6137</v>
      </c>
      <c r="C3063" s="26">
        <v>75</v>
      </c>
      <c r="D3063" s="172">
        <f t="shared" si="141"/>
        <v>133920</v>
      </c>
      <c r="E3063" s="172" t="e">
        <f t="shared" si="142"/>
        <v>#N/A</v>
      </c>
      <c r="F3063" s="174" t="e">
        <f t="shared" si="143"/>
        <v>#N/A</v>
      </c>
      <c r="G3063" s="26" t="s">
        <v>10839</v>
      </c>
    </row>
    <row r="3064" spans="2:7" x14ac:dyDescent="0.45">
      <c r="B3064" s="26" t="s">
        <v>6138</v>
      </c>
      <c r="C3064" s="26">
        <v>76</v>
      </c>
      <c r="D3064" s="172">
        <f t="shared" si="141"/>
        <v>135705.60000000001</v>
      </c>
      <c r="E3064" s="172" t="e">
        <f t="shared" si="142"/>
        <v>#N/A</v>
      </c>
      <c r="F3064" s="174" t="e">
        <f t="shared" si="143"/>
        <v>#N/A</v>
      </c>
      <c r="G3064" s="26" t="s">
        <v>10840</v>
      </c>
    </row>
    <row r="3065" spans="2:7" x14ac:dyDescent="0.45">
      <c r="B3065" s="26" t="s">
        <v>6139</v>
      </c>
      <c r="C3065" s="26">
        <v>75</v>
      </c>
      <c r="D3065" s="172">
        <f t="shared" si="141"/>
        <v>133920</v>
      </c>
      <c r="E3065" s="172" t="e">
        <f t="shared" si="142"/>
        <v>#N/A</v>
      </c>
      <c r="F3065" s="174" t="e">
        <f t="shared" si="143"/>
        <v>#N/A</v>
      </c>
      <c r="G3065" s="26" t="s">
        <v>10841</v>
      </c>
    </row>
    <row r="3066" spans="2:7" x14ac:dyDescent="0.45">
      <c r="B3066" s="26" t="s">
        <v>6140</v>
      </c>
      <c r="C3066" s="26">
        <v>75</v>
      </c>
      <c r="D3066" s="172">
        <f t="shared" si="141"/>
        <v>133920</v>
      </c>
      <c r="E3066" s="172" t="e">
        <f t="shared" si="142"/>
        <v>#N/A</v>
      </c>
      <c r="F3066" s="174" t="e">
        <f t="shared" si="143"/>
        <v>#N/A</v>
      </c>
      <c r="G3066" s="26" t="s">
        <v>10842</v>
      </c>
    </row>
    <row r="3067" spans="2:7" x14ac:dyDescent="0.45">
      <c r="B3067" s="26" t="s">
        <v>6141</v>
      </c>
      <c r="C3067" s="26">
        <v>74</v>
      </c>
      <c r="D3067" s="172">
        <f t="shared" si="141"/>
        <v>132134.40000000002</v>
      </c>
      <c r="E3067" s="172" t="e">
        <f t="shared" si="142"/>
        <v>#N/A</v>
      </c>
      <c r="F3067" s="174" t="e">
        <f t="shared" si="143"/>
        <v>#N/A</v>
      </c>
      <c r="G3067" s="26" t="s">
        <v>10843</v>
      </c>
    </row>
    <row r="3068" spans="2:7" x14ac:dyDescent="0.45">
      <c r="B3068" s="26" t="s">
        <v>6142</v>
      </c>
      <c r="C3068" s="26">
        <v>73</v>
      </c>
      <c r="D3068" s="172">
        <f t="shared" si="141"/>
        <v>130348.8</v>
      </c>
      <c r="E3068" s="172" t="e">
        <f t="shared" si="142"/>
        <v>#N/A</v>
      </c>
      <c r="F3068" s="174" t="e">
        <f t="shared" si="143"/>
        <v>#N/A</v>
      </c>
      <c r="G3068" s="26" t="s">
        <v>10844</v>
      </c>
    </row>
    <row r="3069" spans="2:7" x14ac:dyDescent="0.45">
      <c r="B3069" s="26" t="s">
        <v>6143</v>
      </c>
      <c r="C3069" s="26">
        <v>73</v>
      </c>
      <c r="D3069" s="172">
        <f t="shared" si="141"/>
        <v>130348.8</v>
      </c>
      <c r="E3069" s="172" t="e">
        <f t="shared" si="142"/>
        <v>#N/A</v>
      </c>
      <c r="F3069" s="174" t="e">
        <f t="shared" si="143"/>
        <v>#N/A</v>
      </c>
      <c r="G3069" s="26" t="s">
        <v>10845</v>
      </c>
    </row>
    <row r="3070" spans="2:7" x14ac:dyDescent="0.45">
      <c r="B3070" s="26" t="s">
        <v>6144</v>
      </c>
      <c r="C3070" s="26">
        <v>72</v>
      </c>
      <c r="D3070" s="172">
        <f t="shared" si="141"/>
        <v>128563.20000000001</v>
      </c>
      <c r="E3070" s="172" t="e">
        <f t="shared" si="142"/>
        <v>#N/A</v>
      </c>
      <c r="F3070" s="174" t="e">
        <f t="shared" si="143"/>
        <v>#N/A</v>
      </c>
      <c r="G3070" s="26" t="s">
        <v>10846</v>
      </c>
    </row>
    <row r="3071" spans="2:7" x14ac:dyDescent="0.45">
      <c r="B3071" s="26" t="s">
        <v>6145</v>
      </c>
      <c r="C3071" s="26">
        <v>72</v>
      </c>
      <c r="D3071" s="172">
        <f t="shared" si="141"/>
        <v>128563.20000000001</v>
      </c>
      <c r="E3071" s="172" t="e">
        <f t="shared" si="142"/>
        <v>#N/A</v>
      </c>
      <c r="F3071" s="174" t="e">
        <f t="shared" si="143"/>
        <v>#N/A</v>
      </c>
      <c r="G3071" s="26" t="s">
        <v>10847</v>
      </c>
    </row>
    <row r="3072" spans="2:7" x14ac:dyDescent="0.45">
      <c r="B3072" s="26" t="s">
        <v>6146</v>
      </c>
      <c r="C3072" s="26">
        <v>71</v>
      </c>
      <c r="D3072" s="172">
        <f t="shared" si="141"/>
        <v>126777.60000000001</v>
      </c>
      <c r="E3072" s="172" t="e">
        <f t="shared" si="142"/>
        <v>#N/A</v>
      </c>
      <c r="F3072" s="174" t="e">
        <f t="shared" si="143"/>
        <v>#N/A</v>
      </c>
      <c r="G3072" s="26" t="s">
        <v>10848</v>
      </c>
    </row>
    <row r="3073" spans="2:7" x14ac:dyDescent="0.45">
      <c r="B3073" s="26" t="s">
        <v>6147</v>
      </c>
      <c r="C3073" s="26">
        <v>70</v>
      </c>
      <c r="D3073" s="172">
        <f t="shared" si="141"/>
        <v>124992.00000000001</v>
      </c>
      <c r="E3073" s="172" t="e">
        <f t="shared" si="142"/>
        <v>#N/A</v>
      </c>
      <c r="F3073" s="174" t="e">
        <f t="shared" si="143"/>
        <v>#N/A</v>
      </c>
      <c r="G3073" s="26" t="s">
        <v>10849</v>
      </c>
    </row>
    <row r="3074" spans="2:7" x14ac:dyDescent="0.45">
      <c r="B3074" s="26" t="s">
        <v>6148</v>
      </c>
      <c r="C3074" s="26">
        <v>70</v>
      </c>
      <c r="D3074" s="172">
        <f t="shared" si="141"/>
        <v>124992.00000000001</v>
      </c>
      <c r="E3074" s="172" t="e">
        <f t="shared" si="142"/>
        <v>#N/A</v>
      </c>
      <c r="F3074" s="174" t="e">
        <f t="shared" si="143"/>
        <v>#N/A</v>
      </c>
      <c r="G3074" s="26" t="s">
        <v>10850</v>
      </c>
    </row>
    <row r="3075" spans="2:7" x14ac:dyDescent="0.45">
      <c r="B3075" s="26" t="s">
        <v>6149</v>
      </c>
      <c r="C3075" s="26">
        <v>72</v>
      </c>
      <c r="D3075" s="172">
        <f t="shared" si="141"/>
        <v>128563.20000000001</v>
      </c>
      <c r="E3075" s="172" t="e">
        <f t="shared" si="142"/>
        <v>#N/A</v>
      </c>
      <c r="F3075" s="174" t="e">
        <f t="shared" si="143"/>
        <v>#N/A</v>
      </c>
      <c r="G3075" s="26" t="s">
        <v>10851</v>
      </c>
    </row>
    <row r="3076" spans="2:7" x14ac:dyDescent="0.45">
      <c r="B3076" s="26" t="s">
        <v>6150</v>
      </c>
      <c r="C3076" s="26">
        <v>73</v>
      </c>
      <c r="D3076" s="172">
        <f t="shared" si="141"/>
        <v>130348.8</v>
      </c>
      <c r="E3076" s="172" t="e">
        <f t="shared" si="142"/>
        <v>#N/A</v>
      </c>
      <c r="F3076" s="174" t="e">
        <f t="shared" si="143"/>
        <v>#N/A</v>
      </c>
      <c r="G3076" s="26" t="s">
        <v>10852</v>
      </c>
    </row>
    <row r="3077" spans="2:7" x14ac:dyDescent="0.45">
      <c r="B3077" s="26" t="s">
        <v>6151</v>
      </c>
      <c r="C3077" s="26">
        <v>71</v>
      </c>
      <c r="D3077" s="172">
        <f t="shared" si="141"/>
        <v>126777.60000000001</v>
      </c>
      <c r="E3077" s="172" t="e">
        <f t="shared" si="142"/>
        <v>#N/A</v>
      </c>
      <c r="F3077" s="174" t="e">
        <f t="shared" si="143"/>
        <v>#N/A</v>
      </c>
      <c r="G3077" s="26" t="s">
        <v>10853</v>
      </c>
    </row>
    <row r="3078" spans="2:7" x14ac:dyDescent="0.45">
      <c r="B3078" s="26" t="s">
        <v>6152</v>
      </c>
      <c r="C3078" s="26">
        <v>71</v>
      </c>
      <c r="D3078" s="172">
        <f t="shared" si="141"/>
        <v>126777.60000000001</v>
      </c>
      <c r="E3078" s="172" t="e">
        <f t="shared" si="142"/>
        <v>#N/A</v>
      </c>
      <c r="F3078" s="174" t="e">
        <f t="shared" si="143"/>
        <v>#N/A</v>
      </c>
      <c r="G3078" s="26" t="s">
        <v>10854</v>
      </c>
    </row>
    <row r="3079" spans="2:7" x14ac:dyDescent="0.45">
      <c r="B3079" s="26" t="s">
        <v>6153</v>
      </c>
      <c r="C3079" s="26">
        <v>72</v>
      </c>
      <c r="D3079" s="172">
        <f t="shared" si="141"/>
        <v>128563.20000000001</v>
      </c>
      <c r="E3079" s="172" t="e">
        <f t="shared" si="142"/>
        <v>#N/A</v>
      </c>
      <c r="F3079" s="174" t="e">
        <f t="shared" si="143"/>
        <v>#N/A</v>
      </c>
      <c r="G3079" s="26" t="s">
        <v>10855</v>
      </c>
    </row>
    <row r="3080" spans="2:7" x14ac:dyDescent="0.45">
      <c r="B3080" s="26" t="s">
        <v>6154</v>
      </c>
      <c r="C3080" s="26">
        <v>71</v>
      </c>
      <c r="D3080" s="172">
        <f t="shared" si="141"/>
        <v>126777.60000000001</v>
      </c>
      <c r="E3080" s="172" t="e">
        <f t="shared" si="142"/>
        <v>#N/A</v>
      </c>
      <c r="F3080" s="174" t="e">
        <f t="shared" si="143"/>
        <v>#N/A</v>
      </c>
      <c r="G3080" s="26" t="s">
        <v>10856</v>
      </c>
    </row>
    <row r="3081" spans="2:7" x14ac:dyDescent="0.45">
      <c r="B3081" s="26" t="s">
        <v>6155</v>
      </c>
      <c r="C3081" s="26">
        <v>70</v>
      </c>
      <c r="D3081" s="172">
        <f t="shared" si="141"/>
        <v>124992.00000000001</v>
      </c>
      <c r="E3081" s="172" t="e">
        <f t="shared" si="142"/>
        <v>#N/A</v>
      </c>
      <c r="F3081" s="174" t="e">
        <f t="shared" si="143"/>
        <v>#N/A</v>
      </c>
      <c r="G3081" s="26" t="s">
        <v>10857</v>
      </c>
    </row>
    <row r="3082" spans="2:7" x14ac:dyDescent="0.45">
      <c r="B3082" s="26" t="s">
        <v>6156</v>
      </c>
      <c r="C3082" s="26">
        <v>68</v>
      </c>
      <c r="D3082" s="172">
        <f t="shared" si="141"/>
        <v>121420.8</v>
      </c>
      <c r="E3082" s="172" t="e">
        <f t="shared" si="142"/>
        <v>#N/A</v>
      </c>
      <c r="F3082" s="174" t="e">
        <f t="shared" si="143"/>
        <v>#N/A</v>
      </c>
      <c r="G3082" s="26" t="s">
        <v>10858</v>
      </c>
    </row>
    <row r="3083" spans="2:7" x14ac:dyDescent="0.45">
      <c r="B3083" s="26" t="s">
        <v>6157</v>
      </c>
      <c r="C3083" s="26">
        <v>67</v>
      </c>
      <c r="D3083" s="172">
        <f t="shared" si="141"/>
        <v>119635.20000000001</v>
      </c>
      <c r="E3083" s="172" t="e">
        <f t="shared" si="142"/>
        <v>#N/A</v>
      </c>
      <c r="F3083" s="174" t="e">
        <f t="shared" si="143"/>
        <v>#N/A</v>
      </c>
      <c r="G3083" s="26" t="s">
        <v>10859</v>
      </c>
    </row>
    <row r="3084" spans="2:7" x14ac:dyDescent="0.45">
      <c r="B3084" s="26" t="s">
        <v>6158</v>
      </c>
      <c r="C3084" s="26">
        <v>69</v>
      </c>
      <c r="D3084" s="172">
        <f t="shared" si="141"/>
        <v>123206.40000000001</v>
      </c>
      <c r="E3084" s="172" t="e">
        <f t="shared" si="142"/>
        <v>#N/A</v>
      </c>
      <c r="F3084" s="174" t="e">
        <f t="shared" si="143"/>
        <v>#N/A</v>
      </c>
      <c r="G3084" s="26" t="s">
        <v>10860</v>
      </c>
    </row>
    <row r="3085" spans="2:7" x14ac:dyDescent="0.45">
      <c r="B3085" s="26" t="s">
        <v>6159</v>
      </c>
      <c r="C3085" s="26">
        <v>68</v>
      </c>
      <c r="D3085" s="172">
        <f t="shared" si="141"/>
        <v>121420.8</v>
      </c>
      <c r="E3085" s="172" t="e">
        <f t="shared" si="142"/>
        <v>#N/A</v>
      </c>
      <c r="F3085" s="174" t="e">
        <f t="shared" si="143"/>
        <v>#N/A</v>
      </c>
      <c r="G3085" s="26" t="s">
        <v>10861</v>
      </c>
    </row>
    <row r="3086" spans="2:7" x14ac:dyDescent="0.45">
      <c r="B3086" s="26" t="s">
        <v>6160</v>
      </c>
      <c r="C3086" s="26">
        <v>70</v>
      </c>
      <c r="D3086" s="172">
        <f t="shared" si="141"/>
        <v>124992.00000000001</v>
      </c>
      <c r="E3086" s="172" t="e">
        <f t="shared" si="142"/>
        <v>#N/A</v>
      </c>
      <c r="F3086" s="174" t="e">
        <f t="shared" si="143"/>
        <v>#N/A</v>
      </c>
      <c r="G3086" s="26" t="s">
        <v>10862</v>
      </c>
    </row>
    <row r="3087" spans="2:7" x14ac:dyDescent="0.45">
      <c r="B3087" s="26" t="s">
        <v>6161</v>
      </c>
      <c r="C3087" s="26">
        <v>71</v>
      </c>
      <c r="D3087" s="172">
        <f t="shared" si="141"/>
        <v>126777.60000000001</v>
      </c>
      <c r="E3087" s="172" t="e">
        <f t="shared" si="142"/>
        <v>#N/A</v>
      </c>
      <c r="F3087" s="174" t="e">
        <f t="shared" si="143"/>
        <v>#N/A</v>
      </c>
      <c r="G3087" s="26" t="s">
        <v>10863</v>
      </c>
    </row>
    <row r="3088" spans="2:7" x14ac:dyDescent="0.45">
      <c r="B3088" s="26" t="s">
        <v>6162</v>
      </c>
      <c r="C3088" s="26">
        <v>73</v>
      </c>
      <c r="D3088" s="172">
        <f t="shared" si="141"/>
        <v>130348.8</v>
      </c>
      <c r="E3088" s="172" t="e">
        <f t="shared" si="142"/>
        <v>#N/A</v>
      </c>
      <c r="F3088" s="174" t="e">
        <f t="shared" si="143"/>
        <v>#N/A</v>
      </c>
      <c r="G3088" s="26" t="s">
        <v>10864</v>
      </c>
    </row>
    <row r="3089" spans="2:7" x14ac:dyDescent="0.45">
      <c r="B3089" s="26" t="s">
        <v>6163</v>
      </c>
      <c r="C3089" s="26">
        <v>73</v>
      </c>
      <c r="D3089" s="172">
        <f t="shared" si="141"/>
        <v>130348.8</v>
      </c>
      <c r="E3089" s="172" t="e">
        <f t="shared" si="142"/>
        <v>#N/A</v>
      </c>
      <c r="F3089" s="174" t="e">
        <f t="shared" si="143"/>
        <v>#N/A</v>
      </c>
      <c r="G3089" s="26" t="s">
        <v>10865</v>
      </c>
    </row>
    <row r="3090" spans="2:7" x14ac:dyDescent="0.45">
      <c r="B3090" s="26" t="s">
        <v>6164</v>
      </c>
      <c r="C3090" s="26">
        <v>76</v>
      </c>
      <c r="D3090" s="172">
        <f t="shared" si="141"/>
        <v>135705.60000000001</v>
      </c>
      <c r="E3090" s="172" t="e">
        <f t="shared" si="142"/>
        <v>#N/A</v>
      </c>
      <c r="F3090" s="174" t="e">
        <f t="shared" si="143"/>
        <v>#N/A</v>
      </c>
      <c r="G3090" s="26" t="s">
        <v>10866</v>
      </c>
    </row>
    <row r="3091" spans="2:7" x14ac:dyDescent="0.45">
      <c r="B3091" s="26" t="s">
        <v>6165</v>
      </c>
      <c r="C3091" s="26">
        <v>78</v>
      </c>
      <c r="D3091" s="172">
        <f t="shared" si="141"/>
        <v>139276.80000000002</v>
      </c>
      <c r="E3091" s="172" t="e">
        <f t="shared" si="142"/>
        <v>#N/A</v>
      </c>
      <c r="F3091" s="174" t="e">
        <f t="shared" si="143"/>
        <v>#N/A</v>
      </c>
      <c r="G3091" s="26" t="s">
        <v>10867</v>
      </c>
    </row>
    <row r="3092" spans="2:7" x14ac:dyDescent="0.45">
      <c r="B3092" s="26" t="s">
        <v>6166</v>
      </c>
      <c r="C3092" s="26">
        <v>78</v>
      </c>
      <c r="D3092" s="172">
        <f t="shared" si="141"/>
        <v>139276.80000000002</v>
      </c>
      <c r="E3092" s="172" t="e">
        <f t="shared" si="142"/>
        <v>#N/A</v>
      </c>
      <c r="F3092" s="174" t="e">
        <f t="shared" si="143"/>
        <v>#N/A</v>
      </c>
      <c r="G3092" s="26" t="s">
        <v>10868</v>
      </c>
    </row>
    <row r="3093" spans="2:7" x14ac:dyDescent="0.45">
      <c r="B3093" s="26" t="s">
        <v>6167</v>
      </c>
      <c r="C3093" s="26">
        <v>78</v>
      </c>
      <c r="D3093" s="172">
        <f t="shared" si="141"/>
        <v>139276.80000000002</v>
      </c>
      <c r="E3093" s="172" t="e">
        <f t="shared" si="142"/>
        <v>#N/A</v>
      </c>
      <c r="F3093" s="174" t="e">
        <f t="shared" si="143"/>
        <v>#N/A</v>
      </c>
      <c r="G3093" s="26" t="s">
        <v>10869</v>
      </c>
    </row>
    <row r="3094" spans="2:7" x14ac:dyDescent="0.45">
      <c r="B3094" s="26" t="s">
        <v>6168</v>
      </c>
      <c r="C3094" s="26">
        <v>78</v>
      </c>
      <c r="D3094" s="172">
        <f t="shared" si="141"/>
        <v>139276.80000000002</v>
      </c>
      <c r="E3094" s="172" t="e">
        <f t="shared" si="142"/>
        <v>#N/A</v>
      </c>
      <c r="F3094" s="174" t="e">
        <f t="shared" si="143"/>
        <v>#N/A</v>
      </c>
      <c r="G3094" s="26" t="s">
        <v>10870</v>
      </c>
    </row>
    <row r="3095" spans="2:7" x14ac:dyDescent="0.45">
      <c r="B3095" s="26" t="s">
        <v>6169</v>
      </c>
      <c r="C3095" s="26">
        <v>76</v>
      </c>
      <c r="D3095" s="172">
        <f t="shared" si="141"/>
        <v>135705.60000000001</v>
      </c>
      <c r="E3095" s="172" t="e">
        <f t="shared" si="142"/>
        <v>#N/A</v>
      </c>
      <c r="F3095" s="174" t="e">
        <f t="shared" si="143"/>
        <v>#N/A</v>
      </c>
      <c r="G3095" s="26" t="s">
        <v>10871</v>
      </c>
    </row>
    <row r="3096" spans="2:7" x14ac:dyDescent="0.45">
      <c r="B3096" s="26" t="s">
        <v>6170</v>
      </c>
      <c r="C3096" s="26">
        <v>79</v>
      </c>
      <c r="D3096" s="172">
        <f t="shared" si="141"/>
        <v>141062.39999999999</v>
      </c>
      <c r="E3096" s="172" t="e">
        <f t="shared" si="142"/>
        <v>#N/A</v>
      </c>
      <c r="F3096" s="174" t="e">
        <f t="shared" si="143"/>
        <v>#N/A</v>
      </c>
      <c r="G3096" s="26" t="s">
        <v>10872</v>
      </c>
    </row>
    <row r="3097" spans="2:7" x14ac:dyDescent="0.45">
      <c r="B3097" s="26" t="s">
        <v>6171</v>
      </c>
      <c r="C3097" s="26">
        <v>81</v>
      </c>
      <c r="D3097" s="172">
        <f t="shared" si="141"/>
        <v>144633.60000000001</v>
      </c>
      <c r="E3097" s="172" t="e">
        <f t="shared" si="142"/>
        <v>#N/A</v>
      </c>
      <c r="F3097" s="174" t="e">
        <f t="shared" si="143"/>
        <v>#N/A</v>
      </c>
      <c r="G3097" s="26" t="s">
        <v>10873</v>
      </c>
    </row>
    <row r="3098" spans="2:7" x14ac:dyDescent="0.45">
      <c r="B3098" s="26" t="s">
        <v>6172</v>
      </c>
      <c r="C3098" s="26">
        <v>84</v>
      </c>
      <c r="D3098" s="172">
        <f t="shared" si="141"/>
        <v>149990.40000000002</v>
      </c>
      <c r="E3098" s="172" t="e">
        <f t="shared" si="142"/>
        <v>#N/A</v>
      </c>
      <c r="F3098" s="174" t="e">
        <f t="shared" si="143"/>
        <v>#N/A</v>
      </c>
      <c r="G3098" s="26" t="s">
        <v>10874</v>
      </c>
    </row>
    <row r="3099" spans="2:7" x14ac:dyDescent="0.45">
      <c r="B3099" s="26" t="s">
        <v>6173</v>
      </c>
      <c r="C3099" s="26">
        <v>84</v>
      </c>
      <c r="D3099" s="172">
        <f t="shared" si="141"/>
        <v>149990.40000000002</v>
      </c>
      <c r="E3099" s="172" t="e">
        <f t="shared" si="142"/>
        <v>#N/A</v>
      </c>
      <c r="F3099" s="174" t="e">
        <f t="shared" si="143"/>
        <v>#N/A</v>
      </c>
      <c r="G3099" s="26" t="s">
        <v>10875</v>
      </c>
    </row>
    <row r="3100" spans="2:7" x14ac:dyDescent="0.45">
      <c r="B3100" s="26" t="s">
        <v>6174</v>
      </c>
      <c r="C3100" s="26">
        <v>84</v>
      </c>
      <c r="D3100" s="172">
        <f t="shared" si="141"/>
        <v>149990.40000000002</v>
      </c>
      <c r="E3100" s="172" t="e">
        <f t="shared" si="142"/>
        <v>#N/A</v>
      </c>
      <c r="F3100" s="174" t="e">
        <f t="shared" si="143"/>
        <v>#N/A</v>
      </c>
      <c r="G3100" s="26" t="s">
        <v>10876</v>
      </c>
    </row>
    <row r="3101" spans="2:7" x14ac:dyDescent="0.45">
      <c r="B3101" s="26" t="s">
        <v>6175</v>
      </c>
      <c r="C3101" s="26">
        <v>84</v>
      </c>
      <c r="D3101" s="172">
        <f t="shared" si="141"/>
        <v>149990.40000000002</v>
      </c>
      <c r="E3101" s="172" t="e">
        <f t="shared" si="142"/>
        <v>#N/A</v>
      </c>
      <c r="F3101" s="174" t="e">
        <f t="shared" si="143"/>
        <v>#N/A</v>
      </c>
      <c r="G3101" s="26" t="s">
        <v>10877</v>
      </c>
    </row>
    <row r="3102" spans="2:7" x14ac:dyDescent="0.45">
      <c r="B3102" s="26" t="s">
        <v>6176</v>
      </c>
      <c r="C3102" s="26">
        <v>82</v>
      </c>
      <c r="D3102" s="172">
        <f t="shared" si="141"/>
        <v>146419.20000000001</v>
      </c>
      <c r="E3102" s="172" t="e">
        <f t="shared" si="142"/>
        <v>#N/A</v>
      </c>
      <c r="F3102" s="174" t="e">
        <f t="shared" si="143"/>
        <v>#N/A</v>
      </c>
      <c r="G3102" s="26" t="s">
        <v>10878</v>
      </c>
    </row>
    <row r="3103" spans="2:7" x14ac:dyDescent="0.45">
      <c r="B3103" s="26" t="s">
        <v>6177</v>
      </c>
      <c r="C3103" s="26">
        <v>83</v>
      </c>
      <c r="D3103" s="172">
        <f t="shared" si="141"/>
        <v>148204.79999999999</v>
      </c>
      <c r="E3103" s="172" t="e">
        <f t="shared" si="142"/>
        <v>#N/A</v>
      </c>
      <c r="F3103" s="174" t="e">
        <f t="shared" si="143"/>
        <v>#N/A</v>
      </c>
      <c r="G3103" s="26" t="s">
        <v>10879</v>
      </c>
    </row>
    <row r="3104" spans="2:7" x14ac:dyDescent="0.45">
      <c r="B3104" s="26" t="s">
        <v>6178</v>
      </c>
      <c r="C3104" s="26">
        <v>84</v>
      </c>
      <c r="D3104" s="172">
        <f t="shared" si="141"/>
        <v>149990.40000000002</v>
      </c>
      <c r="E3104" s="172" t="e">
        <f t="shared" si="142"/>
        <v>#N/A</v>
      </c>
      <c r="F3104" s="174" t="e">
        <f t="shared" si="143"/>
        <v>#N/A</v>
      </c>
      <c r="G3104" s="26" t="s">
        <v>10880</v>
      </c>
    </row>
    <row r="3105" spans="2:7" x14ac:dyDescent="0.45">
      <c r="B3105" s="26" t="s">
        <v>6179</v>
      </c>
      <c r="C3105" s="26">
        <v>83</v>
      </c>
      <c r="D3105" s="172">
        <f t="shared" si="141"/>
        <v>148204.79999999999</v>
      </c>
      <c r="E3105" s="172" t="e">
        <f t="shared" si="142"/>
        <v>#N/A</v>
      </c>
      <c r="F3105" s="174" t="e">
        <f t="shared" si="143"/>
        <v>#N/A</v>
      </c>
      <c r="G3105" s="26" t="s">
        <v>10881</v>
      </c>
    </row>
    <row r="3106" spans="2:7" x14ac:dyDescent="0.45">
      <c r="B3106" s="26" t="s">
        <v>6180</v>
      </c>
      <c r="C3106" s="26">
        <v>82</v>
      </c>
      <c r="D3106" s="172">
        <f t="shared" si="141"/>
        <v>146419.20000000001</v>
      </c>
      <c r="E3106" s="172" t="e">
        <f t="shared" si="142"/>
        <v>#N/A</v>
      </c>
      <c r="F3106" s="174" t="e">
        <f t="shared" si="143"/>
        <v>#N/A</v>
      </c>
      <c r="G3106" s="26" t="s">
        <v>10882</v>
      </c>
    </row>
    <row r="3107" spans="2:7" x14ac:dyDescent="0.45">
      <c r="B3107" s="26" t="s">
        <v>6181</v>
      </c>
      <c r="C3107" s="26">
        <v>82</v>
      </c>
      <c r="D3107" s="172">
        <f t="shared" si="141"/>
        <v>146419.20000000001</v>
      </c>
      <c r="E3107" s="172" t="e">
        <f t="shared" si="142"/>
        <v>#N/A</v>
      </c>
      <c r="F3107" s="174" t="e">
        <f t="shared" si="143"/>
        <v>#N/A</v>
      </c>
      <c r="G3107" s="26" t="s">
        <v>10883</v>
      </c>
    </row>
    <row r="3108" spans="2:7" x14ac:dyDescent="0.45">
      <c r="B3108" s="26" t="s">
        <v>6182</v>
      </c>
      <c r="C3108" s="26">
        <v>82</v>
      </c>
      <c r="D3108" s="172">
        <f t="shared" si="141"/>
        <v>146419.20000000001</v>
      </c>
      <c r="E3108" s="172" t="e">
        <f t="shared" si="142"/>
        <v>#N/A</v>
      </c>
      <c r="F3108" s="174" t="e">
        <f t="shared" si="143"/>
        <v>#N/A</v>
      </c>
      <c r="G3108" s="26" t="s">
        <v>10884</v>
      </c>
    </row>
    <row r="3109" spans="2:7" x14ac:dyDescent="0.45">
      <c r="B3109" s="26" t="s">
        <v>6183</v>
      </c>
      <c r="C3109" s="26">
        <v>81</v>
      </c>
      <c r="D3109" s="172">
        <f t="shared" si="141"/>
        <v>144633.60000000001</v>
      </c>
      <c r="E3109" s="172" t="e">
        <f t="shared" si="142"/>
        <v>#N/A</v>
      </c>
      <c r="F3109" s="174" t="e">
        <f t="shared" si="143"/>
        <v>#N/A</v>
      </c>
      <c r="G3109" s="26" t="s">
        <v>10885</v>
      </c>
    </row>
    <row r="3110" spans="2:7" x14ac:dyDescent="0.45">
      <c r="B3110" s="26" t="s">
        <v>6184</v>
      </c>
      <c r="C3110" s="26">
        <v>83</v>
      </c>
      <c r="D3110" s="172">
        <f t="shared" si="141"/>
        <v>148204.79999999999</v>
      </c>
      <c r="E3110" s="172" t="e">
        <f t="shared" si="142"/>
        <v>#N/A</v>
      </c>
      <c r="F3110" s="174" t="e">
        <f t="shared" si="143"/>
        <v>#N/A</v>
      </c>
      <c r="G3110" s="26" t="s">
        <v>10886</v>
      </c>
    </row>
    <row r="3111" spans="2:7" x14ac:dyDescent="0.45">
      <c r="B3111" s="26" t="s">
        <v>6185</v>
      </c>
      <c r="C3111" s="26">
        <v>83</v>
      </c>
      <c r="D3111" s="172">
        <f t="shared" si="141"/>
        <v>148204.79999999999</v>
      </c>
      <c r="E3111" s="172" t="e">
        <f t="shared" si="142"/>
        <v>#N/A</v>
      </c>
      <c r="F3111" s="174" t="e">
        <f t="shared" si="143"/>
        <v>#N/A</v>
      </c>
      <c r="G3111" s="26" t="s">
        <v>10887</v>
      </c>
    </row>
    <row r="3112" spans="2:7" x14ac:dyDescent="0.45">
      <c r="B3112" s="26" t="s">
        <v>6186</v>
      </c>
      <c r="C3112" s="26">
        <v>83</v>
      </c>
      <c r="D3112" s="172">
        <f t="shared" si="141"/>
        <v>148204.79999999999</v>
      </c>
      <c r="E3112" s="172" t="e">
        <f t="shared" si="142"/>
        <v>#N/A</v>
      </c>
      <c r="F3112" s="174" t="e">
        <f t="shared" si="143"/>
        <v>#N/A</v>
      </c>
      <c r="G3112" s="26" t="s">
        <v>10888</v>
      </c>
    </row>
    <row r="3113" spans="2:7" x14ac:dyDescent="0.45">
      <c r="B3113" s="26" t="s">
        <v>6187</v>
      </c>
      <c r="C3113" s="26">
        <v>82</v>
      </c>
      <c r="D3113" s="172">
        <f t="shared" si="141"/>
        <v>146419.20000000001</v>
      </c>
      <c r="E3113" s="172" t="e">
        <f t="shared" si="142"/>
        <v>#N/A</v>
      </c>
      <c r="F3113" s="174" t="e">
        <f t="shared" si="143"/>
        <v>#N/A</v>
      </c>
      <c r="G3113" s="26" t="s">
        <v>10889</v>
      </c>
    </row>
    <row r="3114" spans="2:7" x14ac:dyDescent="0.45">
      <c r="B3114" s="26" t="s">
        <v>6188</v>
      </c>
      <c r="C3114" s="26">
        <v>82</v>
      </c>
      <c r="D3114" s="172">
        <f t="shared" si="141"/>
        <v>146419.20000000001</v>
      </c>
      <c r="E3114" s="172" t="e">
        <f t="shared" si="142"/>
        <v>#N/A</v>
      </c>
      <c r="F3114" s="174" t="e">
        <f t="shared" si="143"/>
        <v>#N/A</v>
      </c>
      <c r="G3114" s="26" t="s">
        <v>10890</v>
      </c>
    </row>
    <row r="3115" spans="2:7" x14ac:dyDescent="0.45">
      <c r="B3115" s="26" t="s">
        <v>6189</v>
      </c>
      <c r="C3115" s="26">
        <v>82</v>
      </c>
      <c r="D3115" s="172">
        <f t="shared" si="141"/>
        <v>146419.20000000001</v>
      </c>
      <c r="E3115" s="172" t="e">
        <f t="shared" si="142"/>
        <v>#N/A</v>
      </c>
      <c r="F3115" s="174" t="e">
        <f t="shared" si="143"/>
        <v>#N/A</v>
      </c>
      <c r="G3115" s="26" t="s">
        <v>10891</v>
      </c>
    </row>
    <row r="3116" spans="2:7" x14ac:dyDescent="0.45">
      <c r="B3116" s="26" t="s">
        <v>6190</v>
      </c>
      <c r="C3116" s="26">
        <v>82</v>
      </c>
      <c r="D3116" s="172">
        <f t="shared" si="141"/>
        <v>146419.20000000001</v>
      </c>
      <c r="E3116" s="172" t="e">
        <f t="shared" si="142"/>
        <v>#N/A</v>
      </c>
      <c r="F3116" s="174" t="e">
        <f t="shared" si="143"/>
        <v>#N/A</v>
      </c>
      <c r="G3116" s="26" t="s">
        <v>10892</v>
      </c>
    </row>
    <row r="3117" spans="2:7" x14ac:dyDescent="0.45">
      <c r="B3117" s="26" t="s">
        <v>6191</v>
      </c>
      <c r="C3117" s="26">
        <v>82</v>
      </c>
      <c r="D3117" s="172">
        <f t="shared" si="141"/>
        <v>146419.20000000001</v>
      </c>
      <c r="E3117" s="172" t="e">
        <f t="shared" si="142"/>
        <v>#N/A</v>
      </c>
      <c r="F3117" s="174" t="e">
        <f t="shared" si="143"/>
        <v>#N/A</v>
      </c>
      <c r="G3117" s="26" t="s">
        <v>10893</v>
      </c>
    </row>
    <row r="3118" spans="2:7" x14ac:dyDescent="0.45">
      <c r="B3118" s="26" t="s">
        <v>6192</v>
      </c>
      <c r="C3118" s="26">
        <v>83</v>
      </c>
      <c r="D3118" s="172">
        <f t="shared" si="141"/>
        <v>148204.79999999999</v>
      </c>
      <c r="E3118" s="172" t="e">
        <f t="shared" si="142"/>
        <v>#N/A</v>
      </c>
      <c r="F3118" s="174" t="e">
        <f t="shared" si="143"/>
        <v>#N/A</v>
      </c>
      <c r="G3118" s="26" t="s">
        <v>10894</v>
      </c>
    </row>
    <row r="3119" spans="2:7" x14ac:dyDescent="0.45">
      <c r="B3119" s="26" t="s">
        <v>6193</v>
      </c>
      <c r="C3119" s="26">
        <v>81</v>
      </c>
      <c r="D3119" s="172">
        <f t="shared" si="141"/>
        <v>144633.60000000001</v>
      </c>
      <c r="E3119" s="172" t="e">
        <f t="shared" si="142"/>
        <v>#N/A</v>
      </c>
      <c r="F3119" s="174" t="e">
        <f t="shared" si="143"/>
        <v>#N/A</v>
      </c>
      <c r="G3119" s="26" t="s">
        <v>10895</v>
      </c>
    </row>
    <row r="3120" spans="2:7" x14ac:dyDescent="0.45">
      <c r="B3120" s="26" t="s">
        <v>6194</v>
      </c>
      <c r="C3120" s="26">
        <v>80</v>
      </c>
      <c r="D3120" s="172">
        <f t="shared" si="141"/>
        <v>142848</v>
      </c>
      <c r="E3120" s="172" t="e">
        <f t="shared" si="142"/>
        <v>#N/A</v>
      </c>
      <c r="F3120" s="174" t="e">
        <f t="shared" si="143"/>
        <v>#N/A</v>
      </c>
      <c r="G3120" s="26" t="s">
        <v>10896</v>
      </c>
    </row>
    <row r="3121" spans="2:7" x14ac:dyDescent="0.45">
      <c r="B3121" s="26" t="s">
        <v>6195</v>
      </c>
      <c r="C3121" s="26">
        <v>79</v>
      </c>
      <c r="D3121" s="172">
        <f t="shared" si="141"/>
        <v>141062.39999999999</v>
      </c>
      <c r="E3121" s="172" t="e">
        <f t="shared" si="142"/>
        <v>#N/A</v>
      </c>
      <c r="F3121" s="174" t="e">
        <f t="shared" si="143"/>
        <v>#N/A</v>
      </c>
      <c r="G3121" s="26" t="s">
        <v>10897</v>
      </c>
    </row>
    <row r="3122" spans="2:7" x14ac:dyDescent="0.45">
      <c r="B3122" s="26" t="s">
        <v>6196</v>
      </c>
      <c r="C3122" s="26">
        <v>78</v>
      </c>
      <c r="D3122" s="172">
        <f t="shared" si="141"/>
        <v>139276.80000000002</v>
      </c>
      <c r="E3122" s="172" t="e">
        <f t="shared" si="142"/>
        <v>#N/A</v>
      </c>
      <c r="F3122" s="174" t="e">
        <f t="shared" si="143"/>
        <v>#N/A</v>
      </c>
      <c r="G3122" s="26" t="s">
        <v>10898</v>
      </c>
    </row>
    <row r="3123" spans="2:7" x14ac:dyDescent="0.45">
      <c r="B3123" s="26" t="s">
        <v>6197</v>
      </c>
      <c r="C3123" s="26">
        <v>78</v>
      </c>
      <c r="D3123" s="172">
        <f t="shared" si="141"/>
        <v>139276.80000000002</v>
      </c>
      <c r="E3123" s="172" t="e">
        <f t="shared" si="142"/>
        <v>#N/A</v>
      </c>
      <c r="F3123" s="174" t="e">
        <f t="shared" si="143"/>
        <v>#N/A</v>
      </c>
      <c r="G3123" s="26" t="s">
        <v>10899</v>
      </c>
    </row>
    <row r="3124" spans="2:7" x14ac:dyDescent="0.45">
      <c r="B3124" s="26" t="s">
        <v>6198</v>
      </c>
      <c r="C3124" s="26">
        <v>77</v>
      </c>
      <c r="D3124" s="172">
        <f t="shared" ref="D3124:D3187" si="144">C3124*7.44*240</f>
        <v>137491.20000000001</v>
      </c>
      <c r="E3124" s="172" t="e">
        <f t="shared" ref="E3124:E3187" si="145">VLOOKUP(G3124,$I$51:$K$181,2,FALSE)</f>
        <v>#N/A</v>
      </c>
      <c r="F3124" s="174" t="e">
        <f t="shared" ref="F3124:F3187" si="146">E3124/D3124-1</f>
        <v>#N/A</v>
      </c>
      <c r="G3124" s="26" t="s">
        <v>10900</v>
      </c>
    </row>
    <row r="3125" spans="2:7" x14ac:dyDescent="0.45">
      <c r="B3125" s="26" t="s">
        <v>6199</v>
      </c>
      <c r="C3125" s="26">
        <v>77</v>
      </c>
      <c r="D3125" s="172">
        <f t="shared" si="144"/>
        <v>137491.20000000001</v>
      </c>
      <c r="E3125" s="172" t="e">
        <f t="shared" si="145"/>
        <v>#N/A</v>
      </c>
      <c r="F3125" s="174" t="e">
        <f t="shared" si="146"/>
        <v>#N/A</v>
      </c>
      <c r="G3125" s="26" t="s">
        <v>10901</v>
      </c>
    </row>
    <row r="3126" spans="2:7" x14ac:dyDescent="0.45">
      <c r="B3126" s="26" t="s">
        <v>6200</v>
      </c>
      <c r="C3126" s="26">
        <v>77</v>
      </c>
      <c r="D3126" s="172">
        <f t="shared" si="144"/>
        <v>137491.20000000001</v>
      </c>
      <c r="E3126" s="172" t="e">
        <f t="shared" si="145"/>
        <v>#N/A</v>
      </c>
      <c r="F3126" s="174" t="e">
        <f t="shared" si="146"/>
        <v>#N/A</v>
      </c>
      <c r="G3126" s="26" t="s">
        <v>10902</v>
      </c>
    </row>
    <row r="3127" spans="2:7" x14ac:dyDescent="0.45">
      <c r="B3127" s="26" t="s">
        <v>6201</v>
      </c>
      <c r="C3127" s="26">
        <v>78</v>
      </c>
      <c r="D3127" s="172">
        <f t="shared" si="144"/>
        <v>139276.80000000002</v>
      </c>
      <c r="E3127" s="172" t="e">
        <f t="shared" si="145"/>
        <v>#N/A</v>
      </c>
      <c r="F3127" s="174" t="e">
        <f t="shared" si="146"/>
        <v>#N/A</v>
      </c>
      <c r="G3127" s="26" t="s">
        <v>10903</v>
      </c>
    </row>
    <row r="3128" spans="2:7" x14ac:dyDescent="0.45">
      <c r="B3128" s="26" t="s">
        <v>6202</v>
      </c>
      <c r="C3128" s="26">
        <v>77</v>
      </c>
      <c r="D3128" s="172">
        <f t="shared" si="144"/>
        <v>137491.20000000001</v>
      </c>
      <c r="E3128" s="172" t="e">
        <f t="shared" si="145"/>
        <v>#N/A</v>
      </c>
      <c r="F3128" s="174" t="e">
        <f t="shared" si="146"/>
        <v>#N/A</v>
      </c>
      <c r="G3128" s="26" t="s">
        <v>10904</v>
      </c>
    </row>
    <row r="3129" spans="2:7" x14ac:dyDescent="0.45">
      <c r="B3129" s="26" t="s">
        <v>6203</v>
      </c>
      <c r="C3129" s="26">
        <v>77</v>
      </c>
      <c r="D3129" s="172">
        <f t="shared" si="144"/>
        <v>137491.20000000001</v>
      </c>
      <c r="E3129" s="172" t="e">
        <f t="shared" si="145"/>
        <v>#N/A</v>
      </c>
      <c r="F3129" s="174" t="e">
        <f t="shared" si="146"/>
        <v>#N/A</v>
      </c>
      <c r="G3129" s="26" t="s">
        <v>10905</v>
      </c>
    </row>
    <row r="3130" spans="2:7" x14ac:dyDescent="0.45">
      <c r="B3130" s="26" t="s">
        <v>6204</v>
      </c>
      <c r="C3130" s="26">
        <v>78</v>
      </c>
      <c r="D3130" s="172">
        <f t="shared" si="144"/>
        <v>139276.80000000002</v>
      </c>
      <c r="E3130" s="172" t="e">
        <f t="shared" si="145"/>
        <v>#N/A</v>
      </c>
      <c r="F3130" s="174" t="e">
        <f t="shared" si="146"/>
        <v>#N/A</v>
      </c>
      <c r="G3130" s="26" t="s">
        <v>10906</v>
      </c>
    </row>
    <row r="3131" spans="2:7" x14ac:dyDescent="0.45">
      <c r="B3131" s="26" t="s">
        <v>6205</v>
      </c>
      <c r="C3131" s="26">
        <v>78</v>
      </c>
      <c r="D3131" s="172">
        <f t="shared" si="144"/>
        <v>139276.80000000002</v>
      </c>
      <c r="E3131" s="172" t="e">
        <f t="shared" si="145"/>
        <v>#N/A</v>
      </c>
      <c r="F3131" s="174" t="e">
        <f t="shared" si="146"/>
        <v>#N/A</v>
      </c>
      <c r="G3131" s="26" t="s">
        <v>10907</v>
      </c>
    </row>
    <row r="3132" spans="2:7" x14ac:dyDescent="0.45">
      <c r="B3132" s="26" t="s">
        <v>6206</v>
      </c>
      <c r="C3132" s="26">
        <v>77</v>
      </c>
      <c r="D3132" s="172">
        <f t="shared" si="144"/>
        <v>137491.20000000001</v>
      </c>
      <c r="E3132" s="172" t="e">
        <f t="shared" si="145"/>
        <v>#N/A</v>
      </c>
      <c r="F3132" s="174" t="e">
        <f t="shared" si="146"/>
        <v>#N/A</v>
      </c>
      <c r="G3132" s="26" t="s">
        <v>10908</v>
      </c>
    </row>
    <row r="3133" spans="2:7" x14ac:dyDescent="0.45">
      <c r="B3133" s="26" t="s">
        <v>6207</v>
      </c>
      <c r="C3133" s="26">
        <v>76</v>
      </c>
      <c r="D3133" s="172">
        <f t="shared" si="144"/>
        <v>135705.60000000001</v>
      </c>
      <c r="E3133" s="172" t="e">
        <f t="shared" si="145"/>
        <v>#N/A</v>
      </c>
      <c r="F3133" s="174" t="e">
        <f t="shared" si="146"/>
        <v>#N/A</v>
      </c>
      <c r="G3133" s="26" t="s">
        <v>10909</v>
      </c>
    </row>
    <row r="3134" spans="2:7" x14ac:dyDescent="0.45">
      <c r="B3134" s="26" t="s">
        <v>6208</v>
      </c>
      <c r="C3134" s="26">
        <v>78</v>
      </c>
      <c r="D3134" s="172">
        <f t="shared" si="144"/>
        <v>139276.80000000002</v>
      </c>
      <c r="E3134" s="172" t="e">
        <f t="shared" si="145"/>
        <v>#N/A</v>
      </c>
      <c r="F3134" s="174" t="e">
        <f t="shared" si="146"/>
        <v>#N/A</v>
      </c>
      <c r="G3134" s="26" t="s">
        <v>10910</v>
      </c>
    </row>
    <row r="3135" spans="2:7" x14ac:dyDescent="0.45">
      <c r="B3135" s="26" t="s">
        <v>6209</v>
      </c>
      <c r="C3135" s="26">
        <v>78</v>
      </c>
      <c r="D3135" s="172">
        <f t="shared" si="144"/>
        <v>139276.80000000002</v>
      </c>
      <c r="E3135" s="172" t="e">
        <f t="shared" si="145"/>
        <v>#N/A</v>
      </c>
      <c r="F3135" s="174" t="e">
        <f t="shared" si="146"/>
        <v>#N/A</v>
      </c>
      <c r="G3135" s="26" t="s">
        <v>10911</v>
      </c>
    </row>
    <row r="3136" spans="2:7" x14ac:dyDescent="0.45">
      <c r="B3136" s="26" t="s">
        <v>6210</v>
      </c>
      <c r="C3136" s="26">
        <v>78</v>
      </c>
      <c r="D3136" s="172">
        <f t="shared" si="144"/>
        <v>139276.80000000002</v>
      </c>
      <c r="E3136" s="172" t="e">
        <f t="shared" si="145"/>
        <v>#N/A</v>
      </c>
      <c r="F3136" s="174" t="e">
        <f t="shared" si="146"/>
        <v>#N/A</v>
      </c>
      <c r="G3136" s="26" t="s">
        <v>10912</v>
      </c>
    </row>
    <row r="3137" spans="2:7" x14ac:dyDescent="0.45">
      <c r="B3137" s="26" t="s">
        <v>6211</v>
      </c>
      <c r="C3137" s="26">
        <v>77</v>
      </c>
      <c r="D3137" s="172">
        <f t="shared" si="144"/>
        <v>137491.20000000001</v>
      </c>
      <c r="E3137" s="172" t="e">
        <f t="shared" si="145"/>
        <v>#N/A</v>
      </c>
      <c r="F3137" s="174" t="e">
        <f t="shared" si="146"/>
        <v>#N/A</v>
      </c>
      <c r="G3137" s="26" t="s">
        <v>10913</v>
      </c>
    </row>
    <row r="3138" spans="2:7" x14ac:dyDescent="0.45">
      <c r="B3138" s="26" t="s">
        <v>6212</v>
      </c>
      <c r="C3138" s="26">
        <v>78</v>
      </c>
      <c r="D3138" s="172">
        <f t="shared" si="144"/>
        <v>139276.80000000002</v>
      </c>
      <c r="E3138" s="172" t="e">
        <f t="shared" si="145"/>
        <v>#N/A</v>
      </c>
      <c r="F3138" s="174" t="e">
        <f t="shared" si="146"/>
        <v>#N/A</v>
      </c>
      <c r="G3138" s="26" t="s">
        <v>10914</v>
      </c>
    </row>
    <row r="3139" spans="2:7" x14ac:dyDescent="0.45">
      <c r="B3139" s="26" t="s">
        <v>6213</v>
      </c>
      <c r="C3139" s="26">
        <v>77</v>
      </c>
      <c r="D3139" s="172">
        <f t="shared" si="144"/>
        <v>137491.20000000001</v>
      </c>
      <c r="E3139" s="172" t="e">
        <f t="shared" si="145"/>
        <v>#N/A</v>
      </c>
      <c r="F3139" s="174" t="e">
        <f t="shared" si="146"/>
        <v>#N/A</v>
      </c>
      <c r="G3139" s="26" t="s">
        <v>10915</v>
      </c>
    </row>
    <row r="3140" spans="2:7" x14ac:dyDescent="0.45">
      <c r="B3140" s="26" t="s">
        <v>6214</v>
      </c>
      <c r="C3140" s="26">
        <v>76</v>
      </c>
      <c r="D3140" s="172">
        <f t="shared" si="144"/>
        <v>135705.60000000001</v>
      </c>
      <c r="E3140" s="172" t="e">
        <f t="shared" si="145"/>
        <v>#N/A</v>
      </c>
      <c r="F3140" s="174" t="e">
        <f t="shared" si="146"/>
        <v>#N/A</v>
      </c>
      <c r="G3140" s="26" t="s">
        <v>10916</v>
      </c>
    </row>
    <row r="3141" spans="2:7" x14ac:dyDescent="0.45">
      <c r="B3141" s="26" t="s">
        <v>6215</v>
      </c>
      <c r="C3141" s="26">
        <v>77</v>
      </c>
      <c r="D3141" s="172">
        <f t="shared" si="144"/>
        <v>137491.20000000001</v>
      </c>
      <c r="E3141" s="172" t="e">
        <f t="shared" si="145"/>
        <v>#N/A</v>
      </c>
      <c r="F3141" s="174" t="e">
        <f t="shared" si="146"/>
        <v>#N/A</v>
      </c>
      <c r="G3141" s="26" t="s">
        <v>10917</v>
      </c>
    </row>
    <row r="3142" spans="2:7" x14ac:dyDescent="0.45">
      <c r="B3142" s="26" t="s">
        <v>6216</v>
      </c>
      <c r="C3142" s="26">
        <v>76</v>
      </c>
      <c r="D3142" s="172">
        <f t="shared" si="144"/>
        <v>135705.60000000001</v>
      </c>
      <c r="E3142" s="172" t="e">
        <f t="shared" si="145"/>
        <v>#N/A</v>
      </c>
      <c r="F3142" s="174" t="e">
        <f t="shared" si="146"/>
        <v>#N/A</v>
      </c>
      <c r="G3142" s="26" t="s">
        <v>10918</v>
      </c>
    </row>
    <row r="3143" spans="2:7" x14ac:dyDescent="0.45">
      <c r="B3143" s="26" t="s">
        <v>6217</v>
      </c>
      <c r="C3143" s="26">
        <v>76</v>
      </c>
      <c r="D3143" s="172">
        <f t="shared" si="144"/>
        <v>135705.60000000001</v>
      </c>
      <c r="E3143" s="172" t="e">
        <f t="shared" si="145"/>
        <v>#N/A</v>
      </c>
      <c r="F3143" s="174" t="e">
        <f t="shared" si="146"/>
        <v>#N/A</v>
      </c>
      <c r="G3143" s="26" t="s">
        <v>10919</v>
      </c>
    </row>
    <row r="3144" spans="2:7" x14ac:dyDescent="0.45">
      <c r="B3144" s="26" t="s">
        <v>6218</v>
      </c>
      <c r="C3144" s="26">
        <v>75</v>
      </c>
      <c r="D3144" s="172">
        <f t="shared" si="144"/>
        <v>133920</v>
      </c>
      <c r="E3144" s="172" t="e">
        <f t="shared" si="145"/>
        <v>#N/A</v>
      </c>
      <c r="F3144" s="174" t="e">
        <f t="shared" si="146"/>
        <v>#N/A</v>
      </c>
      <c r="G3144" s="26" t="s">
        <v>10920</v>
      </c>
    </row>
    <row r="3145" spans="2:7" x14ac:dyDescent="0.45">
      <c r="B3145" s="26" t="s">
        <v>6219</v>
      </c>
      <c r="C3145" s="26">
        <v>75</v>
      </c>
      <c r="D3145" s="172">
        <f t="shared" si="144"/>
        <v>133920</v>
      </c>
      <c r="E3145" s="172" t="e">
        <f t="shared" si="145"/>
        <v>#N/A</v>
      </c>
      <c r="F3145" s="174" t="e">
        <f t="shared" si="146"/>
        <v>#N/A</v>
      </c>
      <c r="G3145" s="26" t="s">
        <v>10921</v>
      </c>
    </row>
    <row r="3146" spans="2:7" x14ac:dyDescent="0.45">
      <c r="B3146" s="26" t="s">
        <v>6220</v>
      </c>
      <c r="C3146" s="26">
        <v>75</v>
      </c>
      <c r="D3146" s="172">
        <f t="shared" si="144"/>
        <v>133920</v>
      </c>
      <c r="E3146" s="172" t="e">
        <f t="shared" si="145"/>
        <v>#N/A</v>
      </c>
      <c r="F3146" s="174" t="e">
        <f t="shared" si="146"/>
        <v>#N/A</v>
      </c>
      <c r="G3146" s="26" t="s">
        <v>10922</v>
      </c>
    </row>
    <row r="3147" spans="2:7" x14ac:dyDescent="0.45">
      <c r="B3147" s="26" t="s">
        <v>6221</v>
      </c>
      <c r="C3147" s="26">
        <v>76</v>
      </c>
      <c r="D3147" s="172">
        <f t="shared" si="144"/>
        <v>135705.60000000001</v>
      </c>
      <c r="E3147" s="172" t="e">
        <f t="shared" si="145"/>
        <v>#N/A</v>
      </c>
      <c r="F3147" s="174" t="e">
        <f t="shared" si="146"/>
        <v>#N/A</v>
      </c>
      <c r="G3147" s="26" t="s">
        <v>10923</v>
      </c>
    </row>
    <row r="3148" spans="2:7" x14ac:dyDescent="0.45">
      <c r="B3148" s="26" t="s">
        <v>6222</v>
      </c>
      <c r="C3148" s="26">
        <v>76</v>
      </c>
      <c r="D3148" s="172">
        <f t="shared" si="144"/>
        <v>135705.60000000001</v>
      </c>
      <c r="E3148" s="172" t="e">
        <f t="shared" si="145"/>
        <v>#N/A</v>
      </c>
      <c r="F3148" s="174" t="e">
        <f t="shared" si="146"/>
        <v>#N/A</v>
      </c>
      <c r="G3148" s="26" t="s">
        <v>10924</v>
      </c>
    </row>
    <row r="3149" spans="2:7" x14ac:dyDescent="0.45">
      <c r="B3149" s="26" t="s">
        <v>6223</v>
      </c>
      <c r="C3149" s="26">
        <v>75</v>
      </c>
      <c r="D3149" s="172">
        <f t="shared" si="144"/>
        <v>133920</v>
      </c>
      <c r="E3149" s="172" t="e">
        <f t="shared" si="145"/>
        <v>#N/A</v>
      </c>
      <c r="F3149" s="174" t="e">
        <f t="shared" si="146"/>
        <v>#N/A</v>
      </c>
      <c r="G3149" s="26" t="s">
        <v>10925</v>
      </c>
    </row>
    <row r="3150" spans="2:7" x14ac:dyDescent="0.45">
      <c r="B3150" s="26" t="s">
        <v>6224</v>
      </c>
      <c r="C3150" s="26">
        <v>74</v>
      </c>
      <c r="D3150" s="172">
        <f t="shared" si="144"/>
        <v>132134.40000000002</v>
      </c>
      <c r="E3150" s="172" t="e">
        <f t="shared" si="145"/>
        <v>#N/A</v>
      </c>
      <c r="F3150" s="174" t="e">
        <f t="shared" si="146"/>
        <v>#N/A</v>
      </c>
      <c r="G3150" s="26" t="s">
        <v>10926</v>
      </c>
    </row>
    <row r="3151" spans="2:7" x14ac:dyDescent="0.45">
      <c r="B3151" s="26" t="s">
        <v>6225</v>
      </c>
      <c r="C3151" s="26">
        <v>74</v>
      </c>
      <c r="D3151" s="172">
        <f t="shared" si="144"/>
        <v>132134.40000000002</v>
      </c>
      <c r="E3151" s="172" t="e">
        <f t="shared" si="145"/>
        <v>#N/A</v>
      </c>
      <c r="F3151" s="174" t="e">
        <f t="shared" si="146"/>
        <v>#N/A</v>
      </c>
      <c r="G3151" s="26" t="s">
        <v>10927</v>
      </c>
    </row>
    <row r="3152" spans="2:7" x14ac:dyDescent="0.45">
      <c r="B3152" s="26" t="s">
        <v>6226</v>
      </c>
      <c r="C3152" s="26">
        <v>73</v>
      </c>
      <c r="D3152" s="172">
        <f t="shared" si="144"/>
        <v>130348.8</v>
      </c>
      <c r="E3152" s="172" t="e">
        <f t="shared" si="145"/>
        <v>#N/A</v>
      </c>
      <c r="F3152" s="174" t="e">
        <f t="shared" si="146"/>
        <v>#N/A</v>
      </c>
      <c r="G3152" s="26" t="s">
        <v>10928</v>
      </c>
    </row>
    <row r="3153" spans="2:7" x14ac:dyDescent="0.45">
      <c r="B3153" s="26" t="s">
        <v>6227</v>
      </c>
      <c r="C3153" s="26">
        <v>72</v>
      </c>
      <c r="D3153" s="172">
        <f t="shared" si="144"/>
        <v>128563.20000000001</v>
      </c>
      <c r="E3153" s="172" t="e">
        <f t="shared" si="145"/>
        <v>#N/A</v>
      </c>
      <c r="F3153" s="174" t="e">
        <f t="shared" si="146"/>
        <v>#N/A</v>
      </c>
      <c r="G3153" s="26" t="s">
        <v>10929</v>
      </c>
    </row>
    <row r="3154" spans="2:7" x14ac:dyDescent="0.45">
      <c r="B3154" s="26" t="s">
        <v>6228</v>
      </c>
      <c r="C3154" s="26">
        <v>72</v>
      </c>
      <c r="D3154" s="172">
        <f t="shared" si="144"/>
        <v>128563.20000000001</v>
      </c>
      <c r="E3154" s="172" t="e">
        <f t="shared" si="145"/>
        <v>#N/A</v>
      </c>
      <c r="F3154" s="174" t="e">
        <f t="shared" si="146"/>
        <v>#N/A</v>
      </c>
      <c r="G3154" s="26" t="s">
        <v>10930</v>
      </c>
    </row>
    <row r="3155" spans="2:7" x14ac:dyDescent="0.45">
      <c r="B3155" s="26" t="s">
        <v>6229</v>
      </c>
      <c r="C3155" s="26">
        <v>72</v>
      </c>
      <c r="D3155" s="172">
        <f t="shared" si="144"/>
        <v>128563.20000000001</v>
      </c>
      <c r="E3155" s="172" t="e">
        <f t="shared" si="145"/>
        <v>#N/A</v>
      </c>
      <c r="F3155" s="174" t="e">
        <f t="shared" si="146"/>
        <v>#N/A</v>
      </c>
      <c r="G3155" s="26" t="s">
        <v>10931</v>
      </c>
    </row>
    <row r="3156" spans="2:7" x14ac:dyDescent="0.45">
      <c r="B3156" s="26" t="s">
        <v>6230</v>
      </c>
      <c r="C3156" s="26">
        <v>71</v>
      </c>
      <c r="D3156" s="172">
        <f t="shared" si="144"/>
        <v>126777.60000000001</v>
      </c>
      <c r="E3156" s="172" t="e">
        <f t="shared" si="145"/>
        <v>#N/A</v>
      </c>
      <c r="F3156" s="174" t="e">
        <f t="shared" si="146"/>
        <v>#N/A</v>
      </c>
      <c r="G3156" s="26" t="s">
        <v>10932</v>
      </c>
    </row>
    <row r="3157" spans="2:7" x14ac:dyDescent="0.45">
      <c r="B3157" s="26" t="s">
        <v>6231</v>
      </c>
      <c r="C3157" s="26">
        <v>70</v>
      </c>
      <c r="D3157" s="172">
        <f t="shared" si="144"/>
        <v>124992.00000000001</v>
      </c>
      <c r="E3157" s="172" t="e">
        <f t="shared" si="145"/>
        <v>#N/A</v>
      </c>
      <c r="F3157" s="174" t="e">
        <f t="shared" si="146"/>
        <v>#N/A</v>
      </c>
      <c r="G3157" s="26" t="s">
        <v>10933</v>
      </c>
    </row>
    <row r="3158" spans="2:7" x14ac:dyDescent="0.45">
      <c r="B3158" s="26" t="s">
        <v>6232</v>
      </c>
      <c r="C3158" s="26">
        <v>69</v>
      </c>
      <c r="D3158" s="172">
        <f t="shared" si="144"/>
        <v>123206.40000000001</v>
      </c>
      <c r="E3158" s="172" t="e">
        <f t="shared" si="145"/>
        <v>#N/A</v>
      </c>
      <c r="F3158" s="174" t="e">
        <f t="shared" si="146"/>
        <v>#N/A</v>
      </c>
      <c r="G3158" s="26" t="s">
        <v>10934</v>
      </c>
    </row>
    <row r="3159" spans="2:7" x14ac:dyDescent="0.45">
      <c r="B3159" s="26" t="s">
        <v>6233</v>
      </c>
      <c r="C3159" s="26">
        <v>70</v>
      </c>
      <c r="D3159" s="172">
        <f t="shared" si="144"/>
        <v>124992.00000000001</v>
      </c>
      <c r="E3159" s="172" t="e">
        <f t="shared" si="145"/>
        <v>#N/A</v>
      </c>
      <c r="F3159" s="174" t="e">
        <f t="shared" si="146"/>
        <v>#N/A</v>
      </c>
      <c r="G3159" s="26" t="s">
        <v>10935</v>
      </c>
    </row>
    <row r="3160" spans="2:7" x14ac:dyDescent="0.45">
      <c r="B3160" s="26" t="s">
        <v>6234</v>
      </c>
      <c r="C3160" s="26">
        <v>73</v>
      </c>
      <c r="D3160" s="172">
        <f t="shared" si="144"/>
        <v>130348.8</v>
      </c>
      <c r="E3160" s="172" t="e">
        <f t="shared" si="145"/>
        <v>#N/A</v>
      </c>
      <c r="F3160" s="174" t="e">
        <f t="shared" si="146"/>
        <v>#N/A</v>
      </c>
      <c r="G3160" s="26" t="s">
        <v>10936</v>
      </c>
    </row>
    <row r="3161" spans="2:7" x14ac:dyDescent="0.45">
      <c r="B3161" s="26" t="s">
        <v>6235</v>
      </c>
      <c r="C3161" s="26">
        <v>75</v>
      </c>
      <c r="D3161" s="172">
        <f t="shared" si="144"/>
        <v>133920</v>
      </c>
      <c r="E3161" s="172" t="e">
        <f t="shared" si="145"/>
        <v>#N/A</v>
      </c>
      <c r="F3161" s="174" t="e">
        <f t="shared" si="146"/>
        <v>#N/A</v>
      </c>
      <c r="G3161" s="26" t="s">
        <v>10937</v>
      </c>
    </row>
    <row r="3162" spans="2:7" x14ac:dyDescent="0.45">
      <c r="B3162" s="26" t="s">
        <v>6236</v>
      </c>
      <c r="C3162" s="26">
        <v>73</v>
      </c>
      <c r="D3162" s="172">
        <f t="shared" si="144"/>
        <v>130348.8</v>
      </c>
      <c r="E3162" s="172" t="e">
        <f t="shared" si="145"/>
        <v>#N/A</v>
      </c>
      <c r="F3162" s="174" t="e">
        <f t="shared" si="146"/>
        <v>#N/A</v>
      </c>
      <c r="G3162" s="26" t="s">
        <v>10938</v>
      </c>
    </row>
    <row r="3163" spans="2:7" x14ac:dyDescent="0.45">
      <c r="B3163" s="26" t="s">
        <v>6237</v>
      </c>
      <c r="C3163" s="26">
        <v>71</v>
      </c>
      <c r="D3163" s="172">
        <f t="shared" si="144"/>
        <v>126777.60000000001</v>
      </c>
      <c r="E3163" s="172" t="e">
        <f t="shared" si="145"/>
        <v>#N/A</v>
      </c>
      <c r="F3163" s="174" t="e">
        <f t="shared" si="146"/>
        <v>#N/A</v>
      </c>
      <c r="G3163" s="26" t="s">
        <v>10939</v>
      </c>
    </row>
    <row r="3164" spans="2:7" x14ac:dyDescent="0.45">
      <c r="B3164" s="26" t="s">
        <v>6238</v>
      </c>
      <c r="C3164" s="26">
        <v>71</v>
      </c>
      <c r="D3164" s="172">
        <f t="shared" si="144"/>
        <v>126777.60000000001</v>
      </c>
      <c r="E3164" s="172" t="e">
        <f t="shared" si="145"/>
        <v>#N/A</v>
      </c>
      <c r="F3164" s="174" t="e">
        <f t="shared" si="146"/>
        <v>#N/A</v>
      </c>
      <c r="G3164" s="26" t="s">
        <v>10940</v>
      </c>
    </row>
    <row r="3165" spans="2:7" x14ac:dyDescent="0.45">
      <c r="B3165" s="26" t="s">
        <v>6239</v>
      </c>
      <c r="C3165" s="26">
        <v>71</v>
      </c>
      <c r="D3165" s="172">
        <f t="shared" si="144"/>
        <v>126777.60000000001</v>
      </c>
      <c r="E3165" s="172" t="e">
        <f t="shared" si="145"/>
        <v>#N/A</v>
      </c>
      <c r="F3165" s="174" t="e">
        <f t="shared" si="146"/>
        <v>#N/A</v>
      </c>
      <c r="G3165" s="26" t="s">
        <v>10941</v>
      </c>
    </row>
    <row r="3166" spans="2:7" x14ac:dyDescent="0.45">
      <c r="B3166" s="26" t="s">
        <v>6240</v>
      </c>
      <c r="C3166" s="26">
        <v>72</v>
      </c>
      <c r="D3166" s="172">
        <f t="shared" si="144"/>
        <v>128563.20000000001</v>
      </c>
      <c r="E3166" s="172" t="e">
        <f t="shared" si="145"/>
        <v>#N/A</v>
      </c>
      <c r="F3166" s="174" t="e">
        <f t="shared" si="146"/>
        <v>#N/A</v>
      </c>
      <c r="G3166" s="26" t="s">
        <v>10942</v>
      </c>
    </row>
    <row r="3167" spans="2:7" x14ac:dyDescent="0.45">
      <c r="B3167" s="26" t="s">
        <v>6241</v>
      </c>
      <c r="C3167" s="26">
        <v>72</v>
      </c>
      <c r="D3167" s="172">
        <f t="shared" si="144"/>
        <v>128563.20000000001</v>
      </c>
      <c r="E3167" s="172" t="e">
        <f t="shared" si="145"/>
        <v>#N/A</v>
      </c>
      <c r="F3167" s="174" t="e">
        <f t="shared" si="146"/>
        <v>#N/A</v>
      </c>
      <c r="G3167" s="26" t="s">
        <v>10943</v>
      </c>
    </row>
    <row r="3168" spans="2:7" x14ac:dyDescent="0.45">
      <c r="B3168" s="26" t="s">
        <v>6242</v>
      </c>
      <c r="C3168" s="26">
        <v>72</v>
      </c>
      <c r="D3168" s="172">
        <f t="shared" si="144"/>
        <v>128563.20000000001</v>
      </c>
      <c r="E3168" s="172" t="e">
        <f t="shared" si="145"/>
        <v>#N/A</v>
      </c>
      <c r="F3168" s="174" t="e">
        <f t="shared" si="146"/>
        <v>#N/A</v>
      </c>
      <c r="G3168" s="26" t="s">
        <v>10944</v>
      </c>
    </row>
    <row r="3169" spans="2:7" x14ac:dyDescent="0.45">
      <c r="B3169" s="26" t="s">
        <v>6243</v>
      </c>
      <c r="C3169" s="26">
        <v>73</v>
      </c>
      <c r="D3169" s="172">
        <f t="shared" si="144"/>
        <v>130348.8</v>
      </c>
      <c r="E3169" s="172" t="e">
        <f t="shared" si="145"/>
        <v>#N/A</v>
      </c>
      <c r="F3169" s="174" t="e">
        <f t="shared" si="146"/>
        <v>#N/A</v>
      </c>
      <c r="G3169" s="26" t="s">
        <v>10945</v>
      </c>
    </row>
    <row r="3170" spans="2:7" x14ac:dyDescent="0.45">
      <c r="B3170" s="26" t="s">
        <v>6244</v>
      </c>
      <c r="C3170" s="26">
        <v>75</v>
      </c>
      <c r="D3170" s="172">
        <f t="shared" si="144"/>
        <v>133920</v>
      </c>
      <c r="E3170" s="172" t="e">
        <f t="shared" si="145"/>
        <v>#N/A</v>
      </c>
      <c r="F3170" s="174" t="e">
        <f t="shared" si="146"/>
        <v>#N/A</v>
      </c>
      <c r="G3170" s="26" t="s">
        <v>10946</v>
      </c>
    </row>
    <row r="3171" spans="2:7" x14ac:dyDescent="0.45">
      <c r="B3171" s="26" t="s">
        <v>6245</v>
      </c>
      <c r="C3171" s="26">
        <v>75</v>
      </c>
      <c r="D3171" s="172">
        <f t="shared" si="144"/>
        <v>133920</v>
      </c>
      <c r="E3171" s="172" t="e">
        <f t="shared" si="145"/>
        <v>#N/A</v>
      </c>
      <c r="F3171" s="174" t="e">
        <f t="shared" si="146"/>
        <v>#N/A</v>
      </c>
      <c r="G3171" s="26" t="s">
        <v>10947</v>
      </c>
    </row>
    <row r="3172" spans="2:7" x14ac:dyDescent="0.45">
      <c r="B3172" s="26" t="s">
        <v>6246</v>
      </c>
      <c r="C3172" s="26">
        <v>76</v>
      </c>
      <c r="D3172" s="172">
        <f t="shared" si="144"/>
        <v>135705.60000000001</v>
      </c>
      <c r="E3172" s="172" t="e">
        <f t="shared" si="145"/>
        <v>#N/A</v>
      </c>
      <c r="F3172" s="174" t="e">
        <f t="shared" si="146"/>
        <v>#N/A</v>
      </c>
      <c r="G3172" s="26" t="s">
        <v>10948</v>
      </c>
    </row>
    <row r="3173" spans="2:7" x14ac:dyDescent="0.45">
      <c r="B3173" s="26" t="s">
        <v>6247</v>
      </c>
      <c r="C3173" s="26">
        <v>76</v>
      </c>
      <c r="D3173" s="172">
        <f t="shared" si="144"/>
        <v>135705.60000000001</v>
      </c>
      <c r="E3173" s="172" t="e">
        <f t="shared" si="145"/>
        <v>#N/A</v>
      </c>
      <c r="F3173" s="174" t="e">
        <f t="shared" si="146"/>
        <v>#N/A</v>
      </c>
      <c r="G3173" s="26" t="s">
        <v>10949</v>
      </c>
    </row>
    <row r="3174" spans="2:7" x14ac:dyDescent="0.45">
      <c r="B3174" s="26" t="s">
        <v>6248</v>
      </c>
      <c r="C3174" s="26">
        <v>77</v>
      </c>
      <c r="D3174" s="172">
        <f t="shared" si="144"/>
        <v>137491.20000000001</v>
      </c>
      <c r="E3174" s="172" t="e">
        <f t="shared" si="145"/>
        <v>#N/A</v>
      </c>
      <c r="F3174" s="174" t="e">
        <f t="shared" si="146"/>
        <v>#N/A</v>
      </c>
      <c r="G3174" s="26" t="s">
        <v>10950</v>
      </c>
    </row>
    <row r="3175" spans="2:7" x14ac:dyDescent="0.45">
      <c r="B3175" s="26" t="s">
        <v>6249</v>
      </c>
      <c r="C3175" s="26">
        <v>78</v>
      </c>
      <c r="D3175" s="172">
        <f t="shared" si="144"/>
        <v>139276.80000000002</v>
      </c>
      <c r="E3175" s="172" t="e">
        <f t="shared" si="145"/>
        <v>#N/A</v>
      </c>
      <c r="F3175" s="174" t="e">
        <f t="shared" si="146"/>
        <v>#N/A</v>
      </c>
      <c r="G3175" s="26" t="s">
        <v>10951</v>
      </c>
    </row>
    <row r="3176" spans="2:7" x14ac:dyDescent="0.45">
      <c r="B3176" s="26" t="s">
        <v>6250</v>
      </c>
      <c r="C3176" s="26">
        <v>77</v>
      </c>
      <c r="D3176" s="172">
        <f t="shared" si="144"/>
        <v>137491.20000000001</v>
      </c>
      <c r="E3176" s="172" t="e">
        <f t="shared" si="145"/>
        <v>#N/A</v>
      </c>
      <c r="F3176" s="174" t="e">
        <f t="shared" si="146"/>
        <v>#N/A</v>
      </c>
      <c r="G3176" s="26" t="s">
        <v>10952</v>
      </c>
    </row>
    <row r="3177" spans="2:7" x14ac:dyDescent="0.45">
      <c r="B3177" s="26" t="s">
        <v>6251</v>
      </c>
      <c r="C3177" s="26">
        <v>79</v>
      </c>
      <c r="D3177" s="172">
        <f t="shared" si="144"/>
        <v>141062.39999999999</v>
      </c>
      <c r="E3177" s="172" t="e">
        <f t="shared" si="145"/>
        <v>#N/A</v>
      </c>
      <c r="F3177" s="174" t="e">
        <f t="shared" si="146"/>
        <v>#N/A</v>
      </c>
      <c r="G3177" s="26" t="s">
        <v>10953</v>
      </c>
    </row>
    <row r="3178" spans="2:7" x14ac:dyDescent="0.45">
      <c r="B3178" s="26" t="s">
        <v>6252</v>
      </c>
      <c r="C3178" s="26">
        <v>80</v>
      </c>
      <c r="D3178" s="172">
        <f t="shared" si="144"/>
        <v>142848</v>
      </c>
      <c r="E3178" s="172" t="e">
        <f t="shared" si="145"/>
        <v>#N/A</v>
      </c>
      <c r="F3178" s="174" t="e">
        <f t="shared" si="146"/>
        <v>#N/A</v>
      </c>
      <c r="G3178" s="26" t="s">
        <v>10954</v>
      </c>
    </row>
    <row r="3179" spans="2:7" x14ac:dyDescent="0.45">
      <c r="B3179" s="26" t="s">
        <v>6253</v>
      </c>
      <c r="C3179" s="26">
        <v>80</v>
      </c>
      <c r="D3179" s="172">
        <f t="shared" si="144"/>
        <v>142848</v>
      </c>
      <c r="E3179" s="172" t="e">
        <f t="shared" si="145"/>
        <v>#N/A</v>
      </c>
      <c r="F3179" s="174" t="e">
        <f t="shared" si="146"/>
        <v>#N/A</v>
      </c>
      <c r="G3179" s="26" t="s">
        <v>10955</v>
      </c>
    </row>
    <row r="3180" spans="2:7" x14ac:dyDescent="0.45">
      <c r="B3180" s="26" t="s">
        <v>6254</v>
      </c>
      <c r="C3180" s="26">
        <v>80</v>
      </c>
      <c r="D3180" s="172">
        <f t="shared" si="144"/>
        <v>142848</v>
      </c>
      <c r="E3180" s="172" t="e">
        <f t="shared" si="145"/>
        <v>#N/A</v>
      </c>
      <c r="F3180" s="174" t="e">
        <f t="shared" si="146"/>
        <v>#N/A</v>
      </c>
      <c r="G3180" s="26" t="s">
        <v>10956</v>
      </c>
    </row>
    <row r="3181" spans="2:7" x14ac:dyDescent="0.45">
      <c r="B3181" s="26" t="s">
        <v>6255</v>
      </c>
      <c r="C3181" s="26">
        <v>80</v>
      </c>
      <c r="D3181" s="172">
        <f t="shared" si="144"/>
        <v>142848</v>
      </c>
      <c r="E3181" s="172" t="e">
        <f t="shared" si="145"/>
        <v>#N/A</v>
      </c>
      <c r="F3181" s="174" t="e">
        <f t="shared" si="146"/>
        <v>#N/A</v>
      </c>
      <c r="G3181" s="26" t="s">
        <v>10957</v>
      </c>
    </row>
    <row r="3182" spans="2:7" x14ac:dyDescent="0.45">
      <c r="B3182" s="26" t="s">
        <v>6256</v>
      </c>
      <c r="C3182" s="26">
        <v>79</v>
      </c>
      <c r="D3182" s="172">
        <f t="shared" si="144"/>
        <v>141062.39999999999</v>
      </c>
      <c r="E3182" s="172" t="e">
        <f t="shared" si="145"/>
        <v>#N/A</v>
      </c>
      <c r="F3182" s="174" t="e">
        <f t="shared" si="146"/>
        <v>#N/A</v>
      </c>
      <c r="G3182" s="26" t="s">
        <v>10958</v>
      </c>
    </row>
    <row r="3183" spans="2:7" x14ac:dyDescent="0.45">
      <c r="B3183" s="26" t="s">
        <v>6257</v>
      </c>
      <c r="C3183" s="26">
        <v>78</v>
      </c>
      <c r="D3183" s="172">
        <f t="shared" si="144"/>
        <v>139276.80000000002</v>
      </c>
      <c r="E3183" s="172" t="e">
        <f t="shared" si="145"/>
        <v>#N/A</v>
      </c>
      <c r="F3183" s="174" t="e">
        <f t="shared" si="146"/>
        <v>#N/A</v>
      </c>
      <c r="G3183" s="26" t="s">
        <v>10959</v>
      </c>
    </row>
    <row r="3184" spans="2:7" x14ac:dyDescent="0.45">
      <c r="B3184" s="26" t="s">
        <v>6258</v>
      </c>
      <c r="C3184" s="26">
        <v>77</v>
      </c>
      <c r="D3184" s="172">
        <f t="shared" si="144"/>
        <v>137491.20000000001</v>
      </c>
      <c r="E3184" s="172" t="e">
        <f t="shared" si="145"/>
        <v>#N/A</v>
      </c>
      <c r="F3184" s="174" t="e">
        <f t="shared" si="146"/>
        <v>#N/A</v>
      </c>
      <c r="G3184" s="26" t="s">
        <v>10960</v>
      </c>
    </row>
    <row r="3185" spans="2:7" x14ac:dyDescent="0.45">
      <c r="B3185" s="26" t="s">
        <v>6259</v>
      </c>
      <c r="C3185" s="26">
        <v>77</v>
      </c>
      <c r="D3185" s="172">
        <f t="shared" si="144"/>
        <v>137491.20000000001</v>
      </c>
      <c r="E3185" s="172" t="e">
        <f t="shared" si="145"/>
        <v>#N/A</v>
      </c>
      <c r="F3185" s="174" t="e">
        <f t="shared" si="146"/>
        <v>#N/A</v>
      </c>
      <c r="G3185" s="26" t="s">
        <v>10961</v>
      </c>
    </row>
    <row r="3186" spans="2:7" x14ac:dyDescent="0.45">
      <c r="B3186" s="26" t="s">
        <v>6260</v>
      </c>
      <c r="C3186" s="26">
        <v>76</v>
      </c>
      <c r="D3186" s="172">
        <f t="shared" si="144"/>
        <v>135705.60000000001</v>
      </c>
      <c r="E3186" s="172" t="e">
        <f t="shared" si="145"/>
        <v>#N/A</v>
      </c>
      <c r="F3186" s="174" t="e">
        <f t="shared" si="146"/>
        <v>#N/A</v>
      </c>
      <c r="G3186" s="26" t="s">
        <v>10962</v>
      </c>
    </row>
    <row r="3187" spans="2:7" x14ac:dyDescent="0.45">
      <c r="B3187" s="26" t="s">
        <v>6261</v>
      </c>
      <c r="C3187" s="26">
        <v>75</v>
      </c>
      <c r="D3187" s="172">
        <f t="shared" si="144"/>
        <v>133920</v>
      </c>
      <c r="E3187" s="172" t="e">
        <f t="shared" si="145"/>
        <v>#N/A</v>
      </c>
      <c r="F3187" s="174" t="e">
        <f t="shared" si="146"/>
        <v>#N/A</v>
      </c>
      <c r="G3187" s="26" t="s">
        <v>10963</v>
      </c>
    </row>
    <row r="3188" spans="2:7" x14ac:dyDescent="0.45">
      <c r="B3188" s="26" t="s">
        <v>6262</v>
      </c>
      <c r="C3188" s="26">
        <v>74</v>
      </c>
      <c r="D3188" s="172">
        <f t="shared" ref="D3188:D3251" si="147">C3188*7.44*240</f>
        <v>132134.40000000002</v>
      </c>
      <c r="E3188" s="172" t="e">
        <f t="shared" ref="E3188:E3251" si="148">VLOOKUP(G3188,$I$51:$K$181,2,FALSE)</f>
        <v>#N/A</v>
      </c>
      <c r="F3188" s="174" t="e">
        <f t="shared" ref="F3188:F3251" si="149">E3188/D3188-1</f>
        <v>#N/A</v>
      </c>
      <c r="G3188" s="26" t="s">
        <v>10964</v>
      </c>
    </row>
    <row r="3189" spans="2:7" x14ac:dyDescent="0.45">
      <c r="B3189" s="26" t="s">
        <v>6263</v>
      </c>
      <c r="C3189" s="26">
        <v>73</v>
      </c>
      <c r="D3189" s="172">
        <f t="shared" si="147"/>
        <v>130348.8</v>
      </c>
      <c r="E3189" s="172" t="e">
        <f t="shared" si="148"/>
        <v>#N/A</v>
      </c>
      <c r="F3189" s="174" t="e">
        <f t="shared" si="149"/>
        <v>#N/A</v>
      </c>
      <c r="G3189" s="26" t="s">
        <v>10965</v>
      </c>
    </row>
    <row r="3190" spans="2:7" x14ac:dyDescent="0.45">
      <c r="B3190" s="26" t="s">
        <v>6264</v>
      </c>
      <c r="C3190" s="26">
        <v>71</v>
      </c>
      <c r="D3190" s="172">
        <f t="shared" si="147"/>
        <v>126777.60000000001</v>
      </c>
      <c r="E3190" s="172" t="e">
        <f t="shared" si="148"/>
        <v>#N/A</v>
      </c>
      <c r="F3190" s="174" t="e">
        <f t="shared" si="149"/>
        <v>#N/A</v>
      </c>
      <c r="G3190" s="26" t="s">
        <v>10966</v>
      </c>
    </row>
    <row r="3191" spans="2:7" x14ac:dyDescent="0.45">
      <c r="B3191" s="26" t="s">
        <v>6265</v>
      </c>
      <c r="C3191" s="26">
        <v>72</v>
      </c>
      <c r="D3191" s="172">
        <f t="shared" si="147"/>
        <v>128563.20000000001</v>
      </c>
      <c r="E3191" s="172" t="e">
        <f t="shared" si="148"/>
        <v>#N/A</v>
      </c>
      <c r="F3191" s="174" t="e">
        <f t="shared" si="149"/>
        <v>#N/A</v>
      </c>
      <c r="G3191" s="26" t="s">
        <v>10967</v>
      </c>
    </row>
    <row r="3192" spans="2:7" x14ac:dyDescent="0.45">
      <c r="B3192" s="26" t="s">
        <v>6266</v>
      </c>
      <c r="C3192" s="26">
        <v>72</v>
      </c>
      <c r="D3192" s="172">
        <f t="shared" si="147"/>
        <v>128563.20000000001</v>
      </c>
      <c r="E3192" s="172" t="e">
        <f t="shared" si="148"/>
        <v>#N/A</v>
      </c>
      <c r="F3192" s="174" t="e">
        <f t="shared" si="149"/>
        <v>#N/A</v>
      </c>
      <c r="G3192" s="26" t="s">
        <v>10968</v>
      </c>
    </row>
    <row r="3193" spans="2:7" x14ac:dyDescent="0.45">
      <c r="B3193" s="26" t="s">
        <v>6267</v>
      </c>
      <c r="C3193" s="26">
        <v>72</v>
      </c>
      <c r="D3193" s="172">
        <f t="shared" si="147"/>
        <v>128563.20000000001</v>
      </c>
      <c r="E3193" s="172" t="e">
        <f t="shared" si="148"/>
        <v>#N/A</v>
      </c>
      <c r="F3193" s="174" t="e">
        <f t="shared" si="149"/>
        <v>#N/A</v>
      </c>
      <c r="G3193" s="26" t="s">
        <v>10969</v>
      </c>
    </row>
    <row r="3194" spans="2:7" x14ac:dyDescent="0.45">
      <c r="B3194" s="26" t="s">
        <v>6268</v>
      </c>
      <c r="C3194" s="26">
        <v>72</v>
      </c>
      <c r="D3194" s="172">
        <f t="shared" si="147"/>
        <v>128563.20000000001</v>
      </c>
      <c r="E3194" s="172" t="e">
        <f t="shared" si="148"/>
        <v>#N/A</v>
      </c>
      <c r="F3194" s="174" t="e">
        <f t="shared" si="149"/>
        <v>#N/A</v>
      </c>
      <c r="G3194" s="26" t="s">
        <v>10970</v>
      </c>
    </row>
    <row r="3195" spans="2:7" x14ac:dyDescent="0.45">
      <c r="B3195" s="26" t="s">
        <v>6269</v>
      </c>
      <c r="C3195" s="26">
        <v>71</v>
      </c>
      <c r="D3195" s="172">
        <f t="shared" si="147"/>
        <v>126777.60000000001</v>
      </c>
      <c r="E3195" s="172" t="e">
        <f t="shared" si="148"/>
        <v>#N/A</v>
      </c>
      <c r="F3195" s="174" t="e">
        <f t="shared" si="149"/>
        <v>#N/A</v>
      </c>
      <c r="G3195" s="26" t="s">
        <v>10971</v>
      </c>
    </row>
    <row r="3196" spans="2:7" x14ac:dyDescent="0.45">
      <c r="B3196" s="26" t="s">
        <v>6270</v>
      </c>
      <c r="C3196" s="26">
        <v>71</v>
      </c>
      <c r="D3196" s="172">
        <f t="shared" si="147"/>
        <v>126777.60000000001</v>
      </c>
      <c r="E3196" s="172" t="e">
        <f t="shared" si="148"/>
        <v>#N/A</v>
      </c>
      <c r="F3196" s="174" t="e">
        <f t="shared" si="149"/>
        <v>#N/A</v>
      </c>
      <c r="G3196" s="26" t="s">
        <v>10972</v>
      </c>
    </row>
    <row r="3197" spans="2:7" x14ac:dyDescent="0.45">
      <c r="B3197" s="26" t="s">
        <v>6271</v>
      </c>
      <c r="C3197" s="26">
        <v>71</v>
      </c>
      <c r="D3197" s="172">
        <f t="shared" si="147"/>
        <v>126777.60000000001</v>
      </c>
      <c r="E3197" s="172" t="e">
        <f t="shared" si="148"/>
        <v>#N/A</v>
      </c>
      <c r="F3197" s="174" t="e">
        <f t="shared" si="149"/>
        <v>#N/A</v>
      </c>
      <c r="G3197" s="26" t="s">
        <v>10973</v>
      </c>
    </row>
    <row r="3198" spans="2:7" x14ac:dyDescent="0.45">
      <c r="B3198" s="26" t="s">
        <v>6272</v>
      </c>
      <c r="C3198" s="26">
        <v>71</v>
      </c>
      <c r="D3198" s="172">
        <f t="shared" si="147"/>
        <v>126777.60000000001</v>
      </c>
      <c r="E3198" s="172" t="e">
        <f t="shared" si="148"/>
        <v>#N/A</v>
      </c>
      <c r="F3198" s="174" t="e">
        <f t="shared" si="149"/>
        <v>#N/A</v>
      </c>
      <c r="G3198" s="26" t="s">
        <v>10974</v>
      </c>
    </row>
    <row r="3199" spans="2:7" x14ac:dyDescent="0.45">
      <c r="B3199" s="26" t="s">
        <v>6273</v>
      </c>
      <c r="C3199" s="26">
        <v>74</v>
      </c>
      <c r="D3199" s="172">
        <f t="shared" si="147"/>
        <v>132134.40000000002</v>
      </c>
      <c r="E3199" s="172" t="e">
        <f t="shared" si="148"/>
        <v>#N/A</v>
      </c>
      <c r="F3199" s="174" t="e">
        <f t="shared" si="149"/>
        <v>#N/A</v>
      </c>
      <c r="G3199" s="26" t="s">
        <v>10975</v>
      </c>
    </row>
    <row r="3200" spans="2:7" x14ac:dyDescent="0.45">
      <c r="B3200" s="26" t="s">
        <v>6274</v>
      </c>
      <c r="C3200" s="26">
        <v>75</v>
      </c>
      <c r="D3200" s="172">
        <f t="shared" si="147"/>
        <v>133920</v>
      </c>
      <c r="E3200" s="172" t="e">
        <f t="shared" si="148"/>
        <v>#N/A</v>
      </c>
      <c r="F3200" s="174" t="e">
        <f t="shared" si="149"/>
        <v>#N/A</v>
      </c>
      <c r="G3200" s="26" t="s">
        <v>10976</v>
      </c>
    </row>
    <row r="3201" spans="2:7" x14ac:dyDescent="0.45">
      <c r="B3201" s="26" t="s">
        <v>6275</v>
      </c>
      <c r="C3201" s="26">
        <v>76</v>
      </c>
      <c r="D3201" s="172">
        <f t="shared" si="147"/>
        <v>135705.60000000001</v>
      </c>
      <c r="E3201" s="172" t="e">
        <f t="shared" si="148"/>
        <v>#N/A</v>
      </c>
      <c r="F3201" s="174" t="e">
        <f t="shared" si="149"/>
        <v>#N/A</v>
      </c>
      <c r="G3201" s="26" t="s">
        <v>10977</v>
      </c>
    </row>
    <row r="3202" spans="2:7" x14ac:dyDescent="0.45">
      <c r="B3202" s="26" t="s">
        <v>6276</v>
      </c>
      <c r="C3202" s="26">
        <v>77</v>
      </c>
      <c r="D3202" s="172">
        <f t="shared" si="147"/>
        <v>137491.20000000001</v>
      </c>
      <c r="E3202" s="172" t="e">
        <f t="shared" si="148"/>
        <v>#N/A</v>
      </c>
      <c r="F3202" s="174" t="e">
        <f t="shared" si="149"/>
        <v>#N/A</v>
      </c>
      <c r="G3202" s="26" t="s">
        <v>10978</v>
      </c>
    </row>
    <row r="3203" spans="2:7" x14ac:dyDescent="0.45">
      <c r="B3203" s="26" t="s">
        <v>6277</v>
      </c>
      <c r="C3203" s="26">
        <v>77</v>
      </c>
      <c r="D3203" s="172">
        <f t="shared" si="147"/>
        <v>137491.20000000001</v>
      </c>
      <c r="E3203" s="172" t="e">
        <f t="shared" si="148"/>
        <v>#N/A</v>
      </c>
      <c r="F3203" s="174" t="e">
        <f t="shared" si="149"/>
        <v>#N/A</v>
      </c>
      <c r="G3203" s="26" t="s">
        <v>10979</v>
      </c>
    </row>
    <row r="3204" spans="2:7" x14ac:dyDescent="0.45">
      <c r="B3204" s="26" t="s">
        <v>6278</v>
      </c>
      <c r="C3204" s="26">
        <v>77</v>
      </c>
      <c r="D3204" s="172">
        <f t="shared" si="147"/>
        <v>137491.20000000001</v>
      </c>
      <c r="E3204" s="172" t="e">
        <f t="shared" si="148"/>
        <v>#N/A</v>
      </c>
      <c r="F3204" s="174" t="e">
        <f t="shared" si="149"/>
        <v>#N/A</v>
      </c>
      <c r="G3204" s="26" t="s">
        <v>10980</v>
      </c>
    </row>
    <row r="3205" spans="2:7" x14ac:dyDescent="0.45">
      <c r="B3205" s="26" t="s">
        <v>6279</v>
      </c>
      <c r="C3205" s="26">
        <v>78</v>
      </c>
      <c r="D3205" s="172">
        <f t="shared" si="147"/>
        <v>139276.80000000002</v>
      </c>
      <c r="E3205" s="172" t="e">
        <f t="shared" si="148"/>
        <v>#N/A</v>
      </c>
      <c r="F3205" s="174" t="e">
        <f t="shared" si="149"/>
        <v>#N/A</v>
      </c>
      <c r="G3205" s="26" t="s">
        <v>10981</v>
      </c>
    </row>
    <row r="3206" spans="2:7" x14ac:dyDescent="0.45">
      <c r="B3206" s="26" t="s">
        <v>6280</v>
      </c>
      <c r="C3206" s="26">
        <v>76</v>
      </c>
      <c r="D3206" s="172">
        <f t="shared" si="147"/>
        <v>135705.60000000001</v>
      </c>
      <c r="E3206" s="172" t="e">
        <f t="shared" si="148"/>
        <v>#N/A</v>
      </c>
      <c r="F3206" s="174" t="e">
        <f t="shared" si="149"/>
        <v>#N/A</v>
      </c>
      <c r="G3206" s="26" t="s">
        <v>10982</v>
      </c>
    </row>
    <row r="3207" spans="2:7" x14ac:dyDescent="0.45">
      <c r="B3207" s="26" t="s">
        <v>6281</v>
      </c>
      <c r="C3207" s="26">
        <v>75</v>
      </c>
      <c r="D3207" s="172">
        <f t="shared" si="147"/>
        <v>133920</v>
      </c>
      <c r="E3207" s="172" t="e">
        <f t="shared" si="148"/>
        <v>#N/A</v>
      </c>
      <c r="F3207" s="174" t="e">
        <f t="shared" si="149"/>
        <v>#N/A</v>
      </c>
      <c r="G3207" s="26" t="s">
        <v>10983</v>
      </c>
    </row>
    <row r="3208" spans="2:7" x14ac:dyDescent="0.45">
      <c r="B3208" s="26" t="s">
        <v>6282</v>
      </c>
      <c r="C3208" s="26">
        <v>76</v>
      </c>
      <c r="D3208" s="172">
        <f t="shared" si="147"/>
        <v>135705.60000000001</v>
      </c>
      <c r="E3208" s="172" t="e">
        <f t="shared" si="148"/>
        <v>#N/A</v>
      </c>
      <c r="F3208" s="174" t="e">
        <f t="shared" si="149"/>
        <v>#N/A</v>
      </c>
      <c r="G3208" s="26" t="s">
        <v>10984</v>
      </c>
    </row>
    <row r="3209" spans="2:7" x14ac:dyDescent="0.45">
      <c r="B3209" s="26" t="s">
        <v>6283</v>
      </c>
      <c r="C3209" s="26">
        <v>76</v>
      </c>
      <c r="D3209" s="172">
        <f t="shared" si="147"/>
        <v>135705.60000000001</v>
      </c>
      <c r="E3209" s="172" t="e">
        <f t="shared" si="148"/>
        <v>#N/A</v>
      </c>
      <c r="F3209" s="174" t="e">
        <f t="shared" si="149"/>
        <v>#N/A</v>
      </c>
      <c r="G3209" s="26" t="s">
        <v>10985</v>
      </c>
    </row>
    <row r="3210" spans="2:7" x14ac:dyDescent="0.45">
      <c r="B3210" s="26" t="s">
        <v>6284</v>
      </c>
      <c r="C3210" s="26">
        <v>75</v>
      </c>
      <c r="D3210" s="172">
        <f t="shared" si="147"/>
        <v>133920</v>
      </c>
      <c r="E3210" s="172" t="e">
        <f t="shared" si="148"/>
        <v>#N/A</v>
      </c>
      <c r="F3210" s="174" t="e">
        <f t="shared" si="149"/>
        <v>#N/A</v>
      </c>
      <c r="G3210" s="26" t="s">
        <v>10986</v>
      </c>
    </row>
    <row r="3211" spans="2:7" x14ac:dyDescent="0.45">
      <c r="B3211" s="26" t="s">
        <v>6285</v>
      </c>
      <c r="C3211" s="26">
        <v>77</v>
      </c>
      <c r="D3211" s="172">
        <f t="shared" si="147"/>
        <v>137491.20000000001</v>
      </c>
      <c r="E3211" s="172" t="e">
        <f t="shared" si="148"/>
        <v>#N/A</v>
      </c>
      <c r="F3211" s="174" t="e">
        <f t="shared" si="149"/>
        <v>#N/A</v>
      </c>
      <c r="G3211" s="26" t="s">
        <v>10987</v>
      </c>
    </row>
    <row r="3212" spans="2:7" x14ac:dyDescent="0.45">
      <c r="B3212" s="26" t="s">
        <v>6286</v>
      </c>
      <c r="C3212" s="26">
        <v>76</v>
      </c>
      <c r="D3212" s="172">
        <f t="shared" si="147"/>
        <v>135705.60000000001</v>
      </c>
      <c r="E3212" s="172" t="e">
        <f t="shared" si="148"/>
        <v>#N/A</v>
      </c>
      <c r="F3212" s="174" t="e">
        <f t="shared" si="149"/>
        <v>#N/A</v>
      </c>
      <c r="G3212" s="26" t="s">
        <v>10988</v>
      </c>
    </row>
    <row r="3213" spans="2:7" x14ac:dyDescent="0.45">
      <c r="B3213" s="26" t="s">
        <v>6287</v>
      </c>
      <c r="C3213" s="26">
        <v>77</v>
      </c>
      <c r="D3213" s="172">
        <f t="shared" si="147"/>
        <v>137491.20000000001</v>
      </c>
      <c r="E3213" s="172" t="e">
        <f t="shared" si="148"/>
        <v>#N/A</v>
      </c>
      <c r="F3213" s="174" t="e">
        <f t="shared" si="149"/>
        <v>#N/A</v>
      </c>
      <c r="G3213" s="26" t="s">
        <v>10989</v>
      </c>
    </row>
    <row r="3214" spans="2:7" x14ac:dyDescent="0.45">
      <c r="B3214" s="26" t="s">
        <v>6288</v>
      </c>
      <c r="C3214" s="26">
        <v>78</v>
      </c>
      <c r="D3214" s="172">
        <f t="shared" si="147"/>
        <v>139276.80000000002</v>
      </c>
      <c r="E3214" s="172" t="e">
        <f t="shared" si="148"/>
        <v>#N/A</v>
      </c>
      <c r="F3214" s="174" t="e">
        <f t="shared" si="149"/>
        <v>#N/A</v>
      </c>
      <c r="G3214" s="26" t="s">
        <v>10990</v>
      </c>
    </row>
    <row r="3215" spans="2:7" x14ac:dyDescent="0.45">
      <c r="B3215" s="26" t="s">
        <v>6289</v>
      </c>
      <c r="C3215" s="26">
        <v>77</v>
      </c>
      <c r="D3215" s="172">
        <f t="shared" si="147"/>
        <v>137491.20000000001</v>
      </c>
      <c r="E3215" s="172" t="e">
        <f t="shared" si="148"/>
        <v>#N/A</v>
      </c>
      <c r="F3215" s="174" t="e">
        <f t="shared" si="149"/>
        <v>#N/A</v>
      </c>
      <c r="G3215" s="26" t="s">
        <v>10991</v>
      </c>
    </row>
    <row r="3216" spans="2:7" x14ac:dyDescent="0.45">
      <c r="B3216" s="26" t="s">
        <v>6290</v>
      </c>
      <c r="C3216" s="26">
        <v>76</v>
      </c>
      <c r="D3216" s="172">
        <f t="shared" si="147"/>
        <v>135705.60000000001</v>
      </c>
      <c r="E3216" s="172" t="e">
        <f t="shared" si="148"/>
        <v>#N/A</v>
      </c>
      <c r="F3216" s="174" t="e">
        <f t="shared" si="149"/>
        <v>#N/A</v>
      </c>
      <c r="G3216" s="26" t="s">
        <v>10992</v>
      </c>
    </row>
    <row r="3217" spans="2:7" x14ac:dyDescent="0.45">
      <c r="B3217" s="26" t="s">
        <v>6291</v>
      </c>
      <c r="C3217" s="26">
        <v>75</v>
      </c>
      <c r="D3217" s="172">
        <f t="shared" si="147"/>
        <v>133920</v>
      </c>
      <c r="E3217" s="172" t="e">
        <f t="shared" si="148"/>
        <v>#N/A</v>
      </c>
      <c r="F3217" s="174" t="e">
        <f t="shared" si="149"/>
        <v>#N/A</v>
      </c>
      <c r="G3217" s="26" t="s">
        <v>10993</v>
      </c>
    </row>
    <row r="3218" spans="2:7" x14ac:dyDescent="0.45">
      <c r="B3218" s="26" t="s">
        <v>6292</v>
      </c>
      <c r="C3218" s="26">
        <v>76</v>
      </c>
      <c r="D3218" s="172">
        <f t="shared" si="147"/>
        <v>135705.60000000001</v>
      </c>
      <c r="E3218" s="172" t="e">
        <f t="shared" si="148"/>
        <v>#N/A</v>
      </c>
      <c r="F3218" s="174" t="e">
        <f t="shared" si="149"/>
        <v>#N/A</v>
      </c>
      <c r="G3218" s="26" t="s">
        <v>10994</v>
      </c>
    </row>
    <row r="3219" spans="2:7" x14ac:dyDescent="0.45">
      <c r="B3219" s="26" t="s">
        <v>6293</v>
      </c>
      <c r="C3219" s="26">
        <v>77</v>
      </c>
      <c r="D3219" s="172">
        <f t="shared" si="147"/>
        <v>137491.20000000001</v>
      </c>
      <c r="E3219" s="172" t="e">
        <f t="shared" si="148"/>
        <v>#N/A</v>
      </c>
      <c r="F3219" s="174" t="e">
        <f t="shared" si="149"/>
        <v>#N/A</v>
      </c>
      <c r="G3219" s="26" t="s">
        <v>10995</v>
      </c>
    </row>
    <row r="3220" spans="2:7" x14ac:dyDescent="0.45">
      <c r="B3220" s="26" t="s">
        <v>6294</v>
      </c>
      <c r="C3220" s="26">
        <v>76</v>
      </c>
      <c r="D3220" s="172">
        <f t="shared" si="147"/>
        <v>135705.60000000001</v>
      </c>
      <c r="E3220" s="172" t="e">
        <f t="shared" si="148"/>
        <v>#N/A</v>
      </c>
      <c r="F3220" s="174" t="e">
        <f t="shared" si="149"/>
        <v>#N/A</v>
      </c>
      <c r="G3220" s="26" t="s">
        <v>10996</v>
      </c>
    </row>
    <row r="3221" spans="2:7" x14ac:dyDescent="0.45">
      <c r="B3221" s="26" t="s">
        <v>6295</v>
      </c>
      <c r="C3221" s="26">
        <v>77</v>
      </c>
      <c r="D3221" s="172">
        <f t="shared" si="147"/>
        <v>137491.20000000001</v>
      </c>
      <c r="E3221" s="172" t="e">
        <f t="shared" si="148"/>
        <v>#N/A</v>
      </c>
      <c r="F3221" s="174" t="e">
        <f t="shared" si="149"/>
        <v>#N/A</v>
      </c>
      <c r="G3221" s="26" t="s">
        <v>10997</v>
      </c>
    </row>
    <row r="3222" spans="2:7" x14ac:dyDescent="0.45">
      <c r="B3222" s="26" t="s">
        <v>6296</v>
      </c>
      <c r="C3222" s="26">
        <v>76</v>
      </c>
      <c r="D3222" s="172">
        <f t="shared" si="147"/>
        <v>135705.60000000001</v>
      </c>
      <c r="E3222" s="172" t="e">
        <f t="shared" si="148"/>
        <v>#N/A</v>
      </c>
      <c r="F3222" s="174" t="e">
        <f t="shared" si="149"/>
        <v>#N/A</v>
      </c>
      <c r="G3222" s="26" t="s">
        <v>10998</v>
      </c>
    </row>
    <row r="3223" spans="2:7" x14ac:dyDescent="0.45">
      <c r="B3223" s="26" t="s">
        <v>6297</v>
      </c>
      <c r="C3223" s="26">
        <v>77</v>
      </c>
      <c r="D3223" s="172">
        <f t="shared" si="147"/>
        <v>137491.20000000001</v>
      </c>
      <c r="E3223" s="172" t="e">
        <f t="shared" si="148"/>
        <v>#N/A</v>
      </c>
      <c r="F3223" s="174" t="e">
        <f t="shared" si="149"/>
        <v>#N/A</v>
      </c>
      <c r="G3223" s="26" t="s">
        <v>10999</v>
      </c>
    </row>
    <row r="3224" spans="2:7" x14ac:dyDescent="0.45">
      <c r="B3224" s="26" t="s">
        <v>6298</v>
      </c>
      <c r="C3224" s="26">
        <v>78</v>
      </c>
      <c r="D3224" s="172">
        <f t="shared" si="147"/>
        <v>139276.80000000002</v>
      </c>
      <c r="E3224" s="172" t="e">
        <f t="shared" si="148"/>
        <v>#N/A</v>
      </c>
      <c r="F3224" s="174" t="e">
        <f t="shared" si="149"/>
        <v>#N/A</v>
      </c>
      <c r="G3224" s="26" t="s">
        <v>11000</v>
      </c>
    </row>
    <row r="3225" spans="2:7" x14ac:dyDescent="0.45">
      <c r="B3225" s="26" t="s">
        <v>6299</v>
      </c>
      <c r="C3225" s="26">
        <v>76</v>
      </c>
      <c r="D3225" s="172">
        <f t="shared" si="147"/>
        <v>135705.60000000001</v>
      </c>
      <c r="E3225" s="172" t="e">
        <f t="shared" si="148"/>
        <v>#N/A</v>
      </c>
      <c r="F3225" s="174" t="e">
        <f t="shared" si="149"/>
        <v>#N/A</v>
      </c>
      <c r="G3225" s="26" t="s">
        <v>11001</v>
      </c>
    </row>
    <row r="3226" spans="2:7" x14ac:dyDescent="0.45">
      <c r="B3226" s="26" t="s">
        <v>6300</v>
      </c>
      <c r="C3226" s="26">
        <v>75</v>
      </c>
      <c r="D3226" s="172">
        <f t="shared" si="147"/>
        <v>133920</v>
      </c>
      <c r="E3226" s="172" t="e">
        <f t="shared" si="148"/>
        <v>#N/A</v>
      </c>
      <c r="F3226" s="174" t="e">
        <f t="shared" si="149"/>
        <v>#N/A</v>
      </c>
      <c r="G3226" s="26" t="s">
        <v>11002</v>
      </c>
    </row>
    <row r="3227" spans="2:7" x14ac:dyDescent="0.45">
      <c r="B3227" s="26" t="s">
        <v>6301</v>
      </c>
      <c r="C3227" s="26">
        <v>76</v>
      </c>
      <c r="D3227" s="172">
        <f t="shared" si="147"/>
        <v>135705.60000000001</v>
      </c>
      <c r="E3227" s="172" t="e">
        <f t="shared" si="148"/>
        <v>#N/A</v>
      </c>
      <c r="F3227" s="174" t="e">
        <f t="shared" si="149"/>
        <v>#N/A</v>
      </c>
      <c r="G3227" s="26" t="s">
        <v>11003</v>
      </c>
    </row>
    <row r="3228" spans="2:7" x14ac:dyDescent="0.45">
      <c r="B3228" s="26" t="s">
        <v>6302</v>
      </c>
      <c r="C3228" s="26">
        <v>76</v>
      </c>
      <c r="D3228" s="172">
        <f t="shared" si="147"/>
        <v>135705.60000000001</v>
      </c>
      <c r="E3228" s="172" t="e">
        <f t="shared" si="148"/>
        <v>#N/A</v>
      </c>
      <c r="F3228" s="174" t="e">
        <f t="shared" si="149"/>
        <v>#N/A</v>
      </c>
      <c r="G3228" s="26" t="s">
        <v>11004</v>
      </c>
    </row>
    <row r="3229" spans="2:7" x14ac:dyDescent="0.45">
      <c r="B3229" s="26" t="s">
        <v>6303</v>
      </c>
      <c r="C3229" s="26">
        <v>76</v>
      </c>
      <c r="D3229" s="172">
        <f t="shared" si="147"/>
        <v>135705.60000000001</v>
      </c>
      <c r="E3229" s="172" t="e">
        <f t="shared" si="148"/>
        <v>#N/A</v>
      </c>
      <c r="F3229" s="174" t="e">
        <f t="shared" si="149"/>
        <v>#N/A</v>
      </c>
      <c r="G3229" s="26" t="s">
        <v>11005</v>
      </c>
    </row>
    <row r="3230" spans="2:7" x14ac:dyDescent="0.45">
      <c r="B3230" s="26" t="s">
        <v>6304</v>
      </c>
      <c r="C3230" s="26">
        <v>76</v>
      </c>
      <c r="D3230" s="172">
        <f t="shared" si="147"/>
        <v>135705.60000000001</v>
      </c>
      <c r="E3230" s="172" t="e">
        <f t="shared" si="148"/>
        <v>#N/A</v>
      </c>
      <c r="F3230" s="174" t="e">
        <f t="shared" si="149"/>
        <v>#N/A</v>
      </c>
      <c r="G3230" s="26" t="s">
        <v>11006</v>
      </c>
    </row>
    <row r="3231" spans="2:7" x14ac:dyDescent="0.45">
      <c r="B3231" s="26" t="s">
        <v>6305</v>
      </c>
      <c r="C3231" s="26">
        <v>77</v>
      </c>
      <c r="D3231" s="172">
        <f t="shared" si="147"/>
        <v>137491.20000000001</v>
      </c>
      <c r="E3231" s="172" t="e">
        <f t="shared" si="148"/>
        <v>#N/A</v>
      </c>
      <c r="F3231" s="174" t="e">
        <f t="shared" si="149"/>
        <v>#N/A</v>
      </c>
      <c r="G3231" s="26" t="s">
        <v>11007</v>
      </c>
    </row>
    <row r="3232" spans="2:7" x14ac:dyDescent="0.45">
      <c r="B3232" s="26" t="s">
        <v>6306</v>
      </c>
      <c r="C3232" s="26">
        <v>78</v>
      </c>
      <c r="D3232" s="172">
        <f t="shared" si="147"/>
        <v>139276.80000000002</v>
      </c>
      <c r="E3232" s="172" t="e">
        <f t="shared" si="148"/>
        <v>#N/A</v>
      </c>
      <c r="F3232" s="174" t="e">
        <f t="shared" si="149"/>
        <v>#N/A</v>
      </c>
      <c r="G3232" s="26" t="s">
        <v>11008</v>
      </c>
    </row>
    <row r="3233" spans="2:7" x14ac:dyDescent="0.45">
      <c r="B3233" s="26" t="s">
        <v>6307</v>
      </c>
      <c r="C3233" s="26">
        <v>78</v>
      </c>
      <c r="D3233" s="172">
        <f t="shared" si="147"/>
        <v>139276.80000000002</v>
      </c>
      <c r="E3233" s="172" t="e">
        <f t="shared" si="148"/>
        <v>#N/A</v>
      </c>
      <c r="F3233" s="174" t="e">
        <f t="shared" si="149"/>
        <v>#N/A</v>
      </c>
      <c r="G3233" s="26" t="s">
        <v>11009</v>
      </c>
    </row>
    <row r="3234" spans="2:7" x14ac:dyDescent="0.45">
      <c r="B3234" s="26" t="s">
        <v>6308</v>
      </c>
      <c r="C3234" s="26">
        <v>76</v>
      </c>
      <c r="D3234" s="172">
        <f t="shared" si="147"/>
        <v>135705.60000000001</v>
      </c>
      <c r="E3234" s="172" t="e">
        <f t="shared" si="148"/>
        <v>#N/A</v>
      </c>
      <c r="F3234" s="174" t="e">
        <f t="shared" si="149"/>
        <v>#N/A</v>
      </c>
      <c r="G3234" s="26" t="s">
        <v>11010</v>
      </c>
    </row>
    <row r="3235" spans="2:7" x14ac:dyDescent="0.45">
      <c r="B3235" s="26" t="s">
        <v>6309</v>
      </c>
      <c r="C3235" s="26">
        <v>76</v>
      </c>
      <c r="D3235" s="172">
        <f t="shared" si="147"/>
        <v>135705.60000000001</v>
      </c>
      <c r="E3235" s="172" t="e">
        <f t="shared" si="148"/>
        <v>#N/A</v>
      </c>
      <c r="F3235" s="174" t="e">
        <f t="shared" si="149"/>
        <v>#N/A</v>
      </c>
      <c r="G3235" s="26" t="s">
        <v>11011</v>
      </c>
    </row>
    <row r="3236" spans="2:7" x14ac:dyDescent="0.45">
      <c r="B3236" s="26" t="s">
        <v>6310</v>
      </c>
      <c r="C3236" s="26">
        <v>76</v>
      </c>
      <c r="D3236" s="172">
        <f t="shared" si="147"/>
        <v>135705.60000000001</v>
      </c>
      <c r="E3236" s="172" t="e">
        <f t="shared" si="148"/>
        <v>#N/A</v>
      </c>
      <c r="F3236" s="174" t="e">
        <f t="shared" si="149"/>
        <v>#N/A</v>
      </c>
      <c r="G3236" s="26" t="s">
        <v>11012</v>
      </c>
    </row>
    <row r="3237" spans="2:7" x14ac:dyDescent="0.45">
      <c r="B3237" s="26" t="s">
        <v>6311</v>
      </c>
      <c r="C3237" s="26">
        <v>75</v>
      </c>
      <c r="D3237" s="172">
        <f t="shared" si="147"/>
        <v>133920</v>
      </c>
      <c r="E3237" s="172" t="e">
        <f t="shared" si="148"/>
        <v>#N/A</v>
      </c>
      <c r="F3237" s="174" t="e">
        <f t="shared" si="149"/>
        <v>#N/A</v>
      </c>
      <c r="G3237" s="26" t="s">
        <v>11013</v>
      </c>
    </row>
    <row r="3238" spans="2:7" x14ac:dyDescent="0.45">
      <c r="B3238" s="26" t="s">
        <v>6312</v>
      </c>
      <c r="C3238" s="26">
        <v>73</v>
      </c>
      <c r="D3238" s="172">
        <f t="shared" si="147"/>
        <v>130348.8</v>
      </c>
      <c r="E3238" s="172" t="e">
        <f t="shared" si="148"/>
        <v>#N/A</v>
      </c>
      <c r="F3238" s="174" t="e">
        <f t="shared" si="149"/>
        <v>#N/A</v>
      </c>
      <c r="G3238" s="26" t="s">
        <v>11014</v>
      </c>
    </row>
    <row r="3239" spans="2:7" x14ac:dyDescent="0.45">
      <c r="B3239" s="26" t="s">
        <v>6313</v>
      </c>
      <c r="C3239" s="26">
        <v>72</v>
      </c>
      <c r="D3239" s="172">
        <f t="shared" si="147"/>
        <v>128563.20000000001</v>
      </c>
      <c r="E3239" s="172" t="e">
        <f t="shared" si="148"/>
        <v>#N/A</v>
      </c>
      <c r="F3239" s="174" t="e">
        <f t="shared" si="149"/>
        <v>#N/A</v>
      </c>
      <c r="G3239" s="26" t="s">
        <v>11015</v>
      </c>
    </row>
    <row r="3240" spans="2:7" x14ac:dyDescent="0.45">
      <c r="B3240" s="26" t="s">
        <v>6314</v>
      </c>
      <c r="C3240" s="26">
        <v>71</v>
      </c>
      <c r="D3240" s="172">
        <f t="shared" si="147"/>
        <v>126777.60000000001</v>
      </c>
      <c r="E3240" s="172" t="e">
        <f t="shared" si="148"/>
        <v>#N/A</v>
      </c>
      <c r="F3240" s="174" t="e">
        <f t="shared" si="149"/>
        <v>#N/A</v>
      </c>
      <c r="G3240" s="26" t="s">
        <v>11016</v>
      </c>
    </row>
    <row r="3241" spans="2:7" x14ac:dyDescent="0.45">
      <c r="B3241" s="26" t="s">
        <v>6315</v>
      </c>
      <c r="C3241" s="26">
        <v>70</v>
      </c>
      <c r="D3241" s="172">
        <f t="shared" si="147"/>
        <v>124992.00000000001</v>
      </c>
      <c r="E3241" s="172" t="e">
        <f t="shared" si="148"/>
        <v>#N/A</v>
      </c>
      <c r="F3241" s="174" t="e">
        <f t="shared" si="149"/>
        <v>#N/A</v>
      </c>
      <c r="G3241" s="26" t="s">
        <v>11017</v>
      </c>
    </row>
    <row r="3242" spans="2:7" x14ac:dyDescent="0.45">
      <c r="B3242" s="26" t="s">
        <v>6316</v>
      </c>
      <c r="C3242" s="26">
        <v>69</v>
      </c>
      <c r="D3242" s="172">
        <f t="shared" si="147"/>
        <v>123206.40000000001</v>
      </c>
      <c r="E3242" s="172" t="e">
        <f t="shared" si="148"/>
        <v>#N/A</v>
      </c>
      <c r="F3242" s="174" t="e">
        <f t="shared" si="149"/>
        <v>#N/A</v>
      </c>
      <c r="G3242" s="26" t="s">
        <v>11018</v>
      </c>
    </row>
    <row r="3243" spans="2:7" x14ac:dyDescent="0.45">
      <c r="B3243" s="26" t="s">
        <v>6317</v>
      </c>
      <c r="C3243" s="26">
        <v>68</v>
      </c>
      <c r="D3243" s="172">
        <f t="shared" si="147"/>
        <v>121420.8</v>
      </c>
      <c r="E3243" s="172" t="e">
        <f t="shared" si="148"/>
        <v>#N/A</v>
      </c>
      <c r="F3243" s="174" t="e">
        <f t="shared" si="149"/>
        <v>#N/A</v>
      </c>
      <c r="G3243" s="26" t="s">
        <v>11019</v>
      </c>
    </row>
    <row r="3244" spans="2:7" x14ac:dyDescent="0.45">
      <c r="B3244" s="26" t="s">
        <v>6318</v>
      </c>
      <c r="C3244" s="26">
        <v>68</v>
      </c>
      <c r="D3244" s="172">
        <f t="shared" si="147"/>
        <v>121420.8</v>
      </c>
      <c r="E3244" s="172" t="e">
        <f t="shared" si="148"/>
        <v>#N/A</v>
      </c>
      <c r="F3244" s="174" t="e">
        <f t="shared" si="149"/>
        <v>#N/A</v>
      </c>
      <c r="G3244" s="26" t="s">
        <v>11020</v>
      </c>
    </row>
    <row r="3245" spans="2:7" x14ac:dyDescent="0.45">
      <c r="B3245" s="26" t="s">
        <v>6319</v>
      </c>
      <c r="C3245" s="26">
        <v>68</v>
      </c>
      <c r="D3245" s="172">
        <f t="shared" si="147"/>
        <v>121420.8</v>
      </c>
      <c r="E3245" s="172" t="e">
        <f t="shared" si="148"/>
        <v>#N/A</v>
      </c>
      <c r="F3245" s="174" t="e">
        <f t="shared" si="149"/>
        <v>#N/A</v>
      </c>
      <c r="G3245" s="26" t="s">
        <v>11021</v>
      </c>
    </row>
    <row r="3246" spans="2:7" x14ac:dyDescent="0.45">
      <c r="B3246" s="26" t="s">
        <v>6320</v>
      </c>
      <c r="C3246" s="26">
        <v>67</v>
      </c>
      <c r="D3246" s="172">
        <f t="shared" si="147"/>
        <v>119635.20000000001</v>
      </c>
      <c r="E3246" s="172" t="e">
        <f t="shared" si="148"/>
        <v>#N/A</v>
      </c>
      <c r="F3246" s="174" t="e">
        <f t="shared" si="149"/>
        <v>#N/A</v>
      </c>
      <c r="G3246" s="26" t="s">
        <v>11022</v>
      </c>
    </row>
    <row r="3247" spans="2:7" x14ac:dyDescent="0.45">
      <c r="B3247" s="26" t="s">
        <v>6321</v>
      </c>
      <c r="C3247" s="26">
        <v>67</v>
      </c>
      <c r="D3247" s="172">
        <f t="shared" si="147"/>
        <v>119635.20000000001</v>
      </c>
      <c r="E3247" s="172" t="e">
        <f t="shared" si="148"/>
        <v>#N/A</v>
      </c>
      <c r="F3247" s="174" t="e">
        <f t="shared" si="149"/>
        <v>#N/A</v>
      </c>
      <c r="G3247" s="26" t="s">
        <v>11023</v>
      </c>
    </row>
    <row r="3248" spans="2:7" x14ac:dyDescent="0.45">
      <c r="B3248" s="26" t="s">
        <v>6322</v>
      </c>
      <c r="C3248" s="26">
        <v>68</v>
      </c>
      <c r="D3248" s="172">
        <f t="shared" si="147"/>
        <v>121420.8</v>
      </c>
      <c r="E3248" s="172" t="e">
        <f t="shared" si="148"/>
        <v>#N/A</v>
      </c>
      <c r="F3248" s="174" t="e">
        <f t="shared" si="149"/>
        <v>#N/A</v>
      </c>
      <c r="G3248" s="26" t="s">
        <v>11024</v>
      </c>
    </row>
    <row r="3249" spans="2:7" x14ac:dyDescent="0.45">
      <c r="B3249" s="26" t="s">
        <v>6323</v>
      </c>
      <c r="C3249" s="26">
        <v>66</v>
      </c>
      <c r="D3249" s="172">
        <f t="shared" si="147"/>
        <v>117849.60000000001</v>
      </c>
      <c r="E3249" s="172" t="e">
        <f t="shared" si="148"/>
        <v>#N/A</v>
      </c>
      <c r="F3249" s="174" t="e">
        <f t="shared" si="149"/>
        <v>#N/A</v>
      </c>
      <c r="G3249" s="26" t="s">
        <v>11025</v>
      </c>
    </row>
    <row r="3250" spans="2:7" x14ac:dyDescent="0.45">
      <c r="B3250" s="26" t="s">
        <v>6324</v>
      </c>
      <c r="C3250" s="26">
        <v>64</v>
      </c>
      <c r="D3250" s="172">
        <f t="shared" si="147"/>
        <v>114278.40000000001</v>
      </c>
      <c r="E3250" s="172" t="e">
        <f t="shared" si="148"/>
        <v>#N/A</v>
      </c>
      <c r="F3250" s="174" t="e">
        <f t="shared" si="149"/>
        <v>#N/A</v>
      </c>
      <c r="G3250" s="26" t="s">
        <v>11026</v>
      </c>
    </row>
    <row r="3251" spans="2:7" x14ac:dyDescent="0.45">
      <c r="B3251" s="26" t="s">
        <v>6325</v>
      </c>
      <c r="C3251" s="26">
        <v>64</v>
      </c>
      <c r="D3251" s="172">
        <f t="shared" si="147"/>
        <v>114278.40000000001</v>
      </c>
      <c r="E3251" s="172" t="e">
        <f t="shared" si="148"/>
        <v>#N/A</v>
      </c>
      <c r="F3251" s="174" t="e">
        <f t="shared" si="149"/>
        <v>#N/A</v>
      </c>
      <c r="G3251" s="26" t="s">
        <v>11027</v>
      </c>
    </row>
    <row r="3252" spans="2:7" x14ac:dyDescent="0.45">
      <c r="B3252" s="26" t="s">
        <v>6326</v>
      </c>
      <c r="C3252" s="26">
        <v>64</v>
      </c>
      <c r="D3252" s="172">
        <f t="shared" ref="D3252:D3315" si="150">C3252*7.44*240</f>
        <v>114278.40000000001</v>
      </c>
      <c r="E3252" s="172" t="e">
        <f t="shared" ref="E3252:E3315" si="151">VLOOKUP(G3252,$I$51:$K$181,2,FALSE)</f>
        <v>#N/A</v>
      </c>
      <c r="F3252" s="174" t="e">
        <f t="shared" ref="F3252:F3315" si="152">E3252/D3252-1</f>
        <v>#N/A</v>
      </c>
      <c r="G3252" s="26" t="s">
        <v>11028</v>
      </c>
    </row>
    <row r="3253" spans="2:7" x14ac:dyDescent="0.45">
      <c r="B3253" s="26" t="s">
        <v>6327</v>
      </c>
      <c r="C3253" s="26">
        <v>65</v>
      </c>
      <c r="D3253" s="172">
        <f t="shared" si="150"/>
        <v>116064</v>
      </c>
      <c r="E3253" s="172" t="e">
        <f t="shared" si="151"/>
        <v>#N/A</v>
      </c>
      <c r="F3253" s="174" t="e">
        <f t="shared" si="152"/>
        <v>#N/A</v>
      </c>
      <c r="G3253" s="26" t="s">
        <v>11029</v>
      </c>
    </row>
    <row r="3254" spans="2:7" x14ac:dyDescent="0.45">
      <c r="B3254" s="26" t="s">
        <v>6328</v>
      </c>
      <c r="C3254" s="26">
        <v>68</v>
      </c>
      <c r="D3254" s="172">
        <f t="shared" si="150"/>
        <v>121420.8</v>
      </c>
      <c r="E3254" s="172" t="e">
        <f t="shared" si="151"/>
        <v>#N/A</v>
      </c>
      <c r="F3254" s="174" t="e">
        <f t="shared" si="152"/>
        <v>#N/A</v>
      </c>
      <c r="G3254" s="26" t="s">
        <v>11030</v>
      </c>
    </row>
    <row r="3255" spans="2:7" x14ac:dyDescent="0.45">
      <c r="B3255" s="26" t="s">
        <v>6329</v>
      </c>
      <c r="C3255" s="26">
        <v>69</v>
      </c>
      <c r="D3255" s="172">
        <f t="shared" si="150"/>
        <v>123206.40000000001</v>
      </c>
      <c r="E3255" s="172" t="e">
        <f t="shared" si="151"/>
        <v>#N/A</v>
      </c>
      <c r="F3255" s="174" t="e">
        <f t="shared" si="152"/>
        <v>#N/A</v>
      </c>
      <c r="G3255" s="26" t="s">
        <v>11031</v>
      </c>
    </row>
    <row r="3256" spans="2:7" x14ac:dyDescent="0.45">
      <c r="B3256" s="26" t="s">
        <v>6330</v>
      </c>
      <c r="C3256" s="26">
        <v>68</v>
      </c>
      <c r="D3256" s="172">
        <f t="shared" si="150"/>
        <v>121420.8</v>
      </c>
      <c r="E3256" s="172" t="e">
        <f t="shared" si="151"/>
        <v>#N/A</v>
      </c>
      <c r="F3256" s="174" t="e">
        <f t="shared" si="152"/>
        <v>#N/A</v>
      </c>
      <c r="G3256" s="26" t="s">
        <v>11032</v>
      </c>
    </row>
    <row r="3257" spans="2:7" x14ac:dyDescent="0.45">
      <c r="B3257" s="26" t="s">
        <v>6331</v>
      </c>
      <c r="C3257" s="26">
        <v>70</v>
      </c>
      <c r="D3257" s="172">
        <f t="shared" si="150"/>
        <v>124992.00000000001</v>
      </c>
      <c r="E3257" s="172" t="e">
        <f t="shared" si="151"/>
        <v>#N/A</v>
      </c>
      <c r="F3257" s="174" t="e">
        <f t="shared" si="152"/>
        <v>#N/A</v>
      </c>
      <c r="G3257" s="26" t="s">
        <v>11033</v>
      </c>
    </row>
    <row r="3258" spans="2:7" x14ac:dyDescent="0.45">
      <c r="B3258" s="26" t="s">
        <v>6332</v>
      </c>
      <c r="C3258" s="26">
        <v>70</v>
      </c>
      <c r="D3258" s="172">
        <f t="shared" si="150"/>
        <v>124992.00000000001</v>
      </c>
      <c r="E3258" s="172" t="e">
        <f t="shared" si="151"/>
        <v>#N/A</v>
      </c>
      <c r="F3258" s="174" t="e">
        <f t="shared" si="152"/>
        <v>#N/A</v>
      </c>
      <c r="G3258" s="26" t="s">
        <v>11034</v>
      </c>
    </row>
    <row r="3259" spans="2:7" x14ac:dyDescent="0.45">
      <c r="B3259" s="26" t="s">
        <v>6333</v>
      </c>
      <c r="C3259" s="26">
        <v>69</v>
      </c>
      <c r="D3259" s="172">
        <f t="shared" si="150"/>
        <v>123206.40000000001</v>
      </c>
      <c r="E3259" s="172" t="e">
        <f t="shared" si="151"/>
        <v>#N/A</v>
      </c>
      <c r="F3259" s="174" t="e">
        <f t="shared" si="152"/>
        <v>#N/A</v>
      </c>
      <c r="G3259" s="26" t="s">
        <v>11035</v>
      </c>
    </row>
    <row r="3260" spans="2:7" x14ac:dyDescent="0.45">
      <c r="B3260" s="26" t="s">
        <v>6334</v>
      </c>
      <c r="C3260" s="26">
        <v>67</v>
      </c>
      <c r="D3260" s="172">
        <f t="shared" si="150"/>
        <v>119635.20000000001</v>
      </c>
      <c r="E3260" s="172" t="e">
        <f t="shared" si="151"/>
        <v>#N/A</v>
      </c>
      <c r="F3260" s="174" t="e">
        <f t="shared" si="152"/>
        <v>#N/A</v>
      </c>
      <c r="G3260" s="26" t="s">
        <v>11036</v>
      </c>
    </row>
    <row r="3261" spans="2:7" x14ac:dyDescent="0.45">
      <c r="B3261" s="26" t="s">
        <v>6335</v>
      </c>
      <c r="C3261" s="26">
        <v>66</v>
      </c>
      <c r="D3261" s="172">
        <f t="shared" si="150"/>
        <v>117849.60000000001</v>
      </c>
      <c r="E3261" s="172" t="e">
        <f t="shared" si="151"/>
        <v>#N/A</v>
      </c>
      <c r="F3261" s="174" t="e">
        <f t="shared" si="152"/>
        <v>#N/A</v>
      </c>
      <c r="G3261" s="26" t="s">
        <v>11037</v>
      </c>
    </row>
    <row r="3262" spans="2:7" x14ac:dyDescent="0.45">
      <c r="B3262" s="26" t="s">
        <v>6336</v>
      </c>
      <c r="C3262" s="26">
        <v>68</v>
      </c>
      <c r="D3262" s="172">
        <f t="shared" si="150"/>
        <v>121420.8</v>
      </c>
      <c r="E3262" s="172" t="e">
        <f t="shared" si="151"/>
        <v>#N/A</v>
      </c>
      <c r="F3262" s="174" t="e">
        <f t="shared" si="152"/>
        <v>#N/A</v>
      </c>
      <c r="G3262" s="26" t="s">
        <v>11038</v>
      </c>
    </row>
    <row r="3263" spans="2:7" x14ac:dyDescent="0.45">
      <c r="B3263" s="26" t="s">
        <v>6337</v>
      </c>
      <c r="C3263" s="26">
        <v>69</v>
      </c>
      <c r="D3263" s="172">
        <f t="shared" si="150"/>
        <v>123206.40000000001</v>
      </c>
      <c r="E3263" s="172" t="e">
        <f t="shared" si="151"/>
        <v>#N/A</v>
      </c>
      <c r="F3263" s="174" t="e">
        <f t="shared" si="152"/>
        <v>#N/A</v>
      </c>
      <c r="G3263" s="26" t="s">
        <v>11039</v>
      </c>
    </row>
    <row r="3264" spans="2:7" x14ac:dyDescent="0.45">
      <c r="B3264" s="26" t="s">
        <v>6338</v>
      </c>
      <c r="C3264" s="26">
        <v>69</v>
      </c>
      <c r="D3264" s="172">
        <f t="shared" si="150"/>
        <v>123206.40000000001</v>
      </c>
      <c r="E3264" s="172" t="e">
        <f t="shared" si="151"/>
        <v>#N/A</v>
      </c>
      <c r="F3264" s="174" t="e">
        <f t="shared" si="152"/>
        <v>#N/A</v>
      </c>
      <c r="G3264" s="26" t="s">
        <v>11040</v>
      </c>
    </row>
    <row r="3265" spans="2:7" x14ac:dyDescent="0.45">
      <c r="B3265" s="26" t="s">
        <v>6339</v>
      </c>
      <c r="C3265" s="26">
        <v>68</v>
      </c>
      <c r="D3265" s="172">
        <f t="shared" si="150"/>
        <v>121420.8</v>
      </c>
      <c r="E3265" s="172" t="e">
        <f t="shared" si="151"/>
        <v>#N/A</v>
      </c>
      <c r="F3265" s="174" t="e">
        <f t="shared" si="152"/>
        <v>#N/A</v>
      </c>
      <c r="G3265" s="26" t="s">
        <v>11041</v>
      </c>
    </row>
    <row r="3266" spans="2:7" x14ac:dyDescent="0.45">
      <c r="B3266" s="26" t="s">
        <v>6340</v>
      </c>
      <c r="C3266" s="26">
        <v>66</v>
      </c>
      <c r="D3266" s="172">
        <f t="shared" si="150"/>
        <v>117849.60000000001</v>
      </c>
      <c r="E3266" s="172" t="e">
        <f t="shared" si="151"/>
        <v>#N/A</v>
      </c>
      <c r="F3266" s="174" t="e">
        <f t="shared" si="152"/>
        <v>#N/A</v>
      </c>
      <c r="G3266" s="26" t="s">
        <v>11042</v>
      </c>
    </row>
    <row r="3267" spans="2:7" x14ac:dyDescent="0.45">
      <c r="B3267" s="26" t="s">
        <v>6341</v>
      </c>
      <c r="C3267" s="26">
        <v>66</v>
      </c>
      <c r="D3267" s="172">
        <f t="shared" si="150"/>
        <v>117849.60000000001</v>
      </c>
      <c r="E3267" s="172" t="e">
        <f t="shared" si="151"/>
        <v>#N/A</v>
      </c>
      <c r="F3267" s="174" t="e">
        <f t="shared" si="152"/>
        <v>#N/A</v>
      </c>
      <c r="G3267" s="26" t="s">
        <v>11043</v>
      </c>
    </row>
    <row r="3268" spans="2:7" x14ac:dyDescent="0.45">
      <c r="B3268" s="26" t="s">
        <v>6342</v>
      </c>
      <c r="C3268" s="26">
        <v>67</v>
      </c>
      <c r="D3268" s="172">
        <f t="shared" si="150"/>
        <v>119635.20000000001</v>
      </c>
      <c r="E3268" s="172" t="e">
        <f t="shared" si="151"/>
        <v>#N/A</v>
      </c>
      <c r="F3268" s="174" t="e">
        <f t="shared" si="152"/>
        <v>#N/A</v>
      </c>
      <c r="G3268" s="26" t="s">
        <v>11044</v>
      </c>
    </row>
    <row r="3269" spans="2:7" x14ac:dyDescent="0.45">
      <c r="B3269" s="26" t="s">
        <v>6343</v>
      </c>
      <c r="C3269" s="26">
        <v>67</v>
      </c>
      <c r="D3269" s="172">
        <f t="shared" si="150"/>
        <v>119635.20000000001</v>
      </c>
      <c r="E3269" s="172" t="e">
        <f t="shared" si="151"/>
        <v>#N/A</v>
      </c>
      <c r="F3269" s="174" t="e">
        <f t="shared" si="152"/>
        <v>#N/A</v>
      </c>
      <c r="G3269" s="26" t="s">
        <v>11045</v>
      </c>
    </row>
    <row r="3270" spans="2:7" x14ac:dyDescent="0.45">
      <c r="B3270" s="26" t="s">
        <v>6344</v>
      </c>
      <c r="C3270" s="26">
        <v>68</v>
      </c>
      <c r="D3270" s="172">
        <f t="shared" si="150"/>
        <v>121420.8</v>
      </c>
      <c r="E3270" s="172" t="e">
        <f t="shared" si="151"/>
        <v>#N/A</v>
      </c>
      <c r="F3270" s="174" t="e">
        <f t="shared" si="152"/>
        <v>#N/A</v>
      </c>
      <c r="G3270" s="26" t="s">
        <v>11046</v>
      </c>
    </row>
    <row r="3271" spans="2:7" x14ac:dyDescent="0.45">
      <c r="B3271" s="26" t="s">
        <v>6345</v>
      </c>
      <c r="C3271" s="26">
        <v>70</v>
      </c>
      <c r="D3271" s="172">
        <f t="shared" si="150"/>
        <v>124992.00000000001</v>
      </c>
      <c r="E3271" s="172" t="e">
        <f t="shared" si="151"/>
        <v>#N/A</v>
      </c>
      <c r="F3271" s="174" t="e">
        <f t="shared" si="152"/>
        <v>#N/A</v>
      </c>
      <c r="G3271" s="26" t="s">
        <v>11047</v>
      </c>
    </row>
    <row r="3272" spans="2:7" x14ac:dyDescent="0.45">
      <c r="B3272" s="26" t="s">
        <v>6346</v>
      </c>
      <c r="C3272" s="26">
        <v>72</v>
      </c>
      <c r="D3272" s="172">
        <f t="shared" si="150"/>
        <v>128563.20000000001</v>
      </c>
      <c r="E3272" s="172" t="e">
        <f t="shared" si="151"/>
        <v>#N/A</v>
      </c>
      <c r="F3272" s="174" t="e">
        <f t="shared" si="152"/>
        <v>#N/A</v>
      </c>
      <c r="G3272" s="26" t="s">
        <v>11048</v>
      </c>
    </row>
    <row r="3273" spans="2:7" x14ac:dyDescent="0.45">
      <c r="B3273" s="26" t="s">
        <v>6347</v>
      </c>
      <c r="C3273" s="26">
        <v>70</v>
      </c>
      <c r="D3273" s="172">
        <f t="shared" si="150"/>
        <v>124992.00000000001</v>
      </c>
      <c r="E3273" s="172" t="e">
        <f t="shared" si="151"/>
        <v>#N/A</v>
      </c>
      <c r="F3273" s="174" t="e">
        <f t="shared" si="152"/>
        <v>#N/A</v>
      </c>
      <c r="G3273" s="26" t="s">
        <v>11049</v>
      </c>
    </row>
    <row r="3274" spans="2:7" x14ac:dyDescent="0.45">
      <c r="B3274" s="26" t="s">
        <v>6348</v>
      </c>
      <c r="C3274" s="26">
        <v>70</v>
      </c>
      <c r="D3274" s="172">
        <f t="shared" si="150"/>
        <v>124992.00000000001</v>
      </c>
      <c r="E3274" s="172" t="e">
        <f t="shared" si="151"/>
        <v>#N/A</v>
      </c>
      <c r="F3274" s="174" t="e">
        <f t="shared" si="152"/>
        <v>#N/A</v>
      </c>
      <c r="G3274" s="26" t="s">
        <v>11050</v>
      </c>
    </row>
    <row r="3275" spans="2:7" x14ac:dyDescent="0.45">
      <c r="B3275" s="26" t="s">
        <v>6349</v>
      </c>
      <c r="C3275" s="26">
        <v>72</v>
      </c>
      <c r="D3275" s="172">
        <f t="shared" si="150"/>
        <v>128563.20000000001</v>
      </c>
      <c r="E3275" s="172" t="e">
        <f t="shared" si="151"/>
        <v>#N/A</v>
      </c>
      <c r="F3275" s="174" t="e">
        <f t="shared" si="152"/>
        <v>#N/A</v>
      </c>
      <c r="G3275" s="26" t="s">
        <v>11051</v>
      </c>
    </row>
    <row r="3276" spans="2:7" x14ac:dyDescent="0.45">
      <c r="B3276" s="26" t="s">
        <v>6350</v>
      </c>
      <c r="C3276" s="26">
        <v>73</v>
      </c>
      <c r="D3276" s="172">
        <f t="shared" si="150"/>
        <v>130348.8</v>
      </c>
      <c r="E3276" s="172" t="e">
        <f t="shared" si="151"/>
        <v>#N/A</v>
      </c>
      <c r="F3276" s="174" t="e">
        <f t="shared" si="152"/>
        <v>#N/A</v>
      </c>
      <c r="G3276" s="26" t="s">
        <v>11052</v>
      </c>
    </row>
    <row r="3277" spans="2:7" x14ac:dyDescent="0.45">
      <c r="B3277" s="26" t="s">
        <v>6351</v>
      </c>
      <c r="C3277" s="26">
        <v>72</v>
      </c>
      <c r="D3277" s="172">
        <f t="shared" si="150"/>
        <v>128563.20000000001</v>
      </c>
      <c r="E3277" s="172" t="e">
        <f t="shared" si="151"/>
        <v>#N/A</v>
      </c>
      <c r="F3277" s="174" t="e">
        <f t="shared" si="152"/>
        <v>#N/A</v>
      </c>
      <c r="G3277" s="26" t="s">
        <v>11053</v>
      </c>
    </row>
    <row r="3278" spans="2:7" x14ac:dyDescent="0.45">
      <c r="B3278" s="26" t="s">
        <v>6352</v>
      </c>
      <c r="C3278" s="26">
        <v>73</v>
      </c>
      <c r="D3278" s="172">
        <f t="shared" si="150"/>
        <v>130348.8</v>
      </c>
      <c r="E3278" s="172" t="e">
        <f t="shared" si="151"/>
        <v>#N/A</v>
      </c>
      <c r="F3278" s="174" t="e">
        <f t="shared" si="152"/>
        <v>#N/A</v>
      </c>
      <c r="G3278" s="26" t="s">
        <v>11054</v>
      </c>
    </row>
    <row r="3279" spans="2:7" x14ac:dyDescent="0.45">
      <c r="B3279" s="26" t="s">
        <v>6353</v>
      </c>
      <c r="C3279" s="26">
        <v>71</v>
      </c>
      <c r="D3279" s="172">
        <f t="shared" si="150"/>
        <v>126777.60000000001</v>
      </c>
      <c r="E3279" s="172" t="e">
        <f t="shared" si="151"/>
        <v>#N/A</v>
      </c>
      <c r="F3279" s="174" t="e">
        <f t="shared" si="152"/>
        <v>#N/A</v>
      </c>
      <c r="G3279" s="26" t="s">
        <v>11055</v>
      </c>
    </row>
    <row r="3280" spans="2:7" x14ac:dyDescent="0.45">
      <c r="B3280" s="26" t="s">
        <v>6354</v>
      </c>
      <c r="C3280" s="26">
        <v>69</v>
      </c>
      <c r="D3280" s="172">
        <f t="shared" si="150"/>
        <v>123206.40000000001</v>
      </c>
      <c r="E3280" s="172" t="e">
        <f t="shared" si="151"/>
        <v>#N/A</v>
      </c>
      <c r="F3280" s="174" t="e">
        <f t="shared" si="152"/>
        <v>#N/A</v>
      </c>
      <c r="G3280" s="26" t="s">
        <v>11056</v>
      </c>
    </row>
    <row r="3281" spans="2:7" x14ac:dyDescent="0.45">
      <c r="B3281" s="26" t="s">
        <v>6355</v>
      </c>
      <c r="C3281" s="26">
        <v>68</v>
      </c>
      <c r="D3281" s="172">
        <f t="shared" si="150"/>
        <v>121420.8</v>
      </c>
      <c r="E3281" s="172" t="e">
        <f t="shared" si="151"/>
        <v>#N/A</v>
      </c>
      <c r="F3281" s="174" t="e">
        <f t="shared" si="152"/>
        <v>#N/A</v>
      </c>
      <c r="G3281" s="26" t="s">
        <v>11057</v>
      </c>
    </row>
    <row r="3282" spans="2:7" x14ac:dyDescent="0.45">
      <c r="B3282" s="26" t="s">
        <v>6356</v>
      </c>
      <c r="C3282" s="26">
        <v>71</v>
      </c>
      <c r="D3282" s="172">
        <f t="shared" si="150"/>
        <v>126777.60000000001</v>
      </c>
      <c r="E3282" s="172" t="e">
        <f t="shared" si="151"/>
        <v>#N/A</v>
      </c>
      <c r="F3282" s="174" t="e">
        <f t="shared" si="152"/>
        <v>#N/A</v>
      </c>
      <c r="G3282" s="26" t="s">
        <v>11058</v>
      </c>
    </row>
    <row r="3283" spans="2:7" x14ac:dyDescent="0.45">
      <c r="B3283" s="26" t="s">
        <v>6357</v>
      </c>
      <c r="C3283" s="26">
        <v>72</v>
      </c>
      <c r="D3283" s="172">
        <f t="shared" si="150"/>
        <v>128563.20000000001</v>
      </c>
      <c r="E3283" s="172" t="e">
        <f t="shared" si="151"/>
        <v>#N/A</v>
      </c>
      <c r="F3283" s="174" t="e">
        <f t="shared" si="152"/>
        <v>#N/A</v>
      </c>
      <c r="G3283" s="26" t="s">
        <v>11059</v>
      </c>
    </row>
    <row r="3284" spans="2:7" x14ac:dyDescent="0.45">
      <c r="B3284" s="26" t="s">
        <v>6358</v>
      </c>
      <c r="C3284" s="26">
        <v>71</v>
      </c>
      <c r="D3284" s="172">
        <f t="shared" si="150"/>
        <v>126777.60000000001</v>
      </c>
      <c r="E3284" s="172" t="e">
        <f t="shared" si="151"/>
        <v>#N/A</v>
      </c>
      <c r="F3284" s="174" t="e">
        <f t="shared" si="152"/>
        <v>#N/A</v>
      </c>
      <c r="G3284" s="26" t="s">
        <v>11060</v>
      </c>
    </row>
    <row r="3285" spans="2:7" x14ac:dyDescent="0.45">
      <c r="B3285" s="26" t="s">
        <v>6359</v>
      </c>
      <c r="C3285" s="26">
        <v>71</v>
      </c>
      <c r="D3285" s="172">
        <f t="shared" si="150"/>
        <v>126777.60000000001</v>
      </c>
      <c r="E3285" s="172" t="e">
        <f t="shared" si="151"/>
        <v>#N/A</v>
      </c>
      <c r="F3285" s="174" t="e">
        <f t="shared" si="152"/>
        <v>#N/A</v>
      </c>
      <c r="G3285" s="26" t="s">
        <v>11061</v>
      </c>
    </row>
    <row r="3286" spans="2:7" x14ac:dyDescent="0.45">
      <c r="B3286" s="26" t="s">
        <v>6360</v>
      </c>
      <c r="C3286" s="26">
        <v>72</v>
      </c>
      <c r="D3286" s="172">
        <f t="shared" si="150"/>
        <v>128563.20000000001</v>
      </c>
      <c r="E3286" s="172" t="e">
        <f t="shared" si="151"/>
        <v>#N/A</v>
      </c>
      <c r="F3286" s="174" t="e">
        <f t="shared" si="152"/>
        <v>#N/A</v>
      </c>
      <c r="G3286" s="26" t="s">
        <v>11062</v>
      </c>
    </row>
    <row r="3287" spans="2:7" x14ac:dyDescent="0.45">
      <c r="B3287" s="26" t="s">
        <v>6361</v>
      </c>
      <c r="C3287" s="26">
        <v>72</v>
      </c>
      <c r="D3287" s="172">
        <f t="shared" si="150"/>
        <v>128563.20000000001</v>
      </c>
      <c r="E3287" s="172" t="e">
        <f t="shared" si="151"/>
        <v>#N/A</v>
      </c>
      <c r="F3287" s="174" t="e">
        <f t="shared" si="152"/>
        <v>#N/A</v>
      </c>
      <c r="G3287" s="26" t="s">
        <v>11063</v>
      </c>
    </row>
    <row r="3288" spans="2:7" x14ac:dyDescent="0.45">
      <c r="B3288" s="26" t="s">
        <v>6362</v>
      </c>
      <c r="C3288" s="26">
        <v>73</v>
      </c>
      <c r="D3288" s="172">
        <f t="shared" si="150"/>
        <v>130348.8</v>
      </c>
      <c r="E3288" s="172" t="e">
        <f t="shared" si="151"/>
        <v>#N/A</v>
      </c>
      <c r="F3288" s="174" t="e">
        <f t="shared" si="152"/>
        <v>#N/A</v>
      </c>
      <c r="G3288" s="26" t="s">
        <v>11064</v>
      </c>
    </row>
    <row r="3289" spans="2:7" x14ac:dyDescent="0.45">
      <c r="B3289" s="26" t="s">
        <v>6363</v>
      </c>
      <c r="C3289" s="26">
        <v>72</v>
      </c>
      <c r="D3289" s="172">
        <f t="shared" si="150"/>
        <v>128563.20000000001</v>
      </c>
      <c r="E3289" s="172" t="e">
        <f t="shared" si="151"/>
        <v>#N/A</v>
      </c>
      <c r="F3289" s="174" t="e">
        <f t="shared" si="152"/>
        <v>#N/A</v>
      </c>
      <c r="G3289" s="26" t="s">
        <v>11065</v>
      </c>
    </row>
    <row r="3290" spans="2:7" x14ac:dyDescent="0.45">
      <c r="B3290" s="26" t="s">
        <v>6364</v>
      </c>
      <c r="C3290" s="26">
        <v>72</v>
      </c>
      <c r="D3290" s="172">
        <f t="shared" si="150"/>
        <v>128563.20000000001</v>
      </c>
      <c r="E3290" s="172" t="e">
        <f t="shared" si="151"/>
        <v>#N/A</v>
      </c>
      <c r="F3290" s="174" t="e">
        <f t="shared" si="152"/>
        <v>#N/A</v>
      </c>
      <c r="G3290" s="26" t="s">
        <v>11066</v>
      </c>
    </row>
    <row r="3291" spans="2:7" x14ac:dyDescent="0.45">
      <c r="B3291" s="26" t="s">
        <v>6365</v>
      </c>
      <c r="C3291" s="26">
        <v>71</v>
      </c>
      <c r="D3291" s="172">
        <f t="shared" si="150"/>
        <v>126777.60000000001</v>
      </c>
      <c r="E3291" s="172" t="e">
        <f t="shared" si="151"/>
        <v>#N/A</v>
      </c>
      <c r="F3291" s="174" t="e">
        <f t="shared" si="152"/>
        <v>#N/A</v>
      </c>
      <c r="G3291" s="26" t="s">
        <v>11067</v>
      </c>
    </row>
    <row r="3292" spans="2:7" x14ac:dyDescent="0.45">
      <c r="B3292" s="26" t="s">
        <v>6366</v>
      </c>
      <c r="C3292" s="26">
        <v>69</v>
      </c>
      <c r="D3292" s="172">
        <f t="shared" si="150"/>
        <v>123206.40000000001</v>
      </c>
      <c r="E3292" s="172" t="e">
        <f t="shared" si="151"/>
        <v>#N/A</v>
      </c>
      <c r="F3292" s="174" t="e">
        <f t="shared" si="152"/>
        <v>#N/A</v>
      </c>
      <c r="G3292" s="26" t="s">
        <v>11068</v>
      </c>
    </row>
    <row r="3293" spans="2:7" x14ac:dyDescent="0.45">
      <c r="B3293" s="26" t="s">
        <v>6367</v>
      </c>
      <c r="C3293" s="26">
        <v>66</v>
      </c>
      <c r="D3293" s="172">
        <f t="shared" si="150"/>
        <v>117849.60000000001</v>
      </c>
      <c r="E3293" s="172" t="e">
        <f t="shared" si="151"/>
        <v>#N/A</v>
      </c>
      <c r="F3293" s="174" t="e">
        <f t="shared" si="152"/>
        <v>#N/A</v>
      </c>
      <c r="G3293" s="26" t="s">
        <v>11069</v>
      </c>
    </row>
    <row r="3294" spans="2:7" x14ac:dyDescent="0.45">
      <c r="B3294" s="26" t="s">
        <v>6368</v>
      </c>
      <c r="C3294" s="26">
        <v>66</v>
      </c>
      <c r="D3294" s="172">
        <f t="shared" si="150"/>
        <v>117849.60000000001</v>
      </c>
      <c r="E3294" s="172" t="e">
        <f t="shared" si="151"/>
        <v>#N/A</v>
      </c>
      <c r="F3294" s="174" t="e">
        <f t="shared" si="152"/>
        <v>#N/A</v>
      </c>
      <c r="G3294" s="26" t="s">
        <v>11070</v>
      </c>
    </row>
    <row r="3295" spans="2:7" x14ac:dyDescent="0.45">
      <c r="B3295" s="26" t="s">
        <v>6369</v>
      </c>
      <c r="C3295" s="26">
        <v>68</v>
      </c>
      <c r="D3295" s="172">
        <f t="shared" si="150"/>
        <v>121420.8</v>
      </c>
      <c r="E3295" s="172" t="e">
        <f t="shared" si="151"/>
        <v>#N/A</v>
      </c>
      <c r="F3295" s="174" t="e">
        <f t="shared" si="152"/>
        <v>#N/A</v>
      </c>
      <c r="G3295" s="26" t="s">
        <v>11071</v>
      </c>
    </row>
    <row r="3296" spans="2:7" x14ac:dyDescent="0.45">
      <c r="B3296" s="26" t="s">
        <v>6370</v>
      </c>
      <c r="C3296" s="26">
        <v>69</v>
      </c>
      <c r="D3296" s="172">
        <f t="shared" si="150"/>
        <v>123206.40000000001</v>
      </c>
      <c r="E3296" s="172" t="e">
        <f t="shared" si="151"/>
        <v>#N/A</v>
      </c>
      <c r="F3296" s="174" t="e">
        <f t="shared" si="152"/>
        <v>#N/A</v>
      </c>
      <c r="G3296" s="26" t="s">
        <v>11072</v>
      </c>
    </row>
    <row r="3297" spans="2:7" x14ac:dyDescent="0.45">
      <c r="B3297" s="26" t="s">
        <v>6371</v>
      </c>
      <c r="C3297" s="26">
        <v>68</v>
      </c>
      <c r="D3297" s="172">
        <f t="shared" si="150"/>
        <v>121420.8</v>
      </c>
      <c r="E3297" s="172" t="e">
        <f t="shared" si="151"/>
        <v>#N/A</v>
      </c>
      <c r="F3297" s="174" t="e">
        <f t="shared" si="152"/>
        <v>#N/A</v>
      </c>
      <c r="G3297" s="26" t="s">
        <v>11073</v>
      </c>
    </row>
    <row r="3298" spans="2:7" x14ac:dyDescent="0.45">
      <c r="B3298" s="26" t="s">
        <v>6372</v>
      </c>
      <c r="C3298" s="26">
        <v>66</v>
      </c>
      <c r="D3298" s="172">
        <f t="shared" si="150"/>
        <v>117849.60000000001</v>
      </c>
      <c r="E3298" s="172" t="e">
        <f t="shared" si="151"/>
        <v>#N/A</v>
      </c>
      <c r="F3298" s="174" t="e">
        <f t="shared" si="152"/>
        <v>#N/A</v>
      </c>
      <c r="G3298" s="26" t="s">
        <v>11074</v>
      </c>
    </row>
    <row r="3299" spans="2:7" x14ac:dyDescent="0.45">
      <c r="B3299" s="26" t="s">
        <v>6373</v>
      </c>
      <c r="C3299" s="26">
        <v>65</v>
      </c>
      <c r="D3299" s="172">
        <f t="shared" si="150"/>
        <v>116064</v>
      </c>
      <c r="E3299" s="172" t="e">
        <f t="shared" si="151"/>
        <v>#N/A</v>
      </c>
      <c r="F3299" s="174" t="e">
        <f t="shared" si="152"/>
        <v>#N/A</v>
      </c>
      <c r="G3299" s="26" t="s">
        <v>11075</v>
      </c>
    </row>
    <row r="3300" spans="2:7" x14ac:dyDescent="0.45">
      <c r="B3300" s="26" t="s">
        <v>6374</v>
      </c>
      <c r="C3300" s="26">
        <v>65</v>
      </c>
      <c r="D3300" s="172">
        <f t="shared" si="150"/>
        <v>116064</v>
      </c>
      <c r="E3300" s="172" t="e">
        <f t="shared" si="151"/>
        <v>#N/A</v>
      </c>
      <c r="F3300" s="174" t="e">
        <f t="shared" si="152"/>
        <v>#N/A</v>
      </c>
      <c r="G3300" s="26" t="s">
        <v>11076</v>
      </c>
    </row>
    <row r="3301" spans="2:7" x14ac:dyDescent="0.45">
      <c r="B3301" s="26" t="s">
        <v>6375</v>
      </c>
      <c r="C3301" s="26">
        <v>65</v>
      </c>
      <c r="D3301" s="172">
        <f t="shared" si="150"/>
        <v>116064</v>
      </c>
      <c r="E3301" s="172" t="e">
        <f t="shared" si="151"/>
        <v>#N/A</v>
      </c>
      <c r="F3301" s="174" t="e">
        <f t="shared" si="152"/>
        <v>#N/A</v>
      </c>
      <c r="G3301" s="26" t="s">
        <v>11077</v>
      </c>
    </row>
    <row r="3302" spans="2:7" x14ac:dyDescent="0.45">
      <c r="B3302" s="26" t="s">
        <v>6376</v>
      </c>
      <c r="C3302" s="26">
        <v>63</v>
      </c>
      <c r="D3302" s="172">
        <f t="shared" si="150"/>
        <v>112492.8</v>
      </c>
      <c r="E3302" s="172" t="e">
        <f t="shared" si="151"/>
        <v>#N/A</v>
      </c>
      <c r="F3302" s="174" t="e">
        <f t="shared" si="152"/>
        <v>#N/A</v>
      </c>
      <c r="G3302" s="26" t="s">
        <v>11078</v>
      </c>
    </row>
    <row r="3303" spans="2:7" x14ac:dyDescent="0.45">
      <c r="B3303" s="26" t="s">
        <v>6377</v>
      </c>
      <c r="C3303" s="26">
        <v>63</v>
      </c>
      <c r="D3303" s="172">
        <f t="shared" si="150"/>
        <v>112492.8</v>
      </c>
      <c r="E3303" s="172" t="e">
        <f t="shared" si="151"/>
        <v>#N/A</v>
      </c>
      <c r="F3303" s="174" t="e">
        <f t="shared" si="152"/>
        <v>#N/A</v>
      </c>
      <c r="G3303" s="26" t="s">
        <v>11079</v>
      </c>
    </row>
    <row r="3304" spans="2:7" x14ac:dyDescent="0.45">
      <c r="B3304" s="26" t="s">
        <v>6378</v>
      </c>
      <c r="C3304" s="26">
        <v>62</v>
      </c>
      <c r="D3304" s="172">
        <f t="shared" si="150"/>
        <v>110707.20000000001</v>
      </c>
      <c r="E3304" s="172" t="e">
        <f t="shared" si="151"/>
        <v>#N/A</v>
      </c>
      <c r="F3304" s="174" t="e">
        <f t="shared" si="152"/>
        <v>#N/A</v>
      </c>
      <c r="G3304" s="26" t="s">
        <v>11080</v>
      </c>
    </row>
    <row r="3305" spans="2:7" x14ac:dyDescent="0.45">
      <c r="B3305" s="26" t="s">
        <v>6379</v>
      </c>
      <c r="C3305" s="26">
        <v>61</v>
      </c>
      <c r="D3305" s="172">
        <f t="shared" si="150"/>
        <v>108921.60000000001</v>
      </c>
      <c r="E3305" s="172" t="e">
        <f t="shared" si="151"/>
        <v>#N/A</v>
      </c>
      <c r="F3305" s="174" t="e">
        <f t="shared" si="152"/>
        <v>#N/A</v>
      </c>
      <c r="G3305" s="26" t="s">
        <v>11081</v>
      </c>
    </row>
    <row r="3306" spans="2:7" x14ac:dyDescent="0.45">
      <c r="B3306" s="26" t="s">
        <v>6380</v>
      </c>
      <c r="C3306" s="26">
        <v>60</v>
      </c>
      <c r="D3306" s="172">
        <f t="shared" si="150"/>
        <v>107136.00000000001</v>
      </c>
      <c r="E3306" s="172" t="e">
        <f t="shared" si="151"/>
        <v>#N/A</v>
      </c>
      <c r="F3306" s="174" t="e">
        <f t="shared" si="152"/>
        <v>#N/A</v>
      </c>
      <c r="G3306" s="26" t="s">
        <v>11082</v>
      </c>
    </row>
    <row r="3307" spans="2:7" x14ac:dyDescent="0.45">
      <c r="B3307" s="26" t="s">
        <v>6381</v>
      </c>
      <c r="C3307" s="26">
        <v>60</v>
      </c>
      <c r="D3307" s="172">
        <f t="shared" si="150"/>
        <v>107136.00000000001</v>
      </c>
      <c r="E3307" s="172" t="e">
        <f t="shared" si="151"/>
        <v>#N/A</v>
      </c>
      <c r="F3307" s="174" t="e">
        <f t="shared" si="152"/>
        <v>#N/A</v>
      </c>
      <c r="G3307" s="26" t="s">
        <v>11083</v>
      </c>
    </row>
    <row r="3308" spans="2:7" x14ac:dyDescent="0.45">
      <c r="B3308" s="26" t="s">
        <v>6382</v>
      </c>
      <c r="C3308" s="26">
        <v>61</v>
      </c>
      <c r="D3308" s="172">
        <f t="shared" si="150"/>
        <v>108921.60000000001</v>
      </c>
      <c r="E3308" s="172" t="e">
        <f t="shared" si="151"/>
        <v>#N/A</v>
      </c>
      <c r="F3308" s="174" t="e">
        <f t="shared" si="152"/>
        <v>#N/A</v>
      </c>
      <c r="G3308" s="26" t="s">
        <v>11084</v>
      </c>
    </row>
    <row r="3309" spans="2:7" x14ac:dyDescent="0.45">
      <c r="B3309" s="26" t="s">
        <v>6383</v>
      </c>
      <c r="C3309" s="26">
        <v>61</v>
      </c>
      <c r="D3309" s="172">
        <f t="shared" si="150"/>
        <v>108921.60000000001</v>
      </c>
      <c r="E3309" s="172" t="e">
        <f t="shared" si="151"/>
        <v>#N/A</v>
      </c>
      <c r="F3309" s="174" t="e">
        <f t="shared" si="152"/>
        <v>#N/A</v>
      </c>
      <c r="G3309" s="26" t="s">
        <v>11085</v>
      </c>
    </row>
    <row r="3310" spans="2:7" x14ac:dyDescent="0.45">
      <c r="B3310" s="26" t="s">
        <v>6384</v>
      </c>
      <c r="C3310" s="26">
        <v>63</v>
      </c>
      <c r="D3310" s="172">
        <f t="shared" si="150"/>
        <v>112492.8</v>
      </c>
      <c r="E3310" s="172" t="e">
        <f t="shared" si="151"/>
        <v>#N/A</v>
      </c>
      <c r="F3310" s="174" t="e">
        <f t="shared" si="152"/>
        <v>#N/A</v>
      </c>
      <c r="G3310" s="26" t="s">
        <v>11086</v>
      </c>
    </row>
    <row r="3311" spans="2:7" x14ac:dyDescent="0.45">
      <c r="B3311" s="26" t="s">
        <v>6385</v>
      </c>
      <c r="C3311" s="26">
        <v>64</v>
      </c>
      <c r="D3311" s="172">
        <f t="shared" si="150"/>
        <v>114278.40000000001</v>
      </c>
      <c r="E3311" s="172" t="e">
        <f t="shared" si="151"/>
        <v>#N/A</v>
      </c>
      <c r="F3311" s="174" t="e">
        <f t="shared" si="152"/>
        <v>#N/A</v>
      </c>
      <c r="G3311" s="26" t="s">
        <v>11087</v>
      </c>
    </row>
    <row r="3312" spans="2:7" x14ac:dyDescent="0.45">
      <c r="B3312" s="26" t="s">
        <v>6386</v>
      </c>
      <c r="C3312" s="26">
        <v>66</v>
      </c>
      <c r="D3312" s="172">
        <f t="shared" si="150"/>
        <v>117849.60000000001</v>
      </c>
      <c r="E3312" s="172" t="e">
        <f t="shared" si="151"/>
        <v>#N/A</v>
      </c>
      <c r="F3312" s="174" t="e">
        <f t="shared" si="152"/>
        <v>#N/A</v>
      </c>
      <c r="G3312" s="26" t="s">
        <v>11088</v>
      </c>
    </row>
    <row r="3313" spans="2:7" x14ac:dyDescent="0.45">
      <c r="B3313" s="26" t="s">
        <v>6387</v>
      </c>
      <c r="C3313" s="26">
        <v>67</v>
      </c>
      <c r="D3313" s="172">
        <f t="shared" si="150"/>
        <v>119635.20000000001</v>
      </c>
      <c r="E3313" s="172" t="e">
        <f t="shared" si="151"/>
        <v>#N/A</v>
      </c>
      <c r="F3313" s="174" t="e">
        <f t="shared" si="152"/>
        <v>#N/A</v>
      </c>
      <c r="G3313" s="26" t="s">
        <v>11089</v>
      </c>
    </row>
    <row r="3314" spans="2:7" x14ac:dyDescent="0.45">
      <c r="B3314" s="26" t="s">
        <v>6388</v>
      </c>
      <c r="C3314" s="26">
        <v>69</v>
      </c>
      <c r="D3314" s="172">
        <f t="shared" si="150"/>
        <v>123206.40000000001</v>
      </c>
      <c r="E3314" s="172" t="e">
        <f t="shared" si="151"/>
        <v>#N/A</v>
      </c>
      <c r="F3314" s="174" t="e">
        <f t="shared" si="152"/>
        <v>#N/A</v>
      </c>
      <c r="G3314" s="26" t="s">
        <v>11090</v>
      </c>
    </row>
    <row r="3315" spans="2:7" x14ac:dyDescent="0.45">
      <c r="B3315" s="26" t="s">
        <v>6389</v>
      </c>
      <c r="C3315" s="26">
        <v>70</v>
      </c>
      <c r="D3315" s="172">
        <f t="shared" si="150"/>
        <v>124992.00000000001</v>
      </c>
      <c r="E3315" s="172" t="e">
        <f t="shared" si="151"/>
        <v>#N/A</v>
      </c>
      <c r="F3315" s="174" t="e">
        <f t="shared" si="152"/>
        <v>#N/A</v>
      </c>
      <c r="G3315" s="26" t="s">
        <v>11091</v>
      </c>
    </row>
    <row r="3316" spans="2:7" x14ac:dyDescent="0.45">
      <c r="B3316" s="26" t="s">
        <v>6390</v>
      </c>
      <c r="C3316" s="26">
        <v>69</v>
      </c>
      <c r="D3316" s="172">
        <f t="shared" ref="D3316:D3379" si="153">C3316*7.44*240</f>
        <v>123206.40000000001</v>
      </c>
      <c r="E3316" s="172" t="e">
        <f t="shared" ref="E3316:E3379" si="154">VLOOKUP(G3316,$I$51:$K$181,2,FALSE)</f>
        <v>#N/A</v>
      </c>
      <c r="F3316" s="174" t="e">
        <f t="shared" ref="F3316:F3379" si="155">E3316/D3316-1</f>
        <v>#N/A</v>
      </c>
      <c r="G3316" s="26" t="s">
        <v>11092</v>
      </c>
    </row>
    <row r="3317" spans="2:7" x14ac:dyDescent="0.45">
      <c r="B3317" s="26" t="s">
        <v>6391</v>
      </c>
      <c r="C3317" s="26">
        <v>69</v>
      </c>
      <c r="D3317" s="172">
        <f t="shared" si="153"/>
        <v>123206.40000000001</v>
      </c>
      <c r="E3317" s="172" t="e">
        <f t="shared" si="154"/>
        <v>#N/A</v>
      </c>
      <c r="F3317" s="174" t="e">
        <f t="shared" si="155"/>
        <v>#N/A</v>
      </c>
      <c r="G3317" s="26" t="s">
        <v>11093</v>
      </c>
    </row>
    <row r="3318" spans="2:7" x14ac:dyDescent="0.45">
      <c r="B3318" s="26" t="s">
        <v>6392</v>
      </c>
      <c r="C3318" s="26">
        <v>68</v>
      </c>
      <c r="D3318" s="172">
        <f t="shared" si="153"/>
        <v>121420.8</v>
      </c>
      <c r="E3318" s="172" t="e">
        <f t="shared" si="154"/>
        <v>#N/A</v>
      </c>
      <c r="F3318" s="174" t="e">
        <f t="shared" si="155"/>
        <v>#N/A</v>
      </c>
      <c r="G3318" s="26" t="s">
        <v>11094</v>
      </c>
    </row>
    <row r="3319" spans="2:7" x14ac:dyDescent="0.45">
      <c r="B3319" s="26" t="s">
        <v>6393</v>
      </c>
      <c r="C3319" s="26">
        <v>68</v>
      </c>
      <c r="D3319" s="172">
        <f t="shared" si="153"/>
        <v>121420.8</v>
      </c>
      <c r="E3319" s="172" t="e">
        <f t="shared" si="154"/>
        <v>#N/A</v>
      </c>
      <c r="F3319" s="174" t="e">
        <f t="shared" si="155"/>
        <v>#N/A</v>
      </c>
      <c r="G3319" s="26" t="s">
        <v>11095</v>
      </c>
    </row>
    <row r="3320" spans="2:7" x14ac:dyDescent="0.45">
      <c r="B3320" s="26" t="s">
        <v>6394</v>
      </c>
      <c r="C3320" s="26">
        <v>66</v>
      </c>
      <c r="D3320" s="172">
        <f t="shared" si="153"/>
        <v>117849.60000000001</v>
      </c>
      <c r="E3320" s="172" t="e">
        <f t="shared" si="154"/>
        <v>#N/A</v>
      </c>
      <c r="F3320" s="174" t="e">
        <f t="shared" si="155"/>
        <v>#N/A</v>
      </c>
      <c r="G3320" s="26" t="s">
        <v>11096</v>
      </c>
    </row>
    <row r="3321" spans="2:7" x14ac:dyDescent="0.45">
      <c r="B3321" s="26" t="s">
        <v>6395</v>
      </c>
      <c r="C3321" s="26">
        <v>67</v>
      </c>
      <c r="D3321" s="172">
        <f t="shared" si="153"/>
        <v>119635.20000000001</v>
      </c>
      <c r="E3321" s="172" t="e">
        <f t="shared" si="154"/>
        <v>#N/A</v>
      </c>
      <c r="F3321" s="174" t="e">
        <f t="shared" si="155"/>
        <v>#N/A</v>
      </c>
      <c r="G3321" s="26" t="s">
        <v>11097</v>
      </c>
    </row>
    <row r="3322" spans="2:7" x14ac:dyDescent="0.45">
      <c r="B3322" s="26" t="s">
        <v>6396</v>
      </c>
      <c r="C3322" s="26">
        <v>70</v>
      </c>
      <c r="D3322" s="172">
        <f t="shared" si="153"/>
        <v>124992.00000000001</v>
      </c>
      <c r="E3322" s="172" t="e">
        <f t="shared" si="154"/>
        <v>#N/A</v>
      </c>
      <c r="F3322" s="174" t="e">
        <f t="shared" si="155"/>
        <v>#N/A</v>
      </c>
      <c r="G3322" s="26" t="s">
        <v>11098</v>
      </c>
    </row>
    <row r="3323" spans="2:7" x14ac:dyDescent="0.45">
      <c r="B3323" s="26" t="s">
        <v>6397</v>
      </c>
      <c r="C3323" s="26">
        <v>70</v>
      </c>
      <c r="D3323" s="172">
        <f t="shared" si="153"/>
        <v>124992.00000000001</v>
      </c>
      <c r="E3323" s="172" t="e">
        <f t="shared" si="154"/>
        <v>#N/A</v>
      </c>
      <c r="F3323" s="174" t="e">
        <f t="shared" si="155"/>
        <v>#N/A</v>
      </c>
      <c r="G3323" s="26" t="s">
        <v>11099</v>
      </c>
    </row>
    <row r="3324" spans="2:7" x14ac:dyDescent="0.45">
      <c r="B3324" s="26" t="s">
        <v>6398</v>
      </c>
      <c r="C3324" s="26">
        <v>69</v>
      </c>
      <c r="D3324" s="172">
        <f t="shared" si="153"/>
        <v>123206.40000000001</v>
      </c>
      <c r="E3324" s="172" t="e">
        <f t="shared" si="154"/>
        <v>#N/A</v>
      </c>
      <c r="F3324" s="174" t="e">
        <f t="shared" si="155"/>
        <v>#N/A</v>
      </c>
      <c r="G3324" s="26" t="s">
        <v>11100</v>
      </c>
    </row>
    <row r="3325" spans="2:7" x14ac:dyDescent="0.45">
      <c r="B3325" s="26" t="s">
        <v>6399</v>
      </c>
      <c r="C3325" s="26">
        <v>69</v>
      </c>
      <c r="D3325" s="172">
        <f t="shared" si="153"/>
        <v>123206.40000000001</v>
      </c>
      <c r="E3325" s="172" t="e">
        <f t="shared" si="154"/>
        <v>#N/A</v>
      </c>
      <c r="F3325" s="174" t="e">
        <f t="shared" si="155"/>
        <v>#N/A</v>
      </c>
      <c r="G3325" s="26" t="s">
        <v>11101</v>
      </c>
    </row>
    <row r="3326" spans="2:7" x14ac:dyDescent="0.45">
      <c r="B3326" s="26" t="s">
        <v>6400</v>
      </c>
      <c r="C3326" s="26">
        <v>69</v>
      </c>
      <c r="D3326" s="172">
        <f t="shared" si="153"/>
        <v>123206.40000000001</v>
      </c>
      <c r="E3326" s="172" t="e">
        <f t="shared" si="154"/>
        <v>#N/A</v>
      </c>
      <c r="F3326" s="174" t="e">
        <f t="shared" si="155"/>
        <v>#N/A</v>
      </c>
      <c r="G3326" s="26" t="s">
        <v>11102</v>
      </c>
    </row>
    <row r="3327" spans="2:7" x14ac:dyDescent="0.45">
      <c r="B3327" s="26" t="s">
        <v>6401</v>
      </c>
      <c r="C3327" s="26">
        <v>70</v>
      </c>
      <c r="D3327" s="172">
        <f t="shared" si="153"/>
        <v>124992.00000000001</v>
      </c>
      <c r="E3327" s="172" t="e">
        <f t="shared" si="154"/>
        <v>#N/A</v>
      </c>
      <c r="F3327" s="174" t="e">
        <f t="shared" si="155"/>
        <v>#N/A</v>
      </c>
      <c r="G3327" s="26" t="s">
        <v>11103</v>
      </c>
    </row>
    <row r="3328" spans="2:7" x14ac:dyDescent="0.45">
      <c r="B3328" s="26" t="s">
        <v>6402</v>
      </c>
      <c r="C3328" s="26">
        <v>71</v>
      </c>
      <c r="D3328" s="172">
        <f t="shared" si="153"/>
        <v>126777.60000000001</v>
      </c>
      <c r="E3328" s="172" t="e">
        <f t="shared" si="154"/>
        <v>#N/A</v>
      </c>
      <c r="F3328" s="174" t="e">
        <f t="shared" si="155"/>
        <v>#N/A</v>
      </c>
      <c r="G3328" s="26" t="s">
        <v>11104</v>
      </c>
    </row>
    <row r="3329" spans="2:7" x14ac:dyDescent="0.45">
      <c r="B3329" s="26" t="s">
        <v>6403</v>
      </c>
      <c r="C3329" s="26">
        <v>70</v>
      </c>
      <c r="D3329" s="172">
        <f t="shared" si="153"/>
        <v>124992.00000000001</v>
      </c>
      <c r="E3329" s="172" t="e">
        <f t="shared" si="154"/>
        <v>#N/A</v>
      </c>
      <c r="F3329" s="174" t="e">
        <f t="shared" si="155"/>
        <v>#N/A</v>
      </c>
      <c r="G3329" s="26" t="s">
        <v>11105</v>
      </c>
    </row>
    <row r="3330" spans="2:7" x14ac:dyDescent="0.45">
      <c r="B3330" s="26" t="s">
        <v>6404</v>
      </c>
      <c r="C3330" s="26">
        <v>68</v>
      </c>
      <c r="D3330" s="172">
        <f t="shared" si="153"/>
        <v>121420.8</v>
      </c>
      <c r="E3330" s="172" t="e">
        <f t="shared" si="154"/>
        <v>#N/A</v>
      </c>
      <c r="F3330" s="174" t="e">
        <f t="shared" si="155"/>
        <v>#N/A</v>
      </c>
      <c r="G3330" s="26" t="s">
        <v>11106</v>
      </c>
    </row>
    <row r="3331" spans="2:7" x14ac:dyDescent="0.45">
      <c r="B3331" s="26" t="s">
        <v>6405</v>
      </c>
      <c r="C3331" s="26">
        <v>67</v>
      </c>
      <c r="D3331" s="172">
        <f t="shared" si="153"/>
        <v>119635.20000000001</v>
      </c>
      <c r="E3331" s="172" t="e">
        <f t="shared" si="154"/>
        <v>#N/A</v>
      </c>
      <c r="F3331" s="174" t="e">
        <f t="shared" si="155"/>
        <v>#N/A</v>
      </c>
      <c r="G3331" s="26" t="s">
        <v>11107</v>
      </c>
    </row>
    <row r="3332" spans="2:7" x14ac:dyDescent="0.45">
      <c r="B3332" s="26" t="s">
        <v>6406</v>
      </c>
      <c r="C3332" s="26">
        <v>68</v>
      </c>
      <c r="D3332" s="172">
        <f t="shared" si="153"/>
        <v>121420.8</v>
      </c>
      <c r="E3332" s="172" t="e">
        <f t="shared" si="154"/>
        <v>#N/A</v>
      </c>
      <c r="F3332" s="174" t="e">
        <f t="shared" si="155"/>
        <v>#N/A</v>
      </c>
      <c r="G3332" s="26" t="s">
        <v>11108</v>
      </c>
    </row>
    <row r="3333" spans="2:7" x14ac:dyDescent="0.45">
      <c r="B3333" s="26" t="s">
        <v>6407</v>
      </c>
      <c r="C3333" s="26">
        <v>67</v>
      </c>
      <c r="D3333" s="172">
        <f t="shared" si="153"/>
        <v>119635.20000000001</v>
      </c>
      <c r="E3333" s="172" t="e">
        <f t="shared" si="154"/>
        <v>#N/A</v>
      </c>
      <c r="F3333" s="174" t="e">
        <f t="shared" si="155"/>
        <v>#N/A</v>
      </c>
      <c r="G3333" s="26" t="s">
        <v>11109</v>
      </c>
    </row>
    <row r="3334" spans="2:7" x14ac:dyDescent="0.45">
      <c r="B3334" s="26" t="s">
        <v>6408</v>
      </c>
      <c r="C3334" s="26">
        <v>66</v>
      </c>
      <c r="D3334" s="172">
        <f t="shared" si="153"/>
        <v>117849.60000000001</v>
      </c>
      <c r="E3334" s="172" t="e">
        <f t="shared" si="154"/>
        <v>#N/A</v>
      </c>
      <c r="F3334" s="174" t="e">
        <f t="shared" si="155"/>
        <v>#N/A</v>
      </c>
      <c r="G3334" s="26" t="s">
        <v>11110</v>
      </c>
    </row>
    <row r="3335" spans="2:7" x14ac:dyDescent="0.45">
      <c r="B3335" s="26" t="s">
        <v>6409</v>
      </c>
      <c r="C3335" s="26">
        <v>67</v>
      </c>
      <c r="D3335" s="172">
        <f t="shared" si="153"/>
        <v>119635.20000000001</v>
      </c>
      <c r="E3335" s="172" t="e">
        <f t="shared" si="154"/>
        <v>#N/A</v>
      </c>
      <c r="F3335" s="174" t="e">
        <f t="shared" si="155"/>
        <v>#N/A</v>
      </c>
      <c r="G3335" s="26" t="s">
        <v>11111</v>
      </c>
    </row>
    <row r="3336" spans="2:7" x14ac:dyDescent="0.45">
      <c r="B3336" s="26" t="s">
        <v>6410</v>
      </c>
      <c r="C3336" s="26">
        <v>66</v>
      </c>
      <c r="D3336" s="172">
        <f t="shared" si="153"/>
        <v>117849.60000000001</v>
      </c>
      <c r="E3336" s="172" t="e">
        <f t="shared" si="154"/>
        <v>#N/A</v>
      </c>
      <c r="F3336" s="174" t="e">
        <f t="shared" si="155"/>
        <v>#N/A</v>
      </c>
      <c r="G3336" s="26" t="s">
        <v>11112</v>
      </c>
    </row>
    <row r="3337" spans="2:7" x14ac:dyDescent="0.45">
      <c r="B3337" s="26" t="s">
        <v>6411</v>
      </c>
      <c r="C3337" s="26">
        <v>64</v>
      </c>
      <c r="D3337" s="172">
        <f t="shared" si="153"/>
        <v>114278.40000000001</v>
      </c>
      <c r="E3337" s="172" t="e">
        <f t="shared" si="154"/>
        <v>#N/A</v>
      </c>
      <c r="F3337" s="174" t="e">
        <f t="shared" si="155"/>
        <v>#N/A</v>
      </c>
      <c r="G3337" s="26" t="s">
        <v>11113</v>
      </c>
    </row>
    <row r="3338" spans="2:7" x14ac:dyDescent="0.45">
      <c r="B3338" s="26" t="s">
        <v>6412</v>
      </c>
      <c r="C3338" s="26">
        <v>62</v>
      </c>
      <c r="D3338" s="172">
        <f t="shared" si="153"/>
        <v>110707.20000000001</v>
      </c>
      <c r="E3338" s="172" t="e">
        <f t="shared" si="154"/>
        <v>#N/A</v>
      </c>
      <c r="F3338" s="174" t="e">
        <f t="shared" si="155"/>
        <v>#N/A</v>
      </c>
      <c r="G3338" s="26" t="s">
        <v>11114</v>
      </c>
    </row>
    <row r="3339" spans="2:7" x14ac:dyDescent="0.45">
      <c r="B3339" s="26" t="s">
        <v>6413</v>
      </c>
      <c r="C3339" s="26">
        <v>61</v>
      </c>
      <c r="D3339" s="172">
        <f t="shared" si="153"/>
        <v>108921.60000000001</v>
      </c>
      <c r="E3339" s="172" t="e">
        <f t="shared" si="154"/>
        <v>#N/A</v>
      </c>
      <c r="F3339" s="174" t="e">
        <f t="shared" si="155"/>
        <v>#N/A</v>
      </c>
      <c r="G3339" s="26" t="s">
        <v>11115</v>
      </c>
    </row>
    <row r="3340" spans="2:7" x14ac:dyDescent="0.45">
      <c r="B3340" s="26" t="s">
        <v>6414</v>
      </c>
      <c r="C3340" s="26">
        <v>59</v>
      </c>
      <c r="D3340" s="172">
        <f t="shared" si="153"/>
        <v>105350.40000000001</v>
      </c>
      <c r="E3340" s="172" t="e">
        <f t="shared" si="154"/>
        <v>#N/A</v>
      </c>
      <c r="F3340" s="174" t="e">
        <f t="shared" si="155"/>
        <v>#N/A</v>
      </c>
      <c r="G3340" s="26" t="s">
        <v>11116</v>
      </c>
    </row>
    <row r="3341" spans="2:7" x14ac:dyDescent="0.45">
      <c r="B3341" s="26" t="s">
        <v>6415</v>
      </c>
      <c r="C3341" s="26">
        <v>59</v>
      </c>
      <c r="D3341" s="172">
        <f t="shared" si="153"/>
        <v>105350.40000000001</v>
      </c>
      <c r="E3341" s="172" t="e">
        <f t="shared" si="154"/>
        <v>#N/A</v>
      </c>
      <c r="F3341" s="174" t="e">
        <f t="shared" si="155"/>
        <v>#N/A</v>
      </c>
      <c r="G3341" s="26" t="s">
        <v>11117</v>
      </c>
    </row>
    <row r="3342" spans="2:7" x14ac:dyDescent="0.45">
      <c r="B3342" s="26" t="s">
        <v>6416</v>
      </c>
      <c r="C3342" s="26">
        <v>59</v>
      </c>
      <c r="D3342" s="172">
        <f t="shared" si="153"/>
        <v>105350.40000000001</v>
      </c>
      <c r="E3342" s="172" t="e">
        <f t="shared" si="154"/>
        <v>#N/A</v>
      </c>
      <c r="F3342" s="174" t="e">
        <f t="shared" si="155"/>
        <v>#N/A</v>
      </c>
      <c r="G3342" s="26" t="s">
        <v>11118</v>
      </c>
    </row>
    <row r="3343" spans="2:7" x14ac:dyDescent="0.45">
      <c r="B3343" s="26" t="s">
        <v>6417</v>
      </c>
      <c r="C3343" s="26">
        <v>58</v>
      </c>
      <c r="D3343" s="172">
        <f t="shared" si="153"/>
        <v>103564.8</v>
      </c>
      <c r="E3343" s="172" t="e">
        <f t="shared" si="154"/>
        <v>#N/A</v>
      </c>
      <c r="F3343" s="174" t="e">
        <f t="shared" si="155"/>
        <v>#N/A</v>
      </c>
      <c r="G3343" s="26" t="s">
        <v>11119</v>
      </c>
    </row>
    <row r="3344" spans="2:7" x14ac:dyDescent="0.45">
      <c r="B3344" s="26" t="s">
        <v>6418</v>
      </c>
      <c r="C3344" s="26">
        <v>58</v>
      </c>
      <c r="D3344" s="172">
        <f t="shared" si="153"/>
        <v>103564.8</v>
      </c>
      <c r="E3344" s="172" t="e">
        <f t="shared" si="154"/>
        <v>#N/A</v>
      </c>
      <c r="F3344" s="174" t="e">
        <f t="shared" si="155"/>
        <v>#N/A</v>
      </c>
      <c r="G3344" s="26" t="s">
        <v>11120</v>
      </c>
    </row>
    <row r="3345" spans="2:7" x14ac:dyDescent="0.45">
      <c r="B3345" s="26" t="s">
        <v>6419</v>
      </c>
      <c r="C3345" s="26">
        <v>58</v>
      </c>
      <c r="D3345" s="172">
        <f t="shared" si="153"/>
        <v>103564.8</v>
      </c>
      <c r="E3345" s="172" t="e">
        <f t="shared" si="154"/>
        <v>#N/A</v>
      </c>
      <c r="F3345" s="174" t="e">
        <f t="shared" si="155"/>
        <v>#N/A</v>
      </c>
      <c r="G3345" s="26" t="s">
        <v>11121</v>
      </c>
    </row>
    <row r="3346" spans="2:7" x14ac:dyDescent="0.45">
      <c r="B3346" s="26" t="s">
        <v>6420</v>
      </c>
      <c r="C3346" s="26">
        <v>56</v>
      </c>
      <c r="D3346" s="172">
        <f t="shared" si="153"/>
        <v>99993.600000000006</v>
      </c>
      <c r="E3346" s="172" t="e">
        <f t="shared" si="154"/>
        <v>#N/A</v>
      </c>
      <c r="F3346" s="174" t="e">
        <f t="shared" si="155"/>
        <v>#N/A</v>
      </c>
      <c r="G3346" s="26" t="s">
        <v>11122</v>
      </c>
    </row>
    <row r="3347" spans="2:7" x14ac:dyDescent="0.45">
      <c r="B3347" s="26" t="s">
        <v>6421</v>
      </c>
      <c r="C3347" s="26">
        <v>56</v>
      </c>
      <c r="D3347" s="172">
        <f t="shared" si="153"/>
        <v>99993.600000000006</v>
      </c>
      <c r="E3347" s="172" t="e">
        <f t="shared" si="154"/>
        <v>#N/A</v>
      </c>
      <c r="F3347" s="174" t="e">
        <f t="shared" si="155"/>
        <v>#N/A</v>
      </c>
      <c r="G3347" s="26" t="s">
        <v>11123</v>
      </c>
    </row>
    <row r="3348" spans="2:7" x14ac:dyDescent="0.45">
      <c r="B3348" s="26" t="s">
        <v>6422</v>
      </c>
      <c r="C3348" s="26">
        <v>56</v>
      </c>
      <c r="D3348" s="172">
        <f t="shared" si="153"/>
        <v>99993.600000000006</v>
      </c>
      <c r="E3348" s="172" t="e">
        <f t="shared" si="154"/>
        <v>#N/A</v>
      </c>
      <c r="F3348" s="174" t="e">
        <f t="shared" si="155"/>
        <v>#N/A</v>
      </c>
      <c r="G3348" s="26" t="s">
        <v>11124</v>
      </c>
    </row>
    <row r="3349" spans="2:7" x14ac:dyDescent="0.45">
      <c r="B3349" s="26" t="s">
        <v>6423</v>
      </c>
      <c r="C3349" s="26">
        <v>57</v>
      </c>
      <c r="D3349" s="172">
        <f t="shared" si="153"/>
        <v>101779.20000000001</v>
      </c>
      <c r="E3349" s="172" t="e">
        <f t="shared" si="154"/>
        <v>#N/A</v>
      </c>
      <c r="F3349" s="174" t="e">
        <f t="shared" si="155"/>
        <v>#N/A</v>
      </c>
      <c r="G3349" s="26" t="s">
        <v>11125</v>
      </c>
    </row>
    <row r="3350" spans="2:7" x14ac:dyDescent="0.45">
      <c r="B3350" s="26" t="s">
        <v>6424</v>
      </c>
      <c r="C3350" s="26">
        <v>57</v>
      </c>
      <c r="D3350" s="172">
        <f t="shared" si="153"/>
        <v>101779.20000000001</v>
      </c>
      <c r="E3350" s="172" t="e">
        <f t="shared" si="154"/>
        <v>#N/A</v>
      </c>
      <c r="F3350" s="174" t="e">
        <f t="shared" si="155"/>
        <v>#N/A</v>
      </c>
      <c r="G3350" s="26" t="s">
        <v>11126</v>
      </c>
    </row>
    <row r="3351" spans="2:7" x14ac:dyDescent="0.45">
      <c r="B3351" s="26" t="s">
        <v>6425</v>
      </c>
      <c r="C3351" s="26">
        <v>56</v>
      </c>
      <c r="D3351" s="172">
        <f t="shared" si="153"/>
        <v>99993.600000000006</v>
      </c>
      <c r="E3351" s="172" t="e">
        <f t="shared" si="154"/>
        <v>#N/A</v>
      </c>
      <c r="F3351" s="174" t="e">
        <f t="shared" si="155"/>
        <v>#N/A</v>
      </c>
      <c r="G3351" s="26" t="s">
        <v>11127</v>
      </c>
    </row>
    <row r="3352" spans="2:7" x14ac:dyDescent="0.45">
      <c r="B3352" s="26" t="s">
        <v>6426</v>
      </c>
      <c r="C3352" s="26">
        <v>56</v>
      </c>
      <c r="D3352" s="172">
        <f t="shared" si="153"/>
        <v>99993.600000000006</v>
      </c>
      <c r="E3352" s="172" t="e">
        <f t="shared" si="154"/>
        <v>#N/A</v>
      </c>
      <c r="F3352" s="174" t="e">
        <f t="shared" si="155"/>
        <v>#N/A</v>
      </c>
      <c r="G3352" s="26" t="s">
        <v>11128</v>
      </c>
    </row>
    <row r="3353" spans="2:7" x14ac:dyDescent="0.45">
      <c r="B3353" s="26" t="s">
        <v>6427</v>
      </c>
      <c r="C3353" s="26">
        <v>56</v>
      </c>
      <c r="D3353" s="172">
        <f t="shared" si="153"/>
        <v>99993.600000000006</v>
      </c>
      <c r="E3353" s="172" t="e">
        <f t="shared" si="154"/>
        <v>#N/A</v>
      </c>
      <c r="F3353" s="174" t="e">
        <f t="shared" si="155"/>
        <v>#N/A</v>
      </c>
      <c r="G3353" s="26" t="s">
        <v>11129</v>
      </c>
    </row>
    <row r="3354" spans="2:7" x14ac:dyDescent="0.45">
      <c r="B3354" s="26" t="s">
        <v>6428</v>
      </c>
      <c r="C3354" s="26">
        <v>54</v>
      </c>
      <c r="D3354" s="172">
        <f t="shared" si="153"/>
        <v>96422.400000000009</v>
      </c>
      <c r="E3354" s="172" t="e">
        <f t="shared" si="154"/>
        <v>#N/A</v>
      </c>
      <c r="F3354" s="174" t="e">
        <f t="shared" si="155"/>
        <v>#N/A</v>
      </c>
      <c r="G3354" s="26" t="s">
        <v>11130</v>
      </c>
    </row>
    <row r="3355" spans="2:7" x14ac:dyDescent="0.45">
      <c r="B3355" s="26" t="s">
        <v>6429</v>
      </c>
      <c r="C3355" s="26">
        <v>53</v>
      </c>
      <c r="D3355" s="172">
        <f t="shared" si="153"/>
        <v>94636.800000000003</v>
      </c>
      <c r="E3355" s="172" t="e">
        <f t="shared" si="154"/>
        <v>#N/A</v>
      </c>
      <c r="F3355" s="174" t="e">
        <f t="shared" si="155"/>
        <v>#N/A</v>
      </c>
      <c r="G3355" s="26" t="s">
        <v>11131</v>
      </c>
    </row>
    <row r="3356" spans="2:7" x14ac:dyDescent="0.45">
      <c r="B3356" s="26" t="s">
        <v>6430</v>
      </c>
      <c r="C3356" s="26">
        <v>52</v>
      </c>
      <c r="D3356" s="172">
        <f t="shared" si="153"/>
        <v>92851.199999999997</v>
      </c>
      <c r="E3356" s="172" t="e">
        <f t="shared" si="154"/>
        <v>#N/A</v>
      </c>
      <c r="F3356" s="174" t="e">
        <f t="shared" si="155"/>
        <v>#N/A</v>
      </c>
      <c r="G3356" s="26" t="s">
        <v>11132</v>
      </c>
    </row>
    <row r="3357" spans="2:7" x14ac:dyDescent="0.45">
      <c r="B3357" s="26" t="s">
        <v>6431</v>
      </c>
      <c r="C3357" s="26">
        <v>50</v>
      </c>
      <c r="D3357" s="172">
        <f t="shared" si="153"/>
        <v>89280</v>
      </c>
      <c r="E3357" s="172" t="e">
        <f t="shared" si="154"/>
        <v>#N/A</v>
      </c>
      <c r="F3357" s="174" t="e">
        <f t="shared" si="155"/>
        <v>#N/A</v>
      </c>
      <c r="G3357" s="26" t="s">
        <v>11133</v>
      </c>
    </row>
    <row r="3358" spans="2:7" x14ac:dyDescent="0.45">
      <c r="B3358" s="26" t="s">
        <v>6432</v>
      </c>
      <c r="C3358" s="26">
        <v>50</v>
      </c>
      <c r="D3358" s="172">
        <f t="shared" si="153"/>
        <v>89280</v>
      </c>
      <c r="E3358" s="172" t="e">
        <f t="shared" si="154"/>
        <v>#N/A</v>
      </c>
      <c r="F3358" s="174" t="e">
        <f t="shared" si="155"/>
        <v>#N/A</v>
      </c>
      <c r="G3358" s="26" t="s">
        <v>11134</v>
      </c>
    </row>
    <row r="3359" spans="2:7" x14ac:dyDescent="0.45">
      <c r="B3359" s="26" t="s">
        <v>6433</v>
      </c>
      <c r="C3359" s="26">
        <v>50</v>
      </c>
      <c r="D3359" s="172">
        <f t="shared" si="153"/>
        <v>89280</v>
      </c>
      <c r="E3359" s="172" t="e">
        <f t="shared" si="154"/>
        <v>#N/A</v>
      </c>
      <c r="F3359" s="174" t="e">
        <f t="shared" si="155"/>
        <v>#N/A</v>
      </c>
      <c r="G3359" s="26" t="s">
        <v>11135</v>
      </c>
    </row>
    <row r="3360" spans="2:7" x14ac:dyDescent="0.45">
      <c r="B3360" s="26" t="s">
        <v>6434</v>
      </c>
      <c r="C3360" s="26">
        <v>49</v>
      </c>
      <c r="D3360" s="172">
        <f t="shared" si="153"/>
        <v>87494.399999999994</v>
      </c>
      <c r="E3360" s="172" t="e">
        <f t="shared" si="154"/>
        <v>#N/A</v>
      </c>
      <c r="F3360" s="174" t="e">
        <f t="shared" si="155"/>
        <v>#N/A</v>
      </c>
      <c r="G3360" s="26" t="s">
        <v>11136</v>
      </c>
    </row>
    <row r="3361" spans="2:7" x14ac:dyDescent="0.45">
      <c r="B3361" s="26" t="s">
        <v>6435</v>
      </c>
      <c r="C3361" s="26">
        <v>49</v>
      </c>
      <c r="D3361" s="172">
        <f t="shared" si="153"/>
        <v>87494.399999999994</v>
      </c>
      <c r="E3361" s="172" t="e">
        <f t="shared" si="154"/>
        <v>#N/A</v>
      </c>
      <c r="F3361" s="174" t="e">
        <f t="shared" si="155"/>
        <v>#N/A</v>
      </c>
      <c r="G3361" s="26" t="s">
        <v>11137</v>
      </c>
    </row>
    <row r="3362" spans="2:7" x14ac:dyDescent="0.45">
      <c r="B3362" s="26" t="s">
        <v>6436</v>
      </c>
      <c r="C3362" s="26">
        <v>50</v>
      </c>
      <c r="D3362" s="172">
        <f t="shared" si="153"/>
        <v>89280</v>
      </c>
      <c r="E3362" s="172" t="e">
        <f t="shared" si="154"/>
        <v>#N/A</v>
      </c>
      <c r="F3362" s="174" t="e">
        <f t="shared" si="155"/>
        <v>#N/A</v>
      </c>
      <c r="G3362" s="26" t="s">
        <v>11138</v>
      </c>
    </row>
    <row r="3363" spans="2:7" x14ac:dyDescent="0.45">
      <c r="B3363" s="26" t="s">
        <v>6437</v>
      </c>
      <c r="C3363" s="26">
        <v>49</v>
      </c>
      <c r="D3363" s="172">
        <f t="shared" si="153"/>
        <v>87494.399999999994</v>
      </c>
      <c r="E3363" s="172" t="e">
        <f t="shared" si="154"/>
        <v>#N/A</v>
      </c>
      <c r="F3363" s="174" t="e">
        <f t="shared" si="155"/>
        <v>#N/A</v>
      </c>
      <c r="G3363" s="26" t="s">
        <v>11139</v>
      </c>
    </row>
    <row r="3364" spans="2:7" x14ac:dyDescent="0.45">
      <c r="B3364" s="26" t="s">
        <v>6438</v>
      </c>
      <c r="C3364" s="26">
        <v>49</v>
      </c>
      <c r="D3364" s="172">
        <f t="shared" si="153"/>
        <v>87494.399999999994</v>
      </c>
      <c r="E3364" s="172" t="e">
        <f t="shared" si="154"/>
        <v>#N/A</v>
      </c>
      <c r="F3364" s="174" t="e">
        <f t="shared" si="155"/>
        <v>#N/A</v>
      </c>
      <c r="G3364" s="26" t="s">
        <v>11140</v>
      </c>
    </row>
    <row r="3365" spans="2:7" x14ac:dyDescent="0.45">
      <c r="B3365" s="26" t="s">
        <v>6439</v>
      </c>
      <c r="C3365" s="26">
        <v>48</v>
      </c>
      <c r="D3365" s="172">
        <f t="shared" si="153"/>
        <v>85708.800000000003</v>
      </c>
      <c r="E3365" s="172" t="e">
        <f t="shared" si="154"/>
        <v>#N/A</v>
      </c>
      <c r="F3365" s="174" t="e">
        <f t="shared" si="155"/>
        <v>#N/A</v>
      </c>
      <c r="G3365" s="26" t="s">
        <v>11141</v>
      </c>
    </row>
    <row r="3366" spans="2:7" x14ac:dyDescent="0.45">
      <c r="B3366" s="26" t="s">
        <v>6440</v>
      </c>
      <c r="C3366" s="26">
        <v>50</v>
      </c>
      <c r="D3366" s="172">
        <f t="shared" si="153"/>
        <v>89280</v>
      </c>
      <c r="E3366" s="172" t="e">
        <f t="shared" si="154"/>
        <v>#N/A</v>
      </c>
      <c r="F3366" s="174" t="e">
        <f t="shared" si="155"/>
        <v>#N/A</v>
      </c>
      <c r="G3366" s="26" t="s">
        <v>11142</v>
      </c>
    </row>
    <row r="3367" spans="2:7" x14ac:dyDescent="0.45">
      <c r="B3367" s="26" t="s">
        <v>6441</v>
      </c>
      <c r="C3367" s="26">
        <v>51</v>
      </c>
      <c r="D3367" s="172">
        <f t="shared" si="153"/>
        <v>91065.600000000006</v>
      </c>
      <c r="E3367" s="172" t="e">
        <f t="shared" si="154"/>
        <v>#N/A</v>
      </c>
      <c r="F3367" s="174" t="e">
        <f t="shared" si="155"/>
        <v>#N/A</v>
      </c>
      <c r="G3367" s="26" t="s">
        <v>11143</v>
      </c>
    </row>
    <row r="3368" spans="2:7" x14ac:dyDescent="0.45">
      <c r="B3368" s="26" t="s">
        <v>6442</v>
      </c>
      <c r="C3368" s="26">
        <v>52</v>
      </c>
      <c r="D3368" s="172">
        <f t="shared" si="153"/>
        <v>92851.199999999997</v>
      </c>
      <c r="E3368" s="172" t="e">
        <f t="shared" si="154"/>
        <v>#N/A</v>
      </c>
      <c r="F3368" s="174" t="e">
        <f t="shared" si="155"/>
        <v>#N/A</v>
      </c>
      <c r="G3368" s="26" t="s">
        <v>11144</v>
      </c>
    </row>
    <row r="3369" spans="2:7" x14ac:dyDescent="0.45">
      <c r="B3369" s="26" t="s">
        <v>6443</v>
      </c>
      <c r="C3369" s="26">
        <v>51</v>
      </c>
      <c r="D3369" s="172">
        <f t="shared" si="153"/>
        <v>91065.600000000006</v>
      </c>
      <c r="E3369" s="172" t="e">
        <f t="shared" si="154"/>
        <v>#N/A</v>
      </c>
      <c r="F3369" s="174" t="e">
        <f t="shared" si="155"/>
        <v>#N/A</v>
      </c>
      <c r="G3369" s="26" t="s">
        <v>11145</v>
      </c>
    </row>
    <row r="3370" spans="2:7" x14ac:dyDescent="0.45">
      <c r="B3370" s="26" t="s">
        <v>6444</v>
      </c>
      <c r="C3370" s="26">
        <v>51</v>
      </c>
      <c r="D3370" s="172">
        <f t="shared" si="153"/>
        <v>91065.600000000006</v>
      </c>
      <c r="E3370" s="172" t="e">
        <f t="shared" si="154"/>
        <v>#N/A</v>
      </c>
      <c r="F3370" s="174" t="e">
        <f t="shared" si="155"/>
        <v>#N/A</v>
      </c>
      <c r="G3370" s="26" t="s">
        <v>11146</v>
      </c>
    </row>
    <row r="3371" spans="2:7" x14ac:dyDescent="0.45">
      <c r="B3371" s="26" t="s">
        <v>6445</v>
      </c>
      <c r="C3371" s="26">
        <v>52</v>
      </c>
      <c r="D3371" s="172">
        <f t="shared" si="153"/>
        <v>92851.199999999997</v>
      </c>
      <c r="E3371" s="172" t="e">
        <f t="shared" si="154"/>
        <v>#N/A</v>
      </c>
      <c r="F3371" s="174" t="e">
        <f t="shared" si="155"/>
        <v>#N/A</v>
      </c>
      <c r="G3371" s="26" t="s">
        <v>11147</v>
      </c>
    </row>
    <row r="3372" spans="2:7" x14ac:dyDescent="0.45">
      <c r="B3372" s="26" t="s">
        <v>6446</v>
      </c>
      <c r="C3372" s="26">
        <v>52</v>
      </c>
      <c r="D3372" s="172">
        <f t="shared" si="153"/>
        <v>92851.199999999997</v>
      </c>
      <c r="E3372" s="172" t="e">
        <f t="shared" si="154"/>
        <v>#N/A</v>
      </c>
      <c r="F3372" s="174" t="e">
        <f t="shared" si="155"/>
        <v>#N/A</v>
      </c>
      <c r="G3372" s="26" t="s">
        <v>11148</v>
      </c>
    </row>
    <row r="3373" spans="2:7" x14ac:dyDescent="0.45">
      <c r="B3373" s="26" t="s">
        <v>6447</v>
      </c>
      <c r="C3373" s="26">
        <v>50</v>
      </c>
      <c r="D3373" s="172">
        <f t="shared" si="153"/>
        <v>89280</v>
      </c>
      <c r="E3373" s="172" t="e">
        <f t="shared" si="154"/>
        <v>#N/A</v>
      </c>
      <c r="F3373" s="174" t="e">
        <f t="shared" si="155"/>
        <v>#N/A</v>
      </c>
      <c r="G3373" s="26" t="s">
        <v>11149</v>
      </c>
    </row>
    <row r="3374" spans="2:7" x14ac:dyDescent="0.45">
      <c r="B3374" s="26" t="s">
        <v>6448</v>
      </c>
      <c r="C3374" s="26">
        <v>51</v>
      </c>
      <c r="D3374" s="172">
        <f t="shared" si="153"/>
        <v>91065.600000000006</v>
      </c>
      <c r="E3374" s="172" t="e">
        <f t="shared" si="154"/>
        <v>#N/A</v>
      </c>
      <c r="F3374" s="174" t="e">
        <f t="shared" si="155"/>
        <v>#N/A</v>
      </c>
      <c r="G3374" s="26" t="s">
        <v>11150</v>
      </c>
    </row>
    <row r="3375" spans="2:7" x14ac:dyDescent="0.45">
      <c r="B3375" s="26" t="s">
        <v>6449</v>
      </c>
      <c r="C3375" s="26">
        <v>52</v>
      </c>
      <c r="D3375" s="172">
        <f t="shared" si="153"/>
        <v>92851.199999999997</v>
      </c>
      <c r="E3375" s="172" t="e">
        <f t="shared" si="154"/>
        <v>#N/A</v>
      </c>
      <c r="F3375" s="174" t="e">
        <f t="shared" si="155"/>
        <v>#N/A</v>
      </c>
      <c r="G3375" s="26" t="s">
        <v>11151</v>
      </c>
    </row>
    <row r="3376" spans="2:7" x14ac:dyDescent="0.45">
      <c r="B3376" s="26" t="s">
        <v>6450</v>
      </c>
      <c r="C3376" s="26">
        <v>51</v>
      </c>
      <c r="D3376" s="172">
        <f t="shared" si="153"/>
        <v>91065.600000000006</v>
      </c>
      <c r="E3376" s="172" t="e">
        <f t="shared" si="154"/>
        <v>#N/A</v>
      </c>
      <c r="F3376" s="174" t="e">
        <f t="shared" si="155"/>
        <v>#N/A</v>
      </c>
      <c r="G3376" s="26" t="s">
        <v>11152</v>
      </c>
    </row>
    <row r="3377" spans="2:7" x14ac:dyDescent="0.45">
      <c r="B3377" s="26" t="s">
        <v>6451</v>
      </c>
      <c r="C3377" s="26">
        <v>50</v>
      </c>
      <c r="D3377" s="172">
        <f t="shared" si="153"/>
        <v>89280</v>
      </c>
      <c r="E3377" s="172" t="e">
        <f t="shared" si="154"/>
        <v>#N/A</v>
      </c>
      <c r="F3377" s="174" t="e">
        <f t="shared" si="155"/>
        <v>#N/A</v>
      </c>
      <c r="G3377" s="26" t="s">
        <v>11153</v>
      </c>
    </row>
    <row r="3378" spans="2:7" x14ac:dyDescent="0.45">
      <c r="B3378" s="26" t="s">
        <v>6452</v>
      </c>
      <c r="C3378" s="26">
        <v>47</v>
      </c>
      <c r="D3378" s="172">
        <f t="shared" si="153"/>
        <v>83923.199999999997</v>
      </c>
      <c r="E3378" s="172" t="e">
        <f t="shared" si="154"/>
        <v>#N/A</v>
      </c>
      <c r="F3378" s="174" t="e">
        <f t="shared" si="155"/>
        <v>#N/A</v>
      </c>
      <c r="G3378" s="26" t="s">
        <v>11154</v>
      </c>
    </row>
    <row r="3379" spans="2:7" x14ac:dyDescent="0.45">
      <c r="B3379" s="26" t="s">
        <v>6453</v>
      </c>
      <c r="C3379" s="26">
        <v>47</v>
      </c>
      <c r="D3379" s="172">
        <f t="shared" si="153"/>
        <v>83923.199999999997</v>
      </c>
      <c r="E3379" s="172" t="e">
        <f t="shared" si="154"/>
        <v>#N/A</v>
      </c>
      <c r="F3379" s="174" t="e">
        <f t="shared" si="155"/>
        <v>#N/A</v>
      </c>
      <c r="G3379" s="26" t="s">
        <v>11155</v>
      </c>
    </row>
    <row r="3380" spans="2:7" x14ac:dyDescent="0.45">
      <c r="B3380" s="26" t="s">
        <v>6454</v>
      </c>
      <c r="C3380" s="26">
        <v>48</v>
      </c>
      <c r="D3380" s="172">
        <f t="shared" ref="D3380:D3443" si="156">C3380*7.44*240</f>
        <v>85708.800000000003</v>
      </c>
      <c r="E3380" s="172" t="e">
        <f t="shared" ref="E3380:E3443" si="157">VLOOKUP(G3380,$I$51:$K$181,2,FALSE)</f>
        <v>#N/A</v>
      </c>
      <c r="F3380" s="174" t="e">
        <f t="shared" ref="F3380:F3443" si="158">E3380/D3380-1</f>
        <v>#N/A</v>
      </c>
      <c r="G3380" s="26" t="s">
        <v>11156</v>
      </c>
    </row>
    <row r="3381" spans="2:7" x14ac:dyDescent="0.45">
      <c r="B3381" s="26" t="s">
        <v>6455</v>
      </c>
      <c r="C3381" s="26">
        <v>50</v>
      </c>
      <c r="D3381" s="172">
        <f t="shared" si="156"/>
        <v>89280</v>
      </c>
      <c r="E3381" s="172" t="e">
        <f t="shared" si="157"/>
        <v>#N/A</v>
      </c>
      <c r="F3381" s="174" t="e">
        <f t="shared" si="158"/>
        <v>#N/A</v>
      </c>
      <c r="G3381" s="26" t="s">
        <v>11157</v>
      </c>
    </row>
    <row r="3382" spans="2:7" x14ac:dyDescent="0.45">
      <c r="B3382" s="26" t="s">
        <v>6456</v>
      </c>
      <c r="C3382" s="26">
        <v>51</v>
      </c>
      <c r="D3382" s="172">
        <f t="shared" si="156"/>
        <v>91065.600000000006</v>
      </c>
      <c r="E3382" s="172" t="e">
        <f t="shared" si="157"/>
        <v>#N/A</v>
      </c>
      <c r="F3382" s="174" t="e">
        <f t="shared" si="158"/>
        <v>#N/A</v>
      </c>
      <c r="G3382" s="26" t="s">
        <v>11158</v>
      </c>
    </row>
    <row r="3383" spans="2:7" x14ac:dyDescent="0.45">
      <c r="B3383" s="26" t="s">
        <v>6457</v>
      </c>
      <c r="C3383" s="26">
        <v>50</v>
      </c>
      <c r="D3383" s="172">
        <f t="shared" si="156"/>
        <v>89280</v>
      </c>
      <c r="E3383" s="172" t="e">
        <f t="shared" si="157"/>
        <v>#N/A</v>
      </c>
      <c r="F3383" s="174" t="e">
        <f t="shared" si="158"/>
        <v>#N/A</v>
      </c>
      <c r="G3383" s="26" t="s">
        <v>11159</v>
      </c>
    </row>
    <row r="3384" spans="2:7" x14ac:dyDescent="0.45">
      <c r="B3384" s="26" t="s">
        <v>6458</v>
      </c>
      <c r="C3384" s="26">
        <v>50</v>
      </c>
      <c r="D3384" s="172">
        <f t="shared" si="156"/>
        <v>89280</v>
      </c>
      <c r="E3384" s="172" t="e">
        <f t="shared" si="157"/>
        <v>#N/A</v>
      </c>
      <c r="F3384" s="174" t="e">
        <f t="shared" si="158"/>
        <v>#N/A</v>
      </c>
      <c r="G3384" s="26" t="s">
        <v>11160</v>
      </c>
    </row>
    <row r="3385" spans="2:7" x14ac:dyDescent="0.45">
      <c r="B3385" s="26" t="s">
        <v>6459</v>
      </c>
      <c r="C3385" s="26">
        <v>50</v>
      </c>
      <c r="D3385" s="172">
        <f t="shared" si="156"/>
        <v>89280</v>
      </c>
      <c r="E3385" s="172" t="e">
        <f t="shared" si="157"/>
        <v>#N/A</v>
      </c>
      <c r="F3385" s="174" t="e">
        <f t="shared" si="158"/>
        <v>#N/A</v>
      </c>
      <c r="G3385" s="26" t="s">
        <v>11161</v>
      </c>
    </row>
    <row r="3386" spans="2:7" x14ac:dyDescent="0.45">
      <c r="B3386" s="26" t="s">
        <v>6460</v>
      </c>
      <c r="C3386" s="26">
        <v>49</v>
      </c>
      <c r="D3386" s="172">
        <f t="shared" si="156"/>
        <v>87494.399999999994</v>
      </c>
      <c r="E3386" s="172" t="e">
        <f t="shared" si="157"/>
        <v>#N/A</v>
      </c>
      <c r="F3386" s="174" t="e">
        <f t="shared" si="158"/>
        <v>#N/A</v>
      </c>
      <c r="G3386" s="26" t="s">
        <v>11162</v>
      </c>
    </row>
    <row r="3387" spans="2:7" x14ac:dyDescent="0.45">
      <c r="B3387" s="26" t="s">
        <v>6461</v>
      </c>
      <c r="C3387" s="26">
        <v>47</v>
      </c>
      <c r="D3387" s="172">
        <f t="shared" si="156"/>
        <v>83923.199999999997</v>
      </c>
      <c r="E3387" s="172" t="e">
        <f t="shared" si="157"/>
        <v>#N/A</v>
      </c>
      <c r="F3387" s="174" t="e">
        <f t="shared" si="158"/>
        <v>#N/A</v>
      </c>
      <c r="G3387" s="26" t="s">
        <v>11163</v>
      </c>
    </row>
    <row r="3388" spans="2:7" x14ac:dyDescent="0.45">
      <c r="B3388" s="26" t="s">
        <v>6462</v>
      </c>
      <c r="C3388" s="26">
        <v>46</v>
      </c>
      <c r="D3388" s="172">
        <f t="shared" si="156"/>
        <v>82137.600000000006</v>
      </c>
      <c r="E3388" s="172" t="e">
        <f t="shared" si="157"/>
        <v>#N/A</v>
      </c>
      <c r="F3388" s="174" t="e">
        <f t="shared" si="158"/>
        <v>#N/A</v>
      </c>
      <c r="G3388" s="26" t="s">
        <v>11164</v>
      </c>
    </row>
    <row r="3389" spans="2:7" x14ac:dyDescent="0.45">
      <c r="B3389" s="26" t="s">
        <v>6463</v>
      </c>
      <c r="C3389" s="26">
        <v>45</v>
      </c>
      <c r="D3389" s="172">
        <f t="shared" si="156"/>
        <v>80352</v>
      </c>
      <c r="E3389" s="172" t="e">
        <f t="shared" si="157"/>
        <v>#N/A</v>
      </c>
      <c r="F3389" s="174" t="e">
        <f t="shared" si="158"/>
        <v>#N/A</v>
      </c>
      <c r="G3389" s="26" t="s">
        <v>11165</v>
      </c>
    </row>
    <row r="3390" spans="2:7" x14ac:dyDescent="0.45">
      <c r="B3390" s="26" t="s">
        <v>6464</v>
      </c>
      <c r="C3390" s="26">
        <v>43</v>
      </c>
      <c r="D3390" s="172">
        <f t="shared" si="156"/>
        <v>76780.800000000003</v>
      </c>
      <c r="E3390" s="172" t="e">
        <f t="shared" si="157"/>
        <v>#N/A</v>
      </c>
      <c r="F3390" s="174" t="e">
        <f t="shared" si="158"/>
        <v>#N/A</v>
      </c>
      <c r="G3390" s="26" t="s">
        <v>11166</v>
      </c>
    </row>
    <row r="3391" spans="2:7" x14ac:dyDescent="0.45">
      <c r="B3391" s="26" t="s">
        <v>6465</v>
      </c>
      <c r="C3391" s="26">
        <v>44</v>
      </c>
      <c r="D3391" s="172">
        <f t="shared" si="156"/>
        <v>78566.400000000009</v>
      </c>
      <c r="E3391" s="172" t="e">
        <f t="shared" si="157"/>
        <v>#N/A</v>
      </c>
      <c r="F3391" s="174" t="e">
        <f t="shared" si="158"/>
        <v>#N/A</v>
      </c>
      <c r="G3391" s="26" t="s">
        <v>11167</v>
      </c>
    </row>
    <row r="3392" spans="2:7" x14ac:dyDescent="0.45">
      <c r="B3392" s="26" t="s">
        <v>6466</v>
      </c>
      <c r="C3392" s="26">
        <v>42</v>
      </c>
      <c r="D3392" s="172">
        <f t="shared" si="156"/>
        <v>74995.200000000012</v>
      </c>
      <c r="E3392" s="172" t="e">
        <f t="shared" si="157"/>
        <v>#N/A</v>
      </c>
      <c r="F3392" s="174" t="e">
        <f t="shared" si="158"/>
        <v>#N/A</v>
      </c>
      <c r="G3392" s="26" t="s">
        <v>11168</v>
      </c>
    </row>
    <row r="3393" spans="2:7" x14ac:dyDescent="0.45">
      <c r="B3393" s="26" t="s">
        <v>6467</v>
      </c>
      <c r="C3393" s="26">
        <v>42</v>
      </c>
      <c r="D3393" s="172">
        <f t="shared" si="156"/>
        <v>74995.200000000012</v>
      </c>
      <c r="E3393" s="172" t="e">
        <f t="shared" si="157"/>
        <v>#N/A</v>
      </c>
      <c r="F3393" s="174" t="e">
        <f t="shared" si="158"/>
        <v>#N/A</v>
      </c>
      <c r="G3393" s="26" t="s">
        <v>11169</v>
      </c>
    </row>
    <row r="3394" spans="2:7" x14ac:dyDescent="0.45">
      <c r="B3394" s="26" t="s">
        <v>6468</v>
      </c>
      <c r="C3394" s="26">
        <v>43</v>
      </c>
      <c r="D3394" s="172">
        <f t="shared" si="156"/>
        <v>76780.800000000003</v>
      </c>
      <c r="E3394" s="172" t="e">
        <f t="shared" si="157"/>
        <v>#N/A</v>
      </c>
      <c r="F3394" s="174" t="e">
        <f t="shared" si="158"/>
        <v>#N/A</v>
      </c>
      <c r="G3394" s="26" t="s">
        <v>11170</v>
      </c>
    </row>
    <row r="3395" spans="2:7" x14ac:dyDescent="0.45">
      <c r="B3395" s="26" t="s">
        <v>6469</v>
      </c>
      <c r="C3395" s="26">
        <v>44</v>
      </c>
      <c r="D3395" s="172">
        <f t="shared" si="156"/>
        <v>78566.400000000009</v>
      </c>
      <c r="E3395" s="172" t="e">
        <f t="shared" si="157"/>
        <v>#N/A</v>
      </c>
      <c r="F3395" s="174" t="e">
        <f t="shared" si="158"/>
        <v>#N/A</v>
      </c>
      <c r="G3395" s="26" t="s">
        <v>11171</v>
      </c>
    </row>
    <row r="3396" spans="2:7" x14ac:dyDescent="0.45">
      <c r="B3396" s="26" t="s">
        <v>6470</v>
      </c>
      <c r="C3396" s="26">
        <v>43</v>
      </c>
      <c r="D3396" s="172">
        <f t="shared" si="156"/>
        <v>76780.800000000003</v>
      </c>
      <c r="E3396" s="172" t="e">
        <f t="shared" si="157"/>
        <v>#N/A</v>
      </c>
      <c r="F3396" s="174" t="e">
        <f t="shared" si="158"/>
        <v>#N/A</v>
      </c>
      <c r="G3396" s="26" t="s">
        <v>11172</v>
      </c>
    </row>
    <row r="3397" spans="2:7" x14ac:dyDescent="0.45">
      <c r="B3397" s="26" t="s">
        <v>6471</v>
      </c>
      <c r="C3397" s="26">
        <v>44</v>
      </c>
      <c r="D3397" s="172">
        <f t="shared" si="156"/>
        <v>78566.400000000009</v>
      </c>
      <c r="E3397" s="172" t="e">
        <f t="shared" si="157"/>
        <v>#N/A</v>
      </c>
      <c r="F3397" s="174" t="e">
        <f t="shared" si="158"/>
        <v>#N/A</v>
      </c>
      <c r="G3397" s="26" t="s">
        <v>11173</v>
      </c>
    </row>
    <row r="3398" spans="2:7" x14ac:dyDescent="0.45">
      <c r="B3398" s="26" t="s">
        <v>6472</v>
      </c>
      <c r="C3398" s="26">
        <v>44</v>
      </c>
      <c r="D3398" s="172">
        <f t="shared" si="156"/>
        <v>78566.400000000009</v>
      </c>
      <c r="E3398" s="172" t="e">
        <f t="shared" si="157"/>
        <v>#N/A</v>
      </c>
      <c r="F3398" s="174" t="e">
        <f t="shared" si="158"/>
        <v>#N/A</v>
      </c>
      <c r="G3398" s="26" t="s">
        <v>11174</v>
      </c>
    </row>
    <row r="3399" spans="2:7" x14ac:dyDescent="0.45">
      <c r="B3399" s="26" t="s">
        <v>6473</v>
      </c>
      <c r="C3399" s="26">
        <v>42</v>
      </c>
      <c r="D3399" s="172">
        <f t="shared" si="156"/>
        <v>74995.200000000012</v>
      </c>
      <c r="E3399" s="172" t="e">
        <f t="shared" si="157"/>
        <v>#N/A</v>
      </c>
      <c r="F3399" s="174" t="e">
        <f t="shared" si="158"/>
        <v>#N/A</v>
      </c>
      <c r="G3399" s="26" t="s">
        <v>11175</v>
      </c>
    </row>
    <row r="3400" spans="2:7" x14ac:dyDescent="0.45">
      <c r="B3400" s="26" t="s">
        <v>6474</v>
      </c>
      <c r="C3400" s="26">
        <v>43</v>
      </c>
      <c r="D3400" s="172">
        <f t="shared" si="156"/>
        <v>76780.800000000003</v>
      </c>
      <c r="E3400" s="172" t="e">
        <f t="shared" si="157"/>
        <v>#N/A</v>
      </c>
      <c r="F3400" s="174" t="e">
        <f t="shared" si="158"/>
        <v>#N/A</v>
      </c>
      <c r="G3400" s="26" t="s">
        <v>11176</v>
      </c>
    </row>
    <row r="3401" spans="2:7" x14ac:dyDescent="0.45">
      <c r="B3401" s="26" t="s">
        <v>6475</v>
      </c>
      <c r="C3401" s="26">
        <v>43</v>
      </c>
      <c r="D3401" s="172">
        <f t="shared" si="156"/>
        <v>76780.800000000003</v>
      </c>
      <c r="E3401" s="172" t="e">
        <f t="shared" si="157"/>
        <v>#N/A</v>
      </c>
      <c r="F3401" s="174" t="e">
        <f t="shared" si="158"/>
        <v>#N/A</v>
      </c>
      <c r="G3401" s="26" t="s">
        <v>11177</v>
      </c>
    </row>
    <row r="3402" spans="2:7" x14ac:dyDescent="0.45">
      <c r="B3402" s="26" t="s">
        <v>6476</v>
      </c>
      <c r="C3402" s="26">
        <v>43</v>
      </c>
      <c r="D3402" s="172">
        <f t="shared" si="156"/>
        <v>76780.800000000003</v>
      </c>
      <c r="E3402" s="172" t="e">
        <f t="shared" si="157"/>
        <v>#N/A</v>
      </c>
      <c r="F3402" s="174" t="e">
        <f t="shared" si="158"/>
        <v>#N/A</v>
      </c>
      <c r="G3402" s="26" t="s">
        <v>11178</v>
      </c>
    </row>
    <row r="3403" spans="2:7" x14ac:dyDescent="0.45">
      <c r="B3403" s="26" t="s">
        <v>6477</v>
      </c>
      <c r="C3403" s="26">
        <v>41</v>
      </c>
      <c r="D3403" s="172">
        <f t="shared" si="156"/>
        <v>73209.600000000006</v>
      </c>
      <c r="E3403" s="172" t="e">
        <f t="shared" si="157"/>
        <v>#N/A</v>
      </c>
      <c r="F3403" s="174" t="e">
        <f t="shared" si="158"/>
        <v>#N/A</v>
      </c>
      <c r="G3403" s="26" t="s">
        <v>11179</v>
      </c>
    </row>
    <row r="3404" spans="2:7" x14ac:dyDescent="0.45">
      <c r="B3404" s="26" t="s">
        <v>6478</v>
      </c>
      <c r="C3404" s="26">
        <v>39</v>
      </c>
      <c r="D3404" s="172">
        <f t="shared" si="156"/>
        <v>69638.400000000009</v>
      </c>
      <c r="E3404" s="172" t="e">
        <f t="shared" si="157"/>
        <v>#N/A</v>
      </c>
      <c r="F3404" s="174" t="e">
        <f t="shared" si="158"/>
        <v>#N/A</v>
      </c>
      <c r="G3404" s="26" t="s">
        <v>11180</v>
      </c>
    </row>
    <row r="3405" spans="2:7" x14ac:dyDescent="0.45">
      <c r="B3405" s="26" t="s">
        <v>6479</v>
      </c>
      <c r="C3405" s="26">
        <v>39</v>
      </c>
      <c r="D3405" s="172">
        <f t="shared" si="156"/>
        <v>69638.400000000009</v>
      </c>
      <c r="E3405" s="172" t="e">
        <f t="shared" si="157"/>
        <v>#N/A</v>
      </c>
      <c r="F3405" s="174" t="e">
        <f t="shared" si="158"/>
        <v>#N/A</v>
      </c>
      <c r="G3405" s="26" t="s">
        <v>11181</v>
      </c>
    </row>
    <row r="3406" spans="2:7" x14ac:dyDescent="0.45">
      <c r="B3406" s="26" t="s">
        <v>6480</v>
      </c>
      <c r="C3406" s="26">
        <v>39</v>
      </c>
      <c r="D3406" s="172">
        <f t="shared" si="156"/>
        <v>69638.400000000009</v>
      </c>
      <c r="E3406" s="172" t="e">
        <f t="shared" si="157"/>
        <v>#N/A</v>
      </c>
      <c r="F3406" s="174" t="e">
        <f t="shared" si="158"/>
        <v>#N/A</v>
      </c>
      <c r="G3406" s="26" t="s">
        <v>11182</v>
      </c>
    </row>
    <row r="3407" spans="2:7" x14ac:dyDescent="0.45">
      <c r="B3407" s="26" t="s">
        <v>6481</v>
      </c>
      <c r="C3407" s="26">
        <v>39</v>
      </c>
      <c r="D3407" s="172">
        <f t="shared" si="156"/>
        <v>69638.400000000009</v>
      </c>
      <c r="E3407" s="172" t="e">
        <f t="shared" si="157"/>
        <v>#N/A</v>
      </c>
      <c r="F3407" s="174" t="e">
        <f t="shared" si="158"/>
        <v>#N/A</v>
      </c>
      <c r="G3407" s="26" t="s">
        <v>11183</v>
      </c>
    </row>
    <row r="3408" spans="2:7" x14ac:dyDescent="0.45">
      <c r="B3408" s="26" t="s">
        <v>6482</v>
      </c>
      <c r="C3408" s="26">
        <v>38</v>
      </c>
      <c r="D3408" s="172">
        <f t="shared" si="156"/>
        <v>67852.800000000003</v>
      </c>
      <c r="E3408" s="172" t="e">
        <f t="shared" si="157"/>
        <v>#N/A</v>
      </c>
      <c r="F3408" s="174" t="e">
        <f t="shared" si="158"/>
        <v>#N/A</v>
      </c>
      <c r="G3408" s="26" t="s">
        <v>11184</v>
      </c>
    </row>
    <row r="3409" spans="2:7" x14ac:dyDescent="0.45">
      <c r="B3409" s="26" t="s">
        <v>6483</v>
      </c>
      <c r="C3409" s="26">
        <v>40</v>
      </c>
      <c r="D3409" s="172">
        <f t="shared" si="156"/>
        <v>71424</v>
      </c>
      <c r="E3409" s="172" t="e">
        <f t="shared" si="157"/>
        <v>#N/A</v>
      </c>
      <c r="F3409" s="174" t="e">
        <f t="shared" si="158"/>
        <v>#N/A</v>
      </c>
      <c r="G3409" s="26" t="s">
        <v>11185</v>
      </c>
    </row>
    <row r="3410" spans="2:7" x14ac:dyDescent="0.45">
      <c r="B3410" s="26" t="s">
        <v>6484</v>
      </c>
      <c r="C3410" s="26">
        <v>41</v>
      </c>
      <c r="D3410" s="172">
        <f t="shared" si="156"/>
        <v>73209.600000000006</v>
      </c>
      <c r="E3410" s="172" t="e">
        <f t="shared" si="157"/>
        <v>#N/A</v>
      </c>
      <c r="F3410" s="174" t="e">
        <f t="shared" si="158"/>
        <v>#N/A</v>
      </c>
      <c r="G3410" s="26" t="s">
        <v>11186</v>
      </c>
    </row>
    <row r="3411" spans="2:7" x14ac:dyDescent="0.45">
      <c r="B3411" s="26" t="s">
        <v>6485</v>
      </c>
      <c r="C3411" s="26">
        <v>42</v>
      </c>
      <c r="D3411" s="172">
        <f t="shared" si="156"/>
        <v>74995.200000000012</v>
      </c>
      <c r="E3411" s="172" t="e">
        <f t="shared" si="157"/>
        <v>#N/A</v>
      </c>
      <c r="F3411" s="174" t="e">
        <f t="shared" si="158"/>
        <v>#N/A</v>
      </c>
      <c r="G3411" s="26" t="s">
        <v>11187</v>
      </c>
    </row>
    <row r="3412" spans="2:7" x14ac:dyDescent="0.45">
      <c r="B3412" s="26" t="s">
        <v>6486</v>
      </c>
      <c r="C3412" s="26">
        <v>42</v>
      </c>
      <c r="D3412" s="172">
        <f t="shared" si="156"/>
        <v>74995.200000000012</v>
      </c>
      <c r="E3412" s="172" t="e">
        <f t="shared" si="157"/>
        <v>#N/A</v>
      </c>
      <c r="F3412" s="174" t="e">
        <f t="shared" si="158"/>
        <v>#N/A</v>
      </c>
      <c r="G3412" s="26" t="s">
        <v>11188</v>
      </c>
    </row>
    <row r="3413" spans="2:7" x14ac:dyDescent="0.45">
      <c r="B3413" s="26" t="s">
        <v>6487</v>
      </c>
      <c r="C3413" s="26">
        <v>42</v>
      </c>
      <c r="D3413" s="172">
        <f t="shared" si="156"/>
        <v>74995.200000000012</v>
      </c>
      <c r="E3413" s="172" t="e">
        <f t="shared" si="157"/>
        <v>#N/A</v>
      </c>
      <c r="F3413" s="174" t="e">
        <f t="shared" si="158"/>
        <v>#N/A</v>
      </c>
      <c r="G3413" s="26" t="s">
        <v>11189</v>
      </c>
    </row>
    <row r="3414" spans="2:7" x14ac:dyDescent="0.45">
      <c r="B3414" s="26" t="s">
        <v>6488</v>
      </c>
      <c r="C3414" s="26">
        <v>43</v>
      </c>
      <c r="D3414" s="172">
        <f t="shared" si="156"/>
        <v>76780.800000000003</v>
      </c>
      <c r="E3414" s="172" t="e">
        <f t="shared" si="157"/>
        <v>#N/A</v>
      </c>
      <c r="F3414" s="174" t="e">
        <f t="shared" si="158"/>
        <v>#N/A</v>
      </c>
      <c r="G3414" s="26" t="s">
        <v>11190</v>
      </c>
    </row>
    <row r="3415" spans="2:7" x14ac:dyDescent="0.45">
      <c r="B3415" s="26" t="s">
        <v>6489</v>
      </c>
      <c r="C3415" s="26">
        <v>44</v>
      </c>
      <c r="D3415" s="172">
        <f t="shared" si="156"/>
        <v>78566.400000000009</v>
      </c>
      <c r="E3415" s="172" t="e">
        <f t="shared" si="157"/>
        <v>#N/A</v>
      </c>
      <c r="F3415" s="174" t="e">
        <f t="shared" si="158"/>
        <v>#N/A</v>
      </c>
      <c r="G3415" s="26" t="s">
        <v>11191</v>
      </c>
    </row>
    <row r="3416" spans="2:7" x14ac:dyDescent="0.45">
      <c r="B3416" s="26" t="s">
        <v>6490</v>
      </c>
      <c r="C3416" s="26">
        <v>43</v>
      </c>
      <c r="D3416" s="172">
        <f t="shared" si="156"/>
        <v>76780.800000000003</v>
      </c>
      <c r="E3416" s="172" t="e">
        <f t="shared" si="157"/>
        <v>#N/A</v>
      </c>
      <c r="F3416" s="174" t="e">
        <f t="shared" si="158"/>
        <v>#N/A</v>
      </c>
      <c r="G3416" s="26" t="s">
        <v>11192</v>
      </c>
    </row>
    <row r="3417" spans="2:7" x14ac:dyDescent="0.45">
      <c r="B3417" s="26" t="s">
        <v>6491</v>
      </c>
      <c r="C3417" s="26">
        <v>42</v>
      </c>
      <c r="D3417" s="172">
        <f t="shared" si="156"/>
        <v>74995.200000000012</v>
      </c>
      <c r="E3417" s="172" t="e">
        <f t="shared" si="157"/>
        <v>#N/A</v>
      </c>
      <c r="F3417" s="174" t="e">
        <f t="shared" si="158"/>
        <v>#N/A</v>
      </c>
      <c r="G3417" s="26" t="s">
        <v>11193</v>
      </c>
    </row>
    <row r="3418" spans="2:7" x14ac:dyDescent="0.45">
      <c r="B3418" s="26" t="s">
        <v>6492</v>
      </c>
      <c r="C3418" s="26">
        <v>42</v>
      </c>
      <c r="D3418" s="172">
        <f t="shared" si="156"/>
        <v>74995.200000000012</v>
      </c>
      <c r="E3418" s="172" t="e">
        <f t="shared" si="157"/>
        <v>#N/A</v>
      </c>
      <c r="F3418" s="174" t="e">
        <f t="shared" si="158"/>
        <v>#N/A</v>
      </c>
      <c r="G3418" s="26" t="s">
        <v>11194</v>
      </c>
    </row>
    <row r="3419" spans="2:7" x14ac:dyDescent="0.45">
      <c r="B3419" s="26" t="s">
        <v>6493</v>
      </c>
      <c r="C3419" s="26">
        <v>42</v>
      </c>
      <c r="D3419" s="172">
        <f t="shared" si="156"/>
        <v>74995.200000000012</v>
      </c>
      <c r="E3419" s="172" t="e">
        <f t="shared" si="157"/>
        <v>#N/A</v>
      </c>
      <c r="F3419" s="174" t="e">
        <f t="shared" si="158"/>
        <v>#N/A</v>
      </c>
      <c r="G3419" s="26" t="s">
        <v>11195</v>
      </c>
    </row>
    <row r="3420" spans="2:7" x14ac:dyDescent="0.45">
      <c r="B3420" s="26" t="s">
        <v>6494</v>
      </c>
      <c r="C3420" s="26">
        <v>43</v>
      </c>
      <c r="D3420" s="172">
        <f t="shared" si="156"/>
        <v>76780.800000000003</v>
      </c>
      <c r="E3420" s="172" t="e">
        <f t="shared" si="157"/>
        <v>#N/A</v>
      </c>
      <c r="F3420" s="174" t="e">
        <f t="shared" si="158"/>
        <v>#N/A</v>
      </c>
      <c r="G3420" s="26" t="s">
        <v>11196</v>
      </c>
    </row>
    <row r="3421" spans="2:7" x14ac:dyDescent="0.45">
      <c r="B3421" s="26" t="s">
        <v>6495</v>
      </c>
      <c r="C3421" s="26">
        <v>42</v>
      </c>
      <c r="D3421" s="172">
        <f t="shared" si="156"/>
        <v>74995.200000000012</v>
      </c>
      <c r="E3421" s="172" t="e">
        <f t="shared" si="157"/>
        <v>#N/A</v>
      </c>
      <c r="F3421" s="174" t="e">
        <f t="shared" si="158"/>
        <v>#N/A</v>
      </c>
      <c r="G3421" s="26" t="s">
        <v>11197</v>
      </c>
    </row>
    <row r="3422" spans="2:7" x14ac:dyDescent="0.45">
      <c r="B3422" s="26" t="s">
        <v>6496</v>
      </c>
      <c r="C3422" s="26">
        <v>41</v>
      </c>
      <c r="D3422" s="172">
        <f t="shared" si="156"/>
        <v>73209.600000000006</v>
      </c>
      <c r="E3422" s="172" t="e">
        <f t="shared" si="157"/>
        <v>#N/A</v>
      </c>
      <c r="F3422" s="174" t="e">
        <f t="shared" si="158"/>
        <v>#N/A</v>
      </c>
      <c r="G3422" s="26" t="s">
        <v>11198</v>
      </c>
    </row>
    <row r="3423" spans="2:7" x14ac:dyDescent="0.45">
      <c r="B3423" s="26" t="s">
        <v>6497</v>
      </c>
      <c r="C3423" s="26">
        <v>41</v>
      </c>
      <c r="D3423" s="172">
        <f t="shared" si="156"/>
        <v>73209.600000000006</v>
      </c>
      <c r="E3423" s="172" t="e">
        <f t="shared" si="157"/>
        <v>#N/A</v>
      </c>
      <c r="F3423" s="174" t="e">
        <f t="shared" si="158"/>
        <v>#N/A</v>
      </c>
      <c r="G3423" s="26" t="s">
        <v>11199</v>
      </c>
    </row>
    <row r="3424" spans="2:7" x14ac:dyDescent="0.45">
      <c r="B3424" s="26" t="s">
        <v>6498</v>
      </c>
      <c r="C3424" s="26">
        <v>40</v>
      </c>
      <c r="D3424" s="172">
        <f t="shared" si="156"/>
        <v>71424</v>
      </c>
      <c r="E3424" s="172" t="e">
        <f t="shared" si="157"/>
        <v>#N/A</v>
      </c>
      <c r="F3424" s="174" t="e">
        <f t="shared" si="158"/>
        <v>#N/A</v>
      </c>
      <c r="G3424" s="26" t="s">
        <v>11200</v>
      </c>
    </row>
    <row r="3425" spans="2:7" x14ac:dyDescent="0.45">
      <c r="B3425" s="26" t="s">
        <v>6499</v>
      </c>
      <c r="C3425" s="26">
        <v>43</v>
      </c>
      <c r="D3425" s="172">
        <f t="shared" si="156"/>
        <v>76780.800000000003</v>
      </c>
      <c r="E3425" s="172" t="e">
        <f t="shared" si="157"/>
        <v>#N/A</v>
      </c>
      <c r="F3425" s="174" t="e">
        <f t="shared" si="158"/>
        <v>#N/A</v>
      </c>
      <c r="G3425" s="26" t="s">
        <v>11201</v>
      </c>
    </row>
    <row r="3426" spans="2:7" x14ac:dyDescent="0.45">
      <c r="B3426" s="26" t="s">
        <v>6500</v>
      </c>
      <c r="C3426" s="26">
        <v>41</v>
      </c>
      <c r="D3426" s="172">
        <f t="shared" si="156"/>
        <v>73209.600000000006</v>
      </c>
      <c r="E3426" s="172" t="e">
        <f t="shared" si="157"/>
        <v>#N/A</v>
      </c>
      <c r="F3426" s="174" t="e">
        <f t="shared" si="158"/>
        <v>#N/A</v>
      </c>
      <c r="G3426" s="26" t="s">
        <v>11202</v>
      </c>
    </row>
    <row r="3427" spans="2:7" x14ac:dyDescent="0.45">
      <c r="B3427" s="26" t="s">
        <v>6501</v>
      </c>
      <c r="C3427" s="26">
        <v>40</v>
      </c>
      <c r="D3427" s="172">
        <f t="shared" si="156"/>
        <v>71424</v>
      </c>
      <c r="E3427" s="172" t="e">
        <f t="shared" si="157"/>
        <v>#N/A</v>
      </c>
      <c r="F3427" s="174" t="e">
        <f t="shared" si="158"/>
        <v>#N/A</v>
      </c>
      <c r="G3427" s="26" t="s">
        <v>11203</v>
      </c>
    </row>
    <row r="3428" spans="2:7" x14ac:dyDescent="0.45">
      <c r="B3428" s="26" t="s">
        <v>6502</v>
      </c>
      <c r="C3428" s="26">
        <v>40</v>
      </c>
      <c r="D3428" s="172">
        <f t="shared" si="156"/>
        <v>71424</v>
      </c>
      <c r="E3428" s="172" t="e">
        <f t="shared" si="157"/>
        <v>#N/A</v>
      </c>
      <c r="F3428" s="174" t="e">
        <f t="shared" si="158"/>
        <v>#N/A</v>
      </c>
      <c r="G3428" s="26" t="s">
        <v>11204</v>
      </c>
    </row>
    <row r="3429" spans="2:7" x14ac:dyDescent="0.45">
      <c r="B3429" s="26" t="s">
        <v>6503</v>
      </c>
      <c r="C3429" s="26">
        <v>39</v>
      </c>
      <c r="D3429" s="172">
        <f t="shared" si="156"/>
        <v>69638.400000000009</v>
      </c>
      <c r="E3429" s="172" t="e">
        <f t="shared" si="157"/>
        <v>#N/A</v>
      </c>
      <c r="F3429" s="174" t="e">
        <f t="shared" si="158"/>
        <v>#N/A</v>
      </c>
      <c r="G3429" s="26" t="s">
        <v>11205</v>
      </c>
    </row>
    <row r="3430" spans="2:7" x14ac:dyDescent="0.45">
      <c r="B3430" s="26" t="s">
        <v>6504</v>
      </c>
      <c r="C3430" s="26">
        <v>40</v>
      </c>
      <c r="D3430" s="172">
        <f t="shared" si="156"/>
        <v>71424</v>
      </c>
      <c r="E3430" s="172" t="e">
        <f t="shared" si="157"/>
        <v>#N/A</v>
      </c>
      <c r="F3430" s="174" t="e">
        <f t="shared" si="158"/>
        <v>#N/A</v>
      </c>
      <c r="G3430" s="26" t="s">
        <v>11206</v>
      </c>
    </row>
    <row r="3431" spans="2:7" x14ac:dyDescent="0.45">
      <c r="B3431" s="26" t="s">
        <v>6505</v>
      </c>
      <c r="C3431" s="26">
        <v>42</v>
      </c>
      <c r="D3431" s="172">
        <f t="shared" si="156"/>
        <v>74995.200000000012</v>
      </c>
      <c r="E3431" s="172" t="e">
        <f t="shared" si="157"/>
        <v>#N/A</v>
      </c>
      <c r="F3431" s="174" t="e">
        <f t="shared" si="158"/>
        <v>#N/A</v>
      </c>
      <c r="G3431" s="26" t="s">
        <v>11207</v>
      </c>
    </row>
    <row r="3432" spans="2:7" x14ac:dyDescent="0.45">
      <c r="B3432" s="26" t="s">
        <v>6506</v>
      </c>
      <c r="C3432" s="26">
        <v>41</v>
      </c>
      <c r="D3432" s="172">
        <f t="shared" si="156"/>
        <v>73209.600000000006</v>
      </c>
      <c r="E3432" s="172" t="e">
        <f t="shared" si="157"/>
        <v>#N/A</v>
      </c>
      <c r="F3432" s="174" t="e">
        <f t="shared" si="158"/>
        <v>#N/A</v>
      </c>
      <c r="G3432" s="26" t="s">
        <v>11208</v>
      </c>
    </row>
    <row r="3433" spans="2:7" x14ac:dyDescent="0.45">
      <c r="B3433" s="26" t="s">
        <v>6507</v>
      </c>
      <c r="C3433" s="26">
        <v>41</v>
      </c>
      <c r="D3433" s="172">
        <f t="shared" si="156"/>
        <v>73209.600000000006</v>
      </c>
      <c r="E3433" s="172" t="e">
        <f t="shared" si="157"/>
        <v>#N/A</v>
      </c>
      <c r="F3433" s="174" t="e">
        <f t="shared" si="158"/>
        <v>#N/A</v>
      </c>
      <c r="G3433" s="26" t="s">
        <v>11209</v>
      </c>
    </row>
    <row r="3434" spans="2:7" x14ac:dyDescent="0.45">
      <c r="B3434" s="26" t="s">
        <v>6508</v>
      </c>
      <c r="C3434" s="26">
        <v>40</v>
      </c>
      <c r="D3434" s="172">
        <f t="shared" si="156"/>
        <v>71424</v>
      </c>
      <c r="E3434" s="172" t="e">
        <f t="shared" si="157"/>
        <v>#N/A</v>
      </c>
      <c r="F3434" s="174" t="e">
        <f t="shared" si="158"/>
        <v>#N/A</v>
      </c>
      <c r="G3434" s="26" t="s">
        <v>11210</v>
      </c>
    </row>
    <row r="3435" spans="2:7" x14ac:dyDescent="0.45">
      <c r="B3435" s="26" t="s">
        <v>6509</v>
      </c>
      <c r="C3435" s="26">
        <v>40</v>
      </c>
      <c r="D3435" s="172">
        <f t="shared" si="156"/>
        <v>71424</v>
      </c>
      <c r="E3435" s="172" t="e">
        <f t="shared" si="157"/>
        <v>#N/A</v>
      </c>
      <c r="F3435" s="174" t="e">
        <f t="shared" si="158"/>
        <v>#N/A</v>
      </c>
      <c r="G3435" s="26" t="s">
        <v>11211</v>
      </c>
    </row>
    <row r="3436" spans="2:7" x14ac:dyDescent="0.45">
      <c r="B3436" s="26" t="s">
        <v>6510</v>
      </c>
      <c r="C3436" s="26">
        <v>42</v>
      </c>
      <c r="D3436" s="172">
        <f t="shared" si="156"/>
        <v>74995.200000000012</v>
      </c>
      <c r="E3436" s="172" t="e">
        <f t="shared" si="157"/>
        <v>#N/A</v>
      </c>
      <c r="F3436" s="174" t="e">
        <f t="shared" si="158"/>
        <v>#N/A</v>
      </c>
      <c r="G3436" s="26" t="s">
        <v>11212</v>
      </c>
    </row>
    <row r="3437" spans="2:7" x14ac:dyDescent="0.45">
      <c r="B3437" s="26" t="s">
        <v>6511</v>
      </c>
      <c r="C3437" s="26">
        <v>42</v>
      </c>
      <c r="D3437" s="172">
        <f t="shared" si="156"/>
        <v>74995.200000000012</v>
      </c>
      <c r="E3437" s="172" t="e">
        <f t="shared" si="157"/>
        <v>#N/A</v>
      </c>
      <c r="F3437" s="174" t="e">
        <f t="shared" si="158"/>
        <v>#N/A</v>
      </c>
      <c r="G3437" s="26" t="s">
        <v>11213</v>
      </c>
    </row>
    <row r="3438" spans="2:7" x14ac:dyDescent="0.45">
      <c r="B3438" s="26" t="s">
        <v>6512</v>
      </c>
      <c r="C3438" s="26">
        <v>45</v>
      </c>
      <c r="D3438" s="172">
        <f t="shared" si="156"/>
        <v>80352</v>
      </c>
      <c r="E3438" s="172" t="e">
        <f t="shared" si="157"/>
        <v>#N/A</v>
      </c>
      <c r="F3438" s="174" t="e">
        <f t="shared" si="158"/>
        <v>#N/A</v>
      </c>
      <c r="G3438" s="26" t="s">
        <v>11214</v>
      </c>
    </row>
    <row r="3439" spans="2:7" x14ac:dyDescent="0.45">
      <c r="B3439" s="26" t="s">
        <v>6513</v>
      </c>
      <c r="C3439" s="26">
        <v>46</v>
      </c>
      <c r="D3439" s="172">
        <f t="shared" si="156"/>
        <v>82137.600000000006</v>
      </c>
      <c r="E3439" s="172" t="e">
        <f t="shared" si="157"/>
        <v>#N/A</v>
      </c>
      <c r="F3439" s="174" t="e">
        <f t="shared" si="158"/>
        <v>#N/A</v>
      </c>
      <c r="G3439" s="26" t="s">
        <v>11215</v>
      </c>
    </row>
    <row r="3440" spans="2:7" x14ac:dyDescent="0.45">
      <c r="B3440" s="26" t="s">
        <v>6514</v>
      </c>
      <c r="C3440" s="26">
        <v>44</v>
      </c>
      <c r="D3440" s="172">
        <f t="shared" si="156"/>
        <v>78566.400000000009</v>
      </c>
      <c r="E3440" s="172" t="e">
        <f t="shared" si="157"/>
        <v>#N/A</v>
      </c>
      <c r="F3440" s="174" t="e">
        <f t="shared" si="158"/>
        <v>#N/A</v>
      </c>
      <c r="G3440" s="26" t="s">
        <v>11216</v>
      </c>
    </row>
    <row r="3441" spans="2:7" x14ac:dyDescent="0.45">
      <c r="B3441" s="26" t="s">
        <v>6515</v>
      </c>
      <c r="C3441" s="26">
        <v>40</v>
      </c>
      <c r="D3441" s="172">
        <f t="shared" si="156"/>
        <v>71424</v>
      </c>
      <c r="E3441" s="172" t="e">
        <f t="shared" si="157"/>
        <v>#N/A</v>
      </c>
      <c r="F3441" s="174" t="e">
        <f t="shared" si="158"/>
        <v>#N/A</v>
      </c>
      <c r="G3441" s="26" t="s">
        <v>11217</v>
      </c>
    </row>
    <row r="3442" spans="2:7" x14ac:dyDescent="0.45">
      <c r="B3442" s="26" t="s">
        <v>6516</v>
      </c>
      <c r="C3442" s="26">
        <v>36</v>
      </c>
      <c r="D3442" s="172">
        <f t="shared" si="156"/>
        <v>64281.600000000006</v>
      </c>
      <c r="E3442" s="172" t="e">
        <f t="shared" si="157"/>
        <v>#N/A</v>
      </c>
      <c r="F3442" s="174" t="e">
        <f t="shared" si="158"/>
        <v>#N/A</v>
      </c>
      <c r="G3442" s="26" t="s">
        <v>11218</v>
      </c>
    </row>
    <row r="3443" spans="2:7" x14ac:dyDescent="0.45">
      <c r="B3443" s="26" t="s">
        <v>6517</v>
      </c>
      <c r="C3443" s="26">
        <v>35</v>
      </c>
      <c r="D3443" s="172">
        <f t="shared" si="156"/>
        <v>62496.000000000007</v>
      </c>
      <c r="E3443" s="172" t="e">
        <f t="shared" si="157"/>
        <v>#N/A</v>
      </c>
      <c r="F3443" s="174" t="e">
        <f t="shared" si="158"/>
        <v>#N/A</v>
      </c>
      <c r="G3443" s="26" t="s">
        <v>11219</v>
      </c>
    </row>
    <row r="3444" spans="2:7" x14ac:dyDescent="0.45">
      <c r="B3444" s="26" t="s">
        <v>6518</v>
      </c>
      <c r="C3444" s="26">
        <v>35</v>
      </c>
      <c r="D3444" s="172">
        <f t="shared" ref="D3444:D3507" si="159">C3444*7.44*240</f>
        <v>62496.000000000007</v>
      </c>
      <c r="E3444" s="172" t="e">
        <f t="shared" ref="E3444:E3507" si="160">VLOOKUP(G3444,$I$51:$K$181,2,FALSE)</f>
        <v>#N/A</v>
      </c>
      <c r="F3444" s="174" t="e">
        <f t="shared" ref="F3444:F3507" si="161">E3444/D3444-1</f>
        <v>#N/A</v>
      </c>
      <c r="G3444" s="26" t="s">
        <v>11220</v>
      </c>
    </row>
    <row r="3445" spans="2:7" x14ac:dyDescent="0.45">
      <c r="B3445" s="26" t="s">
        <v>6519</v>
      </c>
      <c r="C3445" s="26">
        <v>33</v>
      </c>
      <c r="D3445" s="172">
        <f t="shared" si="159"/>
        <v>58924.800000000003</v>
      </c>
      <c r="E3445" s="172" t="e">
        <f t="shared" si="160"/>
        <v>#N/A</v>
      </c>
      <c r="F3445" s="174" t="e">
        <f t="shared" si="161"/>
        <v>#N/A</v>
      </c>
      <c r="G3445" s="26" t="s">
        <v>11221</v>
      </c>
    </row>
    <row r="3446" spans="2:7" x14ac:dyDescent="0.45">
      <c r="B3446" s="26" t="s">
        <v>6520</v>
      </c>
      <c r="C3446" s="26">
        <v>34</v>
      </c>
      <c r="D3446" s="172">
        <f t="shared" si="159"/>
        <v>60710.400000000001</v>
      </c>
      <c r="E3446" s="172" t="e">
        <f t="shared" si="160"/>
        <v>#N/A</v>
      </c>
      <c r="F3446" s="174" t="e">
        <f t="shared" si="161"/>
        <v>#N/A</v>
      </c>
      <c r="G3446" s="26" t="s">
        <v>11222</v>
      </c>
    </row>
    <row r="3447" spans="2:7" x14ac:dyDescent="0.45">
      <c r="B3447" s="26" t="s">
        <v>6521</v>
      </c>
      <c r="C3447" s="26">
        <v>37</v>
      </c>
      <c r="D3447" s="172">
        <f t="shared" si="159"/>
        <v>66067.200000000012</v>
      </c>
      <c r="E3447" s="172" t="e">
        <f t="shared" si="160"/>
        <v>#N/A</v>
      </c>
      <c r="F3447" s="174" t="e">
        <f t="shared" si="161"/>
        <v>#N/A</v>
      </c>
      <c r="G3447" s="26" t="s">
        <v>11223</v>
      </c>
    </row>
    <row r="3448" spans="2:7" x14ac:dyDescent="0.45">
      <c r="B3448" s="26" t="s">
        <v>6522</v>
      </c>
      <c r="C3448" s="26">
        <v>38</v>
      </c>
      <c r="D3448" s="172">
        <f t="shared" si="159"/>
        <v>67852.800000000003</v>
      </c>
      <c r="E3448" s="172" t="e">
        <f t="shared" si="160"/>
        <v>#N/A</v>
      </c>
      <c r="F3448" s="174" t="e">
        <f t="shared" si="161"/>
        <v>#N/A</v>
      </c>
      <c r="G3448" s="26" t="s">
        <v>11224</v>
      </c>
    </row>
    <row r="3449" spans="2:7" x14ac:dyDescent="0.45">
      <c r="B3449" s="26" t="s">
        <v>6523</v>
      </c>
      <c r="C3449" s="26">
        <v>39</v>
      </c>
      <c r="D3449" s="172">
        <f t="shared" si="159"/>
        <v>69638.400000000009</v>
      </c>
      <c r="E3449" s="172" t="e">
        <f t="shared" si="160"/>
        <v>#N/A</v>
      </c>
      <c r="F3449" s="174" t="e">
        <f t="shared" si="161"/>
        <v>#N/A</v>
      </c>
      <c r="G3449" s="26" t="s">
        <v>11225</v>
      </c>
    </row>
    <row r="3450" spans="2:7" x14ac:dyDescent="0.45">
      <c r="B3450" s="26" t="s">
        <v>6524</v>
      </c>
      <c r="C3450" s="26">
        <v>41</v>
      </c>
      <c r="D3450" s="172">
        <f t="shared" si="159"/>
        <v>73209.600000000006</v>
      </c>
      <c r="E3450" s="172" t="e">
        <f t="shared" si="160"/>
        <v>#N/A</v>
      </c>
      <c r="F3450" s="174" t="e">
        <f t="shared" si="161"/>
        <v>#N/A</v>
      </c>
      <c r="G3450" s="26" t="s">
        <v>11226</v>
      </c>
    </row>
    <row r="3451" spans="2:7" x14ac:dyDescent="0.45">
      <c r="B3451" s="26" t="s">
        <v>6525</v>
      </c>
      <c r="C3451" s="26">
        <v>41</v>
      </c>
      <c r="D3451" s="172">
        <f t="shared" si="159"/>
        <v>73209.600000000006</v>
      </c>
      <c r="E3451" s="172" t="e">
        <f t="shared" si="160"/>
        <v>#N/A</v>
      </c>
      <c r="F3451" s="174" t="e">
        <f t="shared" si="161"/>
        <v>#N/A</v>
      </c>
      <c r="G3451" s="26" t="s">
        <v>11227</v>
      </c>
    </row>
    <row r="3452" spans="2:7" x14ac:dyDescent="0.45">
      <c r="B3452" s="26" t="s">
        <v>6526</v>
      </c>
      <c r="C3452" s="26">
        <v>43</v>
      </c>
      <c r="D3452" s="172">
        <f t="shared" si="159"/>
        <v>76780.800000000003</v>
      </c>
      <c r="E3452" s="172" t="e">
        <f t="shared" si="160"/>
        <v>#N/A</v>
      </c>
      <c r="F3452" s="174" t="e">
        <f t="shared" si="161"/>
        <v>#N/A</v>
      </c>
      <c r="G3452" s="26" t="s">
        <v>11228</v>
      </c>
    </row>
    <row r="3453" spans="2:7" x14ac:dyDescent="0.45">
      <c r="B3453" s="26" t="s">
        <v>6527</v>
      </c>
      <c r="C3453" s="26">
        <v>41</v>
      </c>
      <c r="D3453" s="172">
        <f t="shared" si="159"/>
        <v>73209.600000000006</v>
      </c>
      <c r="E3453" s="172" t="e">
        <f t="shared" si="160"/>
        <v>#N/A</v>
      </c>
      <c r="F3453" s="174" t="e">
        <f t="shared" si="161"/>
        <v>#N/A</v>
      </c>
      <c r="G3453" s="26" t="s">
        <v>11229</v>
      </c>
    </row>
    <row r="3454" spans="2:7" x14ac:dyDescent="0.45">
      <c r="B3454" s="26" t="s">
        <v>6528</v>
      </c>
      <c r="C3454" s="26">
        <v>40</v>
      </c>
      <c r="D3454" s="172">
        <f t="shared" si="159"/>
        <v>71424</v>
      </c>
      <c r="E3454" s="172" t="e">
        <f t="shared" si="160"/>
        <v>#N/A</v>
      </c>
      <c r="F3454" s="174" t="e">
        <f t="shared" si="161"/>
        <v>#N/A</v>
      </c>
      <c r="G3454" s="26" t="s">
        <v>11230</v>
      </c>
    </row>
    <row r="3455" spans="2:7" x14ac:dyDescent="0.45">
      <c r="B3455" s="26" t="s">
        <v>6529</v>
      </c>
      <c r="C3455" s="26">
        <v>38</v>
      </c>
      <c r="D3455" s="172">
        <f t="shared" si="159"/>
        <v>67852.800000000003</v>
      </c>
      <c r="E3455" s="172" t="e">
        <f t="shared" si="160"/>
        <v>#N/A</v>
      </c>
      <c r="F3455" s="174" t="e">
        <f t="shared" si="161"/>
        <v>#N/A</v>
      </c>
      <c r="G3455" s="26" t="s">
        <v>11231</v>
      </c>
    </row>
    <row r="3456" spans="2:7" x14ac:dyDescent="0.45">
      <c r="B3456" s="26" t="s">
        <v>6530</v>
      </c>
      <c r="C3456" s="26">
        <v>38</v>
      </c>
      <c r="D3456" s="172">
        <f t="shared" si="159"/>
        <v>67852.800000000003</v>
      </c>
      <c r="E3456" s="172" t="e">
        <f t="shared" si="160"/>
        <v>#N/A</v>
      </c>
      <c r="F3456" s="174" t="e">
        <f t="shared" si="161"/>
        <v>#N/A</v>
      </c>
      <c r="G3456" s="26" t="s">
        <v>11232</v>
      </c>
    </row>
    <row r="3457" spans="2:7" x14ac:dyDescent="0.45">
      <c r="B3457" s="26" t="s">
        <v>6531</v>
      </c>
      <c r="C3457" s="26">
        <v>38</v>
      </c>
      <c r="D3457" s="172">
        <f t="shared" si="159"/>
        <v>67852.800000000003</v>
      </c>
      <c r="E3457" s="172" t="e">
        <f t="shared" si="160"/>
        <v>#N/A</v>
      </c>
      <c r="F3457" s="174" t="e">
        <f t="shared" si="161"/>
        <v>#N/A</v>
      </c>
      <c r="G3457" s="26" t="s">
        <v>11233</v>
      </c>
    </row>
    <row r="3458" spans="2:7" x14ac:dyDescent="0.45">
      <c r="B3458" s="26" t="s">
        <v>6532</v>
      </c>
      <c r="C3458" s="26">
        <v>37</v>
      </c>
      <c r="D3458" s="172">
        <f t="shared" si="159"/>
        <v>66067.200000000012</v>
      </c>
      <c r="E3458" s="172" t="e">
        <f t="shared" si="160"/>
        <v>#N/A</v>
      </c>
      <c r="F3458" s="174" t="e">
        <f t="shared" si="161"/>
        <v>#N/A</v>
      </c>
      <c r="G3458" s="26" t="s">
        <v>11234</v>
      </c>
    </row>
    <row r="3459" spans="2:7" x14ac:dyDescent="0.45">
      <c r="B3459" s="26" t="s">
        <v>6533</v>
      </c>
      <c r="C3459" s="26">
        <v>40</v>
      </c>
      <c r="D3459" s="172">
        <f t="shared" si="159"/>
        <v>71424</v>
      </c>
      <c r="E3459" s="172" t="e">
        <f t="shared" si="160"/>
        <v>#N/A</v>
      </c>
      <c r="F3459" s="174" t="e">
        <f t="shared" si="161"/>
        <v>#N/A</v>
      </c>
      <c r="G3459" s="26" t="s">
        <v>11235</v>
      </c>
    </row>
    <row r="3460" spans="2:7" x14ac:dyDescent="0.45">
      <c r="B3460" s="26" t="s">
        <v>6534</v>
      </c>
      <c r="C3460" s="26">
        <v>41</v>
      </c>
      <c r="D3460" s="172">
        <f t="shared" si="159"/>
        <v>73209.600000000006</v>
      </c>
      <c r="E3460" s="172" t="e">
        <f t="shared" si="160"/>
        <v>#N/A</v>
      </c>
      <c r="F3460" s="174" t="e">
        <f t="shared" si="161"/>
        <v>#N/A</v>
      </c>
      <c r="G3460" s="26" t="s">
        <v>11236</v>
      </c>
    </row>
    <row r="3461" spans="2:7" x14ac:dyDescent="0.45">
      <c r="B3461" s="26" t="s">
        <v>6535</v>
      </c>
      <c r="C3461" s="26">
        <v>42</v>
      </c>
      <c r="D3461" s="172">
        <f t="shared" si="159"/>
        <v>74995.200000000012</v>
      </c>
      <c r="E3461" s="172" t="e">
        <f t="shared" si="160"/>
        <v>#N/A</v>
      </c>
      <c r="F3461" s="174" t="e">
        <f t="shared" si="161"/>
        <v>#N/A</v>
      </c>
      <c r="G3461" s="26" t="s">
        <v>11237</v>
      </c>
    </row>
    <row r="3462" spans="2:7" x14ac:dyDescent="0.45">
      <c r="B3462" s="26" t="s">
        <v>6536</v>
      </c>
      <c r="C3462" s="26">
        <v>45</v>
      </c>
      <c r="D3462" s="172">
        <f t="shared" si="159"/>
        <v>80352</v>
      </c>
      <c r="E3462" s="172" t="e">
        <f t="shared" si="160"/>
        <v>#N/A</v>
      </c>
      <c r="F3462" s="174" t="e">
        <f t="shared" si="161"/>
        <v>#N/A</v>
      </c>
      <c r="G3462" s="26" t="s">
        <v>11238</v>
      </c>
    </row>
    <row r="3463" spans="2:7" x14ac:dyDescent="0.45">
      <c r="B3463" s="26" t="s">
        <v>6537</v>
      </c>
      <c r="C3463" s="26">
        <v>47</v>
      </c>
      <c r="D3463" s="172">
        <f t="shared" si="159"/>
        <v>83923.199999999997</v>
      </c>
      <c r="E3463" s="172" t="e">
        <f t="shared" si="160"/>
        <v>#N/A</v>
      </c>
      <c r="F3463" s="174" t="e">
        <f t="shared" si="161"/>
        <v>#N/A</v>
      </c>
      <c r="G3463" s="26" t="s">
        <v>11239</v>
      </c>
    </row>
    <row r="3464" spans="2:7" x14ac:dyDescent="0.45">
      <c r="B3464" s="26" t="s">
        <v>6538</v>
      </c>
      <c r="C3464" s="26">
        <v>47</v>
      </c>
      <c r="D3464" s="172">
        <f t="shared" si="159"/>
        <v>83923.199999999997</v>
      </c>
      <c r="E3464" s="172" t="e">
        <f t="shared" si="160"/>
        <v>#N/A</v>
      </c>
      <c r="F3464" s="174" t="e">
        <f t="shared" si="161"/>
        <v>#N/A</v>
      </c>
      <c r="G3464" s="26" t="s">
        <v>11240</v>
      </c>
    </row>
    <row r="3465" spans="2:7" x14ac:dyDescent="0.45">
      <c r="B3465" s="26" t="s">
        <v>6539</v>
      </c>
      <c r="C3465" s="26">
        <v>45</v>
      </c>
      <c r="D3465" s="172">
        <f t="shared" si="159"/>
        <v>80352</v>
      </c>
      <c r="E3465" s="172" t="e">
        <f t="shared" si="160"/>
        <v>#N/A</v>
      </c>
      <c r="F3465" s="174" t="e">
        <f t="shared" si="161"/>
        <v>#N/A</v>
      </c>
      <c r="G3465" s="26" t="s">
        <v>11241</v>
      </c>
    </row>
    <row r="3466" spans="2:7" x14ac:dyDescent="0.45">
      <c r="B3466" s="26" t="s">
        <v>6540</v>
      </c>
      <c r="C3466" s="26">
        <v>46</v>
      </c>
      <c r="D3466" s="172">
        <f t="shared" si="159"/>
        <v>82137.600000000006</v>
      </c>
      <c r="E3466" s="172" t="e">
        <f t="shared" si="160"/>
        <v>#N/A</v>
      </c>
      <c r="F3466" s="174" t="e">
        <f t="shared" si="161"/>
        <v>#N/A</v>
      </c>
      <c r="G3466" s="26" t="s">
        <v>11242</v>
      </c>
    </row>
    <row r="3467" spans="2:7" x14ac:dyDescent="0.45">
      <c r="B3467" s="26" t="s">
        <v>6541</v>
      </c>
      <c r="C3467" s="26">
        <v>44</v>
      </c>
      <c r="D3467" s="172">
        <f t="shared" si="159"/>
        <v>78566.400000000009</v>
      </c>
      <c r="E3467" s="172" t="e">
        <f t="shared" si="160"/>
        <v>#N/A</v>
      </c>
      <c r="F3467" s="174" t="e">
        <f t="shared" si="161"/>
        <v>#N/A</v>
      </c>
      <c r="G3467" s="26" t="s">
        <v>11243</v>
      </c>
    </row>
    <row r="3468" spans="2:7" x14ac:dyDescent="0.45">
      <c r="B3468" s="26" t="s">
        <v>6542</v>
      </c>
      <c r="C3468" s="26">
        <v>43</v>
      </c>
      <c r="D3468" s="172">
        <f t="shared" si="159"/>
        <v>76780.800000000003</v>
      </c>
      <c r="E3468" s="172" t="e">
        <f t="shared" si="160"/>
        <v>#N/A</v>
      </c>
      <c r="F3468" s="174" t="e">
        <f t="shared" si="161"/>
        <v>#N/A</v>
      </c>
      <c r="G3468" s="26" t="s">
        <v>11244</v>
      </c>
    </row>
    <row r="3469" spans="2:7" x14ac:dyDescent="0.45">
      <c r="B3469" s="26" t="s">
        <v>6543</v>
      </c>
      <c r="C3469" s="26">
        <v>44</v>
      </c>
      <c r="D3469" s="172">
        <f t="shared" si="159"/>
        <v>78566.400000000009</v>
      </c>
      <c r="E3469" s="172" t="e">
        <f t="shared" si="160"/>
        <v>#N/A</v>
      </c>
      <c r="F3469" s="174" t="e">
        <f t="shared" si="161"/>
        <v>#N/A</v>
      </c>
      <c r="G3469" s="26" t="s">
        <v>11245</v>
      </c>
    </row>
    <row r="3470" spans="2:7" x14ac:dyDescent="0.45">
      <c r="B3470" s="26" t="s">
        <v>6544</v>
      </c>
      <c r="C3470" s="26">
        <v>46</v>
      </c>
      <c r="D3470" s="172">
        <f t="shared" si="159"/>
        <v>82137.600000000006</v>
      </c>
      <c r="E3470" s="172" t="e">
        <f t="shared" si="160"/>
        <v>#N/A</v>
      </c>
      <c r="F3470" s="174" t="e">
        <f t="shared" si="161"/>
        <v>#N/A</v>
      </c>
      <c r="G3470" s="26" t="s">
        <v>11246</v>
      </c>
    </row>
    <row r="3471" spans="2:7" x14ac:dyDescent="0.45">
      <c r="B3471" s="26" t="s">
        <v>6545</v>
      </c>
      <c r="C3471" s="26">
        <v>47</v>
      </c>
      <c r="D3471" s="172">
        <f t="shared" si="159"/>
        <v>83923.199999999997</v>
      </c>
      <c r="E3471" s="172" t="e">
        <f t="shared" si="160"/>
        <v>#N/A</v>
      </c>
      <c r="F3471" s="174" t="e">
        <f t="shared" si="161"/>
        <v>#N/A</v>
      </c>
      <c r="G3471" s="26" t="s">
        <v>11247</v>
      </c>
    </row>
    <row r="3472" spans="2:7" x14ac:dyDescent="0.45">
      <c r="B3472" s="26" t="s">
        <v>6546</v>
      </c>
      <c r="C3472" s="26">
        <v>48</v>
      </c>
      <c r="D3472" s="172">
        <f t="shared" si="159"/>
        <v>85708.800000000003</v>
      </c>
      <c r="E3472" s="172" t="e">
        <f t="shared" si="160"/>
        <v>#N/A</v>
      </c>
      <c r="F3472" s="174" t="e">
        <f t="shared" si="161"/>
        <v>#N/A</v>
      </c>
      <c r="G3472" s="26" t="s">
        <v>11248</v>
      </c>
    </row>
    <row r="3473" spans="2:7" x14ac:dyDescent="0.45">
      <c r="B3473" s="26" t="s">
        <v>6547</v>
      </c>
      <c r="C3473" s="26">
        <v>49</v>
      </c>
      <c r="D3473" s="172">
        <f t="shared" si="159"/>
        <v>87494.399999999994</v>
      </c>
      <c r="E3473" s="172" t="e">
        <f t="shared" si="160"/>
        <v>#N/A</v>
      </c>
      <c r="F3473" s="174" t="e">
        <f t="shared" si="161"/>
        <v>#N/A</v>
      </c>
      <c r="G3473" s="26" t="s">
        <v>11249</v>
      </c>
    </row>
    <row r="3474" spans="2:7" x14ac:dyDescent="0.45">
      <c r="B3474" s="26" t="s">
        <v>6548</v>
      </c>
      <c r="C3474" s="26">
        <v>48</v>
      </c>
      <c r="D3474" s="172">
        <f t="shared" si="159"/>
        <v>85708.800000000003</v>
      </c>
      <c r="E3474" s="172" t="e">
        <f t="shared" si="160"/>
        <v>#N/A</v>
      </c>
      <c r="F3474" s="174" t="e">
        <f t="shared" si="161"/>
        <v>#N/A</v>
      </c>
      <c r="G3474" s="26" t="s">
        <v>11250</v>
      </c>
    </row>
    <row r="3475" spans="2:7" x14ac:dyDescent="0.45">
      <c r="B3475" s="26" t="s">
        <v>6549</v>
      </c>
      <c r="C3475" s="26">
        <v>50</v>
      </c>
      <c r="D3475" s="172">
        <f t="shared" si="159"/>
        <v>89280</v>
      </c>
      <c r="E3475" s="172" t="e">
        <f t="shared" si="160"/>
        <v>#N/A</v>
      </c>
      <c r="F3475" s="174" t="e">
        <f t="shared" si="161"/>
        <v>#N/A</v>
      </c>
      <c r="G3475" s="26" t="s">
        <v>11251</v>
      </c>
    </row>
    <row r="3476" spans="2:7" x14ac:dyDescent="0.45">
      <c r="B3476" s="26" t="s">
        <v>6550</v>
      </c>
      <c r="C3476" s="26">
        <v>52</v>
      </c>
      <c r="D3476" s="172">
        <f t="shared" si="159"/>
        <v>92851.199999999997</v>
      </c>
      <c r="E3476" s="172" t="e">
        <f t="shared" si="160"/>
        <v>#N/A</v>
      </c>
      <c r="F3476" s="174" t="e">
        <f t="shared" si="161"/>
        <v>#N/A</v>
      </c>
      <c r="G3476" s="26" t="s">
        <v>11252</v>
      </c>
    </row>
    <row r="3477" spans="2:7" x14ac:dyDescent="0.45">
      <c r="B3477" s="26" t="s">
        <v>6551</v>
      </c>
      <c r="C3477" s="26">
        <v>55</v>
      </c>
      <c r="D3477" s="172">
        <f t="shared" si="159"/>
        <v>98208.000000000015</v>
      </c>
      <c r="E3477" s="172" t="e">
        <f t="shared" si="160"/>
        <v>#N/A</v>
      </c>
      <c r="F3477" s="174" t="e">
        <f t="shared" si="161"/>
        <v>#N/A</v>
      </c>
      <c r="G3477" s="26" t="s">
        <v>11253</v>
      </c>
    </row>
    <row r="3478" spans="2:7" x14ac:dyDescent="0.45">
      <c r="B3478" s="26" t="s">
        <v>6552</v>
      </c>
      <c r="C3478" s="26">
        <v>53</v>
      </c>
      <c r="D3478" s="172">
        <f t="shared" si="159"/>
        <v>94636.800000000003</v>
      </c>
      <c r="E3478" s="172" t="e">
        <f t="shared" si="160"/>
        <v>#N/A</v>
      </c>
      <c r="F3478" s="174" t="e">
        <f t="shared" si="161"/>
        <v>#N/A</v>
      </c>
      <c r="G3478" s="26" t="s">
        <v>11254</v>
      </c>
    </row>
    <row r="3479" spans="2:7" x14ac:dyDescent="0.45">
      <c r="B3479" s="26" t="s">
        <v>6553</v>
      </c>
      <c r="C3479" s="26">
        <v>55</v>
      </c>
      <c r="D3479" s="172">
        <f t="shared" si="159"/>
        <v>98208.000000000015</v>
      </c>
      <c r="E3479" s="172" t="e">
        <f t="shared" si="160"/>
        <v>#N/A</v>
      </c>
      <c r="F3479" s="174" t="e">
        <f t="shared" si="161"/>
        <v>#N/A</v>
      </c>
      <c r="G3479" s="26" t="s">
        <v>11255</v>
      </c>
    </row>
    <row r="3480" spans="2:7" x14ac:dyDescent="0.45">
      <c r="B3480" s="26" t="s">
        <v>6554</v>
      </c>
      <c r="C3480" s="26">
        <v>59</v>
      </c>
      <c r="D3480" s="172">
        <f t="shared" si="159"/>
        <v>105350.40000000001</v>
      </c>
      <c r="E3480" s="172" t="e">
        <f t="shared" si="160"/>
        <v>#N/A</v>
      </c>
      <c r="F3480" s="174" t="e">
        <f t="shared" si="161"/>
        <v>#N/A</v>
      </c>
      <c r="G3480" s="26" t="s">
        <v>11256</v>
      </c>
    </row>
    <row r="3481" spans="2:7" x14ac:dyDescent="0.45">
      <c r="B3481" s="26" t="s">
        <v>6555</v>
      </c>
      <c r="C3481" s="26">
        <v>58</v>
      </c>
      <c r="D3481" s="172">
        <f t="shared" si="159"/>
        <v>103564.8</v>
      </c>
      <c r="E3481" s="172" t="e">
        <f t="shared" si="160"/>
        <v>#N/A</v>
      </c>
      <c r="F3481" s="174" t="e">
        <f t="shared" si="161"/>
        <v>#N/A</v>
      </c>
      <c r="G3481" s="26" t="s">
        <v>11257</v>
      </c>
    </row>
    <row r="3482" spans="2:7" x14ac:dyDescent="0.45">
      <c r="B3482" s="26" t="s">
        <v>6556</v>
      </c>
      <c r="C3482" s="26">
        <v>59</v>
      </c>
      <c r="D3482" s="172">
        <f t="shared" si="159"/>
        <v>105350.40000000001</v>
      </c>
      <c r="E3482" s="172" t="e">
        <f t="shared" si="160"/>
        <v>#N/A</v>
      </c>
      <c r="F3482" s="174" t="e">
        <f t="shared" si="161"/>
        <v>#N/A</v>
      </c>
      <c r="G3482" s="26" t="s">
        <v>11258</v>
      </c>
    </row>
    <row r="3483" spans="2:7" x14ac:dyDescent="0.45">
      <c r="B3483" s="26" t="s">
        <v>6557</v>
      </c>
      <c r="C3483" s="26">
        <v>57</v>
      </c>
      <c r="D3483" s="172">
        <f t="shared" si="159"/>
        <v>101779.20000000001</v>
      </c>
      <c r="E3483" s="172" t="e">
        <f t="shared" si="160"/>
        <v>#N/A</v>
      </c>
      <c r="F3483" s="174" t="e">
        <f t="shared" si="161"/>
        <v>#N/A</v>
      </c>
      <c r="G3483" s="26" t="s">
        <v>11259</v>
      </c>
    </row>
    <row r="3484" spans="2:7" x14ac:dyDescent="0.45">
      <c r="B3484" s="26" t="s">
        <v>6558</v>
      </c>
      <c r="C3484" s="26">
        <v>60</v>
      </c>
      <c r="D3484" s="172">
        <f t="shared" si="159"/>
        <v>107136.00000000001</v>
      </c>
      <c r="E3484" s="172" t="e">
        <f t="shared" si="160"/>
        <v>#N/A</v>
      </c>
      <c r="F3484" s="174" t="e">
        <f t="shared" si="161"/>
        <v>#N/A</v>
      </c>
      <c r="G3484" s="26" t="s">
        <v>11260</v>
      </c>
    </row>
    <row r="3485" spans="2:7" x14ac:dyDescent="0.45">
      <c r="B3485" s="26" t="s">
        <v>6559</v>
      </c>
      <c r="C3485" s="26">
        <v>58</v>
      </c>
      <c r="D3485" s="172">
        <f t="shared" si="159"/>
        <v>103564.8</v>
      </c>
      <c r="E3485" s="172" t="e">
        <f t="shared" si="160"/>
        <v>#N/A</v>
      </c>
      <c r="F3485" s="174" t="e">
        <f t="shared" si="161"/>
        <v>#N/A</v>
      </c>
      <c r="G3485" s="26" t="s">
        <v>11261</v>
      </c>
    </row>
    <row r="3486" spans="2:7" x14ac:dyDescent="0.45">
      <c r="B3486" s="26" t="s">
        <v>6560</v>
      </c>
      <c r="C3486" s="26">
        <v>56</v>
      </c>
      <c r="D3486" s="172">
        <f t="shared" si="159"/>
        <v>99993.600000000006</v>
      </c>
      <c r="E3486" s="172" t="e">
        <f t="shared" si="160"/>
        <v>#N/A</v>
      </c>
      <c r="F3486" s="174" t="e">
        <f t="shared" si="161"/>
        <v>#N/A</v>
      </c>
      <c r="G3486" s="26" t="s">
        <v>11262</v>
      </c>
    </row>
    <row r="3487" spans="2:7" x14ac:dyDescent="0.45">
      <c r="B3487" s="26" t="s">
        <v>6561</v>
      </c>
      <c r="C3487" s="26">
        <v>57</v>
      </c>
      <c r="D3487" s="172">
        <f t="shared" si="159"/>
        <v>101779.20000000001</v>
      </c>
      <c r="E3487" s="172" t="e">
        <f t="shared" si="160"/>
        <v>#N/A</v>
      </c>
      <c r="F3487" s="174" t="e">
        <f t="shared" si="161"/>
        <v>#N/A</v>
      </c>
      <c r="G3487" s="26" t="s">
        <v>11263</v>
      </c>
    </row>
    <row r="3488" spans="2:7" x14ac:dyDescent="0.45">
      <c r="B3488" s="26" t="s">
        <v>6562</v>
      </c>
      <c r="C3488" s="26">
        <v>58</v>
      </c>
      <c r="D3488" s="172">
        <f t="shared" si="159"/>
        <v>103564.8</v>
      </c>
      <c r="E3488" s="172" t="e">
        <f t="shared" si="160"/>
        <v>#N/A</v>
      </c>
      <c r="F3488" s="174" t="e">
        <f t="shared" si="161"/>
        <v>#N/A</v>
      </c>
      <c r="G3488" s="26" t="s">
        <v>11264</v>
      </c>
    </row>
    <row r="3489" spans="2:7" x14ac:dyDescent="0.45">
      <c r="B3489" s="26" t="s">
        <v>6563</v>
      </c>
      <c r="C3489" s="26">
        <v>60</v>
      </c>
      <c r="D3489" s="172">
        <f t="shared" si="159"/>
        <v>107136.00000000001</v>
      </c>
      <c r="E3489" s="172" t="e">
        <f t="shared" si="160"/>
        <v>#N/A</v>
      </c>
      <c r="F3489" s="174" t="e">
        <f t="shared" si="161"/>
        <v>#N/A</v>
      </c>
      <c r="G3489" s="26" t="s">
        <v>11265</v>
      </c>
    </row>
    <row r="3490" spans="2:7" x14ac:dyDescent="0.45">
      <c r="B3490" s="26" t="s">
        <v>6564</v>
      </c>
      <c r="C3490" s="26">
        <v>61</v>
      </c>
      <c r="D3490" s="172">
        <f t="shared" si="159"/>
        <v>108921.60000000001</v>
      </c>
      <c r="E3490" s="172" t="e">
        <f t="shared" si="160"/>
        <v>#N/A</v>
      </c>
      <c r="F3490" s="174" t="e">
        <f t="shared" si="161"/>
        <v>#N/A</v>
      </c>
      <c r="G3490" s="26" t="s">
        <v>11266</v>
      </c>
    </row>
    <row r="3491" spans="2:7" x14ac:dyDescent="0.45">
      <c r="B3491" s="26" t="s">
        <v>6565</v>
      </c>
      <c r="C3491" s="26">
        <v>64</v>
      </c>
      <c r="D3491" s="172">
        <f t="shared" si="159"/>
        <v>114278.40000000001</v>
      </c>
      <c r="E3491" s="172" t="e">
        <f t="shared" si="160"/>
        <v>#N/A</v>
      </c>
      <c r="F3491" s="174" t="e">
        <f t="shared" si="161"/>
        <v>#N/A</v>
      </c>
      <c r="G3491" s="26" t="s">
        <v>11267</v>
      </c>
    </row>
    <row r="3492" spans="2:7" x14ac:dyDescent="0.45">
      <c r="B3492" s="26" t="s">
        <v>6566</v>
      </c>
      <c r="C3492" s="26">
        <v>65</v>
      </c>
      <c r="D3492" s="172">
        <f t="shared" si="159"/>
        <v>116064</v>
      </c>
      <c r="E3492" s="172" t="e">
        <f t="shared" si="160"/>
        <v>#N/A</v>
      </c>
      <c r="F3492" s="174" t="e">
        <f t="shared" si="161"/>
        <v>#N/A</v>
      </c>
      <c r="G3492" s="26" t="s">
        <v>11268</v>
      </c>
    </row>
    <row r="3493" spans="2:7" x14ac:dyDescent="0.45">
      <c r="B3493" s="26" t="s">
        <v>6567</v>
      </c>
      <c r="C3493" s="26">
        <v>63</v>
      </c>
      <c r="D3493" s="172">
        <f t="shared" si="159"/>
        <v>112492.8</v>
      </c>
      <c r="E3493" s="172" t="e">
        <f t="shared" si="160"/>
        <v>#N/A</v>
      </c>
      <c r="F3493" s="174" t="e">
        <f t="shared" si="161"/>
        <v>#N/A</v>
      </c>
      <c r="G3493" s="26" t="s">
        <v>11269</v>
      </c>
    </row>
    <row r="3494" spans="2:7" x14ac:dyDescent="0.45">
      <c r="B3494" s="26" t="s">
        <v>6568</v>
      </c>
      <c r="C3494" s="26">
        <v>63</v>
      </c>
      <c r="D3494" s="172">
        <f t="shared" si="159"/>
        <v>112492.8</v>
      </c>
      <c r="E3494" s="172" t="e">
        <f t="shared" si="160"/>
        <v>#N/A</v>
      </c>
      <c r="F3494" s="174" t="e">
        <f t="shared" si="161"/>
        <v>#N/A</v>
      </c>
      <c r="G3494" s="26" t="s">
        <v>11270</v>
      </c>
    </row>
    <row r="3495" spans="2:7" x14ac:dyDescent="0.45">
      <c r="B3495" s="26" t="s">
        <v>6569</v>
      </c>
      <c r="C3495" s="26">
        <v>68</v>
      </c>
      <c r="D3495" s="172">
        <f t="shared" si="159"/>
        <v>121420.8</v>
      </c>
      <c r="E3495" s="172" t="e">
        <f t="shared" si="160"/>
        <v>#N/A</v>
      </c>
      <c r="F3495" s="174" t="e">
        <f t="shared" si="161"/>
        <v>#N/A</v>
      </c>
      <c r="G3495" s="26" t="s">
        <v>11271</v>
      </c>
    </row>
    <row r="3496" spans="2:7" x14ac:dyDescent="0.45">
      <c r="B3496" s="26" t="s">
        <v>6570</v>
      </c>
      <c r="C3496" s="26">
        <v>73</v>
      </c>
      <c r="D3496" s="172">
        <f t="shared" si="159"/>
        <v>130348.8</v>
      </c>
      <c r="E3496" s="172" t="e">
        <f t="shared" si="160"/>
        <v>#N/A</v>
      </c>
      <c r="F3496" s="174" t="e">
        <f t="shared" si="161"/>
        <v>#N/A</v>
      </c>
      <c r="G3496" s="26" t="s">
        <v>11272</v>
      </c>
    </row>
    <row r="3497" spans="2:7" x14ac:dyDescent="0.45">
      <c r="B3497" s="26" t="s">
        <v>6571</v>
      </c>
      <c r="C3497" s="26">
        <v>72</v>
      </c>
      <c r="D3497" s="172">
        <f t="shared" si="159"/>
        <v>128563.20000000001</v>
      </c>
      <c r="E3497" s="172" t="e">
        <f t="shared" si="160"/>
        <v>#N/A</v>
      </c>
      <c r="F3497" s="174" t="e">
        <f t="shared" si="161"/>
        <v>#N/A</v>
      </c>
      <c r="G3497" s="26" t="s">
        <v>11273</v>
      </c>
    </row>
    <row r="3498" spans="2:7" x14ac:dyDescent="0.45">
      <c r="B3498" s="26" t="s">
        <v>6572</v>
      </c>
      <c r="C3498" s="26">
        <v>73</v>
      </c>
      <c r="D3498" s="172">
        <f t="shared" si="159"/>
        <v>130348.8</v>
      </c>
      <c r="E3498" s="172" t="e">
        <f t="shared" si="160"/>
        <v>#N/A</v>
      </c>
      <c r="F3498" s="174" t="e">
        <f t="shared" si="161"/>
        <v>#N/A</v>
      </c>
      <c r="G3498" s="26" t="s">
        <v>11274</v>
      </c>
    </row>
    <row r="3499" spans="2:7" x14ac:dyDescent="0.45">
      <c r="B3499" s="26" t="s">
        <v>6573</v>
      </c>
      <c r="C3499" s="26">
        <v>78</v>
      </c>
      <c r="D3499" s="172">
        <f t="shared" si="159"/>
        <v>139276.80000000002</v>
      </c>
      <c r="E3499" s="172" t="e">
        <f t="shared" si="160"/>
        <v>#N/A</v>
      </c>
      <c r="F3499" s="174" t="e">
        <f t="shared" si="161"/>
        <v>#N/A</v>
      </c>
      <c r="G3499" s="26" t="s">
        <v>11275</v>
      </c>
    </row>
    <row r="3500" spans="2:7" x14ac:dyDescent="0.45">
      <c r="B3500" s="26" t="s">
        <v>6574</v>
      </c>
      <c r="C3500" s="26">
        <v>77</v>
      </c>
      <c r="D3500" s="172">
        <f t="shared" si="159"/>
        <v>137491.20000000001</v>
      </c>
      <c r="E3500" s="172" t="e">
        <f t="shared" si="160"/>
        <v>#N/A</v>
      </c>
      <c r="F3500" s="174" t="e">
        <f t="shared" si="161"/>
        <v>#N/A</v>
      </c>
      <c r="G3500" s="26" t="s">
        <v>11276</v>
      </c>
    </row>
    <row r="3501" spans="2:7" x14ac:dyDescent="0.45">
      <c r="B3501" s="26" t="s">
        <v>6575</v>
      </c>
      <c r="C3501" s="26">
        <v>80</v>
      </c>
      <c r="D3501" s="172">
        <f t="shared" si="159"/>
        <v>142848</v>
      </c>
      <c r="E3501" s="172" t="e">
        <f t="shared" si="160"/>
        <v>#N/A</v>
      </c>
      <c r="F3501" s="174" t="e">
        <f t="shared" si="161"/>
        <v>#N/A</v>
      </c>
      <c r="G3501" s="26" t="s">
        <v>11277</v>
      </c>
    </row>
    <row r="3502" spans="2:7" x14ac:dyDescent="0.45">
      <c r="B3502" s="26" t="s">
        <v>6576</v>
      </c>
      <c r="C3502" s="26">
        <v>82</v>
      </c>
      <c r="D3502" s="172">
        <f t="shared" si="159"/>
        <v>146419.20000000001</v>
      </c>
      <c r="E3502" s="172" t="e">
        <f t="shared" si="160"/>
        <v>#N/A</v>
      </c>
      <c r="F3502" s="174" t="e">
        <f t="shared" si="161"/>
        <v>#N/A</v>
      </c>
      <c r="G3502" s="26" t="s">
        <v>11278</v>
      </c>
    </row>
    <row r="3503" spans="2:7" x14ac:dyDescent="0.45">
      <c r="B3503" s="26" t="s">
        <v>6577</v>
      </c>
      <c r="C3503" s="26">
        <v>86</v>
      </c>
      <c r="D3503" s="172">
        <f t="shared" si="159"/>
        <v>153561.60000000001</v>
      </c>
      <c r="E3503" s="172" t="e">
        <f t="shared" si="160"/>
        <v>#N/A</v>
      </c>
      <c r="F3503" s="174" t="e">
        <f t="shared" si="161"/>
        <v>#N/A</v>
      </c>
      <c r="G3503" s="26" t="s">
        <v>11279</v>
      </c>
    </row>
    <row r="3504" spans="2:7" x14ac:dyDescent="0.45">
      <c r="B3504" s="26" t="s">
        <v>6578</v>
      </c>
      <c r="C3504" s="26">
        <v>89</v>
      </c>
      <c r="D3504" s="172">
        <f t="shared" si="159"/>
        <v>158918.40000000002</v>
      </c>
      <c r="E3504" s="172" t="e">
        <f t="shared" si="160"/>
        <v>#N/A</v>
      </c>
      <c r="F3504" s="174" t="e">
        <f t="shared" si="161"/>
        <v>#N/A</v>
      </c>
      <c r="G3504" s="26" t="s">
        <v>11280</v>
      </c>
    </row>
    <row r="3505" spans="2:7" x14ac:dyDescent="0.45">
      <c r="B3505" s="26" t="s">
        <v>6579</v>
      </c>
      <c r="C3505" s="26">
        <v>90</v>
      </c>
      <c r="D3505" s="172">
        <f t="shared" si="159"/>
        <v>160704</v>
      </c>
      <c r="E3505" s="172" t="e">
        <f t="shared" si="160"/>
        <v>#N/A</v>
      </c>
      <c r="F3505" s="174" t="e">
        <f t="shared" si="161"/>
        <v>#N/A</v>
      </c>
      <c r="G3505" s="26" t="s">
        <v>11281</v>
      </c>
    </row>
    <row r="3506" spans="2:7" x14ac:dyDescent="0.45">
      <c r="B3506" s="26" t="s">
        <v>6580</v>
      </c>
      <c r="C3506" s="26">
        <v>90</v>
      </c>
      <c r="D3506" s="172">
        <f t="shared" si="159"/>
        <v>160704</v>
      </c>
      <c r="E3506" s="172" t="e">
        <f t="shared" si="160"/>
        <v>#N/A</v>
      </c>
      <c r="F3506" s="174" t="e">
        <f t="shared" si="161"/>
        <v>#N/A</v>
      </c>
      <c r="G3506" s="26" t="s">
        <v>11282</v>
      </c>
    </row>
    <row r="3507" spans="2:7" x14ac:dyDescent="0.45">
      <c r="B3507" s="26" t="s">
        <v>6581</v>
      </c>
      <c r="C3507" s="26">
        <v>94</v>
      </c>
      <c r="D3507" s="172">
        <f t="shared" si="159"/>
        <v>167846.39999999999</v>
      </c>
      <c r="E3507" s="172" t="e">
        <f t="shared" si="160"/>
        <v>#N/A</v>
      </c>
      <c r="F3507" s="174" t="e">
        <f t="shared" si="161"/>
        <v>#N/A</v>
      </c>
      <c r="G3507" s="26" t="s">
        <v>11283</v>
      </c>
    </row>
    <row r="3508" spans="2:7" x14ac:dyDescent="0.45">
      <c r="B3508" s="26" t="s">
        <v>6582</v>
      </c>
      <c r="C3508" s="26">
        <v>98</v>
      </c>
      <c r="D3508" s="172">
        <f t="shared" ref="D3508:D3571" si="162">C3508*7.44*240</f>
        <v>174988.79999999999</v>
      </c>
      <c r="E3508" s="172" t="e">
        <f t="shared" ref="E3508:E3571" si="163">VLOOKUP(G3508,$I$51:$K$181,2,FALSE)</f>
        <v>#N/A</v>
      </c>
      <c r="F3508" s="174" t="e">
        <f t="shared" ref="F3508:F3571" si="164">E3508/D3508-1</f>
        <v>#N/A</v>
      </c>
      <c r="G3508" s="26" t="s">
        <v>11284</v>
      </c>
    </row>
    <row r="3509" spans="2:7" x14ac:dyDescent="0.45">
      <c r="B3509" s="26" t="s">
        <v>6583</v>
      </c>
      <c r="C3509" s="26">
        <v>98</v>
      </c>
      <c r="D3509" s="172">
        <f t="shared" si="162"/>
        <v>174988.79999999999</v>
      </c>
      <c r="E3509" s="172" t="e">
        <f t="shared" si="163"/>
        <v>#N/A</v>
      </c>
      <c r="F3509" s="174" t="e">
        <f t="shared" si="164"/>
        <v>#N/A</v>
      </c>
      <c r="G3509" s="26" t="s">
        <v>11285</v>
      </c>
    </row>
    <row r="3510" spans="2:7" x14ac:dyDescent="0.45">
      <c r="B3510" s="26" t="s">
        <v>6584</v>
      </c>
      <c r="C3510" s="26">
        <v>99</v>
      </c>
      <c r="D3510" s="172">
        <f t="shared" si="162"/>
        <v>176774.40000000002</v>
      </c>
      <c r="E3510" s="172" t="e">
        <f t="shared" si="163"/>
        <v>#N/A</v>
      </c>
      <c r="F3510" s="174" t="e">
        <f t="shared" si="164"/>
        <v>#N/A</v>
      </c>
      <c r="G3510" s="26" t="s">
        <v>11286</v>
      </c>
    </row>
    <row r="3511" spans="2:7" x14ac:dyDescent="0.45">
      <c r="B3511" s="26" t="s">
        <v>6585</v>
      </c>
      <c r="C3511" s="26">
        <v>99</v>
      </c>
      <c r="D3511" s="172">
        <f t="shared" si="162"/>
        <v>176774.40000000002</v>
      </c>
      <c r="E3511" s="172" t="e">
        <f t="shared" si="163"/>
        <v>#N/A</v>
      </c>
      <c r="F3511" s="174" t="e">
        <f t="shared" si="164"/>
        <v>#N/A</v>
      </c>
      <c r="G3511" s="26" t="s">
        <v>11287</v>
      </c>
    </row>
    <row r="3512" spans="2:7" x14ac:dyDescent="0.45">
      <c r="B3512" s="26" t="s">
        <v>6586</v>
      </c>
      <c r="C3512" s="26">
        <v>98</v>
      </c>
      <c r="D3512" s="172">
        <f t="shared" si="162"/>
        <v>174988.79999999999</v>
      </c>
      <c r="E3512" s="172" t="e">
        <f t="shared" si="163"/>
        <v>#N/A</v>
      </c>
      <c r="F3512" s="174" t="e">
        <f t="shared" si="164"/>
        <v>#N/A</v>
      </c>
      <c r="G3512" s="26" t="s">
        <v>11288</v>
      </c>
    </row>
    <row r="3513" spans="2:7" x14ac:dyDescent="0.45">
      <c r="B3513" s="26" t="s">
        <v>6587</v>
      </c>
      <c r="C3513" s="26">
        <v>92</v>
      </c>
      <c r="D3513" s="172">
        <f t="shared" si="162"/>
        <v>164275.20000000001</v>
      </c>
      <c r="E3513" s="172" t="e">
        <f t="shared" si="163"/>
        <v>#N/A</v>
      </c>
      <c r="F3513" s="174" t="e">
        <f t="shared" si="164"/>
        <v>#N/A</v>
      </c>
      <c r="G3513" s="26" t="s">
        <v>11289</v>
      </c>
    </row>
    <row r="3514" spans="2:7" x14ac:dyDescent="0.45">
      <c r="B3514" s="26" t="s">
        <v>6588</v>
      </c>
      <c r="C3514" s="26">
        <v>89</v>
      </c>
      <c r="D3514" s="172">
        <f t="shared" si="162"/>
        <v>158918.40000000002</v>
      </c>
      <c r="E3514" s="172" t="e">
        <f t="shared" si="163"/>
        <v>#N/A</v>
      </c>
      <c r="F3514" s="174" t="e">
        <f t="shared" si="164"/>
        <v>#N/A</v>
      </c>
      <c r="G3514" s="26" t="s">
        <v>11290</v>
      </c>
    </row>
    <row r="3515" spans="2:7" x14ac:dyDescent="0.45">
      <c r="B3515" s="26" t="s">
        <v>6589</v>
      </c>
      <c r="C3515" s="26">
        <v>87</v>
      </c>
      <c r="D3515" s="172">
        <f t="shared" si="162"/>
        <v>155347.20000000001</v>
      </c>
      <c r="E3515" s="172" t="e">
        <f t="shared" si="163"/>
        <v>#N/A</v>
      </c>
      <c r="F3515" s="174" t="e">
        <f t="shared" si="164"/>
        <v>#N/A</v>
      </c>
      <c r="G3515" s="26" t="s">
        <v>11291</v>
      </c>
    </row>
    <row r="3516" spans="2:7" x14ac:dyDescent="0.45">
      <c r="B3516" s="26" t="s">
        <v>6590</v>
      </c>
      <c r="C3516" s="26">
        <v>86</v>
      </c>
      <c r="D3516" s="172">
        <f t="shared" si="162"/>
        <v>153561.60000000001</v>
      </c>
      <c r="E3516" s="172" t="e">
        <f t="shared" si="163"/>
        <v>#N/A</v>
      </c>
      <c r="F3516" s="174" t="e">
        <f t="shared" si="164"/>
        <v>#N/A</v>
      </c>
      <c r="G3516" s="26" t="s">
        <v>11292</v>
      </c>
    </row>
    <row r="3517" spans="2:7" x14ac:dyDescent="0.45">
      <c r="B3517" s="26" t="s">
        <v>6591</v>
      </c>
      <c r="C3517" s="26">
        <v>91</v>
      </c>
      <c r="D3517" s="172">
        <f t="shared" si="162"/>
        <v>162489.60000000001</v>
      </c>
      <c r="E3517" s="172" t="e">
        <f t="shared" si="163"/>
        <v>#N/A</v>
      </c>
      <c r="F3517" s="174" t="e">
        <f t="shared" si="164"/>
        <v>#N/A</v>
      </c>
      <c r="G3517" s="26" t="s">
        <v>11293</v>
      </c>
    </row>
    <row r="3518" spans="2:7" x14ac:dyDescent="0.45">
      <c r="B3518" s="26" t="s">
        <v>6592</v>
      </c>
      <c r="C3518" s="26">
        <v>95</v>
      </c>
      <c r="D3518" s="172">
        <f t="shared" si="162"/>
        <v>169632.00000000003</v>
      </c>
      <c r="E3518" s="172" t="e">
        <f t="shared" si="163"/>
        <v>#N/A</v>
      </c>
      <c r="F3518" s="174" t="e">
        <f t="shared" si="164"/>
        <v>#N/A</v>
      </c>
      <c r="G3518" s="26" t="s">
        <v>11294</v>
      </c>
    </row>
    <row r="3519" spans="2:7" x14ac:dyDescent="0.45">
      <c r="B3519" s="26" t="s">
        <v>6593</v>
      </c>
      <c r="C3519" s="26">
        <v>95</v>
      </c>
      <c r="D3519" s="172">
        <f t="shared" si="162"/>
        <v>169632.00000000003</v>
      </c>
      <c r="E3519" s="172" t="e">
        <f t="shared" si="163"/>
        <v>#N/A</v>
      </c>
      <c r="F3519" s="174" t="e">
        <f t="shared" si="164"/>
        <v>#N/A</v>
      </c>
      <c r="G3519" s="26" t="s">
        <v>11295</v>
      </c>
    </row>
    <row r="3520" spans="2:7" x14ac:dyDescent="0.45">
      <c r="B3520" s="26" t="s">
        <v>6594</v>
      </c>
      <c r="C3520" s="26">
        <v>97</v>
      </c>
      <c r="D3520" s="172">
        <f t="shared" si="162"/>
        <v>173203.20000000001</v>
      </c>
      <c r="E3520" s="172" t="e">
        <f t="shared" si="163"/>
        <v>#N/A</v>
      </c>
      <c r="F3520" s="174" t="e">
        <f t="shared" si="164"/>
        <v>#N/A</v>
      </c>
      <c r="G3520" s="26" t="s">
        <v>11296</v>
      </c>
    </row>
    <row r="3521" spans="2:7" x14ac:dyDescent="0.45">
      <c r="B3521" s="26" t="s">
        <v>6595</v>
      </c>
      <c r="C3521" s="26">
        <v>98</v>
      </c>
      <c r="D3521" s="172">
        <f t="shared" si="162"/>
        <v>174988.79999999999</v>
      </c>
      <c r="E3521" s="172" t="e">
        <f t="shared" si="163"/>
        <v>#N/A</v>
      </c>
      <c r="F3521" s="174" t="e">
        <f t="shared" si="164"/>
        <v>#N/A</v>
      </c>
      <c r="G3521" s="26" t="s">
        <v>11297</v>
      </c>
    </row>
    <row r="3522" spans="2:7" x14ac:dyDescent="0.45">
      <c r="B3522" s="26" t="s">
        <v>6596</v>
      </c>
      <c r="C3522" s="26">
        <v>101</v>
      </c>
      <c r="D3522" s="172">
        <f t="shared" si="162"/>
        <v>180345.60000000001</v>
      </c>
      <c r="E3522" s="172" t="e">
        <f t="shared" si="163"/>
        <v>#N/A</v>
      </c>
      <c r="F3522" s="174" t="e">
        <f t="shared" si="164"/>
        <v>#N/A</v>
      </c>
      <c r="G3522" s="26" t="s">
        <v>11298</v>
      </c>
    </row>
    <row r="3523" spans="2:7" x14ac:dyDescent="0.45">
      <c r="B3523" s="26" t="s">
        <v>6597</v>
      </c>
      <c r="C3523" s="26">
        <v>101</v>
      </c>
      <c r="D3523" s="172">
        <f t="shared" si="162"/>
        <v>180345.60000000001</v>
      </c>
      <c r="E3523" s="172" t="e">
        <f t="shared" si="163"/>
        <v>#N/A</v>
      </c>
      <c r="F3523" s="174" t="e">
        <f t="shared" si="164"/>
        <v>#N/A</v>
      </c>
      <c r="G3523" s="26" t="s">
        <v>11299</v>
      </c>
    </row>
    <row r="3524" spans="2:7" x14ac:dyDescent="0.45">
      <c r="B3524" s="26" t="s">
        <v>6598</v>
      </c>
      <c r="C3524" s="26">
        <v>104</v>
      </c>
      <c r="D3524" s="172">
        <f t="shared" si="162"/>
        <v>185702.39999999999</v>
      </c>
      <c r="E3524" s="172" t="e">
        <f t="shared" si="163"/>
        <v>#N/A</v>
      </c>
      <c r="F3524" s="174" t="e">
        <f t="shared" si="164"/>
        <v>#N/A</v>
      </c>
      <c r="G3524" s="26" t="s">
        <v>11300</v>
      </c>
    </row>
    <row r="3525" spans="2:7" x14ac:dyDescent="0.45">
      <c r="B3525" s="26" t="s">
        <v>6599</v>
      </c>
      <c r="C3525" s="26">
        <v>104</v>
      </c>
      <c r="D3525" s="172">
        <f t="shared" si="162"/>
        <v>185702.39999999999</v>
      </c>
      <c r="E3525" s="172" t="e">
        <f t="shared" si="163"/>
        <v>#N/A</v>
      </c>
      <c r="F3525" s="174" t="e">
        <f t="shared" si="164"/>
        <v>#N/A</v>
      </c>
      <c r="G3525" s="26" t="s">
        <v>11301</v>
      </c>
    </row>
    <row r="3526" spans="2:7" x14ac:dyDescent="0.45">
      <c r="B3526" s="26" t="s">
        <v>6600</v>
      </c>
      <c r="C3526" s="26">
        <v>103</v>
      </c>
      <c r="D3526" s="172">
        <f t="shared" si="162"/>
        <v>183916.80000000002</v>
      </c>
      <c r="E3526" s="172" t="e">
        <f t="shared" si="163"/>
        <v>#N/A</v>
      </c>
      <c r="F3526" s="174" t="e">
        <f t="shared" si="164"/>
        <v>#N/A</v>
      </c>
      <c r="G3526" s="26" t="s">
        <v>11302</v>
      </c>
    </row>
    <row r="3527" spans="2:7" x14ac:dyDescent="0.45">
      <c r="B3527" s="26" t="s">
        <v>6601</v>
      </c>
      <c r="C3527" s="26">
        <v>110</v>
      </c>
      <c r="D3527" s="172">
        <f t="shared" si="162"/>
        <v>196416.00000000003</v>
      </c>
      <c r="E3527" s="172" t="e">
        <f t="shared" si="163"/>
        <v>#N/A</v>
      </c>
      <c r="F3527" s="174" t="e">
        <f t="shared" si="164"/>
        <v>#N/A</v>
      </c>
      <c r="G3527" s="26" t="s">
        <v>11303</v>
      </c>
    </row>
    <row r="3528" spans="2:7" x14ac:dyDescent="0.45">
      <c r="B3528" s="26" t="s">
        <v>6602</v>
      </c>
      <c r="C3528" s="26">
        <v>111</v>
      </c>
      <c r="D3528" s="172">
        <f t="shared" si="162"/>
        <v>198201.60000000001</v>
      </c>
      <c r="E3528" s="172" t="e">
        <f t="shared" si="163"/>
        <v>#N/A</v>
      </c>
      <c r="F3528" s="174" t="e">
        <f t="shared" si="164"/>
        <v>#N/A</v>
      </c>
      <c r="G3528" s="26" t="s">
        <v>11304</v>
      </c>
    </row>
    <row r="3529" spans="2:7" x14ac:dyDescent="0.45">
      <c r="B3529" s="26" t="s">
        <v>6603</v>
      </c>
      <c r="C3529" s="26">
        <v>112</v>
      </c>
      <c r="D3529" s="172">
        <f t="shared" si="162"/>
        <v>199987.20000000001</v>
      </c>
      <c r="E3529" s="172" t="e">
        <f t="shared" si="163"/>
        <v>#N/A</v>
      </c>
      <c r="F3529" s="174" t="e">
        <f t="shared" si="164"/>
        <v>#N/A</v>
      </c>
      <c r="G3529" s="26" t="s">
        <v>11305</v>
      </c>
    </row>
    <row r="3530" spans="2:7" x14ac:dyDescent="0.45">
      <c r="B3530" s="26" t="s">
        <v>6604</v>
      </c>
      <c r="C3530" s="26">
        <v>112</v>
      </c>
      <c r="D3530" s="172">
        <f t="shared" si="162"/>
        <v>199987.20000000001</v>
      </c>
      <c r="E3530" s="172" t="e">
        <f t="shared" si="163"/>
        <v>#N/A</v>
      </c>
      <c r="F3530" s="174" t="e">
        <f t="shared" si="164"/>
        <v>#N/A</v>
      </c>
      <c r="G3530" s="26" t="s">
        <v>11306</v>
      </c>
    </row>
    <row r="3531" spans="2:7" x14ac:dyDescent="0.45">
      <c r="B3531" s="26" t="s">
        <v>6605</v>
      </c>
      <c r="C3531" s="26">
        <v>111</v>
      </c>
      <c r="D3531" s="172">
        <f t="shared" si="162"/>
        <v>198201.60000000001</v>
      </c>
      <c r="E3531" s="172" t="e">
        <f t="shared" si="163"/>
        <v>#N/A</v>
      </c>
      <c r="F3531" s="174" t="e">
        <f t="shared" si="164"/>
        <v>#N/A</v>
      </c>
      <c r="G3531" s="26" t="s">
        <v>11307</v>
      </c>
    </row>
    <row r="3532" spans="2:7" x14ac:dyDescent="0.45">
      <c r="B3532" s="26" t="s">
        <v>6606</v>
      </c>
      <c r="C3532" s="26">
        <v>111</v>
      </c>
      <c r="D3532" s="172">
        <f t="shared" si="162"/>
        <v>198201.60000000001</v>
      </c>
      <c r="E3532" s="172" t="e">
        <f t="shared" si="163"/>
        <v>#N/A</v>
      </c>
      <c r="F3532" s="174" t="e">
        <f t="shared" si="164"/>
        <v>#N/A</v>
      </c>
      <c r="G3532" s="26" t="s">
        <v>11308</v>
      </c>
    </row>
    <row r="3533" spans="2:7" x14ac:dyDescent="0.45">
      <c r="B3533" s="26" t="s">
        <v>6607</v>
      </c>
      <c r="C3533" s="26">
        <v>115</v>
      </c>
      <c r="D3533" s="172">
        <f t="shared" si="162"/>
        <v>205344</v>
      </c>
      <c r="E3533" s="172" t="e">
        <f t="shared" si="163"/>
        <v>#N/A</v>
      </c>
      <c r="F3533" s="174" t="e">
        <f t="shared" si="164"/>
        <v>#N/A</v>
      </c>
      <c r="G3533" s="26" t="s">
        <v>11309</v>
      </c>
    </row>
    <row r="3534" spans="2:7" x14ac:dyDescent="0.45">
      <c r="B3534" s="26" t="s">
        <v>6608</v>
      </c>
      <c r="C3534" s="26">
        <v>114</v>
      </c>
      <c r="D3534" s="172">
        <f t="shared" si="162"/>
        <v>203558.40000000002</v>
      </c>
      <c r="E3534" s="172" t="e">
        <f t="shared" si="163"/>
        <v>#N/A</v>
      </c>
      <c r="F3534" s="174" t="e">
        <f t="shared" si="164"/>
        <v>#N/A</v>
      </c>
      <c r="G3534" s="26" t="s">
        <v>11310</v>
      </c>
    </row>
    <row r="3535" spans="2:7" x14ac:dyDescent="0.45">
      <c r="B3535" s="26" t="s">
        <v>6609</v>
      </c>
      <c r="C3535" s="26">
        <v>110</v>
      </c>
      <c r="D3535" s="172">
        <f t="shared" si="162"/>
        <v>196416.00000000003</v>
      </c>
      <c r="E3535" s="172" t="e">
        <f t="shared" si="163"/>
        <v>#N/A</v>
      </c>
      <c r="F3535" s="174" t="e">
        <f t="shared" si="164"/>
        <v>#N/A</v>
      </c>
      <c r="G3535" s="26" t="s">
        <v>11311</v>
      </c>
    </row>
    <row r="3536" spans="2:7" x14ac:dyDescent="0.45">
      <c r="B3536" s="26" t="s">
        <v>6610</v>
      </c>
      <c r="C3536" s="26">
        <v>108</v>
      </c>
      <c r="D3536" s="172">
        <f t="shared" si="162"/>
        <v>192844.80000000002</v>
      </c>
      <c r="E3536" s="172" t="e">
        <f t="shared" si="163"/>
        <v>#N/A</v>
      </c>
      <c r="F3536" s="174" t="e">
        <f t="shared" si="164"/>
        <v>#N/A</v>
      </c>
      <c r="G3536" s="26" t="s">
        <v>11312</v>
      </c>
    </row>
    <row r="3537" spans="2:7" x14ac:dyDescent="0.45">
      <c r="B3537" s="26" t="s">
        <v>6611</v>
      </c>
      <c r="C3537" s="26">
        <v>109</v>
      </c>
      <c r="D3537" s="172">
        <f t="shared" si="162"/>
        <v>194630.40000000002</v>
      </c>
      <c r="E3537" s="172" t="e">
        <f t="shared" si="163"/>
        <v>#N/A</v>
      </c>
      <c r="F3537" s="174" t="e">
        <f t="shared" si="164"/>
        <v>#N/A</v>
      </c>
      <c r="G3537" s="26" t="s">
        <v>11313</v>
      </c>
    </row>
    <row r="3538" spans="2:7" x14ac:dyDescent="0.45">
      <c r="B3538" s="26" t="s">
        <v>6612</v>
      </c>
      <c r="C3538" s="26">
        <v>108</v>
      </c>
      <c r="D3538" s="172">
        <f t="shared" si="162"/>
        <v>192844.80000000002</v>
      </c>
      <c r="E3538" s="172" t="e">
        <f t="shared" si="163"/>
        <v>#N/A</v>
      </c>
      <c r="F3538" s="174" t="e">
        <f t="shared" si="164"/>
        <v>#N/A</v>
      </c>
      <c r="G3538" s="26" t="s">
        <v>11314</v>
      </c>
    </row>
    <row r="3539" spans="2:7" x14ac:dyDescent="0.45">
      <c r="B3539" s="26" t="s">
        <v>6613</v>
      </c>
      <c r="C3539" s="26">
        <v>111</v>
      </c>
      <c r="D3539" s="172">
        <f t="shared" si="162"/>
        <v>198201.60000000001</v>
      </c>
      <c r="E3539" s="172" t="e">
        <f t="shared" si="163"/>
        <v>#N/A</v>
      </c>
      <c r="F3539" s="174" t="e">
        <f t="shared" si="164"/>
        <v>#N/A</v>
      </c>
      <c r="G3539" s="26" t="s">
        <v>11315</v>
      </c>
    </row>
    <row r="3540" spans="2:7" x14ac:dyDescent="0.45">
      <c r="B3540" s="26" t="s">
        <v>6614</v>
      </c>
      <c r="C3540" s="26">
        <v>110</v>
      </c>
      <c r="D3540" s="172">
        <f t="shared" si="162"/>
        <v>196416.00000000003</v>
      </c>
      <c r="E3540" s="172" t="e">
        <f t="shared" si="163"/>
        <v>#N/A</v>
      </c>
      <c r="F3540" s="174" t="e">
        <f t="shared" si="164"/>
        <v>#N/A</v>
      </c>
      <c r="G3540" s="26" t="s">
        <v>11316</v>
      </c>
    </row>
    <row r="3541" spans="2:7" x14ac:dyDescent="0.45">
      <c r="B3541" s="26" t="s">
        <v>6615</v>
      </c>
      <c r="C3541" s="26">
        <v>109</v>
      </c>
      <c r="D3541" s="172">
        <f t="shared" si="162"/>
        <v>194630.40000000002</v>
      </c>
      <c r="E3541" s="172" t="e">
        <f t="shared" si="163"/>
        <v>#N/A</v>
      </c>
      <c r="F3541" s="174" t="e">
        <f t="shared" si="164"/>
        <v>#N/A</v>
      </c>
      <c r="G3541" s="26" t="s">
        <v>11317</v>
      </c>
    </row>
    <row r="3542" spans="2:7" x14ac:dyDescent="0.45">
      <c r="B3542" s="26" t="s">
        <v>6616</v>
      </c>
      <c r="C3542" s="26">
        <v>111</v>
      </c>
      <c r="D3542" s="172">
        <f t="shared" si="162"/>
        <v>198201.60000000001</v>
      </c>
      <c r="E3542" s="172" t="e">
        <f t="shared" si="163"/>
        <v>#N/A</v>
      </c>
      <c r="F3542" s="174" t="e">
        <f t="shared" si="164"/>
        <v>#N/A</v>
      </c>
      <c r="G3542" s="26" t="s">
        <v>11318</v>
      </c>
    </row>
    <row r="3543" spans="2:7" x14ac:dyDescent="0.45">
      <c r="B3543" s="26" t="s">
        <v>6617</v>
      </c>
      <c r="C3543" s="26">
        <v>113</v>
      </c>
      <c r="D3543" s="172">
        <f t="shared" si="162"/>
        <v>201772.80000000002</v>
      </c>
      <c r="E3543" s="172" t="e">
        <f t="shared" si="163"/>
        <v>#N/A</v>
      </c>
      <c r="F3543" s="174" t="e">
        <f t="shared" si="164"/>
        <v>#N/A</v>
      </c>
      <c r="G3543" s="26" t="s">
        <v>11319</v>
      </c>
    </row>
    <row r="3544" spans="2:7" x14ac:dyDescent="0.45">
      <c r="B3544" s="26" t="s">
        <v>6618</v>
      </c>
      <c r="C3544" s="26">
        <v>115</v>
      </c>
      <c r="D3544" s="172">
        <f t="shared" si="162"/>
        <v>205344</v>
      </c>
      <c r="E3544" s="172" t="e">
        <f t="shared" si="163"/>
        <v>#N/A</v>
      </c>
      <c r="F3544" s="174" t="e">
        <f t="shared" si="164"/>
        <v>#N/A</v>
      </c>
      <c r="G3544" s="26" t="s">
        <v>11320</v>
      </c>
    </row>
    <row r="3545" spans="2:7" x14ac:dyDescent="0.45">
      <c r="B3545" s="26" t="s">
        <v>6619</v>
      </c>
      <c r="C3545" s="26">
        <v>115</v>
      </c>
      <c r="D3545" s="172">
        <f t="shared" si="162"/>
        <v>205344</v>
      </c>
      <c r="E3545" s="172" t="e">
        <f t="shared" si="163"/>
        <v>#N/A</v>
      </c>
      <c r="F3545" s="174" t="e">
        <f t="shared" si="164"/>
        <v>#N/A</v>
      </c>
      <c r="G3545" s="26" t="s">
        <v>11321</v>
      </c>
    </row>
    <row r="3546" spans="2:7" x14ac:dyDescent="0.45">
      <c r="B3546" s="26" t="s">
        <v>6620</v>
      </c>
      <c r="C3546" s="26">
        <v>116</v>
      </c>
      <c r="D3546" s="172">
        <f t="shared" si="162"/>
        <v>207129.60000000001</v>
      </c>
      <c r="E3546" s="172" t="e">
        <f t="shared" si="163"/>
        <v>#N/A</v>
      </c>
      <c r="F3546" s="174" t="e">
        <f t="shared" si="164"/>
        <v>#N/A</v>
      </c>
      <c r="G3546" s="26" t="s">
        <v>11322</v>
      </c>
    </row>
    <row r="3547" spans="2:7" x14ac:dyDescent="0.45">
      <c r="B3547" s="26" t="s">
        <v>6621</v>
      </c>
      <c r="C3547" s="26">
        <v>121</v>
      </c>
      <c r="D3547" s="172">
        <f t="shared" si="162"/>
        <v>216057.60000000001</v>
      </c>
      <c r="E3547" s="172" t="e">
        <f t="shared" si="163"/>
        <v>#N/A</v>
      </c>
      <c r="F3547" s="174" t="e">
        <f t="shared" si="164"/>
        <v>#N/A</v>
      </c>
      <c r="G3547" s="26" t="s">
        <v>11323</v>
      </c>
    </row>
    <row r="3548" spans="2:7" x14ac:dyDescent="0.45">
      <c r="B3548" s="26" t="s">
        <v>6622</v>
      </c>
      <c r="C3548" s="26">
        <v>121</v>
      </c>
      <c r="D3548" s="172">
        <f t="shared" si="162"/>
        <v>216057.60000000001</v>
      </c>
      <c r="E3548" s="172" t="e">
        <f t="shared" si="163"/>
        <v>#N/A</v>
      </c>
      <c r="F3548" s="174" t="e">
        <f t="shared" si="164"/>
        <v>#N/A</v>
      </c>
      <c r="G3548" s="26" t="s">
        <v>11324</v>
      </c>
    </row>
    <row r="3549" spans="2:7" x14ac:dyDescent="0.45">
      <c r="B3549" s="26" t="s">
        <v>6623</v>
      </c>
      <c r="C3549" s="26">
        <v>122</v>
      </c>
      <c r="D3549" s="172">
        <f t="shared" si="162"/>
        <v>217843.20000000001</v>
      </c>
      <c r="E3549" s="172" t="e">
        <f t="shared" si="163"/>
        <v>#N/A</v>
      </c>
      <c r="F3549" s="174" t="e">
        <f t="shared" si="164"/>
        <v>#N/A</v>
      </c>
      <c r="G3549" s="26" t="s">
        <v>11325</v>
      </c>
    </row>
    <row r="3550" spans="2:7" x14ac:dyDescent="0.45">
      <c r="B3550" s="26" t="s">
        <v>6624</v>
      </c>
      <c r="C3550" s="26">
        <v>121</v>
      </c>
      <c r="D3550" s="172">
        <f t="shared" si="162"/>
        <v>216057.60000000001</v>
      </c>
      <c r="E3550" s="172" t="e">
        <f t="shared" si="163"/>
        <v>#N/A</v>
      </c>
      <c r="F3550" s="174" t="e">
        <f t="shared" si="164"/>
        <v>#N/A</v>
      </c>
      <c r="G3550" s="26" t="s">
        <v>11326</v>
      </c>
    </row>
    <row r="3551" spans="2:7" x14ac:dyDescent="0.45">
      <c r="B3551" s="26" t="s">
        <v>6625</v>
      </c>
      <c r="C3551" s="26">
        <v>122</v>
      </c>
      <c r="D3551" s="172">
        <f t="shared" si="162"/>
        <v>217843.20000000001</v>
      </c>
      <c r="E3551" s="172" t="e">
        <f t="shared" si="163"/>
        <v>#N/A</v>
      </c>
      <c r="F3551" s="174" t="e">
        <f t="shared" si="164"/>
        <v>#N/A</v>
      </c>
      <c r="G3551" s="26" t="s">
        <v>11327</v>
      </c>
    </row>
    <row r="3552" spans="2:7" x14ac:dyDescent="0.45">
      <c r="B3552" s="26" t="s">
        <v>6626</v>
      </c>
      <c r="C3552" s="26">
        <v>123</v>
      </c>
      <c r="D3552" s="172">
        <f t="shared" si="162"/>
        <v>219628.79999999999</v>
      </c>
      <c r="E3552" s="172" t="e">
        <f t="shared" si="163"/>
        <v>#N/A</v>
      </c>
      <c r="F3552" s="174" t="e">
        <f t="shared" si="164"/>
        <v>#N/A</v>
      </c>
      <c r="G3552" s="26" t="s">
        <v>11328</v>
      </c>
    </row>
    <row r="3553" spans="2:7" x14ac:dyDescent="0.45">
      <c r="B3553" s="26" t="s">
        <v>6627</v>
      </c>
      <c r="C3553" s="26">
        <v>123</v>
      </c>
      <c r="D3553" s="172">
        <f t="shared" si="162"/>
        <v>219628.79999999999</v>
      </c>
      <c r="E3553" s="172" t="e">
        <f t="shared" si="163"/>
        <v>#N/A</v>
      </c>
      <c r="F3553" s="174" t="e">
        <f t="shared" si="164"/>
        <v>#N/A</v>
      </c>
      <c r="G3553" s="26" t="s">
        <v>11329</v>
      </c>
    </row>
    <row r="3554" spans="2:7" x14ac:dyDescent="0.45">
      <c r="B3554" s="26" t="s">
        <v>6628</v>
      </c>
      <c r="C3554" s="26">
        <v>122</v>
      </c>
      <c r="D3554" s="172">
        <f t="shared" si="162"/>
        <v>217843.20000000001</v>
      </c>
      <c r="E3554" s="172" t="e">
        <f t="shared" si="163"/>
        <v>#N/A</v>
      </c>
      <c r="F3554" s="174" t="e">
        <f t="shared" si="164"/>
        <v>#N/A</v>
      </c>
      <c r="G3554" s="26" t="s">
        <v>11330</v>
      </c>
    </row>
    <row r="3555" spans="2:7" x14ac:dyDescent="0.45">
      <c r="B3555" s="26" t="s">
        <v>6629</v>
      </c>
      <c r="C3555" s="26">
        <v>124</v>
      </c>
      <c r="D3555" s="172">
        <f t="shared" si="162"/>
        <v>221414.40000000002</v>
      </c>
      <c r="E3555" s="172" t="e">
        <f t="shared" si="163"/>
        <v>#N/A</v>
      </c>
      <c r="F3555" s="174" t="e">
        <f t="shared" si="164"/>
        <v>#N/A</v>
      </c>
      <c r="G3555" s="26" t="s">
        <v>11331</v>
      </c>
    </row>
    <row r="3556" spans="2:7" x14ac:dyDescent="0.45">
      <c r="B3556" s="26" t="s">
        <v>6630</v>
      </c>
      <c r="C3556" s="26">
        <v>127</v>
      </c>
      <c r="D3556" s="172">
        <f t="shared" si="162"/>
        <v>226771.20000000001</v>
      </c>
      <c r="E3556" s="172" t="e">
        <f t="shared" si="163"/>
        <v>#N/A</v>
      </c>
      <c r="F3556" s="174" t="e">
        <f t="shared" si="164"/>
        <v>#N/A</v>
      </c>
      <c r="G3556" s="26" t="s">
        <v>11332</v>
      </c>
    </row>
    <row r="3557" spans="2:7" x14ac:dyDescent="0.45">
      <c r="B3557" s="26" t="s">
        <v>6631</v>
      </c>
      <c r="C3557" s="26">
        <v>128</v>
      </c>
      <c r="D3557" s="172">
        <f t="shared" si="162"/>
        <v>228556.80000000002</v>
      </c>
      <c r="E3557" s="172" t="e">
        <f t="shared" si="163"/>
        <v>#N/A</v>
      </c>
      <c r="F3557" s="174" t="e">
        <f t="shared" si="164"/>
        <v>#N/A</v>
      </c>
      <c r="G3557" s="26" t="s">
        <v>11333</v>
      </c>
    </row>
    <row r="3558" spans="2:7" x14ac:dyDescent="0.45">
      <c r="B3558" s="26" t="s">
        <v>6632</v>
      </c>
      <c r="C3558" s="26">
        <v>128</v>
      </c>
      <c r="D3558" s="172">
        <f t="shared" si="162"/>
        <v>228556.80000000002</v>
      </c>
      <c r="E3558" s="172" t="e">
        <f t="shared" si="163"/>
        <v>#N/A</v>
      </c>
      <c r="F3558" s="174" t="e">
        <f t="shared" si="164"/>
        <v>#N/A</v>
      </c>
      <c r="G3558" s="26" t="s">
        <v>11334</v>
      </c>
    </row>
    <row r="3559" spans="2:7" x14ac:dyDescent="0.45">
      <c r="B3559" s="26" t="s">
        <v>6633</v>
      </c>
      <c r="C3559" s="26">
        <v>131</v>
      </c>
      <c r="D3559" s="172">
        <f t="shared" si="162"/>
        <v>233913.60000000003</v>
      </c>
      <c r="E3559" s="172" t="e">
        <f t="shared" si="163"/>
        <v>#N/A</v>
      </c>
      <c r="F3559" s="174" t="e">
        <f t="shared" si="164"/>
        <v>#N/A</v>
      </c>
      <c r="G3559" s="26" t="s">
        <v>11335</v>
      </c>
    </row>
    <row r="3560" spans="2:7" x14ac:dyDescent="0.45">
      <c r="B3560" s="26" t="s">
        <v>6634</v>
      </c>
      <c r="C3560" s="26">
        <v>133</v>
      </c>
      <c r="D3560" s="172">
        <f t="shared" si="162"/>
        <v>237484.80000000002</v>
      </c>
      <c r="E3560" s="172" t="e">
        <f t="shared" si="163"/>
        <v>#N/A</v>
      </c>
      <c r="F3560" s="174" t="e">
        <f t="shared" si="164"/>
        <v>#N/A</v>
      </c>
      <c r="G3560" s="26" t="s">
        <v>11336</v>
      </c>
    </row>
    <row r="3561" spans="2:7" x14ac:dyDescent="0.45">
      <c r="B3561" s="26" t="s">
        <v>6635</v>
      </c>
      <c r="C3561" s="26">
        <v>138</v>
      </c>
      <c r="D3561" s="172">
        <f t="shared" si="162"/>
        <v>246412.80000000002</v>
      </c>
      <c r="E3561" s="172" t="e">
        <f t="shared" si="163"/>
        <v>#N/A</v>
      </c>
      <c r="F3561" s="174" t="e">
        <f t="shared" si="164"/>
        <v>#N/A</v>
      </c>
      <c r="G3561" s="26" t="s">
        <v>11337</v>
      </c>
    </row>
    <row r="3562" spans="2:7" x14ac:dyDescent="0.45">
      <c r="B3562" s="26" t="s">
        <v>6636</v>
      </c>
      <c r="C3562" s="26">
        <v>140</v>
      </c>
      <c r="D3562" s="172">
        <f t="shared" si="162"/>
        <v>249984.00000000003</v>
      </c>
      <c r="E3562" s="172" t="e">
        <f t="shared" si="163"/>
        <v>#N/A</v>
      </c>
      <c r="F3562" s="174" t="e">
        <f t="shared" si="164"/>
        <v>#N/A</v>
      </c>
      <c r="G3562" s="26" t="s">
        <v>11338</v>
      </c>
    </row>
    <row r="3563" spans="2:7" x14ac:dyDescent="0.45">
      <c r="B3563" s="26" t="s">
        <v>6637</v>
      </c>
      <c r="C3563" s="26">
        <v>140</v>
      </c>
      <c r="D3563" s="172">
        <f t="shared" si="162"/>
        <v>249984.00000000003</v>
      </c>
      <c r="E3563" s="172" t="e">
        <f t="shared" si="163"/>
        <v>#N/A</v>
      </c>
      <c r="F3563" s="174" t="e">
        <f t="shared" si="164"/>
        <v>#N/A</v>
      </c>
      <c r="G3563" s="26" t="s">
        <v>11339</v>
      </c>
    </row>
    <row r="3564" spans="2:7" x14ac:dyDescent="0.45">
      <c r="B3564" s="26" t="s">
        <v>6638</v>
      </c>
      <c r="C3564" s="26">
        <v>134</v>
      </c>
      <c r="D3564" s="172">
        <f t="shared" si="162"/>
        <v>239270.40000000002</v>
      </c>
      <c r="E3564" s="172" t="e">
        <f t="shared" si="163"/>
        <v>#N/A</v>
      </c>
      <c r="F3564" s="174" t="e">
        <f t="shared" si="164"/>
        <v>#N/A</v>
      </c>
      <c r="G3564" s="26" t="s">
        <v>11340</v>
      </c>
    </row>
    <row r="3565" spans="2:7" x14ac:dyDescent="0.45">
      <c r="B3565" s="26" t="s">
        <v>6639</v>
      </c>
      <c r="C3565" s="26">
        <v>133</v>
      </c>
      <c r="D3565" s="172">
        <f t="shared" si="162"/>
        <v>237484.80000000002</v>
      </c>
      <c r="E3565" s="172" t="e">
        <f t="shared" si="163"/>
        <v>#N/A</v>
      </c>
      <c r="F3565" s="174" t="e">
        <f t="shared" si="164"/>
        <v>#N/A</v>
      </c>
      <c r="G3565" s="26" t="s">
        <v>11341</v>
      </c>
    </row>
    <row r="3566" spans="2:7" x14ac:dyDescent="0.45">
      <c r="B3566" s="26" t="s">
        <v>6640</v>
      </c>
      <c r="C3566" s="26">
        <v>135</v>
      </c>
      <c r="D3566" s="172">
        <f t="shared" si="162"/>
        <v>241056.00000000003</v>
      </c>
      <c r="E3566" s="172" t="e">
        <f t="shared" si="163"/>
        <v>#N/A</v>
      </c>
      <c r="F3566" s="174" t="e">
        <f t="shared" si="164"/>
        <v>#N/A</v>
      </c>
      <c r="G3566" s="26" t="s">
        <v>11342</v>
      </c>
    </row>
    <row r="3567" spans="2:7" x14ac:dyDescent="0.45">
      <c r="B3567" s="26" t="s">
        <v>6641</v>
      </c>
      <c r="C3567" s="26">
        <v>138</v>
      </c>
      <c r="D3567" s="172">
        <f t="shared" si="162"/>
        <v>246412.80000000002</v>
      </c>
      <c r="E3567" s="172" t="e">
        <f t="shared" si="163"/>
        <v>#N/A</v>
      </c>
      <c r="F3567" s="174" t="e">
        <f t="shared" si="164"/>
        <v>#N/A</v>
      </c>
      <c r="G3567" s="26" t="s">
        <v>11343</v>
      </c>
    </row>
    <row r="3568" spans="2:7" x14ac:dyDescent="0.45">
      <c r="B3568" s="26" t="s">
        <v>6642</v>
      </c>
      <c r="C3568" s="26">
        <v>140</v>
      </c>
      <c r="D3568" s="172">
        <f t="shared" si="162"/>
        <v>249984.00000000003</v>
      </c>
      <c r="E3568" s="172" t="e">
        <f t="shared" si="163"/>
        <v>#N/A</v>
      </c>
      <c r="F3568" s="174" t="e">
        <f t="shared" si="164"/>
        <v>#N/A</v>
      </c>
      <c r="G3568" s="26" t="s">
        <v>11344</v>
      </c>
    </row>
    <row r="3569" spans="2:7" x14ac:dyDescent="0.45">
      <c r="B3569" s="26" t="s">
        <v>6643</v>
      </c>
      <c r="C3569" s="26">
        <v>141</v>
      </c>
      <c r="D3569" s="172">
        <f t="shared" si="162"/>
        <v>251769.59999999998</v>
      </c>
      <c r="E3569" s="172" t="e">
        <f t="shared" si="163"/>
        <v>#N/A</v>
      </c>
      <c r="F3569" s="174" t="e">
        <f t="shared" si="164"/>
        <v>#N/A</v>
      </c>
      <c r="G3569" s="26" t="s">
        <v>11345</v>
      </c>
    </row>
    <row r="3570" spans="2:7" x14ac:dyDescent="0.45">
      <c r="B3570" s="26" t="s">
        <v>6644</v>
      </c>
      <c r="C3570" s="26">
        <v>138</v>
      </c>
      <c r="D3570" s="172">
        <f t="shared" si="162"/>
        <v>246412.80000000002</v>
      </c>
      <c r="E3570" s="172" t="e">
        <f t="shared" si="163"/>
        <v>#N/A</v>
      </c>
      <c r="F3570" s="174" t="e">
        <f t="shared" si="164"/>
        <v>#N/A</v>
      </c>
      <c r="G3570" s="26" t="s">
        <v>11346</v>
      </c>
    </row>
    <row r="3571" spans="2:7" x14ac:dyDescent="0.45">
      <c r="B3571" s="26" t="s">
        <v>6645</v>
      </c>
      <c r="C3571" s="26">
        <v>137</v>
      </c>
      <c r="D3571" s="172">
        <f t="shared" si="162"/>
        <v>244627.20000000001</v>
      </c>
      <c r="E3571" s="172" t="e">
        <f t="shared" si="163"/>
        <v>#N/A</v>
      </c>
      <c r="F3571" s="174" t="e">
        <f t="shared" si="164"/>
        <v>#N/A</v>
      </c>
      <c r="G3571" s="26" t="s">
        <v>11347</v>
      </c>
    </row>
    <row r="3572" spans="2:7" x14ac:dyDescent="0.45">
      <c r="B3572" s="26" t="s">
        <v>6646</v>
      </c>
      <c r="C3572" s="26">
        <v>136</v>
      </c>
      <c r="D3572" s="172">
        <f t="shared" ref="D3572:D3635" si="165">C3572*7.44*240</f>
        <v>242841.60000000001</v>
      </c>
      <c r="E3572" s="172" t="e">
        <f t="shared" ref="E3572:E3635" si="166">VLOOKUP(G3572,$I$51:$K$181,2,FALSE)</f>
        <v>#N/A</v>
      </c>
      <c r="F3572" s="174" t="e">
        <f t="shared" ref="F3572:F3635" si="167">E3572/D3572-1</f>
        <v>#N/A</v>
      </c>
      <c r="G3572" s="26" t="s">
        <v>11348</v>
      </c>
    </row>
    <row r="3573" spans="2:7" x14ac:dyDescent="0.45">
      <c r="B3573" s="26" t="s">
        <v>6647</v>
      </c>
      <c r="C3573" s="26">
        <v>135</v>
      </c>
      <c r="D3573" s="172">
        <f t="shared" si="165"/>
        <v>241056.00000000003</v>
      </c>
      <c r="E3573" s="172" t="e">
        <f t="shared" si="166"/>
        <v>#N/A</v>
      </c>
      <c r="F3573" s="174" t="e">
        <f t="shared" si="167"/>
        <v>#N/A</v>
      </c>
      <c r="G3573" s="26" t="s">
        <v>11349</v>
      </c>
    </row>
    <row r="3574" spans="2:7" x14ac:dyDescent="0.45">
      <c r="B3574" s="26" t="s">
        <v>6648</v>
      </c>
      <c r="C3574" s="26">
        <v>131</v>
      </c>
      <c r="D3574" s="172">
        <f t="shared" si="165"/>
        <v>233913.60000000003</v>
      </c>
      <c r="E3574" s="172" t="e">
        <f t="shared" si="166"/>
        <v>#N/A</v>
      </c>
      <c r="F3574" s="174" t="e">
        <f t="shared" si="167"/>
        <v>#N/A</v>
      </c>
      <c r="G3574" s="26" t="s">
        <v>11350</v>
      </c>
    </row>
    <row r="3575" spans="2:7" x14ac:dyDescent="0.45">
      <c r="B3575" s="26" t="s">
        <v>6649</v>
      </c>
      <c r="C3575" s="26">
        <v>130</v>
      </c>
      <c r="D3575" s="172">
        <f t="shared" si="165"/>
        <v>232128</v>
      </c>
      <c r="E3575" s="172" t="e">
        <f t="shared" si="166"/>
        <v>#N/A</v>
      </c>
      <c r="F3575" s="174" t="e">
        <f t="shared" si="167"/>
        <v>#N/A</v>
      </c>
      <c r="G3575" s="26" t="s">
        <v>11351</v>
      </c>
    </row>
    <row r="3576" spans="2:7" x14ac:dyDescent="0.45">
      <c r="B3576" s="26" t="s">
        <v>6650</v>
      </c>
      <c r="C3576" s="26">
        <v>131</v>
      </c>
      <c r="D3576" s="172">
        <f t="shared" si="165"/>
        <v>233913.60000000003</v>
      </c>
      <c r="E3576" s="172" t="e">
        <f t="shared" si="166"/>
        <v>#N/A</v>
      </c>
      <c r="F3576" s="174" t="e">
        <f t="shared" si="167"/>
        <v>#N/A</v>
      </c>
      <c r="G3576" s="26" t="s">
        <v>11352</v>
      </c>
    </row>
    <row r="3577" spans="2:7" x14ac:dyDescent="0.45">
      <c r="B3577" s="26" t="s">
        <v>6651</v>
      </c>
      <c r="C3577" s="26">
        <v>131</v>
      </c>
      <c r="D3577" s="172">
        <f t="shared" si="165"/>
        <v>233913.60000000003</v>
      </c>
      <c r="E3577" s="172" t="e">
        <f t="shared" si="166"/>
        <v>#N/A</v>
      </c>
      <c r="F3577" s="174" t="e">
        <f t="shared" si="167"/>
        <v>#N/A</v>
      </c>
      <c r="G3577" s="26" t="s">
        <v>11353</v>
      </c>
    </row>
    <row r="3578" spans="2:7" x14ac:dyDescent="0.45">
      <c r="B3578" s="26" t="s">
        <v>6652</v>
      </c>
      <c r="C3578" s="26">
        <v>129</v>
      </c>
      <c r="D3578" s="172">
        <f t="shared" si="165"/>
        <v>230342.40000000002</v>
      </c>
      <c r="E3578" s="172" t="e">
        <f t="shared" si="166"/>
        <v>#N/A</v>
      </c>
      <c r="F3578" s="174" t="e">
        <f t="shared" si="167"/>
        <v>#N/A</v>
      </c>
      <c r="G3578" s="26" t="s">
        <v>11354</v>
      </c>
    </row>
    <row r="3579" spans="2:7" x14ac:dyDescent="0.45">
      <c r="B3579" s="26" t="s">
        <v>6653</v>
      </c>
      <c r="C3579" s="26">
        <v>129</v>
      </c>
      <c r="D3579" s="172">
        <f t="shared" si="165"/>
        <v>230342.40000000002</v>
      </c>
      <c r="E3579" s="172" t="e">
        <f t="shared" si="166"/>
        <v>#N/A</v>
      </c>
      <c r="F3579" s="174" t="e">
        <f t="shared" si="167"/>
        <v>#N/A</v>
      </c>
      <c r="G3579" s="26" t="s">
        <v>11355</v>
      </c>
    </row>
    <row r="3580" spans="2:7" x14ac:dyDescent="0.45">
      <c r="B3580" s="26" t="s">
        <v>6654</v>
      </c>
      <c r="C3580" s="26">
        <v>128</v>
      </c>
      <c r="D3580" s="172">
        <f t="shared" si="165"/>
        <v>228556.80000000002</v>
      </c>
      <c r="E3580" s="172" t="e">
        <f t="shared" si="166"/>
        <v>#N/A</v>
      </c>
      <c r="F3580" s="174" t="e">
        <f t="shared" si="167"/>
        <v>#N/A</v>
      </c>
      <c r="G3580" s="26" t="s">
        <v>11356</v>
      </c>
    </row>
    <row r="3581" spans="2:7" x14ac:dyDescent="0.45">
      <c r="B3581" s="26" t="s">
        <v>6655</v>
      </c>
      <c r="C3581" s="26">
        <v>129</v>
      </c>
      <c r="D3581" s="172">
        <f t="shared" si="165"/>
        <v>230342.40000000002</v>
      </c>
      <c r="E3581" s="172" t="e">
        <f t="shared" si="166"/>
        <v>#N/A</v>
      </c>
      <c r="F3581" s="174" t="e">
        <f t="shared" si="167"/>
        <v>#N/A</v>
      </c>
      <c r="G3581" s="26" t="s">
        <v>11357</v>
      </c>
    </row>
    <row r="3582" spans="2:7" x14ac:dyDescent="0.45">
      <c r="B3582" s="26" t="s">
        <v>6656</v>
      </c>
      <c r="C3582" s="26">
        <v>130</v>
      </c>
      <c r="D3582" s="172">
        <f t="shared" si="165"/>
        <v>232128</v>
      </c>
      <c r="E3582" s="172" t="e">
        <f t="shared" si="166"/>
        <v>#N/A</v>
      </c>
      <c r="F3582" s="174" t="e">
        <f t="shared" si="167"/>
        <v>#N/A</v>
      </c>
      <c r="G3582" s="26" t="s">
        <v>11358</v>
      </c>
    </row>
    <row r="3583" spans="2:7" x14ac:dyDescent="0.45">
      <c r="B3583" s="26" t="s">
        <v>6657</v>
      </c>
      <c r="C3583" s="26">
        <v>131</v>
      </c>
      <c r="D3583" s="172">
        <f t="shared" si="165"/>
        <v>233913.60000000003</v>
      </c>
      <c r="E3583" s="172" t="e">
        <f t="shared" si="166"/>
        <v>#N/A</v>
      </c>
      <c r="F3583" s="174" t="e">
        <f t="shared" si="167"/>
        <v>#N/A</v>
      </c>
      <c r="G3583" s="26" t="s">
        <v>11359</v>
      </c>
    </row>
    <row r="3584" spans="2:7" x14ac:dyDescent="0.45">
      <c r="B3584" s="26" t="s">
        <v>6658</v>
      </c>
      <c r="C3584" s="26">
        <v>130</v>
      </c>
      <c r="D3584" s="172">
        <f t="shared" si="165"/>
        <v>232128</v>
      </c>
      <c r="E3584" s="172" t="e">
        <f t="shared" si="166"/>
        <v>#N/A</v>
      </c>
      <c r="F3584" s="174" t="e">
        <f t="shared" si="167"/>
        <v>#N/A</v>
      </c>
      <c r="G3584" s="26" t="s">
        <v>11360</v>
      </c>
    </row>
    <row r="3585" spans="2:7" x14ac:dyDescent="0.45">
      <c r="B3585" s="26" t="s">
        <v>6659</v>
      </c>
      <c r="C3585" s="26">
        <v>129</v>
      </c>
      <c r="D3585" s="172">
        <f t="shared" si="165"/>
        <v>230342.40000000002</v>
      </c>
      <c r="E3585" s="172" t="e">
        <f t="shared" si="166"/>
        <v>#N/A</v>
      </c>
      <c r="F3585" s="174" t="e">
        <f t="shared" si="167"/>
        <v>#N/A</v>
      </c>
      <c r="G3585" s="26" t="s">
        <v>11361</v>
      </c>
    </row>
    <row r="3586" spans="2:7" x14ac:dyDescent="0.45">
      <c r="B3586" s="26" t="s">
        <v>6660</v>
      </c>
      <c r="C3586" s="26">
        <v>129</v>
      </c>
      <c r="D3586" s="172">
        <f t="shared" si="165"/>
        <v>230342.40000000002</v>
      </c>
      <c r="E3586" s="172" t="e">
        <f t="shared" si="166"/>
        <v>#N/A</v>
      </c>
      <c r="F3586" s="174" t="e">
        <f t="shared" si="167"/>
        <v>#N/A</v>
      </c>
      <c r="G3586" s="26" t="s">
        <v>11362</v>
      </c>
    </row>
    <row r="3587" spans="2:7" x14ac:dyDescent="0.45">
      <c r="B3587" s="26" t="s">
        <v>6661</v>
      </c>
      <c r="C3587" s="26">
        <v>131</v>
      </c>
      <c r="D3587" s="172">
        <f t="shared" si="165"/>
        <v>233913.60000000003</v>
      </c>
      <c r="E3587" s="172" t="e">
        <f t="shared" si="166"/>
        <v>#N/A</v>
      </c>
      <c r="F3587" s="174" t="e">
        <f t="shared" si="167"/>
        <v>#N/A</v>
      </c>
      <c r="G3587" s="26" t="s">
        <v>11363</v>
      </c>
    </row>
    <row r="3588" spans="2:7" x14ac:dyDescent="0.45">
      <c r="B3588" s="26" t="s">
        <v>6662</v>
      </c>
      <c r="C3588" s="26">
        <v>126</v>
      </c>
      <c r="D3588" s="172">
        <f t="shared" si="165"/>
        <v>224985.60000000001</v>
      </c>
      <c r="E3588" s="172" t="e">
        <f t="shared" si="166"/>
        <v>#N/A</v>
      </c>
      <c r="F3588" s="174" t="e">
        <f t="shared" si="167"/>
        <v>#N/A</v>
      </c>
      <c r="G3588" s="26" t="s">
        <v>11364</v>
      </c>
    </row>
    <row r="3589" spans="2:7" x14ac:dyDescent="0.45">
      <c r="B3589" s="26" t="s">
        <v>6663</v>
      </c>
      <c r="C3589" s="26">
        <v>119</v>
      </c>
      <c r="D3589" s="172">
        <f t="shared" si="165"/>
        <v>212486.39999999999</v>
      </c>
      <c r="E3589" s="172" t="e">
        <f t="shared" si="166"/>
        <v>#N/A</v>
      </c>
      <c r="F3589" s="174" t="e">
        <f t="shared" si="167"/>
        <v>#N/A</v>
      </c>
      <c r="G3589" s="26" t="s">
        <v>11365</v>
      </c>
    </row>
    <row r="3590" spans="2:7" x14ac:dyDescent="0.45">
      <c r="B3590" s="26" t="s">
        <v>6664</v>
      </c>
      <c r="C3590" s="26">
        <v>119</v>
      </c>
      <c r="D3590" s="172">
        <f t="shared" si="165"/>
        <v>212486.39999999999</v>
      </c>
      <c r="E3590" s="172" t="e">
        <f t="shared" si="166"/>
        <v>#N/A</v>
      </c>
      <c r="F3590" s="174" t="e">
        <f t="shared" si="167"/>
        <v>#N/A</v>
      </c>
      <c r="G3590" s="26" t="s">
        <v>11366</v>
      </c>
    </row>
    <row r="3591" spans="2:7" x14ac:dyDescent="0.45">
      <c r="B3591" s="26" t="s">
        <v>6665</v>
      </c>
      <c r="C3591" s="26">
        <v>122</v>
      </c>
      <c r="D3591" s="172">
        <f t="shared" si="165"/>
        <v>217843.20000000001</v>
      </c>
      <c r="E3591" s="172" t="e">
        <f t="shared" si="166"/>
        <v>#N/A</v>
      </c>
      <c r="F3591" s="174" t="e">
        <f t="shared" si="167"/>
        <v>#N/A</v>
      </c>
      <c r="G3591" s="26" t="s">
        <v>11367</v>
      </c>
    </row>
    <row r="3592" spans="2:7" x14ac:dyDescent="0.45">
      <c r="B3592" s="26" t="s">
        <v>6666</v>
      </c>
      <c r="C3592" s="26">
        <v>122</v>
      </c>
      <c r="D3592" s="172">
        <f t="shared" si="165"/>
        <v>217843.20000000001</v>
      </c>
      <c r="E3592" s="172" t="e">
        <f t="shared" si="166"/>
        <v>#N/A</v>
      </c>
      <c r="F3592" s="174" t="e">
        <f t="shared" si="167"/>
        <v>#N/A</v>
      </c>
      <c r="G3592" s="26" t="s">
        <v>11368</v>
      </c>
    </row>
    <row r="3593" spans="2:7" x14ac:dyDescent="0.45">
      <c r="B3593" s="26" t="s">
        <v>6667</v>
      </c>
      <c r="C3593" s="26">
        <v>122</v>
      </c>
      <c r="D3593" s="172">
        <f t="shared" si="165"/>
        <v>217843.20000000001</v>
      </c>
      <c r="E3593" s="172" t="e">
        <f t="shared" si="166"/>
        <v>#N/A</v>
      </c>
      <c r="F3593" s="174" t="e">
        <f t="shared" si="167"/>
        <v>#N/A</v>
      </c>
      <c r="G3593" s="26" t="s">
        <v>11369</v>
      </c>
    </row>
    <row r="3594" spans="2:7" x14ac:dyDescent="0.45">
      <c r="B3594" s="26" t="s">
        <v>6668</v>
      </c>
      <c r="C3594" s="26">
        <v>124</v>
      </c>
      <c r="D3594" s="172">
        <f t="shared" si="165"/>
        <v>221414.40000000002</v>
      </c>
      <c r="E3594" s="172" t="e">
        <f t="shared" si="166"/>
        <v>#N/A</v>
      </c>
      <c r="F3594" s="174" t="e">
        <f t="shared" si="167"/>
        <v>#N/A</v>
      </c>
      <c r="G3594" s="26" t="s">
        <v>11370</v>
      </c>
    </row>
    <row r="3595" spans="2:7" x14ac:dyDescent="0.45">
      <c r="B3595" s="26" t="s">
        <v>6669</v>
      </c>
      <c r="C3595" s="26">
        <v>123</v>
      </c>
      <c r="D3595" s="172">
        <f t="shared" si="165"/>
        <v>219628.79999999999</v>
      </c>
      <c r="E3595" s="172" t="e">
        <f t="shared" si="166"/>
        <v>#N/A</v>
      </c>
      <c r="F3595" s="174" t="e">
        <f t="shared" si="167"/>
        <v>#N/A</v>
      </c>
      <c r="G3595" s="26" t="s">
        <v>11371</v>
      </c>
    </row>
    <row r="3596" spans="2:7" x14ac:dyDescent="0.45">
      <c r="B3596" s="26" t="s">
        <v>6670</v>
      </c>
      <c r="C3596" s="26">
        <v>126</v>
      </c>
      <c r="D3596" s="172">
        <f t="shared" si="165"/>
        <v>224985.60000000001</v>
      </c>
      <c r="E3596" s="172" t="e">
        <f t="shared" si="166"/>
        <v>#N/A</v>
      </c>
      <c r="F3596" s="174" t="e">
        <f t="shared" si="167"/>
        <v>#N/A</v>
      </c>
      <c r="G3596" s="26" t="s">
        <v>11372</v>
      </c>
    </row>
    <row r="3597" spans="2:7" x14ac:dyDescent="0.45">
      <c r="B3597" s="26" t="s">
        <v>6671</v>
      </c>
      <c r="C3597" s="26">
        <v>127</v>
      </c>
      <c r="D3597" s="172">
        <f t="shared" si="165"/>
        <v>226771.20000000001</v>
      </c>
      <c r="E3597" s="172" t="e">
        <f t="shared" si="166"/>
        <v>#N/A</v>
      </c>
      <c r="F3597" s="174" t="e">
        <f t="shared" si="167"/>
        <v>#N/A</v>
      </c>
      <c r="G3597" s="26" t="s">
        <v>11373</v>
      </c>
    </row>
    <row r="3598" spans="2:7" x14ac:dyDescent="0.45">
      <c r="B3598" s="26" t="s">
        <v>6672</v>
      </c>
      <c r="C3598" s="26">
        <v>126</v>
      </c>
      <c r="D3598" s="172">
        <f t="shared" si="165"/>
        <v>224985.60000000001</v>
      </c>
      <c r="E3598" s="172" t="e">
        <f t="shared" si="166"/>
        <v>#N/A</v>
      </c>
      <c r="F3598" s="174" t="e">
        <f t="shared" si="167"/>
        <v>#N/A</v>
      </c>
      <c r="G3598" s="26" t="s">
        <v>11374</v>
      </c>
    </row>
    <row r="3599" spans="2:7" x14ac:dyDescent="0.45">
      <c r="B3599" s="26" t="s">
        <v>6673</v>
      </c>
      <c r="C3599" s="26">
        <v>128</v>
      </c>
      <c r="D3599" s="172">
        <f t="shared" si="165"/>
        <v>228556.80000000002</v>
      </c>
      <c r="E3599" s="172" t="e">
        <f t="shared" si="166"/>
        <v>#N/A</v>
      </c>
      <c r="F3599" s="174" t="e">
        <f t="shared" si="167"/>
        <v>#N/A</v>
      </c>
      <c r="G3599" s="26" t="s">
        <v>11375</v>
      </c>
    </row>
    <row r="3600" spans="2:7" x14ac:dyDescent="0.45">
      <c r="B3600" s="26" t="s">
        <v>6674</v>
      </c>
      <c r="C3600" s="26">
        <v>124</v>
      </c>
      <c r="D3600" s="172">
        <f t="shared" si="165"/>
        <v>221414.40000000002</v>
      </c>
      <c r="E3600" s="172" t="e">
        <f t="shared" si="166"/>
        <v>#N/A</v>
      </c>
      <c r="F3600" s="174" t="e">
        <f t="shared" si="167"/>
        <v>#N/A</v>
      </c>
      <c r="G3600" s="26" t="s">
        <v>11376</v>
      </c>
    </row>
    <row r="3601" spans="2:7" x14ac:dyDescent="0.45">
      <c r="B3601" s="26" t="s">
        <v>6675</v>
      </c>
      <c r="C3601" s="26">
        <v>121</v>
      </c>
      <c r="D3601" s="172">
        <f t="shared" si="165"/>
        <v>216057.60000000001</v>
      </c>
      <c r="E3601" s="172" t="e">
        <f t="shared" si="166"/>
        <v>#N/A</v>
      </c>
      <c r="F3601" s="174" t="e">
        <f t="shared" si="167"/>
        <v>#N/A</v>
      </c>
      <c r="G3601" s="26" t="s">
        <v>11377</v>
      </c>
    </row>
    <row r="3602" spans="2:7" x14ac:dyDescent="0.45">
      <c r="B3602" s="26" t="s">
        <v>6676</v>
      </c>
      <c r="C3602" s="26">
        <v>119</v>
      </c>
      <c r="D3602" s="172">
        <f t="shared" si="165"/>
        <v>212486.39999999999</v>
      </c>
      <c r="E3602" s="172" t="e">
        <f t="shared" si="166"/>
        <v>#N/A</v>
      </c>
      <c r="F3602" s="174" t="e">
        <f t="shared" si="167"/>
        <v>#N/A</v>
      </c>
      <c r="G3602" s="26" t="s">
        <v>11378</v>
      </c>
    </row>
    <row r="3603" spans="2:7" x14ac:dyDescent="0.45">
      <c r="B3603" s="26" t="s">
        <v>6677</v>
      </c>
      <c r="C3603" s="26">
        <v>119</v>
      </c>
      <c r="D3603" s="172">
        <f t="shared" si="165"/>
        <v>212486.39999999999</v>
      </c>
      <c r="E3603" s="172" t="e">
        <f t="shared" si="166"/>
        <v>#N/A</v>
      </c>
      <c r="F3603" s="174" t="e">
        <f t="shared" si="167"/>
        <v>#N/A</v>
      </c>
      <c r="G3603" s="26" t="s">
        <v>11379</v>
      </c>
    </row>
    <row r="3604" spans="2:7" x14ac:dyDescent="0.45">
      <c r="B3604" s="26" t="s">
        <v>6678</v>
      </c>
      <c r="C3604" s="26">
        <v>119</v>
      </c>
      <c r="D3604" s="172">
        <f t="shared" si="165"/>
        <v>212486.39999999999</v>
      </c>
      <c r="E3604" s="172" t="e">
        <f t="shared" si="166"/>
        <v>#N/A</v>
      </c>
      <c r="F3604" s="174" t="e">
        <f t="shared" si="167"/>
        <v>#N/A</v>
      </c>
      <c r="G3604" s="26" t="s">
        <v>11380</v>
      </c>
    </row>
    <row r="3605" spans="2:7" x14ac:dyDescent="0.45">
      <c r="B3605" s="26" t="s">
        <v>6679</v>
      </c>
      <c r="C3605" s="26">
        <v>119</v>
      </c>
      <c r="D3605" s="172">
        <f t="shared" si="165"/>
        <v>212486.39999999999</v>
      </c>
      <c r="E3605" s="172" t="e">
        <f t="shared" si="166"/>
        <v>#N/A</v>
      </c>
      <c r="F3605" s="174" t="e">
        <f t="shared" si="167"/>
        <v>#N/A</v>
      </c>
      <c r="G3605" s="26" t="s">
        <v>11381</v>
      </c>
    </row>
    <row r="3606" spans="2:7" x14ac:dyDescent="0.45">
      <c r="B3606" s="26" t="s">
        <v>6680</v>
      </c>
      <c r="C3606" s="26">
        <v>119</v>
      </c>
      <c r="D3606" s="172">
        <f t="shared" si="165"/>
        <v>212486.39999999999</v>
      </c>
      <c r="E3606" s="172" t="e">
        <f t="shared" si="166"/>
        <v>#N/A</v>
      </c>
      <c r="F3606" s="174" t="e">
        <f t="shared" si="167"/>
        <v>#N/A</v>
      </c>
      <c r="G3606" s="26" t="s">
        <v>11382</v>
      </c>
    </row>
    <row r="3607" spans="2:7" x14ac:dyDescent="0.45">
      <c r="B3607" s="26" t="s">
        <v>6681</v>
      </c>
      <c r="C3607" s="26">
        <v>120</v>
      </c>
      <c r="D3607" s="172">
        <f t="shared" si="165"/>
        <v>214272.00000000003</v>
      </c>
      <c r="E3607" s="172" t="e">
        <f t="shared" si="166"/>
        <v>#N/A</v>
      </c>
      <c r="F3607" s="174" t="e">
        <f t="shared" si="167"/>
        <v>#N/A</v>
      </c>
      <c r="G3607" s="26" t="s">
        <v>11383</v>
      </c>
    </row>
    <row r="3608" spans="2:7" x14ac:dyDescent="0.45">
      <c r="B3608" s="26" t="s">
        <v>6682</v>
      </c>
      <c r="C3608" s="26">
        <v>119</v>
      </c>
      <c r="D3608" s="172">
        <f t="shared" si="165"/>
        <v>212486.39999999999</v>
      </c>
      <c r="E3608" s="172" t="e">
        <f t="shared" si="166"/>
        <v>#N/A</v>
      </c>
      <c r="F3608" s="174" t="e">
        <f t="shared" si="167"/>
        <v>#N/A</v>
      </c>
      <c r="G3608" s="26" t="s">
        <v>11384</v>
      </c>
    </row>
    <row r="3609" spans="2:7" x14ac:dyDescent="0.45">
      <c r="B3609" s="26" t="s">
        <v>6683</v>
      </c>
      <c r="C3609" s="26">
        <v>117</v>
      </c>
      <c r="D3609" s="172">
        <f t="shared" si="165"/>
        <v>208915.20000000001</v>
      </c>
      <c r="E3609" s="172" t="e">
        <f t="shared" si="166"/>
        <v>#N/A</v>
      </c>
      <c r="F3609" s="174" t="e">
        <f t="shared" si="167"/>
        <v>#N/A</v>
      </c>
      <c r="G3609" s="26" t="s">
        <v>11385</v>
      </c>
    </row>
    <row r="3610" spans="2:7" x14ac:dyDescent="0.45">
      <c r="B3610" s="26" t="s">
        <v>6684</v>
      </c>
      <c r="C3610" s="26">
        <v>116</v>
      </c>
      <c r="D3610" s="172">
        <f t="shared" si="165"/>
        <v>207129.60000000001</v>
      </c>
      <c r="E3610" s="172" t="e">
        <f t="shared" si="166"/>
        <v>#N/A</v>
      </c>
      <c r="F3610" s="174" t="e">
        <f t="shared" si="167"/>
        <v>#N/A</v>
      </c>
      <c r="G3610" s="26" t="s">
        <v>11386</v>
      </c>
    </row>
    <row r="3611" spans="2:7" x14ac:dyDescent="0.45">
      <c r="B3611" s="26" t="s">
        <v>6685</v>
      </c>
      <c r="C3611" s="26">
        <v>115</v>
      </c>
      <c r="D3611" s="172">
        <f t="shared" si="165"/>
        <v>205344</v>
      </c>
      <c r="E3611" s="172" t="e">
        <f t="shared" si="166"/>
        <v>#N/A</v>
      </c>
      <c r="F3611" s="174" t="e">
        <f t="shared" si="167"/>
        <v>#N/A</v>
      </c>
      <c r="G3611" s="26" t="s">
        <v>11387</v>
      </c>
    </row>
    <row r="3612" spans="2:7" x14ac:dyDescent="0.45">
      <c r="B3612" s="26" t="s">
        <v>6686</v>
      </c>
      <c r="C3612" s="26">
        <v>112</v>
      </c>
      <c r="D3612" s="172">
        <f t="shared" si="165"/>
        <v>199987.20000000001</v>
      </c>
      <c r="E3612" s="172" t="e">
        <f t="shared" si="166"/>
        <v>#N/A</v>
      </c>
      <c r="F3612" s="174" t="e">
        <f t="shared" si="167"/>
        <v>#N/A</v>
      </c>
      <c r="G3612" s="26" t="s">
        <v>11388</v>
      </c>
    </row>
    <row r="3613" spans="2:7" x14ac:dyDescent="0.45">
      <c r="B3613" s="26" t="s">
        <v>6687</v>
      </c>
      <c r="C3613" s="26">
        <v>107</v>
      </c>
      <c r="D3613" s="172">
        <f t="shared" si="165"/>
        <v>191059.20000000001</v>
      </c>
      <c r="E3613" s="172" t="e">
        <f t="shared" si="166"/>
        <v>#N/A</v>
      </c>
      <c r="F3613" s="174" t="e">
        <f t="shared" si="167"/>
        <v>#N/A</v>
      </c>
      <c r="G3613" s="26" t="s">
        <v>11389</v>
      </c>
    </row>
    <row r="3614" spans="2:7" x14ac:dyDescent="0.45">
      <c r="B3614" s="26" t="s">
        <v>6688</v>
      </c>
      <c r="C3614" s="26">
        <v>106</v>
      </c>
      <c r="D3614" s="172">
        <f t="shared" si="165"/>
        <v>189273.60000000001</v>
      </c>
      <c r="E3614" s="172" t="e">
        <f t="shared" si="166"/>
        <v>#N/A</v>
      </c>
      <c r="F3614" s="174" t="e">
        <f t="shared" si="167"/>
        <v>#N/A</v>
      </c>
      <c r="G3614" s="26" t="s">
        <v>11390</v>
      </c>
    </row>
    <row r="3615" spans="2:7" x14ac:dyDescent="0.45">
      <c r="B3615" s="26" t="s">
        <v>6689</v>
      </c>
      <c r="C3615" s="26">
        <v>107</v>
      </c>
      <c r="D3615" s="172">
        <f t="shared" si="165"/>
        <v>191059.20000000001</v>
      </c>
      <c r="E3615" s="172" t="e">
        <f t="shared" si="166"/>
        <v>#N/A</v>
      </c>
      <c r="F3615" s="174" t="e">
        <f t="shared" si="167"/>
        <v>#N/A</v>
      </c>
      <c r="G3615" s="26" t="s">
        <v>11391</v>
      </c>
    </row>
    <row r="3616" spans="2:7" x14ac:dyDescent="0.45">
      <c r="B3616" s="26" t="s">
        <v>6690</v>
      </c>
      <c r="C3616" s="26">
        <v>110</v>
      </c>
      <c r="D3616" s="172">
        <f t="shared" si="165"/>
        <v>196416.00000000003</v>
      </c>
      <c r="E3616" s="172" t="e">
        <f t="shared" si="166"/>
        <v>#N/A</v>
      </c>
      <c r="F3616" s="174" t="e">
        <f t="shared" si="167"/>
        <v>#N/A</v>
      </c>
      <c r="G3616" s="26" t="s">
        <v>11392</v>
      </c>
    </row>
    <row r="3617" spans="2:7" x14ac:dyDescent="0.45">
      <c r="B3617" s="26" t="s">
        <v>6691</v>
      </c>
      <c r="C3617" s="26">
        <v>112</v>
      </c>
      <c r="D3617" s="172">
        <f t="shared" si="165"/>
        <v>199987.20000000001</v>
      </c>
      <c r="E3617" s="172" t="e">
        <f t="shared" si="166"/>
        <v>#N/A</v>
      </c>
      <c r="F3617" s="174" t="e">
        <f t="shared" si="167"/>
        <v>#N/A</v>
      </c>
      <c r="G3617" s="26" t="s">
        <v>11393</v>
      </c>
    </row>
    <row r="3618" spans="2:7" x14ac:dyDescent="0.45">
      <c r="B3618" s="26" t="s">
        <v>6692</v>
      </c>
      <c r="C3618" s="26">
        <v>110</v>
      </c>
      <c r="D3618" s="172">
        <f t="shared" si="165"/>
        <v>196416.00000000003</v>
      </c>
      <c r="E3618" s="172" t="e">
        <f t="shared" si="166"/>
        <v>#N/A</v>
      </c>
      <c r="F3618" s="174" t="e">
        <f t="shared" si="167"/>
        <v>#N/A</v>
      </c>
      <c r="G3618" s="26" t="s">
        <v>11394</v>
      </c>
    </row>
    <row r="3619" spans="2:7" x14ac:dyDescent="0.45">
      <c r="B3619" s="26" t="s">
        <v>6693</v>
      </c>
      <c r="C3619" s="26">
        <v>111</v>
      </c>
      <c r="D3619" s="172">
        <f t="shared" si="165"/>
        <v>198201.60000000001</v>
      </c>
      <c r="E3619" s="172" t="e">
        <f t="shared" si="166"/>
        <v>#N/A</v>
      </c>
      <c r="F3619" s="174" t="e">
        <f t="shared" si="167"/>
        <v>#N/A</v>
      </c>
      <c r="G3619" s="26" t="s">
        <v>11395</v>
      </c>
    </row>
    <row r="3620" spans="2:7" x14ac:dyDescent="0.45">
      <c r="B3620" s="26" t="s">
        <v>6694</v>
      </c>
      <c r="C3620" s="26">
        <v>111</v>
      </c>
      <c r="D3620" s="172">
        <f t="shared" si="165"/>
        <v>198201.60000000001</v>
      </c>
      <c r="E3620" s="172" t="e">
        <f t="shared" si="166"/>
        <v>#N/A</v>
      </c>
      <c r="F3620" s="174" t="e">
        <f t="shared" si="167"/>
        <v>#N/A</v>
      </c>
      <c r="G3620" s="26" t="s">
        <v>11396</v>
      </c>
    </row>
    <row r="3621" spans="2:7" x14ac:dyDescent="0.45">
      <c r="B3621" s="26" t="s">
        <v>6695</v>
      </c>
      <c r="C3621" s="26">
        <v>110</v>
      </c>
      <c r="D3621" s="172">
        <f t="shared" si="165"/>
        <v>196416.00000000003</v>
      </c>
      <c r="E3621" s="172" t="e">
        <f t="shared" si="166"/>
        <v>#N/A</v>
      </c>
      <c r="F3621" s="174" t="e">
        <f t="shared" si="167"/>
        <v>#N/A</v>
      </c>
      <c r="G3621" s="26" t="s">
        <v>11397</v>
      </c>
    </row>
    <row r="3622" spans="2:7" x14ac:dyDescent="0.45">
      <c r="B3622" s="26" t="s">
        <v>6696</v>
      </c>
      <c r="C3622" s="26">
        <v>109</v>
      </c>
      <c r="D3622" s="172">
        <f t="shared" si="165"/>
        <v>194630.40000000002</v>
      </c>
      <c r="E3622" s="172" t="e">
        <f t="shared" si="166"/>
        <v>#N/A</v>
      </c>
      <c r="F3622" s="174" t="e">
        <f t="shared" si="167"/>
        <v>#N/A</v>
      </c>
      <c r="G3622" s="26" t="s">
        <v>11398</v>
      </c>
    </row>
    <row r="3623" spans="2:7" x14ac:dyDescent="0.45">
      <c r="B3623" s="26" t="s">
        <v>6697</v>
      </c>
      <c r="C3623" s="26">
        <v>108</v>
      </c>
      <c r="D3623" s="172">
        <f t="shared" si="165"/>
        <v>192844.80000000002</v>
      </c>
      <c r="E3623" s="172" t="e">
        <f t="shared" si="166"/>
        <v>#N/A</v>
      </c>
      <c r="F3623" s="174" t="e">
        <f t="shared" si="167"/>
        <v>#N/A</v>
      </c>
      <c r="G3623" s="26" t="s">
        <v>11399</v>
      </c>
    </row>
    <row r="3624" spans="2:7" x14ac:dyDescent="0.45">
      <c r="B3624" s="26" t="s">
        <v>6698</v>
      </c>
      <c r="C3624" s="26">
        <v>108</v>
      </c>
      <c r="D3624" s="172">
        <f t="shared" si="165"/>
        <v>192844.80000000002</v>
      </c>
      <c r="E3624" s="172" t="e">
        <f t="shared" si="166"/>
        <v>#N/A</v>
      </c>
      <c r="F3624" s="174" t="e">
        <f t="shared" si="167"/>
        <v>#N/A</v>
      </c>
      <c r="G3624" s="26" t="s">
        <v>11400</v>
      </c>
    </row>
    <row r="3625" spans="2:7" x14ac:dyDescent="0.45">
      <c r="B3625" s="26" t="s">
        <v>6699</v>
      </c>
      <c r="C3625" s="26">
        <v>107</v>
      </c>
      <c r="D3625" s="172">
        <f t="shared" si="165"/>
        <v>191059.20000000001</v>
      </c>
      <c r="E3625" s="172" t="e">
        <f t="shared" si="166"/>
        <v>#N/A</v>
      </c>
      <c r="F3625" s="174" t="e">
        <f t="shared" si="167"/>
        <v>#N/A</v>
      </c>
      <c r="G3625" s="26" t="s">
        <v>11401</v>
      </c>
    </row>
    <row r="3626" spans="2:7" x14ac:dyDescent="0.45">
      <c r="B3626" s="26" t="s">
        <v>6700</v>
      </c>
      <c r="C3626" s="26">
        <v>106</v>
      </c>
      <c r="D3626" s="172">
        <f t="shared" si="165"/>
        <v>189273.60000000001</v>
      </c>
      <c r="E3626" s="172" t="e">
        <f t="shared" si="166"/>
        <v>#N/A</v>
      </c>
      <c r="F3626" s="174" t="e">
        <f t="shared" si="167"/>
        <v>#N/A</v>
      </c>
      <c r="G3626" s="26" t="s">
        <v>11402</v>
      </c>
    </row>
    <row r="3627" spans="2:7" x14ac:dyDescent="0.45">
      <c r="B3627" s="26" t="s">
        <v>6701</v>
      </c>
      <c r="C3627" s="26">
        <v>104</v>
      </c>
      <c r="D3627" s="172">
        <f t="shared" si="165"/>
        <v>185702.39999999999</v>
      </c>
      <c r="E3627" s="172" t="e">
        <f t="shared" si="166"/>
        <v>#N/A</v>
      </c>
      <c r="F3627" s="174" t="e">
        <f t="shared" si="167"/>
        <v>#N/A</v>
      </c>
      <c r="G3627" s="26" t="s">
        <v>11403</v>
      </c>
    </row>
    <row r="3628" spans="2:7" x14ac:dyDescent="0.45">
      <c r="B3628" s="26" t="s">
        <v>6702</v>
      </c>
      <c r="C3628" s="26">
        <v>104</v>
      </c>
      <c r="D3628" s="172">
        <f t="shared" si="165"/>
        <v>185702.39999999999</v>
      </c>
      <c r="E3628" s="172" t="e">
        <f t="shared" si="166"/>
        <v>#N/A</v>
      </c>
      <c r="F3628" s="174" t="e">
        <f t="shared" si="167"/>
        <v>#N/A</v>
      </c>
      <c r="G3628" s="26" t="s">
        <v>11404</v>
      </c>
    </row>
    <row r="3629" spans="2:7" x14ac:dyDescent="0.45">
      <c r="B3629" s="26" t="s">
        <v>6703</v>
      </c>
      <c r="C3629" s="26">
        <v>104</v>
      </c>
      <c r="D3629" s="172">
        <f t="shared" si="165"/>
        <v>185702.39999999999</v>
      </c>
      <c r="E3629" s="172" t="e">
        <f t="shared" si="166"/>
        <v>#N/A</v>
      </c>
      <c r="F3629" s="174" t="e">
        <f t="shared" si="167"/>
        <v>#N/A</v>
      </c>
      <c r="G3629" s="26" t="s">
        <v>11405</v>
      </c>
    </row>
    <row r="3630" spans="2:7" x14ac:dyDescent="0.45">
      <c r="B3630" s="26" t="s">
        <v>6704</v>
      </c>
      <c r="C3630" s="26">
        <v>102</v>
      </c>
      <c r="D3630" s="172">
        <f t="shared" si="165"/>
        <v>182131.20000000001</v>
      </c>
      <c r="E3630" s="172" t="e">
        <f t="shared" si="166"/>
        <v>#N/A</v>
      </c>
      <c r="F3630" s="174" t="e">
        <f t="shared" si="167"/>
        <v>#N/A</v>
      </c>
      <c r="G3630" s="26" t="s">
        <v>11406</v>
      </c>
    </row>
    <row r="3631" spans="2:7" x14ac:dyDescent="0.45">
      <c r="B3631" s="26" t="s">
        <v>6705</v>
      </c>
      <c r="C3631" s="26">
        <v>102</v>
      </c>
      <c r="D3631" s="172">
        <f t="shared" si="165"/>
        <v>182131.20000000001</v>
      </c>
      <c r="E3631" s="172" t="e">
        <f t="shared" si="166"/>
        <v>#N/A</v>
      </c>
      <c r="F3631" s="174" t="e">
        <f t="shared" si="167"/>
        <v>#N/A</v>
      </c>
      <c r="G3631" s="26" t="s">
        <v>11407</v>
      </c>
    </row>
    <row r="3632" spans="2:7" x14ac:dyDescent="0.45">
      <c r="B3632" s="26" t="s">
        <v>6706</v>
      </c>
      <c r="C3632" s="26">
        <v>101</v>
      </c>
      <c r="D3632" s="172">
        <f t="shared" si="165"/>
        <v>180345.60000000001</v>
      </c>
      <c r="E3632" s="172" t="e">
        <f t="shared" si="166"/>
        <v>#N/A</v>
      </c>
      <c r="F3632" s="174" t="e">
        <f t="shared" si="167"/>
        <v>#N/A</v>
      </c>
      <c r="G3632" s="26" t="s">
        <v>11408</v>
      </c>
    </row>
    <row r="3633" spans="2:7" x14ac:dyDescent="0.45">
      <c r="B3633" s="26" t="s">
        <v>6707</v>
      </c>
      <c r="C3633" s="26">
        <v>99</v>
      </c>
      <c r="D3633" s="172">
        <f t="shared" si="165"/>
        <v>176774.40000000002</v>
      </c>
      <c r="E3633" s="172" t="e">
        <f t="shared" si="166"/>
        <v>#N/A</v>
      </c>
      <c r="F3633" s="174" t="e">
        <f t="shared" si="167"/>
        <v>#N/A</v>
      </c>
      <c r="G3633" s="26" t="s">
        <v>11409</v>
      </c>
    </row>
    <row r="3634" spans="2:7" x14ac:dyDescent="0.45">
      <c r="B3634" s="26" t="s">
        <v>6708</v>
      </c>
      <c r="C3634" s="26">
        <v>99</v>
      </c>
      <c r="D3634" s="172">
        <f t="shared" si="165"/>
        <v>176774.40000000002</v>
      </c>
      <c r="E3634" s="172" t="e">
        <f t="shared" si="166"/>
        <v>#N/A</v>
      </c>
      <c r="F3634" s="174" t="e">
        <f t="shared" si="167"/>
        <v>#N/A</v>
      </c>
      <c r="G3634" s="26" t="s">
        <v>11410</v>
      </c>
    </row>
    <row r="3635" spans="2:7" x14ac:dyDescent="0.45">
      <c r="B3635" s="26" t="s">
        <v>6709</v>
      </c>
      <c r="C3635" s="26">
        <v>96</v>
      </c>
      <c r="D3635" s="172">
        <f t="shared" si="165"/>
        <v>171417.60000000001</v>
      </c>
      <c r="E3635" s="172" t="e">
        <f t="shared" si="166"/>
        <v>#N/A</v>
      </c>
      <c r="F3635" s="174" t="e">
        <f t="shared" si="167"/>
        <v>#N/A</v>
      </c>
      <c r="G3635" s="26" t="s">
        <v>11411</v>
      </c>
    </row>
    <row r="3636" spans="2:7" x14ac:dyDescent="0.45">
      <c r="B3636" s="26" t="s">
        <v>6710</v>
      </c>
      <c r="C3636" s="26">
        <v>96</v>
      </c>
      <c r="D3636" s="172">
        <f t="shared" ref="D3636:D3699" si="168">C3636*7.44*240</f>
        <v>171417.60000000001</v>
      </c>
      <c r="E3636" s="172" t="e">
        <f t="shared" ref="E3636:E3699" si="169">VLOOKUP(G3636,$I$51:$K$181,2,FALSE)</f>
        <v>#N/A</v>
      </c>
      <c r="F3636" s="174" t="e">
        <f t="shared" ref="F3636:F3699" si="170">E3636/D3636-1</f>
        <v>#N/A</v>
      </c>
      <c r="G3636" s="26" t="s">
        <v>11412</v>
      </c>
    </row>
    <row r="3637" spans="2:7" x14ac:dyDescent="0.45">
      <c r="B3637" s="26" t="s">
        <v>6711</v>
      </c>
      <c r="C3637" s="26">
        <v>99</v>
      </c>
      <c r="D3637" s="172">
        <f t="shared" si="168"/>
        <v>176774.40000000002</v>
      </c>
      <c r="E3637" s="172" t="e">
        <f t="shared" si="169"/>
        <v>#N/A</v>
      </c>
      <c r="F3637" s="174" t="e">
        <f t="shared" si="170"/>
        <v>#N/A</v>
      </c>
      <c r="G3637" s="26" t="s">
        <v>11413</v>
      </c>
    </row>
    <row r="3638" spans="2:7" x14ac:dyDescent="0.45">
      <c r="B3638" s="26" t="s">
        <v>6712</v>
      </c>
      <c r="C3638" s="26">
        <v>100</v>
      </c>
      <c r="D3638" s="172">
        <f t="shared" si="168"/>
        <v>178560</v>
      </c>
      <c r="E3638" s="172" t="e">
        <f t="shared" si="169"/>
        <v>#N/A</v>
      </c>
      <c r="F3638" s="174" t="e">
        <f t="shared" si="170"/>
        <v>#N/A</v>
      </c>
      <c r="G3638" s="26" t="s">
        <v>11414</v>
      </c>
    </row>
    <row r="3639" spans="2:7" x14ac:dyDescent="0.45">
      <c r="B3639" s="26" t="s">
        <v>6713</v>
      </c>
      <c r="C3639" s="26">
        <v>100</v>
      </c>
      <c r="D3639" s="172">
        <f t="shared" si="168"/>
        <v>178560</v>
      </c>
      <c r="E3639" s="172" t="e">
        <f t="shared" si="169"/>
        <v>#N/A</v>
      </c>
      <c r="F3639" s="174" t="e">
        <f t="shared" si="170"/>
        <v>#N/A</v>
      </c>
      <c r="G3639" s="26" t="s">
        <v>11415</v>
      </c>
    </row>
    <row r="3640" spans="2:7" x14ac:dyDescent="0.45">
      <c r="B3640" s="26" t="s">
        <v>6714</v>
      </c>
      <c r="C3640" s="26">
        <v>98</v>
      </c>
      <c r="D3640" s="172">
        <f t="shared" si="168"/>
        <v>174988.79999999999</v>
      </c>
      <c r="E3640" s="172" t="e">
        <f t="shared" si="169"/>
        <v>#N/A</v>
      </c>
      <c r="F3640" s="174" t="e">
        <f t="shared" si="170"/>
        <v>#N/A</v>
      </c>
      <c r="G3640" s="26" t="s">
        <v>11416</v>
      </c>
    </row>
    <row r="3641" spans="2:7" x14ac:dyDescent="0.45">
      <c r="B3641" s="26" t="s">
        <v>6715</v>
      </c>
      <c r="C3641" s="26">
        <v>96</v>
      </c>
      <c r="D3641" s="172">
        <f t="shared" si="168"/>
        <v>171417.60000000001</v>
      </c>
      <c r="E3641" s="172" t="e">
        <f t="shared" si="169"/>
        <v>#N/A</v>
      </c>
      <c r="F3641" s="174" t="e">
        <f t="shared" si="170"/>
        <v>#N/A</v>
      </c>
      <c r="G3641" s="26" t="s">
        <v>11417</v>
      </c>
    </row>
    <row r="3642" spans="2:7" x14ac:dyDescent="0.45">
      <c r="B3642" s="26" t="s">
        <v>6716</v>
      </c>
      <c r="C3642" s="26">
        <v>96</v>
      </c>
      <c r="D3642" s="172">
        <f t="shared" si="168"/>
        <v>171417.60000000001</v>
      </c>
      <c r="E3642" s="172" t="e">
        <f t="shared" si="169"/>
        <v>#N/A</v>
      </c>
      <c r="F3642" s="174" t="e">
        <f t="shared" si="170"/>
        <v>#N/A</v>
      </c>
      <c r="G3642" s="26" t="s">
        <v>11418</v>
      </c>
    </row>
    <row r="3643" spans="2:7" x14ac:dyDescent="0.45">
      <c r="B3643" s="26" t="s">
        <v>6717</v>
      </c>
      <c r="C3643" s="26">
        <v>96</v>
      </c>
      <c r="D3643" s="172">
        <f t="shared" si="168"/>
        <v>171417.60000000001</v>
      </c>
      <c r="E3643" s="172" t="e">
        <f t="shared" si="169"/>
        <v>#N/A</v>
      </c>
      <c r="F3643" s="174" t="e">
        <f t="shared" si="170"/>
        <v>#N/A</v>
      </c>
      <c r="G3643" s="26" t="s">
        <v>11419</v>
      </c>
    </row>
    <row r="3644" spans="2:7" x14ac:dyDescent="0.45">
      <c r="B3644" s="26" t="s">
        <v>6718</v>
      </c>
      <c r="C3644" s="26">
        <v>100</v>
      </c>
      <c r="D3644" s="172">
        <f t="shared" si="168"/>
        <v>178560</v>
      </c>
      <c r="E3644" s="172" t="e">
        <f t="shared" si="169"/>
        <v>#N/A</v>
      </c>
      <c r="F3644" s="174" t="e">
        <f t="shared" si="170"/>
        <v>#N/A</v>
      </c>
      <c r="G3644" s="26" t="s">
        <v>11420</v>
      </c>
    </row>
    <row r="3645" spans="2:7" x14ac:dyDescent="0.45">
      <c r="B3645" s="26" t="s">
        <v>6719</v>
      </c>
      <c r="C3645" s="26">
        <v>100</v>
      </c>
      <c r="D3645" s="172">
        <f t="shared" si="168"/>
        <v>178560</v>
      </c>
      <c r="E3645" s="172" t="e">
        <f t="shared" si="169"/>
        <v>#N/A</v>
      </c>
      <c r="F3645" s="174" t="e">
        <f t="shared" si="170"/>
        <v>#N/A</v>
      </c>
      <c r="G3645" s="26" t="s">
        <v>11421</v>
      </c>
    </row>
    <row r="3646" spans="2:7" x14ac:dyDescent="0.45">
      <c r="B3646" s="26" t="s">
        <v>6720</v>
      </c>
      <c r="C3646" s="26">
        <v>101</v>
      </c>
      <c r="D3646" s="172">
        <f t="shared" si="168"/>
        <v>180345.60000000001</v>
      </c>
      <c r="E3646" s="172" t="e">
        <f t="shared" si="169"/>
        <v>#N/A</v>
      </c>
      <c r="F3646" s="174" t="e">
        <f t="shared" si="170"/>
        <v>#N/A</v>
      </c>
      <c r="G3646" s="26" t="s">
        <v>11422</v>
      </c>
    </row>
    <row r="3647" spans="2:7" x14ac:dyDescent="0.45">
      <c r="B3647" s="26" t="s">
        <v>6721</v>
      </c>
      <c r="C3647" s="26">
        <v>103</v>
      </c>
      <c r="D3647" s="172">
        <f t="shared" si="168"/>
        <v>183916.80000000002</v>
      </c>
      <c r="E3647" s="172" t="e">
        <f t="shared" si="169"/>
        <v>#N/A</v>
      </c>
      <c r="F3647" s="174" t="e">
        <f t="shared" si="170"/>
        <v>#N/A</v>
      </c>
      <c r="G3647" s="26" t="s">
        <v>11423</v>
      </c>
    </row>
    <row r="3648" spans="2:7" x14ac:dyDescent="0.45">
      <c r="B3648" s="26" t="s">
        <v>6722</v>
      </c>
      <c r="C3648" s="26">
        <v>102</v>
      </c>
      <c r="D3648" s="172">
        <f t="shared" si="168"/>
        <v>182131.20000000001</v>
      </c>
      <c r="E3648" s="172" t="e">
        <f t="shared" si="169"/>
        <v>#N/A</v>
      </c>
      <c r="F3648" s="174" t="e">
        <f t="shared" si="170"/>
        <v>#N/A</v>
      </c>
      <c r="G3648" s="26" t="s">
        <v>11424</v>
      </c>
    </row>
    <row r="3649" spans="2:7" x14ac:dyDescent="0.45">
      <c r="B3649" s="26" t="s">
        <v>6723</v>
      </c>
      <c r="C3649" s="26">
        <v>101</v>
      </c>
      <c r="D3649" s="172">
        <f t="shared" si="168"/>
        <v>180345.60000000001</v>
      </c>
      <c r="E3649" s="172" t="e">
        <f t="shared" si="169"/>
        <v>#N/A</v>
      </c>
      <c r="F3649" s="174" t="e">
        <f t="shared" si="170"/>
        <v>#N/A</v>
      </c>
      <c r="G3649" s="26" t="s">
        <v>11425</v>
      </c>
    </row>
    <row r="3650" spans="2:7" x14ac:dyDescent="0.45">
      <c r="B3650" s="26" t="s">
        <v>6724</v>
      </c>
      <c r="C3650" s="26">
        <v>101</v>
      </c>
      <c r="D3650" s="172">
        <f t="shared" si="168"/>
        <v>180345.60000000001</v>
      </c>
      <c r="E3650" s="172" t="e">
        <f t="shared" si="169"/>
        <v>#N/A</v>
      </c>
      <c r="F3650" s="174" t="e">
        <f t="shared" si="170"/>
        <v>#N/A</v>
      </c>
      <c r="G3650" s="26" t="s">
        <v>11426</v>
      </c>
    </row>
    <row r="3651" spans="2:7" x14ac:dyDescent="0.45">
      <c r="B3651" s="26" t="s">
        <v>6725</v>
      </c>
      <c r="C3651" s="26">
        <v>99</v>
      </c>
      <c r="D3651" s="172">
        <f t="shared" si="168"/>
        <v>176774.40000000002</v>
      </c>
      <c r="E3651" s="172" t="e">
        <f t="shared" si="169"/>
        <v>#N/A</v>
      </c>
      <c r="F3651" s="174" t="e">
        <f t="shared" si="170"/>
        <v>#N/A</v>
      </c>
      <c r="G3651" s="26" t="s">
        <v>11427</v>
      </c>
    </row>
    <row r="3652" spans="2:7" x14ac:dyDescent="0.45">
      <c r="B3652" s="26" t="s">
        <v>6726</v>
      </c>
      <c r="C3652" s="26">
        <v>99</v>
      </c>
      <c r="D3652" s="172">
        <f t="shared" si="168"/>
        <v>176774.40000000002</v>
      </c>
      <c r="E3652" s="172" t="e">
        <f t="shared" si="169"/>
        <v>#N/A</v>
      </c>
      <c r="F3652" s="174" t="e">
        <f t="shared" si="170"/>
        <v>#N/A</v>
      </c>
      <c r="G3652" s="26" t="s">
        <v>11428</v>
      </c>
    </row>
    <row r="3653" spans="2:7" x14ac:dyDescent="0.45">
      <c r="B3653" s="26" t="s">
        <v>6727</v>
      </c>
      <c r="C3653" s="26">
        <v>98</v>
      </c>
      <c r="D3653" s="172">
        <f t="shared" si="168"/>
        <v>174988.79999999999</v>
      </c>
      <c r="E3653" s="172" t="e">
        <f t="shared" si="169"/>
        <v>#N/A</v>
      </c>
      <c r="F3653" s="174" t="e">
        <f t="shared" si="170"/>
        <v>#N/A</v>
      </c>
      <c r="G3653" s="26" t="s">
        <v>11429</v>
      </c>
    </row>
    <row r="3654" spans="2:7" x14ac:dyDescent="0.45">
      <c r="B3654" s="26" t="s">
        <v>6728</v>
      </c>
      <c r="C3654" s="26">
        <v>96</v>
      </c>
      <c r="D3654" s="172">
        <f t="shared" si="168"/>
        <v>171417.60000000001</v>
      </c>
      <c r="E3654" s="172" t="e">
        <f t="shared" si="169"/>
        <v>#N/A</v>
      </c>
      <c r="F3654" s="174" t="e">
        <f t="shared" si="170"/>
        <v>#N/A</v>
      </c>
      <c r="G3654" s="26" t="s">
        <v>11430</v>
      </c>
    </row>
    <row r="3655" spans="2:7" x14ac:dyDescent="0.45">
      <c r="B3655" s="26" t="s">
        <v>6729</v>
      </c>
      <c r="C3655" s="26">
        <v>96</v>
      </c>
      <c r="D3655" s="172">
        <f t="shared" si="168"/>
        <v>171417.60000000001</v>
      </c>
      <c r="E3655" s="172" t="e">
        <f t="shared" si="169"/>
        <v>#N/A</v>
      </c>
      <c r="F3655" s="174" t="e">
        <f t="shared" si="170"/>
        <v>#N/A</v>
      </c>
      <c r="G3655" s="26" t="s">
        <v>11431</v>
      </c>
    </row>
    <row r="3656" spans="2:7" x14ac:dyDescent="0.45">
      <c r="B3656" s="26" t="s">
        <v>6730</v>
      </c>
      <c r="C3656" s="26">
        <v>97</v>
      </c>
      <c r="D3656" s="172">
        <f t="shared" si="168"/>
        <v>173203.20000000001</v>
      </c>
      <c r="E3656" s="172" t="e">
        <f t="shared" si="169"/>
        <v>#N/A</v>
      </c>
      <c r="F3656" s="174" t="e">
        <f t="shared" si="170"/>
        <v>#N/A</v>
      </c>
      <c r="G3656" s="26" t="s">
        <v>11432</v>
      </c>
    </row>
    <row r="3657" spans="2:7" x14ac:dyDescent="0.45">
      <c r="B3657" s="26" t="s">
        <v>6731</v>
      </c>
      <c r="C3657" s="26">
        <v>96</v>
      </c>
      <c r="D3657" s="172">
        <f t="shared" si="168"/>
        <v>171417.60000000001</v>
      </c>
      <c r="E3657" s="172" t="e">
        <f t="shared" si="169"/>
        <v>#N/A</v>
      </c>
      <c r="F3657" s="174" t="e">
        <f t="shared" si="170"/>
        <v>#N/A</v>
      </c>
      <c r="G3657" s="26" t="s">
        <v>11433</v>
      </c>
    </row>
    <row r="3658" spans="2:7" x14ac:dyDescent="0.45">
      <c r="B3658" s="26" t="s">
        <v>6732</v>
      </c>
      <c r="C3658" s="26">
        <v>95</v>
      </c>
      <c r="D3658" s="172">
        <f t="shared" si="168"/>
        <v>169632.00000000003</v>
      </c>
      <c r="E3658" s="172" t="e">
        <f t="shared" si="169"/>
        <v>#N/A</v>
      </c>
      <c r="F3658" s="174" t="e">
        <f t="shared" si="170"/>
        <v>#N/A</v>
      </c>
      <c r="G3658" s="26" t="s">
        <v>11434</v>
      </c>
    </row>
    <row r="3659" spans="2:7" x14ac:dyDescent="0.45">
      <c r="B3659" s="26" t="s">
        <v>6733</v>
      </c>
      <c r="C3659" s="26">
        <v>95</v>
      </c>
      <c r="D3659" s="172">
        <f t="shared" si="168"/>
        <v>169632.00000000003</v>
      </c>
      <c r="E3659" s="172" t="e">
        <f t="shared" si="169"/>
        <v>#N/A</v>
      </c>
      <c r="F3659" s="174" t="e">
        <f t="shared" si="170"/>
        <v>#N/A</v>
      </c>
      <c r="G3659" s="26" t="s">
        <v>11435</v>
      </c>
    </row>
    <row r="3660" spans="2:7" x14ac:dyDescent="0.45">
      <c r="B3660" s="26" t="s">
        <v>6734</v>
      </c>
      <c r="C3660" s="26">
        <v>94</v>
      </c>
      <c r="D3660" s="172">
        <f t="shared" si="168"/>
        <v>167846.39999999999</v>
      </c>
      <c r="E3660" s="172" t="e">
        <f t="shared" si="169"/>
        <v>#N/A</v>
      </c>
      <c r="F3660" s="174" t="e">
        <f t="shared" si="170"/>
        <v>#N/A</v>
      </c>
      <c r="G3660" s="26" t="s">
        <v>11436</v>
      </c>
    </row>
    <row r="3661" spans="2:7" x14ac:dyDescent="0.45">
      <c r="B3661" s="26" t="s">
        <v>6735</v>
      </c>
      <c r="C3661" s="26">
        <v>93</v>
      </c>
      <c r="D3661" s="172">
        <f t="shared" si="168"/>
        <v>166060.80000000002</v>
      </c>
      <c r="E3661" s="172" t="e">
        <f t="shared" si="169"/>
        <v>#N/A</v>
      </c>
      <c r="F3661" s="174" t="e">
        <f t="shared" si="170"/>
        <v>#N/A</v>
      </c>
      <c r="G3661" s="26" t="s">
        <v>11437</v>
      </c>
    </row>
    <row r="3662" spans="2:7" x14ac:dyDescent="0.45">
      <c r="B3662" s="26" t="s">
        <v>6736</v>
      </c>
      <c r="C3662" s="26">
        <v>92</v>
      </c>
      <c r="D3662" s="172">
        <f t="shared" si="168"/>
        <v>164275.20000000001</v>
      </c>
      <c r="E3662" s="172" t="e">
        <f t="shared" si="169"/>
        <v>#N/A</v>
      </c>
      <c r="F3662" s="174" t="e">
        <f t="shared" si="170"/>
        <v>#N/A</v>
      </c>
      <c r="G3662" s="26" t="s">
        <v>11438</v>
      </c>
    </row>
    <row r="3663" spans="2:7" x14ac:dyDescent="0.45">
      <c r="B3663" s="26" t="s">
        <v>6737</v>
      </c>
      <c r="C3663" s="26">
        <v>94</v>
      </c>
      <c r="D3663" s="172">
        <f t="shared" si="168"/>
        <v>167846.39999999999</v>
      </c>
      <c r="E3663" s="172" t="e">
        <f t="shared" si="169"/>
        <v>#N/A</v>
      </c>
      <c r="F3663" s="174" t="e">
        <f t="shared" si="170"/>
        <v>#N/A</v>
      </c>
      <c r="G3663" s="26" t="s">
        <v>11439</v>
      </c>
    </row>
    <row r="3664" spans="2:7" x14ac:dyDescent="0.45">
      <c r="B3664" s="26" t="s">
        <v>6738</v>
      </c>
      <c r="C3664" s="26">
        <v>94</v>
      </c>
      <c r="D3664" s="172">
        <f t="shared" si="168"/>
        <v>167846.39999999999</v>
      </c>
      <c r="E3664" s="172" t="e">
        <f t="shared" si="169"/>
        <v>#N/A</v>
      </c>
      <c r="F3664" s="174" t="e">
        <f t="shared" si="170"/>
        <v>#N/A</v>
      </c>
      <c r="G3664" s="26" t="s">
        <v>11440</v>
      </c>
    </row>
    <row r="3665" spans="2:7" x14ac:dyDescent="0.45">
      <c r="B3665" s="26" t="s">
        <v>6739</v>
      </c>
      <c r="C3665" s="26">
        <v>93</v>
      </c>
      <c r="D3665" s="172">
        <f t="shared" si="168"/>
        <v>166060.80000000002</v>
      </c>
      <c r="E3665" s="172" t="e">
        <f t="shared" si="169"/>
        <v>#N/A</v>
      </c>
      <c r="F3665" s="174" t="e">
        <f t="shared" si="170"/>
        <v>#N/A</v>
      </c>
      <c r="G3665" s="26" t="s">
        <v>11441</v>
      </c>
    </row>
    <row r="3666" spans="2:7" x14ac:dyDescent="0.45">
      <c r="B3666" s="26" t="s">
        <v>6740</v>
      </c>
      <c r="C3666" s="26">
        <v>91</v>
      </c>
      <c r="D3666" s="172">
        <f t="shared" si="168"/>
        <v>162489.60000000001</v>
      </c>
      <c r="E3666" s="172" t="e">
        <f t="shared" si="169"/>
        <v>#N/A</v>
      </c>
      <c r="F3666" s="174" t="e">
        <f t="shared" si="170"/>
        <v>#N/A</v>
      </c>
      <c r="G3666" s="26" t="s">
        <v>11442</v>
      </c>
    </row>
    <row r="3667" spans="2:7" x14ac:dyDescent="0.45">
      <c r="B3667" s="26" t="s">
        <v>6741</v>
      </c>
      <c r="C3667" s="26">
        <v>92</v>
      </c>
      <c r="D3667" s="172">
        <f t="shared" si="168"/>
        <v>164275.20000000001</v>
      </c>
      <c r="E3667" s="172" t="e">
        <f t="shared" si="169"/>
        <v>#N/A</v>
      </c>
      <c r="F3667" s="174" t="e">
        <f t="shared" si="170"/>
        <v>#N/A</v>
      </c>
      <c r="G3667" s="26" t="s">
        <v>11443</v>
      </c>
    </row>
    <row r="3668" spans="2:7" x14ac:dyDescent="0.45">
      <c r="B3668" s="26" t="s">
        <v>6742</v>
      </c>
      <c r="C3668" s="26">
        <v>91</v>
      </c>
      <c r="D3668" s="172">
        <f t="shared" si="168"/>
        <v>162489.60000000001</v>
      </c>
      <c r="E3668" s="172" t="e">
        <f t="shared" si="169"/>
        <v>#N/A</v>
      </c>
      <c r="F3668" s="174" t="e">
        <f t="shared" si="170"/>
        <v>#N/A</v>
      </c>
      <c r="G3668" s="26" t="s">
        <v>11444</v>
      </c>
    </row>
    <row r="3669" spans="2:7" x14ac:dyDescent="0.45">
      <c r="B3669" s="26" t="s">
        <v>6743</v>
      </c>
      <c r="C3669" s="26">
        <v>89</v>
      </c>
      <c r="D3669" s="172">
        <f t="shared" si="168"/>
        <v>158918.40000000002</v>
      </c>
      <c r="E3669" s="172" t="e">
        <f t="shared" si="169"/>
        <v>#N/A</v>
      </c>
      <c r="F3669" s="174" t="e">
        <f t="shared" si="170"/>
        <v>#N/A</v>
      </c>
      <c r="G3669" s="26" t="s">
        <v>11445</v>
      </c>
    </row>
    <row r="3670" spans="2:7" x14ac:dyDescent="0.45">
      <c r="B3670" s="26" t="s">
        <v>6744</v>
      </c>
      <c r="C3670" s="26">
        <v>90</v>
      </c>
      <c r="D3670" s="172">
        <f t="shared" si="168"/>
        <v>160704</v>
      </c>
      <c r="E3670" s="172" t="e">
        <f t="shared" si="169"/>
        <v>#N/A</v>
      </c>
      <c r="F3670" s="174" t="e">
        <f t="shared" si="170"/>
        <v>#N/A</v>
      </c>
      <c r="G3670" s="26" t="s">
        <v>11446</v>
      </c>
    </row>
    <row r="3671" spans="2:7" x14ac:dyDescent="0.45">
      <c r="B3671" s="26" t="s">
        <v>6745</v>
      </c>
      <c r="C3671" s="26">
        <v>89</v>
      </c>
      <c r="D3671" s="172">
        <f t="shared" si="168"/>
        <v>158918.40000000002</v>
      </c>
      <c r="E3671" s="172" t="e">
        <f t="shared" si="169"/>
        <v>#N/A</v>
      </c>
      <c r="F3671" s="174" t="e">
        <f t="shared" si="170"/>
        <v>#N/A</v>
      </c>
      <c r="G3671" s="26" t="s">
        <v>11447</v>
      </c>
    </row>
    <row r="3672" spans="2:7" x14ac:dyDescent="0.45">
      <c r="B3672" s="26" t="s">
        <v>6746</v>
      </c>
      <c r="C3672" s="26">
        <v>86</v>
      </c>
      <c r="D3672" s="172">
        <f t="shared" si="168"/>
        <v>153561.60000000001</v>
      </c>
      <c r="E3672" s="172" t="e">
        <f t="shared" si="169"/>
        <v>#N/A</v>
      </c>
      <c r="F3672" s="174" t="e">
        <f t="shared" si="170"/>
        <v>#N/A</v>
      </c>
      <c r="G3672" s="26" t="s">
        <v>11448</v>
      </c>
    </row>
    <row r="3673" spans="2:7" x14ac:dyDescent="0.45">
      <c r="B3673" s="26" t="s">
        <v>6747</v>
      </c>
      <c r="C3673" s="26">
        <v>85</v>
      </c>
      <c r="D3673" s="172">
        <f t="shared" si="168"/>
        <v>151776</v>
      </c>
      <c r="E3673" s="172" t="e">
        <f t="shared" si="169"/>
        <v>#N/A</v>
      </c>
      <c r="F3673" s="174" t="e">
        <f t="shared" si="170"/>
        <v>#N/A</v>
      </c>
      <c r="G3673" s="26" t="s">
        <v>11449</v>
      </c>
    </row>
    <row r="3674" spans="2:7" x14ac:dyDescent="0.45">
      <c r="B3674" s="26" t="s">
        <v>6748</v>
      </c>
      <c r="C3674" s="26">
        <v>85</v>
      </c>
      <c r="D3674" s="172">
        <f t="shared" si="168"/>
        <v>151776</v>
      </c>
      <c r="E3674" s="172" t="e">
        <f t="shared" si="169"/>
        <v>#N/A</v>
      </c>
      <c r="F3674" s="174" t="e">
        <f t="shared" si="170"/>
        <v>#N/A</v>
      </c>
      <c r="G3674" s="26" t="s">
        <v>11450</v>
      </c>
    </row>
    <row r="3675" spans="2:7" x14ac:dyDescent="0.45">
      <c r="B3675" s="26" t="s">
        <v>6749</v>
      </c>
      <c r="C3675" s="26">
        <v>86</v>
      </c>
      <c r="D3675" s="172">
        <f t="shared" si="168"/>
        <v>153561.60000000001</v>
      </c>
      <c r="E3675" s="172" t="e">
        <f t="shared" si="169"/>
        <v>#N/A</v>
      </c>
      <c r="F3675" s="174" t="e">
        <f t="shared" si="170"/>
        <v>#N/A</v>
      </c>
      <c r="G3675" s="26" t="s">
        <v>11451</v>
      </c>
    </row>
    <row r="3676" spans="2:7" x14ac:dyDescent="0.45">
      <c r="B3676" s="26" t="s">
        <v>6750</v>
      </c>
      <c r="C3676" s="26">
        <v>87</v>
      </c>
      <c r="D3676" s="172">
        <f t="shared" si="168"/>
        <v>155347.20000000001</v>
      </c>
      <c r="E3676" s="172" t="e">
        <f t="shared" si="169"/>
        <v>#N/A</v>
      </c>
      <c r="F3676" s="174" t="e">
        <f t="shared" si="170"/>
        <v>#N/A</v>
      </c>
      <c r="G3676" s="26" t="s">
        <v>11452</v>
      </c>
    </row>
    <row r="3677" spans="2:7" x14ac:dyDescent="0.45">
      <c r="B3677" s="26" t="s">
        <v>6751</v>
      </c>
      <c r="C3677" s="26">
        <v>88</v>
      </c>
      <c r="D3677" s="172">
        <f t="shared" si="168"/>
        <v>157132.80000000002</v>
      </c>
      <c r="E3677" s="172" t="e">
        <f t="shared" si="169"/>
        <v>#N/A</v>
      </c>
      <c r="F3677" s="174" t="e">
        <f t="shared" si="170"/>
        <v>#N/A</v>
      </c>
      <c r="G3677" s="26" t="s">
        <v>11453</v>
      </c>
    </row>
    <row r="3678" spans="2:7" x14ac:dyDescent="0.45">
      <c r="B3678" s="26" t="s">
        <v>6752</v>
      </c>
      <c r="C3678" s="26">
        <v>88</v>
      </c>
      <c r="D3678" s="172">
        <f t="shared" si="168"/>
        <v>157132.80000000002</v>
      </c>
      <c r="E3678" s="172" t="e">
        <f t="shared" si="169"/>
        <v>#N/A</v>
      </c>
      <c r="F3678" s="174" t="e">
        <f t="shared" si="170"/>
        <v>#N/A</v>
      </c>
      <c r="G3678" s="26" t="s">
        <v>11454</v>
      </c>
    </row>
    <row r="3679" spans="2:7" x14ac:dyDescent="0.45">
      <c r="B3679" s="26" t="s">
        <v>6753</v>
      </c>
      <c r="C3679" s="26">
        <v>89</v>
      </c>
      <c r="D3679" s="172">
        <f t="shared" si="168"/>
        <v>158918.40000000002</v>
      </c>
      <c r="E3679" s="172" t="e">
        <f t="shared" si="169"/>
        <v>#N/A</v>
      </c>
      <c r="F3679" s="174" t="e">
        <f t="shared" si="170"/>
        <v>#N/A</v>
      </c>
      <c r="G3679" s="26" t="s">
        <v>11455</v>
      </c>
    </row>
    <row r="3680" spans="2:7" x14ac:dyDescent="0.45">
      <c r="B3680" s="26" t="s">
        <v>6754</v>
      </c>
      <c r="C3680" s="26">
        <v>88</v>
      </c>
      <c r="D3680" s="172">
        <f t="shared" si="168"/>
        <v>157132.80000000002</v>
      </c>
      <c r="E3680" s="172" t="e">
        <f t="shared" si="169"/>
        <v>#N/A</v>
      </c>
      <c r="F3680" s="174" t="e">
        <f t="shared" si="170"/>
        <v>#N/A</v>
      </c>
      <c r="G3680" s="26" t="s">
        <v>11456</v>
      </c>
    </row>
    <row r="3681" spans="2:7" x14ac:dyDescent="0.45">
      <c r="B3681" s="26" t="s">
        <v>6755</v>
      </c>
      <c r="C3681" s="26">
        <v>87</v>
      </c>
      <c r="D3681" s="172">
        <f t="shared" si="168"/>
        <v>155347.20000000001</v>
      </c>
      <c r="E3681" s="172" t="e">
        <f t="shared" si="169"/>
        <v>#N/A</v>
      </c>
      <c r="F3681" s="174" t="e">
        <f t="shared" si="170"/>
        <v>#N/A</v>
      </c>
      <c r="G3681" s="26" t="s">
        <v>11457</v>
      </c>
    </row>
    <row r="3682" spans="2:7" x14ac:dyDescent="0.45">
      <c r="B3682" s="26" t="s">
        <v>6756</v>
      </c>
      <c r="C3682" s="26">
        <v>87</v>
      </c>
      <c r="D3682" s="172">
        <f t="shared" si="168"/>
        <v>155347.20000000001</v>
      </c>
      <c r="E3682" s="172" t="e">
        <f t="shared" si="169"/>
        <v>#N/A</v>
      </c>
      <c r="F3682" s="174" t="e">
        <f t="shared" si="170"/>
        <v>#N/A</v>
      </c>
      <c r="G3682" s="26" t="s">
        <v>11458</v>
      </c>
    </row>
    <row r="3683" spans="2:7" x14ac:dyDescent="0.45">
      <c r="B3683" s="26" t="s">
        <v>6757</v>
      </c>
      <c r="C3683" s="26">
        <v>84</v>
      </c>
      <c r="D3683" s="172">
        <f t="shared" si="168"/>
        <v>149990.40000000002</v>
      </c>
      <c r="E3683" s="172" t="e">
        <f t="shared" si="169"/>
        <v>#N/A</v>
      </c>
      <c r="F3683" s="174" t="e">
        <f t="shared" si="170"/>
        <v>#N/A</v>
      </c>
      <c r="G3683" s="26" t="s">
        <v>11459</v>
      </c>
    </row>
    <row r="3684" spans="2:7" x14ac:dyDescent="0.45">
      <c r="B3684" s="26" t="s">
        <v>6758</v>
      </c>
      <c r="C3684" s="26">
        <v>84</v>
      </c>
      <c r="D3684" s="172">
        <f t="shared" si="168"/>
        <v>149990.40000000002</v>
      </c>
      <c r="E3684" s="172" t="e">
        <f t="shared" si="169"/>
        <v>#N/A</v>
      </c>
      <c r="F3684" s="174" t="e">
        <f t="shared" si="170"/>
        <v>#N/A</v>
      </c>
      <c r="G3684" s="26" t="s">
        <v>11460</v>
      </c>
    </row>
    <row r="3685" spans="2:7" x14ac:dyDescent="0.45">
      <c r="B3685" s="26" t="s">
        <v>6759</v>
      </c>
      <c r="C3685" s="26">
        <v>84</v>
      </c>
      <c r="D3685" s="172">
        <f t="shared" si="168"/>
        <v>149990.40000000002</v>
      </c>
      <c r="E3685" s="172" t="e">
        <f t="shared" si="169"/>
        <v>#N/A</v>
      </c>
      <c r="F3685" s="174" t="e">
        <f t="shared" si="170"/>
        <v>#N/A</v>
      </c>
      <c r="G3685" s="26" t="s">
        <v>11461</v>
      </c>
    </row>
    <row r="3686" spans="2:7" x14ac:dyDescent="0.45">
      <c r="B3686" s="26" t="s">
        <v>6760</v>
      </c>
      <c r="C3686" s="26">
        <v>85</v>
      </c>
      <c r="D3686" s="172">
        <f t="shared" si="168"/>
        <v>151776</v>
      </c>
      <c r="E3686" s="172" t="e">
        <f t="shared" si="169"/>
        <v>#N/A</v>
      </c>
      <c r="F3686" s="174" t="e">
        <f t="shared" si="170"/>
        <v>#N/A</v>
      </c>
      <c r="G3686" s="26" t="s">
        <v>11462</v>
      </c>
    </row>
    <row r="3687" spans="2:7" x14ac:dyDescent="0.45">
      <c r="B3687" s="26" t="s">
        <v>6761</v>
      </c>
      <c r="C3687" s="26">
        <v>86</v>
      </c>
      <c r="D3687" s="172">
        <f t="shared" si="168"/>
        <v>153561.60000000001</v>
      </c>
      <c r="E3687" s="172" t="e">
        <f t="shared" si="169"/>
        <v>#N/A</v>
      </c>
      <c r="F3687" s="174" t="e">
        <f t="shared" si="170"/>
        <v>#N/A</v>
      </c>
      <c r="G3687" s="26" t="s">
        <v>11463</v>
      </c>
    </row>
    <row r="3688" spans="2:7" x14ac:dyDescent="0.45">
      <c r="B3688" s="26" t="s">
        <v>6762</v>
      </c>
      <c r="C3688" s="26">
        <v>86</v>
      </c>
      <c r="D3688" s="172">
        <f t="shared" si="168"/>
        <v>153561.60000000001</v>
      </c>
      <c r="E3688" s="172" t="e">
        <f t="shared" si="169"/>
        <v>#N/A</v>
      </c>
      <c r="F3688" s="174" t="e">
        <f t="shared" si="170"/>
        <v>#N/A</v>
      </c>
      <c r="G3688" s="26" t="s">
        <v>11464</v>
      </c>
    </row>
    <row r="3689" spans="2:7" x14ac:dyDescent="0.45">
      <c r="B3689" s="26" t="s">
        <v>6763</v>
      </c>
      <c r="C3689" s="26">
        <v>86</v>
      </c>
      <c r="D3689" s="172">
        <f t="shared" si="168"/>
        <v>153561.60000000001</v>
      </c>
      <c r="E3689" s="172" t="e">
        <f t="shared" si="169"/>
        <v>#N/A</v>
      </c>
      <c r="F3689" s="174" t="e">
        <f t="shared" si="170"/>
        <v>#N/A</v>
      </c>
      <c r="G3689" s="26" t="s">
        <v>11465</v>
      </c>
    </row>
    <row r="3690" spans="2:7" x14ac:dyDescent="0.45">
      <c r="B3690" s="26" t="s">
        <v>6764</v>
      </c>
      <c r="C3690" s="26">
        <v>88</v>
      </c>
      <c r="D3690" s="172">
        <f t="shared" si="168"/>
        <v>157132.80000000002</v>
      </c>
      <c r="E3690" s="172" t="e">
        <f t="shared" si="169"/>
        <v>#N/A</v>
      </c>
      <c r="F3690" s="174" t="e">
        <f t="shared" si="170"/>
        <v>#N/A</v>
      </c>
      <c r="G3690" s="26" t="s">
        <v>11466</v>
      </c>
    </row>
    <row r="3691" spans="2:7" x14ac:dyDescent="0.45">
      <c r="B3691" s="26" t="s">
        <v>6765</v>
      </c>
      <c r="C3691" s="26">
        <v>89</v>
      </c>
      <c r="D3691" s="172">
        <f t="shared" si="168"/>
        <v>158918.40000000002</v>
      </c>
      <c r="E3691" s="172" t="e">
        <f t="shared" si="169"/>
        <v>#N/A</v>
      </c>
      <c r="F3691" s="174" t="e">
        <f t="shared" si="170"/>
        <v>#N/A</v>
      </c>
      <c r="G3691" s="26" t="s">
        <v>11467</v>
      </c>
    </row>
    <row r="3692" spans="2:7" x14ac:dyDescent="0.45">
      <c r="B3692" s="26" t="s">
        <v>6766</v>
      </c>
      <c r="C3692" s="26">
        <v>88</v>
      </c>
      <c r="D3692" s="172">
        <f t="shared" si="168"/>
        <v>157132.80000000002</v>
      </c>
      <c r="E3692" s="172" t="e">
        <f t="shared" si="169"/>
        <v>#N/A</v>
      </c>
      <c r="F3692" s="174" t="e">
        <f t="shared" si="170"/>
        <v>#N/A</v>
      </c>
      <c r="G3692" s="26" t="s">
        <v>11468</v>
      </c>
    </row>
    <row r="3693" spans="2:7" x14ac:dyDescent="0.45">
      <c r="B3693" s="26" t="s">
        <v>6767</v>
      </c>
      <c r="C3693" s="26">
        <v>90</v>
      </c>
      <c r="D3693" s="172">
        <f t="shared" si="168"/>
        <v>160704</v>
      </c>
      <c r="E3693" s="172" t="e">
        <f t="shared" si="169"/>
        <v>#N/A</v>
      </c>
      <c r="F3693" s="174" t="e">
        <f t="shared" si="170"/>
        <v>#N/A</v>
      </c>
      <c r="G3693" s="26" t="s">
        <v>11469</v>
      </c>
    </row>
    <row r="3694" spans="2:7" x14ac:dyDescent="0.45">
      <c r="B3694" s="26" t="s">
        <v>6768</v>
      </c>
      <c r="C3694" s="26">
        <v>92</v>
      </c>
      <c r="D3694" s="172">
        <f t="shared" si="168"/>
        <v>164275.20000000001</v>
      </c>
      <c r="E3694" s="172" t="e">
        <f t="shared" si="169"/>
        <v>#N/A</v>
      </c>
      <c r="F3694" s="174" t="e">
        <f t="shared" si="170"/>
        <v>#N/A</v>
      </c>
      <c r="G3694" s="26" t="s">
        <v>11470</v>
      </c>
    </row>
    <row r="3695" spans="2:7" x14ac:dyDescent="0.45">
      <c r="B3695" s="26" t="s">
        <v>6769</v>
      </c>
      <c r="C3695" s="26">
        <v>92</v>
      </c>
      <c r="D3695" s="172">
        <f t="shared" si="168"/>
        <v>164275.20000000001</v>
      </c>
      <c r="E3695" s="172" t="e">
        <f t="shared" si="169"/>
        <v>#N/A</v>
      </c>
      <c r="F3695" s="174" t="e">
        <f t="shared" si="170"/>
        <v>#N/A</v>
      </c>
      <c r="G3695" s="26" t="s">
        <v>11471</v>
      </c>
    </row>
    <row r="3696" spans="2:7" x14ac:dyDescent="0.45">
      <c r="B3696" s="26" t="s">
        <v>6770</v>
      </c>
      <c r="C3696" s="26">
        <v>92</v>
      </c>
      <c r="D3696" s="172">
        <f t="shared" si="168"/>
        <v>164275.20000000001</v>
      </c>
      <c r="E3696" s="172" t="e">
        <f t="shared" si="169"/>
        <v>#N/A</v>
      </c>
      <c r="F3696" s="174" t="e">
        <f t="shared" si="170"/>
        <v>#N/A</v>
      </c>
      <c r="G3696" s="26" t="s">
        <v>11472</v>
      </c>
    </row>
    <row r="3697" spans="2:7" x14ac:dyDescent="0.45">
      <c r="B3697" s="26" t="s">
        <v>6771</v>
      </c>
      <c r="C3697" s="26">
        <v>93</v>
      </c>
      <c r="D3697" s="172">
        <f t="shared" si="168"/>
        <v>166060.80000000002</v>
      </c>
      <c r="E3697" s="172" t="e">
        <f t="shared" si="169"/>
        <v>#N/A</v>
      </c>
      <c r="F3697" s="174" t="e">
        <f t="shared" si="170"/>
        <v>#N/A</v>
      </c>
      <c r="G3697" s="26" t="s">
        <v>11473</v>
      </c>
    </row>
    <row r="3698" spans="2:7" x14ac:dyDescent="0.45">
      <c r="B3698" s="26" t="s">
        <v>6772</v>
      </c>
      <c r="C3698" s="26">
        <v>94</v>
      </c>
      <c r="D3698" s="172">
        <f t="shared" si="168"/>
        <v>167846.39999999999</v>
      </c>
      <c r="E3698" s="172" t="e">
        <f t="shared" si="169"/>
        <v>#N/A</v>
      </c>
      <c r="F3698" s="174" t="e">
        <f t="shared" si="170"/>
        <v>#N/A</v>
      </c>
      <c r="G3698" s="26" t="s">
        <v>11474</v>
      </c>
    </row>
    <row r="3699" spans="2:7" x14ac:dyDescent="0.45">
      <c r="B3699" s="26" t="s">
        <v>6773</v>
      </c>
      <c r="C3699" s="26">
        <v>92</v>
      </c>
      <c r="D3699" s="172">
        <f t="shared" si="168"/>
        <v>164275.20000000001</v>
      </c>
      <c r="E3699" s="172" t="e">
        <f t="shared" si="169"/>
        <v>#N/A</v>
      </c>
      <c r="F3699" s="174" t="e">
        <f t="shared" si="170"/>
        <v>#N/A</v>
      </c>
      <c r="G3699" s="26" t="s">
        <v>11475</v>
      </c>
    </row>
    <row r="3700" spans="2:7" x14ac:dyDescent="0.45">
      <c r="B3700" s="26" t="s">
        <v>6774</v>
      </c>
      <c r="C3700" s="26">
        <v>91</v>
      </c>
      <c r="D3700" s="172">
        <f t="shared" ref="D3700:D3763" si="171">C3700*7.44*240</f>
        <v>162489.60000000001</v>
      </c>
      <c r="E3700" s="172" t="e">
        <f t="shared" ref="E3700:E3763" si="172">VLOOKUP(G3700,$I$51:$K$181,2,FALSE)</f>
        <v>#N/A</v>
      </c>
      <c r="F3700" s="174" t="e">
        <f t="shared" ref="F3700:F3763" si="173">E3700/D3700-1</f>
        <v>#N/A</v>
      </c>
      <c r="G3700" s="26" t="s">
        <v>11476</v>
      </c>
    </row>
    <row r="3701" spans="2:7" x14ac:dyDescent="0.45">
      <c r="B3701" s="26" t="s">
        <v>6775</v>
      </c>
      <c r="C3701" s="26">
        <v>91</v>
      </c>
      <c r="D3701" s="172">
        <f t="shared" si="171"/>
        <v>162489.60000000001</v>
      </c>
      <c r="E3701" s="172" t="e">
        <f t="shared" si="172"/>
        <v>#N/A</v>
      </c>
      <c r="F3701" s="174" t="e">
        <f t="shared" si="173"/>
        <v>#N/A</v>
      </c>
      <c r="G3701" s="26" t="s">
        <v>11477</v>
      </c>
    </row>
    <row r="3702" spans="2:7" x14ac:dyDescent="0.45">
      <c r="B3702" s="26" t="s">
        <v>6776</v>
      </c>
      <c r="C3702" s="26">
        <v>90</v>
      </c>
      <c r="D3702" s="172">
        <f t="shared" si="171"/>
        <v>160704</v>
      </c>
      <c r="E3702" s="172" t="e">
        <f t="shared" si="172"/>
        <v>#N/A</v>
      </c>
      <c r="F3702" s="174" t="e">
        <f t="shared" si="173"/>
        <v>#N/A</v>
      </c>
      <c r="G3702" s="26" t="s">
        <v>11478</v>
      </c>
    </row>
    <row r="3703" spans="2:7" x14ac:dyDescent="0.45">
      <c r="B3703" s="26" t="s">
        <v>6777</v>
      </c>
      <c r="C3703" s="26">
        <v>89</v>
      </c>
      <c r="D3703" s="172">
        <f t="shared" si="171"/>
        <v>158918.40000000002</v>
      </c>
      <c r="E3703" s="172" t="e">
        <f t="shared" si="172"/>
        <v>#N/A</v>
      </c>
      <c r="F3703" s="174" t="e">
        <f t="shared" si="173"/>
        <v>#N/A</v>
      </c>
      <c r="G3703" s="26" t="s">
        <v>11479</v>
      </c>
    </row>
    <row r="3704" spans="2:7" x14ac:dyDescent="0.45">
      <c r="B3704" s="26" t="s">
        <v>6778</v>
      </c>
      <c r="C3704" s="26">
        <v>88</v>
      </c>
      <c r="D3704" s="172">
        <f t="shared" si="171"/>
        <v>157132.80000000002</v>
      </c>
      <c r="E3704" s="172" t="e">
        <f t="shared" si="172"/>
        <v>#N/A</v>
      </c>
      <c r="F3704" s="174" t="e">
        <f t="shared" si="173"/>
        <v>#N/A</v>
      </c>
      <c r="G3704" s="26" t="s">
        <v>11480</v>
      </c>
    </row>
    <row r="3705" spans="2:7" x14ac:dyDescent="0.45">
      <c r="B3705" s="26" t="s">
        <v>6779</v>
      </c>
      <c r="C3705" s="26">
        <v>88</v>
      </c>
      <c r="D3705" s="172">
        <f t="shared" si="171"/>
        <v>157132.80000000002</v>
      </c>
      <c r="E3705" s="172" t="e">
        <f t="shared" si="172"/>
        <v>#N/A</v>
      </c>
      <c r="F3705" s="174" t="e">
        <f t="shared" si="173"/>
        <v>#N/A</v>
      </c>
      <c r="G3705" s="26" t="s">
        <v>11481</v>
      </c>
    </row>
    <row r="3706" spans="2:7" x14ac:dyDescent="0.45">
      <c r="B3706" s="26" t="s">
        <v>6780</v>
      </c>
      <c r="C3706" s="26">
        <v>87</v>
      </c>
      <c r="D3706" s="172">
        <f t="shared" si="171"/>
        <v>155347.20000000001</v>
      </c>
      <c r="E3706" s="172" t="e">
        <f t="shared" si="172"/>
        <v>#N/A</v>
      </c>
      <c r="F3706" s="174" t="e">
        <f t="shared" si="173"/>
        <v>#N/A</v>
      </c>
      <c r="G3706" s="26" t="s">
        <v>11482</v>
      </c>
    </row>
    <row r="3707" spans="2:7" x14ac:dyDescent="0.45">
      <c r="B3707" s="26" t="s">
        <v>6781</v>
      </c>
      <c r="C3707" s="26">
        <v>87</v>
      </c>
      <c r="D3707" s="172">
        <f t="shared" si="171"/>
        <v>155347.20000000001</v>
      </c>
      <c r="E3707" s="172" t="e">
        <f t="shared" si="172"/>
        <v>#N/A</v>
      </c>
      <c r="F3707" s="174" t="e">
        <f t="shared" si="173"/>
        <v>#N/A</v>
      </c>
      <c r="G3707" s="26" t="s">
        <v>11483</v>
      </c>
    </row>
    <row r="3708" spans="2:7" x14ac:dyDescent="0.45">
      <c r="B3708" s="26" t="s">
        <v>6782</v>
      </c>
      <c r="C3708" s="26">
        <v>87</v>
      </c>
      <c r="D3708" s="172">
        <f t="shared" si="171"/>
        <v>155347.20000000001</v>
      </c>
      <c r="E3708" s="172" t="e">
        <f t="shared" si="172"/>
        <v>#N/A</v>
      </c>
      <c r="F3708" s="174" t="e">
        <f t="shared" si="173"/>
        <v>#N/A</v>
      </c>
      <c r="G3708" s="26" t="s">
        <v>11484</v>
      </c>
    </row>
    <row r="3709" spans="2:7" x14ac:dyDescent="0.45">
      <c r="B3709" s="26" t="s">
        <v>6783</v>
      </c>
      <c r="C3709" s="26">
        <v>87</v>
      </c>
      <c r="D3709" s="172">
        <f t="shared" si="171"/>
        <v>155347.20000000001</v>
      </c>
      <c r="E3709" s="172" t="e">
        <f t="shared" si="172"/>
        <v>#N/A</v>
      </c>
      <c r="F3709" s="174" t="e">
        <f t="shared" si="173"/>
        <v>#N/A</v>
      </c>
      <c r="G3709" s="26" t="s">
        <v>11485</v>
      </c>
    </row>
    <row r="3710" spans="2:7" x14ac:dyDescent="0.45">
      <c r="B3710" s="26" t="s">
        <v>6784</v>
      </c>
      <c r="C3710" s="26">
        <v>88</v>
      </c>
      <c r="D3710" s="172">
        <f t="shared" si="171"/>
        <v>157132.80000000002</v>
      </c>
      <c r="E3710" s="172" t="e">
        <f t="shared" si="172"/>
        <v>#N/A</v>
      </c>
      <c r="F3710" s="174" t="e">
        <f t="shared" si="173"/>
        <v>#N/A</v>
      </c>
      <c r="G3710" s="26" t="s">
        <v>11486</v>
      </c>
    </row>
    <row r="3711" spans="2:7" x14ac:dyDescent="0.45">
      <c r="B3711" s="26" t="s">
        <v>6785</v>
      </c>
      <c r="C3711" s="26">
        <v>88</v>
      </c>
      <c r="D3711" s="172">
        <f t="shared" si="171"/>
        <v>157132.80000000002</v>
      </c>
      <c r="E3711" s="172" t="e">
        <f t="shared" si="172"/>
        <v>#N/A</v>
      </c>
      <c r="F3711" s="174" t="e">
        <f t="shared" si="173"/>
        <v>#N/A</v>
      </c>
      <c r="G3711" s="26" t="s">
        <v>11487</v>
      </c>
    </row>
    <row r="3712" spans="2:7" x14ac:dyDescent="0.45">
      <c r="B3712" s="26" t="s">
        <v>6786</v>
      </c>
      <c r="C3712" s="26">
        <v>87</v>
      </c>
      <c r="D3712" s="172">
        <f t="shared" si="171"/>
        <v>155347.20000000001</v>
      </c>
      <c r="E3712" s="172" t="e">
        <f t="shared" si="172"/>
        <v>#N/A</v>
      </c>
      <c r="F3712" s="174" t="e">
        <f t="shared" si="173"/>
        <v>#N/A</v>
      </c>
      <c r="G3712" s="26" t="s">
        <v>11488</v>
      </c>
    </row>
    <row r="3713" spans="2:7" x14ac:dyDescent="0.45">
      <c r="B3713" s="26" t="s">
        <v>6787</v>
      </c>
      <c r="C3713" s="26">
        <v>85</v>
      </c>
      <c r="D3713" s="172">
        <f t="shared" si="171"/>
        <v>151776</v>
      </c>
      <c r="E3713" s="172" t="e">
        <f t="shared" si="172"/>
        <v>#N/A</v>
      </c>
      <c r="F3713" s="174" t="e">
        <f t="shared" si="173"/>
        <v>#N/A</v>
      </c>
      <c r="G3713" s="26" t="s">
        <v>11489</v>
      </c>
    </row>
    <row r="3714" spans="2:7" x14ac:dyDescent="0.45">
      <c r="B3714" s="26" t="s">
        <v>6788</v>
      </c>
      <c r="C3714" s="26">
        <v>84</v>
      </c>
      <c r="D3714" s="172">
        <f t="shared" si="171"/>
        <v>149990.40000000002</v>
      </c>
      <c r="E3714" s="172" t="e">
        <f t="shared" si="172"/>
        <v>#N/A</v>
      </c>
      <c r="F3714" s="174" t="e">
        <f t="shared" si="173"/>
        <v>#N/A</v>
      </c>
      <c r="G3714" s="26" t="s">
        <v>11490</v>
      </c>
    </row>
    <row r="3715" spans="2:7" x14ac:dyDescent="0.45">
      <c r="B3715" s="26" t="s">
        <v>6789</v>
      </c>
      <c r="C3715" s="26">
        <v>85</v>
      </c>
      <c r="D3715" s="172">
        <f t="shared" si="171"/>
        <v>151776</v>
      </c>
      <c r="E3715" s="172" t="e">
        <f t="shared" si="172"/>
        <v>#N/A</v>
      </c>
      <c r="F3715" s="174" t="e">
        <f t="shared" si="173"/>
        <v>#N/A</v>
      </c>
      <c r="G3715" s="26" t="s">
        <v>11491</v>
      </c>
    </row>
    <row r="3716" spans="2:7" x14ac:dyDescent="0.45">
      <c r="B3716" s="26" t="s">
        <v>6790</v>
      </c>
      <c r="C3716" s="26">
        <v>84</v>
      </c>
      <c r="D3716" s="172">
        <f t="shared" si="171"/>
        <v>149990.40000000002</v>
      </c>
      <c r="E3716" s="172" t="e">
        <f t="shared" si="172"/>
        <v>#N/A</v>
      </c>
      <c r="F3716" s="174" t="e">
        <f t="shared" si="173"/>
        <v>#N/A</v>
      </c>
      <c r="G3716" s="26" t="s">
        <v>11492</v>
      </c>
    </row>
    <row r="3717" spans="2:7" x14ac:dyDescent="0.45">
      <c r="B3717" s="26" t="s">
        <v>6791</v>
      </c>
      <c r="C3717" s="26">
        <v>85</v>
      </c>
      <c r="D3717" s="172">
        <f t="shared" si="171"/>
        <v>151776</v>
      </c>
      <c r="E3717" s="172" t="e">
        <f t="shared" si="172"/>
        <v>#N/A</v>
      </c>
      <c r="F3717" s="174" t="e">
        <f t="shared" si="173"/>
        <v>#N/A</v>
      </c>
      <c r="G3717" s="26" t="s">
        <v>11493</v>
      </c>
    </row>
    <row r="3718" spans="2:7" x14ac:dyDescent="0.45">
      <c r="B3718" s="26" t="s">
        <v>6792</v>
      </c>
      <c r="C3718" s="26">
        <v>85</v>
      </c>
      <c r="D3718" s="172">
        <f t="shared" si="171"/>
        <v>151776</v>
      </c>
      <c r="E3718" s="172" t="e">
        <f t="shared" si="172"/>
        <v>#N/A</v>
      </c>
      <c r="F3718" s="174" t="e">
        <f t="shared" si="173"/>
        <v>#N/A</v>
      </c>
      <c r="G3718" s="26" t="s">
        <v>11494</v>
      </c>
    </row>
    <row r="3719" spans="2:7" x14ac:dyDescent="0.45">
      <c r="B3719" s="26" t="s">
        <v>6793</v>
      </c>
      <c r="C3719" s="26">
        <v>84</v>
      </c>
      <c r="D3719" s="172">
        <f t="shared" si="171"/>
        <v>149990.40000000002</v>
      </c>
      <c r="E3719" s="172" t="e">
        <f t="shared" si="172"/>
        <v>#N/A</v>
      </c>
      <c r="F3719" s="174" t="e">
        <f t="shared" si="173"/>
        <v>#N/A</v>
      </c>
      <c r="G3719" s="26" t="s">
        <v>11495</v>
      </c>
    </row>
    <row r="3720" spans="2:7" x14ac:dyDescent="0.45">
      <c r="B3720" s="26" t="s">
        <v>6794</v>
      </c>
      <c r="C3720" s="26">
        <v>86</v>
      </c>
      <c r="D3720" s="172">
        <f t="shared" si="171"/>
        <v>153561.60000000001</v>
      </c>
      <c r="E3720" s="172" t="e">
        <f t="shared" si="172"/>
        <v>#N/A</v>
      </c>
      <c r="F3720" s="174" t="e">
        <f t="shared" si="173"/>
        <v>#N/A</v>
      </c>
      <c r="G3720" s="26" t="s">
        <v>11496</v>
      </c>
    </row>
    <row r="3721" spans="2:7" x14ac:dyDescent="0.45">
      <c r="B3721" s="26" t="s">
        <v>6795</v>
      </c>
      <c r="C3721" s="26">
        <v>88</v>
      </c>
      <c r="D3721" s="172">
        <f t="shared" si="171"/>
        <v>157132.80000000002</v>
      </c>
      <c r="E3721" s="172" t="e">
        <f t="shared" si="172"/>
        <v>#N/A</v>
      </c>
      <c r="F3721" s="174" t="e">
        <f t="shared" si="173"/>
        <v>#N/A</v>
      </c>
      <c r="G3721" s="26" t="s">
        <v>11497</v>
      </c>
    </row>
    <row r="3722" spans="2:7" x14ac:dyDescent="0.45">
      <c r="B3722" s="26" t="s">
        <v>6796</v>
      </c>
      <c r="C3722" s="26">
        <v>88</v>
      </c>
      <c r="D3722" s="172">
        <f t="shared" si="171"/>
        <v>157132.80000000002</v>
      </c>
      <c r="E3722" s="172" t="e">
        <f t="shared" si="172"/>
        <v>#N/A</v>
      </c>
      <c r="F3722" s="174" t="e">
        <f t="shared" si="173"/>
        <v>#N/A</v>
      </c>
      <c r="G3722" s="26" t="s">
        <v>11498</v>
      </c>
    </row>
    <row r="3723" spans="2:7" x14ac:dyDescent="0.45">
      <c r="B3723" s="26" t="s">
        <v>6797</v>
      </c>
      <c r="C3723" s="26">
        <v>90</v>
      </c>
      <c r="D3723" s="172">
        <f t="shared" si="171"/>
        <v>160704</v>
      </c>
      <c r="E3723" s="172" t="e">
        <f t="shared" si="172"/>
        <v>#N/A</v>
      </c>
      <c r="F3723" s="174" t="e">
        <f t="shared" si="173"/>
        <v>#N/A</v>
      </c>
      <c r="G3723" s="26" t="s">
        <v>11499</v>
      </c>
    </row>
    <row r="3724" spans="2:7" x14ac:dyDescent="0.45">
      <c r="B3724" s="26" t="s">
        <v>6798</v>
      </c>
      <c r="C3724" s="26">
        <v>92</v>
      </c>
      <c r="D3724" s="172">
        <f t="shared" si="171"/>
        <v>164275.20000000001</v>
      </c>
      <c r="E3724" s="172" t="e">
        <f t="shared" si="172"/>
        <v>#N/A</v>
      </c>
      <c r="F3724" s="174" t="e">
        <f t="shared" si="173"/>
        <v>#N/A</v>
      </c>
      <c r="G3724" s="26" t="s">
        <v>11500</v>
      </c>
    </row>
    <row r="3725" spans="2:7" x14ac:dyDescent="0.45">
      <c r="B3725" s="26" t="s">
        <v>6799</v>
      </c>
      <c r="C3725" s="26">
        <v>91</v>
      </c>
      <c r="D3725" s="172">
        <f t="shared" si="171"/>
        <v>162489.60000000001</v>
      </c>
      <c r="E3725" s="172" t="e">
        <f t="shared" si="172"/>
        <v>#N/A</v>
      </c>
      <c r="F3725" s="174" t="e">
        <f t="shared" si="173"/>
        <v>#N/A</v>
      </c>
      <c r="G3725" s="26" t="s">
        <v>11501</v>
      </c>
    </row>
    <row r="3726" spans="2:7" x14ac:dyDescent="0.45">
      <c r="B3726" s="26" t="s">
        <v>6800</v>
      </c>
      <c r="C3726" s="26">
        <v>91</v>
      </c>
      <c r="D3726" s="172">
        <f t="shared" si="171"/>
        <v>162489.60000000001</v>
      </c>
      <c r="E3726" s="172" t="e">
        <f t="shared" si="172"/>
        <v>#N/A</v>
      </c>
      <c r="F3726" s="174" t="e">
        <f t="shared" si="173"/>
        <v>#N/A</v>
      </c>
      <c r="G3726" s="26" t="s">
        <v>11502</v>
      </c>
    </row>
    <row r="3727" spans="2:7" x14ac:dyDescent="0.45">
      <c r="B3727" s="26" t="s">
        <v>6801</v>
      </c>
      <c r="C3727" s="26">
        <v>92</v>
      </c>
      <c r="D3727" s="172">
        <f t="shared" si="171"/>
        <v>164275.20000000001</v>
      </c>
      <c r="E3727" s="172" t="e">
        <f t="shared" si="172"/>
        <v>#N/A</v>
      </c>
      <c r="F3727" s="174" t="e">
        <f t="shared" si="173"/>
        <v>#N/A</v>
      </c>
      <c r="G3727" s="26" t="s">
        <v>11503</v>
      </c>
    </row>
    <row r="3728" spans="2:7" x14ac:dyDescent="0.45">
      <c r="B3728" s="26" t="s">
        <v>6802</v>
      </c>
      <c r="C3728" s="26">
        <v>90</v>
      </c>
      <c r="D3728" s="172">
        <f t="shared" si="171"/>
        <v>160704</v>
      </c>
      <c r="E3728" s="172" t="e">
        <f t="shared" si="172"/>
        <v>#N/A</v>
      </c>
      <c r="F3728" s="174" t="e">
        <f t="shared" si="173"/>
        <v>#N/A</v>
      </c>
      <c r="G3728" s="26" t="s">
        <v>11504</v>
      </c>
    </row>
    <row r="3729" spans="2:7" x14ac:dyDescent="0.45">
      <c r="B3729" s="26" t="s">
        <v>6803</v>
      </c>
      <c r="C3729" s="26">
        <v>89</v>
      </c>
      <c r="D3729" s="172">
        <f t="shared" si="171"/>
        <v>158918.40000000002</v>
      </c>
      <c r="E3729" s="172" t="e">
        <f t="shared" si="172"/>
        <v>#N/A</v>
      </c>
      <c r="F3729" s="174" t="e">
        <f t="shared" si="173"/>
        <v>#N/A</v>
      </c>
      <c r="G3729" s="26" t="s">
        <v>11505</v>
      </c>
    </row>
    <row r="3730" spans="2:7" x14ac:dyDescent="0.45">
      <c r="B3730" s="26" t="s">
        <v>6804</v>
      </c>
      <c r="C3730" s="26">
        <v>87</v>
      </c>
      <c r="D3730" s="172">
        <f t="shared" si="171"/>
        <v>155347.20000000001</v>
      </c>
      <c r="E3730" s="172" t="e">
        <f t="shared" si="172"/>
        <v>#N/A</v>
      </c>
      <c r="F3730" s="174" t="e">
        <f t="shared" si="173"/>
        <v>#N/A</v>
      </c>
      <c r="G3730" s="26" t="s">
        <v>11506</v>
      </c>
    </row>
    <row r="3731" spans="2:7" x14ac:dyDescent="0.45">
      <c r="B3731" s="26" t="s">
        <v>6805</v>
      </c>
      <c r="C3731" s="26">
        <v>87</v>
      </c>
      <c r="D3731" s="172">
        <f t="shared" si="171"/>
        <v>155347.20000000001</v>
      </c>
      <c r="E3731" s="172" t="e">
        <f t="shared" si="172"/>
        <v>#N/A</v>
      </c>
      <c r="F3731" s="174" t="e">
        <f t="shared" si="173"/>
        <v>#N/A</v>
      </c>
      <c r="G3731" s="26" t="s">
        <v>11507</v>
      </c>
    </row>
    <row r="3732" spans="2:7" x14ac:dyDescent="0.45">
      <c r="B3732" s="26" t="s">
        <v>6806</v>
      </c>
      <c r="C3732" s="26">
        <v>86</v>
      </c>
      <c r="D3732" s="172">
        <f t="shared" si="171"/>
        <v>153561.60000000001</v>
      </c>
      <c r="E3732" s="172" t="e">
        <f t="shared" si="172"/>
        <v>#N/A</v>
      </c>
      <c r="F3732" s="174" t="e">
        <f t="shared" si="173"/>
        <v>#N/A</v>
      </c>
      <c r="G3732" s="26" t="s">
        <v>11508</v>
      </c>
    </row>
    <row r="3733" spans="2:7" x14ac:dyDescent="0.45">
      <c r="B3733" s="26" t="s">
        <v>6807</v>
      </c>
      <c r="C3733" s="26">
        <v>87</v>
      </c>
      <c r="D3733" s="172">
        <f t="shared" si="171"/>
        <v>155347.20000000001</v>
      </c>
      <c r="E3733" s="172" t="e">
        <f t="shared" si="172"/>
        <v>#N/A</v>
      </c>
      <c r="F3733" s="174" t="e">
        <f t="shared" si="173"/>
        <v>#N/A</v>
      </c>
      <c r="G3733" s="26" t="s">
        <v>11509</v>
      </c>
    </row>
    <row r="3734" spans="2:7" x14ac:dyDescent="0.45">
      <c r="B3734" s="26" t="s">
        <v>6808</v>
      </c>
      <c r="C3734" s="26">
        <v>89</v>
      </c>
      <c r="D3734" s="172">
        <f t="shared" si="171"/>
        <v>158918.40000000002</v>
      </c>
      <c r="E3734" s="172" t="e">
        <f t="shared" si="172"/>
        <v>#N/A</v>
      </c>
      <c r="F3734" s="174" t="e">
        <f t="shared" si="173"/>
        <v>#N/A</v>
      </c>
      <c r="G3734" s="26" t="s">
        <v>11510</v>
      </c>
    </row>
    <row r="3735" spans="2:7" x14ac:dyDescent="0.45">
      <c r="B3735" s="26" t="s">
        <v>6809</v>
      </c>
      <c r="C3735" s="26">
        <v>90</v>
      </c>
      <c r="D3735" s="172">
        <f t="shared" si="171"/>
        <v>160704</v>
      </c>
      <c r="E3735" s="172" t="e">
        <f t="shared" si="172"/>
        <v>#N/A</v>
      </c>
      <c r="F3735" s="174" t="e">
        <f t="shared" si="173"/>
        <v>#N/A</v>
      </c>
      <c r="G3735" s="26" t="s">
        <v>11511</v>
      </c>
    </row>
    <row r="3736" spans="2:7" x14ac:dyDescent="0.45">
      <c r="B3736" s="26" t="s">
        <v>6810</v>
      </c>
      <c r="C3736" s="26">
        <v>91</v>
      </c>
      <c r="D3736" s="172">
        <f t="shared" si="171"/>
        <v>162489.60000000001</v>
      </c>
      <c r="E3736" s="172" t="e">
        <f t="shared" si="172"/>
        <v>#N/A</v>
      </c>
      <c r="F3736" s="174" t="e">
        <f t="shared" si="173"/>
        <v>#N/A</v>
      </c>
      <c r="G3736" s="26" t="s">
        <v>11512</v>
      </c>
    </row>
    <row r="3737" spans="2:7" x14ac:dyDescent="0.45">
      <c r="B3737" s="26" t="s">
        <v>6811</v>
      </c>
      <c r="C3737" s="26">
        <v>91</v>
      </c>
      <c r="D3737" s="172">
        <f t="shared" si="171"/>
        <v>162489.60000000001</v>
      </c>
      <c r="E3737" s="172" t="e">
        <f t="shared" si="172"/>
        <v>#N/A</v>
      </c>
      <c r="F3737" s="174" t="e">
        <f t="shared" si="173"/>
        <v>#N/A</v>
      </c>
      <c r="G3737" s="26" t="s">
        <v>11513</v>
      </c>
    </row>
    <row r="3738" spans="2:7" x14ac:dyDescent="0.45">
      <c r="B3738" s="26" t="s">
        <v>6812</v>
      </c>
      <c r="C3738" s="26">
        <v>89</v>
      </c>
      <c r="D3738" s="172">
        <f t="shared" si="171"/>
        <v>158918.40000000002</v>
      </c>
      <c r="E3738" s="172" t="e">
        <f t="shared" si="172"/>
        <v>#N/A</v>
      </c>
      <c r="F3738" s="174" t="e">
        <f t="shared" si="173"/>
        <v>#N/A</v>
      </c>
      <c r="G3738" s="26" t="s">
        <v>11514</v>
      </c>
    </row>
    <row r="3739" spans="2:7" x14ac:dyDescent="0.45">
      <c r="B3739" s="26" t="s">
        <v>6813</v>
      </c>
      <c r="C3739" s="26">
        <v>88</v>
      </c>
      <c r="D3739" s="172">
        <f t="shared" si="171"/>
        <v>157132.80000000002</v>
      </c>
      <c r="E3739" s="172" t="e">
        <f t="shared" si="172"/>
        <v>#N/A</v>
      </c>
      <c r="F3739" s="174" t="e">
        <f t="shared" si="173"/>
        <v>#N/A</v>
      </c>
      <c r="G3739" s="26" t="s">
        <v>11515</v>
      </c>
    </row>
    <row r="3740" spans="2:7" x14ac:dyDescent="0.45">
      <c r="B3740" s="26" t="s">
        <v>6814</v>
      </c>
      <c r="C3740" s="26">
        <v>87</v>
      </c>
      <c r="D3740" s="172">
        <f t="shared" si="171"/>
        <v>155347.20000000001</v>
      </c>
      <c r="E3740" s="172" t="e">
        <f t="shared" si="172"/>
        <v>#N/A</v>
      </c>
      <c r="F3740" s="174" t="e">
        <f t="shared" si="173"/>
        <v>#N/A</v>
      </c>
      <c r="G3740" s="26" t="s">
        <v>11516</v>
      </c>
    </row>
    <row r="3741" spans="2:7" x14ac:dyDescent="0.45">
      <c r="B3741" s="26" t="s">
        <v>6815</v>
      </c>
      <c r="C3741" s="26">
        <v>87</v>
      </c>
      <c r="D3741" s="172">
        <f t="shared" si="171"/>
        <v>155347.20000000001</v>
      </c>
      <c r="E3741" s="172" t="e">
        <f t="shared" si="172"/>
        <v>#N/A</v>
      </c>
      <c r="F3741" s="174" t="e">
        <f t="shared" si="173"/>
        <v>#N/A</v>
      </c>
      <c r="G3741" s="26" t="s">
        <v>11517</v>
      </c>
    </row>
    <row r="3742" spans="2:7" x14ac:dyDescent="0.45">
      <c r="B3742" s="26" t="s">
        <v>6816</v>
      </c>
      <c r="C3742" s="26">
        <v>85</v>
      </c>
      <c r="D3742" s="172">
        <f t="shared" si="171"/>
        <v>151776</v>
      </c>
      <c r="E3742" s="172" t="e">
        <f t="shared" si="172"/>
        <v>#N/A</v>
      </c>
      <c r="F3742" s="174" t="e">
        <f t="shared" si="173"/>
        <v>#N/A</v>
      </c>
      <c r="G3742" s="26" t="s">
        <v>11518</v>
      </c>
    </row>
    <row r="3743" spans="2:7" x14ac:dyDescent="0.45">
      <c r="B3743" s="26" t="s">
        <v>6817</v>
      </c>
      <c r="C3743" s="26">
        <v>86</v>
      </c>
      <c r="D3743" s="172">
        <f t="shared" si="171"/>
        <v>153561.60000000001</v>
      </c>
      <c r="E3743" s="172" t="e">
        <f t="shared" si="172"/>
        <v>#N/A</v>
      </c>
      <c r="F3743" s="174" t="e">
        <f t="shared" si="173"/>
        <v>#N/A</v>
      </c>
      <c r="G3743" s="26" t="s">
        <v>11519</v>
      </c>
    </row>
    <row r="3744" spans="2:7" x14ac:dyDescent="0.45">
      <c r="B3744" s="26" t="s">
        <v>6818</v>
      </c>
      <c r="C3744" s="26">
        <v>86</v>
      </c>
      <c r="D3744" s="172">
        <f t="shared" si="171"/>
        <v>153561.60000000001</v>
      </c>
      <c r="E3744" s="172" t="e">
        <f t="shared" si="172"/>
        <v>#N/A</v>
      </c>
      <c r="F3744" s="174" t="e">
        <f t="shared" si="173"/>
        <v>#N/A</v>
      </c>
      <c r="G3744" s="26" t="s">
        <v>11520</v>
      </c>
    </row>
    <row r="3745" spans="2:7" x14ac:dyDescent="0.45">
      <c r="B3745" s="26" t="s">
        <v>6819</v>
      </c>
      <c r="C3745" s="26">
        <v>85</v>
      </c>
      <c r="D3745" s="172">
        <f t="shared" si="171"/>
        <v>151776</v>
      </c>
      <c r="E3745" s="172" t="e">
        <f t="shared" si="172"/>
        <v>#N/A</v>
      </c>
      <c r="F3745" s="174" t="e">
        <f t="shared" si="173"/>
        <v>#N/A</v>
      </c>
      <c r="G3745" s="26" t="s">
        <v>11521</v>
      </c>
    </row>
    <row r="3746" spans="2:7" x14ac:dyDescent="0.45">
      <c r="B3746" s="26" t="s">
        <v>6820</v>
      </c>
      <c r="C3746" s="26">
        <v>83</v>
      </c>
      <c r="D3746" s="172">
        <f t="shared" si="171"/>
        <v>148204.79999999999</v>
      </c>
      <c r="E3746" s="172" t="e">
        <f t="shared" si="172"/>
        <v>#N/A</v>
      </c>
      <c r="F3746" s="174" t="e">
        <f t="shared" si="173"/>
        <v>#N/A</v>
      </c>
      <c r="G3746" s="26" t="s">
        <v>11522</v>
      </c>
    </row>
    <row r="3747" spans="2:7" x14ac:dyDescent="0.45">
      <c r="B3747" s="26" t="s">
        <v>6821</v>
      </c>
      <c r="C3747" s="26">
        <v>80</v>
      </c>
      <c r="D3747" s="172">
        <f t="shared" si="171"/>
        <v>142848</v>
      </c>
      <c r="E3747" s="172" t="e">
        <f t="shared" si="172"/>
        <v>#N/A</v>
      </c>
      <c r="F3747" s="174" t="e">
        <f t="shared" si="173"/>
        <v>#N/A</v>
      </c>
      <c r="G3747" s="26" t="s">
        <v>11523</v>
      </c>
    </row>
    <row r="3748" spans="2:7" x14ac:dyDescent="0.45">
      <c r="B3748" s="26" t="s">
        <v>6822</v>
      </c>
      <c r="C3748" s="26">
        <v>80</v>
      </c>
      <c r="D3748" s="172">
        <f t="shared" si="171"/>
        <v>142848</v>
      </c>
      <c r="E3748" s="172" t="e">
        <f t="shared" si="172"/>
        <v>#N/A</v>
      </c>
      <c r="F3748" s="174" t="e">
        <f t="shared" si="173"/>
        <v>#N/A</v>
      </c>
      <c r="G3748" s="26" t="s">
        <v>11524</v>
      </c>
    </row>
    <row r="3749" spans="2:7" x14ac:dyDescent="0.45">
      <c r="B3749" s="26" t="s">
        <v>6823</v>
      </c>
      <c r="C3749" s="26">
        <v>80</v>
      </c>
      <c r="D3749" s="172">
        <f t="shared" si="171"/>
        <v>142848</v>
      </c>
      <c r="E3749" s="172" t="e">
        <f t="shared" si="172"/>
        <v>#N/A</v>
      </c>
      <c r="F3749" s="174" t="e">
        <f t="shared" si="173"/>
        <v>#N/A</v>
      </c>
      <c r="G3749" s="26" t="s">
        <v>11525</v>
      </c>
    </row>
    <row r="3750" spans="2:7" x14ac:dyDescent="0.45">
      <c r="B3750" s="26" t="s">
        <v>6824</v>
      </c>
      <c r="C3750" s="26">
        <v>81</v>
      </c>
      <c r="D3750" s="172">
        <f t="shared" si="171"/>
        <v>144633.60000000001</v>
      </c>
      <c r="E3750" s="172" t="e">
        <f t="shared" si="172"/>
        <v>#N/A</v>
      </c>
      <c r="F3750" s="174" t="e">
        <f t="shared" si="173"/>
        <v>#N/A</v>
      </c>
      <c r="G3750" s="26" t="s">
        <v>11526</v>
      </c>
    </row>
    <row r="3751" spans="2:7" x14ac:dyDescent="0.45">
      <c r="B3751" s="26" t="s">
        <v>6825</v>
      </c>
      <c r="C3751" s="26">
        <v>81</v>
      </c>
      <c r="D3751" s="172">
        <f t="shared" si="171"/>
        <v>144633.60000000001</v>
      </c>
      <c r="E3751" s="172" t="e">
        <f t="shared" si="172"/>
        <v>#N/A</v>
      </c>
      <c r="F3751" s="174" t="e">
        <f t="shared" si="173"/>
        <v>#N/A</v>
      </c>
      <c r="G3751" s="26" t="s">
        <v>11527</v>
      </c>
    </row>
    <row r="3752" spans="2:7" x14ac:dyDescent="0.45">
      <c r="B3752" s="26" t="s">
        <v>6826</v>
      </c>
      <c r="C3752" s="26">
        <v>81</v>
      </c>
      <c r="D3752" s="172">
        <f t="shared" si="171"/>
        <v>144633.60000000001</v>
      </c>
      <c r="E3752" s="172" t="e">
        <f t="shared" si="172"/>
        <v>#N/A</v>
      </c>
      <c r="F3752" s="174" t="e">
        <f t="shared" si="173"/>
        <v>#N/A</v>
      </c>
      <c r="G3752" s="26" t="s">
        <v>11528</v>
      </c>
    </row>
    <row r="3753" spans="2:7" x14ac:dyDescent="0.45">
      <c r="B3753" s="26" t="s">
        <v>6827</v>
      </c>
      <c r="C3753" s="26">
        <v>81</v>
      </c>
      <c r="D3753" s="172">
        <f t="shared" si="171"/>
        <v>144633.60000000001</v>
      </c>
      <c r="E3753" s="172" t="e">
        <f t="shared" si="172"/>
        <v>#N/A</v>
      </c>
      <c r="F3753" s="174" t="e">
        <f t="shared" si="173"/>
        <v>#N/A</v>
      </c>
      <c r="G3753" s="26" t="s">
        <v>11529</v>
      </c>
    </row>
    <row r="3754" spans="2:7" x14ac:dyDescent="0.45">
      <c r="B3754" s="26" t="s">
        <v>6828</v>
      </c>
      <c r="C3754" s="26">
        <v>79</v>
      </c>
      <c r="D3754" s="172">
        <f t="shared" si="171"/>
        <v>141062.39999999999</v>
      </c>
      <c r="E3754" s="172" t="e">
        <f t="shared" si="172"/>
        <v>#N/A</v>
      </c>
      <c r="F3754" s="174" t="e">
        <f t="shared" si="173"/>
        <v>#N/A</v>
      </c>
      <c r="G3754" s="26" t="s">
        <v>11530</v>
      </c>
    </row>
    <row r="3755" spans="2:7" x14ac:dyDescent="0.45">
      <c r="B3755" s="26" t="s">
        <v>6829</v>
      </c>
      <c r="C3755" s="26">
        <v>78</v>
      </c>
      <c r="D3755" s="172">
        <f t="shared" si="171"/>
        <v>139276.80000000002</v>
      </c>
      <c r="E3755" s="172" t="e">
        <f t="shared" si="172"/>
        <v>#N/A</v>
      </c>
      <c r="F3755" s="174" t="e">
        <f t="shared" si="173"/>
        <v>#N/A</v>
      </c>
      <c r="G3755" s="26" t="s">
        <v>11531</v>
      </c>
    </row>
    <row r="3756" spans="2:7" x14ac:dyDescent="0.45">
      <c r="B3756" s="26" t="s">
        <v>6830</v>
      </c>
      <c r="C3756" s="26">
        <v>77</v>
      </c>
      <c r="D3756" s="172">
        <f t="shared" si="171"/>
        <v>137491.20000000001</v>
      </c>
      <c r="E3756" s="172" t="e">
        <f t="shared" si="172"/>
        <v>#N/A</v>
      </c>
      <c r="F3756" s="174" t="e">
        <f t="shared" si="173"/>
        <v>#N/A</v>
      </c>
      <c r="G3756" s="26" t="s">
        <v>11532</v>
      </c>
    </row>
    <row r="3757" spans="2:7" x14ac:dyDescent="0.45">
      <c r="B3757" s="26" t="s">
        <v>6831</v>
      </c>
      <c r="C3757" s="26">
        <v>75</v>
      </c>
      <c r="D3757" s="172">
        <f t="shared" si="171"/>
        <v>133920</v>
      </c>
      <c r="E3757" s="172" t="e">
        <f t="shared" si="172"/>
        <v>#N/A</v>
      </c>
      <c r="F3757" s="174" t="e">
        <f t="shared" si="173"/>
        <v>#N/A</v>
      </c>
      <c r="G3757" s="26" t="s">
        <v>11533</v>
      </c>
    </row>
    <row r="3758" spans="2:7" x14ac:dyDescent="0.45">
      <c r="B3758" s="26" t="s">
        <v>6832</v>
      </c>
      <c r="C3758" s="26">
        <v>74</v>
      </c>
      <c r="D3758" s="172">
        <f t="shared" si="171"/>
        <v>132134.40000000002</v>
      </c>
      <c r="E3758" s="172" t="e">
        <f t="shared" si="172"/>
        <v>#N/A</v>
      </c>
      <c r="F3758" s="174" t="e">
        <f t="shared" si="173"/>
        <v>#N/A</v>
      </c>
      <c r="G3758" s="26" t="s">
        <v>11534</v>
      </c>
    </row>
    <row r="3759" spans="2:7" x14ac:dyDescent="0.45">
      <c r="B3759" s="26" t="s">
        <v>6833</v>
      </c>
      <c r="C3759" s="26">
        <v>75</v>
      </c>
      <c r="D3759" s="172">
        <f t="shared" si="171"/>
        <v>133920</v>
      </c>
      <c r="E3759" s="172" t="e">
        <f t="shared" si="172"/>
        <v>#N/A</v>
      </c>
      <c r="F3759" s="174" t="e">
        <f t="shared" si="173"/>
        <v>#N/A</v>
      </c>
      <c r="G3759" s="26" t="s">
        <v>11535</v>
      </c>
    </row>
    <row r="3760" spans="2:7" x14ac:dyDescent="0.45">
      <c r="B3760" s="26" t="s">
        <v>6834</v>
      </c>
      <c r="C3760" s="26">
        <v>76</v>
      </c>
      <c r="D3760" s="172">
        <f t="shared" si="171"/>
        <v>135705.60000000001</v>
      </c>
      <c r="E3760" s="172" t="e">
        <f t="shared" si="172"/>
        <v>#N/A</v>
      </c>
      <c r="F3760" s="174" t="e">
        <f t="shared" si="173"/>
        <v>#N/A</v>
      </c>
      <c r="G3760" s="26" t="s">
        <v>11536</v>
      </c>
    </row>
    <row r="3761" spans="2:7" x14ac:dyDescent="0.45">
      <c r="B3761" s="26" t="s">
        <v>6835</v>
      </c>
      <c r="C3761" s="26">
        <v>75</v>
      </c>
      <c r="D3761" s="172">
        <f t="shared" si="171"/>
        <v>133920</v>
      </c>
      <c r="E3761" s="172" t="e">
        <f t="shared" si="172"/>
        <v>#N/A</v>
      </c>
      <c r="F3761" s="174" t="e">
        <f t="shared" si="173"/>
        <v>#N/A</v>
      </c>
      <c r="G3761" s="26" t="s">
        <v>11537</v>
      </c>
    </row>
    <row r="3762" spans="2:7" x14ac:dyDescent="0.45">
      <c r="B3762" s="26" t="s">
        <v>6836</v>
      </c>
      <c r="C3762" s="26">
        <v>75</v>
      </c>
      <c r="D3762" s="172">
        <f t="shared" si="171"/>
        <v>133920</v>
      </c>
      <c r="E3762" s="172" t="e">
        <f t="shared" si="172"/>
        <v>#N/A</v>
      </c>
      <c r="F3762" s="174" t="e">
        <f t="shared" si="173"/>
        <v>#N/A</v>
      </c>
      <c r="G3762" s="26" t="s">
        <v>11538</v>
      </c>
    </row>
    <row r="3763" spans="2:7" x14ac:dyDescent="0.45">
      <c r="B3763" s="26" t="s">
        <v>6837</v>
      </c>
      <c r="C3763" s="26">
        <v>75</v>
      </c>
      <c r="D3763" s="172">
        <f t="shared" si="171"/>
        <v>133920</v>
      </c>
      <c r="E3763" s="172" t="e">
        <f t="shared" si="172"/>
        <v>#N/A</v>
      </c>
      <c r="F3763" s="174" t="e">
        <f t="shared" si="173"/>
        <v>#N/A</v>
      </c>
      <c r="G3763" s="26" t="s">
        <v>11539</v>
      </c>
    </row>
    <row r="3764" spans="2:7" x14ac:dyDescent="0.45">
      <c r="B3764" s="26" t="s">
        <v>6838</v>
      </c>
      <c r="C3764" s="26">
        <v>76</v>
      </c>
      <c r="D3764" s="172">
        <f t="shared" ref="D3764:D3827" si="174">C3764*7.44*240</f>
        <v>135705.60000000001</v>
      </c>
      <c r="E3764" s="172" t="e">
        <f t="shared" ref="E3764:E3827" si="175">VLOOKUP(G3764,$I$51:$K$181,2,FALSE)</f>
        <v>#N/A</v>
      </c>
      <c r="F3764" s="174" t="e">
        <f t="shared" ref="F3764:F3827" si="176">E3764/D3764-1</f>
        <v>#N/A</v>
      </c>
      <c r="G3764" s="26" t="s">
        <v>11540</v>
      </c>
    </row>
    <row r="3765" spans="2:7" x14ac:dyDescent="0.45">
      <c r="B3765" s="26" t="s">
        <v>6839</v>
      </c>
      <c r="C3765" s="26">
        <v>77</v>
      </c>
      <c r="D3765" s="172">
        <f t="shared" si="174"/>
        <v>137491.20000000001</v>
      </c>
      <c r="E3765" s="172" t="e">
        <f t="shared" si="175"/>
        <v>#N/A</v>
      </c>
      <c r="F3765" s="174" t="e">
        <f t="shared" si="176"/>
        <v>#N/A</v>
      </c>
      <c r="G3765" s="26" t="s">
        <v>11541</v>
      </c>
    </row>
    <row r="3766" spans="2:7" x14ac:dyDescent="0.45">
      <c r="B3766" s="26" t="s">
        <v>6840</v>
      </c>
      <c r="C3766" s="26">
        <v>76</v>
      </c>
      <c r="D3766" s="172">
        <f t="shared" si="174"/>
        <v>135705.60000000001</v>
      </c>
      <c r="E3766" s="172" t="e">
        <f t="shared" si="175"/>
        <v>#N/A</v>
      </c>
      <c r="F3766" s="174" t="e">
        <f t="shared" si="176"/>
        <v>#N/A</v>
      </c>
      <c r="G3766" s="26" t="s">
        <v>11542</v>
      </c>
    </row>
    <row r="3767" spans="2:7" x14ac:dyDescent="0.45">
      <c r="B3767" s="26" t="s">
        <v>6841</v>
      </c>
      <c r="C3767" s="26">
        <v>75</v>
      </c>
      <c r="D3767" s="172">
        <f t="shared" si="174"/>
        <v>133920</v>
      </c>
      <c r="E3767" s="172" t="e">
        <f t="shared" si="175"/>
        <v>#N/A</v>
      </c>
      <c r="F3767" s="174" t="e">
        <f t="shared" si="176"/>
        <v>#N/A</v>
      </c>
      <c r="G3767" s="26" t="s">
        <v>11543</v>
      </c>
    </row>
    <row r="3768" spans="2:7" x14ac:dyDescent="0.45">
      <c r="B3768" s="26" t="s">
        <v>6842</v>
      </c>
      <c r="C3768" s="26">
        <v>76</v>
      </c>
      <c r="D3768" s="172">
        <f t="shared" si="174"/>
        <v>135705.60000000001</v>
      </c>
      <c r="E3768" s="172" t="e">
        <f t="shared" si="175"/>
        <v>#N/A</v>
      </c>
      <c r="F3768" s="174" t="e">
        <f t="shared" si="176"/>
        <v>#N/A</v>
      </c>
      <c r="G3768" s="26" t="s">
        <v>11544</v>
      </c>
    </row>
    <row r="3769" spans="2:7" x14ac:dyDescent="0.45">
      <c r="B3769" s="26" t="s">
        <v>6843</v>
      </c>
      <c r="C3769" s="26">
        <v>76</v>
      </c>
      <c r="D3769" s="172">
        <f t="shared" si="174"/>
        <v>135705.60000000001</v>
      </c>
      <c r="E3769" s="172" t="e">
        <f t="shared" si="175"/>
        <v>#N/A</v>
      </c>
      <c r="F3769" s="174" t="e">
        <f t="shared" si="176"/>
        <v>#N/A</v>
      </c>
      <c r="G3769" s="26" t="s">
        <v>11545</v>
      </c>
    </row>
    <row r="3770" spans="2:7" x14ac:dyDescent="0.45">
      <c r="B3770" s="26" t="s">
        <v>6844</v>
      </c>
      <c r="C3770" s="26">
        <v>77</v>
      </c>
      <c r="D3770" s="172">
        <f t="shared" si="174"/>
        <v>137491.20000000001</v>
      </c>
      <c r="E3770" s="172" t="e">
        <f t="shared" si="175"/>
        <v>#N/A</v>
      </c>
      <c r="F3770" s="174" t="e">
        <f t="shared" si="176"/>
        <v>#N/A</v>
      </c>
      <c r="G3770" s="26" t="s">
        <v>11546</v>
      </c>
    </row>
    <row r="3771" spans="2:7" x14ac:dyDescent="0.45">
      <c r="B3771" s="26" t="s">
        <v>6845</v>
      </c>
      <c r="C3771" s="26">
        <v>76</v>
      </c>
      <c r="D3771" s="172">
        <f t="shared" si="174"/>
        <v>135705.60000000001</v>
      </c>
      <c r="E3771" s="172" t="e">
        <f t="shared" si="175"/>
        <v>#N/A</v>
      </c>
      <c r="F3771" s="174" t="e">
        <f t="shared" si="176"/>
        <v>#N/A</v>
      </c>
      <c r="G3771" s="26" t="s">
        <v>11547</v>
      </c>
    </row>
    <row r="3772" spans="2:7" x14ac:dyDescent="0.45">
      <c r="B3772" s="26" t="s">
        <v>6846</v>
      </c>
      <c r="C3772" s="26">
        <v>76</v>
      </c>
      <c r="D3772" s="172">
        <f t="shared" si="174"/>
        <v>135705.60000000001</v>
      </c>
      <c r="E3772" s="172" t="e">
        <f t="shared" si="175"/>
        <v>#N/A</v>
      </c>
      <c r="F3772" s="174" t="e">
        <f t="shared" si="176"/>
        <v>#N/A</v>
      </c>
      <c r="G3772" s="26" t="s">
        <v>11548</v>
      </c>
    </row>
    <row r="3773" spans="2:7" x14ac:dyDescent="0.45">
      <c r="B3773" s="26" t="s">
        <v>6847</v>
      </c>
      <c r="C3773" s="26">
        <v>75</v>
      </c>
      <c r="D3773" s="172">
        <f t="shared" si="174"/>
        <v>133920</v>
      </c>
      <c r="E3773" s="172" t="e">
        <f t="shared" si="175"/>
        <v>#N/A</v>
      </c>
      <c r="F3773" s="174" t="e">
        <f t="shared" si="176"/>
        <v>#N/A</v>
      </c>
      <c r="G3773" s="26" t="s">
        <v>11549</v>
      </c>
    </row>
    <row r="3774" spans="2:7" x14ac:dyDescent="0.45">
      <c r="B3774" s="26" t="s">
        <v>6848</v>
      </c>
      <c r="C3774" s="26">
        <v>74</v>
      </c>
      <c r="D3774" s="172">
        <f t="shared" si="174"/>
        <v>132134.40000000002</v>
      </c>
      <c r="E3774" s="172" t="e">
        <f t="shared" si="175"/>
        <v>#N/A</v>
      </c>
      <c r="F3774" s="174" t="e">
        <f t="shared" si="176"/>
        <v>#N/A</v>
      </c>
      <c r="G3774" s="26" t="s">
        <v>11550</v>
      </c>
    </row>
    <row r="3775" spans="2:7" x14ac:dyDescent="0.45">
      <c r="B3775" s="26" t="s">
        <v>6849</v>
      </c>
      <c r="C3775" s="26">
        <v>74</v>
      </c>
      <c r="D3775" s="172">
        <f t="shared" si="174"/>
        <v>132134.40000000002</v>
      </c>
      <c r="E3775" s="172" t="e">
        <f t="shared" si="175"/>
        <v>#N/A</v>
      </c>
      <c r="F3775" s="174" t="e">
        <f t="shared" si="176"/>
        <v>#N/A</v>
      </c>
      <c r="G3775" s="26" t="s">
        <v>11551</v>
      </c>
    </row>
    <row r="3776" spans="2:7" x14ac:dyDescent="0.45">
      <c r="B3776" s="26" t="s">
        <v>6850</v>
      </c>
      <c r="C3776" s="26">
        <v>75</v>
      </c>
      <c r="D3776" s="172">
        <f t="shared" si="174"/>
        <v>133920</v>
      </c>
      <c r="E3776" s="172" t="e">
        <f t="shared" si="175"/>
        <v>#N/A</v>
      </c>
      <c r="F3776" s="174" t="e">
        <f t="shared" si="176"/>
        <v>#N/A</v>
      </c>
      <c r="G3776" s="26" t="s">
        <v>11552</v>
      </c>
    </row>
    <row r="3777" spans="2:7" x14ac:dyDescent="0.45">
      <c r="B3777" s="26" t="s">
        <v>6851</v>
      </c>
      <c r="C3777" s="26">
        <v>74</v>
      </c>
      <c r="D3777" s="172">
        <f t="shared" si="174"/>
        <v>132134.40000000002</v>
      </c>
      <c r="E3777" s="172" t="e">
        <f t="shared" si="175"/>
        <v>#N/A</v>
      </c>
      <c r="F3777" s="174" t="e">
        <f t="shared" si="176"/>
        <v>#N/A</v>
      </c>
      <c r="G3777" s="26" t="s">
        <v>11553</v>
      </c>
    </row>
    <row r="3778" spans="2:7" x14ac:dyDescent="0.45">
      <c r="B3778" s="26" t="s">
        <v>6852</v>
      </c>
      <c r="C3778" s="26">
        <v>73</v>
      </c>
      <c r="D3778" s="172">
        <f t="shared" si="174"/>
        <v>130348.8</v>
      </c>
      <c r="E3778" s="172" t="e">
        <f t="shared" si="175"/>
        <v>#N/A</v>
      </c>
      <c r="F3778" s="174" t="e">
        <f t="shared" si="176"/>
        <v>#N/A</v>
      </c>
      <c r="G3778" s="26" t="s">
        <v>11554</v>
      </c>
    </row>
    <row r="3779" spans="2:7" x14ac:dyDescent="0.45">
      <c r="B3779" s="26" t="s">
        <v>6853</v>
      </c>
      <c r="C3779" s="26">
        <v>72</v>
      </c>
      <c r="D3779" s="172">
        <f t="shared" si="174"/>
        <v>128563.20000000001</v>
      </c>
      <c r="E3779" s="172" t="e">
        <f t="shared" si="175"/>
        <v>#N/A</v>
      </c>
      <c r="F3779" s="174" t="e">
        <f t="shared" si="176"/>
        <v>#N/A</v>
      </c>
      <c r="G3779" s="26" t="s">
        <v>11555</v>
      </c>
    </row>
    <row r="3780" spans="2:7" x14ac:dyDescent="0.45">
      <c r="B3780" s="26" t="s">
        <v>6854</v>
      </c>
      <c r="C3780" s="26">
        <v>72</v>
      </c>
      <c r="D3780" s="172">
        <f t="shared" si="174"/>
        <v>128563.20000000001</v>
      </c>
      <c r="E3780" s="172" t="e">
        <f t="shared" si="175"/>
        <v>#N/A</v>
      </c>
      <c r="F3780" s="174" t="e">
        <f t="shared" si="176"/>
        <v>#N/A</v>
      </c>
      <c r="G3780" s="26" t="s">
        <v>11556</v>
      </c>
    </row>
    <row r="3781" spans="2:7" x14ac:dyDescent="0.45">
      <c r="B3781" s="26" t="s">
        <v>6855</v>
      </c>
      <c r="C3781" s="26">
        <v>72</v>
      </c>
      <c r="D3781" s="172">
        <f t="shared" si="174"/>
        <v>128563.20000000001</v>
      </c>
      <c r="E3781" s="172" t="e">
        <f t="shared" si="175"/>
        <v>#N/A</v>
      </c>
      <c r="F3781" s="174" t="e">
        <f t="shared" si="176"/>
        <v>#N/A</v>
      </c>
      <c r="G3781" s="26" t="s">
        <v>11557</v>
      </c>
    </row>
    <row r="3782" spans="2:7" x14ac:dyDescent="0.45">
      <c r="B3782" s="26" t="s">
        <v>6856</v>
      </c>
      <c r="C3782" s="26">
        <v>71</v>
      </c>
      <c r="D3782" s="172">
        <f t="shared" si="174"/>
        <v>126777.60000000001</v>
      </c>
      <c r="E3782" s="172" t="e">
        <f t="shared" si="175"/>
        <v>#N/A</v>
      </c>
      <c r="F3782" s="174" t="e">
        <f t="shared" si="176"/>
        <v>#N/A</v>
      </c>
      <c r="G3782" s="26" t="s">
        <v>11558</v>
      </c>
    </row>
    <row r="3783" spans="2:7" x14ac:dyDescent="0.45">
      <c r="B3783" s="26" t="s">
        <v>6857</v>
      </c>
      <c r="C3783" s="26">
        <v>71</v>
      </c>
      <c r="D3783" s="172">
        <f t="shared" si="174"/>
        <v>126777.60000000001</v>
      </c>
      <c r="E3783" s="172" t="e">
        <f t="shared" si="175"/>
        <v>#N/A</v>
      </c>
      <c r="F3783" s="174" t="e">
        <f t="shared" si="176"/>
        <v>#N/A</v>
      </c>
      <c r="G3783" s="26" t="s">
        <v>11559</v>
      </c>
    </row>
    <row r="3784" spans="2:7" x14ac:dyDescent="0.45">
      <c r="B3784" s="26" t="s">
        <v>6858</v>
      </c>
      <c r="C3784" s="26">
        <v>70</v>
      </c>
      <c r="D3784" s="172">
        <f t="shared" si="174"/>
        <v>124992.00000000001</v>
      </c>
      <c r="E3784" s="172" t="e">
        <f t="shared" si="175"/>
        <v>#N/A</v>
      </c>
      <c r="F3784" s="174" t="e">
        <f t="shared" si="176"/>
        <v>#N/A</v>
      </c>
      <c r="G3784" s="26" t="s">
        <v>11560</v>
      </c>
    </row>
    <row r="3785" spans="2:7" x14ac:dyDescent="0.45">
      <c r="B3785" s="26" t="s">
        <v>6859</v>
      </c>
      <c r="C3785" s="26">
        <v>70</v>
      </c>
      <c r="D3785" s="172">
        <f t="shared" si="174"/>
        <v>124992.00000000001</v>
      </c>
      <c r="E3785" s="172" t="e">
        <f t="shared" si="175"/>
        <v>#N/A</v>
      </c>
      <c r="F3785" s="174" t="e">
        <f t="shared" si="176"/>
        <v>#N/A</v>
      </c>
      <c r="G3785" s="26" t="s">
        <v>11561</v>
      </c>
    </row>
    <row r="3786" spans="2:7" x14ac:dyDescent="0.45">
      <c r="B3786" s="26" t="s">
        <v>6860</v>
      </c>
      <c r="C3786" s="26">
        <v>69</v>
      </c>
      <c r="D3786" s="172">
        <f t="shared" si="174"/>
        <v>123206.40000000001</v>
      </c>
      <c r="E3786" s="172" t="e">
        <f t="shared" si="175"/>
        <v>#N/A</v>
      </c>
      <c r="F3786" s="174" t="e">
        <f t="shared" si="176"/>
        <v>#N/A</v>
      </c>
      <c r="G3786" s="26" t="s">
        <v>11562</v>
      </c>
    </row>
    <row r="3787" spans="2:7" x14ac:dyDescent="0.45">
      <c r="B3787" s="26" t="s">
        <v>6861</v>
      </c>
      <c r="C3787" s="26">
        <v>68</v>
      </c>
      <c r="D3787" s="172">
        <f t="shared" si="174"/>
        <v>121420.8</v>
      </c>
      <c r="E3787" s="172" t="e">
        <f t="shared" si="175"/>
        <v>#N/A</v>
      </c>
      <c r="F3787" s="174" t="e">
        <f t="shared" si="176"/>
        <v>#N/A</v>
      </c>
      <c r="G3787" s="26" t="s">
        <v>11563</v>
      </c>
    </row>
    <row r="3788" spans="2:7" x14ac:dyDescent="0.45">
      <c r="B3788" s="26" t="s">
        <v>6862</v>
      </c>
      <c r="C3788" s="26">
        <v>68</v>
      </c>
      <c r="D3788" s="172">
        <f t="shared" si="174"/>
        <v>121420.8</v>
      </c>
      <c r="E3788" s="172" t="e">
        <f t="shared" si="175"/>
        <v>#N/A</v>
      </c>
      <c r="F3788" s="174" t="e">
        <f t="shared" si="176"/>
        <v>#N/A</v>
      </c>
      <c r="G3788" s="26" t="s">
        <v>11564</v>
      </c>
    </row>
    <row r="3789" spans="2:7" x14ac:dyDescent="0.45">
      <c r="B3789" s="26" t="s">
        <v>6863</v>
      </c>
      <c r="C3789" s="26">
        <v>68</v>
      </c>
      <c r="D3789" s="172">
        <f t="shared" si="174"/>
        <v>121420.8</v>
      </c>
      <c r="E3789" s="172" t="e">
        <f t="shared" si="175"/>
        <v>#N/A</v>
      </c>
      <c r="F3789" s="174" t="e">
        <f t="shared" si="176"/>
        <v>#N/A</v>
      </c>
      <c r="G3789" s="26" t="s">
        <v>11565</v>
      </c>
    </row>
    <row r="3790" spans="2:7" x14ac:dyDescent="0.45">
      <c r="B3790" s="26" t="s">
        <v>6864</v>
      </c>
      <c r="C3790" s="26">
        <v>68</v>
      </c>
      <c r="D3790" s="172">
        <f t="shared" si="174"/>
        <v>121420.8</v>
      </c>
      <c r="E3790" s="172" t="e">
        <f t="shared" si="175"/>
        <v>#N/A</v>
      </c>
      <c r="F3790" s="174" t="e">
        <f t="shared" si="176"/>
        <v>#N/A</v>
      </c>
      <c r="G3790" s="26" t="s">
        <v>11566</v>
      </c>
    </row>
    <row r="3791" spans="2:7" x14ac:dyDescent="0.45">
      <c r="B3791" s="26" t="s">
        <v>6865</v>
      </c>
      <c r="C3791" s="26">
        <v>67</v>
      </c>
      <c r="D3791" s="172">
        <f t="shared" si="174"/>
        <v>119635.20000000001</v>
      </c>
      <c r="E3791" s="172" t="e">
        <f t="shared" si="175"/>
        <v>#N/A</v>
      </c>
      <c r="F3791" s="174" t="e">
        <f t="shared" si="176"/>
        <v>#N/A</v>
      </c>
      <c r="G3791" s="26" t="s">
        <v>11567</v>
      </c>
    </row>
    <row r="3792" spans="2:7" x14ac:dyDescent="0.45">
      <c r="B3792" s="26" t="s">
        <v>6866</v>
      </c>
      <c r="C3792" s="26">
        <v>67</v>
      </c>
      <c r="D3792" s="172">
        <f t="shared" si="174"/>
        <v>119635.20000000001</v>
      </c>
      <c r="E3792" s="172" t="e">
        <f t="shared" si="175"/>
        <v>#N/A</v>
      </c>
      <c r="F3792" s="174" t="e">
        <f t="shared" si="176"/>
        <v>#N/A</v>
      </c>
      <c r="G3792" s="26" t="s">
        <v>11568</v>
      </c>
    </row>
    <row r="3793" spans="2:7" x14ac:dyDescent="0.45">
      <c r="B3793" s="26" t="s">
        <v>6867</v>
      </c>
      <c r="C3793" s="26">
        <v>67</v>
      </c>
      <c r="D3793" s="172">
        <f t="shared" si="174"/>
        <v>119635.20000000001</v>
      </c>
      <c r="E3793" s="172" t="e">
        <f t="shared" si="175"/>
        <v>#N/A</v>
      </c>
      <c r="F3793" s="174" t="e">
        <f t="shared" si="176"/>
        <v>#N/A</v>
      </c>
      <c r="G3793" s="26" t="s">
        <v>11569</v>
      </c>
    </row>
    <row r="3794" spans="2:7" x14ac:dyDescent="0.45">
      <c r="B3794" s="26" t="s">
        <v>6868</v>
      </c>
      <c r="C3794" s="26">
        <v>68</v>
      </c>
      <c r="D3794" s="172">
        <f t="shared" si="174"/>
        <v>121420.8</v>
      </c>
      <c r="E3794" s="172" t="e">
        <f t="shared" si="175"/>
        <v>#N/A</v>
      </c>
      <c r="F3794" s="174" t="e">
        <f t="shared" si="176"/>
        <v>#N/A</v>
      </c>
      <c r="G3794" s="26" t="s">
        <v>11570</v>
      </c>
    </row>
    <row r="3795" spans="2:7" x14ac:dyDescent="0.45">
      <c r="B3795" s="26" t="s">
        <v>6869</v>
      </c>
      <c r="C3795" s="26">
        <v>68</v>
      </c>
      <c r="D3795" s="172">
        <f t="shared" si="174"/>
        <v>121420.8</v>
      </c>
      <c r="E3795" s="172" t="e">
        <f t="shared" si="175"/>
        <v>#N/A</v>
      </c>
      <c r="F3795" s="174" t="e">
        <f t="shared" si="176"/>
        <v>#N/A</v>
      </c>
      <c r="G3795" s="26" t="s">
        <v>11571</v>
      </c>
    </row>
    <row r="3796" spans="2:7" x14ac:dyDescent="0.45">
      <c r="B3796" s="26" t="s">
        <v>6870</v>
      </c>
      <c r="C3796" s="26">
        <v>68</v>
      </c>
      <c r="D3796" s="172">
        <f t="shared" si="174"/>
        <v>121420.8</v>
      </c>
      <c r="E3796" s="172" t="e">
        <f t="shared" si="175"/>
        <v>#N/A</v>
      </c>
      <c r="F3796" s="174" t="e">
        <f t="shared" si="176"/>
        <v>#N/A</v>
      </c>
      <c r="G3796" s="26" t="s">
        <v>11572</v>
      </c>
    </row>
    <row r="3797" spans="2:7" x14ac:dyDescent="0.45">
      <c r="B3797" s="26" t="s">
        <v>6871</v>
      </c>
      <c r="C3797" s="26">
        <v>69</v>
      </c>
      <c r="D3797" s="172">
        <f t="shared" si="174"/>
        <v>123206.40000000001</v>
      </c>
      <c r="E3797" s="172" t="e">
        <f t="shared" si="175"/>
        <v>#N/A</v>
      </c>
      <c r="F3797" s="174" t="e">
        <f t="shared" si="176"/>
        <v>#N/A</v>
      </c>
      <c r="G3797" s="26" t="s">
        <v>11573</v>
      </c>
    </row>
    <row r="3798" spans="2:7" x14ac:dyDescent="0.45">
      <c r="B3798" s="26" t="s">
        <v>6872</v>
      </c>
      <c r="C3798" s="26">
        <v>68</v>
      </c>
      <c r="D3798" s="172">
        <f t="shared" si="174"/>
        <v>121420.8</v>
      </c>
      <c r="E3798" s="172" t="e">
        <f t="shared" si="175"/>
        <v>#N/A</v>
      </c>
      <c r="F3798" s="174" t="e">
        <f t="shared" si="176"/>
        <v>#N/A</v>
      </c>
      <c r="G3798" s="26" t="s">
        <v>11574</v>
      </c>
    </row>
    <row r="3799" spans="2:7" x14ac:dyDescent="0.45">
      <c r="B3799" s="26" t="s">
        <v>6873</v>
      </c>
      <c r="C3799" s="26">
        <v>68</v>
      </c>
      <c r="D3799" s="172">
        <f t="shared" si="174"/>
        <v>121420.8</v>
      </c>
      <c r="E3799" s="172" t="e">
        <f t="shared" si="175"/>
        <v>#N/A</v>
      </c>
      <c r="F3799" s="174" t="e">
        <f t="shared" si="176"/>
        <v>#N/A</v>
      </c>
      <c r="G3799" s="26" t="s">
        <v>11575</v>
      </c>
    </row>
    <row r="3800" spans="2:7" x14ac:dyDescent="0.45">
      <c r="B3800" s="26" t="s">
        <v>6874</v>
      </c>
      <c r="C3800" s="26">
        <v>68</v>
      </c>
      <c r="D3800" s="172">
        <f t="shared" si="174"/>
        <v>121420.8</v>
      </c>
      <c r="E3800" s="172" t="e">
        <f t="shared" si="175"/>
        <v>#N/A</v>
      </c>
      <c r="F3800" s="174" t="e">
        <f t="shared" si="176"/>
        <v>#N/A</v>
      </c>
      <c r="G3800" s="26" t="s">
        <v>11576</v>
      </c>
    </row>
    <row r="3801" spans="2:7" x14ac:dyDescent="0.45">
      <c r="B3801" s="26" t="s">
        <v>6875</v>
      </c>
      <c r="C3801" s="26">
        <v>68</v>
      </c>
      <c r="D3801" s="172">
        <f t="shared" si="174"/>
        <v>121420.8</v>
      </c>
      <c r="E3801" s="172" t="e">
        <f t="shared" si="175"/>
        <v>#N/A</v>
      </c>
      <c r="F3801" s="174" t="e">
        <f t="shared" si="176"/>
        <v>#N/A</v>
      </c>
      <c r="G3801" s="26" t="s">
        <v>11577</v>
      </c>
    </row>
    <row r="3802" spans="2:7" x14ac:dyDescent="0.45">
      <c r="B3802" s="26" t="s">
        <v>6876</v>
      </c>
      <c r="C3802" s="26">
        <v>69</v>
      </c>
      <c r="D3802" s="172">
        <f t="shared" si="174"/>
        <v>123206.40000000001</v>
      </c>
      <c r="E3802" s="172" t="e">
        <f t="shared" si="175"/>
        <v>#N/A</v>
      </c>
      <c r="F3802" s="174" t="e">
        <f t="shared" si="176"/>
        <v>#N/A</v>
      </c>
      <c r="G3802" s="26" t="s">
        <v>11578</v>
      </c>
    </row>
    <row r="3803" spans="2:7" x14ac:dyDescent="0.45">
      <c r="B3803" s="26" t="s">
        <v>6877</v>
      </c>
      <c r="C3803" s="26">
        <v>68</v>
      </c>
      <c r="D3803" s="172">
        <f t="shared" si="174"/>
        <v>121420.8</v>
      </c>
      <c r="E3803" s="172" t="e">
        <f t="shared" si="175"/>
        <v>#N/A</v>
      </c>
      <c r="F3803" s="174" t="e">
        <f t="shared" si="176"/>
        <v>#N/A</v>
      </c>
      <c r="G3803" s="26" t="s">
        <v>11579</v>
      </c>
    </row>
    <row r="3804" spans="2:7" x14ac:dyDescent="0.45">
      <c r="B3804" s="26" t="s">
        <v>6878</v>
      </c>
      <c r="C3804" s="26">
        <v>70</v>
      </c>
      <c r="D3804" s="172">
        <f t="shared" si="174"/>
        <v>124992.00000000001</v>
      </c>
      <c r="E3804" s="172" t="e">
        <f t="shared" si="175"/>
        <v>#N/A</v>
      </c>
      <c r="F3804" s="174" t="e">
        <f t="shared" si="176"/>
        <v>#N/A</v>
      </c>
      <c r="G3804" s="26" t="s">
        <v>11580</v>
      </c>
    </row>
    <row r="3805" spans="2:7" x14ac:dyDescent="0.45">
      <c r="B3805" s="26" t="s">
        <v>6879</v>
      </c>
      <c r="C3805" s="26">
        <v>72</v>
      </c>
      <c r="D3805" s="172">
        <f t="shared" si="174"/>
        <v>128563.20000000001</v>
      </c>
      <c r="E3805" s="172" t="e">
        <f t="shared" si="175"/>
        <v>#N/A</v>
      </c>
      <c r="F3805" s="174" t="e">
        <f t="shared" si="176"/>
        <v>#N/A</v>
      </c>
      <c r="G3805" s="26" t="s">
        <v>11581</v>
      </c>
    </row>
    <row r="3806" spans="2:7" x14ac:dyDescent="0.45">
      <c r="B3806" s="26" t="s">
        <v>6880</v>
      </c>
      <c r="C3806" s="26">
        <v>72</v>
      </c>
      <c r="D3806" s="172">
        <f t="shared" si="174"/>
        <v>128563.20000000001</v>
      </c>
      <c r="E3806" s="172" t="e">
        <f t="shared" si="175"/>
        <v>#N/A</v>
      </c>
      <c r="F3806" s="174" t="e">
        <f t="shared" si="176"/>
        <v>#N/A</v>
      </c>
      <c r="G3806" s="26" t="s">
        <v>11582</v>
      </c>
    </row>
    <row r="3807" spans="2:7" x14ac:dyDescent="0.45">
      <c r="B3807" s="26" t="s">
        <v>6881</v>
      </c>
      <c r="C3807" s="26">
        <v>73</v>
      </c>
      <c r="D3807" s="172">
        <f t="shared" si="174"/>
        <v>130348.8</v>
      </c>
      <c r="E3807" s="172" t="e">
        <f t="shared" si="175"/>
        <v>#N/A</v>
      </c>
      <c r="F3807" s="174" t="e">
        <f t="shared" si="176"/>
        <v>#N/A</v>
      </c>
      <c r="G3807" s="26" t="s">
        <v>11583</v>
      </c>
    </row>
    <row r="3808" spans="2:7" x14ac:dyDescent="0.45">
      <c r="B3808" s="26" t="s">
        <v>6882</v>
      </c>
      <c r="C3808" s="26">
        <v>73</v>
      </c>
      <c r="D3808" s="172">
        <f t="shared" si="174"/>
        <v>130348.8</v>
      </c>
      <c r="E3808" s="172" t="e">
        <f t="shared" si="175"/>
        <v>#N/A</v>
      </c>
      <c r="F3808" s="174" t="e">
        <f t="shared" si="176"/>
        <v>#N/A</v>
      </c>
      <c r="G3808" s="26" t="s">
        <v>11584</v>
      </c>
    </row>
    <row r="3809" spans="2:7" x14ac:dyDescent="0.45">
      <c r="B3809" s="26" t="s">
        <v>6883</v>
      </c>
      <c r="C3809" s="26">
        <v>72</v>
      </c>
      <c r="D3809" s="172">
        <f t="shared" si="174"/>
        <v>128563.20000000001</v>
      </c>
      <c r="E3809" s="172" t="e">
        <f t="shared" si="175"/>
        <v>#N/A</v>
      </c>
      <c r="F3809" s="174" t="e">
        <f t="shared" si="176"/>
        <v>#N/A</v>
      </c>
      <c r="G3809" s="26" t="s">
        <v>11585</v>
      </c>
    </row>
    <row r="3810" spans="2:7" x14ac:dyDescent="0.45">
      <c r="B3810" s="26" t="s">
        <v>6884</v>
      </c>
      <c r="C3810" s="26">
        <v>72</v>
      </c>
      <c r="D3810" s="172">
        <f t="shared" si="174"/>
        <v>128563.20000000001</v>
      </c>
      <c r="E3810" s="172" t="e">
        <f t="shared" si="175"/>
        <v>#N/A</v>
      </c>
      <c r="F3810" s="174" t="e">
        <f t="shared" si="176"/>
        <v>#N/A</v>
      </c>
      <c r="G3810" s="26" t="s">
        <v>11586</v>
      </c>
    </row>
    <row r="3811" spans="2:7" x14ac:dyDescent="0.45">
      <c r="B3811" s="26" t="s">
        <v>6885</v>
      </c>
      <c r="C3811" s="26">
        <v>73</v>
      </c>
      <c r="D3811" s="172">
        <f t="shared" si="174"/>
        <v>130348.8</v>
      </c>
      <c r="E3811" s="172" t="e">
        <f t="shared" si="175"/>
        <v>#N/A</v>
      </c>
      <c r="F3811" s="174" t="e">
        <f t="shared" si="176"/>
        <v>#N/A</v>
      </c>
      <c r="G3811" s="26" t="s">
        <v>11587</v>
      </c>
    </row>
    <row r="3812" spans="2:7" x14ac:dyDescent="0.45">
      <c r="B3812" s="26" t="s">
        <v>6886</v>
      </c>
      <c r="C3812" s="26">
        <v>72</v>
      </c>
      <c r="D3812" s="172">
        <f t="shared" si="174"/>
        <v>128563.20000000001</v>
      </c>
      <c r="E3812" s="172" t="e">
        <f t="shared" si="175"/>
        <v>#N/A</v>
      </c>
      <c r="F3812" s="174" t="e">
        <f t="shared" si="176"/>
        <v>#N/A</v>
      </c>
      <c r="G3812" s="26" t="s">
        <v>11588</v>
      </c>
    </row>
    <row r="3813" spans="2:7" x14ac:dyDescent="0.45">
      <c r="B3813" s="26" t="s">
        <v>6887</v>
      </c>
      <c r="C3813" s="26">
        <v>72</v>
      </c>
      <c r="D3813" s="172">
        <f t="shared" si="174"/>
        <v>128563.20000000001</v>
      </c>
      <c r="E3813" s="172" t="e">
        <f t="shared" si="175"/>
        <v>#N/A</v>
      </c>
      <c r="F3813" s="174" t="e">
        <f t="shared" si="176"/>
        <v>#N/A</v>
      </c>
      <c r="G3813" s="26" t="s">
        <v>11589</v>
      </c>
    </row>
    <row r="3814" spans="2:7" x14ac:dyDescent="0.45">
      <c r="B3814" s="26" t="s">
        <v>6888</v>
      </c>
      <c r="C3814" s="26">
        <v>73</v>
      </c>
      <c r="D3814" s="172">
        <f t="shared" si="174"/>
        <v>130348.8</v>
      </c>
      <c r="E3814" s="172" t="e">
        <f t="shared" si="175"/>
        <v>#N/A</v>
      </c>
      <c r="F3814" s="174" t="e">
        <f t="shared" si="176"/>
        <v>#N/A</v>
      </c>
      <c r="G3814" s="26" t="s">
        <v>11590</v>
      </c>
    </row>
    <row r="3815" spans="2:7" x14ac:dyDescent="0.45">
      <c r="B3815" s="26" t="s">
        <v>6889</v>
      </c>
      <c r="C3815" s="26">
        <v>74</v>
      </c>
      <c r="D3815" s="172">
        <f t="shared" si="174"/>
        <v>132134.40000000002</v>
      </c>
      <c r="E3815" s="172" t="e">
        <f t="shared" si="175"/>
        <v>#N/A</v>
      </c>
      <c r="F3815" s="174" t="e">
        <f t="shared" si="176"/>
        <v>#N/A</v>
      </c>
      <c r="G3815" s="26" t="s">
        <v>11591</v>
      </c>
    </row>
    <row r="3816" spans="2:7" x14ac:dyDescent="0.45">
      <c r="B3816" s="26" t="s">
        <v>6890</v>
      </c>
      <c r="C3816" s="26">
        <v>73</v>
      </c>
      <c r="D3816" s="172">
        <f t="shared" si="174"/>
        <v>130348.8</v>
      </c>
      <c r="E3816" s="172" t="e">
        <f t="shared" si="175"/>
        <v>#N/A</v>
      </c>
      <c r="F3816" s="174" t="e">
        <f t="shared" si="176"/>
        <v>#N/A</v>
      </c>
      <c r="G3816" s="26" t="s">
        <v>11592</v>
      </c>
    </row>
    <row r="3817" spans="2:7" x14ac:dyDescent="0.45">
      <c r="B3817" s="26" t="s">
        <v>6891</v>
      </c>
      <c r="C3817" s="26">
        <v>72</v>
      </c>
      <c r="D3817" s="172">
        <f t="shared" si="174"/>
        <v>128563.20000000001</v>
      </c>
      <c r="E3817" s="172" t="e">
        <f t="shared" si="175"/>
        <v>#N/A</v>
      </c>
      <c r="F3817" s="174" t="e">
        <f t="shared" si="176"/>
        <v>#N/A</v>
      </c>
      <c r="G3817" s="26" t="s">
        <v>11593</v>
      </c>
    </row>
    <row r="3818" spans="2:7" x14ac:dyDescent="0.45">
      <c r="B3818" s="26" t="s">
        <v>6892</v>
      </c>
      <c r="C3818" s="26">
        <v>72</v>
      </c>
      <c r="D3818" s="172">
        <f t="shared" si="174"/>
        <v>128563.20000000001</v>
      </c>
      <c r="E3818" s="172" t="e">
        <f t="shared" si="175"/>
        <v>#N/A</v>
      </c>
      <c r="F3818" s="174" t="e">
        <f t="shared" si="176"/>
        <v>#N/A</v>
      </c>
      <c r="G3818" s="26" t="s">
        <v>11594</v>
      </c>
    </row>
    <row r="3819" spans="2:7" x14ac:dyDescent="0.45">
      <c r="B3819" s="26" t="s">
        <v>6893</v>
      </c>
      <c r="C3819" s="26">
        <v>73</v>
      </c>
      <c r="D3819" s="172">
        <f t="shared" si="174"/>
        <v>130348.8</v>
      </c>
      <c r="E3819" s="172" t="e">
        <f t="shared" si="175"/>
        <v>#N/A</v>
      </c>
      <c r="F3819" s="174" t="e">
        <f t="shared" si="176"/>
        <v>#N/A</v>
      </c>
      <c r="G3819" s="26" t="s">
        <v>11595</v>
      </c>
    </row>
    <row r="3820" spans="2:7" x14ac:dyDescent="0.45">
      <c r="B3820" s="26" t="s">
        <v>6894</v>
      </c>
      <c r="C3820" s="26">
        <v>73</v>
      </c>
      <c r="D3820" s="172">
        <f t="shared" si="174"/>
        <v>130348.8</v>
      </c>
      <c r="E3820" s="172" t="e">
        <f t="shared" si="175"/>
        <v>#N/A</v>
      </c>
      <c r="F3820" s="174" t="e">
        <f t="shared" si="176"/>
        <v>#N/A</v>
      </c>
      <c r="G3820" s="26" t="s">
        <v>11596</v>
      </c>
    </row>
    <row r="3821" spans="2:7" x14ac:dyDescent="0.45">
      <c r="B3821" s="26" t="s">
        <v>6895</v>
      </c>
      <c r="C3821" s="26">
        <v>72</v>
      </c>
      <c r="D3821" s="172">
        <f t="shared" si="174"/>
        <v>128563.20000000001</v>
      </c>
      <c r="E3821" s="172" t="e">
        <f t="shared" si="175"/>
        <v>#N/A</v>
      </c>
      <c r="F3821" s="174" t="e">
        <f t="shared" si="176"/>
        <v>#N/A</v>
      </c>
      <c r="G3821" s="26" t="s">
        <v>11597</v>
      </c>
    </row>
    <row r="3822" spans="2:7" x14ac:dyDescent="0.45">
      <c r="B3822" s="26" t="s">
        <v>6896</v>
      </c>
      <c r="C3822" s="26">
        <v>72</v>
      </c>
      <c r="D3822" s="172">
        <f t="shared" si="174"/>
        <v>128563.20000000001</v>
      </c>
      <c r="E3822" s="172" t="e">
        <f t="shared" si="175"/>
        <v>#N/A</v>
      </c>
      <c r="F3822" s="174" t="e">
        <f t="shared" si="176"/>
        <v>#N/A</v>
      </c>
      <c r="G3822" s="26" t="s">
        <v>11598</v>
      </c>
    </row>
    <row r="3823" spans="2:7" x14ac:dyDescent="0.45">
      <c r="B3823" s="26" t="s">
        <v>6897</v>
      </c>
      <c r="C3823" s="26">
        <v>72</v>
      </c>
      <c r="D3823" s="172">
        <f t="shared" si="174"/>
        <v>128563.20000000001</v>
      </c>
      <c r="E3823" s="172" t="e">
        <f t="shared" si="175"/>
        <v>#N/A</v>
      </c>
      <c r="F3823" s="174" t="e">
        <f t="shared" si="176"/>
        <v>#N/A</v>
      </c>
      <c r="G3823" s="26" t="s">
        <v>11599</v>
      </c>
    </row>
    <row r="3824" spans="2:7" x14ac:dyDescent="0.45">
      <c r="B3824" s="26" t="s">
        <v>6898</v>
      </c>
      <c r="C3824" s="26">
        <v>72</v>
      </c>
      <c r="D3824" s="172">
        <f t="shared" si="174"/>
        <v>128563.20000000001</v>
      </c>
      <c r="E3824" s="172" t="e">
        <f t="shared" si="175"/>
        <v>#N/A</v>
      </c>
      <c r="F3824" s="174" t="e">
        <f t="shared" si="176"/>
        <v>#N/A</v>
      </c>
      <c r="G3824" s="26" t="s">
        <v>11600</v>
      </c>
    </row>
    <row r="3825" spans="2:7" x14ac:dyDescent="0.45">
      <c r="B3825" s="26" t="s">
        <v>6899</v>
      </c>
      <c r="C3825" s="26">
        <v>71</v>
      </c>
      <c r="D3825" s="172">
        <f t="shared" si="174"/>
        <v>126777.60000000001</v>
      </c>
      <c r="E3825" s="172" t="e">
        <f t="shared" si="175"/>
        <v>#N/A</v>
      </c>
      <c r="F3825" s="174" t="e">
        <f t="shared" si="176"/>
        <v>#N/A</v>
      </c>
      <c r="G3825" s="26" t="s">
        <v>11601</v>
      </c>
    </row>
    <row r="3826" spans="2:7" x14ac:dyDescent="0.45">
      <c r="B3826" s="26" t="s">
        <v>6900</v>
      </c>
      <c r="C3826" s="26">
        <v>70</v>
      </c>
      <c r="D3826" s="172">
        <f t="shared" si="174"/>
        <v>124992.00000000001</v>
      </c>
      <c r="E3826" s="172" t="e">
        <f t="shared" si="175"/>
        <v>#N/A</v>
      </c>
      <c r="F3826" s="174" t="e">
        <f t="shared" si="176"/>
        <v>#N/A</v>
      </c>
      <c r="G3826" s="26" t="s">
        <v>11602</v>
      </c>
    </row>
    <row r="3827" spans="2:7" x14ac:dyDescent="0.45">
      <c r="B3827" s="26" t="s">
        <v>6901</v>
      </c>
      <c r="C3827" s="26">
        <v>70</v>
      </c>
      <c r="D3827" s="172">
        <f t="shared" si="174"/>
        <v>124992.00000000001</v>
      </c>
      <c r="E3827" s="172" t="e">
        <f t="shared" si="175"/>
        <v>#N/A</v>
      </c>
      <c r="F3827" s="174" t="e">
        <f t="shared" si="176"/>
        <v>#N/A</v>
      </c>
      <c r="G3827" s="26" t="s">
        <v>11603</v>
      </c>
    </row>
    <row r="3828" spans="2:7" x14ac:dyDescent="0.45">
      <c r="B3828" s="26" t="s">
        <v>6902</v>
      </c>
      <c r="C3828" s="26">
        <v>70</v>
      </c>
      <c r="D3828" s="172">
        <f t="shared" ref="D3828:D3891" si="177">C3828*7.44*240</f>
        <v>124992.00000000001</v>
      </c>
      <c r="E3828" s="172" t="e">
        <f t="shared" ref="E3828:E3891" si="178">VLOOKUP(G3828,$I$51:$K$181,2,FALSE)</f>
        <v>#N/A</v>
      </c>
      <c r="F3828" s="174" t="e">
        <f t="shared" ref="F3828:F3891" si="179">E3828/D3828-1</f>
        <v>#N/A</v>
      </c>
      <c r="G3828" s="26" t="s">
        <v>11604</v>
      </c>
    </row>
    <row r="3829" spans="2:7" x14ac:dyDescent="0.45">
      <c r="B3829" s="26" t="s">
        <v>6903</v>
      </c>
      <c r="C3829" s="26">
        <v>69</v>
      </c>
      <c r="D3829" s="172">
        <f t="shared" si="177"/>
        <v>123206.40000000001</v>
      </c>
      <c r="E3829" s="172" t="e">
        <f t="shared" si="178"/>
        <v>#N/A</v>
      </c>
      <c r="F3829" s="174" t="e">
        <f t="shared" si="179"/>
        <v>#N/A</v>
      </c>
      <c r="G3829" s="26" t="s">
        <v>11605</v>
      </c>
    </row>
    <row r="3830" spans="2:7" x14ac:dyDescent="0.45">
      <c r="B3830" s="26" t="s">
        <v>6904</v>
      </c>
      <c r="C3830" s="26">
        <v>68</v>
      </c>
      <c r="D3830" s="172">
        <f t="shared" si="177"/>
        <v>121420.8</v>
      </c>
      <c r="E3830" s="172" t="e">
        <f t="shared" si="178"/>
        <v>#N/A</v>
      </c>
      <c r="F3830" s="174" t="e">
        <f t="shared" si="179"/>
        <v>#N/A</v>
      </c>
      <c r="G3830" s="26" t="s">
        <v>11606</v>
      </c>
    </row>
    <row r="3831" spans="2:7" x14ac:dyDescent="0.45">
      <c r="B3831" s="26" t="s">
        <v>6905</v>
      </c>
      <c r="C3831" s="26">
        <v>68</v>
      </c>
      <c r="D3831" s="172">
        <f t="shared" si="177"/>
        <v>121420.8</v>
      </c>
      <c r="E3831" s="172" t="e">
        <f t="shared" si="178"/>
        <v>#N/A</v>
      </c>
      <c r="F3831" s="174" t="e">
        <f t="shared" si="179"/>
        <v>#N/A</v>
      </c>
      <c r="G3831" s="26" t="s">
        <v>11607</v>
      </c>
    </row>
    <row r="3832" spans="2:7" x14ac:dyDescent="0.45">
      <c r="B3832" s="26" t="s">
        <v>6906</v>
      </c>
      <c r="C3832" s="26">
        <v>67</v>
      </c>
      <c r="D3832" s="172">
        <f t="shared" si="177"/>
        <v>119635.20000000001</v>
      </c>
      <c r="E3832" s="172" t="e">
        <f t="shared" si="178"/>
        <v>#N/A</v>
      </c>
      <c r="F3832" s="174" t="e">
        <f t="shared" si="179"/>
        <v>#N/A</v>
      </c>
      <c r="G3832" s="26" t="s">
        <v>11608</v>
      </c>
    </row>
    <row r="3833" spans="2:7" x14ac:dyDescent="0.45">
      <c r="B3833" s="26" t="s">
        <v>6907</v>
      </c>
      <c r="C3833" s="26">
        <v>68</v>
      </c>
      <c r="D3833" s="172">
        <f t="shared" si="177"/>
        <v>121420.8</v>
      </c>
      <c r="E3833" s="172" t="e">
        <f t="shared" si="178"/>
        <v>#N/A</v>
      </c>
      <c r="F3833" s="174" t="e">
        <f t="shared" si="179"/>
        <v>#N/A</v>
      </c>
      <c r="G3833" s="26" t="s">
        <v>11609</v>
      </c>
    </row>
    <row r="3834" spans="2:7" x14ac:dyDescent="0.45">
      <c r="B3834" s="26" t="s">
        <v>6908</v>
      </c>
      <c r="C3834" s="26">
        <v>67</v>
      </c>
      <c r="D3834" s="172">
        <f t="shared" si="177"/>
        <v>119635.20000000001</v>
      </c>
      <c r="E3834" s="172" t="e">
        <f t="shared" si="178"/>
        <v>#N/A</v>
      </c>
      <c r="F3834" s="174" t="e">
        <f t="shared" si="179"/>
        <v>#N/A</v>
      </c>
      <c r="G3834" s="26" t="s">
        <v>11610</v>
      </c>
    </row>
    <row r="3835" spans="2:7" x14ac:dyDescent="0.45">
      <c r="B3835" s="26" t="s">
        <v>6909</v>
      </c>
      <c r="C3835" s="26">
        <v>68</v>
      </c>
      <c r="D3835" s="172">
        <f t="shared" si="177"/>
        <v>121420.8</v>
      </c>
      <c r="E3835" s="172" t="e">
        <f t="shared" si="178"/>
        <v>#N/A</v>
      </c>
      <c r="F3835" s="174" t="e">
        <f t="shared" si="179"/>
        <v>#N/A</v>
      </c>
      <c r="G3835" s="26" t="s">
        <v>11611</v>
      </c>
    </row>
    <row r="3836" spans="2:7" x14ac:dyDescent="0.45">
      <c r="B3836" s="26" t="s">
        <v>6910</v>
      </c>
      <c r="C3836" s="26">
        <v>68</v>
      </c>
      <c r="D3836" s="172">
        <f t="shared" si="177"/>
        <v>121420.8</v>
      </c>
      <c r="E3836" s="172" t="e">
        <f t="shared" si="178"/>
        <v>#N/A</v>
      </c>
      <c r="F3836" s="174" t="e">
        <f t="shared" si="179"/>
        <v>#N/A</v>
      </c>
      <c r="G3836" s="26" t="s">
        <v>11612</v>
      </c>
    </row>
    <row r="3837" spans="2:7" x14ac:dyDescent="0.45">
      <c r="B3837" s="26" t="s">
        <v>6911</v>
      </c>
      <c r="C3837" s="26">
        <v>68</v>
      </c>
      <c r="D3837" s="172">
        <f t="shared" si="177"/>
        <v>121420.8</v>
      </c>
      <c r="E3837" s="172" t="e">
        <f t="shared" si="178"/>
        <v>#N/A</v>
      </c>
      <c r="F3837" s="174" t="e">
        <f t="shared" si="179"/>
        <v>#N/A</v>
      </c>
      <c r="G3837" s="26" t="s">
        <v>11613</v>
      </c>
    </row>
    <row r="3838" spans="2:7" x14ac:dyDescent="0.45">
      <c r="B3838" s="26" t="s">
        <v>6912</v>
      </c>
      <c r="C3838" s="26">
        <v>68</v>
      </c>
      <c r="D3838" s="172">
        <f t="shared" si="177"/>
        <v>121420.8</v>
      </c>
      <c r="E3838" s="172" t="e">
        <f t="shared" si="178"/>
        <v>#N/A</v>
      </c>
      <c r="F3838" s="174" t="e">
        <f t="shared" si="179"/>
        <v>#N/A</v>
      </c>
      <c r="G3838" s="26" t="s">
        <v>11614</v>
      </c>
    </row>
    <row r="3839" spans="2:7" x14ac:dyDescent="0.45">
      <c r="B3839" s="26" t="s">
        <v>6913</v>
      </c>
      <c r="C3839" s="26">
        <v>68</v>
      </c>
      <c r="D3839" s="172">
        <f t="shared" si="177"/>
        <v>121420.8</v>
      </c>
      <c r="E3839" s="172" t="e">
        <f t="shared" si="178"/>
        <v>#N/A</v>
      </c>
      <c r="F3839" s="174" t="e">
        <f t="shared" si="179"/>
        <v>#N/A</v>
      </c>
      <c r="G3839" s="26" t="s">
        <v>11615</v>
      </c>
    </row>
    <row r="3840" spans="2:7" x14ac:dyDescent="0.45">
      <c r="B3840" s="26" t="s">
        <v>6914</v>
      </c>
      <c r="C3840" s="26">
        <v>68</v>
      </c>
      <c r="D3840" s="172">
        <f t="shared" si="177"/>
        <v>121420.8</v>
      </c>
      <c r="E3840" s="172" t="e">
        <f t="shared" si="178"/>
        <v>#N/A</v>
      </c>
      <c r="F3840" s="174" t="e">
        <f t="shared" si="179"/>
        <v>#N/A</v>
      </c>
      <c r="G3840" s="26" t="s">
        <v>11616</v>
      </c>
    </row>
    <row r="3841" spans="2:7" x14ac:dyDescent="0.45">
      <c r="B3841" s="26" t="s">
        <v>6915</v>
      </c>
      <c r="C3841" s="26">
        <v>67</v>
      </c>
      <c r="D3841" s="172">
        <f t="shared" si="177"/>
        <v>119635.20000000001</v>
      </c>
      <c r="E3841" s="172" t="e">
        <f t="shared" si="178"/>
        <v>#N/A</v>
      </c>
      <c r="F3841" s="174" t="e">
        <f t="shared" si="179"/>
        <v>#N/A</v>
      </c>
      <c r="G3841" s="26" t="s">
        <v>11617</v>
      </c>
    </row>
    <row r="3842" spans="2:7" x14ac:dyDescent="0.45">
      <c r="B3842" s="26" t="s">
        <v>6916</v>
      </c>
      <c r="C3842" s="26">
        <v>66</v>
      </c>
      <c r="D3842" s="172">
        <f t="shared" si="177"/>
        <v>117849.60000000001</v>
      </c>
      <c r="E3842" s="172" t="e">
        <f t="shared" si="178"/>
        <v>#N/A</v>
      </c>
      <c r="F3842" s="174" t="e">
        <f t="shared" si="179"/>
        <v>#N/A</v>
      </c>
      <c r="G3842" s="26" t="s">
        <v>11618</v>
      </c>
    </row>
    <row r="3843" spans="2:7" x14ac:dyDescent="0.45">
      <c r="B3843" s="26" t="s">
        <v>6917</v>
      </c>
      <c r="C3843" s="26">
        <v>65</v>
      </c>
      <c r="D3843" s="172">
        <f t="shared" si="177"/>
        <v>116064</v>
      </c>
      <c r="E3843" s="172" t="e">
        <f t="shared" si="178"/>
        <v>#N/A</v>
      </c>
      <c r="F3843" s="174" t="e">
        <f t="shared" si="179"/>
        <v>#N/A</v>
      </c>
      <c r="G3843" s="26" t="s">
        <v>11619</v>
      </c>
    </row>
    <row r="3844" spans="2:7" x14ac:dyDescent="0.45">
      <c r="B3844" s="26" t="s">
        <v>6918</v>
      </c>
      <c r="C3844" s="26">
        <v>65</v>
      </c>
      <c r="D3844" s="172">
        <f t="shared" si="177"/>
        <v>116064</v>
      </c>
      <c r="E3844" s="172" t="e">
        <f t="shared" si="178"/>
        <v>#N/A</v>
      </c>
      <c r="F3844" s="174" t="e">
        <f t="shared" si="179"/>
        <v>#N/A</v>
      </c>
      <c r="G3844" s="26" t="s">
        <v>11620</v>
      </c>
    </row>
    <row r="3845" spans="2:7" x14ac:dyDescent="0.45">
      <c r="B3845" s="26" t="s">
        <v>6919</v>
      </c>
      <c r="C3845" s="26">
        <v>66</v>
      </c>
      <c r="D3845" s="172">
        <f t="shared" si="177"/>
        <v>117849.60000000001</v>
      </c>
      <c r="E3845" s="172" t="e">
        <f t="shared" si="178"/>
        <v>#N/A</v>
      </c>
      <c r="F3845" s="174" t="e">
        <f t="shared" si="179"/>
        <v>#N/A</v>
      </c>
      <c r="G3845" s="26" t="s">
        <v>11621</v>
      </c>
    </row>
    <row r="3846" spans="2:7" x14ac:dyDescent="0.45">
      <c r="B3846" s="26" t="s">
        <v>6920</v>
      </c>
      <c r="C3846" s="26">
        <v>67</v>
      </c>
      <c r="D3846" s="172">
        <f t="shared" si="177"/>
        <v>119635.20000000001</v>
      </c>
      <c r="E3846" s="172" t="e">
        <f t="shared" si="178"/>
        <v>#N/A</v>
      </c>
      <c r="F3846" s="174" t="e">
        <f t="shared" si="179"/>
        <v>#N/A</v>
      </c>
      <c r="G3846" s="26" t="s">
        <v>11622</v>
      </c>
    </row>
    <row r="3847" spans="2:7" x14ac:dyDescent="0.45">
      <c r="B3847" s="26" t="s">
        <v>6921</v>
      </c>
      <c r="C3847" s="26">
        <v>67</v>
      </c>
      <c r="D3847" s="172">
        <f t="shared" si="177"/>
        <v>119635.20000000001</v>
      </c>
      <c r="E3847" s="172" t="e">
        <f t="shared" si="178"/>
        <v>#N/A</v>
      </c>
      <c r="F3847" s="174" t="e">
        <f t="shared" si="179"/>
        <v>#N/A</v>
      </c>
      <c r="G3847" s="26" t="s">
        <v>11623</v>
      </c>
    </row>
    <row r="3848" spans="2:7" x14ac:dyDescent="0.45">
      <c r="B3848" s="26" t="s">
        <v>6922</v>
      </c>
      <c r="C3848" s="26">
        <v>66</v>
      </c>
      <c r="D3848" s="172">
        <f t="shared" si="177"/>
        <v>117849.60000000001</v>
      </c>
      <c r="E3848" s="172" t="e">
        <f t="shared" si="178"/>
        <v>#N/A</v>
      </c>
      <c r="F3848" s="174" t="e">
        <f t="shared" si="179"/>
        <v>#N/A</v>
      </c>
      <c r="G3848" s="26" t="s">
        <v>11624</v>
      </c>
    </row>
    <row r="3849" spans="2:7" x14ac:dyDescent="0.45">
      <c r="B3849" s="26" t="s">
        <v>6923</v>
      </c>
      <c r="C3849" s="26">
        <v>66</v>
      </c>
      <c r="D3849" s="172">
        <f t="shared" si="177"/>
        <v>117849.60000000001</v>
      </c>
      <c r="E3849" s="172" t="e">
        <f t="shared" si="178"/>
        <v>#N/A</v>
      </c>
      <c r="F3849" s="174" t="e">
        <f t="shared" si="179"/>
        <v>#N/A</v>
      </c>
      <c r="G3849" s="26" t="s">
        <v>11625</v>
      </c>
    </row>
    <row r="3850" spans="2:7" x14ac:dyDescent="0.45">
      <c r="B3850" s="26" t="s">
        <v>6924</v>
      </c>
      <c r="C3850" s="26">
        <v>65</v>
      </c>
      <c r="D3850" s="172">
        <f t="shared" si="177"/>
        <v>116064</v>
      </c>
      <c r="E3850" s="172" t="e">
        <f t="shared" si="178"/>
        <v>#N/A</v>
      </c>
      <c r="F3850" s="174" t="e">
        <f t="shared" si="179"/>
        <v>#N/A</v>
      </c>
      <c r="G3850" s="26" t="s">
        <v>11626</v>
      </c>
    </row>
    <row r="3851" spans="2:7" x14ac:dyDescent="0.45">
      <c r="B3851" s="26" t="s">
        <v>6925</v>
      </c>
      <c r="C3851" s="26">
        <v>64</v>
      </c>
      <c r="D3851" s="172">
        <f t="shared" si="177"/>
        <v>114278.40000000001</v>
      </c>
      <c r="E3851" s="172" t="e">
        <f t="shared" si="178"/>
        <v>#N/A</v>
      </c>
      <c r="F3851" s="174" t="e">
        <f t="shared" si="179"/>
        <v>#N/A</v>
      </c>
      <c r="G3851" s="26" t="s">
        <v>11627</v>
      </c>
    </row>
    <row r="3852" spans="2:7" x14ac:dyDescent="0.45">
      <c r="B3852" s="26" t="s">
        <v>6926</v>
      </c>
      <c r="C3852" s="26">
        <v>64</v>
      </c>
      <c r="D3852" s="172">
        <f t="shared" si="177"/>
        <v>114278.40000000001</v>
      </c>
      <c r="E3852" s="172" t="e">
        <f t="shared" si="178"/>
        <v>#N/A</v>
      </c>
      <c r="F3852" s="174" t="e">
        <f t="shared" si="179"/>
        <v>#N/A</v>
      </c>
      <c r="G3852" s="26" t="s">
        <v>11628</v>
      </c>
    </row>
    <row r="3853" spans="2:7" x14ac:dyDescent="0.45">
      <c r="B3853" s="26" t="s">
        <v>6927</v>
      </c>
      <c r="C3853" s="26">
        <v>65</v>
      </c>
      <c r="D3853" s="172">
        <f t="shared" si="177"/>
        <v>116064</v>
      </c>
      <c r="E3853" s="172" t="e">
        <f t="shared" si="178"/>
        <v>#N/A</v>
      </c>
      <c r="F3853" s="174" t="e">
        <f t="shared" si="179"/>
        <v>#N/A</v>
      </c>
      <c r="G3853" s="26" t="s">
        <v>11629</v>
      </c>
    </row>
    <row r="3854" spans="2:7" x14ac:dyDescent="0.45">
      <c r="B3854" s="26" t="s">
        <v>6928</v>
      </c>
      <c r="C3854" s="26">
        <v>66</v>
      </c>
      <c r="D3854" s="172">
        <f t="shared" si="177"/>
        <v>117849.60000000001</v>
      </c>
      <c r="E3854" s="172" t="e">
        <f t="shared" si="178"/>
        <v>#N/A</v>
      </c>
      <c r="F3854" s="174" t="e">
        <f t="shared" si="179"/>
        <v>#N/A</v>
      </c>
      <c r="G3854" s="26" t="s">
        <v>11630</v>
      </c>
    </row>
    <row r="3855" spans="2:7" x14ac:dyDescent="0.45">
      <c r="B3855" s="26" t="s">
        <v>6929</v>
      </c>
      <c r="C3855" s="26">
        <v>67</v>
      </c>
      <c r="D3855" s="172">
        <f t="shared" si="177"/>
        <v>119635.20000000001</v>
      </c>
      <c r="E3855" s="172" t="e">
        <f t="shared" si="178"/>
        <v>#N/A</v>
      </c>
      <c r="F3855" s="174" t="e">
        <f t="shared" si="179"/>
        <v>#N/A</v>
      </c>
      <c r="G3855" s="26" t="s">
        <v>11631</v>
      </c>
    </row>
    <row r="3856" spans="2:7" x14ac:dyDescent="0.45">
      <c r="B3856" s="26" t="s">
        <v>6930</v>
      </c>
      <c r="C3856" s="26">
        <v>67</v>
      </c>
      <c r="D3856" s="172">
        <f t="shared" si="177"/>
        <v>119635.20000000001</v>
      </c>
      <c r="E3856" s="172" t="e">
        <f t="shared" si="178"/>
        <v>#N/A</v>
      </c>
      <c r="F3856" s="174" t="e">
        <f t="shared" si="179"/>
        <v>#N/A</v>
      </c>
      <c r="G3856" s="26" t="s">
        <v>11632</v>
      </c>
    </row>
    <row r="3857" spans="2:7" x14ac:dyDescent="0.45">
      <c r="B3857" s="26" t="s">
        <v>6931</v>
      </c>
      <c r="C3857" s="26">
        <v>66</v>
      </c>
      <c r="D3857" s="172">
        <f t="shared" si="177"/>
        <v>117849.60000000001</v>
      </c>
      <c r="E3857" s="172" t="e">
        <f t="shared" si="178"/>
        <v>#N/A</v>
      </c>
      <c r="F3857" s="174" t="e">
        <f t="shared" si="179"/>
        <v>#N/A</v>
      </c>
      <c r="G3857" s="26" t="s">
        <v>11633</v>
      </c>
    </row>
    <row r="3858" spans="2:7" x14ac:dyDescent="0.45">
      <c r="B3858" s="26" t="s">
        <v>6932</v>
      </c>
      <c r="C3858" s="26">
        <v>67</v>
      </c>
      <c r="D3858" s="172">
        <f t="shared" si="177"/>
        <v>119635.20000000001</v>
      </c>
      <c r="E3858" s="172" t="e">
        <f t="shared" si="178"/>
        <v>#N/A</v>
      </c>
      <c r="F3858" s="174" t="e">
        <f t="shared" si="179"/>
        <v>#N/A</v>
      </c>
      <c r="G3858" s="26" t="s">
        <v>11634</v>
      </c>
    </row>
    <row r="3859" spans="2:7" x14ac:dyDescent="0.45">
      <c r="B3859" s="26" t="s">
        <v>6933</v>
      </c>
      <c r="C3859" s="26">
        <v>66</v>
      </c>
      <c r="D3859" s="172">
        <f t="shared" si="177"/>
        <v>117849.60000000001</v>
      </c>
      <c r="E3859" s="172" t="e">
        <f t="shared" si="178"/>
        <v>#N/A</v>
      </c>
      <c r="F3859" s="174" t="e">
        <f t="shared" si="179"/>
        <v>#N/A</v>
      </c>
      <c r="G3859" s="26" t="s">
        <v>11635</v>
      </c>
    </row>
    <row r="3860" spans="2:7" x14ac:dyDescent="0.45">
      <c r="B3860" s="26" t="s">
        <v>6934</v>
      </c>
      <c r="C3860" s="26">
        <v>66</v>
      </c>
      <c r="D3860" s="172">
        <f t="shared" si="177"/>
        <v>117849.60000000001</v>
      </c>
      <c r="E3860" s="172" t="e">
        <f t="shared" si="178"/>
        <v>#N/A</v>
      </c>
      <c r="F3860" s="174" t="e">
        <f t="shared" si="179"/>
        <v>#N/A</v>
      </c>
      <c r="G3860" s="26" t="s">
        <v>11636</v>
      </c>
    </row>
    <row r="3861" spans="2:7" x14ac:dyDescent="0.45">
      <c r="B3861" s="26" t="s">
        <v>6935</v>
      </c>
      <c r="C3861" s="26">
        <v>65</v>
      </c>
      <c r="D3861" s="172">
        <f t="shared" si="177"/>
        <v>116064</v>
      </c>
      <c r="E3861" s="172" t="e">
        <f t="shared" si="178"/>
        <v>#N/A</v>
      </c>
      <c r="F3861" s="174" t="e">
        <f t="shared" si="179"/>
        <v>#N/A</v>
      </c>
      <c r="G3861" s="26" t="s">
        <v>11637</v>
      </c>
    </row>
    <row r="3862" spans="2:7" x14ac:dyDescent="0.45">
      <c r="B3862" s="26" t="s">
        <v>6936</v>
      </c>
      <c r="C3862" s="26">
        <v>65</v>
      </c>
      <c r="D3862" s="172">
        <f t="shared" si="177"/>
        <v>116064</v>
      </c>
      <c r="E3862" s="172" t="e">
        <f t="shared" si="178"/>
        <v>#N/A</v>
      </c>
      <c r="F3862" s="174" t="e">
        <f t="shared" si="179"/>
        <v>#N/A</v>
      </c>
      <c r="G3862" s="26" t="s">
        <v>11638</v>
      </c>
    </row>
    <row r="3863" spans="2:7" x14ac:dyDescent="0.45">
      <c r="B3863" s="26" t="s">
        <v>6937</v>
      </c>
      <c r="C3863" s="26">
        <v>64</v>
      </c>
      <c r="D3863" s="172">
        <f t="shared" si="177"/>
        <v>114278.40000000001</v>
      </c>
      <c r="E3863" s="172" t="e">
        <f t="shared" si="178"/>
        <v>#N/A</v>
      </c>
      <c r="F3863" s="174" t="e">
        <f t="shared" si="179"/>
        <v>#N/A</v>
      </c>
      <c r="G3863" s="26" t="s">
        <v>11639</v>
      </c>
    </row>
    <row r="3864" spans="2:7" x14ac:dyDescent="0.45">
      <c r="B3864" s="26" t="s">
        <v>6938</v>
      </c>
      <c r="C3864" s="26">
        <v>64</v>
      </c>
      <c r="D3864" s="172">
        <f t="shared" si="177"/>
        <v>114278.40000000001</v>
      </c>
      <c r="E3864" s="172" t="e">
        <f t="shared" si="178"/>
        <v>#N/A</v>
      </c>
      <c r="F3864" s="174" t="e">
        <f t="shared" si="179"/>
        <v>#N/A</v>
      </c>
      <c r="G3864" s="26" t="s">
        <v>11640</v>
      </c>
    </row>
    <row r="3865" spans="2:7" x14ac:dyDescent="0.45">
      <c r="B3865" s="26" t="s">
        <v>6939</v>
      </c>
      <c r="C3865" s="26">
        <v>63</v>
      </c>
      <c r="D3865" s="172">
        <f t="shared" si="177"/>
        <v>112492.8</v>
      </c>
      <c r="E3865" s="172" t="e">
        <f t="shared" si="178"/>
        <v>#N/A</v>
      </c>
      <c r="F3865" s="174" t="e">
        <f t="shared" si="179"/>
        <v>#N/A</v>
      </c>
      <c r="G3865" s="26" t="s">
        <v>11641</v>
      </c>
    </row>
    <row r="3866" spans="2:7" x14ac:dyDescent="0.45">
      <c r="B3866" s="26" t="s">
        <v>6940</v>
      </c>
      <c r="C3866" s="26">
        <v>62</v>
      </c>
      <c r="D3866" s="172">
        <f t="shared" si="177"/>
        <v>110707.20000000001</v>
      </c>
      <c r="E3866" s="172" t="e">
        <f t="shared" si="178"/>
        <v>#N/A</v>
      </c>
      <c r="F3866" s="174" t="e">
        <f t="shared" si="179"/>
        <v>#N/A</v>
      </c>
      <c r="G3866" s="26" t="s">
        <v>11642</v>
      </c>
    </row>
    <row r="3867" spans="2:7" x14ac:dyDescent="0.45">
      <c r="B3867" s="26" t="s">
        <v>6941</v>
      </c>
      <c r="C3867" s="26">
        <v>62</v>
      </c>
      <c r="D3867" s="172">
        <f t="shared" si="177"/>
        <v>110707.20000000001</v>
      </c>
      <c r="E3867" s="172" t="e">
        <f t="shared" si="178"/>
        <v>#N/A</v>
      </c>
      <c r="F3867" s="174" t="e">
        <f t="shared" si="179"/>
        <v>#N/A</v>
      </c>
      <c r="G3867" s="26" t="s">
        <v>11643</v>
      </c>
    </row>
    <row r="3868" spans="2:7" x14ac:dyDescent="0.45">
      <c r="B3868" s="26" t="s">
        <v>6942</v>
      </c>
      <c r="C3868" s="26">
        <v>62</v>
      </c>
      <c r="D3868" s="172">
        <f t="shared" si="177"/>
        <v>110707.20000000001</v>
      </c>
      <c r="E3868" s="172" t="e">
        <f t="shared" si="178"/>
        <v>#N/A</v>
      </c>
      <c r="F3868" s="174" t="e">
        <f t="shared" si="179"/>
        <v>#N/A</v>
      </c>
      <c r="G3868" s="26" t="s">
        <v>11644</v>
      </c>
    </row>
    <row r="3869" spans="2:7" x14ac:dyDescent="0.45">
      <c r="B3869" s="26" t="s">
        <v>6943</v>
      </c>
      <c r="C3869" s="26">
        <v>62</v>
      </c>
      <c r="D3869" s="172">
        <f t="shared" si="177"/>
        <v>110707.20000000001</v>
      </c>
      <c r="E3869" s="172" t="e">
        <f t="shared" si="178"/>
        <v>#N/A</v>
      </c>
      <c r="F3869" s="174" t="e">
        <f t="shared" si="179"/>
        <v>#N/A</v>
      </c>
      <c r="G3869" s="26" t="s">
        <v>11645</v>
      </c>
    </row>
    <row r="3870" spans="2:7" x14ac:dyDescent="0.45">
      <c r="B3870" s="26" t="s">
        <v>6944</v>
      </c>
      <c r="C3870" s="26">
        <v>63</v>
      </c>
      <c r="D3870" s="172">
        <f t="shared" si="177"/>
        <v>112492.8</v>
      </c>
      <c r="E3870" s="172" t="e">
        <f t="shared" si="178"/>
        <v>#N/A</v>
      </c>
      <c r="F3870" s="174" t="e">
        <f t="shared" si="179"/>
        <v>#N/A</v>
      </c>
      <c r="G3870" s="26" t="s">
        <v>11646</v>
      </c>
    </row>
    <row r="3871" spans="2:7" x14ac:dyDescent="0.45">
      <c r="B3871" s="26" t="s">
        <v>6945</v>
      </c>
      <c r="C3871" s="26">
        <v>63</v>
      </c>
      <c r="D3871" s="172">
        <f t="shared" si="177"/>
        <v>112492.8</v>
      </c>
      <c r="E3871" s="172" t="e">
        <f t="shared" si="178"/>
        <v>#N/A</v>
      </c>
      <c r="F3871" s="174" t="e">
        <f t="shared" si="179"/>
        <v>#N/A</v>
      </c>
      <c r="G3871" s="26" t="s">
        <v>11647</v>
      </c>
    </row>
    <row r="3872" spans="2:7" x14ac:dyDescent="0.45">
      <c r="B3872" s="26" t="s">
        <v>6946</v>
      </c>
      <c r="C3872" s="26">
        <v>64</v>
      </c>
      <c r="D3872" s="172">
        <f t="shared" si="177"/>
        <v>114278.40000000001</v>
      </c>
      <c r="E3872" s="172" t="e">
        <f t="shared" si="178"/>
        <v>#N/A</v>
      </c>
      <c r="F3872" s="174" t="e">
        <f t="shared" si="179"/>
        <v>#N/A</v>
      </c>
      <c r="G3872" s="26" t="s">
        <v>11648</v>
      </c>
    </row>
    <row r="3873" spans="2:7" x14ac:dyDescent="0.45">
      <c r="B3873" s="26" t="s">
        <v>6947</v>
      </c>
      <c r="C3873" s="26">
        <v>65</v>
      </c>
      <c r="D3873" s="172">
        <f t="shared" si="177"/>
        <v>116064</v>
      </c>
      <c r="E3873" s="172" t="e">
        <f t="shared" si="178"/>
        <v>#N/A</v>
      </c>
      <c r="F3873" s="174" t="e">
        <f t="shared" si="179"/>
        <v>#N/A</v>
      </c>
      <c r="G3873" s="26" t="s">
        <v>11649</v>
      </c>
    </row>
    <row r="3874" spans="2:7" x14ac:dyDescent="0.45">
      <c r="B3874" s="26" t="s">
        <v>6948</v>
      </c>
      <c r="C3874" s="26">
        <v>64</v>
      </c>
      <c r="D3874" s="172">
        <f t="shared" si="177"/>
        <v>114278.40000000001</v>
      </c>
      <c r="E3874" s="172" t="e">
        <f t="shared" si="178"/>
        <v>#N/A</v>
      </c>
      <c r="F3874" s="174" t="e">
        <f t="shared" si="179"/>
        <v>#N/A</v>
      </c>
      <c r="G3874" s="26" t="s">
        <v>11650</v>
      </c>
    </row>
    <row r="3875" spans="2:7" x14ac:dyDescent="0.45">
      <c r="B3875" s="26" t="s">
        <v>6949</v>
      </c>
      <c r="C3875" s="26">
        <v>64</v>
      </c>
      <c r="D3875" s="172">
        <f t="shared" si="177"/>
        <v>114278.40000000001</v>
      </c>
      <c r="E3875" s="172" t="e">
        <f t="shared" si="178"/>
        <v>#N/A</v>
      </c>
      <c r="F3875" s="174" t="e">
        <f t="shared" si="179"/>
        <v>#N/A</v>
      </c>
      <c r="G3875" s="26" t="s">
        <v>11651</v>
      </c>
    </row>
    <row r="3876" spans="2:7" x14ac:dyDescent="0.45">
      <c r="B3876" s="26" t="s">
        <v>6950</v>
      </c>
      <c r="C3876" s="26">
        <v>64</v>
      </c>
      <c r="D3876" s="172">
        <f t="shared" si="177"/>
        <v>114278.40000000001</v>
      </c>
      <c r="E3876" s="172" t="e">
        <f t="shared" si="178"/>
        <v>#N/A</v>
      </c>
      <c r="F3876" s="174" t="e">
        <f t="shared" si="179"/>
        <v>#N/A</v>
      </c>
      <c r="G3876" s="26" t="s">
        <v>11652</v>
      </c>
    </row>
    <row r="3877" spans="2:7" x14ac:dyDescent="0.45">
      <c r="B3877" s="26" t="s">
        <v>6951</v>
      </c>
      <c r="C3877" s="26">
        <v>64</v>
      </c>
      <c r="D3877" s="172">
        <f t="shared" si="177"/>
        <v>114278.40000000001</v>
      </c>
      <c r="E3877" s="172" t="e">
        <f t="shared" si="178"/>
        <v>#N/A</v>
      </c>
      <c r="F3877" s="174" t="e">
        <f t="shared" si="179"/>
        <v>#N/A</v>
      </c>
      <c r="G3877" s="26" t="s">
        <v>11653</v>
      </c>
    </row>
    <row r="3878" spans="2:7" x14ac:dyDescent="0.45">
      <c r="B3878" s="26" t="s">
        <v>6952</v>
      </c>
      <c r="C3878" s="26">
        <v>64</v>
      </c>
      <c r="D3878" s="172">
        <f t="shared" si="177"/>
        <v>114278.40000000001</v>
      </c>
      <c r="E3878" s="172" t="e">
        <f t="shared" si="178"/>
        <v>#N/A</v>
      </c>
      <c r="F3878" s="174" t="e">
        <f t="shared" si="179"/>
        <v>#N/A</v>
      </c>
      <c r="G3878" s="26" t="s">
        <v>11654</v>
      </c>
    </row>
    <row r="3879" spans="2:7" x14ac:dyDescent="0.45">
      <c r="B3879" s="26" t="s">
        <v>6953</v>
      </c>
      <c r="C3879" s="26">
        <v>63</v>
      </c>
      <c r="D3879" s="172">
        <f t="shared" si="177"/>
        <v>112492.8</v>
      </c>
      <c r="E3879" s="172" t="e">
        <f t="shared" si="178"/>
        <v>#N/A</v>
      </c>
      <c r="F3879" s="174" t="e">
        <f t="shared" si="179"/>
        <v>#N/A</v>
      </c>
      <c r="G3879" s="26" t="s">
        <v>11655</v>
      </c>
    </row>
    <row r="3880" spans="2:7" x14ac:dyDescent="0.45">
      <c r="B3880" s="26" t="s">
        <v>6954</v>
      </c>
      <c r="C3880" s="26">
        <v>62</v>
      </c>
      <c r="D3880" s="172">
        <f t="shared" si="177"/>
        <v>110707.20000000001</v>
      </c>
      <c r="E3880" s="172" t="e">
        <f t="shared" si="178"/>
        <v>#N/A</v>
      </c>
      <c r="F3880" s="174" t="e">
        <f t="shared" si="179"/>
        <v>#N/A</v>
      </c>
      <c r="G3880" s="26" t="s">
        <v>11656</v>
      </c>
    </row>
    <row r="3881" spans="2:7" x14ac:dyDescent="0.45">
      <c r="B3881" s="26" t="s">
        <v>6955</v>
      </c>
      <c r="C3881" s="26">
        <v>62</v>
      </c>
      <c r="D3881" s="172">
        <f t="shared" si="177"/>
        <v>110707.20000000001</v>
      </c>
      <c r="E3881" s="172" t="e">
        <f t="shared" si="178"/>
        <v>#N/A</v>
      </c>
      <c r="F3881" s="174" t="e">
        <f t="shared" si="179"/>
        <v>#N/A</v>
      </c>
      <c r="G3881" s="26" t="s">
        <v>11657</v>
      </c>
    </row>
    <row r="3882" spans="2:7" x14ac:dyDescent="0.45">
      <c r="B3882" s="26" t="s">
        <v>6956</v>
      </c>
      <c r="C3882" s="26">
        <v>62</v>
      </c>
      <c r="D3882" s="172">
        <f t="shared" si="177"/>
        <v>110707.20000000001</v>
      </c>
      <c r="E3882" s="172" t="e">
        <f t="shared" si="178"/>
        <v>#N/A</v>
      </c>
      <c r="F3882" s="174" t="e">
        <f t="shared" si="179"/>
        <v>#N/A</v>
      </c>
      <c r="G3882" s="26" t="s">
        <v>11658</v>
      </c>
    </row>
    <row r="3883" spans="2:7" x14ac:dyDescent="0.45">
      <c r="B3883" s="26" t="s">
        <v>6957</v>
      </c>
      <c r="C3883" s="26">
        <v>63</v>
      </c>
      <c r="D3883" s="172">
        <f t="shared" si="177"/>
        <v>112492.8</v>
      </c>
      <c r="E3883" s="172" t="e">
        <f t="shared" si="178"/>
        <v>#N/A</v>
      </c>
      <c r="F3883" s="174" t="e">
        <f t="shared" si="179"/>
        <v>#N/A</v>
      </c>
      <c r="G3883" s="26" t="s">
        <v>11659</v>
      </c>
    </row>
    <row r="3884" spans="2:7" x14ac:dyDescent="0.45">
      <c r="B3884" s="26" t="s">
        <v>6958</v>
      </c>
      <c r="C3884" s="26">
        <v>64</v>
      </c>
      <c r="D3884" s="172">
        <f t="shared" si="177"/>
        <v>114278.40000000001</v>
      </c>
      <c r="E3884" s="172" t="e">
        <f t="shared" si="178"/>
        <v>#N/A</v>
      </c>
      <c r="F3884" s="174" t="e">
        <f t="shared" si="179"/>
        <v>#N/A</v>
      </c>
      <c r="G3884" s="26" t="s">
        <v>11660</v>
      </c>
    </row>
    <row r="3885" spans="2:7" x14ac:dyDescent="0.45">
      <c r="B3885" s="26" t="s">
        <v>6959</v>
      </c>
      <c r="C3885" s="26">
        <v>65</v>
      </c>
      <c r="D3885" s="172">
        <f t="shared" si="177"/>
        <v>116064</v>
      </c>
      <c r="E3885" s="172" t="e">
        <f t="shared" si="178"/>
        <v>#N/A</v>
      </c>
      <c r="F3885" s="174" t="e">
        <f t="shared" si="179"/>
        <v>#N/A</v>
      </c>
      <c r="G3885" s="26" t="s">
        <v>11661</v>
      </c>
    </row>
    <row r="3886" spans="2:7" x14ac:dyDescent="0.45">
      <c r="B3886" s="26" t="s">
        <v>6960</v>
      </c>
      <c r="C3886" s="26">
        <v>64</v>
      </c>
      <c r="D3886" s="172">
        <f t="shared" si="177"/>
        <v>114278.40000000001</v>
      </c>
      <c r="E3886" s="172" t="e">
        <f t="shared" si="178"/>
        <v>#N/A</v>
      </c>
      <c r="F3886" s="174" t="e">
        <f t="shared" si="179"/>
        <v>#N/A</v>
      </c>
      <c r="G3886" s="26" t="s">
        <v>11662</v>
      </c>
    </row>
    <row r="3887" spans="2:7" x14ac:dyDescent="0.45">
      <c r="B3887" s="26" t="s">
        <v>6961</v>
      </c>
      <c r="C3887" s="26">
        <v>64</v>
      </c>
      <c r="D3887" s="172">
        <f t="shared" si="177"/>
        <v>114278.40000000001</v>
      </c>
      <c r="E3887" s="172" t="e">
        <f t="shared" si="178"/>
        <v>#N/A</v>
      </c>
      <c r="F3887" s="174" t="e">
        <f t="shared" si="179"/>
        <v>#N/A</v>
      </c>
      <c r="G3887" s="26" t="s">
        <v>11663</v>
      </c>
    </row>
    <row r="3888" spans="2:7" x14ac:dyDescent="0.45">
      <c r="B3888" s="26" t="s">
        <v>6962</v>
      </c>
      <c r="C3888" s="26">
        <v>63</v>
      </c>
      <c r="D3888" s="172">
        <f t="shared" si="177"/>
        <v>112492.8</v>
      </c>
      <c r="E3888" s="172" t="e">
        <f t="shared" si="178"/>
        <v>#N/A</v>
      </c>
      <c r="F3888" s="174" t="e">
        <f t="shared" si="179"/>
        <v>#N/A</v>
      </c>
      <c r="G3888" s="26" t="s">
        <v>11664</v>
      </c>
    </row>
    <row r="3889" spans="2:7" x14ac:dyDescent="0.45">
      <c r="B3889" s="26" t="s">
        <v>6963</v>
      </c>
      <c r="C3889" s="26">
        <v>64</v>
      </c>
      <c r="D3889" s="172">
        <f t="shared" si="177"/>
        <v>114278.40000000001</v>
      </c>
      <c r="E3889" s="172" t="e">
        <f t="shared" si="178"/>
        <v>#N/A</v>
      </c>
      <c r="F3889" s="174" t="e">
        <f t="shared" si="179"/>
        <v>#N/A</v>
      </c>
      <c r="G3889" s="26" t="s">
        <v>11665</v>
      </c>
    </row>
    <row r="3890" spans="2:7" x14ac:dyDescent="0.45">
      <c r="B3890" s="26" t="s">
        <v>6964</v>
      </c>
      <c r="C3890" s="26">
        <v>64</v>
      </c>
      <c r="D3890" s="172">
        <f t="shared" si="177"/>
        <v>114278.40000000001</v>
      </c>
      <c r="E3890" s="172" t="e">
        <f t="shared" si="178"/>
        <v>#N/A</v>
      </c>
      <c r="F3890" s="174" t="e">
        <f t="shared" si="179"/>
        <v>#N/A</v>
      </c>
      <c r="G3890" s="26" t="s">
        <v>11666</v>
      </c>
    </row>
    <row r="3891" spans="2:7" x14ac:dyDescent="0.45">
      <c r="B3891" s="26" t="s">
        <v>6965</v>
      </c>
      <c r="C3891" s="26">
        <v>63</v>
      </c>
      <c r="D3891" s="172">
        <f t="shared" si="177"/>
        <v>112492.8</v>
      </c>
      <c r="E3891" s="172" t="e">
        <f t="shared" si="178"/>
        <v>#N/A</v>
      </c>
      <c r="F3891" s="174" t="e">
        <f t="shared" si="179"/>
        <v>#N/A</v>
      </c>
      <c r="G3891" s="26" t="s">
        <v>11667</v>
      </c>
    </row>
    <row r="3892" spans="2:7" x14ac:dyDescent="0.45">
      <c r="B3892" s="26" t="s">
        <v>6966</v>
      </c>
      <c r="C3892" s="26">
        <v>64</v>
      </c>
      <c r="D3892" s="172">
        <f t="shared" ref="D3892:D3955" si="180">C3892*7.44*240</f>
        <v>114278.40000000001</v>
      </c>
      <c r="E3892" s="172" t="e">
        <f t="shared" ref="E3892:E3955" si="181">VLOOKUP(G3892,$I$51:$K$181,2,FALSE)</f>
        <v>#N/A</v>
      </c>
      <c r="F3892" s="174" t="e">
        <f t="shared" ref="F3892:F3955" si="182">E3892/D3892-1</f>
        <v>#N/A</v>
      </c>
      <c r="G3892" s="26" t="s">
        <v>11668</v>
      </c>
    </row>
    <row r="3893" spans="2:7" x14ac:dyDescent="0.45">
      <c r="B3893" s="26" t="s">
        <v>6967</v>
      </c>
      <c r="C3893" s="26">
        <v>64</v>
      </c>
      <c r="D3893" s="172">
        <f t="shared" si="180"/>
        <v>114278.40000000001</v>
      </c>
      <c r="E3893" s="172" t="e">
        <f t="shared" si="181"/>
        <v>#N/A</v>
      </c>
      <c r="F3893" s="174" t="e">
        <f t="shared" si="182"/>
        <v>#N/A</v>
      </c>
      <c r="G3893" s="26" t="s">
        <v>11669</v>
      </c>
    </row>
    <row r="3894" spans="2:7" x14ac:dyDescent="0.45">
      <c r="B3894" s="26" t="s">
        <v>6968</v>
      </c>
      <c r="C3894" s="26">
        <v>64</v>
      </c>
      <c r="D3894" s="172">
        <f t="shared" si="180"/>
        <v>114278.40000000001</v>
      </c>
      <c r="E3894" s="172" t="e">
        <f t="shared" si="181"/>
        <v>#N/A</v>
      </c>
      <c r="F3894" s="174" t="e">
        <f t="shared" si="182"/>
        <v>#N/A</v>
      </c>
      <c r="G3894" s="26" t="s">
        <v>11670</v>
      </c>
    </row>
    <row r="3895" spans="2:7" x14ac:dyDescent="0.45">
      <c r="B3895" s="26" t="s">
        <v>6969</v>
      </c>
      <c r="C3895" s="26">
        <v>63</v>
      </c>
      <c r="D3895" s="172">
        <f t="shared" si="180"/>
        <v>112492.8</v>
      </c>
      <c r="E3895" s="172" t="e">
        <f t="shared" si="181"/>
        <v>#N/A</v>
      </c>
      <c r="F3895" s="174" t="e">
        <f t="shared" si="182"/>
        <v>#N/A</v>
      </c>
      <c r="G3895" s="26" t="s">
        <v>11671</v>
      </c>
    </row>
    <row r="3896" spans="2:7" x14ac:dyDescent="0.45">
      <c r="B3896" s="26" t="s">
        <v>6970</v>
      </c>
      <c r="C3896" s="26">
        <v>62</v>
      </c>
      <c r="D3896" s="172">
        <f t="shared" si="180"/>
        <v>110707.20000000001</v>
      </c>
      <c r="E3896" s="172" t="e">
        <f t="shared" si="181"/>
        <v>#N/A</v>
      </c>
      <c r="F3896" s="174" t="e">
        <f t="shared" si="182"/>
        <v>#N/A</v>
      </c>
      <c r="G3896" s="26" t="s">
        <v>11672</v>
      </c>
    </row>
    <row r="3897" spans="2:7" x14ac:dyDescent="0.45">
      <c r="B3897" s="26" t="s">
        <v>6971</v>
      </c>
      <c r="C3897" s="26">
        <v>60</v>
      </c>
      <c r="D3897" s="172">
        <f t="shared" si="180"/>
        <v>107136.00000000001</v>
      </c>
      <c r="E3897" s="172" t="e">
        <f t="shared" si="181"/>
        <v>#N/A</v>
      </c>
      <c r="F3897" s="174" t="e">
        <f t="shared" si="182"/>
        <v>#N/A</v>
      </c>
      <c r="G3897" s="26" t="s">
        <v>11673</v>
      </c>
    </row>
    <row r="3898" spans="2:7" x14ac:dyDescent="0.45">
      <c r="B3898" s="26" t="s">
        <v>6972</v>
      </c>
      <c r="C3898" s="26">
        <v>60</v>
      </c>
      <c r="D3898" s="172">
        <f t="shared" si="180"/>
        <v>107136.00000000001</v>
      </c>
      <c r="E3898" s="172" t="e">
        <f t="shared" si="181"/>
        <v>#N/A</v>
      </c>
      <c r="F3898" s="174" t="e">
        <f t="shared" si="182"/>
        <v>#N/A</v>
      </c>
      <c r="G3898" s="26" t="s">
        <v>11674</v>
      </c>
    </row>
    <row r="3899" spans="2:7" x14ac:dyDescent="0.45">
      <c r="B3899" s="26" t="s">
        <v>6973</v>
      </c>
      <c r="C3899" s="26">
        <v>59</v>
      </c>
      <c r="D3899" s="172">
        <f t="shared" si="180"/>
        <v>105350.40000000001</v>
      </c>
      <c r="E3899" s="172" t="e">
        <f t="shared" si="181"/>
        <v>#N/A</v>
      </c>
      <c r="F3899" s="174" t="e">
        <f t="shared" si="182"/>
        <v>#N/A</v>
      </c>
      <c r="G3899" s="26" t="s">
        <v>11675</v>
      </c>
    </row>
    <row r="3900" spans="2:7" x14ac:dyDescent="0.45">
      <c r="B3900" s="26" t="s">
        <v>6974</v>
      </c>
      <c r="C3900" s="26">
        <v>58</v>
      </c>
      <c r="D3900" s="172">
        <f t="shared" si="180"/>
        <v>103564.8</v>
      </c>
      <c r="E3900" s="172" t="e">
        <f t="shared" si="181"/>
        <v>#N/A</v>
      </c>
      <c r="F3900" s="174" t="e">
        <f t="shared" si="182"/>
        <v>#N/A</v>
      </c>
      <c r="G3900" s="26" t="s">
        <v>11676</v>
      </c>
    </row>
    <row r="3901" spans="2:7" x14ac:dyDescent="0.45">
      <c r="B3901" s="26" t="s">
        <v>6975</v>
      </c>
      <c r="C3901" s="26">
        <v>57</v>
      </c>
      <c r="D3901" s="172">
        <f t="shared" si="180"/>
        <v>101779.20000000001</v>
      </c>
      <c r="E3901" s="172" t="e">
        <f t="shared" si="181"/>
        <v>#N/A</v>
      </c>
      <c r="F3901" s="174" t="e">
        <f t="shared" si="182"/>
        <v>#N/A</v>
      </c>
      <c r="G3901" s="26" t="s">
        <v>11677</v>
      </c>
    </row>
    <row r="3902" spans="2:7" x14ac:dyDescent="0.45">
      <c r="B3902" s="26" t="s">
        <v>6976</v>
      </c>
      <c r="C3902" s="26">
        <v>57</v>
      </c>
      <c r="D3902" s="172">
        <f t="shared" si="180"/>
        <v>101779.20000000001</v>
      </c>
      <c r="E3902" s="172" t="e">
        <f t="shared" si="181"/>
        <v>#N/A</v>
      </c>
      <c r="F3902" s="174" t="e">
        <f t="shared" si="182"/>
        <v>#N/A</v>
      </c>
      <c r="G3902" s="26" t="s">
        <v>11678</v>
      </c>
    </row>
    <row r="3903" spans="2:7" x14ac:dyDescent="0.45">
      <c r="B3903" s="26" t="s">
        <v>6977</v>
      </c>
      <c r="C3903" s="26">
        <v>57</v>
      </c>
      <c r="D3903" s="172">
        <f t="shared" si="180"/>
        <v>101779.20000000001</v>
      </c>
      <c r="E3903" s="172" t="e">
        <f t="shared" si="181"/>
        <v>#N/A</v>
      </c>
      <c r="F3903" s="174" t="e">
        <f t="shared" si="182"/>
        <v>#N/A</v>
      </c>
      <c r="G3903" s="26" t="s">
        <v>11679</v>
      </c>
    </row>
    <row r="3904" spans="2:7" x14ac:dyDescent="0.45">
      <c r="B3904" s="26" t="s">
        <v>6978</v>
      </c>
      <c r="C3904" s="26">
        <v>57</v>
      </c>
      <c r="D3904" s="172">
        <f t="shared" si="180"/>
        <v>101779.20000000001</v>
      </c>
      <c r="E3904" s="172" t="e">
        <f t="shared" si="181"/>
        <v>#N/A</v>
      </c>
      <c r="F3904" s="174" t="e">
        <f t="shared" si="182"/>
        <v>#N/A</v>
      </c>
      <c r="G3904" s="26" t="s">
        <v>11680</v>
      </c>
    </row>
    <row r="3905" spans="2:7" x14ac:dyDescent="0.45">
      <c r="B3905" s="26" t="s">
        <v>6979</v>
      </c>
      <c r="C3905" s="26">
        <v>57</v>
      </c>
      <c r="D3905" s="172">
        <f t="shared" si="180"/>
        <v>101779.20000000001</v>
      </c>
      <c r="E3905" s="172" t="e">
        <f t="shared" si="181"/>
        <v>#N/A</v>
      </c>
      <c r="F3905" s="174" t="e">
        <f t="shared" si="182"/>
        <v>#N/A</v>
      </c>
      <c r="G3905" s="26" t="s">
        <v>11681</v>
      </c>
    </row>
    <row r="3906" spans="2:7" x14ac:dyDescent="0.45">
      <c r="B3906" s="26" t="s">
        <v>6980</v>
      </c>
      <c r="C3906" s="26">
        <v>57</v>
      </c>
      <c r="D3906" s="172">
        <f t="shared" si="180"/>
        <v>101779.20000000001</v>
      </c>
      <c r="E3906" s="172" t="e">
        <f t="shared" si="181"/>
        <v>#N/A</v>
      </c>
      <c r="F3906" s="174" t="e">
        <f t="shared" si="182"/>
        <v>#N/A</v>
      </c>
      <c r="G3906" s="26" t="s">
        <v>11682</v>
      </c>
    </row>
    <row r="3907" spans="2:7" x14ac:dyDescent="0.45">
      <c r="B3907" s="26" t="s">
        <v>6981</v>
      </c>
      <c r="C3907" s="26">
        <v>57</v>
      </c>
      <c r="D3907" s="172">
        <f t="shared" si="180"/>
        <v>101779.20000000001</v>
      </c>
      <c r="E3907" s="172" t="e">
        <f t="shared" si="181"/>
        <v>#N/A</v>
      </c>
      <c r="F3907" s="174" t="e">
        <f t="shared" si="182"/>
        <v>#N/A</v>
      </c>
      <c r="G3907" s="26" t="s">
        <v>11683</v>
      </c>
    </row>
    <row r="3908" spans="2:7" x14ac:dyDescent="0.45">
      <c r="B3908" s="26" t="s">
        <v>6982</v>
      </c>
      <c r="C3908" s="26">
        <v>57</v>
      </c>
      <c r="D3908" s="172">
        <f t="shared" si="180"/>
        <v>101779.20000000001</v>
      </c>
      <c r="E3908" s="172" t="e">
        <f t="shared" si="181"/>
        <v>#N/A</v>
      </c>
      <c r="F3908" s="174" t="e">
        <f t="shared" si="182"/>
        <v>#N/A</v>
      </c>
      <c r="G3908" s="26" t="s">
        <v>11684</v>
      </c>
    </row>
    <row r="3909" spans="2:7" x14ac:dyDescent="0.45">
      <c r="B3909" s="26" t="s">
        <v>6983</v>
      </c>
      <c r="C3909" s="26">
        <v>58</v>
      </c>
      <c r="D3909" s="172">
        <f t="shared" si="180"/>
        <v>103564.8</v>
      </c>
      <c r="E3909" s="172" t="e">
        <f t="shared" si="181"/>
        <v>#N/A</v>
      </c>
      <c r="F3909" s="174" t="e">
        <f t="shared" si="182"/>
        <v>#N/A</v>
      </c>
      <c r="G3909" s="26" t="s">
        <v>11685</v>
      </c>
    </row>
    <row r="3910" spans="2:7" x14ac:dyDescent="0.45">
      <c r="B3910" s="26" t="s">
        <v>6984</v>
      </c>
      <c r="C3910" s="26">
        <v>59</v>
      </c>
      <c r="D3910" s="172">
        <f t="shared" si="180"/>
        <v>105350.40000000001</v>
      </c>
      <c r="E3910" s="172" t="e">
        <f t="shared" si="181"/>
        <v>#N/A</v>
      </c>
      <c r="F3910" s="174" t="e">
        <f t="shared" si="182"/>
        <v>#N/A</v>
      </c>
      <c r="G3910" s="26" t="s">
        <v>11686</v>
      </c>
    </row>
    <row r="3911" spans="2:7" x14ac:dyDescent="0.45">
      <c r="B3911" s="26" t="s">
        <v>6985</v>
      </c>
      <c r="C3911" s="26">
        <v>58</v>
      </c>
      <c r="D3911" s="172">
        <f t="shared" si="180"/>
        <v>103564.8</v>
      </c>
      <c r="E3911" s="172" t="e">
        <f t="shared" si="181"/>
        <v>#N/A</v>
      </c>
      <c r="F3911" s="174" t="e">
        <f t="shared" si="182"/>
        <v>#N/A</v>
      </c>
      <c r="G3911" s="26" t="s">
        <v>11687</v>
      </c>
    </row>
    <row r="3912" spans="2:7" x14ac:dyDescent="0.45">
      <c r="B3912" s="26" t="s">
        <v>6986</v>
      </c>
      <c r="C3912" s="26">
        <v>57</v>
      </c>
      <c r="D3912" s="172">
        <f t="shared" si="180"/>
        <v>101779.20000000001</v>
      </c>
      <c r="E3912" s="172" t="e">
        <f t="shared" si="181"/>
        <v>#N/A</v>
      </c>
      <c r="F3912" s="174" t="e">
        <f t="shared" si="182"/>
        <v>#N/A</v>
      </c>
      <c r="G3912" s="26" t="s">
        <v>11688</v>
      </c>
    </row>
    <row r="3913" spans="2:7" x14ac:dyDescent="0.45">
      <c r="B3913" s="26" t="s">
        <v>6987</v>
      </c>
      <c r="C3913" s="26">
        <v>57</v>
      </c>
      <c r="D3913" s="172">
        <f t="shared" si="180"/>
        <v>101779.20000000001</v>
      </c>
      <c r="E3913" s="172" t="e">
        <f t="shared" si="181"/>
        <v>#N/A</v>
      </c>
      <c r="F3913" s="174" t="e">
        <f t="shared" si="182"/>
        <v>#N/A</v>
      </c>
      <c r="G3913" s="26" t="s">
        <v>11689</v>
      </c>
    </row>
    <row r="3914" spans="2:7" x14ac:dyDescent="0.45">
      <c r="B3914" s="26" t="s">
        <v>6988</v>
      </c>
      <c r="C3914" s="26">
        <v>59</v>
      </c>
      <c r="D3914" s="172">
        <f t="shared" si="180"/>
        <v>105350.40000000001</v>
      </c>
      <c r="E3914" s="172" t="e">
        <f t="shared" si="181"/>
        <v>#N/A</v>
      </c>
      <c r="F3914" s="174" t="e">
        <f t="shared" si="182"/>
        <v>#N/A</v>
      </c>
      <c r="G3914" s="26" t="s">
        <v>11690</v>
      </c>
    </row>
    <row r="3915" spans="2:7" x14ac:dyDescent="0.45">
      <c r="B3915" s="26" t="s">
        <v>6989</v>
      </c>
      <c r="C3915" s="26">
        <v>58</v>
      </c>
      <c r="D3915" s="172">
        <f t="shared" si="180"/>
        <v>103564.8</v>
      </c>
      <c r="E3915" s="172" t="e">
        <f t="shared" si="181"/>
        <v>#N/A</v>
      </c>
      <c r="F3915" s="174" t="e">
        <f t="shared" si="182"/>
        <v>#N/A</v>
      </c>
      <c r="G3915" s="26" t="s">
        <v>11691</v>
      </c>
    </row>
    <row r="3916" spans="2:7" x14ac:dyDescent="0.45">
      <c r="B3916" s="26" t="s">
        <v>6990</v>
      </c>
      <c r="C3916" s="26">
        <v>57</v>
      </c>
      <c r="D3916" s="172">
        <f t="shared" si="180"/>
        <v>101779.20000000001</v>
      </c>
      <c r="E3916" s="172" t="e">
        <f t="shared" si="181"/>
        <v>#N/A</v>
      </c>
      <c r="F3916" s="174" t="e">
        <f t="shared" si="182"/>
        <v>#N/A</v>
      </c>
      <c r="G3916" s="26" t="s">
        <v>11692</v>
      </c>
    </row>
    <row r="3917" spans="2:7" x14ac:dyDescent="0.45">
      <c r="B3917" s="26" t="s">
        <v>6991</v>
      </c>
      <c r="C3917" s="26">
        <v>57</v>
      </c>
      <c r="D3917" s="172">
        <f t="shared" si="180"/>
        <v>101779.20000000001</v>
      </c>
      <c r="E3917" s="172" t="e">
        <f t="shared" si="181"/>
        <v>#N/A</v>
      </c>
      <c r="F3917" s="174" t="e">
        <f t="shared" si="182"/>
        <v>#N/A</v>
      </c>
      <c r="G3917" s="26" t="s">
        <v>11693</v>
      </c>
    </row>
    <row r="3918" spans="2:7" x14ac:dyDescent="0.45">
      <c r="B3918" s="26" t="s">
        <v>6992</v>
      </c>
      <c r="C3918" s="26">
        <v>57</v>
      </c>
      <c r="D3918" s="172">
        <f t="shared" si="180"/>
        <v>101779.20000000001</v>
      </c>
      <c r="E3918" s="172" t="e">
        <f t="shared" si="181"/>
        <v>#N/A</v>
      </c>
      <c r="F3918" s="174" t="e">
        <f t="shared" si="182"/>
        <v>#N/A</v>
      </c>
      <c r="G3918" s="26" t="s">
        <v>11694</v>
      </c>
    </row>
    <row r="3919" spans="2:7" x14ac:dyDescent="0.45">
      <c r="B3919" s="26" t="s">
        <v>6993</v>
      </c>
      <c r="C3919" s="26">
        <v>57</v>
      </c>
      <c r="D3919" s="172">
        <f t="shared" si="180"/>
        <v>101779.20000000001</v>
      </c>
      <c r="E3919" s="172" t="e">
        <f t="shared" si="181"/>
        <v>#N/A</v>
      </c>
      <c r="F3919" s="174" t="e">
        <f t="shared" si="182"/>
        <v>#N/A</v>
      </c>
      <c r="G3919" s="26" t="s">
        <v>11695</v>
      </c>
    </row>
    <row r="3920" spans="2:7" x14ac:dyDescent="0.45">
      <c r="B3920" s="26" t="s">
        <v>6994</v>
      </c>
      <c r="C3920" s="26">
        <v>55</v>
      </c>
      <c r="D3920" s="172">
        <f t="shared" si="180"/>
        <v>98208.000000000015</v>
      </c>
      <c r="E3920" s="172" t="e">
        <f t="shared" si="181"/>
        <v>#N/A</v>
      </c>
      <c r="F3920" s="174" t="e">
        <f t="shared" si="182"/>
        <v>#N/A</v>
      </c>
      <c r="G3920" s="26" t="s">
        <v>11696</v>
      </c>
    </row>
    <row r="3921" spans="2:7" x14ac:dyDescent="0.45">
      <c r="B3921" s="26" t="s">
        <v>6995</v>
      </c>
      <c r="C3921" s="26">
        <v>54</v>
      </c>
      <c r="D3921" s="172">
        <f t="shared" si="180"/>
        <v>96422.400000000009</v>
      </c>
      <c r="E3921" s="172" t="e">
        <f t="shared" si="181"/>
        <v>#N/A</v>
      </c>
      <c r="F3921" s="174" t="e">
        <f t="shared" si="182"/>
        <v>#N/A</v>
      </c>
      <c r="G3921" s="26" t="s">
        <v>11697</v>
      </c>
    </row>
    <row r="3922" spans="2:7" x14ac:dyDescent="0.45">
      <c r="B3922" s="26" t="s">
        <v>6996</v>
      </c>
      <c r="C3922" s="26">
        <v>53</v>
      </c>
      <c r="D3922" s="172">
        <f t="shared" si="180"/>
        <v>94636.800000000003</v>
      </c>
      <c r="E3922" s="172" t="e">
        <f t="shared" si="181"/>
        <v>#N/A</v>
      </c>
      <c r="F3922" s="174" t="e">
        <f t="shared" si="182"/>
        <v>#N/A</v>
      </c>
      <c r="G3922" s="26" t="s">
        <v>11698</v>
      </c>
    </row>
    <row r="3923" spans="2:7" x14ac:dyDescent="0.45">
      <c r="B3923" s="26" t="s">
        <v>6997</v>
      </c>
      <c r="C3923" s="26">
        <v>54</v>
      </c>
      <c r="D3923" s="172">
        <f t="shared" si="180"/>
        <v>96422.400000000009</v>
      </c>
      <c r="E3923" s="172" t="e">
        <f t="shared" si="181"/>
        <v>#N/A</v>
      </c>
      <c r="F3923" s="174" t="e">
        <f t="shared" si="182"/>
        <v>#N/A</v>
      </c>
      <c r="G3923" s="26" t="s">
        <v>11699</v>
      </c>
    </row>
    <row r="3924" spans="2:7" x14ac:dyDescent="0.45">
      <c r="B3924" s="26" t="s">
        <v>6998</v>
      </c>
      <c r="C3924" s="26">
        <v>54</v>
      </c>
      <c r="D3924" s="172">
        <f t="shared" si="180"/>
        <v>96422.400000000009</v>
      </c>
      <c r="E3924" s="172" t="e">
        <f t="shared" si="181"/>
        <v>#N/A</v>
      </c>
      <c r="F3924" s="174" t="e">
        <f t="shared" si="182"/>
        <v>#N/A</v>
      </c>
      <c r="G3924" s="26" t="s">
        <v>11700</v>
      </c>
    </row>
    <row r="3925" spans="2:7" x14ac:dyDescent="0.45">
      <c r="B3925" s="26" t="s">
        <v>6999</v>
      </c>
      <c r="C3925" s="26">
        <v>53</v>
      </c>
      <c r="D3925" s="172">
        <f t="shared" si="180"/>
        <v>94636.800000000003</v>
      </c>
      <c r="E3925" s="172" t="e">
        <f t="shared" si="181"/>
        <v>#N/A</v>
      </c>
      <c r="F3925" s="174" t="e">
        <f t="shared" si="182"/>
        <v>#N/A</v>
      </c>
      <c r="G3925" s="26" t="s">
        <v>11701</v>
      </c>
    </row>
    <row r="3926" spans="2:7" x14ac:dyDescent="0.45">
      <c r="B3926" s="26" t="s">
        <v>7000</v>
      </c>
      <c r="C3926" s="26">
        <v>54</v>
      </c>
      <c r="D3926" s="172">
        <f t="shared" si="180"/>
        <v>96422.400000000009</v>
      </c>
      <c r="E3926" s="172" t="e">
        <f t="shared" si="181"/>
        <v>#N/A</v>
      </c>
      <c r="F3926" s="174" t="e">
        <f t="shared" si="182"/>
        <v>#N/A</v>
      </c>
      <c r="G3926" s="26" t="s">
        <v>11702</v>
      </c>
    </row>
    <row r="3927" spans="2:7" x14ac:dyDescent="0.45">
      <c r="B3927" s="26" t="s">
        <v>7001</v>
      </c>
      <c r="C3927" s="26">
        <v>53</v>
      </c>
      <c r="D3927" s="172">
        <f t="shared" si="180"/>
        <v>94636.800000000003</v>
      </c>
      <c r="E3927" s="172" t="e">
        <f t="shared" si="181"/>
        <v>#N/A</v>
      </c>
      <c r="F3927" s="174" t="e">
        <f t="shared" si="182"/>
        <v>#N/A</v>
      </c>
      <c r="G3927" s="26" t="s">
        <v>11703</v>
      </c>
    </row>
    <row r="3928" spans="2:7" x14ac:dyDescent="0.45">
      <c r="B3928" s="26" t="s">
        <v>7002</v>
      </c>
      <c r="C3928" s="26">
        <v>54</v>
      </c>
      <c r="D3928" s="172">
        <f t="shared" si="180"/>
        <v>96422.400000000009</v>
      </c>
      <c r="E3928" s="172" t="e">
        <f t="shared" si="181"/>
        <v>#N/A</v>
      </c>
      <c r="F3928" s="174" t="e">
        <f t="shared" si="182"/>
        <v>#N/A</v>
      </c>
      <c r="G3928" s="26" t="s">
        <v>11704</v>
      </c>
    </row>
    <row r="3929" spans="2:7" x14ac:dyDescent="0.45">
      <c r="B3929" s="26" t="s">
        <v>7003</v>
      </c>
      <c r="C3929" s="26">
        <v>55</v>
      </c>
      <c r="D3929" s="172">
        <f t="shared" si="180"/>
        <v>98208.000000000015</v>
      </c>
      <c r="E3929" s="172" t="e">
        <f t="shared" si="181"/>
        <v>#N/A</v>
      </c>
      <c r="F3929" s="174" t="e">
        <f t="shared" si="182"/>
        <v>#N/A</v>
      </c>
      <c r="G3929" s="26" t="s">
        <v>11705</v>
      </c>
    </row>
    <row r="3930" spans="2:7" x14ac:dyDescent="0.45">
      <c r="B3930" s="26" t="s">
        <v>7004</v>
      </c>
      <c r="C3930" s="26">
        <v>54</v>
      </c>
      <c r="D3930" s="172">
        <f t="shared" si="180"/>
        <v>96422.400000000009</v>
      </c>
      <c r="E3930" s="172" t="e">
        <f t="shared" si="181"/>
        <v>#N/A</v>
      </c>
      <c r="F3930" s="174" t="e">
        <f t="shared" si="182"/>
        <v>#N/A</v>
      </c>
      <c r="G3930" s="26" t="s">
        <v>11706</v>
      </c>
    </row>
    <row r="3931" spans="2:7" x14ac:dyDescent="0.45">
      <c r="B3931" s="26" t="s">
        <v>7005</v>
      </c>
      <c r="C3931" s="26">
        <v>54</v>
      </c>
      <c r="D3931" s="172">
        <f t="shared" si="180"/>
        <v>96422.400000000009</v>
      </c>
      <c r="E3931" s="172" t="e">
        <f t="shared" si="181"/>
        <v>#N/A</v>
      </c>
      <c r="F3931" s="174" t="e">
        <f t="shared" si="182"/>
        <v>#N/A</v>
      </c>
      <c r="G3931" s="26" t="s">
        <v>11707</v>
      </c>
    </row>
    <row r="3932" spans="2:7" x14ac:dyDescent="0.45">
      <c r="B3932" s="26" t="s">
        <v>7006</v>
      </c>
      <c r="C3932" s="26">
        <v>55</v>
      </c>
      <c r="D3932" s="172">
        <f t="shared" si="180"/>
        <v>98208.000000000015</v>
      </c>
      <c r="E3932" s="172" t="e">
        <f t="shared" si="181"/>
        <v>#N/A</v>
      </c>
      <c r="F3932" s="174" t="e">
        <f t="shared" si="182"/>
        <v>#N/A</v>
      </c>
      <c r="G3932" s="26" t="s">
        <v>11708</v>
      </c>
    </row>
    <row r="3933" spans="2:7" x14ac:dyDescent="0.45">
      <c r="B3933" s="26" t="s">
        <v>7007</v>
      </c>
      <c r="C3933" s="26">
        <v>55</v>
      </c>
      <c r="D3933" s="172">
        <f t="shared" si="180"/>
        <v>98208.000000000015</v>
      </c>
      <c r="E3933" s="172" t="e">
        <f t="shared" si="181"/>
        <v>#N/A</v>
      </c>
      <c r="F3933" s="174" t="e">
        <f t="shared" si="182"/>
        <v>#N/A</v>
      </c>
      <c r="G3933" s="26" t="s">
        <v>11709</v>
      </c>
    </row>
    <row r="3934" spans="2:7" x14ac:dyDescent="0.45">
      <c r="B3934" s="26" t="s">
        <v>7008</v>
      </c>
      <c r="C3934" s="26">
        <v>54</v>
      </c>
      <c r="D3934" s="172">
        <f t="shared" si="180"/>
        <v>96422.400000000009</v>
      </c>
      <c r="E3934" s="172" t="e">
        <f t="shared" si="181"/>
        <v>#N/A</v>
      </c>
      <c r="F3934" s="174" t="e">
        <f t="shared" si="182"/>
        <v>#N/A</v>
      </c>
      <c r="G3934" s="26" t="s">
        <v>11710</v>
      </c>
    </row>
    <row r="3935" spans="2:7" x14ac:dyDescent="0.45">
      <c r="B3935" s="26" t="s">
        <v>7009</v>
      </c>
      <c r="C3935" s="26">
        <v>53</v>
      </c>
      <c r="D3935" s="172">
        <f t="shared" si="180"/>
        <v>94636.800000000003</v>
      </c>
      <c r="E3935" s="172" t="e">
        <f t="shared" si="181"/>
        <v>#N/A</v>
      </c>
      <c r="F3935" s="174" t="e">
        <f t="shared" si="182"/>
        <v>#N/A</v>
      </c>
      <c r="G3935" s="26" t="s">
        <v>11711</v>
      </c>
    </row>
    <row r="3936" spans="2:7" x14ac:dyDescent="0.45">
      <c r="B3936" s="26" t="s">
        <v>7010</v>
      </c>
      <c r="C3936" s="26">
        <v>53</v>
      </c>
      <c r="D3936" s="172">
        <f t="shared" si="180"/>
        <v>94636.800000000003</v>
      </c>
      <c r="E3936" s="172" t="e">
        <f t="shared" si="181"/>
        <v>#N/A</v>
      </c>
      <c r="F3936" s="174" t="e">
        <f t="shared" si="182"/>
        <v>#N/A</v>
      </c>
      <c r="G3936" s="26" t="s">
        <v>11712</v>
      </c>
    </row>
    <row r="3937" spans="2:7" x14ac:dyDescent="0.45">
      <c r="B3937" s="26" t="s">
        <v>7011</v>
      </c>
      <c r="C3937" s="26">
        <v>51</v>
      </c>
      <c r="D3937" s="172">
        <f t="shared" si="180"/>
        <v>91065.600000000006</v>
      </c>
      <c r="E3937" s="172" t="e">
        <f t="shared" si="181"/>
        <v>#N/A</v>
      </c>
      <c r="F3937" s="174" t="e">
        <f t="shared" si="182"/>
        <v>#N/A</v>
      </c>
      <c r="G3937" s="26" t="s">
        <v>11713</v>
      </c>
    </row>
    <row r="3938" spans="2:7" x14ac:dyDescent="0.45">
      <c r="B3938" s="26" t="s">
        <v>7012</v>
      </c>
      <c r="C3938" s="26">
        <v>51</v>
      </c>
      <c r="D3938" s="172">
        <f t="shared" si="180"/>
        <v>91065.600000000006</v>
      </c>
      <c r="E3938" s="172" t="e">
        <f t="shared" si="181"/>
        <v>#N/A</v>
      </c>
      <c r="F3938" s="174" t="e">
        <f t="shared" si="182"/>
        <v>#N/A</v>
      </c>
      <c r="G3938" s="26" t="s">
        <v>11714</v>
      </c>
    </row>
    <row r="3939" spans="2:7" x14ac:dyDescent="0.45">
      <c r="B3939" s="26" t="s">
        <v>7013</v>
      </c>
      <c r="C3939" s="26">
        <v>51</v>
      </c>
      <c r="D3939" s="172">
        <f t="shared" si="180"/>
        <v>91065.600000000006</v>
      </c>
      <c r="E3939" s="172" t="e">
        <f t="shared" si="181"/>
        <v>#N/A</v>
      </c>
      <c r="F3939" s="174" t="e">
        <f t="shared" si="182"/>
        <v>#N/A</v>
      </c>
      <c r="G3939" s="26" t="s">
        <v>11715</v>
      </c>
    </row>
    <row r="3940" spans="2:7" x14ac:dyDescent="0.45">
      <c r="B3940" s="26" t="s">
        <v>7014</v>
      </c>
      <c r="C3940" s="26">
        <v>51</v>
      </c>
      <c r="D3940" s="172">
        <f t="shared" si="180"/>
        <v>91065.600000000006</v>
      </c>
      <c r="E3940" s="172" t="e">
        <f t="shared" si="181"/>
        <v>#N/A</v>
      </c>
      <c r="F3940" s="174" t="e">
        <f t="shared" si="182"/>
        <v>#N/A</v>
      </c>
      <c r="G3940" s="26" t="s">
        <v>11716</v>
      </c>
    </row>
    <row r="3941" spans="2:7" x14ac:dyDescent="0.45">
      <c r="B3941" s="26" t="s">
        <v>7015</v>
      </c>
      <c r="C3941" s="26">
        <v>51</v>
      </c>
      <c r="D3941" s="172">
        <f t="shared" si="180"/>
        <v>91065.600000000006</v>
      </c>
      <c r="E3941" s="172" t="e">
        <f t="shared" si="181"/>
        <v>#N/A</v>
      </c>
      <c r="F3941" s="174" t="e">
        <f t="shared" si="182"/>
        <v>#N/A</v>
      </c>
      <c r="G3941" s="26" t="s">
        <v>11717</v>
      </c>
    </row>
    <row r="3942" spans="2:7" x14ac:dyDescent="0.45">
      <c r="B3942" s="26" t="s">
        <v>7016</v>
      </c>
      <c r="C3942" s="26">
        <v>50</v>
      </c>
      <c r="D3942" s="172">
        <f t="shared" si="180"/>
        <v>89280</v>
      </c>
      <c r="E3942" s="172" t="e">
        <f t="shared" si="181"/>
        <v>#N/A</v>
      </c>
      <c r="F3942" s="174" t="e">
        <f t="shared" si="182"/>
        <v>#N/A</v>
      </c>
      <c r="G3942" s="26" t="s">
        <v>11718</v>
      </c>
    </row>
    <row r="3943" spans="2:7" x14ac:dyDescent="0.45">
      <c r="B3943" s="26" t="s">
        <v>7017</v>
      </c>
      <c r="C3943" s="26">
        <v>50</v>
      </c>
      <c r="D3943" s="172">
        <f t="shared" si="180"/>
        <v>89280</v>
      </c>
      <c r="E3943" s="172" t="e">
        <f t="shared" si="181"/>
        <v>#N/A</v>
      </c>
      <c r="F3943" s="174" t="e">
        <f t="shared" si="182"/>
        <v>#N/A</v>
      </c>
      <c r="G3943" s="26" t="s">
        <v>11719</v>
      </c>
    </row>
    <row r="3944" spans="2:7" x14ac:dyDescent="0.45">
      <c r="B3944" s="26" t="s">
        <v>7018</v>
      </c>
      <c r="C3944" s="26">
        <v>48</v>
      </c>
      <c r="D3944" s="172">
        <f t="shared" si="180"/>
        <v>85708.800000000003</v>
      </c>
      <c r="E3944" s="172" t="e">
        <f t="shared" si="181"/>
        <v>#N/A</v>
      </c>
      <c r="F3944" s="174" t="e">
        <f t="shared" si="182"/>
        <v>#N/A</v>
      </c>
      <c r="G3944" s="26" t="s">
        <v>11720</v>
      </c>
    </row>
    <row r="3945" spans="2:7" x14ac:dyDescent="0.45">
      <c r="B3945" s="26" t="s">
        <v>7019</v>
      </c>
      <c r="C3945" s="26">
        <v>48</v>
      </c>
      <c r="D3945" s="172">
        <f t="shared" si="180"/>
        <v>85708.800000000003</v>
      </c>
      <c r="E3945" s="172" t="e">
        <f t="shared" si="181"/>
        <v>#N/A</v>
      </c>
      <c r="F3945" s="174" t="e">
        <f t="shared" si="182"/>
        <v>#N/A</v>
      </c>
      <c r="G3945" s="26" t="s">
        <v>11721</v>
      </c>
    </row>
    <row r="3946" spans="2:7" x14ac:dyDescent="0.45">
      <c r="B3946" s="26" t="s">
        <v>7020</v>
      </c>
      <c r="C3946" s="26">
        <v>48</v>
      </c>
      <c r="D3946" s="172">
        <f t="shared" si="180"/>
        <v>85708.800000000003</v>
      </c>
      <c r="E3946" s="172" t="e">
        <f t="shared" si="181"/>
        <v>#N/A</v>
      </c>
      <c r="F3946" s="174" t="e">
        <f t="shared" si="182"/>
        <v>#N/A</v>
      </c>
      <c r="G3946" s="26" t="s">
        <v>11722</v>
      </c>
    </row>
    <row r="3947" spans="2:7" x14ac:dyDescent="0.45">
      <c r="B3947" s="26" t="s">
        <v>7021</v>
      </c>
      <c r="C3947" s="26">
        <v>49</v>
      </c>
      <c r="D3947" s="172">
        <f t="shared" si="180"/>
        <v>87494.399999999994</v>
      </c>
      <c r="E3947" s="172" t="e">
        <f t="shared" si="181"/>
        <v>#N/A</v>
      </c>
      <c r="F3947" s="174" t="e">
        <f t="shared" si="182"/>
        <v>#N/A</v>
      </c>
      <c r="G3947" s="26" t="s">
        <v>11723</v>
      </c>
    </row>
    <row r="3948" spans="2:7" x14ac:dyDescent="0.45">
      <c r="B3948" s="26" t="s">
        <v>7022</v>
      </c>
      <c r="C3948" s="26">
        <v>49</v>
      </c>
      <c r="D3948" s="172">
        <f t="shared" si="180"/>
        <v>87494.399999999994</v>
      </c>
      <c r="E3948" s="172" t="e">
        <f t="shared" si="181"/>
        <v>#N/A</v>
      </c>
      <c r="F3948" s="174" t="e">
        <f t="shared" si="182"/>
        <v>#N/A</v>
      </c>
      <c r="G3948" s="26" t="s">
        <v>11724</v>
      </c>
    </row>
    <row r="3949" spans="2:7" x14ac:dyDescent="0.45">
      <c r="B3949" s="26" t="s">
        <v>7023</v>
      </c>
      <c r="C3949" s="26">
        <v>49</v>
      </c>
      <c r="D3949" s="172">
        <f t="shared" si="180"/>
        <v>87494.399999999994</v>
      </c>
      <c r="E3949" s="172" t="e">
        <f t="shared" si="181"/>
        <v>#N/A</v>
      </c>
      <c r="F3949" s="174" t="e">
        <f t="shared" si="182"/>
        <v>#N/A</v>
      </c>
      <c r="G3949" s="26" t="s">
        <v>11725</v>
      </c>
    </row>
    <row r="3950" spans="2:7" x14ac:dyDescent="0.45">
      <c r="B3950" s="26" t="s">
        <v>7024</v>
      </c>
      <c r="C3950" s="26">
        <v>49</v>
      </c>
      <c r="D3950" s="172">
        <f t="shared" si="180"/>
        <v>87494.399999999994</v>
      </c>
      <c r="E3950" s="172" t="e">
        <f t="shared" si="181"/>
        <v>#N/A</v>
      </c>
      <c r="F3950" s="174" t="e">
        <f t="shared" si="182"/>
        <v>#N/A</v>
      </c>
      <c r="G3950" s="26" t="s">
        <v>11726</v>
      </c>
    </row>
    <row r="3951" spans="2:7" x14ac:dyDescent="0.45">
      <c r="B3951" s="26" t="s">
        <v>7025</v>
      </c>
      <c r="C3951" s="26">
        <v>51</v>
      </c>
      <c r="D3951" s="172">
        <f t="shared" si="180"/>
        <v>91065.600000000006</v>
      </c>
      <c r="E3951" s="172" t="e">
        <f t="shared" si="181"/>
        <v>#N/A</v>
      </c>
      <c r="F3951" s="174" t="e">
        <f t="shared" si="182"/>
        <v>#N/A</v>
      </c>
      <c r="G3951" s="26" t="s">
        <v>11727</v>
      </c>
    </row>
    <row r="3952" spans="2:7" x14ac:dyDescent="0.45">
      <c r="B3952" s="26" t="s">
        <v>7026</v>
      </c>
      <c r="C3952" s="26">
        <v>51</v>
      </c>
      <c r="D3952" s="172">
        <f t="shared" si="180"/>
        <v>91065.600000000006</v>
      </c>
      <c r="E3952" s="172" t="e">
        <f t="shared" si="181"/>
        <v>#N/A</v>
      </c>
      <c r="F3952" s="174" t="e">
        <f t="shared" si="182"/>
        <v>#N/A</v>
      </c>
      <c r="G3952" s="26" t="s">
        <v>11728</v>
      </c>
    </row>
    <row r="3953" spans="2:7" x14ac:dyDescent="0.45">
      <c r="B3953" s="26" t="s">
        <v>7027</v>
      </c>
      <c r="C3953" s="26">
        <v>52</v>
      </c>
      <c r="D3953" s="172">
        <f t="shared" si="180"/>
        <v>92851.199999999997</v>
      </c>
      <c r="E3953" s="172" t="e">
        <f t="shared" si="181"/>
        <v>#N/A</v>
      </c>
      <c r="F3953" s="174" t="e">
        <f t="shared" si="182"/>
        <v>#N/A</v>
      </c>
      <c r="G3953" s="26" t="s">
        <v>11729</v>
      </c>
    </row>
    <row r="3954" spans="2:7" x14ac:dyDescent="0.45">
      <c r="B3954" s="26" t="s">
        <v>7028</v>
      </c>
      <c r="C3954" s="26">
        <v>51</v>
      </c>
      <c r="D3954" s="172">
        <f t="shared" si="180"/>
        <v>91065.600000000006</v>
      </c>
      <c r="E3954" s="172" t="e">
        <f t="shared" si="181"/>
        <v>#N/A</v>
      </c>
      <c r="F3954" s="174" t="e">
        <f t="shared" si="182"/>
        <v>#N/A</v>
      </c>
      <c r="G3954" s="26" t="s">
        <v>11730</v>
      </c>
    </row>
    <row r="3955" spans="2:7" x14ac:dyDescent="0.45">
      <c r="B3955" s="26" t="s">
        <v>7029</v>
      </c>
      <c r="C3955" s="26">
        <v>53</v>
      </c>
      <c r="D3955" s="172">
        <f t="shared" si="180"/>
        <v>94636.800000000003</v>
      </c>
      <c r="E3955" s="172" t="e">
        <f t="shared" si="181"/>
        <v>#N/A</v>
      </c>
      <c r="F3955" s="174" t="e">
        <f t="shared" si="182"/>
        <v>#N/A</v>
      </c>
      <c r="G3955" s="26" t="s">
        <v>11731</v>
      </c>
    </row>
    <row r="3956" spans="2:7" x14ac:dyDescent="0.45">
      <c r="B3956" s="26" t="s">
        <v>7030</v>
      </c>
      <c r="C3956" s="26">
        <v>55</v>
      </c>
      <c r="D3956" s="172">
        <f t="shared" ref="D3956:D4019" si="183">C3956*7.44*240</f>
        <v>98208.000000000015</v>
      </c>
      <c r="E3956" s="172" t="e">
        <f t="shared" ref="E3956:E4019" si="184">VLOOKUP(G3956,$I$51:$K$181,2,FALSE)</f>
        <v>#N/A</v>
      </c>
      <c r="F3956" s="174" t="e">
        <f t="shared" ref="F3956:F4019" si="185">E3956/D3956-1</f>
        <v>#N/A</v>
      </c>
      <c r="G3956" s="26" t="s">
        <v>11732</v>
      </c>
    </row>
    <row r="3957" spans="2:7" x14ac:dyDescent="0.45">
      <c r="B3957" s="26" t="s">
        <v>7031</v>
      </c>
      <c r="C3957" s="26">
        <v>56</v>
      </c>
      <c r="D3957" s="172">
        <f t="shared" si="183"/>
        <v>99993.600000000006</v>
      </c>
      <c r="E3957" s="172" t="e">
        <f t="shared" si="184"/>
        <v>#N/A</v>
      </c>
      <c r="F3957" s="174" t="e">
        <f t="shared" si="185"/>
        <v>#N/A</v>
      </c>
      <c r="G3957" s="26" t="s">
        <v>11733</v>
      </c>
    </row>
    <row r="3958" spans="2:7" x14ac:dyDescent="0.45">
      <c r="B3958" s="26" t="s">
        <v>7032</v>
      </c>
      <c r="C3958" s="26">
        <v>56</v>
      </c>
      <c r="D3958" s="172">
        <f t="shared" si="183"/>
        <v>99993.600000000006</v>
      </c>
      <c r="E3958" s="172" t="e">
        <f t="shared" si="184"/>
        <v>#N/A</v>
      </c>
      <c r="F3958" s="174" t="e">
        <f t="shared" si="185"/>
        <v>#N/A</v>
      </c>
      <c r="G3958" s="26" t="s">
        <v>11734</v>
      </c>
    </row>
    <row r="3959" spans="2:7" x14ac:dyDescent="0.45">
      <c r="B3959" s="26" t="s">
        <v>7033</v>
      </c>
      <c r="C3959" s="26">
        <v>56</v>
      </c>
      <c r="D3959" s="172">
        <f t="shared" si="183"/>
        <v>99993.600000000006</v>
      </c>
      <c r="E3959" s="172" t="e">
        <f t="shared" si="184"/>
        <v>#N/A</v>
      </c>
      <c r="F3959" s="174" t="e">
        <f t="shared" si="185"/>
        <v>#N/A</v>
      </c>
      <c r="G3959" s="26" t="s">
        <v>11735</v>
      </c>
    </row>
    <row r="3960" spans="2:7" x14ac:dyDescent="0.45">
      <c r="B3960" s="26" t="s">
        <v>7034</v>
      </c>
      <c r="C3960" s="26">
        <v>56</v>
      </c>
      <c r="D3960" s="172">
        <f t="shared" si="183"/>
        <v>99993.600000000006</v>
      </c>
      <c r="E3960" s="172" t="e">
        <f t="shared" si="184"/>
        <v>#N/A</v>
      </c>
      <c r="F3960" s="174" t="e">
        <f t="shared" si="185"/>
        <v>#N/A</v>
      </c>
      <c r="G3960" s="26" t="s">
        <v>11736</v>
      </c>
    </row>
    <row r="3961" spans="2:7" x14ac:dyDescent="0.45">
      <c r="B3961" s="26" t="s">
        <v>7035</v>
      </c>
      <c r="C3961" s="26">
        <v>57</v>
      </c>
      <c r="D3961" s="172">
        <f t="shared" si="183"/>
        <v>101779.20000000001</v>
      </c>
      <c r="E3961" s="172" t="e">
        <f t="shared" si="184"/>
        <v>#N/A</v>
      </c>
      <c r="F3961" s="174" t="e">
        <f t="shared" si="185"/>
        <v>#N/A</v>
      </c>
      <c r="G3961" s="26" t="s">
        <v>11737</v>
      </c>
    </row>
    <row r="3962" spans="2:7" x14ac:dyDescent="0.45">
      <c r="B3962" s="26" t="s">
        <v>7036</v>
      </c>
      <c r="C3962" s="26">
        <v>58</v>
      </c>
      <c r="D3962" s="172">
        <f t="shared" si="183"/>
        <v>103564.8</v>
      </c>
      <c r="E3962" s="172" t="e">
        <f t="shared" si="184"/>
        <v>#N/A</v>
      </c>
      <c r="F3962" s="174" t="e">
        <f t="shared" si="185"/>
        <v>#N/A</v>
      </c>
      <c r="G3962" s="26" t="s">
        <v>11738</v>
      </c>
    </row>
    <row r="3963" spans="2:7" x14ac:dyDescent="0.45">
      <c r="B3963" s="26" t="s">
        <v>7037</v>
      </c>
      <c r="C3963" s="26">
        <v>58</v>
      </c>
      <c r="D3963" s="172">
        <f t="shared" si="183"/>
        <v>103564.8</v>
      </c>
      <c r="E3963" s="172" t="e">
        <f t="shared" si="184"/>
        <v>#N/A</v>
      </c>
      <c r="F3963" s="174" t="e">
        <f t="shared" si="185"/>
        <v>#N/A</v>
      </c>
      <c r="G3963" s="26" t="s">
        <v>11739</v>
      </c>
    </row>
    <row r="3964" spans="2:7" x14ac:dyDescent="0.45">
      <c r="B3964" s="26" t="s">
        <v>7038</v>
      </c>
      <c r="C3964" s="26">
        <v>58</v>
      </c>
      <c r="D3964" s="172">
        <f t="shared" si="183"/>
        <v>103564.8</v>
      </c>
      <c r="E3964" s="172" t="e">
        <f t="shared" si="184"/>
        <v>#N/A</v>
      </c>
      <c r="F3964" s="174" t="e">
        <f t="shared" si="185"/>
        <v>#N/A</v>
      </c>
      <c r="G3964" s="26" t="s">
        <v>11740</v>
      </c>
    </row>
    <row r="3965" spans="2:7" x14ac:dyDescent="0.45">
      <c r="B3965" s="26" t="s">
        <v>7039</v>
      </c>
      <c r="C3965" s="26">
        <v>57</v>
      </c>
      <c r="D3965" s="172">
        <f t="shared" si="183"/>
        <v>101779.20000000001</v>
      </c>
      <c r="E3965" s="172" t="e">
        <f t="shared" si="184"/>
        <v>#N/A</v>
      </c>
      <c r="F3965" s="174" t="e">
        <f t="shared" si="185"/>
        <v>#N/A</v>
      </c>
      <c r="G3965" s="26" t="s">
        <v>11741</v>
      </c>
    </row>
    <row r="3966" spans="2:7" x14ac:dyDescent="0.45">
      <c r="B3966" s="26" t="s">
        <v>7040</v>
      </c>
      <c r="C3966" s="26">
        <v>58</v>
      </c>
      <c r="D3966" s="172">
        <f t="shared" si="183"/>
        <v>103564.8</v>
      </c>
      <c r="E3966" s="172" t="e">
        <f t="shared" si="184"/>
        <v>#N/A</v>
      </c>
      <c r="F3966" s="174" t="e">
        <f t="shared" si="185"/>
        <v>#N/A</v>
      </c>
      <c r="G3966" s="26" t="s">
        <v>11742</v>
      </c>
    </row>
    <row r="3967" spans="2:7" x14ac:dyDescent="0.45">
      <c r="B3967" s="26" t="s">
        <v>7041</v>
      </c>
      <c r="C3967" s="26">
        <v>58</v>
      </c>
      <c r="D3967" s="172">
        <f t="shared" si="183"/>
        <v>103564.8</v>
      </c>
      <c r="E3967" s="172" t="e">
        <f t="shared" si="184"/>
        <v>#N/A</v>
      </c>
      <c r="F3967" s="174" t="e">
        <f t="shared" si="185"/>
        <v>#N/A</v>
      </c>
      <c r="G3967" s="26" t="s">
        <v>11743</v>
      </c>
    </row>
    <row r="3968" spans="2:7" x14ac:dyDescent="0.45">
      <c r="B3968" s="26" t="s">
        <v>7042</v>
      </c>
      <c r="C3968" s="26">
        <v>57</v>
      </c>
      <c r="D3968" s="172">
        <f t="shared" si="183"/>
        <v>101779.20000000001</v>
      </c>
      <c r="E3968" s="172" t="e">
        <f t="shared" si="184"/>
        <v>#N/A</v>
      </c>
      <c r="F3968" s="174" t="e">
        <f t="shared" si="185"/>
        <v>#N/A</v>
      </c>
      <c r="G3968" s="26" t="s">
        <v>11744</v>
      </c>
    </row>
    <row r="3969" spans="2:7" x14ac:dyDescent="0.45">
      <c r="B3969" s="26" t="s">
        <v>7043</v>
      </c>
      <c r="C3969" s="26">
        <v>57</v>
      </c>
      <c r="D3969" s="172">
        <f t="shared" si="183"/>
        <v>101779.20000000001</v>
      </c>
      <c r="E3969" s="172" t="e">
        <f t="shared" si="184"/>
        <v>#N/A</v>
      </c>
      <c r="F3969" s="174" t="e">
        <f t="shared" si="185"/>
        <v>#N/A</v>
      </c>
      <c r="G3969" s="26" t="s">
        <v>11745</v>
      </c>
    </row>
    <row r="3970" spans="2:7" x14ac:dyDescent="0.45">
      <c r="B3970" s="26" t="s">
        <v>7044</v>
      </c>
      <c r="C3970" s="26">
        <v>57</v>
      </c>
      <c r="D3970" s="172">
        <f t="shared" si="183"/>
        <v>101779.20000000001</v>
      </c>
      <c r="E3970" s="172" t="e">
        <f t="shared" si="184"/>
        <v>#N/A</v>
      </c>
      <c r="F3970" s="174" t="e">
        <f t="shared" si="185"/>
        <v>#N/A</v>
      </c>
      <c r="G3970" s="26" t="s">
        <v>11746</v>
      </c>
    </row>
    <row r="3971" spans="2:7" x14ac:dyDescent="0.45">
      <c r="B3971" s="26" t="s">
        <v>7045</v>
      </c>
      <c r="C3971" s="26">
        <v>58</v>
      </c>
      <c r="D3971" s="172">
        <f t="shared" si="183"/>
        <v>103564.8</v>
      </c>
      <c r="E3971" s="172" t="e">
        <f t="shared" si="184"/>
        <v>#N/A</v>
      </c>
      <c r="F3971" s="174" t="e">
        <f t="shared" si="185"/>
        <v>#N/A</v>
      </c>
      <c r="G3971" s="26" t="s">
        <v>11747</v>
      </c>
    </row>
    <row r="3972" spans="2:7" x14ac:dyDescent="0.45">
      <c r="B3972" s="26" t="s">
        <v>7046</v>
      </c>
      <c r="C3972" s="26">
        <v>59</v>
      </c>
      <c r="D3972" s="172">
        <f t="shared" si="183"/>
        <v>105350.40000000001</v>
      </c>
      <c r="E3972" s="172" t="e">
        <f t="shared" si="184"/>
        <v>#N/A</v>
      </c>
      <c r="F3972" s="174" t="e">
        <f t="shared" si="185"/>
        <v>#N/A</v>
      </c>
      <c r="G3972" s="26" t="s">
        <v>11748</v>
      </c>
    </row>
    <row r="3973" spans="2:7" x14ac:dyDescent="0.45">
      <c r="B3973" s="26" t="s">
        <v>7047</v>
      </c>
      <c r="C3973" s="26">
        <v>59</v>
      </c>
      <c r="D3973" s="172">
        <f t="shared" si="183"/>
        <v>105350.40000000001</v>
      </c>
      <c r="E3973" s="172" t="e">
        <f t="shared" si="184"/>
        <v>#N/A</v>
      </c>
      <c r="F3973" s="174" t="e">
        <f t="shared" si="185"/>
        <v>#N/A</v>
      </c>
      <c r="G3973" s="26" t="s">
        <v>11749</v>
      </c>
    </row>
    <row r="3974" spans="2:7" x14ac:dyDescent="0.45">
      <c r="B3974" s="26" t="s">
        <v>7048</v>
      </c>
      <c r="C3974" s="26">
        <v>59</v>
      </c>
      <c r="D3974" s="172">
        <f t="shared" si="183"/>
        <v>105350.40000000001</v>
      </c>
      <c r="E3974" s="172" t="e">
        <f t="shared" si="184"/>
        <v>#N/A</v>
      </c>
      <c r="F3974" s="174" t="e">
        <f t="shared" si="185"/>
        <v>#N/A</v>
      </c>
      <c r="G3974" s="26" t="s">
        <v>11750</v>
      </c>
    </row>
    <row r="3975" spans="2:7" x14ac:dyDescent="0.45">
      <c r="B3975" s="26" t="s">
        <v>7049</v>
      </c>
      <c r="C3975" s="26">
        <v>59</v>
      </c>
      <c r="D3975" s="172">
        <f t="shared" si="183"/>
        <v>105350.40000000001</v>
      </c>
      <c r="E3975" s="172" t="e">
        <f t="shared" si="184"/>
        <v>#N/A</v>
      </c>
      <c r="F3975" s="174" t="e">
        <f t="shared" si="185"/>
        <v>#N/A</v>
      </c>
      <c r="G3975" s="26" t="s">
        <v>11751</v>
      </c>
    </row>
    <row r="3976" spans="2:7" x14ac:dyDescent="0.45">
      <c r="B3976" s="26" t="s">
        <v>7050</v>
      </c>
      <c r="C3976" s="26">
        <v>60</v>
      </c>
      <c r="D3976" s="172">
        <f t="shared" si="183"/>
        <v>107136.00000000001</v>
      </c>
      <c r="E3976" s="172" t="e">
        <f t="shared" si="184"/>
        <v>#N/A</v>
      </c>
      <c r="F3976" s="174" t="e">
        <f t="shared" si="185"/>
        <v>#N/A</v>
      </c>
      <c r="G3976" s="26" t="s">
        <v>11752</v>
      </c>
    </row>
    <row r="3977" spans="2:7" x14ac:dyDescent="0.45">
      <c r="B3977" s="26" t="s">
        <v>7051</v>
      </c>
      <c r="C3977" s="26">
        <v>60</v>
      </c>
      <c r="D3977" s="172">
        <f t="shared" si="183"/>
        <v>107136.00000000001</v>
      </c>
      <c r="E3977" s="172" t="e">
        <f t="shared" si="184"/>
        <v>#N/A</v>
      </c>
      <c r="F3977" s="174" t="e">
        <f t="shared" si="185"/>
        <v>#N/A</v>
      </c>
      <c r="G3977" s="26" t="s">
        <v>11753</v>
      </c>
    </row>
    <row r="3978" spans="2:7" x14ac:dyDescent="0.45">
      <c r="B3978" s="26" t="s">
        <v>7052</v>
      </c>
      <c r="C3978" s="26">
        <v>59</v>
      </c>
      <c r="D3978" s="172">
        <f t="shared" si="183"/>
        <v>105350.40000000001</v>
      </c>
      <c r="E3978" s="172" t="e">
        <f t="shared" si="184"/>
        <v>#N/A</v>
      </c>
      <c r="F3978" s="174" t="e">
        <f t="shared" si="185"/>
        <v>#N/A</v>
      </c>
      <c r="G3978" s="26" t="s">
        <v>11754</v>
      </c>
    </row>
    <row r="3979" spans="2:7" x14ac:dyDescent="0.45">
      <c r="B3979" s="26" t="s">
        <v>7053</v>
      </c>
      <c r="C3979" s="26">
        <v>57</v>
      </c>
      <c r="D3979" s="172">
        <f t="shared" si="183"/>
        <v>101779.20000000001</v>
      </c>
      <c r="E3979" s="172" t="e">
        <f t="shared" si="184"/>
        <v>#N/A</v>
      </c>
      <c r="F3979" s="174" t="e">
        <f t="shared" si="185"/>
        <v>#N/A</v>
      </c>
      <c r="G3979" s="26" t="s">
        <v>11755</v>
      </c>
    </row>
    <row r="3980" spans="2:7" x14ac:dyDescent="0.45">
      <c r="B3980" s="26" t="s">
        <v>7054</v>
      </c>
      <c r="C3980" s="26">
        <v>56</v>
      </c>
      <c r="D3980" s="172">
        <f t="shared" si="183"/>
        <v>99993.600000000006</v>
      </c>
      <c r="E3980" s="172" t="e">
        <f t="shared" si="184"/>
        <v>#N/A</v>
      </c>
      <c r="F3980" s="174" t="e">
        <f t="shared" si="185"/>
        <v>#N/A</v>
      </c>
      <c r="G3980" s="26" t="s">
        <v>11756</v>
      </c>
    </row>
    <row r="3981" spans="2:7" x14ac:dyDescent="0.45">
      <c r="B3981" s="26" t="s">
        <v>7055</v>
      </c>
      <c r="C3981" s="26">
        <v>56</v>
      </c>
      <c r="D3981" s="172">
        <f t="shared" si="183"/>
        <v>99993.600000000006</v>
      </c>
      <c r="E3981" s="172" t="e">
        <f t="shared" si="184"/>
        <v>#N/A</v>
      </c>
      <c r="F3981" s="174" t="e">
        <f t="shared" si="185"/>
        <v>#N/A</v>
      </c>
      <c r="G3981" s="26" t="s">
        <v>11757</v>
      </c>
    </row>
    <row r="3982" spans="2:7" x14ac:dyDescent="0.45">
      <c r="B3982" s="26" t="s">
        <v>7056</v>
      </c>
      <c r="C3982" s="26">
        <v>55</v>
      </c>
      <c r="D3982" s="172">
        <f t="shared" si="183"/>
        <v>98208.000000000015</v>
      </c>
      <c r="E3982" s="172" t="e">
        <f t="shared" si="184"/>
        <v>#N/A</v>
      </c>
      <c r="F3982" s="174" t="e">
        <f t="shared" si="185"/>
        <v>#N/A</v>
      </c>
      <c r="G3982" s="26" t="s">
        <v>11758</v>
      </c>
    </row>
    <row r="3983" spans="2:7" x14ac:dyDescent="0.45">
      <c r="B3983" s="26" t="s">
        <v>7057</v>
      </c>
      <c r="C3983" s="26">
        <v>55</v>
      </c>
      <c r="D3983" s="172">
        <f t="shared" si="183"/>
        <v>98208.000000000015</v>
      </c>
      <c r="E3983" s="172" t="e">
        <f t="shared" si="184"/>
        <v>#N/A</v>
      </c>
      <c r="F3983" s="174" t="e">
        <f t="shared" si="185"/>
        <v>#N/A</v>
      </c>
      <c r="G3983" s="26" t="s">
        <v>11759</v>
      </c>
    </row>
    <row r="3984" spans="2:7" x14ac:dyDescent="0.45">
      <c r="B3984" s="26" t="s">
        <v>7058</v>
      </c>
      <c r="C3984" s="26">
        <v>55</v>
      </c>
      <c r="D3984" s="172">
        <f t="shared" si="183"/>
        <v>98208.000000000015</v>
      </c>
      <c r="E3984" s="172" t="e">
        <f t="shared" si="184"/>
        <v>#N/A</v>
      </c>
      <c r="F3984" s="174" t="e">
        <f t="shared" si="185"/>
        <v>#N/A</v>
      </c>
      <c r="G3984" s="26" t="s">
        <v>11760</v>
      </c>
    </row>
    <row r="3985" spans="2:7" x14ac:dyDescent="0.45">
      <c r="B3985" s="26" t="s">
        <v>7059</v>
      </c>
      <c r="C3985" s="26">
        <v>55</v>
      </c>
      <c r="D3985" s="172">
        <f t="shared" si="183"/>
        <v>98208.000000000015</v>
      </c>
      <c r="E3985" s="172" t="e">
        <f t="shared" si="184"/>
        <v>#N/A</v>
      </c>
      <c r="F3985" s="174" t="e">
        <f t="shared" si="185"/>
        <v>#N/A</v>
      </c>
      <c r="G3985" s="26" t="s">
        <v>11761</v>
      </c>
    </row>
    <row r="3986" spans="2:7" x14ac:dyDescent="0.45">
      <c r="B3986" s="26" t="s">
        <v>7060</v>
      </c>
      <c r="C3986" s="26">
        <v>54</v>
      </c>
      <c r="D3986" s="172">
        <f t="shared" si="183"/>
        <v>96422.400000000009</v>
      </c>
      <c r="E3986" s="172" t="e">
        <f t="shared" si="184"/>
        <v>#N/A</v>
      </c>
      <c r="F3986" s="174" t="e">
        <f t="shared" si="185"/>
        <v>#N/A</v>
      </c>
      <c r="G3986" s="26" t="s">
        <v>11762</v>
      </c>
    </row>
    <row r="3987" spans="2:7" x14ac:dyDescent="0.45">
      <c r="B3987" s="26" t="s">
        <v>7061</v>
      </c>
      <c r="C3987" s="26">
        <v>54</v>
      </c>
      <c r="D3987" s="172">
        <f t="shared" si="183"/>
        <v>96422.400000000009</v>
      </c>
      <c r="E3987" s="172" t="e">
        <f t="shared" si="184"/>
        <v>#N/A</v>
      </c>
      <c r="F3987" s="174" t="e">
        <f t="shared" si="185"/>
        <v>#N/A</v>
      </c>
      <c r="G3987" s="26" t="s">
        <v>11763</v>
      </c>
    </row>
    <row r="3988" spans="2:7" x14ac:dyDescent="0.45">
      <c r="B3988" s="26" t="s">
        <v>7062</v>
      </c>
      <c r="C3988" s="26">
        <v>55</v>
      </c>
      <c r="D3988" s="172">
        <f t="shared" si="183"/>
        <v>98208.000000000015</v>
      </c>
      <c r="E3988" s="172" t="e">
        <f t="shared" si="184"/>
        <v>#N/A</v>
      </c>
      <c r="F3988" s="174" t="e">
        <f t="shared" si="185"/>
        <v>#N/A</v>
      </c>
      <c r="G3988" s="26" t="s">
        <v>11764</v>
      </c>
    </row>
    <row r="3989" spans="2:7" x14ac:dyDescent="0.45">
      <c r="B3989" s="26" t="s">
        <v>7063</v>
      </c>
      <c r="C3989" s="26">
        <v>55</v>
      </c>
      <c r="D3989" s="172">
        <f t="shared" si="183"/>
        <v>98208.000000000015</v>
      </c>
      <c r="E3989" s="172" t="e">
        <f t="shared" si="184"/>
        <v>#N/A</v>
      </c>
      <c r="F3989" s="174" t="e">
        <f t="shared" si="185"/>
        <v>#N/A</v>
      </c>
      <c r="G3989" s="26" t="s">
        <v>11765</v>
      </c>
    </row>
    <row r="3990" spans="2:7" x14ac:dyDescent="0.45">
      <c r="B3990" s="26" t="s">
        <v>7064</v>
      </c>
      <c r="C3990" s="26">
        <v>55</v>
      </c>
      <c r="D3990" s="172">
        <f t="shared" si="183"/>
        <v>98208.000000000015</v>
      </c>
      <c r="E3990" s="172" t="e">
        <f t="shared" si="184"/>
        <v>#N/A</v>
      </c>
      <c r="F3990" s="174" t="e">
        <f t="shared" si="185"/>
        <v>#N/A</v>
      </c>
      <c r="G3990" s="26" t="s">
        <v>11766</v>
      </c>
    </row>
    <row r="3991" spans="2:7" x14ac:dyDescent="0.45">
      <c r="B3991" s="26" t="s">
        <v>7065</v>
      </c>
      <c r="C3991" s="26">
        <v>55</v>
      </c>
      <c r="D3991" s="172">
        <f t="shared" si="183"/>
        <v>98208.000000000015</v>
      </c>
      <c r="E3991" s="172" t="e">
        <f t="shared" si="184"/>
        <v>#N/A</v>
      </c>
      <c r="F3991" s="174" t="e">
        <f t="shared" si="185"/>
        <v>#N/A</v>
      </c>
      <c r="G3991" s="26" t="s">
        <v>11767</v>
      </c>
    </row>
    <row r="3992" spans="2:7" x14ac:dyDescent="0.45">
      <c r="B3992" s="26" t="s">
        <v>7066</v>
      </c>
      <c r="C3992" s="26">
        <v>57</v>
      </c>
      <c r="D3992" s="172">
        <f t="shared" si="183"/>
        <v>101779.20000000001</v>
      </c>
      <c r="E3992" s="172" t="e">
        <f t="shared" si="184"/>
        <v>#N/A</v>
      </c>
      <c r="F3992" s="174" t="e">
        <f t="shared" si="185"/>
        <v>#N/A</v>
      </c>
      <c r="G3992" s="26" t="s">
        <v>11768</v>
      </c>
    </row>
    <row r="3993" spans="2:7" x14ac:dyDescent="0.45">
      <c r="B3993" s="26" t="s">
        <v>7067</v>
      </c>
      <c r="C3993" s="26">
        <v>56</v>
      </c>
      <c r="D3993" s="172">
        <f t="shared" si="183"/>
        <v>99993.600000000006</v>
      </c>
      <c r="E3993" s="172" t="e">
        <f t="shared" si="184"/>
        <v>#N/A</v>
      </c>
      <c r="F3993" s="174" t="e">
        <f t="shared" si="185"/>
        <v>#N/A</v>
      </c>
      <c r="G3993" s="26" t="s">
        <v>11769</v>
      </c>
    </row>
    <row r="3994" spans="2:7" x14ac:dyDescent="0.45">
      <c r="B3994" s="26" t="s">
        <v>7068</v>
      </c>
      <c r="C3994" s="26">
        <v>55</v>
      </c>
      <c r="D3994" s="172">
        <f t="shared" si="183"/>
        <v>98208.000000000015</v>
      </c>
      <c r="E3994" s="172" t="e">
        <f t="shared" si="184"/>
        <v>#N/A</v>
      </c>
      <c r="F3994" s="174" t="e">
        <f t="shared" si="185"/>
        <v>#N/A</v>
      </c>
      <c r="G3994" s="26" t="s">
        <v>11770</v>
      </c>
    </row>
    <row r="3995" spans="2:7" x14ac:dyDescent="0.45">
      <c r="B3995" s="26" t="s">
        <v>7069</v>
      </c>
      <c r="C3995" s="26">
        <v>56</v>
      </c>
      <c r="D3995" s="172">
        <f t="shared" si="183"/>
        <v>99993.600000000006</v>
      </c>
      <c r="E3995" s="172" t="e">
        <f t="shared" si="184"/>
        <v>#N/A</v>
      </c>
      <c r="F3995" s="174" t="e">
        <f t="shared" si="185"/>
        <v>#N/A</v>
      </c>
      <c r="G3995" s="26" t="s">
        <v>11771</v>
      </c>
    </row>
    <row r="3996" spans="2:7" x14ac:dyDescent="0.45">
      <c r="B3996" s="26" t="s">
        <v>7070</v>
      </c>
      <c r="C3996" s="26">
        <v>55</v>
      </c>
      <c r="D3996" s="172">
        <f t="shared" si="183"/>
        <v>98208.000000000015</v>
      </c>
      <c r="E3996" s="172" t="e">
        <f t="shared" si="184"/>
        <v>#N/A</v>
      </c>
      <c r="F3996" s="174" t="e">
        <f t="shared" si="185"/>
        <v>#N/A</v>
      </c>
      <c r="G3996" s="26" t="s">
        <v>11772</v>
      </c>
    </row>
    <row r="3997" spans="2:7" x14ac:dyDescent="0.45">
      <c r="B3997" s="26" t="s">
        <v>7071</v>
      </c>
      <c r="C3997" s="26">
        <v>54</v>
      </c>
      <c r="D3997" s="172">
        <f t="shared" si="183"/>
        <v>96422.400000000009</v>
      </c>
      <c r="E3997" s="172" t="e">
        <f t="shared" si="184"/>
        <v>#N/A</v>
      </c>
      <c r="F3997" s="174" t="e">
        <f t="shared" si="185"/>
        <v>#N/A</v>
      </c>
      <c r="G3997" s="26" t="s">
        <v>11773</v>
      </c>
    </row>
    <row r="3998" spans="2:7" x14ac:dyDescent="0.45">
      <c r="B3998" s="26" t="s">
        <v>7072</v>
      </c>
      <c r="C3998" s="26">
        <v>54</v>
      </c>
      <c r="D3998" s="172">
        <f t="shared" si="183"/>
        <v>96422.400000000009</v>
      </c>
      <c r="E3998" s="172" t="e">
        <f t="shared" si="184"/>
        <v>#N/A</v>
      </c>
      <c r="F3998" s="174" t="e">
        <f t="shared" si="185"/>
        <v>#N/A</v>
      </c>
      <c r="G3998" s="26" t="s">
        <v>11774</v>
      </c>
    </row>
    <row r="3999" spans="2:7" x14ac:dyDescent="0.45">
      <c r="B3999" s="26" t="s">
        <v>7073</v>
      </c>
      <c r="C3999" s="26">
        <v>54</v>
      </c>
      <c r="D3999" s="172">
        <f t="shared" si="183"/>
        <v>96422.400000000009</v>
      </c>
      <c r="E3999" s="172" t="e">
        <f t="shared" si="184"/>
        <v>#N/A</v>
      </c>
      <c r="F3999" s="174" t="e">
        <f t="shared" si="185"/>
        <v>#N/A</v>
      </c>
      <c r="G3999" s="26" t="s">
        <v>11775</v>
      </c>
    </row>
    <row r="4000" spans="2:7" x14ac:dyDescent="0.45">
      <c r="B4000" s="26" t="s">
        <v>7074</v>
      </c>
      <c r="C4000" s="26">
        <v>53</v>
      </c>
      <c r="D4000" s="172">
        <f t="shared" si="183"/>
        <v>94636.800000000003</v>
      </c>
      <c r="E4000" s="172" t="e">
        <f t="shared" si="184"/>
        <v>#N/A</v>
      </c>
      <c r="F4000" s="174" t="e">
        <f t="shared" si="185"/>
        <v>#N/A</v>
      </c>
      <c r="G4000" s="26" t="s">
        <v>11776</v>
      </c>
    </row>
    <row r="4001" spans="2:7" x14ac:dyDescent="0.45">
      <c r="B4001" s="26" t="s">
        <v>7075</v>
      </c>
      <c r="C4001" s="26">
        <v>55</v>
      </c>
      <c r="D4001" s="172">
        <f t="shared" si="183"/>
        <v>98208.000000000015</v>
      </c>
      <c r="E4001" s="172" t="e">
        <f t="shared" si="184"/>
        <v>#N/A</v>
      </c>
      <c r="F4001" s="174" t="e">
        <f t="shared" si="185"/>
        <v>#N/A</v>
      </c>
      <c r="G4001" s="26" t="s">
        <v>11777</v>
      </c>
    </row>
    <row r="4002" spans="2:7" x14ac:dyDescent="0.45">
      <c r="B4002" s="26" t="s">
        <v>7076</v>
      </c>
      <c r="C4002" s="26">
        <v>56</v>
      </c>
      <c r="D4002" s="172">
        <f t="shared" si="183"/>
        <v>99993.600000000006</v>
      </c>
      <c r="E4002" s="172" t="e">
        <f t="shared" si="184"/>
        <v>#N/A</v>
      </c>
      <c r="F4002" s="174" t="e">
        <f t="shared" si="185"/>
        <v>#N/A</v>
      </c>
      <c r="G4002" s="26" t="s">
        <v>11778</v>
      </c>
    </row>
    <row r="4003" spans="2:7" x14ac:dyDescent="0.45">
      <c r="B4003" s="26" t="s">
        <v>7077</v>
      </c>
      <c r="C4003" s="26">
        <v>56</v>
      </c>
      <c r="D4003" s="172">
        <f t="shared" si="183"/>
        <v>99993.600000000006</v>
      </c>
      <c r="E4003" s="172" t="e">
        <f t="shared" si="184"/>
        <v>#N/A</v>
      </c>
      <c r="F4003" s="174" t="e">
        <f t="shared" si="185"/>
        <v>#N/A</v>
      </c>
      <c r="G4003" s="26" t="s">
        <v>11779</v>
      </c>
    </row>
    <row r="4004" spans="2:7" x14ac:dyDescent="0.45">
      <c r="B4004" s="26" t="s">
        <v>7078</v>
      </c>
      <c r="C4004" s="26">
        <v>55</v>
      </c>
      <c r="D4004" s="172">
        <f t="shared" si="183"/>
        <v>98208.000000000015</v>
      </c>
      <c r="E4004" s="172" t="e">
        <f t="shared" si="184"/>
        <v>#N/A</v>
      </c>
      <c r="F4004" s="174" t="e">
        <f t="shared" si="185"/>
        <v>#N/A</v>
      </c>
      <c r="G4004" s="26" t="s">
        <v>11780</v>
      </c>
    </row>
    <row r="4005" spans="2:7" x14ac:dyDescent="0.45">
      <c r="B4005" s="26" t="s">
        <v>7079</v>
      </c>
      <c r="C4005" s="26">
        <v>54</v>
      </c>
      <c r="D4005" s="172">
        <f t="shared" si="183"/>
        <v>96422.400000000009</v>
      </c>
      <c r="E4005" s="172" t="e">
        <f t="shared" si="184"/>
        <v>#N/A</v>
      </c>
      <c r="F4005" s="174" t="e">
        <f t="shared" si="185"/>
        <v>#N/A</v>
      </c>
      <c r="G4005" s="26" t="s">
        <v>11781</v>
      </c>
    </row>
    <row r="4006" spans="2:7" x14ac:dyDescent="0.45">
      <c r="B4006" s="26" t="s">
        <v>7080</v>
      </c>
      <c r="C4006" s="26">
        <v>53</v>
      </c>
      <c r="D4006" s="172">
        <f t="shared" si="183"/>
        <v>94636.800000000003</v>
      </c>
      <c r="E4006" s="172" t="e">
        <f t="shared" si="184"/>
        <v>#N/A</v>
      </c>
      <c r="F4006" s="174" t="e">
        <f t="shared" si="185"/>
        <v>#N/A</v>
      </c>
      <c r="G4006" s="26" t="s">
        <v>11782</v>
      </c>
    </row>
    <row r="4007" spans="2:7" x14ac:dyDescent="0.45">
      <c r="B4007" s="26" t="s">
        <v>7081</v>
      </c>
      <c r="C4007" s="26">
        <v>55</v>
      </c>
      <c r="D4007" s="172">
        <f t="shared" si="183"/>
        <v>98208.000000000015</v>
      </c>
      <c r="E4007" s="172" t="e">
        <f t="shared" si="184"/>
        <v>#N/A</v>
      </c>
      <c r="F4007" s="174" t="e">
        <f t="shared" si="185"/>
        <v>#N/A</v>
      </c>
      <c r="G4007" s="26" t="s">
        <v>11783</v>
      </c>
    </row>
    <row r="4008" spans="2:7" x14ac:dyDescent="0.45">
      <c r="B4008" s="26" t="s">
        <v>7082</v>
      </c>
      <c r="C4008" s="26">
        <v>55</v>
      </c>
      <c r="D4008" s="172">
        <f t="shared" si="183"/>
        <v>98208.000000000015</v>
      </c>
      <c r="E4008" s="172" t="e">
        <f t="shared" si="184"/>
        <v>#N/A</v>
      </c>
      <c r="F4008" s="174" t="e">
        <f t="shared" si="185"/>
        <v>#N/A</v>
      </c>
      <c r="G4008" s="26" t="s">
        <v>11784</v>
      </c>
    </row>
    <row r="4009" spans="2:7" x14ac:dyDescent="0.45">
      <c r="B4009" s="26" t="s">
        <v>7083</v>
      </c>
      <c r="C4009" s="26">
        <v>55</v>
      </c>
      <c r="D4009" s="172">
        <f t="shared" si="183"/>
        <v>98208.000000000015</v>
      </c>
      <c r="E4009" s="172" t="e">
        <f t="shared" si="184"/>
        <v>#N/A</v>
      </c>
      <c r="F4009" s="174" t="e">
        <f t="shared" si="185"/>
        <v>#N/A</v>
      </c>
      <c r="G4009" s="26" t="s">
        <v>11785</v>
      </c>
    </row>
    <row r="4010" spans="2:7" x14ac:dyDescent="0.45">
      <c r="B4010" s="26" t="s">
        <v>7084</v>
      </c>
      <c r="C4010" s="26">
        <v>56</v>
      </c>
      <c r="D4010" s="172">
        <f t="shared" si="183"/>
        <v>99993.600000000006</v>
      </c>
      <c r="E4010" s="172" t="e">
        <f t="shared" si="184"/>
        <v>#N/A</v>
      </c>
      <c r="F4010" s="174" t="e">
        <f t="shared" si="185"/>
        <v>#N/A</v>
      </c>
      <c r="G4010" s="26" t="s">
        <v>11786</v>
      </c>
    </row>
    <row r="4011" spans="2:7" x14ac:dyDescent="0.45">
      <c r="B4011" s="26" t="s">
        <v>7085</v>
      </c>
      <c r="C4011" s="26">
        <v>55</v>
      </c>
      <c r="D4011" s="172">
        <f t="shared" si="183"/>
        <v>98208.000000000015</v>
      </c>
      <c r="E4011" s="172" t="e">
        <f t="shared" si="184"/>
        <v>#N/A</v>
      </c>
      <c r="F4011" s="174" t="e">
        <f t="shared" si="185"/>
        <v>#N/A</v>
      </c>
      <c r="G4011" s="26" t="s">
        <v>11787</v>
      </c>
    </row>
    <row r="4012" spans="2:7" x14ac:dyDescent="0.45">
      <c r="B4012" s="26" t="s">
        <v>7086</v>
      </c>
      <c r="C4012" s="26">
        <v>55</v>
      </c>
      <c r="D4012" s="172">
        <f t="shared" si="183"/>
        <v>98208.000000000015</v>
      </c>
      <c r="E4012" s="172" t="e">
        <f t="shared" si="184"/>
        <v>#N/A</v>
      </c>
      <c r="F4012" s="174" t="e">
        <f t="shared" si="185"/>
        <v>#N/A</v>
      </c>
      <c r="G4012" s="26" t="s">
        <v>11788</v>
      </c>
    </row>
    <row r="4013" spans="2:7" x14ac:dyDescent="0.45">
      <c r="B4013" s="26" t="s">
        <v>7087</v>
      </c>
      <c r="C4013" s="26">
        <v>54</v>
      </c>
      <c r="D4013" s="172">
        <f t="shared" si="183"/>
        <v>96422.400000000009</v>
      </c>
      <c r="E4013" s="172" t="e">
        <f t="shared" si="184"/>
        <v>#N/A</v>
      </c>
      <c r="F4013" s="174" t="e">
        <f t="shared" si="185"/>
        <v>#N/A</v>
      </c>
      <c r="G4013" s="26" t="s">
        <v>11789</v>
      </c>
    </row>
    <row r="4014" spans="2:7" x14ac:dyDescent="0.45">
      <c r="B4014" s="26" t="s">
        <v>7088</v>
      </c>
      <c r="C4014" s="26">
        <v>54</v>
      </c>
      <c r="D4014" s="172">
        <f t="shared" si="183"/>
        <v>96422.400000000009</v>
      </c>
      <c r="E4014" s="172" t="e">
        <f t="shared" si="184"/>
        <v>#N/A</v>
      </c>
      <c r="F4014" s="174" t="e">
        <f t="shared" si="185"/>
        <v>#N/A</v>
      </c>
      <c r="G4014" s="26" t="s">
        <v>11790</v>
      </c>
    </row>
    <row r="4015" spans="2:7" x14ac:dyDescent="0.45">
      <c r="B4015" s="26" t="s">
        <v>7089</v>
      </c>
      <c r="C4015" s="26">
        <v>55</v>
      </c>
      <c r="D4015" s="172">
        <f t="shared" si="183"/>
        <v>98208.000000000015</v>
      </c>
      <c r="E4015" s="172" t="e">
        <f t="shared" si="184"/>
        <v>#N/A</v>
      </c>
      <c r="F4015" s="174" t="e">
        <f t="shared" si="185"/>
        <v>#N/A</v>
      </c>
      <c r="G4015" s="26" t="s">
        <v>11791</v>
      </c>
    </row>
    <row r="4016" spans="2:7" x14ac:dyDescent="0.45">
      <c r="B4016" s="26" t="s">
        <v>7090</v>
      </c>
      <c r="C4016" s="26">
        <v>56</v>
      </c>
      <c r="D4016" s="172">
        <f t="shared" si="183"/>
        <v>99993.600000000006</v>
      </c>
      <c r="E4016" s="172" t="e">
        <f t="shared" si="184"/>
        <v>#N/A</v>
      </c>
      <c r="F4016" s="174" t="e">
        <f t="shared" si="185"/>
        <v>#N/A</v>
      </c>
      <c r="G4016" s="26" t="s">
        <v>11792</v>
      </c>
    </row>
    <row r="4017" spans="2:7" x14ac:dyDescent="0.45">
      <c r="B4017" s="26" t="s">
        <v>7091</v>
      </c>
      <c r="C4017" s="26">
        <v>55</v>
      </c>
      <c r="D4017" s="172">
        <f t="shared" si="183"/>
        <v>98208.000000000015</v>
      </c>
      <c r="E4017" s="172" t="e">
        <f t="shared" si="184"/>
        <v>#N/A</v>
      </c>
      <c r="F4017" s="174" t="e">
        <f t="shared" si="185"/>
        <v>#N/A</v>
      </c>
      <c r="G4017" s="26" t="s">
        <v>11793</v>
      </c>
    </row>
    <row r="4018" spans="2:7" x14ac:dyDescent="0.45">
      <c r="B4018" s="26" t="s">
        <v>7092</v>
      </c>
      <c r="C4018" s="26">
        <v>55</v>
      </c>
      <c r="D4018" s="172">
        <f t="shared" si="183"/>
        <v>98208.000000000015</v>
      </c>
      <c r="E4018" s="172" t="e">
        <f t="shared" si="184"/>
        <v>#N/A</v>
      </c>
      <c r="F4018" s="174" t="e">
        <f t="shared" si="185"/>
        <v>#N/A</v>
      </c>
      <c r="G4018" s="26" t="s">
        <v>11794</v>
      </c>
    </row>
    <row r="4019" spans="2:7" x14ac:dyDescent="0.45">
      <c r="B4019" s="26" t="s">
        <v>7093</v>
      </c>
      <c r="C4019" s="26">
        <v>54</v>
      </c>
      <c r="D4019" s="172">
        <f t="shared" si="183"/>
        <v>96422.400000000009</v>
      </c>
      <c r="E4019" s="172" t="e">
        <f t="shared" si="184"/>
        <v>#N/A</v>
      </c>
      <c r="F4019" s="174" t="e">
        <f t="shared" si="185"/>
        <v>#N/A</v>
      </c>
      <c r="G4019" s="26" t="s">
        <v>11795</v>
      </c>
    </row>
    <row r="4020" spans="2:7" x14ac:dyDescent="0.45">
      <c r="B4020" s="26" t="s">
        <v>7094</v>
      </c>
      <c r="C4020" s="26">
        <v>55</v>
      </c>
      <c r="D4020" s="172">
        <f t="shared" ref="D4020:D4083" si="186">C4020*7.44*240</f>
        <v>98208.000000000015</v>
      </c>
      <c r="E4020" s="172" t="e">
        <f t="shared" ref="E4020:E4083" si="187">VLOOKUP(G4020,$I$51:$K$181,2,FALSE)</f>
        <v>#N/A</v>
      </c>
      <c r="F4020" s="174" t="e">
        <f t="shared" ref="F4020:F4083" si="188">E4020/D4020-1</f>
        <v>#N/A</v>
      </c>
      <c r="G4020" s="26" t="s">
        <v>11796</v>
      </c>
    </row>
    <row r="4021" spans="2:7" x14ac:dyDescent="0.45">
      <c r="B4021" s="26" t="s">
        <v>7095</v>
      </c>
      <c r="C4021" s="26">
        <v>57</v>
      </c>
      <c r="D4021" s="172">
        <f t="shared" si="186"/>
        <v>101779.20000000001</v>
      </c>
      <c r="E4021" s="172" t="e">
        <f t="shared" si="187"/>
        <v>#N/A</v>
      </c>
      <c r="F4021" s="174" t="e">
        <f t="shared" si="188"/>
        <v>#N/A</v>
      </c>
      <c r="G4021" s="26" t="s">
        <v>11797</v>
      </c>
    </row>
    <row r="4022" spans="2:7" x14ac:dyDescent="0.45">
      <c r="B4022" s="26" t="s">
        <v>7096</v>
      </c>
      <c r="C4022" s="26">
        <v>57</v>
      </c>
      <c r="D4022" s="172">
        <f t="shared" si="186"/>
        <v>101779.20000000001</v>
      </c>
      <c r="E4022" s="172" t="e">
        <f t="shared" si="187"/>
        <v>#N/A</v>
      </c>
      <c r="F4022" s="174" t="e">
        <f t="shared" si="188"/>
        <v>#N/A</v>
      </c>
      <c r="G4022" s="26" t="s">
        <v>11798</v>
      </c>
    </row>
    <row r="4023" spans="2:7" x14ac:dyDescent="0.45">
      <c r="B4023" s="26" t="s">
        <v>7097</v>
      </c>
      <c r="C4023" s="26">
        <v>58</v>
      </c>
      <c r="D4023" s="172">
        <f t="shared" si="186"/>
        <v>103564.8</v>
      </c>
      <c r="E4023" s="172" t="e">
        <f t="shared" si="187"/>
        <v>#N/A</v>
      </c>
      <c r="F4023" s="174" t="e">
        <f t="shared" si="188"/>
        <v>#N/A</v>
      </c>
      <c r="G4023" s="26" t="s">
        <v>11799</v>
      </c>
    </row>
    <row r="4024" spans="2:7" x14ac:dyDescent="0.45">
      <c r="B4024" s="26" t="s">
        <v>7098</v>
      </c>
      <c r="C4024" s="26">
        <v>56</v>
      </c>
      <c r="D4024" s="172">
        <f t="shared" si="186"/>
        <v>99993.600000000006</v>
      </c>
      <c r="E4024" s="172" t="e">
        <f t="shared" si="187"/>
        <v>#N/A</v>
      </c>
      <c r="F4024" s="174" t="e">
        <f t="shared" si="188"/>
        <v>#N/A</v>
      </c>
      <c r="G4024" s="26" t="s">
        <v>11800</v>
      </c>
    </row>
    <row r="4025" spans="2:7" x14ac:dyDescent="0.45">
      <c r="B4025" s="26" t="s">
        <v>7099</v>
      </c>
      <c r="C4025" s="26">
        <v>56</v>
      </c>
      <c r="D4025" s="172">
        <f t="shared" si="186"/>
        <v>99993.600000000006</v>
      </c>
      <c r="E4025" s="172" t="e">
        <f t="shared" si="187"/>
        <v>#N/A</v>
      </c>
      <c r="F4025" s="174" t="e">
        <f t="shared" si="188"/>
        <v>#N/A</v>
      </c>
      <c r="G4025" s="26" t="s">
        <v>11801</v>
      </c>
    </row>
    <row r="4026" spans="2:7" x14ac:dyDescent="0.45">
      <c r="B4026" s="26" t="s">
        <v>7100</v>
      </c>
      <c r="C4026" s="26">
        <v>55</v>
      </c>
      <c r="D4026" s="172">
        <f t="shared" si="186"/>
        <v>98208.000000000015</v>
      </c>
      <c r="E4026" s="172" t="e">
        <f t="shared" si="187"/>
        <v>#N/A</v>
      </c>
      <c r="F4026" s="174" t="e">
        <f t="shared" si="188"/>
        <v>#N/A</v>
      </c>
      <c r="G4026" s="26" t="s">
        <v>11802</v>
      </c>
    </row>
    <row r="4027" spans="2:7" x14ac:dyDescent="0.45">
      <c r="B4027" s="26" t="s">
        <v>7101</v>
      </c>
      <c r="C4027" s="26">
        <v>56</v>
      </c>
      <c r="D4027" s="172">
        <f t="shared" si="186"/>
        <v>99993.600000000006</v>
      </c>
      <c r="E4027" s="172" t="e">
        <f t="shared" si="187"/>
        <v>#N/A</v>
      </c>
      <c r="F4027" s="174" t="e">
        <f t="shared" si="188"/>
        <v>#N/A</v>
      </c>
      <c r="G4027" s="26" t="s">
        <v>11803</v>
      </c>
    </row>
    <row r="4028" spans="2:7" x14ac:dyDescent="0.45">
      <c r="B4028" s="26" t="s">
        <v>7102</v>
      </c>
      <c r="C4028" s="26">
        <v>56</v>
      </c>
      <c r="D4028" s="172">
        <f t="shared" si="186"/>
        <v>99993.600000000006</v>
      </c>
      <c r="E4028" s="172" t="e">
        <f t="shared" si="187"/>
        <v>#N/A</v>
      </c>
      <c r="F4028" s="174" t="e">
        <f t="shared" si="188"/>
        <v>#N/A</v>
      </c>
      <c r="G4028" s="26" t="s">
        <v>11804</v>
      </c>
    </row>
    <row r="4029" spans="2:7" x14ac:dyDescent="0.45">
      <c r="B4029" s="26" t="s">
        <v>7103</v>
      </c>
      <c r="C4029" s="26">
        <v>56</v>
      </c>
      <c r="D4029" s="172">
        <f t="shared" si="186"/>
        <v>99993.600000000006</v>
      </c>
      <c r="E4029" s="172" t="e">
        <f t="shared" si="187"/>
        <v>#N/A</v>
      </c>
      <c r="F4029" s="174" t="e">
        <f t="shared" si="188"/>
        <v>#N/A</v>
      </c>
      <c r="G4029" s="26" t="s">
        <v>11805</v>
      </c>
    </row>
    <row r="4030" spans="2:7" x14ac:dyDescent="0.45">
      <c r="B4030" s="26" t="s">
        <v>7104</v>
      </c>
      <c r="C4030" s="26">
        <v>59</v>
      </c>
      <c r="D4030" s="172">
        <f t="shared" si="186"/>
        <v>105350.40000000001</v>
      </c>
      <c r="E4030" s="172" t="e">
        <f t="shared" si="187"/>
        <v>#N/A</v>
      </c>
      <c r="F4030" s="174" t="e">
        <f t="shared" si="188"/>
        <v>#N/A</v>
      </c>
      <c r="G4030" s="26" t="s">
        <v>11806</v>
      </c>
    </row>
    <row r="4031" spans="2:7" x14ac:dyDescent="0.45">
      <c r="B4031" s="26" t="s">
        <v>7105</v>
      </c>
      <c r="C4031" s="26">
        <v>59</v>
      </c>
      <c r="D4031" s="172">
        <f t="shared" si="186"/>
        <v>105350.40000000001</v>
      </c>
      <c r="E4031" s="172" t="e">
        <f t="shared" si="187"/>
        <v>#N/A</v>
      </c>
      <c r="F4031" s="174" t="e">
        <f t="shared" si="188"/>
        <v>#N/A</v>
      </c>
      <c r="G4031" s="26" t="s">
        <v>11807</v>
      </c>
    </row>
    <row r="4032" spans="2:7" x14ac:dyDescent="0.45">
      <c r="B4032" s="26" t="s">
        <v>7106</v>
      </c>
      <c r="C4032" s="26">
        <v>58</v>
      </c>
      <c r="D4032" s="172">
        <f t="shared" si="186"/>
        <v>103564.8</v>
      </c>
      <c r="E4032" s="172" t="e">
        <f t="shared" si="187"/>
        <v>#N/A</v>
      </c>
      <c r="F4032" s="174" t="e">
        <f t="shared" si="188"/>
        <v>#N/A</v>
      </c>
      <c r="G4032" s="26" t="s">
        <v>11808</v>
      </c>
    </row>
    <row r="4033" spans="2:7" x14ac:dyDescent="0.45">
      <c r="B4033" s="26" t="s">
        <v>7107</v>
      </c>
      <c r="C4033" s="26">
        <v>59</v>
      </c>
      <c r="D4033" s="172">
        <f t="shared" si="186"/>
        <v>105350.40000000001</v>
      </c>
      <c r="E4033" s="172" t="e">
        <f t="shared" si="187"/>
        <v>#N/A</v>
      </c>
      <c r="F4033" s="174" t="e">
        <f t="shared" si="188"/>
        <v>#N/A</v>
      </c>
      <c r="G4033" s="26" t="s">
        <v>11809</v>
      </c>
    </row>
    <row r="4034" spans="2:7" x14ac:dyDescent="0.45">
      <c r="B4034" s="26" t="s">
        <v>7108</v>
      </c>
      <c r="C4034" s="26">
        <v>59</v>
      </c>
      <c r="D4034" s="172">
        <f t="shared" si="186"/>
        <v>105350.40000000001</v>
      </c>
      <c r="E4034" s="172" t="e">
        <f t="shared" si="187"/>
        <v>#N/A</v>
      </c>
      <c r="F4034" s="174" t="e">
        <f t="shared" si="188"/>
        <v>#N/A</v>
      </c>
      <c r="G4034" s="26" t="s">
        <v>11810</v>
      </c>
    </row>
    <row r="4035" spans="2:7" x14ac:dyDescent="0.45">
      <c r="B4035" s="26" t="s">
        <v>7109</v>
      </c>
      <c r="C4035" s="26">
        <v>60</v>
      </c>
      <c r="D4035" s="172">
        <f t="shared" si="186"/>
        <v>107136.00000000001</v>
      </c>
      <c r="E4035" s="172" t="e">
        <f t="shared" si="187"/>
        <v>#N/A</v>
      </c>
      <c r="F4035" s="174" t="e">
        <f t="shared" si="188"/>
        <v>#N/A</v>
      </c>
      <c r="G4035" s="26" t="s">
        <v>11811</v>
      </c>
    </row>
    <row r="4036" spans="2:7" x14ac:dyDescent="0.45">
      <c r="B4036" s="26" t="s">
        <v>7110</v>
      </c>
      <c r="C4036" s="26">
        <v>61</v>
      </c>
      <c r="D4036" s="172">
        <f t="shared" si="186"/>
        <v>108921.60000000001</v>
      </c>
      <c r="E4036" s="172" t="e">
        <f t="shared" si="187"/>
        <v>#N/A</v>
      </c>
      <c r="F4036" s="174" t="e">
        <f t="shared" si="188"/>
        <v>#N/A</v>
      </c>
      <c r="G4036" s="26" t="s">
        <v>11812</v>
      </c>
    </row>
    <row r="4037" spans="2:7" x14ac:dyDescent="0.45">
      <c r="B4037" s="26" t="s">
        <v>7111</v>
      </c>
      <c r="C4037" s="26">
        <v>62</v>
      </c>
      <c r="D4037" s="172">
        <f t="shared" si="186"/>
        <v>110707.20000000001</v>
      </c>
      <c r="E4037" s="172" t="e">
        <f t="shared" si="187"/>
        <v>#N/A</v>
      </c>
      <c r="F4037" s="174" t="e">
        <f t="shared" si="188"/>
        <v>#N/A</v>
      </c>
      <c r="G4037" s="26" t="s">
        <v>11813</v>
      </c>
    </row>
    <row r="4038" spans="2:7" x14ac:dyDescent="0.45">
      <c r="B4038" s="26" t="s">
        <v>7112</v>
      </c>
      <c r="C4038" s="26">
        <v>63</v>
      </c>
      <c r="D4038" s="172">
        <f t="shared" si="186"/>
        <v>112492.8</v>
      </c>
      <c r="E4038" s="172" t="e">
        <f t="shared" si="187"/>
        <v>#N/A</v>
      </c>
      <c r="F4038" s="174" t="e">
        <f t="shared" si="188"/>
        <v>#N/A</v>
      </c>
      <c r="G4038" s="26" t="s">
        <v>11814</v>
      </c>
    </row>
    <row r="4039" spans="2:7" x14ac:dyDescent="0.45">
      <c r="B4039" s="26" t="s">
        <v>7113</v>
      </c>
      <c r="C4039" s="26">
        <v>63</v>
      </c>
      <c r="D4039" s="172">
        <f t="shared" si="186"/>
        <v>112492.8</v>
      </c>
      <c r="E4039" s="172" t="e">
        <f t="shared" si="187"/>
        <v>#N/A</v>
      </c>
      <c r="F4039" s="174" t="e">
        <f t="shared" si="188"/>
        <v>#N/A</v>
      </c>
      <c r="G4039" s="26" t="s">
        <v>11815</v>
      </c>
    </row>
    <row r="4040" spans="2:7" x14ac:dyDescent="0.45">
      <c r="B4040" s="26" t="s">
        <v>7114</v>
      </c>
      <c r="C4040" s="26">
        <v>64</v>
      </c>
      <c r="D4040" s="172">
        <f t="shared" si="186"/>
        <v>114278.40000000001</v>
      </c>
      <c r="E4040" s="172" t="e">
        <f t="shared" si="187"/>
        <v>#N/A</v>
      </c>
      <c r="F4040" s="174" t="e">
        <f t="shared" si="188"/>
        <v>#N/A</v>
      </c>
      <c r="G4040" s="26" t="s">
        <v>11816</v>
      </c>
    </row>
    <row r="4041" spans="2:7" x14ac:dyDescent="0.45">
      <c r="B4041" s="26" t="s">
        <v>7115</v>
      </c>
      <c r="C4041" s="26">
        <v>64</v>
      </c>
      <c r="D4041" s="172">
        <f t="shared" si="186"/>
        <v>114278.40000000001</v>
      </c>
      <c r="E4041" s="172" t="e">
        <f t="shared" si="187"/>
        <v>#N/A</v>
      </c>
      <c r="F4041" s="174" t="e">
        <f t="shared" si="188"/>
        <v>#N/A</v>
      </c>
      <c r="G4041" s="26" t="s">
        <v>11817</v>
      </c>
    </row>
    <row r="4042" spans="2:7" x14ac:dyDescent="0.45">
      <c r="B4042" s="26" t="s">
        <v>7116</v>
      </c>
      <c r="C4042" s="26">
        <v>65</v>
      </c>
      <c r="D4042" s="172">
        <f t="shared" si="186"/>
        <v>116064</v>
      </c>
      <c r="E4042" s="172" t="e">
        <f t="shared" si="187"/>
        <v>#N/A</v>
      </c>
      <c r="F4042" s="174" t="e">
        <f t="shared" si="188"/>
        <v>#N/A</v>
      </c>
      <c r="G4042" s="26" t="s">
        <v>11818</v>
      </c>
    </row>
    <row r="4043" spans="2:7" x14ac:dyDescent="0.45">
      <c r="B4043" s="26" t="s">
        <v>7117</v>
      </c>
      <c r="C4043" s="26">
        <v>65</v>
      </c>
      <c r="D4043" s="172">
        <f t="shared" si="186"/>
        <v>116064</v>
      </c>
      <c r="E4043" s="172" t="e">
        <f t="shared" si="187"/>
        <v>#N/A</v>
      </c>
      <c r="F4043" s="174" t="e">
        <f t="shared" si="188"/>
        <v>#N/A</v>
      </c>
      <c r="G4043" s="26" t="s">
        <v>11819</v>
      </c>
    </row>
    <row r="4044" spans="2:7" x14ac:dyDescent="0.45">
      <c r="B4044" s="26" t="s">
        <v>7118</v>
      </c>
      <c r="C4044" s="26">
        <v>65</v>
      </c>
      <c r="D4044" s="172">
        <f t="shared" si="186"/>
        <v>116064</v>
      </c>
      <c r="E4044" s="172" t="e">
        <f t="shared" si="187"/>
        <v>#N/A</v>
      </c>
      <c r="F4044" s="174" t="e">
        <f t="shared" si="188"/>
        <v>#N/A</v>
      </c>
      <c r="G4044" s="26" t="s">
        <v>11820</v>
      </c>
    </row>
    <row r="4045" spans="2:7" x14ac:dyDescent="0.45">
      <c r="B4045" s="26" t="s">
        <v>7119</v>
      </c>
      <c r="C4045" s="26">
        <v>65</v>
      </c>
      <c r="D4045" s="172">
        <f t="shared" si="186"/>
        <v>116064</v>
      </c>
      <c r="E4045" s="172" t="e">
        <f t="shared" si="187"/>
        <v>#N/A</v>
      </c>
      <c r="F4045" s="174" t="e">
        <f t="shared" si="188"/>
        <v>#N/A</v>
      </c>
      <c r="G4045" s="26" t="s">
        <v>11821</v>
      </c>
    </row>
    <row r="4046" spans="2:7" x14ac:dyDescent="0.45">
      <c r="B4046" s="26" t="s">
        <v>7120</v>
      </c>
      <c r="C4046" s="26">
        <v>66</v>
      </c>
      <c r="D4046" s="172">
        <f t="shared" si="186"/>
        <v>117849.60000000001</v>
      </c>
      <c r="E4046" s="172" t="e">
        <f t="shared" si="187"/>
        <v>#N/A</v>
      </c>
      <c r="F4046" s="174" t="e">
        <f t="shared" si="188"/>
        <v>#N/A</v>
      </c>
      <c r="G4046" s="26" t="s">
        <v>11822</v>
      </c>
    </row>
    <row r="4047" spans="2:7" x14ac:dyDescent="0.45">
      <c r="B4047" s="26" t="s">
        <v>7121</v>
      </c>
      <c r="C4047" s="26">
        <v>68</v>
      </c>
      <c r="D4047" s="172">
        <f t="shared" si="186"/>
        <v>121420.8</v>
      </c>
      <c r="E4047" s="172" t="e">
        <f t="shared" si="187"/>
        <v>#N/A</v>
      </c>
      <c r="F4047" s="174" t="e">
        <f t="shared" si="188"/>
        <v>#N/A</v>
      </c>
      <c r="G4047" s="26" t="s">
        <v>11823</v>
      </c>
    </row>
    <row r="4048" spans="2:7" x14ac:dyDescent="0.45">
      <c r="B4048" s="26" t="s">
        <v>7122</v>
      </c>
      <c r="C4048" s="26">
        <v>67</v>
      </c>
      <c r="D4048" s="172">
        <f t="shared" si="186"/>
        <v>119635.20000000001</v>
      </c>
      <c r="E4048" s="172" t="e">
        <f t="shared" si="187"/>
        <v>#N/A</v>
      </c>
      <c r="F4048" s="174" t="e">
        <f t="shared" si="188"/>
        <v>#N/A</v>
      </c>
      <c r="G4048" s="26" t="s">
        <v>11824</v>
      </c>
    </row>
    <row r="4049" spans="2:7" x14ac:dyDescent="0.45">
      <c r="B4049" s="26" t="s">
        <v>7123</v>
      </c>
      <c r="C4049" s="26">
        <v>67</v>
      </c>
      <c r="D4049" s="172">
        <f t="shared" si="186"/>
        <v>119635.20000000001</v>
      </c>
      <c r="E4049" s="172" t="e">
        <f t="shared" si="187"/>
        <v>#N/A</v>
      </c>
      <c r="F4049" s="174" t="e">
        <f t="shared" si="188"/>
        <v>#N/A</v>
      </c>
      <c r="G4049" s="26" t="s">
        <v>11825</v>
      </c>
    </row>
    <row r="4050" spans="2:7" x14ac:dyDescent="0.45">
      <c r="B4050" s="26" t="s">
        <v>7124</v>
      </c>
      <c r="C4050" s="26">
        <v>68</v>
      </c>
      <c r="D4050" s="172">
        <f t="shared" si="186"/>
        <v>121420.8</v>
      </c>
      <c r="E4050" s="172" t="e">
        <f t="shared" si="187"/>
        <v>#N/A</v>
      </c>
      <c r="F4050" s="174" t="e">
        <f t="shared" si="188"/>
        <v>#N/A</v>
      </c>
      <c r="G4050" s="26" t="s">
        <v>11826</v>
      </c>
    </row>
    <row r="4051" spans="2:7" x14ac:dyDescent="0.45">
      <c r="B4051" s="26" t="s">
        <v>7125</v>
      </c>
      <c r="C4051" s="26">
        <v>68</v>
      </c>
      <c r="D4051" s="172">
        <f t="shared" si="186"/>
        <v>121420.8</v>
      </c>
      <c r="E4051" s="172" t="e">
        <f t="shared" si="187"/>
        <v>#N/A</v>
      </c>
      <c r="F4051" s="174" t="e">
        <f t="shared" si="188"/>
        <v>#N/A</v>
      </c>
      <c r="G4051" s="26" t="s">
        <v>11827</v>
      </c>
    </row>
    <row r="4052" spans="2:7" x14ac:dyDescent="0.45">
      <c r="B4052" s="26" t="s">
        <v>7126</v>
      </c>
      <c r="C4052" s="26">
        <v>67</v>
      </c>
      <c r="D4052" s="172">
        <f t="shared" si="186"/>
        <v>119635.20000000001</v>
      </c>
      <c r="E4052" s="172" t="e">
        <f t="shared" si="187"/>
        <v>#N/A</v>
      </c>
      <c r="F4052" s="174" t="e">
        <f t="shared" si="188"/>
        <v>#N/A</v>
      </c>
      <c r="G4052" s="26" t="s">
        <v>11828</v>
      </c>
    </row>
    <row r="4053" spans="2:7" x14ac:dyDescent="0.45">
      <c r="B4053" s="26" t="s">
        <v>7127</v>
      </c>
      <c r="C4053" s="26">
        <v>67</v>
      </c>
      <c r="D4053" s="172">
        <f t="shared" si="186"/>
        <v>119635.20000000001</v>
      </c>
      <c r="E4053" s="172" t="e">
        <f t="shared" si="187"/>
        <v>#N/A</v>
      </c>
      <c r="F4053" s="174" t="e">
        <f t="shared" si="188"/>
        <v>#N/A</v>
      </c>
      <c r="G4053" s="26" t="s">
        <v>11829</v>
      </c>
    </row>
    <row r="4054" spans="2:7" x14ac:dyDescent="0.45">
      <c r="B4054" s="26" t="s">
        <v>7128</v>
      </c>
      <c r="C4054" s="26">
        <v>68</v>
      </c>
      <c r="D4054" s="172">
        <f t="shared" si="186"/>
        <v>121420.8</v>
      </c>
      <c r="E4054" s="172" t="e">
        <f t="shared" si="187"/>
        <v>#N/A</v>
      </c>
      <c r="F4054" s="174" t="e">
        <f t="shared" si="188"/>
        <v>#N/A</v>
      </c>
      <c r="G4054" s="26" t="s">
        <v>11830</v>
      </c>
    </row>
    <row r="4055" spans="2:7" x14ac:dyDescent="0.45">
      <c r="B4055" s="26" t="s">
        <v>7129</v>
      </c>
      <c r="C4055" s="26">
        <v>69</v>
      </c>
      <c r="D4055" s="172">
        <f t="shared" si="186"/>
        <v>123206.40000000001</v>
      </c>
      <c r="E4055" s="172" t="e">
        <f t="shared" si="187"/>
        <v>#N/A</v>
      </c>
      <c r="F4055" s="174" t="e">
        <f t="shared" si="188"/>
        <v>#N/A</v>
      </c>
      <c r="G4055" s="26" t="s">
        <v>11831</v>
      </c>
    </row>
    <row r="4056" spans="2:7" x14ac:dyDescent="0.45">
      <c r="B4056" s="26" t="s">
        <v>7130</v>
      </c>
      <c r="C4056" s="26">
        <v>70</v>
      </c>
      <c r="D4056" s="172">
        <f t="shared" si="186"/>
        <v>124992.00000000001</v>
      </c>
      <c r="E4056" s="172" t="e">
        <f t="shared" si="187"/>
        <v>#N/A</v>
      </c>
      <c r="F4056" s="174" t="e">
        <f t="shared" si="188"/>
        <v>#N/A</v>
      </c>
      <c r="G4056" s="26" t="s">
        <v>11832</v>
      </c>
    </row>
    <row r="4057" spans="2:7" x14ac:dyDescent="0.45">
      <c r="B4057" s="26" t="s">
        <v>7131</v>
      </c>
      <c r="C4057" s="26">
        <v>70</v>
      </c>
      <c r="D4057" s="172">
        <f t="shared" si="186"/>
        <v>124992.00000000001</v>
      </c>
      <c r="E4057" s="172" t="e">
        <f t="shared" si="187"/>
        <v>#N/A</v>
      </c>
      <c r="F4057" s="174" t="e">
        <f t="shared" si="188"/>
        <v>#N/A</v>
      </c>
      <c r="G4057" s="26" t="s">
        <v>11833</v>
      </c>
    </row>
    <row r="4058" spans="2:7" x14ac:dyDescent="0.45">
      <c r="B4058" s="26" t="s">
        <v>7132</v>
      </c>
      <c r="C4058" s="26">
        <v>71</v>
      </c>
      <c r="D4058" s="172">
        <f t="shared" si="186"/>
        <v>126777.60000000001</v>
      </c>
      <c r="E4058" s="172" t="e">
        <f t="shared" si="187"/>
        <v>#N/A</v>
      </c>
      <c r="F4058" s="174" t="e">
        <f t="shared" si="188"/>
        <v>#N/A</v>
      </c>
      <c r="G4058" s="26" t="s">
        <v>11834</v>
      </c>
    </row>
    <row r="4059" spans="2:7" x14ac:dyDescent="0.45">
      <c r="B4059" s="26" t="s">
        <v>7133</v>
      </c>
      <c r="C4059" s="26">
        <v>73</v>
      </c>
      <c r="D4059" s="172">
        <f t="shared" si="186"/>
        <v>130348.8</v>
      </c>
      <c r="E4059" s="172" t="e">
        <f t="shared" si="187"/>
        <v>#N/A</v>
      </c>
      <c r="F4059" s="174" t="e">
        <f t="shared" si="188"/>
        <v>#N/A</v>
      </c>
      <c r="G4059" s="26" t="s">
        <v>11835</v>
      </c>
    </row>
    <row r="4060" spans="2:7" x14ac:dyDescent="0.45">
      <c r="B4060" s="26" t="s">
        <v>7134</v>
      </c>
      <c r="C4060" s="26">
        <v>73</v>
      </c>
      <c r="D4060" s="172">
        <f t="shared" si="186"/>
        <v>130348.8</v>
      </c>
      <c r="E4060" s="172" t="e">
        <f t="shared" si="187"/>
        <v>#N/A</v>
      </c>
      <c r="F4060" s="174" t="e">
        <f t="shared" si="188"/>
        <v>#N/A</v>
      </c>
      <c r="G4060" s="26" t="s">
        <v>11836</v>
      </c>
    </row>
    <row r="4061" spans="2:7" x14ac:dyDescent="0.45">
      <c r="B4061" s="26" t="s">
        <v>7135</v>
      </c>
      <c r="C4061" s="26">
        <v>72</v>
      </c>
      <c r="D4061" s="172">
        <f t="shared" si="186"/>
        <v>128563.20000000001</v>
      </c>
      <c r="E4061" s="172" t="e">
        <f t="shared" si="187"/>
        <v>#N/A</v>
      </c>
      <c r="F4061" s="174" t="e">
        <f t="shared" si="188"/>
        <v>#N/A</v>
      </c>
      <c r="G4061" s="26" t="s">
        <v>11837</v>
      </c>
    </row>
    <row r="4062" spans="2:7" x14ac:dyDescent="0.45">
      <c r="B4062" s="26" t="s">
        <v>7136</v>
      </c>
      <c r="C4062" s="26">
        <v>71</v>
      </c>
      <c r="D4062" s="172">
        <f t="shared" si="186"/>
        <v>126777.60000000001</v>
      </c>
      <c r="E4062" s="172" t="e">
        <f t="shared" si="187"/>
        <v>#N/A</v>
      </c>
      <c r="F4062" s="174" t="e">
        <f t="shared" si="188"/>
        <v>#N/A</v>
      </c>
      <c r="G4062" s="26" t="s">
        <v>11838</v>
      </c>
    </row>
    <row r="4063" spans="2:7" x14ac:dyDescent="0.45">
      <c r="B4063" s="26" t="s">
        <v>7137</v>
      </c>
      <c r="C4063" s="26">
        <v>71</v>
      </c>
      <c r="D4063" s="172">
        <f t="shared" si="186"/>
        <v>126777.60000000001</v>
      </c>
      <c r="E4063" s="172" t="e">
        <f t="shared" si="187"/>
        <v>#N/A</v>
      </c>
      <c r="F4063" s="174" t="e">
        <f t="shared" si="188"/>
        <v>#N/A</v>
      </c>
      <c r="G4063" s="26" t="s">
        <v>11839</v>
      </c>
    </row>
    <row r="4064" spans="2:7" x14ac:dyDescent="0.45">
      <c r="B4064" s="26" t="s">
        <v>7138</v>
      </c>
      <c r="C4064" s="26">
        <v>71</v>
      </c>
      <c r="D4064" s="172">
        <f t="shared" si="186"/>
        <v>126777.60000000001</v>
      </c>
      <c r="E4064" s="172" t="e">
        <f t="shared" si="187"/>
        <v>#N/A</v>
      </c>
      <c r="F4064" s="174" t="e">
        <f t="shared" si="188"/>
        <v>#N/A</v>
      </c>
      <c r="G4064" s="26" t="s">
        <v>11840</v>
      </c>
    </row>
    <row r="4065" spans="2:7" x14ac:dyDescent="0.45">
      <c r="B4065" s="26" t="s">
        <v>7139</v>
      </c>
      <c r="C4065" s="26">
        <v>70</v>
      </c>
      <c r="D4065" s="172">
        <f t="shared" si="186"/>
        <v>124992.00000000001</v>
      </c>
      <c r="E4065" s="172" t="e">
        <f t="shared" si="187"/>
        <v>#N/A</v>
      </c>
      <c r="F4065" s="174" t="e">
        <f t="shared" si="188"/>
        <v>#N/A</v>
      </c>
      <c r="G4065" s="26" t="s">
        <v>11841</v>
      </c>
    </row>
    <row r="4066" spans="2:7" x14ac:dyDescent="0.45">
      <c r="B4066" s="26" t="s">
        <v>7140</v>
      </c>
      <c r="C4066" s="26">
        <v>68</v>
      </c>
      <c r="D4066" s="172">
        <f t="shared" si="186"/>
        <v>121420.8</v>
      </c>
      <c r="E4066" s="172" t="e">
        <f t="shared" si="187"/>
        <v>#N/A</v>
      </c>
      <c r="F4066" s="174" t="e">
        <f t="shared" si="188"/>
        <v>#N/A</v>
      </c>
      <c r="G4066" s="26" t="s">
        <v>11842</v>
      </c>
    </row>
    <row r="4067" spans="2:7" x14ac:dyDescent="0.45">
      <c r="B4067" s="26" t="s">
        <v>7141</v>
      </c>
      <c r="C4067" s="26">
        <v>69</v>
      </c>
      <c r="D4067" s="172">
        <f t="shared" si="186"/>
        <v>123206.40000000001</v>
      </c>
      <c r="E4067" s="172" t="e">
        <f t="shared" si="187"/>
        <v>#N/A</v>
      </c>
      <c r="F4067" s="174" t="e">
        <f t="shared" si="188"/>
        <v>#N/A</v>
      </c>
      <c r="G4067" s="26" t="s">
        <v>11843</v>
      </c>
    </row>
    <row r="4068" spans="2:7" x14ac:dyDescent="0.45">
      <c r="B4068" s="26" t="s">
        <v>7142</v>
      </c>
      <c r="C4068" s="26">
        <v>69</v>
      </c>
      <c r="D4068" s="172">
        <f t="shared" si="186"/>
        <v>123206.40000000001</v>
      </c>
      <c r="E4068" s="172" t="e">
        <f t="shared" si="187"/>
        <v>#N/A</v>
      </c>
      <c r="F4068" s="174" t="e">
        <f t="shared" si="188"/>
        <v>#N/A</v>
      </c>
      <c r="G4068" s="26" t="s">
        <v>11844</v>
      </c>
    </row>
    <row r="4069" spans="2:7" x14ac:dyDescent="0.45">
      <c r="B4069" s="26" t="s">
        <v>7143</v>
      </c>
      <c r="C4069" s="26">
        <v>68</v>
      </c>
      <c r="D4069" s="172">
        <f t="shared" si="186"/>
        <v>121420.8</v>
      </c>
      <c r="E4069" s="172" t="e">
        <f t="shared" si="187"/>
        <v>#N/A</v>
      </c>
      <c r="F4069" s="174" t="e">
        <f t="shared" si="188"/>
        <v>#N/A</v>
      </c>
      <c r="G4069" s="26" t="s">
        <v>11845</v>
      </c>
    </row>
    <row r="4070" spans="2:7" x14ac:dyDescent="0.45">
      <c r="B4070" s="26" t="s">
        <v>7144</v>
      </c>
      <c r="C4070" s="26">
        <v>69</v>
      </c>
      <c r="D4070" s="172">
        <f t="shared" si="186"/>
        <v>123206.40000000001</v>
      </c>
      <c r="E4070" s="172" t="e">
        <f t="shared" si="187"/>
        <v>#N/A</v>
      </c>
      <c r="F4070" s="174" t="e">
        <f t="shared" si="188"/>
        <v>#N/A</v>
      </c>
      <c r="G4070" s="26" t="s">
        <v>11846</v>
      </c>
    </row>
    <row r="4071" spans="2:7" x14ac:dyDescent="0.45">
      <c r="B4071" s="26" t="s">
        <v>7145</v>
      </c>
      <c r="C4071" s="26">
        <v>68</v>
      </c>
      <c r="D4071" s="172">
        <f t="shared" si="186"/>
        <v>121420.8</v>
      </c>
      <c r="E4071" s="172" t="e">
        <f t="shared" si="187"/>
        <v>#N/A</v>
      </c>
      <c r="F4071" s="174" t="e">
        <f t="shared" si="188"/>
        <v>#N/A</v>
      </c>
      <c r="G4071" s="26" t="s">
        <v>11847</v>
      </c>
    </row>
    <row r="4072" spans="2:7" x14ac:dyDescent="0.45">
      <c r="B4072" s="26" t="s">
        <v>7146</v>
      </c>
      <c r="C4072" s="26">
        <v>68</v>
      </c>
      <c r="D4072" s="172">
        <f t="shared" si="186"/>
        <v>121420.8</v>
      </c>
      <c r="E4072" s="172" t="e">
        <f t="shared" si="187"/>
        <v>#N/A</v>
      </c>
      <c r="F4072" s="174" t="e">
        <f t="shared" si="188"/>
        <v>#N/A</v>
      </c>
      <c r="G4072" s="26" t="s">
        <v>11848</v>
      </c>
    </row>
    <row r="4073" spans="2:7" x14ac:dyDescent="0.45">
      <c r="B4073" s="26" t="s">
        <v>7147</v>
      </c>
      <c r="C4073" s="26">
        <v>68</v>
      </c>
      <c r="D4073" s="172">
        <f t="shared" si="186"/>
        <v>121420.8</v>
      </c>
      <c r="E4073" s="172" t="e">
        <f t="shared" si="187"/>
        <v>#N/A</v>
      </c>
      <c r="F4073" s="174" t="e">
        <f t="shared" si="188"/>
        <v>#N/A</v>
      </c>
      <c r="G4073" s="26" t="s">
        <v>11849</v>
      </c>
    </row>
    <row r="4074" spans="2:7" x14ac:dyDescent="0.45">
      <c r="B4074" s="26" t="s">
        <v>7148</v>
      </c>
      <c r="C4074" s="26">
        <v>68</v>
      </c>
      <c r="D4074" s="172">
        <f t="shared" si="186"/>
        <v>121420.8</v>
      </c>
      <c r="E4074" s="172" t="e">
        <f t="shared" si="187"/>
        <v>#N/A</v>
      </c>
      <c r="F4074" s="174" t="e">
        <f t="shared" si="188"/>
        <v>#N/A</v>
      </c>
      <c r="G4074" s="26" t="s">
        <v>11850</v>
      </c>
    </row>
    <row r="4075" spans="2:7" x14ac:dyDescent="0.45">
      <c r="B4075" s="26" t="s">
        <v>7149</v>
      </c>
      <c r="C4075" s="26">
        <v>70</v>
      </c>
      <c r="D4075" s="172">
        <f t="shared" si="186"/>
        <v>124992.00000000001</v>
      </c>
      <c r="E4075" s="172" t="e">
        <f t="shared" si="187"/>
        <v>#N/A</v>
      </c>
      <c r="F4075" s="174" t="e">
        <f t="shared" si="188"/>
        <v>#N/A</v>
      </c>
      <c r="G4075" s="26" t="s">
        <v>11851</v>
      </c>
    </row>
    <row r="4076" spans="2:7" x14ac:dyDescent="0.45">
      <c r="B4076" s="26" t="s">
        <v>7150</v>
      </c>
      <c r="C4076" s="26">
        <v>71</v>
      </c>
      <c r="D4076" s="172">
        <f t="shared" si="186"/>
        <v>126777.60000000001</v>
      </c>
      <c r="E4076" s="172" t="e">
        <f t="shared" si="187"/>
        <v>#N/A</v>
      </c>
      <c r="F4076" s="174" t="e">
        <f t="shared" si="188"/>
        <v>#N/A</v>
      </c>
      <c r="G4076" s="26" t="s">
        <v>11852</v>
      </c>
    </row>
    <row r="4077" spans="2:7" x14ac:dyDescent="0.45">
      <c r="B4077" s="26" t="s">
        <v>7151</v>
      </c>
      <c r="C4077" s="26">
        <v>72</v>
      </c>
      <c r="D4077" s="172">
        <f t="shared" si="186"/>
        <v>128563.20000000001</v>
      </c>
      <c r="E4077" s="172" t="e">
        <f t="shared" si="187"/>
        <v>#N/A</v>
      </c>
      <c r="F4077" s="174" t="e">
        <f t="shared" si="188"/>
        <v>#N/A</v>
      </c>
      <c r="G4077" s="26" t="s">
        <v>11853</v>
      </c>
    </row>
    <row r="4078" spans="2:7" x14ac:dyDescent="0.45">
      <c r="B4078" s="26" t="s">
        <v>7152</v>
      </c>
      <c r="C4078" s="26">
        <v>70</v>
      </c>
      <c r="D4078" s="172">
        <f t="shared" si="186"/>
        <v>124992.00000000001</v>
      </c>
      <c r="E4078" s="172" t="e">
        <f t="shared" si="187"/>
        <v>#N/A</v>
      </c>
      <c r="F4078" s="174" t="e">
        <f t="shared" si="188"/>
        <v>#N/A</v>
      </c>
      <c r="G4078" s="26" t="s">
        <v>11854</v>
      </c>
    </row>
    <row r="4079" spans="2:7" x14ac:dyDescent="0.45">
      <c r="B4079" s="26" t="s">
        <v>7153</v>
      </c>
      <c r="C4079" s="26">
        <v>69</v>
      </c>
      <c r="D4079" s="172">
        <f t="shared" si="186"/>
        <v>123206.40000000001</v>
      </c>
      <c r="E4079" s="172" t="e">
        <f t="shared" si="187"/>
        <v>#N/A</v>
      </c>
      <c r="F4079" s="174" t="e">
        <f t="shared" si="188"/>
        <v>#N/A</v>
      </c>
      <c r="G4079" s="26" t="s">
        <v>11855</v>
      </c>
    </row>
    <row r="4080" spans="2:7" x14ac:dyDescent="0.45">
      <c r="B4080" s="26" t="s">
        <v>7154</v>
      </c>
      <c r="C4080" s="26">
        <v>68</v>
      </c>
      <c r="D4080" s="172">
        <f t="shared" si="186"/>
        <v>121420.8</v>
      </c>
      <c r="E4080" s="172" t="e">
        <f t="shared" si="187"/>
        <v>#N/A</v>
      </c>
      <c r="F4080" s="174" t="e">
        <f t="shared" si="188"/>
        <v>#N/A</v>
      </c>
      <c r="G4080" s="26" t="s">
        <v>11856</v>
      </c>
    </row>
    <row r="4081" spans="2:7" x14ac:dyDescent="0.45">
      <c r="B4081" s="26" t="s">
        <v>7155</v>
      </c>
      <c r="C4081" s="26">
        <v>68</v>
      </c>
      <c r="D4081" s="172">
        <f t="shared" si="186"/>
        <v>121420.8</v>
      </c>
      <c r="E4081" s="172" t="e">
        <f t="shared" si="187"/>
        <v>#N/A</v>
      </c>
      <c r="F4081" s="174" t="e">
        <f t="shared" si="188"/>
        <v>#N/A</v>
      </c>
      <c r="G4081" s="26" t="s">
        <v>11857</v>
      </c>
    </row>
    <row r="4082" spans="2:7" x14ac:dyDescent="0.45">
      <c r="B4082" s="26" t="s">
        <v>7156</v>
      </c>
      <c r="C4082" s="26">
        <v>69</v>
      </c>
      <c r="D4082" s="172">
        <f t="shared" si="186"/>
        <v>123206.40000000001</v>
      </c>
      <c r="E4082" s="172" t="e">
        <f t="shared" si="187"/>
        <v>#N/A</v>
      </c>
      <c r="F4082" s="174" t="e">
        <f t="shared" si="188"/>
        <v>#N/A</v>
      </c>
      <c r="G4082" s="26" t="s">
        <v>11858</v>
      </c>
    </row>
    <row r="4083" spans="2:7" x14ac:dyDescent="0.45">
      <c r="B4083" s="26" t="s">
        <v>7157</v>
      </c>
      <c r="C4083" s="26">
        <v>69</v>
      </c>
      <c r="D4083" s="172">
        <f t="shared" si="186"/>
        <v>123206.40000000001</v>
      </c>
      <c r="E4083" s="172" t="e">
        <f t="shared" si="187"/>
        <v>#N/A</v>
      </c>
      <c r="F4083" s="174" t="e">
        <f t="shared" si="188"/>
        <v>#N/A</v>
      </c>
      <c r="G4083" s="26" t="s">
        <v>11859</v>
      </c>
    </row>
    <row r="4084" spans="2:7" x14ac:dyDescent="0.45">
      <c r="B4084" s="26" t="s">
        <v>7158</v>
      </c>
      <c r="C4084" s="26">
        <v>68</v>
      </c>
      <c r="D4084" s="172">
        <f t="shared" ref="D4084:D4147" si="189">C4084*7.44*240</f>
        <v>121420.8</v>
      </c>
      <c r="E4084" s="172" t="e">
        <f t="shared" ref="E4084:E4147" si="190">VLOOKUP(G4084,$I$51:$K$181,2,FALSE)</f>
        <v>#N/A</v>
      </c>
      <c r="F4084" s="174" t="e">
        <f t="shared" ref="F4084:F4147" si="191">E4084/D4084-1</f>
        <v>#N/A</v>
      </c>
      <c r="G4084" s="26" t="s">
        <v>11860</v>
      </c>
    </row>
    <row r="4085" spans="2:7" x14ac:dyDescent="0.45">
      <c r="B4085" s="26" t="s">
        <v>7159</v>
      </c>
      <c r="C4085" s="26">
        <v>68</v>
      </c>
      <c r="D4085" s="172">
        <f t="shared" si="189"/>
        <v>121420.8</v>
      </c>
      <c r="E4085" s="172" t="e">
        <f t="shared" si="190"/>
        <v>#N/A</v>
      </c>
      <c r="F4085" s="174" t="e">
        <f t="shared" si="191"/>
        <v>#N/A</v>
      </c>
      <c r="G4085" s="26" t="s">
        <v>11861</v>
      </c>
    </row>
    <row r="4086" spans="2:7" x14ac:dyDescent="0.45">
      <c r="B4086" s="26" t="s">
        <v>7160</v>
      </c>
      <c r="C4086" s="26">
        <v>68</v>
      </c>
      <c r="D4086" s="172">
        <f t="shared" si="189"/>
        <v>121420.8</v>
      </c>
      <c r="E4086" s="172" t="e">
        <f t="shared" si="190"/>
        <v>#N/A</v>
      </c>
      <c r="F4086" s="174" t="e">
        <f t="shared" si="191"/>
        <v>#N/A</v>
      </c>
      <c r="G4086" s="26" t="s">
        <v>11862</v>
      </c>
    </row>
    <row r="4087" spans="2:7" x14ac:dyDescent="0.45">
      <c r="B4087" s="26" t="s">
        <v>7161</v>
      </c>
      <c r="C4087" s="26">
        <v>67</v>
      </c>
      <c r="D4087" s="172">
        <f t="shared" si="189"/>
        <v>119635.20000000001</v>
      </c>
      <c r="E4087" s="172" t="e">
        <f t="shared" si="190"/>
        <v>#N/A</v>
      </c>
      <c r="F4087" s="174" t="e">
        <f t="shared" si="191"/>
        <v>#N/A</v>
      </c>
      <c r="G4087" s="26" t="s">
        <v>11863</v>
      </c>
    </row>
    <row r="4088" spans="2:7" x14ac:dyDescent="0.45">
      <c r="B4088" s="26" t="s">
        <v>7162</v>
      </c>
      <c r="C4088" s="26">
        <v>67</v>
      </c>
      <c r="D4088" s="172">
        <f t="shared" si="189"/>
        <v>119635.20000000001</v>
      </c>
      <c r="E4088" s="172" t="e">
        <f t="shared" si="190"/>
        <v>#N/A</v>
      </c>
      <c r="F4088" s="174" t="e">
        <f t="shared" si="191"/>
        <v>#N/A</v>
      </c>
      <c r="G4088" s="26" t="s">
        <v>11864</v>
      </c>
    </row>
    <row r="4089" spans="2:7" x14ac:dyDescent="0.45">
      <c r="B4089" s="26" t="s">
        <v>7163</v>
      </c>
      <c r="C4089" s="26">
        <v>66</v>
      </c>
      <c r="D4089" s="172">
        <f t="shared" si="189"/>
        <v>117849.60000000001</v>
      </c>
      <c r="E4089" s="172" t="e">
        <f t="shared" si="190"/>
        <v>#N/A</v>
      </c>
      <c r="F4089" s="174" t="e">
        <f t="shared" si="191"/>
        <v>#N/A</v>
      </c>
      <c r="G4089" s="26" t="s">
        <v>11865</v>
      </c>
    </row>
    <row r="4090" spans="2:7" x14ac:dyDescent="0.45">
      <c r="B4090" s="26" t="s">
        <v>7164</v>
      </c>
      <c r="C4090" s="26">
        <v>66</v>
      </c>
      <c r="D4090" s="172">
        <f t="shared" si="189"/>
        <v>117849.60000000001</v>
      </c>
      <c r="E4090" s="172" t="e">
        <f t="shared" si="190"/>
        <v>#N/A</v>
      </c>
      <c r="F4090" s="174" t="e">
        <f t="shared" si="191"/>
        <v>#N/A</v>
      </c>
      <c r="G4090" s="26" t="s">
        <v>11866</v>
      </c>
    </row>
    <row r="4091" spans="2:7" x14ac:dyDescent="0.45">
      <c r="B4091" s="26" t="s">
        <v>7165</v>
      </c>
      <c r="C4091" s="26">
        <v>65</v>
      </c>
      <c r="D4091" s="172">
        <f t="shared" si="189"/>
        <v>116064</v>
      </c>
      <c r="E4091" s="172" t="e">
        <f t="shared" si="190"/>
        <v>#N/A</v>
      </c>
      <c r="F4091" s="174" t="e">
        <f t="shared" si="191"/>
        <v>#N/A</v>
      </c>
      <c r="G4091" s="26" t="s">
        <v>11867</v>
      </c>
    </row>
    <row r="4092" spans="2:7" x14ac:dyDescent="0.45">
      <c r="B4092" s="26" t="s">
        <v>7166</v>
      </c>
      <c r="C4092" s="26">
        <v>64</v>
      </c>
      <c r="D4092" s="172">
        <f t="shared" si="189"/>
        <v>114278.40000000001</v>
      </c>
      <c r="E4092" s="172" t="e">
        <f t="shared" si="190"/>
        <v>#N/A</v>
      </c>
      <c r="F4092" s="174" t="e">
        <f t="shared" si="191"/>
        <v>#N/A</v>
      </c>
      <c r="G4092" s="26" t="s">
        <v>11868</v>
      </c>
    </row>
    <row r="4093" spans="2:7" x14ac:dyDescent="0.45">
      <c r="B4093" s="26" t="s">
        <v>7167</v>
      </c>
      <c r="C4093" s="26">
        <v>64</v>
      </c>
      <c r="D4093" s="172">
        <f t="shared" si="189"/>
        <v>114278.40000000001</v>
      </c>
      <c r="E4093" s="172" t="e">
        <f t="shared" si="190"/>
        <v>#N/A</v>
      </c>
      <c r="F4093" s="174" t="e">
        <f t="shared" si="191"/>
        <v>#N/A</v>
      </c>
      <c r="G4093" s="26" t="s">
        <v>11869</v>
      </c>
    </row>
    <row r="4094" spans="2:7" x14ac:dyDescent="0.45">
      <c r="B4094" s="26" t="s">
        <v>7168</v>
      </c>
      <c r="C4094" s="26">
        <v>63</v>
      </c>
      <c r="D4094" s="172">
        <f t="shared" si="189"/>
        <v>112492.8</v>
      </c>
      <c r="E4094" s="172" t="e">
        <f t="shared" si="190"/>
        <v>#N/A</v>
      </c>
      <c r="F4094" s="174" t="e">
        <f t="shared" si="191"/>
        <v>#N/A</v>
      </c>
      <c r="G4094" s="26" t="s">
        <v>11870</v>
      </c>
    </row>
    <row r="4095" spans="2:7" x14ac:dyDescent="0.45">
      <c r="B4095" s="26" t="s">
        <v>7169</v>
      </c>
      <c r="C4095" s="26">
        <v>63</v>
      </c>
      <c r="D4095" s="172">
        <f t="shared" si="189"/>
        <v>112492.8</v>
      </c>
      <c r="E4095" s="172" t="e">
        <f t="shared" si="190"/>
        <v>#N/A</v>
      </c>
      <c r="F4095" s="174" t="e">
        <f t="shared" si="191"/>
        <v>#N/A</v>
      </c>
      <c r="G4095" s="26" t="s">
        <v>11871</v>
      </c>
    </row>
    <row r="4096" spans="2:7" x14ac:dyDescent="0.45">
      <c r="B4096" s="26" t="s">
        <v>7170</v>
      </c>
      <c r="C4096" s="26">
        <v>63</v>
      </c>
      <c r="D4096" s="172">
        <f t="shared" si="189"/>
        <v>112492.8</v>
      </c>
      <c r="E4096" s="172" t="e">
        <f t="shared" si="190"/>
        <v>#N/A</v>
      </c>
      <c r="F4096" s="174" t="e">
        <f t="shared" si="191"/>
        <v>#N/A</v>
      </c>
      <c r="G4096" s="26" t="s">
        <v>11872</v>
      </c>
    </row>
    <row r="4097" spans="2:7" x14ac:dyDescent="0.45">
      <c r="B4097" s="26" t="s">
        <v>7171</v>
      </c>
      <c r="C4097" s="26">
        <v>63</v>
      </c>
      <c r="D4097" s="172">
        <f t="shared" si="189"/>
        <v>112492.8</v>
      </c>
      <c r="E4097" s="172" t="e">
        <f t="shared" si="190"/>
        <v>#N/A</v>
      </c>
      <c r="F4097" s="174" t="e">
        <f t="shared" si="191"/>
        <v>#N/A</v>
      </c>
      <c r="G4097" s="26" t="s">
        <v>11873</v>
      </c>
    </row>
    <row r="4098" spans="2:7" x14ac:dyDescent="0.45">
      <c r="B4098" s="26" t="s">
        <v>7172</v>
      </c>
      <c r="C4098" s="26">
        <v>63</v>
      </c>
      <c r="D4098" s="172">
        <f t="shared" si="189"/>
        <v>112492.8</v>
      </c>
      <c r="E4098" s="172" t="e">
        <f t="shared" si="190"/>
        <v>#N/A</v>
      </c>
      <c r="F4098" s="174" t="e">
        <f t="shared" si="191"/>
        <v>#N/A</v>
      </c>
      <c r="G4098" s="26" t="s">
        <v>11874</v>
      </c>
    </row>
    <row r="4099" spans="2:7" x14ac:dyDescent="0.45">
      <c r="B4099" s="26" t="s">
        <v>7173</v>
      </c>
      <c r="C4099" s="26">
        <v>63</v>
      </c>
      <c r="D4099" s="172">
        <f t="shared" si="189"/>
        <v>112492.8</v>
      </c>
      <c r="E4099" s="172" t="e">
        <f t="shared" si="190"/>
        <v>#N/A</v>
      </c>
      <c r="F4099" s="174" t="e">
        <f t="shared" si="191"/>
        <v>#N/A</v>
      </c>
      <c r="G4099" s="26" t="s">
        <v>11875</v>
      </c>
    </row>
    <row r="4100" spans="2:7" x14ac:dyDescent="0.45">
      <c r="B4100" s="26" t="s">
        <v>7174</v>
      </c>
      <c r="C4100" s="26">
        <v>63</v>
      </c>
      <c r="D4100" s="172">
        <f t="shared" si="189"/>
        <v>112492.8</v>
      </c>
      <c r="E4100" s="172" t="e">
        <f t="shared" si="190"/>
        <v>#N/A</v>
      </c>
      <c r="F4100" s="174" t="e">
        <f t="shared" si="191"/>
        <v>#N/A</v>
      </c>
      <c r="G4100" s="26" t="s">
        <v>11876</v>
      </c>
    </row>
    <row r="4101" spans="2:7" x14ac:dyDescent="0.45">
      <c r="B4101" s="26" t="s">
        <v>7175</v>
      </c>
      <c r="C4101" s="26">
        <v>65</v>
      </c>
      <c r="D4101" s="172">
        <f t="shared" si="189"/>
        <v>116064</v>
      </c>
      <c r="E4101" s="172" t="e">
        <f t="shared" si="190"/>
        <v>#N/A</v>
      </c>
      <c r="F4101" s="174" t="e">
        <f t="shared" si="191"/>
        <v>#N/A</v>
      </c>
      <c r="G4101" s="26" t="s">
        <v>11877</v>
      </c>
    </row>
    <row r="4102" spans="2:7" x14ac:dyDescent="0.45">
      <c r="B4102" s="26" t="s">
        <v>7176</v>
      </c>
      <c r="C4102" s="26">
        <v>65</v>
      </c>
      <c r="D4102" s="172">
        <f t="shared" si="189"/>
        <v>116064</v>
      </c>
      <c r="E4102" s="172" t="e">
        <f t="shared" si="190"/>
        <v>#N/A</v>
      </c>
      <c r="F4102" s="174" t="e">
        <f t="shared" si="191"/>
        <v>#N/A</v>
      </c>
      <c r="G4102" s="26" t="s">
        <v>11878</v>
      </c>
    </row>
    <row r="4103" spans="2:7" x14ac:dyDescent="0.45">
      <c r="B4103" s="26" t="s">
        <v>7177</v>
      </c>
      <c r="C4103" s="26">
        <v>64</v>
      </c>
      <c r="D4103" s="172">
        <f t="shared" si="189"/>
        <v>114278.40000000001</v>
      </c>
      <c r="E4103" s="172" t="e">
        <f t="shared" si="190"/>
        <v>#N/A</v>
      </c>
      <c r="F4103" s="174" t="e">
        <f t="shared" si="191"/>
        <v>#N/A</v>
      </c>
      <c r="G4103" s="26" t="s">
        <v>11879</v>
      </c>
    </row>
    <row r="4104" spans="2:7" x14ac:dyDescent="0.45">
      <c r="B4104" s="26" t="s">
        <v>7178</v>
      </c>
      <c r="C4104" s="26">
        <v>65</v>
      </c>
      <c r="D4104" s="172">
        <f t="shared" si="189"/>
        <v>116064</v>
      </c>
      <c r="E4104" s="172" t="e">
        <f t="shared" si="190"/>
        <v>#N/A</v>
      </c>
      <c r="F4104" s="174" t="e">
        <f t="shared" si="191"/>
        <v>#N/A</v>
      </c>
      <c r="G4104" s="26" t="s">
        <v>11880</v>
      </c>
    </row>
    <row r="4105" spans="2:7" x14ac:dyDescent="0.45">
      <c r="B4105" s="26" t="s">
        <v>7179</v>
      </c>
      <c r="C4105" s="26">
        <v>66</v>
      </c>
      <c r="D4105" s="172">
        <f t="shared" si="189"/>
        <v>117849.60000000001</v>
      </c>
      <c r="E4105" s="172" t="e">
        <f t="shared" si="190"/>
        <v>#N/A</v>
      </c>
      <c r="F4105" s="174" t="e">
        <f t="shared" si="191"/>
        <v>#N/A</v>
      </c>
      <c r="G4105" s="26" t="s">
        <v>11881</v>
      </c>
    </row>
    <row r="4106" spans="2:7" x14ac:dyDescent="0.45">
      <c r="B4106" s="26" t="s">
        <v>7180</v>
      </c>
      <c r="C4106" s="26">
        <v>66</v>
      </c>
      <c r="D4106" s="172">
        <f t="shared" si="189"/>
        <v>117849.60000000001</v>
      </c>
      <c r="E4106" s="172" t="e">
        <f t="shared" si="190"/>
        <v>#N/A</v>
      </c>
      <c r="F4106" s="174" t="e">
        <f t="shared" si="191"/>
        <v>#N/A</v>
      </c>
      <c r="G4106" s="26" t="s">
        <v>11882</v>
      </c>
    </row>
    <row r="4107" spans="2:7" x14ac:dyDescent="0.45">
      <c r="B4107" s="26" t="s">
        <v>7181</v>
      </c>
      <c r="C4107" s="26">
        <v>65</v>
      </c>
      <c r="D4107" s="172">
        <f t="shared" si="189"/>
        <v>116064</v>
      </c>
      <c r="E4107" s="172" t="e">
        <f t="shared" si="190"/>
        <v>#N/A</v>
      </c>
      <c r="F4107" s="174" t="e">
        <f t="shared" si="191"/>
        <v>#N/A</v>
      </c>
      <c r="G4107" s="26" t="s">
        <v>11883</v>
      </c>
    </row>
    <row r="4108" spans="2:7" x14ac:dyDescent="0.45">
      <c r="B4108" s="26" t="s">
        <v>7182</v>
      </c>
      <c r="C4108" s="26">
        <v>65</v>
      </c>
      <c r="D4108" s="172">
        <f t="shared" si="189"/>
        <v>116064</v>
      </c>
      <c r="E4108" s="172" t="e">
        <f t="shared" si="190"/>
        <v>#N/A</v>
      </c>
      <c r="F4108" s="174" t="e">
        <f t="shared" si="191"/>
        <v>#N/A</v>
      </c>
      <c r="G4108" s="26" t="s">
        <v>11884</v>
      </c>
    </row>
    <row r="4109" spans="2:7" x14ac:dyDescent="0.45">
      <c r="B4109" s="26" t="s">
        <v>7183</v>
      </c>
      <c r="C4109" s="26">
        <v>65</v>
      </c>
      <c r="D4109" s="172">
        <f t="shared" si="189"/>
        <v>116064</v>
      </c>
      <c r="E4109" s="172" t="e">
        <f t="shared" si="190"/>
        <v>#N/A</v>
      </c>
      <c r="F4109" s="174" t="e">
        <f t="shared" si="191"/>
        <v>#N/A</v>
      </c>
      <c r="G4109" s="26" t="s">
        <v>11885</v>
      </c>
    </row>
    <row r="4110" spans="2:7" x14ac:dyDescent="0.45">
      <c r="B4110" s="26" t="s">
        <v>7184</v>
      </c>
      <c r="C4110" s="26">
        <v>65</v>
      </c>
      <c r="D4110" s="172">
        <f t="shared" si="189"/>
        <v>116064</v>
      </c>
      <c r="E4110" s="172" t="e">
        <f t="shared" si="190"/>
        <v>#N/A</v>
      </c>
      <c r="F4110" s="174" t="e">
        <f t="shared" si="191"/>
        <v>#N/A</v>
      </c>
      <c r="G4110" s="26" t="s">
        <v>11886</v>
      </c>
    </row>
    <row r="4111" spans="2:7" x14ac:dyDescent="0.45">
      <c r="B4111" s="26" t="s">
        <v>7185</v>
      </c>
      <c r="C4111" s="26">
        <v>65</v>
      </c>
      <c r="D4111" s="172">
        <f t="shared" si="189"/>
        <v>116064</v>
      </c>
      <c r="E4111" s="172" t="e">
        <f t="shared" si="190"/>
        <v>#N/A</v>
      </c>
      <c r="F4111" s="174" t="e">
        <f t="shared" si="191"/>
        <v>#N/A</v>
      </c>
      <c r="G4111" s="26" t="s">
        <v>11887</v>
      </c>
    </row>
    <row r="4112" spans="2:7" x14ac:dyDescent="0.45">
      <c r="B4112" s="26" t="s">
        <v>7186</v>
      </c>
      <c r="C4112" s="26">
        <v>65</v>
      </c>
      <c r="D4112" s="172">
        <f t="shared" si="189"/>
        <v>116064</v>
      </c>
      <c r="E4112" s="172" t="e">
        <f t="shared" si="190"/>
        <v>#N/A</v>
      </c>
      <c r="F4112" s="174" t="e">
        <f t="shared" si="191"/>
        <v>#N/A</v>
      </c>
      <c r="G4112" s="26" t="s">
        <v>11888</v>
      </c>
    </row>
    <row r="4113" spans="2:7" x14ac:dyDescent="0.45">
      <c r="B4113" s="26" t="s">
        <v>7187</v>
      </c>
      <c r="C4113" s="26">
        <v>64</v>
      </c>
      <c r="D4113" s="172">
        <f t="shared" si="189"/>
        <v>114278.40000000001</v>
      </c>
      <c r="E4113" s="172" t="e">
        <f t="shared" si="190"/>
        <v>#N/A</v>
      </c>
      <c r="F4113" s="174" t="e">
        <f t="shared" si="191"/>
        <v>#N/A</v>
      </c>
      <c r="G4113" s="26" t="s">
        <v>11889</v>
      </c>
    </row>
    <row r="4114" spans="2:7" x14ac:dyDescent="0.45">
      <c r="B4114" s="26" t="s">
        <v>7188</v>
      </c>
      <c r="C4114" s="26">
        <v>64</v>
      </c>
      <c r="D4114" s="172">
        <f t="shared" si="189"/>
        <v>114278.40000000001</v>
      </c>
      <c r="E4114" s="172" t="e">
        <f t="shared" si="190"/>
        <v>#N/A</v>
      </c>
      <c r="F4114" s="174" t="e">
        <f t="shared" si="191"/>
        <v>#N/A</v>
      </c>
      <c r="G4114" s="26" t="s">
        <v>11890</v>
      </c>
    </row>
    <row r="4115" spans="2:7" x14ac:dyDescent="0.45">
      <c r="B4115" s="26" t="s">
        <v>7189</v>
      </c>
      <c r="C4115" s="26">
        <v>64</v>
      </c>
      <c r="D4115" s="172">
        <f t="shared" si="189"/>
        <v>114278.40000000001</v>
      </c>
      <c r="E4115" s="172" t="e">
        <f t="shared" si="190"/>
        <v>#N/A</v>
      </c>
      <c r="F4115" s="174" t="e">
        <f t="shared" si="191"/>
        <v>#N/A</v>
      </c>
      <c r="G4115" s="26" t="s">
        <v>11891</v>
      </c>
    </row>
    <row r="4116" spans="2:7" x14ac:dyDescent="0.45">
      <c r="B4116" s="26" t="s">
        <v>7190</v>
      </c>
      <c r="C4116" s="26">
        <v>63</v>
      </c>
      <c r="D4116" s="172">
        <f t="shared" si="189"/>
        <v>112492.8</v>
      </c>
      <c r="E4116" s="172" t="e">
        <f t="shared" si="190"/>
        <v>#N/A</v>
      </c>
      <c r="F4116" s="174" t="e">
        <f t="shared" si="191"/>
        <v>#N/A</v>
      </c>
      <c r="G4116" s="26" t="s">
        <v>11892</v>
      </c>
    </row>
    <row r="4117" spans="2:7" x14ac:dyDescent="0.45">
      <c r="B4117" s="26" t="s">
        <v>7191</v>
      </c>
      <c r="C4117" s="26">
        <v>63</v>
      </c>
      <c r="D4117" s="172">
        <f t="shared" si="189"/>
        <v>112492.8</v>
      </c>
      <c r="E4117" s="172" t="e">
        <f t="shared" si="190"/>
        <v>#N/A</v>
      </c>
      <c r="F4117" s="174" t="e">
        <f t="shared" si="191"/>
        <v>#N/A</v>
      </c>
      <c r="G4117" s="26" t="s">
        <v>11893</v>
      </c>
    </row>
    <row r="4118" spans="2:7" x14ac:dyDescent="0.45">
      <c r="B4118" s="26" t="s">
        <v>7192</v>
      </c>
      <c r="C4118" s="26">
        <v>63</v>
      </c>
      <c r="D4118" s="172">
        <f t="shared" si="189"/>
        <v>112492.8</v>
      </c>
      <c r="E4118" s="172" t="e">
        <f t="shared" si="190"/>
        <v>#N/A</v>
      </c>
      <c r="F4118" s="174" t="e">
        <f t="shared" si="191"/>
        <v>#N/A</v>
      </c>
      <c r="G4118" s="26" t="s">
        <v>11894</v>
      </c>
    </row>
    <row r="4119" spans="2:7" x14ac:dyDescent="0.45">
      <c r="B4119" s="26" t="s">
        <v>7193</v>
      </c>
      <c r="C4119" s="26">
        <v>64</v>
      </c>
      <c r="D4119" s="172">
        <f t="shared" si="189"/>
        <v>114278.40000000001</v>
      </c>
      <c r="E4119" s="172" t="e">
        <f t="shared" si="190"/>
        <v>#N/A</v>
      </c>
      <c r="F4119" s="174" t="e">
        <f t="shared" si="191"/>
        <v>#N/A</v>
      </c>
      <c r="G4119" s="26" t="s">
        <v>11895</v>
      </c>
    </row>
    <row r="4120" spans="2:7" x14ac:dyDescent="0.45">
      <c r="B4120" s="26" t="s">
        <v>7194</v>
      </c>
      <c r="C4120" s="26">
        <v>64</v>
      </c>
      <c r="D4120" s="172">
        <f t="shared" si="189"/>
        <v>114278.40000000001</v>
      </c>
      <c r="E4120" s="172" t="e">
        <f t="shared" si="190"/>
        <v>#N/A</v>
      </c>
      <c r="F4120" s="174" t="e">
        <f t="shared" si="191"/>
        <v>#N/A</v>
      </c>
      <c r="G4120" s="26" t="s">
        <v>11896</v>
      </c>
    </row>
    <row r="4121" spans="2:7" x14ac:dyDescent="0.45">
      <c r="B4121" s="26" t="s">
        <v>7195</v>
      </c>
      <c r="C4121" s="26">
        <v>65</v>
      </c>
      <c r="D4121" s="172">
        <f t="shared" si="189"/>
        <v>116064</v>
      </c>
      <c r="E4121" s="172" t="e">
        <f t="shared" si="190"/>
        <v>#N/A</v>
      </c>
      <c r="F4121" s="174" t="e">
        <f t="shared" si="191"/>
        <v>#N/A</v>
      </c>
      <c r="G4121" s="26" t="s">
        <v>11897</v>
      </c>
    </row>
    <row r="4122" spans="2:7" x14ac:dyDescent="0.45">
      <c r="B4122" s="26" t="s">
        <v>7196</v>
      </c>
      <c r="C4122" s="26">
        <v>67</v>
      </c>
      <c r="D4122" s="172">
        <f t="shared" si="189"/>
        <v>119635.20000000001</v>
      </c>
      <c r="E4122" s="172" t="e">
        <f t="shared" si="190"/>
        <v>#N/A</v>
      </c>
      <c r="F4122" s="174" t="e">
        <f t="shared" si="191"/>
        <v>#N/A</v>
      </c>
      <c r="G4122" s="26" t="s">
        <v>11898</v>
      </c>
    </row>
    <row r="4123" spans="2:7" x14ac:dyDescent="0.45">
      <c r="B4123" s="26" t="s">
        <v>7197</v>
      </c>
      <c r="C4123" s="26">
        <v>67</v>
      </c>
      <c r="D4123" s="172">
        <f t="shared" si="189"/>
        <v>119635.20000000001</v>
      </c>
      <c r="E4123" s="172" t="e">
        <f t="shared" si="190"/>
        <v>#N/A</v>
      </c>
      <c r="F4123" s="174" t="e">
        <f t="shared" si="191"/>
        <v>#N/A</v>
      </c>
      <c r="G4123" s="26" t="s">
        <v>11899</v>
      </c>
    </row>
    <row r="4124" spans="2:7" x14ac:dyDescent="0.45">
      <c r="B4124" s="26" t="s">
        <v>7198</v>
      </c>
      <c r="C4124" s="26">
        <v>66</v>
      </c>
      <c r="D4124" s="172">
        <f t="shared" si="189"/>
        <v>117849.60000000001</v>
      </c>
      <c r="E4124" s="172" t="e">
        <f t="shared" si="190"/>
        <v>#N/A</v>
      </c>
      <c r="F4124" s="174" t="e">
        <f t="shared" si="191"/>
        <v>#N/A</v>
      </c>
      <c r="G4124" s="26" t="s">
        <v>11900</v>
      </c>
    </row>
    <row r="4125" spans="2:7" x14ac:dyDescent="0.45">
      <c r="B4125" s="26" t="s">
        <v>7199</v>
      </c>
      <c r="C4125" s="26">
        <v>65</v>
      </c>
      <c r="D4125" s="172">
        <f t="shared" si="189"/>
        <v>116064</v>
      </c>
      <c r="E4125" s="172" t="e">
        <f t="shared" si="190"/>
        <v>#N/A</v>
      </c>
      <c r="F4125" s="174" t="e">
        <f t="shared" si="191"/>
        <v>#N/A</v>
      </c>
      <c r="G4125" s="26" t="s">
        <v>11901</v>
      </c>
    </row>
    <row r="4126" spans="2:7" x14ac:dyDescent="0.45">
      <c r="B4126" s="26" t="s">
        <v>7200</v>
      </c>
      <c r="C4126" s="26">
        <v>65</v>
      </c>
      <c r="D4126" s="172">
        <f t="shared" si="189"/>
        <v>116064</v>
      </c>
      <c r="E4126" s="172" t="e">
        <f t="shared" si="190"/>
        <v>#N/A</v>
      </c>
      <c r="F4126" s="174" t="e">
        <f t="shared" si="191"/>
        <v>#N/A</v>
      </c>
      <c r="G4126" s="26" t="s">
        <v>11902</v>
      </c>
    </row>
    <row r="4127" spans="2:7" x14ac:dyDescent="0.45">
      <c r="B4127" s="26" t="s">
        <v>7201</v>
      </c>
      <c r="C4127" s="26">
        <v>65</v>
      </c>
      <c r="D4127" s="172">
        <f t="shared" si="189"/>
        <v>116064</v>
      </c>
      <c r="E4127" s="172" t="e">
        <f t="shared" si="190"/>
        <v>#N/A</v>
      </c>
      <c r="F4127" s="174" t="e">
        <f t="shared" si="191"/>
        <v>#N/A</v>
      </c>
      <c r="G4127" s="26" t="s">
        <v>11903</v>
      </c>
    </row>
    <row r="4128" spans="2:7" x14ac:dyDescent="0.45">
      <c r="B4128" s="26" t="s">
        <v>7202</v>
      </c>
      <c r="C4128" s="26">
        <v>66</v>
      </c>
      <c r="D4128" s="172">
        <f t="shared" si="189"/>
        <v>117849.60000000001</v>
      </c>
      <c r="E4128" s="172" t="e">
        <f t="shared" si="190"/>
        <v>#N/A</v>
      </c>
      <c r="F4128" s="174" t="e">
        <f t="shared" si="191"/>
        <v>#N/A</v>
      </c>
      <c r="G4128" s="26" t="s">
        <v>11904</v>
      </c>
    </row>
    <row r="4129" spans="2:7" x14ac:dyDescent="0.45">
      <c r="B4129" s="26" t="s">
        <v>7203</v>
      </c>
      <c r="C4129" s="26">
        <v>68</v>
      </c>
      <c r="D4129" s="172">
        <f t="shared" si="189"/>
        <v>121420.8</v>
      </c>
      <c r="E4129" s="172" t="e">
        <f t="shared" si="190"/>
        <v>#N/A</v>
      </c>
      <c r="F4129" s="174" t="e">
        <f t="shared" si="191"/>
        <v>#N/A</v>
      </c>
      <c r="G4129" s="26" t="s">
        <v>11905</v>
      </c>
    </row>
    <row r="4130" spans="2:7" x14ac:dyDescent="0.45">
      <c r="B4130" s="26" t="s">
        <v>7204</v>
      </c>
      <c r="C4130" s="26">
        <v>68</v>
      </c>
      <c r="D4130" s="172">
        <f t="shared" si="189"/>
        <v>121420.8</v>
      </c>
      <c r="E4130" s="172" t="e">
        <f t="shared" si="190"/>
        <v>#N/A</v>
      </c>
      <c r="F4130" s="174" t="e">
        <f t="shared" si="191"/>
        <v>#N/A</v>
      </c>
      <c r="G4130" s="26" t="s">
        <v>11906</v>
      </c>
    </row>
    <row r="4131" spans="2:7" x14ac:dyDescent="0.45">
      <c r="B4131" s="26" t="s">
        <v>7205</v>
      </c>
      <c r="C4131" s="26">
        <v>66</v>
      </c>
      <c r="D4131" s="172">
        <f t="shared" si="189"/>
        <v>117849.60000000001</v>
      </c>
      <c r="E4131" s="172" t="e">
        <f t="shared" si="190"/>
        <v>#N/A</v>
      </c>
      <c r="F4131" s="174" t="e">
        <f t="shared" si="191"/>
        <v>#N/A</v>
      </c>
      <c r="G4131" s="26" t="s">
        <v>11907</v>
      </c>
    </row>
    <row r="4132" spans="2:7" x14ac:dyDescent="0.45">
      <c r="B4132" s="26" t="s">
        <v>7206</v>
      </c>
      <c r="C4132" s="26">
        <v>65</v>
      </c>
      <c r="D4132" s="172">
        <f t="shared" si="189"/>
        <v>116064</v>
      </c>
      <c r="E4132" s="172" t="e">
        <f t="shared" si="190"/>
        <v>#N/A</v>
      </c>
      <c r="F4132" s="174" t="e">
        <f t="shared" si="191"/>
        <v>#N/A</v>
      </c>
      <c r="G4132" s="26" t="s">
        <v>11908</v>
      </c>
    </row>
    <row r="4133" spans="2:7" x14ac:dyDescent="0.45">
      <c r="B4133" s="26" t="s">
        <v>7207</v>
      </c>
      <c r="C4133" s="26">
        <v>66</v>
      </c>
      <c r="D4133" s="172">
        <f t="shared" si="189"/>
        <v>117849.60000000001</v>
      </c>
      <c r="E4133" s="172" t="e">
        <f t="shared" si="190"/>
        <v>#N/A</v>
      </c>
      <c r="F4133" s="174" t="e">
        <f t="shared" si="191"/>
        <v>#N/A</v>
      </c>
      <c r="G4133" s="26" t="s">
        <v>11909</v>
      </c>
    </row>
    <row r="4134" spans="2:7" x14ac:dyDescent="0.45">
      <c r="B4134" s="26" t="s">
        <v>7208</v>
      </c>
      <c r="C4134" s="26">
        <v>67</v>
      </c>
      <c r="D4134" s="172">
        <f t="shared" si="189"/>
        <v>119635.20000000001</v>
      </c>
      <c r="E4134" s="172" t="e">
        <f t="shared" si="190"/>
        <v>#N/A</v>
      </c>
      <c r="F4134" s="174" t="e">
        <f t="shared" si="191"/>
        <v>#N/A</v>
      </c>
      <c r="G4134" s="26" t="s">
        <v>11910</v>
      </c>
    </row>
    <row r="4135" spans="2:7" x14ac:dyDescent="0.45">
      <c r="B4135" s="26" t="s">
        <v>7209</v>
      </c>
      <c r="C4135" s="26">
        <v>66</v>
      </c>
      <c r="D4135" s="172">
        <f t="shared" si="189"/>
        <v>117849.60000000001</v>
      </c>
      <c r="E4135" s="172" t="e">
        <f t="shared" si="190"/>
        <v>#N/A</v>
      </c>
      <c r="F4135" s="174" t="e">
        <f t="shared" si="191"/>
        <v>#N/A</v>
      </c>
      <c r="G4135" s="26" t="s">
        <v>11911</v>
      </c>
    </row>
    <row r="4136" spans="2:7" x14ac:dyDescent="0.45">
      <c r="B4136" s="26" t="s">
        <v>7210</v>
      </c>
      <c r="C4136" s="26">
        <v>67</v>
      </c>
      <c r="D4136" s="172">
        <f t="shared" si="189"/>
        <v>119635.20000000001</v>
      </c>
      <c r="E4136" s="172" t="e">
        <f t="shared" si="190"/>
        <v>#N/A</v>
      </c>
      <c r="F4136" s="174" t="e">
        <f t="shared" si="191"/>
        <v>#N/A</v>
      </c>
      <c r="G4136" s="26" t="s">
        <v>11912</v>
      </c>
    </row>
    <row r="4137" spans="2:7" x14ac:dyDescent="0.45">
      <c r="B4137" s="26" t="s">
        <v>7211</v>
      </c>
      <c r="C4137" s="26">
        <v>67</v>
      </c>
      <c r="D4137" s="172">
        <f t="shared" si="189"/>
        <v>119635.20000000001</v>
      </c>
      <c r="E4137" s="172" t="e">
        <f t="shared" si="190"/>
        <v>#N/A</v>
      </c>
      <c r="F4137" s="174" t="e">
        <f t="shared" si="191"/>
        <v>#N/A</v>
      </c>
      <c r="G4137" s="26" t="s">
        <v>11913</v>
      </c>
    </row>
    <row r="4138" spans="2:7" x14ac:dyDescent="0.45">
      <c r="B4138" s="26" t="s">
        <v>7212</v>
      </c>
      <c r="C4138" s="26">
        <v>67</v>
      </c>
      <c r="D4138" s="172">
        <f t="shared" si="189"/>
        <v>119635.20000000001</v>
      </c>
      <c r="E4138" s="172" t="e">
        <f t="shared" si="190"/>
        <v>#N/A</v>
      </c>
      <c r="F4138" s="174" t="e">
        <f t="shared" si="191"/>
        <v>#N/A</v>
      </c>
      <c r="G4138" s="26" t="s">
        <v>11914</v>
      </c>
    </row>
    <row r="4139" spans="2:7" x14ac:dyDescent="0.45">
      <c r="B4139" s="26" t="s">
        <v>7213</v>
      </c>
      <c r="C4139" s="26">
        <v>66</v>
      </c>
      <c r="D4139" s="172">
        <f t="shared" si="189"/>
        <v>117849.60000000001</v>
      </c>
      <c r="E4139" s="172" t="e">
        <f t="shared" si="190"/>
        <v>#N/A</v>
      </c>
      <c r="F4139" s="174" t="e">
        <f t="shared" si="191"/>
        <v>#N/A</v>
      </c>
      <c r="G4139" s="26" t="s">
        <v>11915</v>
      </c>
    </row>
    <row r="4140" spans="2:7" x14ac:dyDescent="0.45">
      <c r="B4140" s="26" t="s">
        <v>7214</v>
      </c>
      <c r="C4140" s="26">
        <v>66</v>
      </c>
      <c r="D4140" s="172">
        <f t="shared" si="189"/>
        <v>117849.60000000001</v>
      </c>
      <c r="E4140" s="172" t="e">
        <f t="shared" si="190"/>
        <v>#N/A</v>
      </c>
      <c r="F4140" s="174" t="e">
        <f t="shared" si="191"/>
        <v>#N/A</v>
      </c>
      <c r="G4140" s="26" t="s">
        <v>11916</v>
      </c>
    </row>
    <row r="4141" spans="2:7" x14ac:dyDescent="0.45">
      <c r="B4141" s="26" t="s">
        <v>7215</v>
      </c>
      <c r="C4141" s="26">
        <v>65</v>
      </c>
      <c r="D4141" s="172">
        <f t="shared" si="189"/>
        <v>116064</v>
      </c>
      <c r="E4141" s="172" t="e">
        <f t="shared" si="190"/>
        <v>#N/A</v>
      </c>
      <c r="F4141" s="174" t="e">
        <f t="shared" si="191"/>
        <v>#N/A</v>
      </c>
      <c r="G4141" s="26" t="s">
        <v>11917</v>
      </c>
    </row>
    <row r="4142" spans="2:7" x14ac:dyDescent="0.45">
      <c r="B4142" s="26" t="s">
        <v>7216</v>
      </c>
      <c r="C4142" s="26">
        <v>64</v>
      </c>
      <c r="D4142" s="172">
        <f t="shared" si="189"/>
        <v>114278.40000000001</v>
      </c>
      <c r="E4142" s="172" t="e">
        <f t="shared" si="190"/>
        <v>#N/A</v>
      </c>
      <c r="F4142" s="174" t="e">
        <f t="shared" si="191"/>
        <v>#N/A</v>
      </c>
      <c r="G4142" s="26" t="s">
        <v>11918</v>
      </c>
    </row>
    <row r="4143" spans="2:7" x14ac:dyDescent="0.45">
      <c r="B4143" s="26" t="s">
        <v>7217</v>
      </c>
      <c r="C4143" s="26">
        <v>64</v>
      </c>
      <c r="D4143" s="172">
        <f t="shared" si="189"/>
        <v>114278.40000000001</v>
      </c>
      <c r="E4143" s="172" t="e">
        <f t="shared" si="190"/>
        <v>#N/A</v>
      </c>
      <c r="F4143" s="174" t="e">
        <f t="shared" si="191"/>
        <v>#N/A</v>
      </c>
      <c r="G4143" s="26" t="s">
        <v>11919</v>
      </c>
    </row>
    <row r="4144" spans="2:7" x14ac:dyDescent="0.45">
      <c r="B4144" s="26" t="s">
        <v>7218</v>
      </c>
      <c r="C4144" s="26">
        <v>64</v>
      </c>
      <c r="D4144" s="172">
        <f t="shared" si="189"/>
        <v>114278.40000000001</v>
      </c>
      <c r="E4144" s="172" t="e">
        <f t="shared" si="190"/>
        <v>#N/A</v>
      </c>
      <c r="F4144" s="174" t="e">
        <f t="shared" si="191"/>
        <v>#N/A</v>
      </c>
      <c r="G4144" s="26" t="s">
        <v>11920</v>
      </c>
    </row>
    <row r="4145" spans="2:7" x14ac:dyDescent="0.45">
      <c r="B4145" s="26" t="s">
        <v>7219</v>
      </c>
      <c r="C4145" s="26">
        <v>63</v>
      </c>
      <c r="D4145" s="172">
        <f t="shared" si="189"/>
        <v>112492.8</v>
      </c>
      <c r="E4145" s="172" t="e">
        <f t="shared" si="190"/>
        <v>#N/A</v>
      </c>
      <c r="F4145" s="174" t="e">
        <f t="shared" si="191"/>
        <v>#N/A</v>
      </c>
      <c r="G4145" s="26" t="s">
        <v>11921</v>
      </c>
    </row>
    <row r="4146" spans="2:7" x14ac:dyDescent="0.45">
      <c r="B4146" s="26" t="s">
        <v>7220</v>
      </c>
      <c r="C4146" s="26">
        <v>62</v>
      </c>
      <c r="D4146" s="172">
        <f t="shared" si="189"/>
        <v>110707.20000000001</v>
      </c>
      <c r="E4146" s="172" t="e">
        <f t="shared" si="190"/>
        <v>#N/A</v>
      </c>
      <c r="F4146" s="174" t="e">
        <f t="shared" si="191"/>
        <v>#N/A</v>
      </c>
      <c r="G4146" s="26" t="s">
        <v>11922</v>
      </c>
    </row>
    <row r="4147" spans="2:7" x14ac:dyDescent="0.45">
      <c r="B4147" s="26" t="s">
        <v>7221</v>
      </c>
      <c r="C4147" s="26">
        <v>62</v>
      </c>
      <c r="D4147" s="172">
        <f t="shared" si="189"/>
        <v>110707.20000000001</v>
      </c>
      <c r="E4147" s="172" t="e">
        <f t="shared" si="190"/>
        <v>#N/A</v>
      </c>
      <c r="F4147" s="174" t="e">
        <f t="shared" si="191"/>
        <v>#N/A</v>
      </c>
      <c r="G4147" s="26" t="s">
        <v>11923</v>
      </c>
    </row>
    <row r="4148" spans="2:7" x14ac:dyDescent="0.45">
      <c r="B4148" s="26" t="s">
        <v>7222</v>
      </c>
      <c r="C4148" s="26">
        <v>61</v>
      </c>
      <c r="D4148" s="172">
        <f t="shared" ref="D4148:D4211" si="192">C4148*7.44*240</f>
        <v>108921.60000000001</v>
      </c>
      <c r="E4148" s="172" t="e">
        <f t="shared" ref="E4148:E4211" si="193">VLOOKUP(G4148,$I$51:$K$181,2,FALSE)</f>
        <v>#N/A</v>
      </c>
      <c r="F4148" s="174" t="e">
        <f t="shared" ref="F4148:F4211" si="194">E4148/D4148-1</f>
        <v>#N/A</v>
      </c>
      <c r="G4148" s="26" t="s">
        <v>11924</v>
      </c>
    </row>
    <row r="4149" spans="2:7" x14ac:dyDescent="0.45">
      <c r="B4149" s="26" t="s">
        <v>7223</v>
      </c>
      <c r="C4149" s="26">
        <v>61</v>
      </c>
      <c r="D4149" s="172">
        <f t="shared" si="192"/>
        <v>108921.60000000001</v>
      </c>
      <c r="E4149" s="172" t="e">
        <f t="shared" si="193"/>
        <v>#N/A</v>
      </c>
      <c r="F4149" s="174" t="e">
        <f t="shared" si="194"/>
        <v>#N/A</v>
      </c>
      <c r="G4149" s="26" t="s">
        <v>11925</v>
      </c>
    </row>
    <row r="4150" spans="2:7" x14ac:dyDescent="0.45">
      <c r="B4150" s="26" t="s">
        <v>7224</v>
      </c>
      <c r="C4150" s="26">
        <v>62</v>
      </c>
      <c r="D4150" s="172">
        <f t="shared" si="192"/>
        <v>110707.20000000001</v>
      </c>
      <c r="E4150" s="172" t="e">
        <f t="shared" si="193"/>
        <v>#N/A</v>
      </c>
      <c r="F4150" s="174" t="e">
        <f t="shared" si="194"/>
        <v>#N/A</v>
      </c>
      <c r="G4150" s="26" t="s">
        <v>11926</v>
      </c>
    </row>
    <row r="4151" spans="2:7" x14ac:dyDescent="0.45">
      <c r="B4151" s="26" t="s">
        <v>7225</v>
      </c>
      <c r="C4151" s="26">
        <v>61</v>
      </c>
      <c r="D4151" s="172">
        <f t="shared" si="192"/>
        <v>108921.60000000001</v>
      </c>
      <c r="E4151" s="172" t="e">
        <f t="shared" si="193"/>
        <v>#N/A</v>
      </c>
      <c r="F4151" s="174" t="e">
        <f t="shared" si="194"/>
        <v>#N/A</v>
      </c>
      <c r="G4151" s="26" t="s">
        <v>11927</v>
      </c>
    </row>
    <row r="4152" spans="2:7" x14ac:dyDescent="0.45">
      <c r="B4152" s="26" t="s">
        <v>7226</v>
      </c>
      <c r="C4152" s="26">
        <v>61</v>
      </c>
      <c r="D4152" s="172">
        <f t="shared" si="192"/>
        <v>108921.60000000001</v>
      </c>
      <c r="E4152" s="172" t="e">
        <f t="shared" si="193"/>
        <v>#N/A</v>
      </c>
      <c r="F4152" s="174" t="e">
        <f t="shared" si="194"/>
        <v>#N/A</v>
      </c>
      <c r="G4152" s="26" t="s">
        <v>11928</v>
      </c>
    </row>
    <row r="4153" spans="2:7" x14ac:dyDescent="0.45">
      <c r="B4153" s="26" t="s">
        <v>7227</v>
      </c>
      <c r="C4153" s="26">
        <v>60</v>
      </c>
      <c r="D4153" s="172">
        <f t="shared" si="192"/>
        <v>107136.00000000001</v>
      </c>
      <c r="E4153" s="172" t="e">
        <f t="shared" si="193"/>
        <v>#N/A</v>
      </c>
      <c r="F4153" s="174" t="e">
        <f t="shared" si="194"/>
        <v>#N/A</v>
      </c>
      <c r="G4153" s="26" t="s">
        <v>11929</v>
      </c>
    </row>
    <row r="4154" spans="2:7" x14ac:dyDescent="0.45">
      <c r="B4154" s="26" t="s">
        <v>7228</v>
      </c>
      <c r="C4154" s="26">
        <v>59</v>
      </c>
      <c r="D4154" s="172">
        <f t="shared" si="192"/>
        <v>105350.40000000001</v>
      </c>
      <c r="E4154" s="172" t="e">
        <f t="shared" si="193"/>
        <v>#N/A</v>
      </c>
      <c r="F4154" s="174" t="e">
        <f t="shared" si="194"/>
        <v>#N/A</v>
      </c>
      <c r="G4154" s="26" t="s">
        <v>11930</v>
      </c>
    </row>
    <row r="4155" spans="2:7" x14ac:dyDescent="0.45">
      <c r="B4155" s="26" t="s">
        <v>7229</v>
      </c>
      <c r="C4155" s="26">
        <v>58</v>
      </c>
      <c r="D4155" s="172">
        <f t="shared" si="192"/>
        <v>103564.8</v>
      </c>
      <c r="E4155" s="172" t="e">
        <f t="shared" si="193"/>
        <v>#N/A</v>
      </c>
      <c r="F4155" s="174" t="e">
        <f t="shared" si="194"/>
        <v>#N/A</v>
      </c>
      <c r="G4155" s="26" t="s">
        <v>11931</v>
      </c>
    </row>
    <row r="4156" spans="2:7" x14ac:dyDescent="0.45">
      <c r="B4156" s="26" t="s">
        <v>7230</v>
      </c>
      <c r="C4156" s="26">
        <v>58</v>
      </c>
      <c r="D4156" s="172">
        <f t="shared" si="192"/>
        <v>103564.8</v>
      </c>
      <c r="E4156" s="172" t="e">
        <f t="shared" si="193"/>
        <v>#N/A</v>
      </c>
      <c r="F4156" s="174" t="e">
        <f t="shared" si="194"/>
        <v>#N/A</v>
      </c>
      <c r="G4156" s="26" t="s">
        <v>11932</v>
      </c>
    </row>
    <row r="4157" spans="2:7" x14ac:dyDescent="0.45">
      <c r="B4157" s="26" t="s">
        <v>7231</v>
      </c>
      <c r="C4157" s="26">
        <v>57</v>
      </c>
      <c r="D4157" s="172">
        <f t="shared" si="192"/>
        <v>101779.20000000001</v>
      </c>
      <c r="E4157" s="172" t="e">
        <f t="shared" si="193"/>
        <v>#N/A</v>
      </c>
      <c r="F4157" s="174" t="e">
        <f t="shared" si="194"/>
        <v>#N/A</v>
      </c>
      <c r="G4157" s="26" t="s">
        <v>11933</v>
      </c>
    </row>
    <row r="4158" spans="2:7" x14ac:dyDescent="0.45">
      <c r="B4158" s="26" t="s">
        <v>7232</v>
      </c>
      <c r="C4158" s="26">
        <v>57</v>
      </c>
      <c r="D4158" s="172">
        <f t="shared" si="192"/>
        <v>101779.20000000001</v>
      </c>
      <c r="E4158" s="172" t="e">
        <f t="shared" si="193"/>
        <v>#N/A</v>
      </c>
      <c r="F4158" s="174" t="e">
        <f t="shared" si="194"/>
        <v>#N/A</v>
      </c>
      <c r="G4158" s="26" t="s">
        <v>11934</v>
      </c>
    </row>
    <row r="4159" spans="2:7" x14ac:dyDescent="0.45">
      <c r="B4159" s="26" t="s">
        <v>7233</v>
      </c>
      <c r="C4159" s="26">
        <v>56</v>
      </c>
      <c r="D4159" s="172">
        <f t="shared" si="192"/>
        <v>99993.600000000006</v>
      </c>
      <c r="E4159" s="172" t="e">
        <f t="shared" si="193"/>
        <v>#N/A</v>
      </c>
      <c r="F4159" s="174" t="e">
        <f t="shared" si="194"/>
        <v>#N/A</v>
      </c>
      <c r="G4159" s="26" t="s">
        <v>11935</v>
      </c>
    </row>
    <row r="4160" spans="2:7" x14ac:dyDescent="0.45">
      <c r="B4160" s="26" t="s">
        <v>7234</v>
      </c>
      <c r="C4160" s="26">
        <v>57</v>
      </c>
      <c r="D4160" s="172">
        <f t="shared" si="192"/>
        <v>101779.20000000001</v>
      </c>
      <c r="E4160" s="172" t="e">
        <f t="shared" si="193"/>
        <v>#N/A</v>
      </c>
      <c r="F4160" s="174" t="e">
        <f t="shared" si="194"/>
        <v>#N/A</v>
      </c>
      <c r="G4160" s="26" t="s">
        <v>11936</v>
      </c>
    </row>
    <row r="4161" spans="2:7" x14ac:dyDescent="0.45">
      <c r="B4161" s="26" t="s">
        <v>7235</v>
      </c>
      <c r="C4161" s="26">
        <v>58</v>
      </c>
      <c r="D4161" s="172">
        <f t="shared" si="192"/>
        <v>103564.8</v>
      </c>
      <c r="E4161" s="172" t="e">
        <f t="shared" si="193"/>
        <v>#N/A</v>
      </c>
      <c r="F4161" s="174" t="e">
        <f t="shared" si="194"/>
        <v>#N/A</v>
      </c>
      <c r="G4161" s="26" t="s">
        <v>11937</v>
      </c>
    </row>
    <row r="4162" spans="2:7" x14ac:dyDescent="0.45">
      <c r="B4162" s="26" t="s">
        <v>7236</v>
      </c>
      <c r="C4162" s="26">
        <v>57</v>
      </c>
      <c r="D4162" s="172">
        <f t="shared" si="192"/>
        <v>101779.20000000001</v>
      </c>
      <c r="E4162" s="172" t="e">
        <f t="shared" si="193"/>
        <v>#N/A</v>
      </c>
      <c r="F4162" s="174" t="e">
        <f t="shared" si="194"/>
        <v>#N/A</v>
      </c>
      <c r="G4162" s="26" t="s">
        <v>11938</v>
      </c>
    </row>
    <row r="4163" spans="2:7" x14ac:dyDescent="0.45">
      <c r="B4163" s="26" t="s">
        <v>7237</v>
      </c>
      <c r="C4163" s="26">
        <v>58</v>
      </c>
      <c r="D4163" s="172">
        <f t="shared" si="192"/>
        <v>103564.8</v>
      </c>
      <c r="E4163" s="172" t="e">
        <f t="shared" si="193"/>
        <v>#N/A</v>
      </c>
      <c r="F4163" s="174" t="e">
        <f t="shared" si="194"/>
        <v>#N/A</v>
      </c>
      <c r="G4163" s="26" t="s">
        <v>11939</v>
      </c>
    </row>
    <row r="4164" spans="2:7" x14ac:dyDescent="0.45">
      <c r="B4164" s="26" t="s">
        <v>7238</v>
      </c>
      <c r="C4164" s="26">
        <v>58</v>
      </c>
      <c r="D4164" s="172">
        <f t="shared" si="192"/>
        <v>103564.8</v>
      </c>
      <c r="E4164" s="172" t="e">
        <f t="shared" si="193"/>
        <v>#N/A</v>
      </c>
      <c r="F4164" s="174" t="e">
        <f t="shared" si="194"/>
        <v>#N/A</v>
      </c>
      <c r="G4164" s="26" t="s">
        <v>11940</v>
      </c>
    </row>
    <row r="4165" spans="2:7" x14ac:dyDescent="0.45">
      <c r="B4165" s="26" t="s">
        <v>7239</v>
      </c>
      <c r="C4165" s="26">
        <v>56</v>
      </c>
      <c r="D4165" s="172">
        <f t="shared" si="192"/>
        <v>99993.600000000006</v>
      </c>
      <c r="E4165" s="172" t="e">
        <f t="shared" si="193"/>
        <v>#N/A</v>
      </c>
      <c r="F4165" s="174" t="e">
        <f t="shared" si="194"/>
        <v>#N/A</v>
      </c>
      <c r="G4165" s="26" t="s">
        <v>11941</v>
      </c>
    </row>
    <row r="4166" spans="2:7" x14ac:dyDescent="0.45">
      <c r="B4166" s="26" t="s">
        <v>7240</v>
      </c>
      <c r="C4166" s="26">
        <v>56</v>
      </c>
      <c r="D4166" s="172">
        <f t="shared" si="192"/>
        <v>99993.600000000006</v>
      </c>
      <c r="E4166" s="172" t="e">
        <f t="shared" si="193"/>
        <v>#N/A</v>
      </c>
      <c r="F4166" s="174" t="e">
        <f t="shared" si="194"/>
        <v>#N/A</v>
      </c>
      <c r="G4166" s="26" t="s">
        <v>11942</v>
      </c>
    </row>
    <row r="4167" spans="2:7" x14ac:dyDescent="0.45">
      <c r="B4167" s="26" t="s">
        <v>7241</v>
      </c>
      <c r="C4167" s="26">
        <v>56</v>
      </c>
      <c r="D4167" s="172">
        <f t="shared" si="192"/>
        <v>99993.600000000006</v>
      </c>
      <c r="E4167" s="172" t="e">
        <f t="shared" si="193"/>
        <v>#N/A</v>
      </c>
      <c r="F4167" s="174" t="e">
        <f t="shared" si="194"/>
        <v>#N/A</v>
      </c>
      <c r="G4167" s="26" t="s">
        <v>11943</v>
      </c>
    </row>
    <row r="4168" spans="2:7" x14ac:dyDescent="0.45">
      <c r="B4168" s="26" t="s">
        <v>7242</v>
      </c>
      <c r="C4168" s="26">
        <v>56</v>
      </c>
      <c r="D4168" s="172">
        <f t="shared" si="192"/>
        <v>99993.600000000006</v>
      </c>
      <c r="E4168" s="172" t="e">
        <f t="shared" si="193"/>
        <v>#N/A</v>
      </c>
      <c r="F4168" s="174" t="e">
        <f t="shared" si="194"/>
        <v>#N/A</v>
      </c>
      <c r="G4168" s="26" t="s">
        <v>11944</v>
      </c>
    </row>
    <row r="4169" spans="2:7" x14ac:dyDescent="0.45">
      <c r="B4169" s="26" t="s">
        <v>7243</v>
      </c>
      <c r="C4169" s="26">
        <v>57</v>
      </c>
      <c r="D4169" s="172">
        <f t="shared" si="192"/>
        <v>101779.20000000001</v>
      </c>
      <c r="E4169" s="172" t="e">
        <f t="shared" si="193"/>
        <v>#N/A</v>
      </c>
      <c r="F4169" s="174" t="e">
        <f t="shared" si="194"/>
        <v>#N/A</v>
      </c>
      <c r="G4169" s="26" t="s">
        <v>11945</v>
      </c>
    </row>
    <row r="4170" spans="2:7" x14ac:dyDescent="0.45">
      <c r="B4170" s="26" t="s">
        <v>7244</v>
      </c>
      <c r="C4170" s="26">
        <v>59</v>
      </c>
      <c r="D4170" s="172">
        <f t="shared" si="192"/>
        <v>105350.40000000001</v>
      </c>
      <c r="E4170" s="172" t="e">
        <f t="shared" si="193"/>
        <v>#N/A</v>
      </c>
      <c r="F4170" s="174" t="e">
        <f t="shared" si="194"/>
        <v>#N/A</v>
      </c>
      <c r="G4170" s="26" t="s">
        <v>11946</v>
      </c>
    </row>
    <row r="4171" spans="2:7" x14ac:dyDescent="0.45">
      <c r="B4171" s="26" t="s">
        <v>7245</v>
      </c>
      <c r="C4171" s="26">
        <v>59</v>
      </c>
      <c r="D4171" s="172">
        <f t="shared" si="192"/>
        <v>105350.40000000001</v>
      </c>
      <c r="E4171" s="172" t="e">
        <f t="shared" si="193"/>
        <v>#N/A</v>
      </c>
      <c r="F4171" s="174" t="e">
        <f t="shared" si="194"/>
        <v>#N/A</v>
      </c>
      <c r="G4171" s="26" t="s">
        <v>11947</v>
      </c>
    </row>
    <row r="4172" spans="2:7" x14ac:dyDescent="0.45">
      <c r="B4172" s="26" t="s">
        <v>7246</v>
      </c>
      <c r="C4172" s="26">
        <v>58</v>
      </c>
      <c r="D4172" s="172">
        <f t="shared" si="192"/>
        <v>103564.8</v>
      </c>
      <c r="E4172" s="172" t="e">
        <f t="shared" si="193"/>
        <v>#N/A</v>
      </c>
      <c r="F4172" s="174" t="e">
        <f t="shared" si="194"/>
        <v>#N/A</v>
      </c>
      <c r="G4172" s="26" t="s">
        <v>11948</v>
      </c>
    </row>
    <row r="4173" spans="2:7" x14ac:dyDescent="0.45">
      <c r="B4173" s="26" t="s">
        <v>7247</v>
      </c>
      <c r="C4173" s="26">
        <v>57</v>
      </c>
      <c r="D4173" s="172">
        <f t="shared" si="192"/>
        <v>101779.20000000001</v>
      </c>
      <c r="E4173" s="172" t="e">
        <f t="shared" si="193"/>
        <v>#N/A</v>
      </c>
      <c r="F4173" s="174" t="e">
        <f t="shared" si="194"/>
        <v>#N/A</v>
      </c>
      <c r="G4173" s="26" t="s">
        <v>11949</v>
      </c>
    </row>
    <row r="4174" spans="2:7" x14ac:dyDescent="0.45">
      <c r="B4174" s="26" t="s">
        <v>7248</v>
      </c>
      <c r="C4174" s="26">
        <v>56</v>
      </c>
      <c r="D4174" s="172">
        <f t="shared" si="192"/>
        <v>99993.600000000006</v>
      </c>
      <c r="E4174" s="172" t="e">
        <f t="shared" si="193"/>
        <v>#N/A</v>
      </c>
      <c r="F4174" s="174" t="e">
        <f t="shared" si="194"/>
        <v>#N/A</v>
      </c>
      <c r="G4174" s="26" t="s">
        <v>11950</v>
      </c>
    </row>
    <row r="4175" spans="2:7" x14ac:dyDescent="0.45">
      <c r="B4175" s="26" t="s">
        <v>7249</v>
      </c>
      <c r="C4175" s="26">
        <v>56</v>
      </c>
      <c r="D4175" s="172">
        <f t="shared" si="192"/>
        <v>99993.600000000006</v>
      </c>
      <c r="E4175" s="172" t="e">
        <f t="shared" si="193"/>
        <v>#N/A</v>
      </c>
      <c r="F4175" s="174" t="e">
        <f t="shared" si="194"/>
        <v>#N/A</v>
      </c>
      <c r="G4175" s="26" t="s">
        <v>11951</v>
      </c>
    </row>
    <row r="4176" spans="2:7" x14ac:dyDescent="0.45">
      <c r="B4176" s="26" t="s">
        <v>7250</v>
      </c>
      <c r="C4176" s="26">
        <v>56</v>
      </c>
      <c r="D4176" s="172">
        <f t="shared" si="192"/>
        <v>99993.600000000006</v>
      </c>
      <c r="E4176" s="172" t="e">
        <f t="shared" si="193"/>
        <v>#N/A</v>
      </c>
      <c r="F4176" s="174" t="e">
        <f t="shared" si="194"/>
        <v>#N/A</v>
      </c>
      <c r="G4176" s="26" t="s">
        <v>11952</v>
      </c>
    </row>
    <row r="4177" spans="2:7" x14ac:dyDescent="0.45">
      <c r="B4177" s="26" t="s">
        <v>7251</v>
      </c>
      <c r="C4177" s="26">
        <v>55</v>
      </c>
      <c r="D4177" s="172">
        <f t="shared" si="192"/>
        <v>98208.000000000015</v>
      </c>
      <c r="E4177" s="172" t="e">
        <f t="shared" si="193"/>
        <v>#N/A</v>
      </c>
      <c r="F4177" s="174" t="e">
        <f t="shared" si="194"/>
        <v>#N/A</v>
      </c>
      <c r="G4177" s="26" t="s">
        <v>11953</v>
      </c>
    </row>
    <row r="4178" spans="2:7" x14ac:dyDescent="0.45">
      <c r="B4178" s="26" t="s">
        <v>7252</v>
      </c>
      <c r="C4178" s="26">
        <v>56</v>
      </c>
      <c r="D4178" s="172">
        <f t="shared" si="192"/>
        <v>99993.600000000006</v>
      </c>
      <c r="E4178" s="172" t="e">
        <f t="shared" si="193"/>
        <v>#N/A</v>
      </c>
      <c r="F4178" s="174" t="e">
        <f t="shared" si="194"/>
        <v>#N/A</v>
      </c>
      <c r="G4178" s="26" t="s">
        <v>11954</v>
      </c>
    </row>
    <row r="4179" spans="2:7" x14ac:dyDescent="0.45">
      <c r="B4179" s="26" t="s">
        <v>7253</v>
      </c>
      <c r="C4179" s="26">
        <v>56</v>
      </c>
      <c r="D4179" s="172">
        <f t="shared" si="192"/>
        <v>99993.600000000006</v>
      </c>
      <c r="E4179" s="172" t="e">
        <f t="shared" si="193"/>
        <v>#N/A</v>
      </c>
      <c r="F4179" s="174" t="e">
        <f t="shared" si="194"/>
        <v>#N/A</v>
      </c>
      <c r="G4179" s="26" t="s">
        <v>11955</v>
      </c>
    </row>
    <row r="4180" spans="2:7" x14ac:dyDescent="0.45">
      <c r="B4180" s="26" t="s">
        <v>7254</v>
      </c>
      <c r="C4180" s="26">
        <v>56</v>
      </c>
      <c r="D4180" s="172">
        <f t="shared" si="192"/>
        <v>99993.600000000006</v>
      </c>
      <c r="E4180" s="172" t="e">
        <f t="shared" si="193"/>
        <v>#N/A</v>
      </c>
      <c r="F4180" s="174" t="e">
        <f t="shared" si="194"/>
        <v>#N/A</v>
      </c>
      <c r="G4180" s="26" t="s">
        <v>11956</v>
      </c>
    </row>
    <row r="4181" spans="2:7" x14ac:dyDescent="0.45">
      <c r="B4181" s="26" t="s">
        <v>7255</v>
      </c>
      <c r="C4181" s="26">
        <v>55</v>
      </c>
      <c r="D4181" s="172">
        <f t="shared" si="192"/>
        <v>98208.000000000015</v>
      </c>
      <c r="E4181" s="172" t="e">
        <f t="shared" si="193"/>
        <v>#N/A</v>
      </c>
      <c r="F4181" s="174" t="e">
        <f t="shared" si="194"/>
        <v>#N/A</v>
      </c>
      <c r="G4181" s="26" t="s">
        <v>11957</v>
      </c>
    </row>
    <row r="4182" spans="2:7" x14ac:dyDescent="0.45">
      <c r="B4182" s="26" t="s">
        <v>7256</v>
      </c>
      <c r="C4182" s="26">
        <v>54</v>
      </c>
      <c r="D4182" s="172">
        <f t="shared" si="192"/>
        <v>96422.400000000009</v>
      </c>
      <c r="E4182" s="172" t="e">
        <f t="shared" si="193"/>
        <v>#N/A</v>
      </c>
      <c r="F4182" s="174" t="e">
        <f t="shared" si="194"/>
        <v>#N/A</v>
      </c>
      <c r="G4182" s="26" t="s">
        <v>11958</v>
      </c>
    </row>
    <row r="4183" spans="2:7" x14ac:dyDescent="0.45">
      <c r="B4183" s="26" t="s">
        <v>7257</v>
      </c>
      <c r="C4183" s="26">
        <v>54</v>
      </c>
      <c r="D4183" s="172">
        <f t="shared" si="192"/>
        <v>96422.400000000009</v>
      </c>
      <c r="E4183" s="172" t="e">
        <f t="shared" si="193"/>
        <v>#N/A</v>
      </c>
      <c r="F4183" s="174" t="e">
        <f t="shared" si="194"/>
        <v>#N/A</v>
      </c>
      <c r="G4183" s="26" t="s">
        <v>11959</v>
      </c>
    </row>
    <row r="4184" spans="2:7" x14ac:dyDescent="0.45">
      <c r="B4184" s="26" t="s">
        <v>7258</v>
      </c>
      <c r="C4184" s="26">
        <v>55</v>
      </c>
      <c r="D4184" s="172">
        <f t="shared" si="192"/>
        <v>98208.000000000015</v>
      </c>
      <c r="E4184" s="172" t="e">
        <f t="shared" si="193"/>
        <v>#N/A</v>
      </c>
      <c r="F4184" s="174" t="e">
        <f t="shared" si="194"/>
        <v>#N/A</v>
      </c>
      <c r="G4184" s="26" t="s">
        <v>11960</v>
      </c>
    </row>
    <row r="4185" spans="2:7" x14ac:dyDescent="0.45">
      <c r="B4185" s="26" t="s">
        <v>7259</v>
      </c>
      <c r="C4185" s="26">
        <v>56</v>
      </c>
      <c r="D4185" s="172">
        <f t="shared" si="192"/>
        <v>99993.600000000006</v>
      </c>
      <c r="E4185" s="172" t="e">
        <f t="shared" si="193"/>
        <v>#N/A</v>
      </c>
      <c r="F4185" s="174" t="e">
        <f t="shared" si="194"/>
        <v>#N/A</v>
      </c>
      <c r="G4185" s="26" t="s">
        <v>11961</v>
      </c>
    </row>
    <row r="4186" spans="2:7" x14ac:dyDescent="0.45">
      <c r="B4186" s="26" t="s">
        <v>7260</v>
      </c>
      <c r="C4186" s="26">
        <v>57</v>
      </c>
      <c r="D4186" s="172">
        <f t="shared" si="192"/>
        <v>101779.20000000001</v>
      </c>
      <c r="E4186" s="172" t="e">
        <f t="shared" si="193"/>
        <v>#N/A</v>
      </c>
      <c r="F4186" s="174" t="e">
        <f t="shared" si="194"/>
        <v>#N/A</v>
      </c>
      <c r="G4186" s="26" t="s">
        <v>11962</v>
      </c>
    </row>
    <row r="4187" spans="2:7" x14ac:dyDescent="0.45">
      <c r="B4187" s="26" t="s">
        <v>7261</v>
      </c>
      <c r="C4187" s="26">
        <v>57</v>
      </c>
      <c r="D4187" s="172">
        <f t="shared" si="192"/>
        <v>101779.20000000001</v>
      </c>
      <c r="E4187" s="172" t="e">
        <f t="shared" si="193"/>
        <v>#N/A</v>
      </c>
      <c r="F4187" s="174" t="e">
        <f t="shared" si="194"/>
        <v>#N/A</v>
      </c>
      <c r="G4187" s="26" t="s">
        <v>11963</v>
      </c>
    </row>
    <row r="4188" spans="2:7" x14ac:dyDescent="0.45">
      <c r="B4188" s="26" t="s">
        <v>7262</v>
      </c>
      <c r="C4188" s="26">
        <v>57</v>
      </c>
      <c r="D4188" s="172">
        <f t="shared" si="192"/>
        <v>101779.20000000001</v>
      </c>
      <c r="E4188" s="172" t="e">
        <f t="shared" si="193"/>
        <v>#N/A</v>
      </c>
      <c r="F4188" s="174" t="e">
        <f t="shared" si="194"/>
        <v>#N/A</v>
      </c>
      <c r="G4188" s="26" t="s">
        <v>11964</v>
      </c>
    </row>
    <row r="4189" spans="2:7" x14ac:dyDescent="0.45">
      <c r="B4189" s="26" t="s">
        <v>7263</v>
      </c>
      <c r="C4189" s="26">
        <v>58</v>
      </c>
      <c r="D4189" s="172">
        <f t="shared" si="192"/>
        <v>103564.8</v>
      </c>
      <c r="E4189" s="172" t="e">
        <f t="shared" si="193"/>
        <v>#N/A</v>
      </c>
      <c r="F4189" s="174" t="e">
        <f t="shared" si="194"/>
        <v>#N/A</v>
      </c>
      <c r="G4189" s="26" t="s">
        <v>11965</v>
      </c>
    </row>
    <row r="4190" spans="2:7" x14ac:dyDescent="0.45">
      <c r="B4190" s="26" t="s">
        <v>7264</v>
      </c>
      <c r="C4190" s="26">
        <v>59</v>
      </c>
      <c r="D4190" s="172">
        <f t="shared" si="192"/>
        <v>105350.40000000001</v>
      </c>
      <c r="E4190" s="172" t="e">
        <f t="shared" si="193"/>
        <v>#N/A</v>
      </c>
      <c r="F4190" s="174" t="e">
        <f t="shared" si="194"/>
        <v>#N/A</v>
      </c>
      <c r="G4190" s="26" t="s">
        <v>11966</v>
      </c>
    </row>
    <row r="4191" spans="2:7" x14ac:dyDescent="0.45">
      <c r="B4191" s="26" t="s">
        <v>7265</v>
      </c>
      <c r="C4191" s="26">
        <v>58</v>
      </c>
      <c r="D4191" s="172">
        <f t="shared" si="192"/>
        <v>103564.8</v>
      </c>
      <c r="E4191" s="172" t="e">
        <f t="shared" si="193"/>
        <v>#N/A</v>
      </c>
      <c r="F4191" s="174" t="e">
        <f t="shared" si="194"/>
        <v>#N/A</v>
      </c>
      <c r="G4191" s="26" t="s">
        <v>11967</v>
      </c>
    </row>
    <row r="4192" spans="2:7" x14ac:dyDescent="0.45">
      <c r="B4192" s="26" t="s">
        <v>7266</v>
      </c>
      <c r="C4192" s="26">
        <v>59</v>
      </c>
      <c r="D4192" s="172">
        <f t="shared" si="192"/>
        <v>105350.40000000001</v>
      </c>
      <c r="E4192" s="172" t="e">
        <f t="shared" si="193"/>
        <v>#N/A</v>
      </c>
      <c r="F4192" s="174" t="e">
        <f t="shared" si="194"/>
        <v>#N/A</v>
      </c>
      <c r="G4192" s="26" t="s">
        <v>11968</v>
      </c>
    </row>
    <row r="4193" spans="2:7" x14ac:dyDescent="0.45">
      <c r="B4193" s="26" t="s">
        <v>7267</v>
      </c>
      <c r="C4193" s="26">
        <v>61</v>
      </c>
      <c r="D4193" s="172">
        <f t="shared" si="192"/>
        <v>108921.60000000001</v>
      </c>
      <c r="E4193" s="172" t="e">
        <f t="shared" si="193"/>
        <v>#N/A</v>
      </c>
      <c r="F4193" s="174" t="e">
        <f t="shared" si="194"/>
        <v>#N/A</v>
      </c>
      <c r="G4193" s="26" t="s">
        <v>11969</v>
      </c>
    </row>
    <row r="4194" spans="2:7" x14ac:dyDescent="0.45">
      <c r="B4194" s="26" t="s">
        <v>7268</v>
      </c>
      <c r="C4194" s="26">
        <v>60</v>
      </c>
      <c r="D4194" s="172">
        <f t="shared" si="192"/>
        <v>107136.00000000001</v>
      </c>
      <c r="E4194" s="172" t="e">
        <f t="shared" si="193"/>
        <v>#N/A</v>
      </c>
      <c r="F4194" s="174" t="e">
        <f t="shared" si="194"/>
        <v>#N/A</v>
      </c>
      <c r="G4194" s="26" t="s">
        <v>11970</v>
      </c>
    </row>
    <row r="4195" spans="2:7" x14ac:dyDescent="0.45">
      <c r="B4195" s="26" t="s">
        <v>7269</v>
      </c>
      <c r="C4195" s="26">
        <v>60</v>
      </c>
      <c r="D4195" s="172">
        <f t="shared" si="192"/>
        <v>107136.00000000001</v>
      </c>
      <c r="E4195" s="172" t="e">
        <f t="shared" si="193"/>
        <v>#N/A</v>
      </c>
      <c r="F4195" s="174" t="e">
        <f t="shared" si="194"/>
        <v>#N/A</v>
      </c>
      <c r="G4195" s="26" t="s">
        <v>11971</v>
      </c>
    </row>
    <row r="4196" spans="2:7" x14ac:dyDescent="0.45">
      <c r="B4196" s="26" t="s">
        <v>7270</v>
      </c>
      <c r="C4196" s="26">
        <v>60</v>
      </c>
      <c r="D4196" s="172">
        <f t="shared" si="192"/>
        <v>107136.00000000001</v>
      </c>
      <c r="E4196" s="172" t="e">
        <f t="shared" si="193"/>
        <v>#N/A</v>
      </c>
      <c r="F4196" s="174" t="e">
        <f t="shared" si="194"/>
        <v>#N/A</v>
      </c>
      <c r="G4196" s="26" t="s">
        <v>11972</v>
      </c>
    </row>
    <row r="4197" spans="2:7" x14ac:dyDescent="0.45">
      <c r="B4197" s="26" t="s">
        <v>7271</v>
      </c>
      <c r="C4197" s="26">
        <v>59</v>
      </c>
      <c r="D4197" s="172">
        <f t="shared" si="192"/>
        <v>105350.40000000001</v>
      </c>
      <c r="E4197" s="172" t="e">
        <f t="shared" si="193"/>
        <v>#N/A</v>
      </c>
      <c r="F4197" s="174" t="e">
        <f t="shared" si="194"/>
        <v>#N/A</v>
      </c>
      <c r="G4197" s="26" t="s">
        <v>11973</v>
      </c>
    </row>
    <row r="4198" spans="2:7" x14ac:dyDescent="0.45">
      <c r="B4198" s="26" t="s">
        <v>7272</v>
      </c>
      <c r="C4198" s="26">
        <v>59</v>
      </c>
      <c r="D4198" s="172">
        <f t="shared" si="192"/>
        <v>105350.40000000001</v>
      </c>
      <c r="E4198" s="172" t="e">
        <f t="shared" si="193"/>
        <v>#N/A</v>
      </c>
      <c r="F4198" s="174" t="e">
        <f t="shared" si="194"/>
        <v>#N/A</v>
      </c>
      <c r="G4198" s="26" t="s">
        <v>11974</v>
      </c>
    </row>
    <row r="4199" spans="2:7" x14ac:dyDescent="0.45">
      <c r="B4199" s="26" t="s">
        <v>7273</v>
      </c>
      <c r="C4199" s="26">
        <v>61</v>
      </c>
      <c r="D4199" s="172">
        <f t="shared" si="192"/>
        <v>108921.60000000001</v>
      </c>
      <c r="E4199" s="172" t="e">
        <f t="shared" si="193"/>
        <v>#N/A</v>
      </c>
      <c r="F4199" s="174" t="e">
        <f t="shared" si="194"/>
        <v>#N/A</v>
      </c>
      <c r="G4199" s="26" t="s">
        <v>11975</v>
      </c>
    </row>
    <row r="4200" spans="2:7" x14ac:dyDescent="0.45">
      <c r="B4200" s="26" t="s">
        <v>7274</v>
      </c>
      <c r="C4200" s="26">
        <v>61</v>
      </c>
      <c r="D4200" s="172">
        <f t="shared" si="192"/>
        <v>108921.60000000001</v>
      </c>
      <c r="E4200" s="172" t="e">
        <f t="shared" si="193"/>
        <v>#N/A</v>
      </c>
      <c r="F4200" s="174" t="e">
        <f t="shared" si="194"/>
        <v>#N/A</v>
      </c>
      <c r="G4200" s="26" t="s">
        <v>11976</v>
      </c>
    </row>
    <row r="4201" spans="2:7" x14ac:dyDescent="0.45">
      <c r="B4201" s="26" t="s">
        <v>7275</v>
      </c>
      <c r="C4201" s="26">
        <v>61</v>
      </c>
      <c r="D4201" s="172">
        <f t="shared" si="192"/>
        <v>108921.60000000001</v>
      </c>
      <c r="E4201" s="172" t="e">
        <f t="shared" si="193"/>
        <v>#N/A</v>
      </c>
      <c r="F4201" s="174" t="e">
        <f t="shared" si="194"/>
        <v>#N/A</v>
      </c>
      <c r="G4201" s="26" t="s">
        <v>11977</v>
      </c>
    </row>
    <row r="4202" spans="2:7" x14ac:dyDescent="0.45">
      <c r="B4202" s="26" t="s">
        <v>7276</v>
      </c>
      <c r="C4202" s="26">
        <v>59</v>
      </c>
      <c r="D4202" s="172">
        <f t="shared" si="192"/>
        <v>105350.40000000001</v>
      </c>
      <c r="E4202" s="172" t="e">
        <f t="shared" si="193"/>
        <v>#N/A</v>
      </c>
      <c r="F4202" s="174" t="e">
        <f t="shared" si="194"/>
        <v>#N/A</v>
      </c>
      <c r="G4202" s="26" t="s">
        <v>11978</v>
      </c>
    </row>
    <row r="4203" spans="2:7" x14ac:dyDescent="0.45">
      <c r="B4203" s="26" t="s">
        <v>7277</v>
      </c>
      <c r="C4203" s="26">
        <v>59</v>
      </c>
      <c r="D4203" s="172">
        <f t="shared" si="192"/>
        <v>105350.40000000001</v>
      </c>
      <c r="E4203" s="172" t="e">
        <f t="shared" si="193"/>
        <v>#N/A</v>
      </c>
      <c r="F4203" s="174" t="e">
        <f t="shared" si="194"/>
        <v>#N/A</v>
      </c>
      <c r="G4203" s="26" t="s">
        <v>11979</v>
      </c>
    </row>
    <row r="4204" spans="2:7" x14ac:dyDescent="0.45">
      <c r="B4204" s="26" t="s">
        <v>7278</v>
      </c>
      <c r="C4204" s="26">
        <v>59</v>
      </c>
      <c r="D4204" s="172">
        <f t="shared" si="192"/>
        <v>105350.40000000001</v>
      </c>
      <c r="E4204" s="172" t="e">
        <f t="shared" si="193"/>
        <v>#N/A</v>
      </c>
      <c r="F4204" s="174" t="e">
        <f t="shared" si="194"/>
        <v>#N/A</v>
      </c>
      <c r="G4204" s="26" t="s">
        <v>11980</v>
      </c>
    </row>
    <row r="4205" spans="2:7" x14ac:dyDescent="0.45">
      <c r="B4205" s="26" t="s">
        <v>7279</v>
      </c>
      <c r="C4205" s="26">
        <v>58</v>
      </c>
      <c r="D4205" s="172">
        <f t="shared" si="192"/>
        <v>103564.8</v>
      </c>
      <c r="E4205" s="172" t="e">
        <f t="shared" si="193"/>
        <v>#N/A</v>
      </c>
      <c r="F4205" s="174" t="e">
        <f t="shared" si="194"/>
        <v>#N/A</v>
      </c>
      <c r="G4205" s="26" t="s">
        <v>11981</v>
      </c>
    </row>
    <row r="4206" spans="2:7" x14ac:dyDescent="0.45">
      <c r="B4206" s="26" t="s">
        <v>7280</v>
      </c>
      <c r="C4206" s="26">
        <v>57</v>
      </c>
      <c r="D4206" s="172">
        <f t="shared" si="192"/>
        <v>101779.20000000001</v>
      </c>
      <c r="E4206" s="172" t="e">
        <f t="shared" si="193"/>
        <v>#N/A</v>
      </c>
      <c r="F4206" s="174" t="e">
        <f t="shared" si="194"/>
        <v>#N/A</v>
      </c>
      <c r="G4206" s="26" t="s">
        <v>11982</v>
      </c>
    </row>
    <row r="4207" spans="2:7" x14ac:dyDescent="0.45">
      <c r="B4207" s="26" t="s">
        <v>7281</v>
      </c>
      <c r="C4207" s="26">
        <v>58</v>
      </c>
      <c r="D4207" s="172">
        <f t="shared" si="192"/>
        <v>103564.8</v>
      </c>
      <c r="E4207" s="172" t="e">
        <f t="shared" si="193"/>
        <v>#N/A</v>
      </c>
      <c r="F4207" s="174" t="e">
        <f t="shared" si="194"/>
        <v>#N/A</v>
      </c>
      <c r="G4207" s="26" t="s">
        <v>11983</v>
      </c>
    </row>
    <row r="4208" spans="2:7" x14ac:dyDescent="0.45">
      <c r="B4208" s="26" t="s">
        <v>7282</v>
      </c>
      <c r="C4208" s="26">
        <v>57</v>
      </c>
      <c r="D4208" s="172">
        <f t="shared" si="192"/>
        <v>101779.20000000001</v>
      </c>
      <c r="E4208" s="172" t="e">
        <f t="shared" si="193"/>
        <v>#N/A</v>
      </c>
      <c r="F4208" s="174" t="e">
        <f t="shared" si="194"/>
        <v>#N/A</v>
      </c>
      <c r="G4208" s="26" t="s">
        <v>11984</v>
      </c>
    </row>
    <row r="4209" spans="2:7" x14ac:dyDescent="0.45">
      <c r="B4209" s="26" t="s">
        <v>7283</v>
      </c>
      <c r="C4209" s="26">
        <v>57</v>
      </c>
      <c r="D4209" s="172">
        <f t="shared" si="192"/>
        <v>101779.20000000001</v>
      </c>
      <c r="E4209" s="172" t="e">
        <f t="shared" si="193"/>
        <v>#N/A</v>
      </c>
      <c r="F4209" s="174" t="e">
        <f t="shared" si="194"/>
        <v>#N/A</v>
      </c>
      <c r="G4209" s="26" t="s">
        <v>11985</v>
      </c>
    </row>
    <row r="4210" spans="2:7" x14ac:dyDescent="0.45">
      <c r="B4210" s="26" t="s">
        <v>7284</v>
      </c>
      <c r="C4210" s="26">
        <v>57</v>
      </c>
      <c r="D4210" s="172">
        <f t="shared" si="192"/>
        <v>101779.20000000001</v>
      </c>
      <c r="E4210" s="172" t="e">
        <f t="shared" si="193"/>
        <v>#N/A</v>
      </c>
      <c r="F4210" s="174" t="e">
        <f t="shared" si="194"/>
        <v>#N/A</v>
      </c>
      <c r="G4210" s="26" t="s">
        <v>11986</v>
      </c>
    </row>
    <row r="4211" spans="2:7" x14ac:dyDescent="0.45">
      <c r="B4211" s="26" t="s">
        <v>7285</v>
      </c>
      <c r="C4211" s="26">
        <v>57</v>
      </c>
      <c r="D4211" s="172">
        <f t="shared" si="192"/>
        <v>101779.20000000001</v>
      </c>
      <c r="E4211" s="172" t="e">
        <f t="shared" si="193"/>
        <v>#N/A</v>
      </c>
      <c r="F4211" s="174" t="e">
        <f t="shared" si="194"/>
        <v>#N/A</v>
      </c>
      <c r="G4211" s="26" t="s">
        <v>11987</v>
      </c>
    </row>
    <row r="4212" spans="2:7" x14ac:dyDescent="0.45">
      <c r="B4212" s="26" t="s">
        <v>7286</v>
      </c>
      <c r="C4212" s="26">
        <v>57</v>
      </c>
      <c r="D4212" s="172">
        <f t="shared" ref="D4212:D4275" si="195">C4212*7.44*240</f>
        <v>101779.20000000001</v>
      </c>
      <c r="E4212" s="172" t="e">
        <f t="shared" ref="E4212:E4275" si="196">VLOOKUP(G4212,$I$51:$K$181,2,FALSE)</f>
        <v>#N/A</v>
      </c>
      <c r="F4212" s="174" t="e">
        <f t="shared" ref="F4212:F4275" si="197">E4212/D4212-1</f>
        <v>#N/A</v>
      </c>
      <c r="G4212" s="26" t="s">
        <v>11988</v>
      </c>
    </row>
    <row r="4213" spans="2:7" x14ac:dyDescent="0.45">
      <c r="B4213" s="26" t="s">
        <v>7287</v>
      </c>
      <c r="C4213" s="26">
        <v>56</v>
      </c>
      <c r="D4213" s="172">
        <f t="shared" si="195"/>
        <v>99993.600000000006</v>
      </c>
      <c r="E4213" s="172" t="e">
        <f t="shared" si="196"/>
        <v>#N/A</v>
      </c>
      <c r="F4213" s="174" t="e">
        <f t="shared" si="197"/>
        <v>#N/A</v>
      </c>
      <c r="G4213" s="26" t="s">
        <v>11989</v>
      </c>
    </row>
    <row r="4214" spans="2:7" x14ac:dyDescent="0.45">
      <c r="B4214" s="26" t="s">
        <v>7288</v>
      </c>
      <c r="C4214" s="26">
        <v>56</v>
      </c>
      <c r="D4214" s="172">
        <f t="shared" si="195"/>
        <v>99993.600000000006</v>
      </c>
      <c r="E4214" s="172" t="e">
        <f t="shared" si="196"/>
        <v>#N/A</v>
      </c>
      <c r="F4214" s="174" t="e">
        <f t="shared" si="197"/>
        <v>#N/A</v>
      </c>
      <c r="G4214" s="26" t="s">
        <v>11990</v>
      </c>
    </row>
    <row r="4215" spans="2:7" x14ac:dyDescent="0.45">
      <c r="B4215" s="26" t="s">
        <v>7289</v>
      </c>
      <c r="C4215" s="26">
        <v>53</v>
      </c>
      <c r="D4215" s="172">
        <f t="shared" si="195"/>
        <v>94636.800000000003</v>
      </c>
      <c r="E4215" s="172" t="e">
        <f t="shared" si="196"/>
        <v>#N/A</v>
      </c>
      <c r="F4215" s="174" t="e">
        <f t="shared" si="197"/>
        <v>#N/A</v>
      </c>
      <c r="G4215" s="26" t="s">
        <v>11991</v>
      </c>
    </row>
    <row r="4216" spans="2:7" x14ac:dyDescent="0.45">
      <c r="B4216" s="26" t="s">
        <v>7290</v>
      </c>
      <c r="C4216" s="26">
        <v>53</v>
      </c>
      <c r="D4216" s="172">
        <f t="shared" si="195"/>
        <v>94636.800000000003</v>
      </c>
      <c r="E4216" s="172" t="e">
        <f t="shared" si="196"/>
        <v>#N/A</v>
      </c>
      <c r="F4216" s="174" t="e">
        <f t="shared" si="197"/>
        <v>#N/A</v>
      </c>
      <c r="G4216" s="26" t="s">
        <v>11992</v>
      </c>
    </row>
    <row r="4217" spans="2:7" x14ac:dyDescent="0.45">
      <c r="B4217" s="26" t="s">
        <v>7291</v>
      </c>
      <c r="C4217" s="26">
        <v>52</v>
      </c>
      <c r="D4217" s="172">
        <f t="shared" si="195"/>
        <v>92851.199999999997</v>
      </c>
      <c r="E4217" s="172" t="e">
        <f t="shared" si="196"/>
        <v>#N/A</v>
      </c>
      <c r="F4217" s="174" t="e">
        <f t="shared" si="197"/>
        <v>#N/A</v>
      </c>
      <c r="G4217" s="26" t="s">
        <v>11993</v>
      </c>
    </row>
    <row r="4218" spans="2:7" x14ac:dyDescent="0.45">
      <c r="B4218" s="26" t="s">
        <v>7292</v>
      </c>
      <c r="C4218" s="26">
        <v>51</v>
      </c>
      <c r="D4218" s="172">
        <f t="shared" si="195"/>
        <v>91065.600000000006</v>
      </c>
      <c r="E4218" s="172" t="e">
        <f t="shared" si="196"/>
        <v>#N/A</v>
      </c>
      <c r="F4218" s="174" t="e">
        <f t="shared" si="197"/>
        <v>#N/A</v>
      </c>
      <c r="G4218" s="26" t="s">
        <v>11994</v>
      </c>
    </row>
    <row r="4219" spans="2:7" x14ac:dyDescent="0.45">
      <c r="B4219" s="26" t="s">
        <v>7293</v>
      </c>
      <c r="C4219" s="26">
        <v>52</v>
      </c>
      <c r="D4219" s="172">
        <f t="shared" si="195"/>
        <v>92851.199999999997</v>
      </c>
      <c r="E4219" s="172" t="e">
        <f t="shared" si="196"/>
        <v>#N/A</v>
      </c>
      <c r="F4219" s="174" t="e">
        <f t="shared" si="197"/>
        <v>#N/A</v>
      </c>
      <c r="G4219" s="26" t="s">
        <v>11995</v>
      </c>
    </row>
    <row r="4220" spans="2:7" x14ac:dyDescent="0.45">
      <c r="B4220" s="26" t="s">
        <v>7294</v>
      </c>
      <c r="C4220" s="26">
        <v>52</v>
      </c>
      <c r="D4220" s="172">
        <f t="shared" si="195"/>
        <v>92851.199999999997</v>
      </c>
      <c r="E4220" s="172" t="e">
        <f t="shared" si="196"/>
        <v>#N/A</v>
      </c>
      <c r="F4220" s="174" t="e">
        <f t="shared" si="197"/>
        <v>#N/A</v>
      </c>
      <c r="G4220" s="26" t="s">
        <v>11996</v>
      </c>
    </row>
    <row r="4221" spans="2:7" x14ac:dyDescent="0.45">
      <c r="B4221" s="26" t="s">
        <v>7295</v>
      </c>
      <c r="C4221" s="26">
        <v>51</v>
      </c>
      <c r="D4221" s="172">
        <f t="shared" si="195"/>
        <v>91065.600000000006</v>
      </c>
      <c r="E4221" s="172" t="e">
        <f t="shared" si="196"/>
        <v>#N/A</v>
      </c>
      <c r="F4221" s="174" t="e">
        <f t="shared" si="197"/>
        <v>#N/A</v>
      </c>
      <c r="G4221" s="26" t="s">
        <v>11997</v>
      </c>
    </row>
    <row r="4222" spans="2:7" x14ac:dyDescent="0.45">
      <c r="B4222" s="26" t="s">
        <v>7296</v>
      </c>
      <c r="C4222" s="26">
        <v>51</v>
      </c>
      <c r="D4222" s="172">
        <f t="shared" si="195"/>
        <v>91065.600000000006</v>
      </c>
      <c r="E4222" s="172" t="e">
        <f t="shared" si="196"/>
        <v>#N/A</v>
      </c>
      <c r="F4222" s="174" t="e">
        <f t="shared" si="197"/>
        <v>#N/A</v>
      </c>
      <c r="G4222" s="26" t="s">
        <v>11998</v>
      </c>
    </row>
    <row r="4223" spans="2:7" x14ac:dyDescent="0.45">
      <c r="B4223" s="26" t="s">
        <v>7297</v>
      </c>
      <c r="C4223" s="26">
        <v>52</v>
      </c>
      <c r="D4223" s="172">
        <f t="shared" si="195"/>
        <v>92851.199999999997</v>
      </c>
      <c r="E4223" s="172" t="e">
        <f t="shared" si="196"/>
        <v>#N/A</v>
      </c>
      <c r="F4223" s="174" t="e">
        <f t="shared" si="197"/>
        <v>#N/A</v>
      </c>
      <c r="G4223" s="26" t="s">
        <v>11999</v>
      </c>
    </row>
    <row r="4224" spans="2:7" x14ac:dyDescent="0.45">
      <c r="B4224" s="26" t="s">
        <v>7298</v>
      </c>
      <c r="C4224" s="26">
        <v>53</v>
      </c>
      <c r="D4224" s="172">
        <f t="shared" si="195"/>
        <v>94636.800000000003</v>
      </c>
      <c r="E4224" s="172" t="e">
        <f t="shared" si="196"/>
        <v>#N/A</v>
      </c>
      <c r="F4224" s="174" t="e">
        <f t="shared" si="197"/>
        <v>#N/A</v>
      </c>
      <c r="G4224" s="26" t="s">
        <v>12000</v>
      </c>
    </row>
    <row r="4225" spans="2:7" x14ac:dyDescent="0.45">
      <c r="B4225" s="26" t="s">
        <v>7299</v>
      </c>
      <c r="C4225" s="26">
        <v>54</v>
      </c>
      <c r="D4225" s="172">
        <f t="shared" si="195"/>
        <v>96422.400000000009</v>
      </c>
      <c r="E4225" s="172" t="e">
        <f t="shared" si="196"/>
        <v>#N/A</v>
      </c>
      <c r="F4225" s="174" t="e">
        <f t="shared" si="197"/>
        <v>#N/A</v>
      </c>
      <c r="G4225" s="26" t="s">
        <v>12001</v>
      </c>
    </row>
    <row r="4226" spans="2:7" x14ac:dyDescent="0.45">
      <c r="B4226" s="26" t="s">
        <v>7300</v>
      </c>
      <c r="C4226" s="26">
        <v>55</v>
      </c>
      <c r="D4226" s="172">
        <f t="shared" si="195"/>
        <v>98208.000000000015</v>
      </c>
      <c r="E4226" s="172" t="e">
        <f t="shared" si="196"/>
        <v>#N/A</v>
      </c>
      <c r="F4226" s="174" t="e">
        <f t="shared" si="197"/>
        <v>#N/A</v>
      </c>
      <c r="G4226" s="26" t="s">
        <v>12002</v>
      </c>
    </row>
    <row r="4227" spans="2:7" x14ac:dyDescent="0.45">
      <c r="B4227" s="26" t="s">
        <v>7301</v>
      </c>
      <c r="C4227" s="26">
        <v>54</v>
      </c>
      <c r="D4227" s="172">
        <f t="shared" si="195"/>
        <v>96422.400000000009</v>
      </c>
      <c r="E4227" s="172" t="e">
        <f t="shared" si="196"/>
        <v>#N/A</v>
      </c>
      <c r="F4227" s="174" t="e">
        <f t="shared" si="197"/>
        <v>#N/A</v>
      </c>
      <c r="G4227" s="26" t="s">
        <v>12003</v>
      </c>
    </row>
    <row r="4228" spans="2:7" x14ac:dyDescent="0.45">
      <c r="B4228" s="26" t="s">
        <v>7302</v>
      </c>
      <c r="C4228" s="26">
        <v>54</v>
      </c>
      <c r="D4228" s="172">
        <f t="shared" si="195"/>
        <v>96422.400000000009</v>
      </c>
      <c r="E4228" s="172" t="e">
        <f t="shared" si="196"/>
        <v>#N/A</v>
      </c>
      <c r="F4228" s="174" t="e">
        <f t="shared" si="197"/>
        <v>#N/A</v>
      </c>
      <c r="G4228" s="26" t="s">
        <v>12004</v>
      </c>
    </row>
    <row r="4229" spans="2:7" x14ac:dyDescent="0.45">
      <c r="B4229" s="26" t="s">
        <v>7303</v>
      </c>
      <c r="C4229" s="26">
        <v>54</v>
      </c>
      <c r="D4229" s="172">
        <f t="shared" si="195"/>
        <v>96422.400000000009</v>
      </c>
      <c r="E4229" s="172" t="e">
        <f t="shared" si="196"/>
        <v>#N/A</v>
      </c>
      <c r="F4229" s="174" t="e">
        <f t="shared" si="197"/>
        <v>#N/A</v>
      </c>
      <c r="G4229" s="26" t="s">
        <v>12005</v>
      </c>
    </row>
    <row r="4230" spans="2:7" x14ac:dyDescent="0.45">
      <c r="B4230" s="26" t="s">
        <v>7304</v>
      </c>
      <c r="C4230" s="26">
        <v>53</v>
      </c>
      <c r="D4230" s="172">
        <f t="shared" si="195"/>
        <v>94636.800000000003</v>
      </c>
      <c r="E4230" s="172" t="e">
        <f t="shared" si="196"/>
        <v>#N/A</v>
      </c>
      <c r="F4230" s="174" t="e">
        <f t="shared" si="197"/>
        <v>#N/A</v>
      </c>
      <c r="G4230" s="26" t="s">
        <v>12006</v>
      </c>
    </row>
    <row r="4231" spans="2:7" x14ac:dyDescent="0.45">
      <c r="B4231" s="26" t="s">
        <v>7305</v>
      </c>
      <c r="C4231" s="26">
        <v>53</v>
      </c>
      <c r="D4231" s="172">
        <f t="shared" si="195"/>
        <v>94636.800000000003</v>
      </c>
      <c r="E4231" s="172" t="e">
        <f t="shared" si="196"/>
        <v>#N/A</v>
      </c>
      <c r="F4231" s="174" t="e">
        <f t="shared" si="197"/>
        <v>#N/A</v>
      </c>
      <c r="G4231" s="26" t="s">
        <v>12007</v>
      </c>
    </row>
    <row r="4232" spans="2:7" x14ac:dyDescent="0.45">
      <c r="B4232" s="26" t="s">
        <v>7306</v>
      </c>
      <c r="C4232" s="26">
        <v>53</v>
      </c>
      <c r="D4232" s="172">
        <f t="shared" si="195"/>
        <v>94636.800000000003</v>
      </c>
      <c r="E4232" s="172" t="e">
        <f t="shared" si="196"/>
        <v>#N/A</v>
      </c>
      <c r="F4232" s="174" t="e">
        <f t="shared" si="197"/>
        <v>#N/A</v>
      </c>
      <c r="G4232" s="26" t="s">
        <v>12008</v>
      </c>
    </row>
    <row r="4233" spans="2:7" x14ac:dyDescent="0.45">
      <c r="B4233" s="26" t="s">
        <v>7307</v>
      </c>
      <c r="C4233" s="26">
        <v>53</v>
      </c>
      <c r="D4233" s="172">
        <f t="shared" si="195"/>
        <v>94636.800000000003</v>
      </c>
      <c r="E4233" s="172" t="e">
        <f t="shared" si="196"/>
        <v>#N/A</v>
      </c>
      <c r="F4233" s="174" t="e">
        <f t="shared" si="197"/>
        <v>#N/A</v>
      </c>
      <c r="G4233" s="26" t="s">
        <v>12009</v>
      </c>
    </row>
    <row r="4234" spans="2:7" x14ac:dyDescent="0.45">
      <c r="B4234" s="26" t="s">
        <v>7308</v>
      </c>
      <c r="C4234" s="26">
        <v>52</v>
      </c>
      <c r="D4234" s="172">
        <f t="shared" si="195"/>
        <v>92851.199999999997</v>
      </c>
      <c r="E4234" s="172" t="e">
        <f t="shared" si="196"/>
        <v>#N/A</v>
      </c>
      <c r="F4234" s="174" t="e">
        <f t="shared" si="197"/>
        <v>#N/A</v>
      </c>
      <c r="G4234" s="26" t="s">
        <v>12010</v>
      </c>
    </row>
    <row r="4235" spans="2:7" x14ac:dyDescent="0.45">
      <c r="B4235" s="26" t="s">
        <v>7309</v>
      </c>
      <c r="C4235" s="26">
        <v>51</v>
      </c>
      <c r="D4235" s="172">
        <f t="shared" si="195"/>
        <v>91065.600000000006</v>
      </c>
      <c r="E4235" s="172" t="e">
        <f t="shared" si="196"/>
        <v>#N/A</v>
      </c>
      <c r="F4235" s="174" t="e">
        <f t="shared" si="197"/>
        <v>#N/A</v>
      </c>
      <c r="G4235" s="26" t="s">
        <v>12011</v>
      </c>
    </row>
    <row r="4236" spans="2:7" x14ac:dyDescent="0.45">
      <c r="B4236" s="26" t="s">
        <v>7310</v>
      </c>
      <c r="C4236" s="26">
        <v>50</v>
      </c>
      <c r="D4236" s="172">
        <f t="shared" si="195"/>
        <v>89280</v>
      </c>
      <c r="E4236" s="172" t="e">
        <f t="shared" si="196"/>
        <v>#N/A</v>
      </c>
      <c r="F4236" s="174" t="e">
        <f t="shared" si="197"/>
        <v>#N/A</v>
      </c>
      <c r="G4236" s="26" t="s">
        <v>12012</v>
      </c>
    </row>
    <row r="4237" spans="2:7" x14ac:dyDescent="0.45">
      <c r="B4237" s="26" t="s">
        <v>7311</v>
      </c>
      <c r="C4237" s="26">
        <v>50</v>
      </c>
      <c r="D4237" s="172">
        <f t="shared" si="195"/>
        <v>89280</v>
      </c>
      <c r="E4237" s="172" t="e">
        <f t="shared" si="196"/>
        <v>#N/A</v>
      </c>
      <c r="F4237" s="174" t="e">
        <f t="shared" si="197"/>
        <v>#N/A</v>
      </c>
      <c r="G4237" s="26" t="s">
        <v>12013</v>
      </c>
    </row>
    <row r="4238" spans="2:7" x14ac:dyDescent="0.45">
      <c r="B4238" s="26" t="s">
        <v>7312</v>
      </c>
      <c r="C4238" s="26">
        <v>50</v>
      </c>
      <c r="D4238" s="172">
        <f t="shared" si="195"/>
        <v>89280</v>
      </c>
      <c r="E4238" s="172" t="e">
        <f t="shared" si="196"/>
        <v>#N/A</v>
      </c>
      <c r="F4238" s="174" t="e">
        <f t="shared" si="197"/>
        <v>#N/A</v>
      </c>
      <c r="G4238" s="26" t="s">
        <v>12014</v>
      </c>
    </row>
    <row r="4239" spans="2:7" x14ac:dyDescent="0.45">
      <c r="B4239" s="26" t="s">
        <v>7313</v>
      </c>
      <c r="C4239" s="26">
        <v>50</v>
      </c>
      <c r="D4239" s="172">
        <f t="shared" si="195"/>
        <v>89280</v>
      </c>
      <c r="E4239" s="172" t="e">
        <f t="shared" si="196"/>
        <v>#N/A</v>
      </c>
      <c r="F4239" s="174" t="e">
        <f t="shared" si="197"/>
        <v>#N/A</v>
      </c>
      <c r="G4239" s="26" t="s">
        <v>12015</v>
      </c>
    </row>
    <row r="4240" spans="2:7" x14ac:dyDescent="0.45">
      <c r="B4240" s="26" t="s">
        <v>7314</v>
      </c>
      <c r="C4240" s="26">
        <v>51</v>
      </c>
      <c r="D4240" s="172">
        <f t="shared" si="195"/>
        <v>91065.600000000006</v>
      </c>
      <c r="E4240" s="172" t="e">
        <f t="shared" si="196"/>
        <v>#N/A</v>
      </c>
      <c r="F4240" s="174" t="e">
        <f t="shared" si="197"/>
        <v>#N/A</v>
      </c>
      <c r="G4240" s="26" t="s">
        <v>12016</v>
      </c>
    </row>
    <row r="4241" spans="2:7" x14ac:dyDescent="0.45">
      <c r="B4241" s="26" t="s">
        <v>7315</v>
      </c>
      <c r="C4241" s="26">
        <v>51</v>
      </c>
      <c r="D4241" s="172">
        <f t="shared" si="195"/>
        <v>91065.600000000006</v>
      </c>
      <c r="E4241" s="172" t="e">
        <f t="shared" si="196"/>
        <v>#N/A</v>
      </c>
      <c r="F4241" s="174" t="e">
        <f t="shared" si="197"/>
        <v>#N/A</v>
      </c>
      <c r="G4241" s="26" t="s">
        <v>12017</v>
      </c>
    </row>
    <row r="4242" spans="2:7" x14ac:dyDescent="0.45">
      <c r="B4242" s="26" t="s">
        <v>7316</v>
      </c>
      <c r="C4242" s="26">
        <v>51</v>
      </c>
      <c r="D4242" s="172">
        <f t="shared" si="195"/>
        <v>91065.600000000006</v>
      </c>
      <c r="E4242" s="172" t="e">
        <f t="shared" si="196"/>
        <v>#N/A</v>
      </c>
      <c r="F4242" s="174" t="e">
        <f t="shared" si="197"/>
        <v>#N/A</v>
      </c>
      <c r="G4242" s="26" t="s">
        <v>12018</v>
      </c>
    </row>
    <row r="4243" spans="2:7" x14ac:dyDescent="0.45">
      <c r="B4243" s="26" t="s">
        <v>7317</v>
      </c>
      <c r="C4243" s="26">
        <v>50</v>
      </c>
      <c r="D4243" s="172">
        <f t="shared" si="195"/>
        <v>89280</v>
      </c>
      <c r="E4243" s="172" t="e">
        <f t="shared" si="196"/>
        <v>#N/A</v>
      </c>
      <c r="F4243" s="174" t="e">
        <f t="shared" si="197"/>
        <v>#N/A</v>
      </c>
      <c r="G4243" s="26" t="s">
        <v>12019</v>
      </c>
    </row>
    <row r="4244" spans="2:7" x14ac:dyDescent="0.45">
      <c r="B4244" s="26" t="s">
        <v>7318</v>
      </c>
      <c r="C4244" s="26">
        <v>49</v>
      </c>
      <c r="D4244" s="172">
        <f t="shared" si="195"/>
        <v>87494.399999999994</v>
      </c>
      <c r="E4244" s="172" t="e">
        <f t="shared" si="196"/>
        <v>#N/A</v>
      </c>
      <c r="F4244" s="174" t="e">
        <f t="shared" si="197"/>
        <v>#N/A</v>
      </c>
      <c r="G4244" s="26" t="s">
        <v>12020</v>
      </c>
    </row>
    <row r="4245" spans="2:7" x14ac:dyDescent="0.45">
      <c r="B4245" s="26" t="s">
        <v>7319</v>
      </c>
      <c r="C4245" s="26">
        <v>50</v>
      </c>
      <c r="D4245" s="172">
        <f t="shared" si="195"/>
        <v>89280</v>
      </c>
      <c r="E4245" s="172" t="e">
        <f t="shared" si="196"/>
        <v>#N/A</v>
      </c>
      <c r="F4245" s="174" t="e">
        <f t="shared" si="197"/>
        <v>#N/A</v>
      </c>
      <c r="G4245" s="26" t="s">
        <v>12021</v>
      </c>
    </row>
    <row r="4246" spans="2:7" x14ac:dyDescent="0.45">
      <c r="B4246" s="26" t="s">
        <v>7320</v>
      </c>
      <c r="C4246" s="26">
        <v>50</v>
      </c>
      <c r="D4246" s="172">
        <f t="shared" si="195"/>
        <v>89280</v>
      </c>
      <c r="E4246" s="172" t="e">
        <f t="shared" si="196"/>
        <v>#N/A</v>
      </c>
      <c r="F4246" s="174" t="e">
        <f t="shared" si="197"/>
        <v>#N/A</v>
      </c>
      <c r="G4246" s="26" t="s">
        <v>12022</v>
      </c>
    </row>
    <row r="4247" spans="2:7" x14ac:dyDescent="0.45">
      <c r="B4247" s="26" t="s">
        <v>7321</v>
      </c>
      <c r="C4247" s="26">
        <v>50</v>
      </c>
      <c r="D4247" s="172">
        <f t="shared" si="195"/>
        <v>89280</v>
      </c>
      <c r="E4247" s="172" t="e">
        <f t="shared" si="196"/>
        <v>#N/A</v>
      </c>
      <c r="F4247" s="174" t="e">
        <f t="shared" si="197"/>
        <v>#N/A</v>
      </c>
      <c r="G4247" s="26" t="s">
        <v>12023</v>
      </c>
    </row>
    <row r="4248" spans="2:7" x14ac:dyDescent="0.45">
      <c r="B4248" s="26" t="s">
        <v>7322</v>
      </c>
      <c r="C4248" s="26">
        <v>50</v>
      </c>
      <c r="D4248" s="172">
        <f t="shared" si="195"/>
        <v>89280</v>
      </c>
      <c r="E4248" s="172" t="e">
        <f t="shared" si="196"/>
        <v>#N/A</v>
      </c>
      <c r="F4248" s="174" t="e">
        <f t="shared" si="197"/>
        <v>#N/A</v>
      </c>
      <c r="G4248" s="26" t="s">
        <v>12024</v>
      </c>
    </row>
    <row r="4249" spans="2:7" x14ac:dyDescent="0.45">
      <c r="B4249" s="26" t="s">
        <v>7323</v>
      </c>
      <c r="C4249" s="26">
        <v>50</v>
      </c>
      <c r="D4249" s="172">
        <f t="shared" si="195"/>
        <v>89280</v>
      </c>
      <c r="E4249" s="172" t="e">
        <f t="shared" si="196"/>
        <v>#N/A</v>
      </c>
      <c r="F4249" s="174" t="e">
        <f t="shared" si="197"/>
        <v>#N/A</v>
      </c>
      <c r="G4249" s="26" t="s">
        <v>12025</v>
      </c>
    </row>
    <row r="4250" spans="2:7" x14ac:dyDescent="0.45">
      <c r="B4250" s="26" t="s">
        <v>7324</v>
      </c>
      <c r="C4250" s="26">
        <v>51</v>
      </c>
      <c r="D4250" s="172">
        <f t="shared" si="195"/>
        <v>91065.600000000006</v>
      </c>
      <c r="E4250" s="172" t="e">
        <f t="shared" si="196"/>
        <v>#N/A</v>
      </c>
      <c r="F4250" s="174" t="e">
        <f t="shared" si="197"/>
        <v>#N/A</v>
      </c>
      <c r="G4250" s="26" t="s">
        <v>12026</v>
      </c>
    </row>
    <row r="4251" spans="2:7" x14ac:dyDescent="0.45">
      <c r="B4251" s="26" t="s">
        <v>7325</v>
      </c>
      <c r="C4251" s="26">
        <v>52</v>
      </c>
      <c r="D4251" s="172">
        <f t="shared" si="195"/>
        <v>92851.199999999997</v>
      </c>
      <c r="E4251" s="172" t="e">
        <f t="shared" si="196"/>
        <v>#N/A</v>
      </c>
      <c r="F4251" s="174" t="e">
        <f t="shared" si="197"/>
        <v>#N/A</v>
      </c>
      <c r="G4251" s="26" t="s">
        <v>12027</v>
      </c>
    </row>
    <row r="4252" spans="2:7" x14ac:dyDescent="0.45">
      <c r="B4252" s="26" t="s">
        <v>7326</v>
      </c>
      <c r="C4252" s="26">
        <v>52</v>
      </c>
      <c r="D4252" s="172">
        <f t="shared" si="195"/>
        <v>92851.199999999997</v>
      </c>
      <c r="E4252" s="172" t="e">
        <f t="shared" si="196"/>
        <v>#N/A</v>
      </c>
      <c r="F4252" s="174" t="e">
        <f t="shared" si="197"/>
        <v>#N/A</v>
      </c>
      <c r="G4252" s="26" t="s">
        <v>12028</v>
      </c>
    </row>
    <row r="4253" spans="2:7" x14ac:dyDescent="0.45">
      <c r="B4253" s="26" t="s">
        <v>7327</v>
      </c>
      <c r="C4253" s="26">
        <v>53</v>
      </c>
      <c r="D4253" s="172">
        <f t="shared" si="195"/>
        <v>94636.800000000003</v>
      </c>
      <c r="E4253" s="172" t="e">
        <f t="shared" si="196"/>
        <v>#N/A</v>
      </c>
      <c r="F4253" s="174" t="e">
        <f t="shared" si="197"/>
        <v>#N/A</v>
      </c>
      <c r="G4253" s="26" t="s">
        <v>12029</v>
      </c>
    </row>
    <row r="4254" spans="2:7" x14ac:dyDescent="0.45">
      <c r="B4254" s="26" t="s">
        <v>7328</v>
      </c>
      <c r="C4254" s="26">
        <v>54</v>
      </c>
      <c r="D4254" s="172">
        <f t="shared" si="195"/>
        <v>96422.400000000009</v>
      </c>
      <c r="E4254" s="172" t="e">
        <f t="shared" si="196"/>
        <v>#N/A</v>
      </c>
      <c r="F4254" s="174" t="e">
        <f t="shared" si="197"/>
        <v>#N/A</v>
      </c>
      <c r="G4254" s="26" t="s">
        <v>12030</v>
      </c>
    </row>
    <row r="4255" spans="2:7" x14ac:dyDescent="0.45">
      <c r="B4255" s="26" t="s">
        <v>7329</v>
      </c>
      <c r="C4255" s="26">
        <v>53</v>
      </c>
      <c r="D4255" s="172">
        <f t="shared" si="195"/>
        <v>94636.800000000003</v>
      </c>
      <c r="E4255" s="172" t="e">
        <f t="shared" si="196"/>
        <v>#N/A</v>
      </c>
      <c r="F4255" s="174" t="e">
        <f t="shared" si="197"/>
        <v>#N/A</v>
      </c>
      <c r="G4255" s="26" t="s">
        <v>12031</v>
      </c>
    </row>
    <row r="4256" spans="2:7" x14ac:dyDescent="0.45">
      <c r="B4256" s="26" t="s">
        <v>7330</v>
      </c>
      <c r="C4256" s="26">
        <v>53</v>
      </c>
      <c r="D4256" s="172">
        <f t="shared" si="195"/>
        <v>94636.800000000003</v>
      </c>
      <c r="E4256" s="172" t="e">
        <f t="shared" si="196"/>
        <v>#N/A</v>
      </c>
      <c r="F4256" s="174" t="e">
        <f t="shared" si="197"/>
        <v>#N/A</v>
      </c>
      <c r="G4256" s="26" t="s">
        <v>12032</v>
      </c>
    </row>
    <row r="4257" spans="2:7" x14ac:dyDescent="0.45">
      <c r="B4257" s="26" t="s">
        <v>7331</v>
      </c>
      <c r="C4257" s="26">
        <v>53</v>
      </c>
      <c r="D4257" s="172">
        <f t="shared" si="195"/>
        <v>94636.800000000003</v>
      </c>
      <c r="E4257" s="172" t="e">
        <f t="shared" si="196"/>
        <v>#N/A</v>
      </c>
      <c r="F4257" s="174" t="e">
        <f t="shared" si="197"/>
        <v>#N/A</v>
      </c>
      <c r="G4257" s="26" t="s">
        <v>12033</v>
      </c>
    </row>
    <row r="4258" spans="2:7" x14ac:dyDescent="0.45">
      <c r="B4258" s="26" t="s">
        <v>7332</v>
      </c>
      <c r="C4258" s="26">
        <v>53</v>
      </c>
      <c r="D4258" s="172">
        <f t="shared" si="195"/>
        <v>94636.800000000003</v>
      </c>
      <c r="E4258" s="172" t="e">
        <f t="shared" si="196"/>
        <v>#N/A</v>
      </c>
      <c r="F4258" s="174" t="e">
        <f t="shared" si="197"/>
        <v>#N/A</v>
      </c>
      <c r="G4258" s="26" t="s">
        <v>12034</v>
      </c>
    </row>
    <row r="4259" spans="2:7" x14ac:dyDescent="0.45">
      <c r="B4259" s="26" t="s">
        <v>7333</v>
      </c>
      <c r="C4259" s="26">
        <v>54</v>
      </c>
      <c r="D4259" s="172">
        <f t="shared" si="195"/>
        <v>96422.400000000009</v>
      </c>
      <c r="E4259" s="172" t="e">
        <f t="shared" si="196"/>
        <v>#N/A</v>
      </c>
      <c r="F4259" s="174" t="e">
        <f t="shared" si="197"/>
        <v>#N/A</v>
      </c>
      <c r="G4259" s="26" t="s">
        <v>12035</v>
      </c>
    </row>
    <row r="4260" spans="2:7" x14ac:dyDescent="0.45">
      <c r="B4260" s="26" t="s">
        <v>7334</v>
      </c>
      <c r="C4260" s="26">
        <v>54</v>
      </c>
      <c r="D4260" s="172">
        <f t="shared" si="195"/>
        <v>96422.400000000009</v>
      </c>
      <c r="E4260" s="172" t="e">
        <f t="shared" si="196"/>
        <v>#N/A</v>
      </c>
      <c r="F4260" s="174" t="e">
        <f t="shared" si="197"/>
        <v>#N/A</v>
      </c>
      <c r="G4260" s="26" t="s">
        <v>12036</v>
      </c>
    </row>
    <row r="4261" spans="2:7" x14ac:dyDescent="0.45">
      <c r="B4261" s="26" t="s">
        <v>7335</v>
      </c>
      <c r="C4261" s="26">
        <v>54</v>
      </c>
      <c r="D4261" s="172">
        <f t="shared" si="195"/>
        <v>96422.400000000009</v>
      </c>
      <c r="E4261" s="172" t="e">
        <f t="shared" si="196"/>
        <v>#N/A</v>
      </c>
      <c r="F4261" s="174" t="e">
        <f t="shared" si="197"/>
        <v>#N/A</v>
      </c>
      <c r="G4261" s="26" t="s">
        <v>12037</v>
      </c>
    </row>
    <row r="4262" spans="2:7" x14ac:dyDescent="0.45">
      <c r="B4262" s="26" t="s">
        <v>7336</v>
      </c>
      <c r="C4262" s="26">
        <v>53</v>
      </c>
      <c r="D4262" s="172">
        <f t="shared" si="195"/>
        <v>94636.800000000003</v>
      </c>
      <c r="E4262" s="172" t="e">
        <f t="shared" si="196"/>
        <v>#N/A</v>
      </c>
      <c r="F4262" s="174" t="e">
        <f t="shared" si="197"/>
        <v>#N/A</v>
      </c>
      <c r="G4262" s="26" t="s">
        <v>12038</v>
      </c>
    </row>
    <row r="4263" spans="2:7" x14ac:dyDescent="0.45">
      <c r="B4263" s="26" t="s">
        <v>7337</v>
      </c>
      <c r="C4263" s="26">
        <v>53</v>
      </c>
      <c r="D4263" s="172">
        <f t="shared" si="195"/>
        <v>94636.800000000003</v>
      </c>
      <c r="E4263" s="172" t="e">
        <f t="shared" si="196"/>
        <v>#N/A</v>
      </c>
      <c r="F4263" s="174" t="e">
        <f t="shared" si="197"/>
        <v>#N/A</v>
      </c>
      <c r="G4263" s="26" t="s">
        <v>12039</v>
      </c>
    </row>
    <row r="4264" spans="2:7" x14ac:dyDescent="0.45">
      <c r="B4264" s="26" t="s">
        <v>7338</v>
      </c>
      <c r="C4264" s="26">
        <v>52</v>
      </c>
      <c r="D4264" s="172">
        <f t="shared" si="195"/>
        <v>92851.199999999997</v>
      </c>
      <c r="E4264" s="172" t="e">
        <f t="shared" si="196"/>
        <v>#N/A</v>
      </c>
      <c r="F4264" s="174" t="e">
        <f t="shared" si="197"/>
        <v>#N/A</v>
      </c>
      <c r="G4264" s="26" t="s">
        <v>12040</v>
      </c>
    </row>
    <row r="4265" spans="2:7" x14ac:dyDescent="0.45">
      <c r="B4265" s="26" t="s">
        <v>7339</v>
      </c>
      <c r="C4265" s="26">
        <v>53</v>
      </c>
      <c r="D4265" s="172">
        <f t="shared" si="195"/>
        <v>94636.800000000003</v>
      </c>
      <c r="E4265" s="172" t="e">
        <f t="shared" si="196"/>
        <v>#N/A</v>
      </c>
      <c r="F4265" s="174" t="e">
        <f t="shared" si="197"/>
        <v>#N/A</v>
      </c>
      <c r="G4265" s="26" t="s">
        <v>12041</v>
      </c>
    </row>
    <row r="4266" spans="2:7" x14ac:dyDescent="0.45">
      <c r="B4266" s="26" t="s">
        <v>7340</v>
      </c>
      <c r="C4266" s="26">
        <v>54</v>
      </c>
      <c r="D4266" s="172">
        <f t="shared" si="195"/>
        <v>96422.400000000009</v>
      </c>
      <c r="E4266" s="172" t="e">
        <f t="shared" si="196"/>
        <v>#N/A</v>
      </c>
      <c r="F4266" s="174" t="e">
        <f t="shared" si="197"/>
        <v>#N/A</v>
      </c>
      <c r="G4266" s="26" t="s">
        <v>12042</v>
      </c>
    </row>
    <row r="4267" spans="2:7" x14ac:dyDescent="0.45">
      <c r="B4267" s="26" t="s">
        <v>7341</v>
      </c>
      <c r="C4267" s="26">
        <v>54</v>
      </c>
      <c r="D4267" s="172">
        <f t="shared" si="195"/>
        <v>96422.400000000009</v>
      </c>
      <c r="E4267" s="172" t="e">
        <f t="shared" si="196"/>
        <v>#N/A</v>
      </c>
      <c r="F4267" s="174" t="e">
        <f t="shared" si="197"/>
        <v>#N/A</v>
      </c>
      <c r="G4267" s="26" t="s">
        <v>12043</v>
      </c>
    </row>
    <row r="4268" spans="2:7" x14ac:dyDescent="0.45">
      <c r="B4268" s="26" t="s">
        <v>7342</v>
      </c>
      <c r="C4268" s="26">
        <v>55</v>
      </c>
      <c r="D4268" s="172">
        <f t="shared" si="195"/>
        <v>98208.000000000015</v>
      </c>
      <c r="E4268" s="172" t="e">
        <f t="shared" si="196"/>
        <v>#N/A</v>
      </c>
      <c r="F4268" s="174" t="e">
        <f t="shared" si="197"/>
        <v>#N/A</v>
      </c>
      <c r="G4268" s="26" t="s">
        <v>12044</v>
      </c>
    </row>
    <row r="4269" spans="2:7" x14ac:dyDescent="0.45">
      <c r="B4269" s="26" t="s">
        <v>7343</v>
      </c>
      <c r="C4269" s="26">
        <v>54</v>
      </c>
      <c r="D4269" s="172">
        <f t="shared" si="195"/>
        <v>96422.400000000009</v>
      </c>
      <c r="E4269" s="172" t="e">
        <f t="shared" si="196"/>
        <v>#N/A</v>
      </c>
      <c r="F4269" s="174" t="e">
        <f t="shared" si="197"/>
        <v>#N/A</v>
      </c>
      <c r="G4269" s="26" t="s">
        <v>12045</v>
      </c>
    </row>
    <row r="4270" spans="2:7" x14ac:dyDescent="0.45">
      <c r="B4270" s="26" t="s">
        <v>7344</v>
      </c>
      <c r="C4270" s="26">
        <v>55</v>
      </c>
      <c r="D4270" s="172">
        <f t="shared" si="195"/>
        <v>98208.000000000015</v>
      </c>
      <c r="E4270" s="172" t="e">
        <f t="shared" si="196"/>
        <v>#N/A</v>
      </c>
      <c r="F4270" s="174" t="e">
        <f t="shared" si="197"/>
        <v>#N/A</v>
      </c>
      <c r="G4270" s="26" t="s">
        <v>12046</v>
      </c>
    </row>
    <row r="4271" spans="2:7" x14ac:dyDescent="0.45">
      <c r="B4271" s="26" t="s">
        <v>7345</v>
      </c>
      <c r="C4271" s="26">
        <v>55</v>
      </c>
      <c r="D4271" s="172">
        <f t="shared" si="195"/>
        <v>98208.000000000015</v>
      </c>
      <c r="E4271" s="172" t="e">
        <f t="shared" si="196"/>
        <v>#N/A</v>
      </c>
      <c r="F4271" s="174" t="e">
        <f t="shared" si="197"/>
        <v>#N/A</v>
      </c>
      <c r="G4271" s="26" t="s">
        <v>12047</v>
      </c>
    </row>
    <row r="4272" spans="2:7" x14ac:dyDescent="0.45">
      <c r="B4272" s="26" t="s">
        <v>7346</v>
      </c>
      <c r="C4272" s="26">
        <v>54</v>
      </c>
      <c r="D4272" s="172">
        <f t="shared" si="195"/>
        <v>96422.400000000009</v>
      </c>
      <c r="E4272" s="172" t="e">
        <f t="shared" si="196"/>
        <v>#N/A</v>
      </c>
      <c r="F4272" s="174" t="e">
        <f t="shared" si="197"/>
        <v>#N/A</v>
      </c>
      <c r="G4272" s="26" t="s">
        <v>12048</v>
      </c>
    </row>
    <row r="4273" spans="2:7" x14ac:dyDescent="0.45">
      <c r="B4273" s="26" t="s">
        <v>7347</v>
      </c>
      <c r="C4273" s="26">
        <v>54</v>
      </c>
      <c r="D4273" s="172">
        <f t="shared" si="195"/>
        <v>96422.400000000009</v>
      </c>
      <c r="E4273" s="172" t="e">
        <f t="shared" si="196"/>
        <v>#N/A</v>
      </c>
      <c r="F4273" s="174" t="e">
        <f t="shared" si="197"/>
        <v>#N/A</v>
      </c>
      <c r="G4273" s="26" t="s">
        <v>12049</v>
      </c>
    </row>
    <row r="4274" spans="2:7" x14ac:dyDescent="0.45">
      <c r="B4274" s="26" t="s">
        <v>7348</v>
      </c>
      <c r="C4274" s="26">
        <v>54</v>
      </c>
      <c r="D4274" s="172">
        <f t="shared" si="195"/>
        <v>96422.400000000009</v>
      </c>
      <c r="E4274" s="172" t="e">
        <f t="shared" si="196"/>
        <v>#N/A</v>
      </c>
      <c r="F4274" s="174" t="e">
        <f t="shared" si="197"/>
        <v>#N/A</v>
      </c>
      <c r="G4274" s="26" t="s">
        <v>12050</v>
      </c>
    </row>
    <row r="4275" spans="2:7" x14ac:dyDescent="0.45">
      <c r="B4275" s="26" t="s">
        <v>7349</v>
      </c>
      <c r="C4275" s="26">
        <v>54</v>
      </c>
      <c r="D4275" s="172">
        <f t="shared" si="195"/>
        <v>96422.400000000009</v>
      </c>
      <c r="E4275" s="172" t="e">
        <f t="shared" si="196"/>
        <v>#N/A</v>
      </c>
      <c r="F4275" s="174" t="e">
        <f t="shared" si="197"/>
        <v>#N/A</v>
      </c>
      <c r="G4275" s="26" t="s">
        <v>12051</v>
      </c>
    </row>
    <row r="4276" spans="2:7" x14ac:dyDescent="0.45">
      <c r="B4276" s="26" t="s">
        <v>7350</v>
      </c>
      <c r="C4276" s="26">
        <v>56</v>
      </c>
      <c r="D4276" s="172">
        <f t="shared" ref="D4276:D4339" si="198">C4276*7.44*240</f>
        <v>99993.600000000006</v>
      </c>
      <c r="E4276" s="172" t="e">
        <f t="shared" ref="E4276:E4339" si="199">VLOOKUP(G4276,$I$51:$K$181,2,FALSE)</f>
        <v>#N/A</v>
      </c>
      <c r="F4276" s="174" t="e">
        <f t="shared" ref="F4276:F4339" si="200">E4276/D4276-1</f>
        <v>#N/A</v>
      </c>
      <c r="G4276" s="26" t="s">
        <v>12052</v>
      </c>
    </row>
    <row r="4277" spans="2:7" x14ac:dyDescent="0.45">
      <c r="B4277" s="26" t="s">
        <v>7351</v>
      </c>
      <c r="C4277" s="26">
        <v>56</v>
      </c>
      <c r="D4277" s="172">
        <f t="shared" si="198"/>
        <v>99993.600000000006</v>
      </c>
      <c r="E4277" s="172" t="e">
        <f t="shared" si="199"/>
        <v>#N/A</v>
      </c>
      <c r="F4277" s="174" t="e">
        <f t="shared" si="200"/>
        <v>#N/A</v>
      </c>
      <c r="G4277" s="26" t="s">
        <v>12053</v>
      </c>
    </row>
    <row r="4278" spans="2:7" x14ac:dyDescent="0.45">
      <c r="B4278" s="26" t="s">
        <v>7352</v>
      </c>
      <c r="C4278" s="26">
        <v>58</v>
      </c>
      <c r="D4278" s="172">
        <f t="shared" si="198"/>
        <v>103564.8</v>
      </c>
      <c r="E4278" s="172" t="e">
        <f t="shared" si="199"/>
        <v>#N/A</v>
      </c>
      <c r="F4278" s="174" t="e">
        <f t="shared" si="200"/>
        <v>#N/A</v>
      </c>
      <c r="G4278" s="26" t="s">
        <v>12054</v>
      </c>
    </row>
    <row r="4279" spans="2:7" x14ac:dyDescent="0.45">
      <c r="B4279" s="26" t="s">
        <v>7353</v>
      </c>
      <c r="C4279" s="26">
        <v>58</v>
      </c>
      <c r="D4279" s="172">
        <f t="shared" si="198"/>
        <v>103564.8</v>
      </c>
      <c r="E4279" s="172" t="e">
        <f t="shared" si="199"/>
        <v>#N/A</v>
      </c>
      <c r="F4279" s="174" t="e">
        <f t="shared" si="200"/>
        <v>#N/A</v>
      </c>
      <c r="G4279" s="26" t="s">
        <v>12055</v>
      </c>
    </row>
    <row r="4280" spans="2:7" x14ac:dyDescent="0.45">
      <c r="B4280" s="26" t="s">
        <v>7354</v>
      </c>
      <c r="C4280" s="26">
        <v>58</v>
      </c>
      <c r="D4280" s="172">
        <f t="shared" si="198"/>
        <v>103564.8</v>
      </c>
      <c r="E4280" s="172" t="e">
        <f t="shared" si="199"/>
        <v>#N/A</v>
      </c>
      <c r="F4280" s="174" t="e">
        <f t="shared" si="200"/>
        <v>#N/A</v>
      </c>
      <c r="G4280" s="26" t="s">
        <v>12056</v>
      </c>
    </row>
    <row r="4281" spans="2:7" x14ac:dyDescent="0.45">
      <c r="B4281" s="26" t="s">
        <v>7355</v>
      </c>
      <c r="C4281" s="26">
        <v>58</v>
      </c>
      <c r="D4281" s="172">
        <f t="shared" si="198"/>
        <v>103564.8</v>
      </c>
      <c r="E4281" s="172" t="e">
        <f t="shared" si="199"/>
        <v>#N/A</v>
      </c>
      <c r="F4281" s="174" t="e">
        <f t="shared" si="200"/>
        <v>#N/A</v>
      </c>
      <c r="G4281" s="26" t="s">
        <v>12057</v>
      </c>
    </row>
    <row r="4282" spans="2:7" x14ac:dyDescent="0.45">
      <c r="B4282" s="26" t="s">
        <v>7356</v>
      </c>
      <c r="C4282" s="26">
        <v>58</v>
      </c>
      <c r="D4282" s="172">
        <f t="shared" si="198"/>
        <v>103564.8</v>
      </c>
      <c r="E4282" s="172" t="e">
        <f t="shared" si="199"/>
        <v>#N/A</v>
      </c>
      <c r="F4282" s="174" t="e">
        <f t="shared" si="200"/>
        <v>#N/A</v>
      </c>
      <c r="G4282" s="26" t="s">
        <v>12058</v>
      </c>
    </row>
    <row r="4283" spans="2:7" x14ac:dyDescent="0.45">
      <c r="B4283" s="26" t="s">
        <v>7357</v>
      </c>
      <c r="C4283" s="26">
        <v>57</v>
      </c>
      <c r="D4283" s="172">
        <f t="shared" si="198"/>
        <v>101779.20000000001</v>
      </c>
      <c r="E4283" s="172" t="e">
        <f t="shared" si="199"/>
        <v>#N/A</v>
      </c>
      <c r="F4283" s="174" t="e">
        <f t="shared" si="200"/>
        <v>#N/A</v>
      </c>
      <c r="G4283" s="26" t="s">
        <v>12059</v>
      </c>
    </row>
    <row r="4284" spans="2:7" x14ac:dyDescent="0.45">
      <c r="B4284" s="26" t="s">
        <v>7358</v>
      </c>
      <c r="C4284" s="26">
        <v>58</v>
      </c>
      <c r="D4284" s="172">
        <f t="shared" si="198"/>
        <v>103564.8</v>
      </c>
      <c r="E4284" s="172" t="e">
        <f t="shared" si="199"/>
        <v>#N/A</v>
      </c>
      <c r="F4284" s="174" t="e">
        <f t="shared" si="200"/>
        <v>#N/A</v>
      </c>
      <c r="G4284" s="26" t="s">
        <v>12060</v>
      </c>
    </row>
    <row r="4285" spans="2:7" x14ac:dyDescent="0.45">
      <c r="B4285" s="26" t="s">
        <v>7359</v>
      </c>
      <c r="C4285" s="26">
        <v>59</v>
      </c>
      <c r="D4285" s="172">
        <f t="shared" si="198"/>
        <v>105350.40000000001</v>
      </c>
      <c r="E4285" s="172" t="e">
        <f t="shared" si="199"/>
        <v>#N/A</v>
      </c>
      <c r="F4285" s="174" t="e">
        <f t="shared" si="200"/>
        <v>#N/A</v>
      </c>
      <c r="G4285" s="26" t="s">
        <v>12061</v>
      </c>
    </row>
    <row r="4286" spans="2:7" x14ac:dyDescent="0.45">
      <c r="B4286" s="26" t="s">
        <v>7360</v>
      </c>
      <c r="C4286" s="26">
        <v>59</v>
      </c>
      <c r="D4286" s="172">
        <f t="shared" si="198"/>
        <v>105350.40000000001</v>
      </c>
      <c r="E4286" s="172" t="e">
        <f t="shared" si="199"/>
        <v>#N/A</v>
      </c>
      <c r="F4286" s="174" t="e">
        <f t="shared" si="200"/>
        <v>#N/A</v>
      </c>
      <c r="G4286" s="26" t="s">
        <v>12062</v>
      </c>
    </row>
    <row r="4287" spans="2:7" x14ac:dyDescent="0.45">
      <c r="B4287" s="26" t="s">
        <v>7361</v>
      </c>
      <c r="C4287" s="26">
        <v>58</v>
      </c>
      <c r="D4287" s="172">
        <f t="shared" si="198"/>
        <v>103564.8</v>
      </c>
      <c r="E4287" s="172" t="e">
        <f t="shared" si="199"/>
        <v>#N/A</v>
      </c>
      <c r="F4287" s="174" t="e">
        <f t="shared" si="200"/>
        <v>#N/A</v>
      </c>
      <c r="G4287" s="26" t="s">
        <v>12063</v>
      </c>
    </row>
    <row r="4288" spans="2:7" x14ac:dyDescent="0.45">
      <c r="B4288" s="26" t="s">
        <v>7362</v>
      </c>
      <c r="C4288" s="26">
        <v>58</v>
      </c>
      <c r="D4288" s="172">
        <f t="shared" si="198"/>
        <v>103564.8</v>
      </c>
      <c r="E4288" s="172" t="e">
        <f t="shared" si="199"/>
        <v>#N/A</v>
      </c>
      <c r="F4288" s="174" t="e">
        <f t="shared" si="200"/>
        <v>#N/A</v>
      </c>
      <c r="G4288" s="26" t="s">
        <v>12064</v>
      </c>
    </row>
    <row r="4289" spans="2:7" x14ac:dyDescent="0.45">
      <c r="B4289" s="26" t="s">
        <v>7363</v>
      </c>
      <c r="C4289" s="26">
        <v>57</v>
      </c>
      <c r="D4289" s="172">
        <f t="shared" si="198"/>
        <v>101779.20000000001</v>
      </c>
      <c r="E4289" s="172" t="e">
        <f t="shared" si="199"/>
        <v>#N/A</v>
      </c>
      <c r="F4289" s="174" t="e">
        <f t="shared" si="200"/>
        <v>#N/A</v>
      </c>
      <c r="G4289" s="26" t="s">
        <v>12065</v>
      </c>
    </row>
    <row r="4290" spans="2:7" x14ac:dyDescent="0.45">
      <c r="B4290" s="26" t="s">
        <v>7364</v>
      </c>
      <c r="C4290" s="26">
        <v>58</v>
      </c>
      <c r="D4290" s="172">
        <f t="shared" si="198"/>
        <v>103564.8</v>
      </c>
      <c r="E4290" s="172" t="e">
        <f t="shared" si="199"/>
        <v>#N/A</v>
      </c>
      <c r="F4290" s="174" t="e">
        <f t="shared" si="200"/>
        <v>#N/A</v>
      </c>
      <c r="G4290" s="26" t="s">
        <v>12066</v>
      </c>
    </row>
    <row r="4291" spans="2:7" x14ac:dyDescent="0.45">
      <c r="B4291" s="26" t="s">
        <v>7365</v>
      </c>
      <c r="C4291" s="26">
        <v>56</v>
      </c>
      <c r="D4291" s="172">
        <f t="shared" si="198"/>
        <v>99993.600000000006</v>
      </c>
      <c r="E4291" s="172" t="e">
        <f t="shared" si="199"/>
        <v>#N/A</v>
      </c>
      <c r="F4291" s="174" t="e">
        <f t="shared" si="200"/>
        <v>#N/A</v>
      </c>
      <c r="G4291" s="26" t="s">
        <v>12067</v>
      </c>
    </row>
    <row r="4292" spans="2:7" x14ac:dyDescent="0.45">
      <c r="B4292" s="26" t="s">
        <v>7366</v>
      </c>
      <c r="C4292" s="26">
        <v>56</v>
      </c>
      <c r="D4292" s="172">
        <f t="shared" si="198"/>
        <v>99993.600000000006</v>
      </c>
      <c r="E4292" s="172" t="e">
        <f t="shared" si="199"/>
        <v>#N/A</v>
      </c>
      <c r="F4292" s="174" t="e">
        <f t="shared" si="200"/>
        <v>#N/A</v>
      </c>
      <c r="G4292" s="26" t="s">
        <v>12068</v>
      </c>
    </row>
    <row r="4293" spans="2:7" x14ac:dyDescent="0.45">
      <c r="B4293" s="26" t="s">
        <v>7367</v>
      </c>
      <c r="C4293" s="26">
        <v>57</v>
      </c>
      <c r="D4293" s="172">
        <f t="shared" si="198"/>
        <v>101779.20000000001</v>
      </c>
      <c r="E4293" s="172" t="e">
        <f t="shared" si="199"/>
        <v>#N/A</v>
      </c>
      <c r="F4293" s="174" t="e">
        <f t="shared" si="200"/>
        <v>#N/A</v>
      </c>
      <c r="G4293" s="26" t="s">
        <v>12069</v>
      </c>
    </row>
    <row r="4294" spans="2:7" x14ac:dyDescent="0.45">
      <c r="B4294" s="26" t="s">
        <v>7368</v>
      </c>
      <c r="C4294" s="26">
        <v>58</v>
      </c>
      <c r="D4294" s="172">
        <f t="shared" si="198"/>
        <v>103564.8</v>
      </c>
      <c r="E4294" s="172" t="e">
        <f t="shared" si="199"/>
        <v>#N/A</v>
      </c>
      <c r="F4294" s="174" t="e">
        <f t="shared" si="200"/>
        <v>#N/A</v>
      </c>
      <c r="G4294" s="26" t="s">
        <v>12070</v>
      </c>
    </row>
    <row r="4295" spans="2:7" x14ac:dyDescent="0.45">
      <c r="B4295" s="26" t="s">
        <v>7369</v>
      </c>
      <c r="C4295" s="26">
        <v>57</v>
      </c>
      <c r="D4295" s="172">
        <f t="shared" si="198"/>
        <v>101779.20000000001</v>
      </c>
      <c r="E4295" s="172" t="e">
        <f t="shared" si="199"/>
        <v>#N/A</v>
      </c>
      <c r="F4295" s="174" t="e">
        <f t="shared" si="200"/>
        <v>#N/A</v>
      </c>
      <c r="G4295" s="26" t="s">
        <v>12071</v>
      </c>
    </row>
    <row r="4296" spans="2:7" x14ac:dyDescent="0.45">
      <c r="B4296" s="26" t="s">
        <v>7370</v>
      </c>
      <c r="C4296" s="26">
        <v>58</v>
      </c>
      <c r="D4296" s="172">
        <f t="shared" si="198"/>
        <v>103564.8</v>
      </c>
      <c r="E4296" s="172" t="e">
        <f t="shared" si="199"/>
        <v>#N/A</v>
      </c>
      <c r="F4296" s="174" t="e">
        <f t="shared" si="200"/>
        <v>#N/A</v>
      </c>
      <c r="G4296" s="26" t="s">
        <v>12072</v>
      </c>
    </row>
    <row r="4297" spans="2:7" x14ac:dyDescent="0.45">
      <c r="B4297" s="26" t="s">
        <v>7371</v>
      </c>
      <c r="C4297" s="26">
        <v>59</v>
      </c>
      <c r="D4297" s="172">
        <f t="shared" si="198"/>
        <v>105350.40000000001</v>
      </c>
      <c r="E4297" s="172" t="e">
        <f t="shared" si="199"/>
        <v>#N/A</v>
      </c>
      <c r="F4297" s="174" t="e">
        <f t="shared" si="200"/>
        <v>#N/A</v>
      </c>
      <c r="G4297" s="26" t="s">
        <v>12073</v>
      </c>
    </row>
    <row r="4298" spans="2:7" x14ac:dyDescent="0.45">
      <c r="B4298" s="26" t="s">
        <v>7372</v>
      </c>
      <c r="C4298" s="26">
        <v>59</v>
      </c>
      <c r="D4298" s="172">
        <f t="shared" si="198"/>
        <v>105350.40000000001</v>
      </c>
      <c r="E4298" s="172" t="e">
        <f t="shared" si="199"/>
        <v>#N/A</v>
      </c>
      <c r="F4298" s="174" t="e">
        <f t="shared" si="200"/>
        <v>#N/A</v>
      </c>
      <c r="G4298" s="26" t="s">
        <v>12074</v>
      </c>
    </row>
    <row r="4299" spans="2:7" x14ac:dyDescent="0.45">
      <c r="B4299" s="26" t="s">
        <v>7373</v>
      </c>
      <c r="C4299" s="26">
        <v>61</v>
      </c>
      <c r="D4299" s="172">
        <f t="shared" si="198"/>
        <v>108921.60000000001</v>
      </c>
      <c r="E4299" s="172" t="e">
        <f t="shared" si="199"/>
        <v>#N/A</v>
      </c>
      <c r="F4299" s="174" t="e">
        <f t="shared" si="200"/>
        <v>#N/A</v>
      </c>
      <c r="G4299" s="26" t="s">
        <v>12075</v>
      </c>
    </row>
    <row r="4300" spans="2:7" x14ac:dyDescent="0.45">
      <c r="B4300" s="26" t="s">
        <v>7374</v>
      </c>
      <c r="C4300" s="26">
        <v>61</v>
      </c>
      <c r="D4300" s="172">
        <f t="shared" si="198"/>
        <v>108921.60000000001</v>
      </c>
      <c r="E4300" s="172" t="e">
        <f t="shared" si="199"/>
        <v>#N/A</v>
      </c>
      <c r="F4300" s="174" t="e">
        <f t="shared" si="200"/>
        <v>#N/A</v>
      </c>
      <c r="G4300" s="26" t="s">
        <v>12076</v>
      </c>
    </row>
    <row r="4301" spans="2:7" x14ac:dyDescent="0.45">
      <c r="B4301" s="26" t="s">
        <v>7375</v>
      </c>
      <c r="C4301" s="26">
        <v>61</v>
      </c>
      <c r="D4301" s="172">
        <f t="shared" si="198"/>
        <v>108921.60000000001</v>
      </c>
      <c r="E4301" s="172" t="e">
        <f t="shared" si="199"/>
        <v>#N/A</v>
      </c>
      <c r="F4301" s="174" t="e">
        <f t="shared" si="200"/>
        <v>#N/A</v>
      </c>
      <c r="G4301" s="26" t="s">
        <v>12077</v>
      </c>
    </row>
    <row r="4302" spans="2:7" x14ac:dyDescent="0.45">
      <c r="B4302" s="26" t="s">
        <v>7376</v>
      </c>
      <c r="C4302" s="26">
        <v>60</v>
      </c>
      <c r="D4302" s="172">
        <f t="shared" si="198"/>
        <v>107136.00000000001</v>
      </c>
      <c r="E4302" s="172" t="e">
        <f t="shared" si="199"/>
        <v>#N/A</v>
      </c>
      <c r="F4302" s="174" t="e">
        <f t="shared" si="200"/>
        <v>#N/A</v>
      </c>
      <c r="G4302" s="26" t="s">
        <v>12078</v>
      </c>
    </row>
    <row r="4303" spans="2:7" x14ac:dyDescent="0.45">
      <c r="B4303" s="26" t="s">
        <v>7377</v>
      </c>
      <c r="C4303" s="26">
        <v>60</v>
      </c>
      <c r="D4303" s="172">
        <f t="shared" si="198"/>
        <v>107136.00000000001</v>
      </c>
      <c r="E4303" s="172" t="e">
        <f t="shared" si="199"/>
        <v>#N/A</v>
      </c>
      <c r="F4303" s="174" t="e">
        <f t="shared" si="200"/>
        <v>#N/A</v>
      </c>
      <c r="G4303" s="26" t="s">
        <v>12079</v>
      </c>
    </row>
    <row r="4304" spans="2:7" x14ac:dyDescent="0.45">
      <c r="B4304" s="26" t="s">
        <v>7378</v>
      </c>
      <c r="C4304" s="26">
        <v>60</v>
      </c>
      <c r="D4304" s="172">
        <f t="shared" si="198"/>
        <v>107136.00000000001</v>
      </c>
      <c r="E4304" s="172" t="e">
        <f t="shared" si="199"/>
        <v>#N/A</v>
      </c>
      <c r="F4304" s="174" t="e">
        <f t="shared" si="200"/>
        <v>#N/A</v>
      </c>
      <c r="G4304" s="26" t="s">
        <v>12080</v>
      </c>
    </row>
    <row r="4305" spans="2:7" x14ac:dyDescent="0.45">
      <c r="B4305" s="26" t="s">
        <v>7379</v>
      </c>
      <c r="C4305" s="26">
        <v>60</v>
      </c>
      <c r="D4305" s="172">
        <f t="shared" si="198"/>
        <v>107136.00000000001</v>
      </c>
      <c r="E4305" s="172" t="e">
        <f t="shared" si="199"/>
        <v>#N/A</v>
      </c>
      <c r="F4305" s="174" t="e">
        <f t="shared" si="200"/>
        <v>#N/A</v>
      </c>
      <c r="G4305" s="26" t="s">
        <v>12081</v>
      </c>
    </row>
    <row r="4306" spans="2:7" x14ac:dyDescent="0.45">
      <c r="B4306" s="26" t="s">
        <v>7380</v>
      </c>
      <c r="C4306" s="26">
        <v>59</v>
      </c>
      <c r="D4306" s="172">
        <f t="shared" si="198"/>
        <v>105350.40000000001</v>
      </c>
      <c r="E4306" s="172" t="e">
        <f t="shared" si="199"/>
        <v>#N/A</v>
      </c>
      <c r="F4306" s="174" t="e">
        <f t="shared" si="200"/>
        <v>#N/A</v>
      </c>
      <c r="G4306" s="26" t="s">
        <v>12082</v>
      </c>
    </row>
    <row r="4307" spans="2:7" x14ac:dyDescent="0.45">
      <c r="B4307" s="26" t="s">
        <v>7381</v>
      </c>
      <c r="C4307" s="26">
        <v>58</v>
      </c>
      <c r="D4307" s="172">
        <f t="shared" si="198"/>
        <v>103564.8</v>
      </c>
      <c r="E4307" s="172" t="e">
        <f t="shared" si="199"/>
        <v>#N/A</v>
      </c>
      <c r="F4307" s="174" t="e">
        <f t="shared" si="200"/>
        <v>#N/A</v>
      </c>
      <c r="G4307" s="26" t="s">
        <v>12083</v>
      </c>
    </row>
    <row r="4308" spans="2:7" x14ac:dyDescent="0.45">
      <c r="B4308" s="26" t="s">
        <v>7382</v>
      </c>
      <c r="C4308" s="26">
        <v>58</v>
      </c>
      <c r="D4308" s="172">
        <f t="shared" si="198"/>
        <v>103564.8</v>
      </c>
      <c r="E4308" s="172" t="e">
        <f t="shared" si="199"/>
        <v>#N/A</v>
      </c>
      <c r="F4308" s="174" t="e">
        <f t="shared" si="200"/>
        <v>#N/A</v>
      </c>
      <c r="G4308" s="26" t="s">
        <v>12084</v>
      </c>
    </row>
    <row r="4309" spans="2:7" x14ac:dyDescent="0.45">
      <c r="B4309" s="26" t="s">
        <v>7383</v>
      </c>
      <c r="C4309" s="26">
        <v>58</v>
      </c>
      <c r="D4309" s="172">
        <f t="shared" si="198"/>
        <v>103564.8</v>
      </c>
      <c r="E4309" s="172" t="e">
        <f t="shared" si="199"/>
        <v>#N/A</v>
      </c>
      <c r="F4309" s="174" t="e">
        <f t="shared" si="200"/>
        <v>#N/A</v>
      </c>
      <c r="G4309" s="26" t="s">
        <v>12085</v>
      </c>
    </row>
    <row r="4310" spans="2:7" x14ac:dyDescent="0.45">
      <c r="B4310" s="26" t="s">
        <v>7384</v>
      </c>
      <c r="C4310" s="26">
        <v>57</v>
      </c>
      <c r="D4310" s="172">
        <f t="shared" si="198"/>
        <v>101779.20000000001</v>
      </c>
      <c r="E4310" s="172" t="e">
        <f t="shared" si="199"/>
        <v>#N/A</v>
      </c>
      <c r="F4310" s="174" t="e">
        <f t="shared" si="200"/>
        <v>#N/A</v>
      </c>
      <c r="G4310" s="26" t="s">
        <v>12086</v>
      </c>
    </row>
    <row r="4311" spans="2:7" x14ac:dyDescent="0.45">
      <c r="B4311" s="26" t="s">
        <v>7385</v>
      </c>
      <c r="C4311" s="26">
        <v>58</v>
      </c>
      <c r="D4311" s="172">
        <f t="shared" si="198"/>
        <v>103564.8</v>
      </c>
      <c r="E4311" s="172" t="e">
        <f t="shared" si="199"/>
        <v>#N/A</v>
      </c>
      <c r="F4311" s="174" t="e">
        <f t="shared" si="200"/>
        <v>#N/A</v>
      </c>
      <c r="G4311" s="26" t="s">
        <v>12087</v>
      </c>
    </row>
    <row r="4312" spans="2:7" x14ac:dyDescent="0.45">
      <c r="B4312" s="26" t="s">
        <v>7386</v>
      </c>
      <c r="C4312" s="26">
        <v>59</v>
      </c>
      <c r="D4312" s="172">
        <f t="shared" si="198"/>
        <v>105350.40000000001</v>
      </c>
      <c r="E4312" s="172" t="e">
        <f t="shared" si="199"/>
        <v>#N/A</v>
      </c>
      <c r="F4312" s="174" t="e">
        <f t="shared" si="200"/>
        <v>#N/A</v>
      </c>
      <c r="G4312" s="26" t="s">
        <v>12088</v>
      </c>
    </row>
    <row r="4313" spans="2:7" x14ac:dyDescent="0.45">
      <c r="B4313" s="26" t="s">
        <v>7387</v>
      </c>
      <c r="C4313" s="26">
        <v>59</v>
      </c>
      <c r="D4313" s="172">
        <f t="shared" si="198"/>
        <v>105350.40000000001</v>
      </c>
      <c r="E4313" s="172" t="e">
        <f t="shared" si="199"/>
        <v>#N/A</v>
      </c>
      <c r="F4313" s="174" t="e">
        <f t="shared" si="200"/>
        <v>#N/A</v>
      </c>
      <c r="G4313" s="26" t="s">
        <v>12089</v>
      </c>
    </row>
    <row r="4314" spans="2:7" x14ac:dyDescent="0.45">
      <c r="B4314" s="26" t="s">
        <v>7388</v>
      </c>
      <c r="C4314" s="26">
        <v>59</v>
      </c>
      <c r="D4314" s="172">
        <f t="shared" si="198"/>
        <v>105350.40000000001</v>
      </c>
      <c r="E4314" s="172" t="e">
        <f t="shared" si="199"/>
        <v>#N/A</v>
      </c>
      <c r="F4314" s="174" t="e">
        <f t="shared" si="200"/>
        <v>#N/A</v>
      </c>
      <c r="G4314" s="26" t="s">
        <v>12090</v>
      </c>
    </row>
    <row r="4315" spans="2:7" x14ac:dyDescent="0.45">
      <c r="B4315" s="26" t="s">
        <v>7389</v>
      </c>
      <c r="C4315" s="26">
        <v>58</v>
      </c>
      <c r="D4315" s="172">
        <f t="shared" si="198"/>
        <v>103564.8</v>
      </c>
      <c r="E4315" s="172" t="e">
        <f t="shared" si="199"/>
        <v>#N/A</v>
      </c>
      <c r="F4315" s="174" t="e">
        <f t="shared" si="200"/>
        <v>#N/A</v>
      </c>
      <c r="G4315" s="26" t="s">
        <v>12091</v>
      </c>
    </row>
    <row r="4316" spans="2:7" x14ac:dyDescent="0.45">
      <c r="B4316" s="26" t="s">
        <v>7390</v>
      </c>
      <c r="C4316" s="26">
        <v>57</v>
      </c>
      <c r="D4316" s="172">
        <f t="shared" si="198"/>
        <v>101779.20000000001</v>
      </c>
      <c r="E4316" s="172" t="e">
        <f t="shared" si="199"/>
        <v>#N/A</v>
      </c>
      <c r="F4316" s="174" t="e">
        <f t="shared" si="200"/>
        <v>#N/A</v>
      </c>
      <c r="G4316" s="26" t="s">
        <v>12092</v>
      </c>
    </row>
    <row r="4317" spans="2:7" x14ac:dyDescent="0.45">
      <c r="B4317" s="26" t="s">
        <v>7391</v>
      </c>
      <c r="C4317" s="26">
        <v>56</v>
      </c>
      <c r="D4317" s="172">
        <f t="shared" si="198"/>
        <v>99993.600000000006</v>
      </c>
      <c r="E4317" s="172" t="e">
        <f t="shared" si="199"/>
        <v>#N/A</v>
      </c>
      <c r="F4317" s="174" t="e">
        <f t="shared" si="200"/>
        <v>#N/A</v>
      </c>
      <c r="G4317" s="26" t="s">
        <v>12093</v>
      </c>
    </row>
    <row r="4318" spans="2:7" x14ac:dyDescent="0.45">
      <c r="B4318" s="26" t="s">
        <v>7392</v>
      </c>
      <c r="C4318" s="26">
        <v>57</v>
      </c>
      <c r="D4318" s="172">
        <f t="shared" si="198"/>
        <v>101779.20000000001</v>
      </c>
      <c r="E4318" s="172" t="e">
        <f t="shared" si="199"/>
        <v>#N/A</v>
      </c>
      <c r="F4318" s="174" t="e">
        <f t="shared" si="200"/>
        <v>#N/A</v>
      </c>
      <c r="G4318" s="26" t="s">
        <v>12094</v>
      </c>
    </row>
    <row r="4319" spans="2:7" x14ac:dyDescent="0.45">
      <c r="B4319" s="26" t="s">
        <v>7393</v>
      </c>
      <c r="C4319" s="26">
        <v>55</v>
      </c>
      <c r="D4319" s="172">
        <f t="shared" si="198"/>
        <v>98208.000000000015</v>
      </c>
      <c r="E4319" s="172" t="e">
        <f t="shared" si="199"/>
        <v>#N/A</v>
      </c>
      <c r="F4319" s="174" t="e">
        <f t="shared" si="200"/>
        <v>#N/A</v>
      </c>
      <c r="G4319" s="26" t="s">
        <v>12095</v>
      </c>
    </row>
    <row r="4320" spans="2:7" x14ac:dyDescent="0.45">
      <c r="B4320" s="26" t="s">
        <v>7394</v>
      </c>
      <c r="C4320" s="26">
        <v>55</v>
      </c>
      <c r="D4320" s="172">
        <f t="shared" si="198"/>
        <v>98208.000000000015</v>
      </c>
      <c r="E4320" s="172" t="e">
        <f t="shared" si="199"/>
        <v>#N/A</v>
      </c>
      <c r="F4320" s="174" t="e">
        <f t="shared" si="200"/>
        <v>#N/A</v>
      </c>
      <c r="G4320" s="26" t="s">
        <v>12096</v>
      </c>
    </row>
    <row r="4321" spans="2:7" x14ac:dyDescent="0.45">
      <c r="B4321" s="26" t="s">
        <v>7395</v>
      </c>
      <c r="C4321" s="26">
        <v>55</v>
      </c>
      <c r="D4321" s="172">
        <f t="shared" si="198"/>
        <v>98208.000000000015</v>
      </c>
      <c r="E4321" s="172" t="e">
        <f t="shared" si="199"/>
        <v>#N/A</v>
      </c>
      <c r="F4321" s="174" t="e">
        <f t="shared" si="200"/>
        <v>#N/A</v>
      </c>
      <c r="G4321" s="26" t="s">
        <v>12097</v>
      </c>
    </row>
    <row r="4322" spans="2:7" x14ac:dyDescent="0.45">
      <c r="B4322" s="26" t="s">
        <v>7396</v>
      </c>
      <c r="C4322" s="26">
        <v>55</v>
      </c>
      <c r="D4322" s="172">
        <f t="shared" si="198"/>
        <v>98208.000000000015</v>
      </c>
      <c r="E4322" s="172" t="e">
        <f t="shared" si="199"/>
        <v>#N/A</v>
      </c>
      <c r="F4322" s="174" t="e">
        <f t="shared" si="200"/>
        <v>#N/A</v>
      </c>
      <c r="G4322" s="26" t="s">
        <v>12098</v>
      </c>
    </row>
    <row r="4323" spans="2:7" x14ac:dyDescent="0.45">
      <c r="B4323" s="26" t="s">
        <v>7397</v>
      </c>
      <c r="C4323" s="26">
        <v>55</v>
      </c>
      <c r="D4323" s="172">
        <f t="shared" si="198"/>
        <v>98208.000000000015</v>
      </c>
      <c r="E4323" s="172" t="e">
        <f t="shared" si="199"/>
        <v>#N/A</v>
      </c>
      <c r="F4323" s="174" t="e">
        <f t="shared" si="200"/>
        <v>#N/A</v>
      </c>
      <c r="G4323" s="26" t="s">
        <v>12099</v>
      </c>
    </row>
    <row r="4324" spans="2:7" x14ac:dyDescent="0.45">
      <c r="B4324" s="26" t="s">
        <v>7398</v>
      </c>
      <c r="C4324" s="26">
        <v>54</v>
      </c>
      <c r="D4324" s="172">
        <f t="shared" si="198"/>
        <v>96422.400000000009</v>
      </c>
      <c r="E4324" s="172" t="e">
        <f t="shared" si="199"/>
        <v>#N/A</v>
      </c>
      <c r="F4324" s="174" t="e">
        <f t="shared" si="200"/>
        <v>#N/A</v>
      </c>
      <c r="G4324" s="26" t="s">
        <v>12100</v>
      </c>
    </row>
    <row r="4325" spans="2:7" x14ac:dyDescent="0.45">
      <c r="B4325" s="26" t="s">
        <v>7399</v>
      </c>
      <c r="C4325" s="26">
        <v>53</v>
      </c>
      <c r="D4325" s="172">
        <f t="shared" si="198"/>
        <v>94636.800000000003</v>
      </c>
      <c r="E4325" s="172" t="e">
        <f t="shared" si="199"/>
        <v>#N/A</v>
      </c>
      <c r="F4325" s="174" t="e">
        <f t="shared" si="200"/>
        <v>#N/A</v>
      </c>
      <c r="G4325" s="26" t="s">
        <v>12101</v>
      </c>
    </row>
    <row r="4326" spans="2:7" x14ac:dyDescent="0.45">
      <c r="B4326" s="26" t="s">
        <v>7400</v>
      </c>
      <c r="C4326" s="26">
        <v>53</v>
      </c>
      <c r="D4326" s="172">
        <f t="shared" si="198"/>
        <v>94636.800000000003</v>
      </c>
      <c r="E4326" s="172" t="e">
        <f t="shared" si="199"/>
        <v>#N/A</v>
      </c>
      <c r="F4326" s="174" t="e">
        <f t="shared" si="200"/>
        <v>#N/A</v>
      </c>
      <c r="G4326" s="26" t="s">
        <v>12102</v>
      </c>
    </row>
    <row r="4327" spans="2:7" x14ac:dyDescent="0.45">
      <c r="B4327" s="26" t="s">
        <v>7401</v>
      </c>
      <c r="C4327" s="26">
        <v>53</v>
      </c>
      <c r="D4327" s="172">
        <f t="shared" si="198"/>
        <v>94636.800000000003</v>
      </c>
      <c r="E4327" s="172" t="e">
        <f t="shared" si="199"/>
        <v>#N/A</v>
      </c>
      <c r="F4327" s="174" t="e">
        <f t="shared" si="200"/>
        <v>#N/A</v>
      </c>
      <c r="G4327" s="26" t="s">
        <v>12103</v>
      </c>
    </row>
    <row r="4328" spans="2:7" x14ac:dyDescent="0.45">
      <c r="B4328" s="26" t="s">
        <v>7402</v>
      </c>
      <c r="C4328" s="26">
        <v>52</v>
      </c>
      <c r="D4328" s="172">
        <f t="shared" si="198"/>
        <v>92851.199999999997</v>
      </c>
      <c r="E4328" s="172" t="e">
        <f t="shared" si="199"/>
        <v>#N/A</v>
      </c>
      <c r="F4328" s="174" t="e">
        <f t="shared" si="200"/>
        <v>#N/A</v>
      </c>
      <c r="G4328" s="26" t="s">
        <v>12104</v>
      </c>
    </row>
    <row r="4329" spans="2:7" x14ac:dyDescent="0.45">
      <c r="B4329" s="26" t="s">
        <v>7403</v>
      </c>
      <c r="C4329" s="26">
        <v>52</v>
      </c>
      <c r="D4329" s="172">
        <f t="shared" si="198"/>
        <v>92851.199999999997</v>
      </c>
      <c r="E4329" s="172" t="e">
        <f t="shared" si="199"/>
        <v>#N/A</v>
      </c>
      <c r="F4329" s="174" t="e">
        <f t="shared" si="200"/>
        <v>#N/A</v>
      </c>
      <c r="G4329" s="26" t="s">
        <v>12105</v>
      </c>
    </row>
    <row r="4330" spans="2:7" x14ac:dyDescent="0.45">
      <c r="B4330" s="26" t="s">
        <v>7404</v>
      </c>
      <c r="C4330" s="26">
        <v>51</v>
      </c>
      <c r="D4330" s="172">
        <f t="shared" si="198"/>
        <v>91065.600000000006</v>
      </c>
      <c r="E4330" s="172" t="e">
        <f t="shared" si="199"/>
        <v>#N/A</v>
      </c>
      <c r="F4330" s="174" t="e">
        <f t="shared" si="200"/>
        <v>#N/A</v>
      </c>
      <c r="G4330" s="26" t="s">
        <v>12106</v>
      </c>
    </row>
    <row r="4331" spans="2:7" x14ac:dyDescent="0.45">
      <c r="B4331" s="26" t="s">
        <v>7405</v>
      </c>
      <c r="C4331" s="26">
        <v>52</v>
      </c>
      <c r="D4331" s="172">
        <f t="shared" si="198"/>
        <v>92851.199999999997</v>
      </c>
      <c r="E4331" s="172" t="e">
        <f t="shared" si="199"/>
        <v>#N/A</v>
      </c>
      <c r="F4331" s="174" t="e">
        <f t="shared" si="200"/>
        <v>#N/A</v>
      </c>
      <c r="G4331" s="26" t="s">
        <v>12107</v>
      </c>
    </row>
    <row r="4332" spans="2:7" x14ac:dyDescent="0.45">
      <c r="B4332" s="26" t="s">
        <v>7406</v>
      </c>
      <c r="C4332" s="26">
        <v>52</v>
      </c>
      <c r="D4332" s="172">
        <f t="shared" si="198"/>
        <v>92851.199999999997</v>
      </c>
      <c r="E4332" s="172" t="e">
        <f t="shared" si="199"/>
        <v>#N/A</v>
      </c>
      <c r="F4332" s="174" t="e">
        <f t="shared" si="200"/>
        <v>#N/A</v>
      </c>
      <c r="G4332" s="26" t="s">
        <v>12108</v>
      </c>
    </row>
    <row r="4333" spans="2:7" x14ac:dyDescent="0.45">
      <c r="B4333" s="26" t="s">
        <v>7407</v>
      </c>
      <c r="C4333" s="26">
        <v>52</v>
      </c>
      <c r="D4333" s="172">
        <f t="shared" si="198"/>
        <v>92851.199999999997</v>
      </c>
      <c r="E4333" s="172" t="e">
        <f t="shared" si="199"/>
        <v>#N/A</v>
      </c>
      <c r="F4333" s="174" t="e">
        <f t="shared" si="200"/>
        <v>#N/A</v>
      </c>
      <c r="G4333" s="26" t="s">
        <v>12109</v>
      </c>
    </row>
    <row r="4334" spans="2:7" x14ac:dyDescent="0.45">
      <c r="B4334" s="26" t="s">
        <v>7408</v>
      </c>
      <c r="C4334" s="26">
        <v>52</v>
      </c>
      <c r="D4334" s="172">
        <f t="shared" si="198"/>
        <v>92851.199999999997</v>
      </c>
      <c r="E4334" s="172" t="e">
        <f t="shared" si="199"/>
        <v>#N/A</v>
      </c>
      <c r="F4334" s="174" t="e">
        <f t="shared" si="200"/>
        <v>#N/A</v>
      </c>
      <c r="G4334" s="26" t="s">
        <v>12110</v>
      </c>
    </row>
    <row r="4335" spans="2:7" x14ac:dyDescent="0.45">
      <c r="B4335" s="26" t="s">
        <v>7409</v>
      </c>
      <c r="C4335" s="26">
        <v>53</v>
      </c>
      <c r="D4335" s="172">
        <f t="shared" si="198"/>
        <v>94636.800000000003</v>
      </c>
      <c r="E4335" s="172" t="e">
        <f t="shared" si="199"/>
        <v>#N/A</v>
      </c>
      <c r="F4335" s="174" t="e">
        <f t="shared" si="200"/>
        <v>#N/A</v>
      </c>
      <c r="G4335" s="26" t="s">
        <v>12111</v>
      </c>
    </row>
    <row r="4336" spans="2:7" x14ac:dyDescent="0.45">
      <c r="B4336" s="26" t="s">
        <v>7410</v>
      </c>
      <c r="C4336" s="26">
        <v>55</v>
      </c>
      <c r="D4336" s="172">
        <f t="shared" si="198"/>
        <v>98208.000000000015</v>
      </c>
      <c r="E4336" s="172" t="e">
        <f t="shared" si="199"/>
        <v>#N/A</v>
      </c>
      <c r="F4336" s="174" t="e">
        <f t="shared" si="200"/>
        <v>#N/A</v>
      </c>
      <c r="G4336" s="26" t="s">
        <v>12112</v>
      </c>
    </row>
    <row r="4337" spans="2:7" x14ac:dyDescent="0.45">
      <c r="B4337" s="26" t="s">
        <v>7411</v>
      </c>
      <c r="C4337" s="26">
        <v>54</v>
      </c>
      <c r="D4337" s="172">
        <f t="shared" si="198"/>
        <v>96422.400000000009</v>
      </c>
      <c r="E4337" s="172" t="e">
        <f t="shared" si="199"/>
        <v>#N/A</v>
      </c>
      <c r="F4337" s="174" t="e">
        <f t="shared" si="200"/>
        <v>#N/A</v>
      </c>
      <c r="G4337" s="26" t="s">
        <v>12113</v>
      </c>
    </row>
    <row r="4338" spans="2:7" x14ac:dyDescent="0.45">
      <c r="B4338" s="26" t="s">
        <v>7412</v>
      </c>
      <c r="C4338" s="26">
        <v>53</v>
      </c>
      <c r="D4338" s="172">
        <f t="shared" si="198"/>
        <v>94636.800000000003</v>
      </c>
      <c r="E4338" s="172" t="e">
        <f t="shared" si="199"/>
        <v>#N/A</v>
      </c>
      <c r="F4338" s="174" t="e">
        <f t="shared" si="200"/>
        <v>#N/A</v>
      </c>
      <c r="G4338" s="26" t="s">
        <v>12114</v>
      </c>
    </row>
    <row r="4339" spans="2:7" x14ac:dyDescent="0.45">
      <c r="B4339" s="26" t="s">
        <v>7413</v>
      </c>
      <c r="C4339" s="26">
        <v>55</v>
      </c>
      <c r="D4339" s="172">
        <f t="shared" si="198"/>
        <v>98208.000000000015</v>
      </c>
      <c r="E4339" s="172" t="e">
        <f t="shared" si="199"/>
        <v>#N/A</v>
      </c>
      <c r="F4339" s="174" t="e">
        <f t="shared" si="200"/>
        <v>#N/A</v>
      </c>
      <c r="G4339" s="26" t="s">
        <v>12115</v>
      </c>
    </row>
    <row r="4340" spans="2:7" x14ac:dyDescent="0.45">
      <c r="B4340" s="26" t="s">
        <v>7414</v>
      </c>
      <c r="C4340" s="26">
        <v>55</v>
      </c>
      <c r="D4340" s="172">
        <f t="shared" ref="D4340:D4403" si="201">C4340*7.44*240</f>
        <v>98208.000000000015</v>
      </c>
      <c r="E4340" s="172" t="e">
        <f t="shared" ref="E4340:E4403" si="202">VLOOKUP(G4340,$I$51:$K$181,2,FALSE)</f>
        <v>#N/A</v>
      </c>
      <c r="F4340" s="174" t="e">
        <f t="shared" ref="F4340:F4403" si="203">E4340/D4340-1</f>
        <v>#N/A</v>
      </c>
      <c r="G4340" s="26" t="s">
        <v>12116</v>
      </c>
    </row>
    <row r="4341" spans="2:7" x14ac:dyDescent="0.45">
      <c r="B4341" s="26" t="s">
        <v>7415</v>
      </c>
      <c r="C4341" s="26">
        <v>55</v>
      </c>
      <c r="D4341" s="172">
        <f t="shared" si="201"/>
        <v>98208.000000000015</v>
      </c>
      <c r="E4341" s="172" t="e">
        <f t="shared" si="202"/>
        <v>#N/A</v>
      </c>
      <c r="F4341" s="174" t="e">
        <f t="shared" si="203"/>
        <v>#N/A</v>
      </c>
      <c r="G4341" s="26" t="s">
        <v>12117</v>
      </c>
    </row>
    <row r="4342" spans="2:7" x14ac:dyDescent="0.45">
      <c r="B4342" s="26" t="s">
        <v>7416</v>
      </c>
      <c r="C4342" s="26">
        <v>54</v>
      </c>
      <c r="D4342" s="172">
        <f t="shared" si="201"/>
        <v>96422.400000000009</v>
      </c>
      <c r="E4342" s="172" t="e">
        <f t="shared" si="202"/>
        <v>#N/A</v>
      </c>
      <c r="F4342" s="174" t="e">
        <f t="shared" si="203"/>
        <v>#N/A</v>
      </c>
      <c r="G4342" s="26" t="s">
        <v>12118</v>
      </c>
    </row>
    <row r="4343" spans="2:7" x14ac:dyDescent="0.45">
      <c r="B4343" s="26" t="s">
        <v>7417</v>
      </c>
      <c r="C4343" s="26">
        <v>53</v>
      </c>
      <c r="D4343" s="172">
        <f t="shared" si="201"/>
        <v>94636.800000000003</v>
      </c>
      <c r="E4343" s="172" t="e">
        <f t="shared" si="202"/>
        <v>#N/A</v>
      </c>
      <c r="F4343" s="174" t="e">
        <f t="shared" si="203"/>
        <v>#N/A</v>
      </c>
      <c r="G4343" s="26" t="s">
        <v>12119</v>
      </c>
    </row>
    <row r="4344" spans="2:7" x14ac:dyDescent="0.45">
      <c r="B4344" s="26" t="s">
        <v>7418</v>
      </c>
      <c r="C4344" s="26">
        <v>53</v>
      </c>
      <c r="D4344" s="172">
        <f t="shared" si="201"/>
        <v>94636.800000000003</v>
      </c>
      <c r="E4344" s="172" t="e">
        <f t="shared" si="202"/>
        <v>#N/A</v>
      </c>
      <c r="F4344" s="174" t="e">
        <f t="shared" si="203"/>
        <v>#N/A</v>
      </c>
      <c r="G4344" s="26" t="s">
        <v>12120</v>
      </c>
    </row>
    <row r="4345" spans="2:7" x14ac:dyDescent="0.45">
      <c r="B4345" s="26" t="s">
        <v>7419</v>
      </c>
      <c r="C4345" s="26">
        <v>52</v>
      </c>
      <c r="D4345" s="172">
        <f t="shared" si="201"/>
        <v>92851.199999999997</v>
      </c>
      <c r="E4345" s="172" t="e">
        <f t="shared" si="202"/>
        <v>#N/A</v>
      </c>
      <c r="F4345" s="174" t="e">
        <f t="shared" si="203"/>
        <v>#N/A</v>
      </c>
      <c r="G4345" s="26" t="s">
        <v>12121</v>
      </c>
    </row>
    <row r="4346" spans="2:7" x14ac:dyDescent="0.45">
      <c r="B4346" s="26" t="s">
        <v>7420</v>
      </c>
      <c r="C4346" s="26">
        <v>52</v>
      </c>
      <c r="D4346" s="172">
        <f t="shared" si="201"/>
        <v>92851.199999999997</v>
      </c>
      <c r="E4346" s="172" t="e">
        <f t="shared" si="202"/>
        <v>#N/A</v>
      </c>
      <c r="F4346" s="174" t="e">
        <f t="shared" si="203"/>
        <v>#N/A</v>
      </c>
      <c r="G4346" s="26" t="s">
        <v>12122</v>
      </c>
    </row>
    <row r="4347" spans="2:7" x14ac:dyDescent="0.45">
      <c r="B4347" s="26" t="s">
        <v>7421</v>
      </c>
      <c r="C4347" s="26">
        <v>54</v>
      </c>
      <c r="D4347" s="172">
        <f t="shared" si="201"/>
        <v>96422.400000000009</v>
      </c>
      <c r="E4347" s="172" t="e">
        <f t="shared" si="202"/>
        <v>#N/A</v>
      </c>
      <c r="F4347" s="174" t="e">
        <f t="shared" si="203"/>
        <v>#N/A</v>
      </c>
      <c r="G4347" s="26" t="s">
        <v>12123</v>
      </c>
    </row>
    <row r="4348" spans="2:7" x14ac:dyDescent="0.45">
      <c r="B4348" s="26" t="s">
        <v>7422</v>
      </c>
      <c r="C4348" s="26">
        <v>54</v>
      </c>
      <c r="D4348" s="172">
        <f t="shared" si="201"/>
        <v>96422.400000000009</v>
      </c>
      <c r="E4348" s="172" t="e">
        <f t="shared" si="202"/>
        <v>#N/A</v>
      </c>
      <c r="F4348" s="174" t="e">
        <f t="shared" si="203"/>
        <v>#N/A</v>
      </c>
      <c r="G4348" s="26" t="s">
        <v>12124</v>
      </c>
    </row>
    <row r="4349" spans="2:7" x14ac:dyDescent="0.45">
      <c r="B4349" s="26" t="s">
        <v>7423</v>
      </c>
      <c r="C4349" s="26">
        <v>53</v>
      </c>
      <c r="D4349" s="172">
        <f t="shared" si="201"/>
        <v>94636.800000000003</v>
      </c>
      <c r="E4349" s="172" t="e">
        <f t="shared" si="202"/>
        <v>#N/A</v>
      </c>
      <c r="F4349" s="174" t="e">
        <f t="shared" si="203"/>
        <v>#N/A</v>
      </c>
      <c r="G4349" s="26" t="s">
        <v>12125</v>
      </c>
    </row>
    <row r="4350" spans="2:7" x14ac:dyDescent="0.45">
      <c r="B4350" s="26" t="s">
        <v>7424</v>
      </c>
      <c r="C4350" s="26">
        <v>53</v>
      </c>
      <c r="D4350" s="172">
        <f t="shared" si="201"/>
        <v>94636.800000000003</v>
      </c>
      <c r="E4350" s="172" t="e">
        <f t="shared" si="202"/>
        <v>#N/A</v>
      </c>
      <c r="F4350" s="174" t="e">
        <f t="shared" si="203"/>
        <v>#N/A</v>
      </c>
      <c r="G4350" s="26" t="s">
        <v>12126</v>
      </c>
    </row>
    <row r="4351" spans="2:7" x14ac:dyDescent="0.45">
      <c r="B4351" s="26" t="s">
        <v>7425</v>
      </c>
      <c r="C4351" s="26">
        <v>52</v>
      </c>
      <c r="D4351" s="172">
        <f t="shared" si="201"/>
        <v>92851.199999999997</v>
      </c>
      <c r="E4351" s="172" t="e">
        <f t="shared" si="202"/>
        <v>#N/A</v>
      </c>
      <c r="F4351" s="174" t="e">
        <f t="shared" si="203"/>
        <v>#N/A</v>
      </c>
      <c r="G4351" s="26" t="s">
        <v>12127</v>
      </c>
    </row>
    <row r="4352" spans="2:7" x14ac:dyDescent="0.45">
      <c r="B4352" s="26" t="s">
        <v>7426</v>
      </c>
      <c r="C4352" s="26">
        <v>53</v>
      </c>
      <c r="D4352" s="172">
        <f t="shared" si="201"/>
        <v>94636.800000000003</v>
      </c>
      <c r="E4352" s="172" t="e">
        <f t="shared" si="202"/>
        <v>#N/A</v>
      </c>
      <c r="F4352" s="174" t="e">
        <f t="shared" si="203"/>
        <v>#N/A</v>
      </c>
      <c r="G4352" s="26" t="s">
        <v>12128</v>
      </c>
    </row>
    <row r="4353" spans="2:7" x14ac:dyDescent="0.45">
      <c r="B4353" s="26" t="s">
        <v>7427</v>
      </c>
      <c r="C4353" s="26">
        <v>53</v>
      </c>
      <c r="D4353" s="172">
        <f t="shared" si="201"/>
        <v>94636.800000000003</v>
      </c>
      <c r="E4353" s="172" t="e">
        <f t="shared" si="202"/>
        <v>#N/A</v>
      </c>
      <c r="F4353" s="174" t="e">
        <f t="shared" si="203"/>
        <v>#N/A</v>
      </c>
      <c r="G4353" s="26" t="s">
        <v>12129</v>
      </c>
    </row>
    <row r="4354" spans="2:7" x14ac:dyDescent="0.45">
      <c r="B4354" s="26" t="s">
        <v>7428</v>
      </c>
      <c r="C4354" s="26">
        <v>52</v>
      </c>
      <c r="D4354" s="172">
        <f t="shared" si="201"/>
        <v>92851.199999999997</v>
      </c>
      <c r="E4354" s="172" t="e">
        <f t="shared" si="202"/>
        <v>#N/A</v>
      </c>
      <c r="F4354" s="174" t="e">
        <f t="shared" si="203"/>
        <v>#N/A</v>
      </c>
      <c r="G4354" s="26" t="s">
        <v>12130</v>
      </c>
    </row>
    <row r="4355" spans="2:7" x14ac:dyDescent="0.45">
      <c r="B4355" s="26" t="s">
        <v>7429</v>
      </c>
      <c r="C4355" s="26">
        <v>50</v>
      </c>
      <c r="D4355" s="172">
        <f t="shared" si="201"/>
        <v>89280</v>
      </c>
      <c r="E4355" s="172" t="e">
        <f t="shared" si="202"/>
        <v>#N/A</v>
      </c>
      <c r="F4355" s="174" t="e">
        <f t="shared" si="203"/>
        <v>#N/A</v>
      </c>
      <c r="G4355" s="26" t="s">
        <v>12131</v>
      </c>
    </row>
    <row r="4356" spans="2:7" x14ac:dyDescent="0.45">
      <c r="B4356" s="26" t="s">
        <v>7430</v>
      </c>
      <c r="C4356" s="26">
        <v>52</v>
      </c>
      <c r="D4356" s="172">
        <f t="shared" si="201"/>
        <v>92851.199999999997</v>
      </c>
      <c r="E4356" s="172" t="e">
        <f t="shared" si="202"/>
        <v>#N/A</v>
      </c>
      <c r="F4356" s="174" t="e">
        <f t="shared" si="203"/>
        <v>#N/A</v>
      </c>
      <c r="G4356" s="26" t="s">
        <v>12132</v>
      </c>
    </row>
    <row r="4357" spans="2:7" x14ac:dyDescent="0.45">
      <c r="B4357" s="26" t="s">
        <v>7431</v>
      </c>
      <c r="C4357" s="26">
        <v>52</v>
      </c>
      <c r="D4357" s="172">
        <f t="shared" si="201"/>
        <v>92851.199999999997</v>
      </c>
      <c r="E4357" s="172" t="e">
        <f t="shared" si="202"/>
        <v>#N/A</v>
      </c>
      <c r="F4357" s="174" t="e">
        <f t="shared" si="203"/>
        <v>#N/A</v>
      </c>
      <c r="G4357" s="26" t="s">
        <v>12133</v>
      </c>
    </row>
    <row r="4358" spans="2:7" x14ac:dyDescent="0.45">
      <c r="B4358" s="26" t="s">
        <v>7432</v>
      </c>
      <c r="C4358" s="26">
        <v>51</v>
      </c>
      <c r="D4358" s="172">
        <f t="shared" si="201"/>
        <v>91065.600000000006</v>
      </c>
      <c r="E4358" s="172" t="e">
        <f t="shared" si="202"/>
        <v>#N/A</v>
      </c>
      <c r="F4358" s="174" t="e">
        <f t="shared" si="203"/>
        <v>#N/A</v>
      </c>
      <c r="G4358" s="26" t="s">
        <v>12134</v>
      </c>
    </row>
    <row r="4359" spans="2:7" x14ac:dyDescent="0.45">
      <c r="B4359" s="26" t="s">
        <v>7433</v>
      </c>
      <c r="C4359" s="26">
        <v>51</v>
      </c>
      <c r="D4359" s="172">
        <f t="shared" si="201"/>
        <v>91065.600000000006</v>
      </c>
      <c r="E4359" s="172" t="e">
        <f t="shared" si="202"/>
        <v>#N/A</v>
      </c>
      <c r="F4359" s="174" t="e">
        <f t="shared" si="203"/>
        <v>#N/A</v>
      </c>
      <c r="G4359" s="26" t="s">
        <v>12135</v>
      </c>
    </row>
    <row r="4360" spans="2:7" x14ac:dyDescent="0.45">
      <c r="B4360" s="26" t="s">
        <v>7434</v>
      </c>
      <c r="C4360" s="26">
        <v>51</v>
      </c>
      <c r="D4360" s="172">
        <f t="shared" si="201"/>
        <v>91065.600000000006</v>
      </c>
      <c r="E4360" s="172" t="e">
        <f t="shared" si="202"/>
        <v>#N/A</v>
      </c>
      <c r="F4360" s="174" t="e">
        <f t="shared" si="203"/>
        <v>#N/A</v>
      </c>
      <c r="G4360" s="26" t="s">
        <v>12136</v>
      </c>
    </row>
    <row r="4361" spans="2:7" x14ac:dyDescent="0.45">
      <c r="B4361" s="26" t="s">
        <v>7435</v>
      </c>
      <c r="C4361" s="26">
        <v>50</v>
      </c>
      <c r="D4361" s="172">
        <f t="shared" si="201"/>
        <v>89280</v>
      </c>
      <c r="E4361" s="172" t="e">
        <f t="shared" si="202"/>
        <v>#N/A</v>
      </c>
      <c r="F4361" s="174" t="e">
        <f t="shared" si="203"/>
        <v>#N/A</v>
      </c>
      <c r="G4361" s="26" t="s">
        <v>12137</v>
      </c>
    </row>
    <row r="4362" spans="2:7" x14ac:dyDescent="0.45">
      <c r="B4362" s="26" t="s">
        <v>7436</v>
      </c>
      <c r="C4362" s="26">
        <v>51</v>
      </c>
      <c r="D4362" s="172">
        <f t="shared" si="201"/>
        <v>91065.600000000006</v>
      </c>
      <c r="E4362" s="172" t="e">
        <f t="shared" si="202"/>
        <v>#N/A</v>
      </c>
      <c r="F4362" s="174" t="e">
        <f t="shared" si="203"/>
        <v>#N/A</v>
      </c>
      <c r="G4362" s="26" t="s">
        <v>12138</v>
      </c>
    </row>
    <row r="4363" spans="2:7" x14ac:dyDescent="0.45">
      <c r="B4363" s="26" t="s">
        <v>7437</v>
      </c>
      <c r="C4363" s="26">
        <v>51</v>
      </c>
      <c r="D4363" s="172">
        <f t="shared" si="201"/>
        <v>91065.600000000006</v>
      </c>
      <c r="E4363" s="172" t="e">
        <f t="shared" si="202"/>
        <v>#N/A</v>
      </c>
      <c r="F4363" s="174" t="e">
        <f t="shared" si="203"/>
        <v>#N/A</v>
      </c>
      <c r="G4363" s="26" t="s">
        <v>12139</v>
      </c>
    </row>
    <row r="4364" spans="2:7" x14ac:dyDescent="0.45">
      <c r="B4364" s="26" t="s">
        <v>7438</v>
      </c>
      <c r="C4364" s="26">
        <v>51</v>
      </c>
      <c r="D4364" s="172">
        <f t="shared" si="201"/>
        <v>91065.600000000006</v>
      </c>
      <c r="E4364" s="172" t="e">
        <f t="shared" si="202"/>
        <v>#N/A</v>
      </c>
      <c r="F4364" s="174" t="e">
        <f t="shared" si="203"/>
        <v>#N/A</v>
      </c>
      <c r="G4364" s="26" t="s">
        <v>12140</v>
      </c>
    </row>
    <row r="4365" spans="2:7" x14ac:dyDescent="0.45">
      <c r="B4365" s="26" t="s">
        <v>7439</v>
      </c>
      <c r="C4365" s="26">
        <v>50</v>
      </c>
      <c r="D4365" s="172">
        <f t="shared" si="201"/>
        <v>89280</v>
      </c>
      <c r="E4365" s="172" t="e">
        <f t="shared" si="202"/>
        <v>#N/A</v>
      </c>
      <c r="F4365" s="174" t="e">
        <f t="shared" si="203"/>
        <v>#N/A</v>
      </c>
      <c r="G4365" s="26" t="s">
        <v>12141</v>
      </c>
    </row>
    <row r="4366" spans="2:7" x14ac:dyDescent="0.45">
      <c r="B4366" s="26" t="s">
        <v>7440</v>
      </c>
      <c r="C4366" s="26">
        <v>49</v>
      </c>
      <c r="D4366" s="172">
        <f t="shared" si="201"/>
        <v>87494.399999999994</v>
      </c>
      <c r="E4366" s="172" t="e">
        <f t="shared" si="202"/>
        <v>#N/A</v>
      </c>
      <c r="F4366" s="174" t="e">
        <f t="shared" si="203"/>
        <v>#N/A</v>
      </c>
      <c r="G4366" s="26" t="s">
        <v>12142</v>
      </c>
    </row>
    <row r="4367" spans="2:7" x14ac:dyDescent="0.45">
      <c r="B4367" s="26" t="s">
        <v>7441</v>
      </c>
      <c r="C4367" s="26">
        <v>48</v>
      </c>
      <c r="D4367" s="172">
        <f t="shared" si="201"/>
        <v>85708.800000000003</v>
      </c>
      <c r="E4367" s="172" t="e">
        <f t="shared" si="202"/>
        <v>#N/A</v>
      </c>
      <c r="F4367" s="174" t="e">
        <f t="shared" si="203"/>
        <v>#N/A</v>
      </c>
      <c r="G4367" s="26" t="s">
        <v>12143</v>
      </c>
    </row>
    <row r="4368" spans="2:7" x14ac:dyDescent="0.45">
      <c r="B4368" s="26" t="s">
        <v>7442</v>
      </c>
      <c r="C4368" s="26">
        <v>48</v>
      </c>
      <c r="D4368" s="172">
        <f t="shared" si="201"/>
        <v>85708.800000000003</v>
      </c>
      <c r="E4368" s="172" t="e">
        <f t="shared" si="202"/>
        <v>#N/A</v>
      </c>
      <c r="F4368" s="174" t="e">
        <f t="shared" si="203"/>
        <v>#N/A</v>
      </c>
      <c r="G4368" s="26" t="s">
        <v>12144</v>
      </c>
    </row>
    <row r="4369" spans="2:7" x14ac:dyDescent="0.45">
      <c r="B4369" s="26" t="s">
        <v>7443</v>
      </c>
      <c r="C4369" s="26">
        <v>47</v>
      </c>
      <c r="D4369" s="172">
        <f t="shared" si="201"/>
        <v>83923.199999999997</v>
      </c>
      <c r="E4369" s="172" t="e">
        <f t="shared" si="202"/>
        <v>#N/A</v>
      </c>
      <c r="F4369" s="174" t="e">
        <f t="shared" si="203"/>
        <v>#N/A</v>
      </c>
      <c r="G4369" s="26" t="s">
        <v>12145</v>
      </c>
    </row>
    <row r="4370" spans="2:7" x14ac:dyDescent="0.45">
      <c r="B4370" s="26" t="s">
        <v>7444</v>
      </c>
      <c r="C4370" s="26">
        <v>47</v>
      </c>
      <c r="D4370" s="172">
        <f t="shared" si="201"/>
        <v>83923.199999999997</v>
      </c>
      <c r="E4370" s="172" t="e">
        <f t="shared" si="202"/>
        <v>#N/A</v>
      </c>
      <c r="F4370" s="174" t="e">
        <f t="shared" si="203"/>
        <v>#N/A</v>
      </c>
      <c r="G4370" s="26" t="s">
        <v>12146</v>
      </c>
    </row>
    <row r="4371" spans="2:7" x14ac:dyDescent="0.45">
      <c r="B4371" s="26" t="s">
        <v>7445</v>
      </c>
      <c r="C4371" s="26">
        <v>46</v>
      </c>
      <c r="D4371" s="172">
        <f t="shared" si="201"/>
        <v>82137.600000000006</v>
      </c>
      <c r="E4371" s="172" t="e">
        <f t="shared" si="202"/>
        <v>#N/A</v>
      </c>
      <c r="F4371" s="174" t="e">
        <f t="shared" si="203"/>
        <v>#N/A</v>
      </c>
      <c r="G4371" s="26" t="s">
        <v>12147</v>
      </c>
    </row>
    <row r="4372" spans="2:7" x14ac:dyDescent="0.45">
      <c r="B4372" s="26" t="s">
        <v>7446</v>
      </c>
      <c r="C4372" s="26">
        <v>46</v>
      </c>
      <c r="D4372" s="172">
        <f t="shared" si="201"/>
        <v>82137.600000000006</v>
      </c>
      <c r="E4372" s="172" t="e">
        <f t="shared" si="202"/>
        <v>#N/A</v>
      </c>
      <c r="F4372" s="174" t="e">
        <f t="shared" si="203"/>
        <v>#N/A</v>
      </c>
      <c r="G4372" s="26" t="s">
        <v>12148</v>
      </c>
    </row>
    <row r="4373" spans="2:7" x14ac:dyDescent="0.45">
      <c r="B4373" s="26" t="s">
        <v>7447</v>
      </c>
      <c r="C4373" s="26">
        <v>46</v>
      </c>
      <c r="D4373" s="172">
        <f t="shared" si="201"/>
        <v>82137.600000000006</v>
      </c>
      <c r="E4373" s="172" t="e">
        <f t="shared" si="202"/>
        <v>#N/A</v>
      </c>
      <c r="F4373" s="174" t="e">
        <f t="shared" si="203"/>
        <v>#N/A</v>
      </c>
      <c r="G4373" s="26" t="s">
        <v>12149</v>
      </c>
    </row>
    <row r="4374" spans="2:7" x14ac:dyDescent="0.45">
      <c r="B4374" s="26" t="s">
        <v>7448</v>
      </c>
      <c r="C4374" s="26">
        <v>45</v>
      </c>
      <c r="D4374" s="172">
        <f t="shared" si="201"/>
        <v>80352</v>
      </c>
      <c r="E4374" s="172" t="e">
        <f t="shared" si="202"/>
        <v>#N/A</v>
      </c>
      <c r="F4374" s="174" t="e">
        <f t="shared" si="203"/>
        <v>#N/A</v>
      </c>
      <c r="G4374" s="26" t="s">
        <v>12150</v>
      </c>
    </row>
    <row r="4375" spans="2:7" x14ac:dyDescent="0.45">
      <c r="B4375" s="26" t="s">
        <v>7449</v>
      </c>
      <c r="C4375" s="26">
        <v>45</v>
      </c>
      <c r="D4375" s="172">
        <f t="shared" si="201"/>
        <v>80352</v>
      </c>
      <c r="E4375" s="172" t="e">
        <f t="shared" si="202"/>
        <v>#N/A</v>
      </c>
      <c r="F4375" s="174" t="e">
        <f t="shared" si="203"/>
        <v>#N/A</v>
      </c>
      <c r="G4375" s="26" t="s">
        <v>12151</v>
      </c>
    </row>
    <row r="4376" spans="2:7" x14ac:dyDescent="0.45">
      <c r="B4376" s="26" t="s">
        <v>7450</v>
      </c>
      <c r="C4376" s="26">
        <v>45</v>
      </c>
      <c r="D4376" s="172">
        <f t="shared" si="201"/>
        <v>80352</v>
      </c>
      <c r="E4376" s="172" t="e">
        <f t="shared" si="202"/>
        <v>#N/A</v>
      </c>
      <c r="F4376" s="174" t="e">
        <f t="shared" si="203"/>
        <v>#N/A</v>
      </c>
      <c r="G4376" s="26" t="s">
        <v>12152</v>
      </c>
    </row>
    <row r="4377" spans="2:7" x14ac:dyDescent="0.45">
      <c r="B4377" s="26" t="s">
        <v>7451</v>
      </c>
      <c r="C4377" s="26">
        <v>46</v>
      </c>
      <c r="D4377" s="172">
        <f t="shared" si="201"/>
        <v>82137.600000000006</v>
      </c>
      <c r="E4377" s="172" t="e">
        <f t="shared" si="202"/>
        <v>#N/A</v>
      </c>
      <c r="F4377" s="174" t="e">
        <f t="shared" si="203"/>
        <v>#N/A</v>
      </c>
      <c r="G4377" s="26" t="s">
        <v>12153</v>
      </c>
    </row>
    <row r="4378" spans="2:7" x14ac:dyDescent="0.45">
      <c r="B4378" s="26" t="s">
        <v>7452</v>
      </c>
      <c r="C4378" s="26">
        <v>45</v>
      </c>
      <c r="D4378" s="172">
        <f t="shared" si="201"/>
        <v>80352</v>
      </c>
      <c r="E4378" s="172" t="e">
        <f t="shared" si="202"/>
        <v>#N/A</v>
      </c>
      <c r="F4378" s="174" t="e">
        <f t="shared" si="203"/>
        <v>#N/A</v>
      </c>
      <c r="G4378" s="26" t="s">
        <v>12154</v>
      </c>
    </row>
    <row r="4379" spans="2:7" x14ac:dyDescent="0.45">
      <c r="B4379" s="26" t="s">
        <v>7453</v>
      </c>
      <c r="C4379" s="26">
        <v>46</v>
      </c>
      <c r="D4379" s="172">
        <f t="shared" si="201"/>
        <v>82137.600000000006</v>
      </c>
      <c r="E4379" s="172" t="e">
        <f t="shared" si="202"/>
        <v>#N/A</v>
      </c>
      <c r="F4379" s="174" t="e">
        <f t="shared" si="203"/>
        <v>#N/A</v>
      </c>
      <c r="G4379" s="26" t="s">
        <v>12155</v>
      </c>
    </row>
    <row r="4380" spans="2:7" x14ac:dyDescent="0.45">
      <c r="B4380" s="26" t="s">
        <v>7454</v>
      </c>
      <c r="C4380" s="26">
        <v>46</v>
      </c>
      <c r="D4380" s="172">
        <f t="shared" si="201"/>
        <v>82137.600000000006</v>
      </c>
      <c r="E4380" s="172" t="e">
        <f t="shared" si="202"/>
        <v>#N/A</v>
      </c>
      <c r="F4380" s="174" t="e">
        <f t="shared" si="203"/>
        <v>#N/A</v>
      </c>
      <c r="G4380" s="26" t="s">
        <v>12156</v>
      </c>
    </row>
    <row r="4381" spans="2:7" x14ac:dyDescent="0.45">
      <c r="B4381" s="26" t="s">
        <v>7455</v>
      </c>
      <c r="C4381" s="26">
        <v>47</v>
      </c>
      <c r="D4381" s="172">
        <f t="shared" si="201"/>
        <v>83923.199999999997</v>
      </c>
      <c r="E4381" s="172" t="e">
        <f t="shared" si="202"/>
        <v>#N/A</v>
      </c>
      <c r="F4381" s="174" t="e">
        <f t="shared" si="203"/>
        <v>#N/A</v>
      </c>
      <c r="G4381" s="26" t="s">
        <v>12157</v>
      </c>
    </row>
    <row r="4382" spans="2:7" x14ac:dyDescent="0.45">
      <c r="B4382" s="26" t="s">
        <v>7456</v>
      </c>
      <c r="C4382" s="26">
        <v>48</v>
      </c>
      <c r="D4382" s="172">
        <f t="shared" si="201"/>
        <v>85708.800000000003</v>
      </c>
      <c r="E4382" s="172" t="e">
        <f t="shared" si="202"/>
        <v>#N/A</v>
      </c>
      <c r="F4382" s="174" t="e">
        <f t="shared" si="203"/>
        <v>#N/A</v>
      </c>
      <c r="G4382" s="26" t="s">
        <v>12158</v>
      </c>
    </row>
    <row r="4383" spans="2:7" x14ac:dyDescent="0.45">
      <c r="B4383" s="26" t="s">
        <v>7457</v>
      </c>
      <c r="C4383" s="26">
        <v>48</v>
      </c>
      <c r="D4383" s="172">
        <f t="shared" si="201"/>
        <v>85708.800000000003</v>
      </c>
      <c r="E4383" s="172" t="e">
        <f t="shared" si="202"/>
        <v>#N/A</v>
      </c>
      <c r="F4383" s="174" t="e">
        <f t="shared" si="203"/>
        <v>#N/A</v>
      </c>
      <c r="G4383" s="26" t="s">
        <v>12159</v>
      </c>
    </row>
    <row r="4384" spans="2:7" x14ac:dyDescent="0.45">
      <c r="B4384" s="26" t="s">
        <v>7458</v>
      </c>
      <c r="C4384" s="26">
        <v>48</v>
      </c>
      <c r="D4384" s="172">
        <f t="shared" si="201"/>
        <v>85708.800000000003</v>
      </c>
      <c r="E4384" s="172" t="e">
        <f t="shared" si="202"/>
        <v>#N/A</v>
      </c>
      <c r="F4384" s="174" t="e">
        <f t="shared" si="203"/>
        <v>#N/A</v>
      </c>
      <c r="G4384" s="26" t="s">
        <v>12160</v>
      </c>
    </row>
    <row r="4385" spans="2:7" x14ac:dyDescent="0.45">
      <c r="B4385" s="26" t="s">
        <v>7459</v>
      </c>
      <c r="C4385" s="26">
        <v>48</v>
      </c>
      <c r="D4385" s="172">
        <f t="shared" si="201"/>
        <v>85708.800000000003</v>
      </c>
      <c r="E4385" s="172" t="e">
        <f t="shared" si="202"/>
        <v>#N/A</v>
      </c>
      <c r="F4385" s="174" t="e">
        <f t="shared" si="203"/>
        <v>#N/A</v>
      </c>
      <c r="G4385" s="26" t="s">
        <v>12161</v>
      </c>
    </row>
    <row r="4386" spans="2:7" x14ac:dyDescent="0.45">
      <c r="B4386" s="26" t="s">
        <v>7460</v>
      </c>
      <c r="C4386" s="26">
        <v>47</v>
      </c>
      <c r="D4386" s="172">
        <f t="shared" si="201"/>
        <v>83923.199999999997</v>
      </c>
      <c r="E4386" s="172" t="e">
        <f t="shared" si="202"/>
        <v>#N/A</v>
      </c>
      <c r="F4386" s="174" t="e">
        <f t="shared" si="203"/>
        <v>#N/A</v>
      </c>
      <c r="G4386" s="26" t="s">
        <v>12162</v>
      </c>
    </row>
    <row r="4387" spans="2:7" x14ac:dyDescent="0.45">
      <c r="B4387" s="26" t="s">
        <v>7461</v>
      </c>
      <c r="C4387" s="26">
        <v>47</v>
      </c>
      <c r="D4387" s="172">
        <f t="shared" si="201"/>
        <v>83923.199999999997</v>
      </c>
      <c r="E4387" s="172" t="e">
        <f t="shared" si="202"/>
        <v>#N/A</v>
      </c>
      <c r="F4387" s="174" t="e">
        <f t="shared" si="203"/>
        <v>#N/A</v>
      </c>
      <c r="G4387" s="26" t="s">
        <v>12163</v>
      </c>
    </row>
    <row r="4388" spans="2:7" x14ac:dyDescent="0.45">
      <c r="B4388" s="26" t="s">
        <v>7462</v>
      </c>
      <c r="C4388" s="26">
        <v>48</v>
      </c>
      <c r="D4388" s="172">
        <f t="shared" si="201"/>
        <v>85708.800000000003</v>
      </c>
      <c r="E4388" s="172" t="e">
        <f t="shared" si="202"/>
        <v>#N/A</v>
      </c>
      <c r="F4388" s="174" t="e">
        <f t="shared" si="203"/>
        <v>#N/A</v>
      </c>
      <c r="G4388" s="26" t="s">
        <v>12164</v>
      </c>
    </row>
    <row r="4389" spans="2:7" x14ac:dyDescent="0.45">
      <c r="B4389" s="26" t="s">
        <v>7463</v>
      </c>
      <c r="C4389" s="26">
        <v>48</v>
      </c>
      <c r="D4389" s="172">
        <f t="shared" si="201"/>
        <v>85708.800000000003</v>
      </c>
      <c r="E4389" s="172" t="e">
        <f t="shared" si="202"/>
        <v>#N/A</v>
      </c>
      <c r="F4389" s="174" t="e">
        <f t="shared" si="203"/>
        <v>#N/A</v>
      </c>
      <c r="G4389" s="26" t="s">
        <v>12165</v>
      </c>
    </row>
    <row r="4390" spans="2:7" x14ac:dyDescent="0.45">
      <c r="B4390" s="26" t="s">
        <v>7464</v>
      </c>
      <c r="C4390" s="26">
        <v>48</v>
      </c>
      <c r="D4390" s="172">
        <f t="shared" si="201"/>
        <v>85708.800000000003</v>
      </c>
      <c r="E4390" s="172" t="e">
        <f t="shared" si="202"/>
        <v>#N/A</v>
      </c>
      <c r="F4390" s="174" t="e">
        <f t="shared" si="203"/>
        <v>#N/A</v>
      </c>
      <c r="G4390" s="26" t="s">
        <v>12166</v>
      </c>
    </row>
    <row r="4391" spans="2:7" x14ac:dyDescent="0.45">
      <c r="B4391" s="26" t="s">
        <v>7465</v>
      </c>
      <c r="C4391" s="26">
        <v>49</v>
      </c>
      <c r="D4391" s="172">
        <f t="shared" si="201"/>
        <v>87494.399999999994</v>
      </c>
      <c r="E4391" s="172" t="e">
        <f t="shared" si="202"/>
        <v>#N/A</v>
      </c>
      <c r="F4391" s="174" t="e">
        <f t="shared" si="203"/>
        <v>#N/A</v>
      </c>
      <c r="G4391" s="26" t="s">
        <v>12167</v>
      </c>
    </row>
    <row r="4392" spans="2:7" x14ac:dyDescent="0.45">
      <c r="B4392" s="26" t="s">
        <v>7466</v>
      </c>
      <c r="C4392" s="26">
        <v>50</v>
      </c>
      <c r="D4392" s="172">
        <f t="shared" si="201"/>
        <v>89280</v>
      </c>
      <c r="E4392" s="172" t="e">
        <f t="shared" si="202"/>
        <v>#N/A</v>
      </c>
      <c r="F4392" s="174" t="e">
        <f t="shared" si="203"/>
        <v>#N/A</v>
      </c>
      <c r="G4392" s="26" t="s">
        <v>12168</v>
      </c>
    </row>
    <row r="4393" spans="2:7" x14ac:dyDescent="0.45">
      <c r="B4393" s="26" t="s">
        <v>7467</v>
      </c>
      <c r="C4393" s="26">
        <v>50</v>
      </c>
      <c r="D4393" s="172">
        <f t="shared" si="201"/>
        <v>89280</v>
      </c>
      <c r="E4393" s="172" t="e">
        <f t="shared" si="202"/>
        <v>#N/A</v>
      </c>
      <c r="F4393" s="174" t="e">
        <f t="shared" si="203"/>
        <v>#N/A</v>
      </c>
      <c r="G4393" s="26" t="s">
        <v>12169</v>
      </c>
    </row>
    <row r="4394" spans="2:7" x14ac:dyDescent="0.45">
      <c r="B4394" s="26" t="s">
        <v>7468</v>
      </c>
      <c r="C4394" s="26">
        <v>51</v>
      </c>
      <c r="D4394" s="172">
        <f t="shared" si="201"/>
        <v>91065.600000000006</v>
      </c>
      <c r="E4394" s="172" t="e">
        <f t="shared" si="202"/>
        <v>#N/A</v>
      </c>
      <c r="F4394" s="174" t="e">
        <f t="shared" si="203"/>
        <v>#N/A</v>
      </c>
      <c r="G4394" s="26" t="s">
        <v>12170</v>
      </c>
    </row>
    <row r="4395" spans="2:7" x14ac:dyDescent="0.45">
      <c r="B4395" s="26" t="s">
        <v>7469</v>
      </c>
      <c r="C4395" s="26">
        <v>49</v>
      </c>
      <c r="D4395" s="172">
        <f t="shared" si="201"/>
        <v>87494.399999999994</v>
      </c>
      <c r="E4395" s="172" t="e">
        <f t="shared" si="202"/>
        <v>#N/A</v>
      </c>
      <c r="F4395" s="174" t="e">
        <f t="shared" si="203"/>
        <v>#N/A</v>
      </c>
      <c r="G4395" s="26" t="s">
        <v>12171</v>
      </c>
    </row>
    <row r="4396" spans="2:7" x14ac:dyDescent="0.45">
      <c r="B4396" s="26" t="s">
        <v>7470</v>
      </c>
      <c r="C4396" s="26">
        <v>49</v>
      </c>
      <c r="D4396" s="172">
        <f t="shared" si="201"/>
        <v>87494.399999999994</v>
      </c>
      <c r="E4396" s="172" t="e">
        <f t="shared" si="202"/>
        <v>#N/A</v>
      </c>
      <c r="F4396" s="174" t="e">
        <f t="shared" si="203"/>
        <v>#N/A</v>
      </c>
      <c r="G4396" s="26" t="s">
        <v>12172</v>
      </c>
    </row>
    <row r="4397" spans="2:7" x14ac:dyDescent="0.45">
      <c r="B4397" s="26" t="s">
        <v>7471</v>
      </c>
      <c r="C4397" s="26">
        <v>48</v>
      </c>
      <c r="D4397" s="172">
        <f t="shared" si="201"/>
        <v>85708.800000000003</v>
      </c>
      <c r="E4397" s="172" t="e">
        <f t="shared" si="202"/>
        <v>#N/A</v>
      </c>
      <c r="F4397" s="174" t="e">
        <f t="shared" si="203"/>
        <v>#N/A</v>
      </c>
      <c r="G4397" s="26" t="s">
        <v>12173</v>
      </c>
    </row>
    <row r="4398" spans="2:7" x14ac:dyDescent="0.45">
      <c r="B4398" s="26" t="s">
        <v>7472</v>
      </c>
      <c r="C4398" s="26">
        <v>47</v>
      </c>
      <c r="D4398" s="172">
        <f t="shared" si="201"/>
        <v>83923.199999999997</v>
      </c>
      <c r="E4398" s="172" t="e">
        <f t="shared" si="202"/>
        <v>#N/A</v>
      </c>
      <c r="F4398" s="174" t="e">
        <f t="shared" si="203"/>
        <v>#N/A</v>
      </c>
      <c r="G4398" s="26" t="s">
        <v>12174</v>
      </c>
    </row>
    <row r="4399" spans="2:7" x14ac:dyDescent="0.45">
      <c r="B4399" s="26" t="s">
        <v>7473</v>
      </c>
      <c r="C4399" s="26">
        <v>47</v>
      </c>
      <c r="D4399" s="172">
        <f t="shared" si="201"/>
        <v>83923.199999999997</v>
      </c>
      <c r="E4399" s="172" t="e">
        <f t="shared" si="202"/>
        <v>#N/A</v>
      </c>
      <c r="F4399" s="174" t="e">
        <f t="shared" si="203"/>
        <v>#N/A</v>
      </c>
      <c r="G4399" s="26" t="s">
        <v>12175</v>
      </c>
    </row>
    <row r="4400" spans="2:7" x14ac:dyDescent="0.45">
      <c r="B4400" s="26" t="s">
        <v>7474</v>
      </c>
      <c r="C4400" s="26">
        <v>48</v>
      </c>
      <c r="D4400" s="172">
        <f t="shared" si="201"/>
        <v>85708.800000000003</v>
      </c>
      <c r="E4400" s="172" t="e">
        <f t="shared" si="202"/>
        <v>#N/A</v>
      </c>
      <c r="F4400" s="174" t="e">
        <f t="shared" si="203"/>
        <v>#N/A</v>
      </c>
      <c r="G4400" s="26" t="s">
        <v>12176</v>
      </c>
    </row>
    <row r="4401" spans="2:7" x14ac:dyDescent="0.45">
      <c r="B4401" s="26" t="s">
        <v>7475</v>
      </c>
      <c r="C4401" s="26">
        <v>48</v>
      </c>
      <c r="D4401" s="172">
        <f t="shared" si="201"/>
        <v>85708.800000000003</v>
      </c>
      <c r="E4401" s="172" t="e">
        <f t="shared" si="202"/>
        <v>#N/A</v>
      </c>
      <c r="F4401" s="174" t="e">
        <f t="shared" si="203"/>
        <v>#N/A</v>
      </c>
      <c r="G4401" s="26" t="s">
        <v>12177</v>
      </c>
    </row>
    <row r="4402" spans="2:7" x14ac:dyDescent="0.45">
      <c r="B4402" s="26" t="s">
        <v>7476</v>
      </c>
      <c r="C4402" s="26">
        <v>49</v>
      </c>
      <c r="D4402" s="172">
        <f t="shared" si="201"/>
        <v>87494.399999999994</v>
      </c>
      <c r="E4402" s="172" t="e">
        <f t="shared" si="202"/>
        <v>#N/A</v>
      </c>
      <c r="F4402" s="174" t="e">
        <f t="shared" si="203"/>
        <v>#N/A</v>
      </c>
      <c r="G4402" s="26" t="s">
        <v>12178</v>
      </c>
    </row>
    <row r="4403" spans="2:7" x14ac:dyDescent="0.45">
      <c r="B4403" s="26" t="s">
        <v>7477</v>
      </c>
      <c r="C4403" s="26">
        <v>49</v>
      </c>
      <c r="D4403" s="172">
        <f t="shared" si="201"/>
        <v>87494.399999999994</v>
      </c>
      <c r="E4403" s="172" t="e">
        <f t="shared" si="202"/>
        <v>#N/A</v>
      </c>
      <c r="F4403" s="174" t="e">
        <f t="shared" si="203"/>
        <v>#N/A</v>
      </c>
      <c r="G4403" s="26" t="s">
        <v>12179</v>
      </c>
    </row>
    <row r="4404" spans="2:7" x14ac:dyDescent="0.45">
      <c r="B4404" s="26" t="s">
        <v>7478</v>
      </c>
      <c r="C4404" s="26">
        <v>50</v>
      </c>
      <c r="D4404" s="172">
        <f t="shared" ref="D4404:D4467" si="204">C4404*7.44*240</f>
        <v>89280</v>
      </c>
      <c r="E4404" s="172" t="e">
        <f t="shared" ref="E4404:E4467" si="205">VLOOKUP(G4404,$I$51:$K$181,2,FALSE)</f>
        <v>#N/A</v>
      </c>
      <c r="F4404" s="174" t="e">
        <f t="shared" ref="F4404:F4467" si="206">E4404/D4404-1</f>
        <v>#N/A</v>
      </c>
      <c r="G4404" s="26" t="s">
        <v>12180</v>
      </c>
    </row>
    <row r="4405" spans="2:7" x14ac:dyDescent="0.45">
      <c r="B4405" s="26" t="s">
        <v>7479</v>
      </c>
      <c r="C4405" s="26">
        <v>52</v>
      </c>
      <c r="D4405" s="172">
        <f t="shared" si="204"/>
        <v>92851.199999999997</v>
      </c>
      <c r="E4405" s="172" t="e">
        <f t="shared" si="205"/>
        <v>#N/A</v>
      </c>
      <c r="F4405" s="174" t="e">
        <f t="shared" si="206"/>
        <v>#N/A</v>
      </c>
      <c r="G4405" s="26" t="s">
        <v>12181</v>
      </c>
    </row>
    <row r="4406" spans="2:7" x14ac:dyDescent="0.45">
      <c r="B4406" s="26" t="s">
        <v>7480</v>
      </c>
      <c r="C4406" s="26">
        <v>52</v>
      </c>
      <c r="D4406" s="172">
        <f t="shared" si="204"/>
        <v>92851.199999999997</v>
      </c>
      <c r="E4406" s="172" t="e">
        <f t="shared" si="205"/>
        <v>#N/A</v>
      </c>
      <c r="F4406" s="174" t="e">
        <f t="shared" si="206"/>
        <v>#N/A</v>
      </c>
      <c r="G4406" s="26" t="s">
        <v>12182</v>
      </c>
    </row>
    <row r="4407" spans="2:7" x14ac:dyDescent="0.45">
      <c r="B4407" s="26" t="s">
        <v>7481</v>
      </c>
      <c r="C4407" s="26">
        <v>52</v>
      </c>
      <c r="D4407" s="172">
        <f t="shared" si="204"/>
        <v>92851.199999999997</v>
      </c>
      <c r="E4407" s="172" t="e">
        <f t="shared" si="205"/>
        <v>#N/A</v>
      </c>
      <c r="F4407" s="174" t="e">
        <f t="shared" si="206"/>
        <v>#N/A</v>
      </c>
      <c r="G4407" s="26" t="s">
        <v>12183</v>
      </c>
    </row>
    <row r="4408" spans="2:7" x14ac:dyDescent="0.45">
      <c r="B4408" s="26" t="s">
        <v>7482</v>
      </c>
      <c r="C4408" s="26">
        <v>53</v>
      </c>
      <c r="D4408" s="172">
        <f t="shared" si="204"/>
        <v>94636.800000000003</v>
      </c>
      <c r="E4408" s="172" t="e">
        <f t="shared" si="205"/>
        <v>#N/A</v>
      </c>
      <c r="F4408" s="174" t="e">
        <f t="shared" si="206"/>
        <v>#N/A</v>
      </c>
      <c r="G4408" s="26" t="s">
        <v>12184</v>
      </c>
    </row>
    <row r="4409" spans="2:7" x14ac:dyDescent="0.45">
      <c r="B4409" s="26" t="s">
        <v>7483</v>
      </c>
      <c r="C4409" s="26">
        <v>52</v>
      </c>
      <c r="D4409" s="172">
        <f t="shared" si="204"/>
        <v>92851.199999999997</v>
      </c>
      <c r="E4409" s="172" t="e">
        <f t="shared" si="205"/>
        <v>#N/A</v>
      </c>
      <c r="F4409" s="174" t="e">
        <f t="shared" si="206"/>
        <v>#N/A</v>
      </c>
      <c r="G4409" s="26" t="s">
        <v>12185</v>
      </c>
    </row>
    <row r="4410" spans="2:7" x14ac:dyDescent="0.45">
      <c r="B4410" s="26" t="s">
        <v>7484</v>
      </c>
      <c r="C4410" s="26">
        <v>50</v>
      </c>
      <c r="D4410" s="172">
        <f t="shared" si="204"/>
        <v>89280</v>
      </c>
      <c r="E4410" s="172" t="e">
        <f t="shared" si="205"/>
        <v>#N/A</v>
      </c>
      <c r="F4410" s="174" t="e">
        <f t="shared" si="206"/>
        <v>#N/A</v>
      </c>
      <c r="G4410" s="26" t="s">
        <v>12186</v>
      </c>
    </row>
    <row r="4411" spans="2:7" x14ac:dyDescent="0.45">
      <c r="B4411" s="26" t="s">
        <v>7485</v>
      </c>
      <c r="C4411" s="26">
        <v>49</v>
      </c>
      <c r="D4411" s="172">
        <f t="shared" si="204"/>
        <v>87494.399999999994</v>
      </c>
      <c r="E4411" s="172" t="e">
        <f t="shared" si="205"/>
        <v>#N/A</v>
      </c>
      <c r="F4411" s="174" t="e">
        <f t="shared" si="206"/>
        <v>#N/A</v>
      </c>
      <c r="G4411" s="26" t="s">
        <v>12187</v>
      </c>
    </row>
    <row r="4412" spans="2:7" x14ac:dyDescent="0.45">
      <c r="B4412" s="26" t="s">
        <v>7486</v>
      </c>
      <c r="C4412" s="26">
        <v>49</v>
      </c>
      <c r="D4412" s="172">
        <f t="shared" si="204"/>
        <v>87494.399999999994</v>
      </c>
      <c r="E4412" s="172" t="e">
        <f t="shared" si="205"/>
        <v>#N/A</v>
      </c>
      <c r="F4412" s="174" t="e">
        <f t="shared" si="206"/>
        <v>#N/A</v>
      </c>
      <c r="G4412" s="26" t="s">
        <v>12188</v>
      </c>
    </row>
    <row r="4413" spans="2:7" x14ac:dyDescent="0.45">
      <c r="B4413" s="26" t="s">
        <v>7487</v>
      </c>
      <c r="C4413" s="26">
        <v>49</v>
      </c>
      <c r="D4413" s="172">
        <f t="shared" si="204"/>
        <v>87494.399999999994</v>
      </c>
      <c r="E4413" s="172" t="e">
        <f t="shared" si="205"/>
        <v>#N/A</v>
      </c>
      <c r="F4413" s="174" t="e">
        <f t="shared" si="206"/>
        <v>#N/A</v>
      </c>
      <c r="G4413" s="26" t="s">
        <v>12189</v>
      </c>
    </row>
    <row r="4414" spans="2:7" x14ac:dyDescent="0.45">
      <c r="B4414" s="26" t="s">
        <v>7488</v>
      </c>
      <c r="C4414" s="26">
        <v>50</v>
      </c>
      <c r="D4414" s="172">
        <f t="shared" si="204"/>
        <v>89280</v>
      </c>
      <c r="E4414" s="172" t="e">
        <f t="shared" si="205"/>
        <v>#N/A</v>
      </c>
      <c r="F4414" s="174" t="e">
        <f t="shared" si="206"/>
        <v>#N/A</v>
      </c>
      <c r="G4414" s="26" t="s">
        <v>12190</v>
      </c>
    </row>
    <row r="4415" spans="2:7" x14ac:dyDescent="0.45">
      <c r="B4415" s="26" t="s">
        <v>7489</v>
      </c>
      <c r="C4415" s="26">
        <v>49</v>
      </c>
      <c r="D4415" s="172">
        <f t="shared" si="204"/>
        <v>87494.399999999994</v>
      </c>
      <c r="E4415" s="172" t="e">
        <f t="shared" si="205"/>
        <v>#N/A</v>
      </c>
      <c r="F4415" s="174" t="e">
        <f t="shared" si="206"/>
        <v>#N/A</v>
      </c>
      <c r="G4415" s="26" t="s">
        <v>12191</v>
      </c>
    </row>
    <row r="4416" spans="2:7" x14ac:dyDescent="0.45">
      <c r="B4416" s="26" t="s">
        <v>7490</v>
      </c>
      <c r="C4416" s="26">
        <v>51</v>
      </c>
      <c r="D4416" s="172">
        <f t="shared" si="204"/>
        <v>91065.600000000006</v>
      </c>
      <c r="E4416" s="172" t="e">
        <f t="shared" si="205"/>
        <v>#N/A</v>
      </c>
      <c r="F4416" s="174" t="e">
        <f t="shared" si="206"/>
        <v>#N/A</v>
      </c>
      <c r="G4416" s="26" t="s">
        <v>12192</v>
      </c>
    </row>
    <row r="4417" spans="2:7" x14ac:dyDescent="0.45">
      <c r="B4417" s="26" t="s">
        <v>7491</v>
      </c>
      <c r="C4417" s="26">
        <v>52</v>
      </c>
      <c r="D4417" s="172">
        <f t="shared" si="204"/>
        <v>92851.199999999997</v>
      </c>
      <c r="E4417" s="172" t="e">
        <f t="shared" si="205"/>
        <v>#N/A</v>
      </c>
      <c r="F4417" s="174" t="e">
        <f t="shared" si="206"/>
        <v>#N/A</v>
      </c>
      <c r="G4417" s="26" t="s">
        <v>12193</v>
      </c>
    </row>
    <row r="4418" spans="2:7" x14ac:dyDescent="0.45">
      <c r="B4418" s="26" t="s">
        <v>7492</v>
      </c>
      <c r="C4418" s="26">
        <v>52</v>
      </c>
      <c r="D4418" s="172">
        <f t="shared" si="204"/>
        <v>92851.199999999997</v>
      </c>
      <c r="E4418" s="172" t="e">
        <f t="shared" si="205"/>
        <v>#N/A</v>
      </c>
      <c r="F4418" s="174" t="e">
        <f t="shared" si="206"/>
        <v>#N/A</v>
      </c>
      <c r="G4418" s="26" t="s">
        <v>12194</v>
      </c>
    </row>
    <row r="4419" spans="2:7" x14ac:dyDescent="0.45">
      <c r="B4419" s="26" t="s">
        <v>7493</v>
      </c>
      <c r="C4419" s="26">
        <v>52</v>
      </c>
      <c r="D4419" s="172">
        <f t="shared" si="204"/>
        <v>92851.199999999997</v>
      </c>
      <c r="E4419" s="172" t="e">
        <f t="shared" si="205"/>
        <v>#N/A</v>
      </c>
      <c r="F4419" s="174" t="e">
        <f t="shared" si="206"/>
        <v>#N/A</v>
      </c>
      <c r="G4419" s="26" t="s">
        <v>12195</v>
      </c>
    </row>
    <row r="4420" spans="2:7" x14ac:dyDescent="0.45">
      <c r="B4420" s="26" t="s">
        <v>7494</v>
      </c>
      <c r="C4420" s="26">
        <v>51</v>
      </c>
      <c r="D4420" s="172">
        <f t="shared" si="204"/>
        <v>91065.600000000006</v>
      </c>
      <c r="E4420" s="172" t="e">
        <f t="shared" si="205"/>
        <v>#N/A</v>
      </c>
      <c r="F4420" s="174" t="e">
        <f t="shared" si="206"/>
        <v>#N/A</v>
      </c>
      <c r="G4420" s="26" t="s">
        <v>12196</v>
      </c>
    </row>
    <row r="4421" spans="2:7" x14ac:dyDescent="0.45">
      <c r="B4421" s="26" t="s">
        <v>7495</v>
      </c>
      <c r="C4421" s="26">
        <v>50</v>
      </c>
      <c r="D4421" s="172">
        <f t="shared" si="204"/>
        <v>89280</v>
      </c>
      <c r="E4421" s="172" t="e">
        <f t="shared" si="205"/>
        <v>#N/A</v>
      </c>
      <c r="F4421" s="174" t="e">
        <f t="shared" si="206"/>
        <v>#N/A</v>
      </c>
      <c r="G4421" s="26" t="s">
        <v>12197</v>
      </c>
    </row>
    <row r="4422" spans="2:7" x14ac:dyDescent="0.45">
      <c r="B4422" s="26" t="s">
        <v>7496</v>
      </c>
      <c r="C4422" s="26">
        <v>50</v>
      </c>
      <c r="D4422" s="172">
        <f t="shared" si="204"/>
        <v>89280</v>
      </c>
      <c r="E4422" s="172" t="e">
        <f t="shared" si="205"/>
        <v>#N/A</v>
      </c>
      <c r="F4422" s="174" t="e">
        <f t="shared" si="206"/>
        <v>#N/A</v>
      </c>
      <c r="G4422" s="26" t="s">
        <v>12198</v>
      </c>
    </row>
    <row r="4423" spans="2:7" x14ac:dyDescent="0.45">
      <c r="B4423" s="26" t="s">
        <v>7497</v>
      </c>
      <c r="C4423" s="26">
        <v>49</v>
      </c>
      <c r="D4423" s="172">
        <f t="shared" si="204"/>
        <v>87494.399999999994</v>
      </c>
      <c r="E4423" s="172" t="e">
        <f t="shared" si="205"/>
        <v>#N/A</v>
      </c>
      <c r="F4423" s="174" t="e">
        <f t="shared" si="206"/>
        <v>#N/A</v>
      </c>
      <c r="G4423" s="26" t="s">
        <v>12199</v>
      </c>
    </row>
    <row r="4424" spans="2:7" x14ac:dyDescent="0.45">
      <c r="B4424" s="26" t="s">
        <v>7498</v>
      </c>
      <c r="C4424" s="26">
        <v>49</v>
      </c>
      <c r="D4424" s="172">
        <f t="shared" si="204"/>
        <v>87494.399999999994</v>
      </c>
      <c r="E4424" s="172" t="e">
        <f t="shared" si="205"/>
        <v>#N/A</v>
      </c>
      <c r="F4424" s="174" t="e">
        <f t="shared" si="206"/>
        <v>#N/A</v>
      </c>
      <c r="G4424" s="26" t="s">
        <v>12200</v>
      </c>
    </row>
    <row r="4425" spans="2:7" x14ac:dyDescent="0.45">
      <c r="B4425" s="26" t="s">
        <v>7499</v>
      </c>
      <c r="C4425" s="26">
        <v>50</v>
      </c>
      <c r="D4425" s="172">
        <f t="shared" si="204"/>
        <v>89280</v>
      </c>
      <c r="E4425" s="172" t="e">
        <f t="shared" si="205"/>
        <v>#N/A</v>
      </c>
      <c r="F4425" s="174" t="e">
        <f t="shared" si="206"/>
        <v>#N/A</v>
      </c>
      <c r="G4425" s="26" t="s">
        <v>12201</v>
      </c>
    </row>
    <row r="4426" spans="2:7" x14ac:dyDescent="0.45">
      <c r="B4426" s="26" t="s">
        <v>7500</v>
      </c>
      <c r="C4426" s="26">
        <v>49</v>
      </c>
      <c r="D4426" s="172">
        <f t="shared" si="204"/>
        <v>87494.399999999994</v>
      </c>
      <c r="E4426" s="172" t="e">
        <f t="shared" si="205"/>
        <v>#N/A</v>
      </c>
      <c r="F4426" s="174" t="e">
        <f t="shared" si="206"/>
        <v>#N/A</v>
      </c>
      <c r="G4426" s="26" t="s">
        <v>12202</v>
      </c>
    </row>
    <row r="4427" spans="2:7" x14ac:dyDescent="0.45">
      <c r="B4427" s="26" t="s">
        <v>7501</v>
      </c>
      <c r="C4427" s="26">
        <v>48</v>
      </c>
      <c r="D4427" s="172">
        <f t="shared" si="204"/>
        <v>85708.800000000003</v>
      </c>
      <c r="E4427" s="172" t="e">
        <f t="shared" si="205"/>
        <v>#N/A</v>
      </c>
      <c r="F4427" s="174" t="e">
        <f t="shared" si="206"/>
        <v>#N/A</v>
      </c>
      <c r="G4427" s="26" t="s">
        <v>12203</v>
      </c>
    </row>
    <row r="4428" spans="2:7" x14ac:dyDescent="0.45">
      <c r="B4428" s="26" t="s">
        <v>7502</v>
      </c>
      <c r="C4428" s="26">
        <v>48</v>
      </c>
      <c r="D4428" s="172">
        <f t="shared" si="204"/>
        <v>85708.800000000003</v>
      </c>
      <c r="E4428" s="172" t="e">
        <f t="shared" si="205"/>
        <v>#N/A</v>
      </c>
      <c r="F4428" s="174" t="e">
        <f t="shared" si="206"/>
        <v>#N/A</v>
      </c>
      <c r="G4428" s="26" t="s">
        <v>12204</v>
      </c>
    </row>
    <row r="4429" spans="2:7" x14ac:dyDescent="0.45">
      <c r="B4429" s="26" t="s">
        <v>7503</v>
      </c>
      <c r="C4429" s="26">
        <v>48</v>
      </c>
      <c r="D4429" s="172">
        <f t="shared" si="204"/>
        <v>85708.800000000003</v>
      </c>
      <c r="E4429" s="172" t="e">
        <f t="shared" si="205"/>
        <v>#N/A</v>
      </c>
      <c r="F4429" s="174" t="e">
        <f t="shared" si="206"/>
        <v>#N/A</v>
      </c>
      <c r="G4429" s="26" t="s">
        <v>12205</v>
      </c>
    </row>
    <row r="4430" spans="2:7" x14ac:dyDescent="0.45">
      <c r="B4430" s="26" t="s">
        <v>7504</v>
      </c>
      <c r="C4430" s="26">
        <v>47</v>
      </c>
      <c r="D4430" s="172">
        <f t="shared" si="204"/>
        <v>83923.199999999997</v>
      </c>
      <c r="E4430" s="172" t="e">
        <f t="shared" si="205"/>
        <v>#N/A</v>
      </c>
      <c r="F4430" s="174" t="e">
        <f t="shared" si="206"/>
        <v>#N/A</v>
      </c>
      <c r="G4430" s="26" t="s">
        <v>12206</v>
      </c>
    </row>
    <row r="4431" spans="2:7" x14ac:dyDescent="0.45">
      <c r="B4431" s="26" t="s">
        <v>7505</v>
      </c>
      <c r="C4431" s="26">
        <v>46</v>
      </c>
      <c r="D4431" s="172">
        <f t="shared" si="204"/>
        <v>82137.600000000006</v>
      </c>
      <c r="E4431" s="172" t="e">
        <f t="shared" si="205"/>
        <v>#N/A</v>
      </c>
      <c r="F4431" s="174" t="e">
        <f t="shared" si="206"/>
        <v>#N/A</v>
      </c>
      <c r="G4431" s="26" t="s">
        <v>12207</v>
      </c>
    </row>
    <row r="4432" spans="2:7" x14ac:dyDescent="0.45">
      <c r="B4432" s="26" t="s">
        <v>7506</v>
      </c>
      <c r="C4432" s="26">
        <v>46</v>
      </c>
      <c r="D4432" s="172">
        <f t="shared" si="204"/>
        <v>82137.600000000006</v>
      </c>
      <c r="E4432" s="172" t="e">
        <f t="shared" si="205"/>
        <v>#N/A</v>
      </c>
      <c r="F4432" s="174" t="e">
        <f t="shared" si="206"/>
        <v>#N/A</v>
      </c>
      <c r="G4432" s="26" t="s">
        <v>12208</v>
      </c>
    </row>
    <row r="4433" spans="2:7" x14ac:dyDescent="0.45">
      <c r="B4433" s="26" t="s">
        <v>7507</v>
      </c>
      <c r="C4433" s="26">
        <v>45</v>
      </c>
      <c r="D4433" s="172">
        <f t="shared" si="204"/>
        <v>80352</v>
      </c>
      <c r="E4433" s="172" t="e">
        <f t="shared" si="205"/>
        <v>#N/A</v>
      </c>
      <c r="F4433" s="174" t="e">
        <f t="shared" si="206"/>
        <v>#N/A</v>
      </c>
      <c r="G4433" s="26" t="s">
        <v>12209</v>
      </c>
    </row>
    <row r="4434" spans="2:7" x14ac:dyDescent="0.45">
      <c r="B4434" s="26" t="s">
        <v>7508</v>
      </c>
      <c r="C4434" s="26">
        <v>45</v>
      </c>
      <c r="D4434" s="172">
        <f t="shared" si="204"/>
        <v>80352</v>
      </c>
      <c r="E4434" s="172" t="e">
        <f t="shared" si="205"/>
        <v>#N/A</v>
      </c>
      <c r="F4434" s="174" t="e">
        <f t="shared" si="206"/>
        <v>#N/A</v>
      </c>
      <c r="G4434" s="26" t="s">
        <v>12210</v>
      </c>
    </row>
    <row r="4435" spans="2:7" x14ac:dyDescent="0.45">
      <c r="B4435" s="26" t="s">
        <v>7509</v>
      </c>
      <c r="C4435" s="26">
        <v>45</v>
      </c>
      <c r="D4435" s="172">
        <f t="shared" si="204"/>
        <v>80352</v>
      </c>
      <c r="E4435" s="172" t="e">
        <f t="shared" si="205"/>
        <v>#N/A</v>
      </c>
      <c r="F4435" s="174" t="e">
        <f t="shared" si="206"/>
        <v>#N/A</v>
      </c>
      <c r="G4435" s="26" t="s">
        <v>12211</v>
      </c>
    </row>
    <row r="4436" spans="2:7" x14ac:dyDescent="0.45">
      <c r="B4436" s="26" t="s">
        <v>7510</v>
      </c>
      <c r="C4436" s="26">
        <v>44</v>
      </c>
      <c r="D4436" s="172">
        <f t="shared" si="204"/>
        <v>78566.400000000009</v>
      </c>
      <c r="E4436" s="172" t="e">
        <f t="shared" si="205"/>
        <v>#N/A</v>
      </c>
      <c r="F4436" s="174" t="e">
        <f t="shared" si="206"/>
        <v>#N/A</v>
      </c>
      <c r="G4436" s="26" t="s">
        <v>12212</v>
      </c>
    </row>
    <row r="4437" spans="2:7" x14ac:dyDescent="0.45">
      <c r="B4437" s="26" t="s">
        <v>7511</v>
      </c>
      <c r="C4437" s="26">
        <v>43</v>
      </c>
      <c r="D4437" s="172">
        <f t="shared" si="204"/>
        <v>76780.800000000003</v>
      </c>
      <c r="E4437" s="172" t="e">
        <f t="shared" si="205"/>
        <v>#N/A</v>
      </c>
      <c r="F4437" s="174" t="e">
        <f t="shared" si="206"/>
        <v>#N/A</v>
      </c>
      <c r="G4437" s="26" t="s">
        <v>12213</v>
      </c>
    </row>
    <row r="4438" spans="2:7" x14ac:dyDescent="0.45">
      <c r="B4438" s="26" t="s">
        <v>7512</v>
      </c>
      <c r="C4438" s="26">
        <v>43</v>
      </c>
      <c r="D4438" s="172">
        <f t="shared" si="204"/>
        <v>76780.800000000003</v>
      </c>
      <c r="E4438" s="172" t="e">
        <f t="shared" si="205"/>
        <v>#N/A</v>
      </c>
      <c r="F4438" s="174" t="e">
        <f t="shared" si="206"/>
        <v>#N/A</v>
      </c>
      <c r="G4438" s="26" t="s">
        <v>12214</v>
      </c>
    </row>
    <row r="4439" spans="2:7" x14ac:dyDescent="0.45">
      <c r="B4439" s="26" t="s">
        <v>7513</v>
      </c>
      <c r="C4439" s="26">
        <v>43</v>
      </c>
      <c r="D4439" s="172">
        <f t="shared" si="204"/>
        <v>76780.800000000003</v>
      </c>
      <c r="E4439" s="172" t="e">
        <f t="shared" si="205"/>
        <v>#N/A</v>
      </c>
      <c r="F4439" s="174" t="e">
        <f t="shared" si="206"/>
        <v>#N/A</v>
      </c>
      <c r="G4439" s="26" t="s">
        <v>12215</v>
      </c>
    </row>
    <row r="4440" spans="2:7" x14ac:dyDescent="0.45">
      <c r="B4440" s="26" t="s">
        <v>7514</v>
      </c>
      <c r="C4440" s="26">
        <v>42</v>
      </c>
      <c r="D4440" s="172">
        <f t="shared" si="204"/>
        <v>74995.200000000012</v>
      </c>
      <c r="E4440" s="172" t="e">
        <f t="shared" si="205"/>
        <v>#N/A</v>
      </c>
      <c r="F4440" s="174" t="e">
        <f t="shared" si="206"/>
        <v>#N/A</v>
      </c>
      <c r="G4440" s="26" t="s">
        <v>12216</v>
      </c>
    </row>
    <row r="4441" spans="2:7" x14ac:dyDescent="0.45">
      <c r="B4441" s="26" t="s">
        <v>7515</v>
      </c>
      <c r="C4441" s="26">
        <v>42</v>
      </c>
      <c r="D4441" s="172">
        <f t="shared" si="204"/>
        <v>74995.200000000012</v>
      </c>
      <c r="E4441" s="172" t="e">
        <f t="shared" si="205"/>
        <v>#N/A</v>
      </c>
      <c r="F4441" s="174" t="e">
        <f t="shared" si="206"/>
        <v>#N/A</v>
      </c>
      <c r="G4441" s="26" t="s">
        <v>12217</v>
      </c>
    </row>
    <row r="4442" spans="2:7" x14ac:dyDescent="0.45">
      <c r="B4442" s="26" t="s">
        <v>7516</v>
      </c>
      <c r="C4442" s="26">
        <v>41</v>
      </c>
      <c r="D4442" s="172">
        <f t="shared" si="204"/>
        <v>73209.600000000006</v>
      </c>
      <c r="E4442" s="172" t="e">
        <f t="shared" si="205"/>
        <v>#N/A</v>
      </c>
      <c r="F4442" s="174" t="e">
        <f t="shared" si="206"/>
        <v>#N/A</v>
      </c>
      <c r="G4442" s="26" t="s">
        <v>12218</v>
      </c>
    </row>
    <row r="4443" spans="2:7" x14ac:dyDescent="0.45">
      <c r="B4443" s="26" t="s">
        <v>7517</v>
      </c>
      <c r="C4443" s="26">
        <v>41</v>
      </c>
      <c r="D4443" s="172">
        <f t="shared" si="204"/>
        <v>73209.600000000006</v>
      </c>
      <c r="E4443" s="172" t="e">
        <f t="shared" si="205"/>
        <v>#N/A</v>
      </c>
      <c r="F4443" s="174" t="e">
        <f t="shared" si="206"/>
        <v>#N/A</v>
      </c>
      <c r="G4443" s="26" t="s">
        <v>12219</v>
      </c>
    </row>
    <row r="4444" spans="2:7" x14ac:dyDescent="0.45">
      <c r="B4444" s="26" t="s">
        <v>7518</v>
      </c>
      <c r="C4444" s="26">
        <v>41</v>
      </c>
      <c r="D4444" s="172">
        <f t="shared" si="204"/>
        <v>73209.600000000006</v>
      </c>
      <c r="E4444" s="172" t="e">
        <f t="shared" si="205"/>
        <v>#N/A</v>
      </c>
      <c r="F4444" s="174" t="e">
        <f t="shared" si="206"/>
        <v>#N/A</v>
      </c>
      <c r="G4444" s="26" t="s">
        <v>12220</v>
      </c>
    </row>
    <row r="4445" spans="2:7" x14ac:dyDescent="0.45">
      <c r="B4445" s="26" t="s">
        <v>7519</v>
      </c>
      <c r="C4445" s="26">
        <v>40</v>
      </c>
      <c r="D4445" s="172">
        <f t="shared" si="204"/>
        <v>71424</v>
      </c>
      <c r="E4445" s="172" t="e">
        <f t="shared" si="205"/>
        <v>#N/A</v>
      </c>
      <c r="F4445" s="174" t="e">
        <f t="shared" si="206"/>
        <v>#N/A</v>
      </c>
      <c r="G4445" s="26" t="s">
        <v>12221</v>
      </c>
    </row>
    <row r="4446" spans="2:7" x14ac:dyDescent="0.45">
      <c r="B4446" s="26" t="s">
        <v>7520</v>
      </c>
      <c r="C4446" s="26">
        <v>40</v>
      </c>
      <c r="D4446" s="172">
        <f t="shared" si="204"/>
        <v>71424</v>
      </c>
      <c r="E4446" s="172" t="e">
        <f t="shared" si="205"/>
        <v>#N/A</v>
      </c>
      <c r="F4446" s="174" t="e">
        <f t="shared" si="206"/>
        <v>#N/A</v>
      </c>
      <c r="G4446" s="26" t="s">
        <v>12222</v>
      </c>
    </row>
    <row r="4447" spans="2:7" x14ac:dyDescent="0.45">
      <c r="B4447" s="26" t="s">
        <v>7521</v>
      </c>
      <c r="C4447" s="26">
        <v>40</v>
      </c>
      <c r="D4447" s="172">
        <f t="shared" si="204"/>
        <v>71424</v>
      </c>
      <c r="E4447" s="172" t="e">
        <f t="shared" si="205"/>
        <v>#N/A</v>
      </c>
      <c r="F4447" s="174" t="e">
        <f t="shared" si="206"/>
        <v>#N/A</v>
      </c>
      <c r="G4447" s="26" t="s">
        <v>12223</v>
      </c>
    </row>
    <row r="4448" spans="2:7" x14ac:dyDescent="0.45">
      <c r="B4448" s="26" t="s">
        <v>7522</v>
      </c>
      <c r="C4448" s="26">
        <v>41</v>
      </c>
      <c r="D4448" s="172">
        <f t="shared" si="204"/>
        <v>73209.600000000006</v>
      </c>
      <c r="E4448" s="172" t="e">
        <f t="shared" si="205"/>
        <v>#N/A</v>
      </c>
      <c r="F4448" s="174" t="e">
        <f t="shared" si="206"/>
        <v>#N/A</v>
      </c>
      <c r="G4448" s="26" t="s">
        <v>12224</v>
      </c>
    </row>
    <row r="4449" spans="2:7" x14ac:dyDescent="0.45">
      <c r="B4449" s="26" t="s">
        <v>7523</v>
      </c>
      <c r="C4449" s="26">
        <v>40</v>
      </c>
      <c r="D4449" s="172">
        <f t="shared" si="204"/>
        <v>71424</v>
      </c>
      <c r="E4449" s="172" t="e">
        <f t="shared" si="205"/>
        <v>#N/A</v>
      </c>
      <c r="F4449" s="174" t="e">
        <f t="shared" si="206"/>
        <v>#N/A</v>
      </c>
      <c r="G4449" s="26" t="s">
        <v>12225</v>
      </c>
    </row>
    <row r="4450" spans="2:7" x14ac:dyDescent="0.45">
      <c r="B4450" s="26" t="s">
        <v>7524</v>
      </c>
      <c r="C4450" s="26">
        <v>41</v>
      </c>
      <c r="D4450" s="172">
        <f t="shared" si="204"/>
        <v>73209.600000000006</v>
      </c>
      <c r="E4450" s="172" t="e">
        <f t="shared" si="205"/>
        <v>#N/A</v>
      </c>
      <c r="F4450" s="174" t="e">
        <f t="shared" si="206"/>
        <v>#N/A</v>
      </c>
      <c r="G4450" s="26" t="s">
        <v>12226</v>
      </c>
    </row>
    <row r="4451" spans="2:7" x14ac:dyDescent="0.45">
      <c r="B4451" s="26" t="s">
        <v>7525</v>
      </c>
      <c r="C4451" s="26">
        <v>41</v>
      </c>
      <c r="D4451" s="172">
        <f t="shared" si="204"/>
        <v>73209.600000000006</v>
      </c>
      <c r="E4451" s="172" t="e">
        <f t="shared" si="205"/>
        <v>#N/A</v>
      </c>
      <c r="F4451" s="174" t="e">
        <f t="shared" si="206"/>
        <v>#N/A</v>
      </c>
      <c r="G4451" s="26" t="s">
        <v>12227</v>
      </c>
    </row>
    <row r="4452" spans="2:7" x14ac:dyDescent="0.45">
      <c r="B4452" s="26" t="s">
        <v>7526</v>
      </c>
      <c r="C4452" s="26">
        <v>41</v>
      </c>
      <c r="D4452" s="172">
        <f t="shared" si="204"/>
        <v>73209.600000000006</v>
      </c>
      <c r="E4452" s="172" t="e">
        <f t="shared" si="205"/>
        <v>#N/A</v>
      </c>
      <c r="F4452" s="174" t="e">
        <f t="shared" si="206"/>
        <v>#N/A</v>
      </c>
      <c r="G4452" s="26" t="s">
        <v>12228</v>
      </c>
    </row>
    <row r="4453" spans="2:7" x14ac:dyDescent="0.45">
      <c r="B4453" s="26" t="s">
        <v>7527</v>
      </c>
      <c r="C4453" s="26">
        <v>42</v>
      </c>
      <c r="D4453" s="172">
        <f t="shared" si="204"/>
        <v>74995.200000000012</v>
      </c>
      <c r="E4453" s="172" t="e">
        <f t="shared" si="205"/>
        <v>#N/A</v>
      </c>
      <c r="F4453" s="174" t="e">
        <f t="shared" si="206"/>
        <v>#N/A</v>
      </c>
      <c r="G4453" s="26" t="s">
        <v>12229</v>
      </c>
    </row>
    <row r="4454" spans="2:7" x14ac:dyDescent="0.45">
      <c r="B4454" s="26" t="s">
        <v>7528</v>
      </c>
      <c r="C4454" s="26">
        <v>43</v>
      </c>
      <c r="D4454" s="172">
        <f t="shared" si="204"/>
        <v>76780.800000000003</v>
      </c>
      <c r="E4454" s="172" t="e">
        <f t="shared" si="205"/>
        <v>#N/A</v>
      </c>
      <c r="F4454" s="174" t="e">
        <f t="shared" si="206"/>
        <v>#N/A</v>
      </c>
      <c r="G4454" s="26" t="s">
        <v>12230</v>
      </c>
    </row>
    <row r="4455" spans="2:7" x14ac:dyDescent="0.45">
      <c r="B4455" s="26" t="s">
        <v>7529</v>
      </c>
      <c r="C4455" s="26">
        <v>43</v>
      </c>
      <c r="D4455" s="172">
        <f t="shared" si="204"/>
        <v>76780.800000000003</v>
      </c>
      <c r="E4455" s="172" t="e">
        <f t="shared" si="205"/>
        <v>#N/A</v>
      </c>
      <c r="F4455" s="174" t="e">
        <f t="shared" si="206"/>
        <v>#N/A</v>
      </c>
      <c r="G4455" s="26" t="s">
        <v>12231</v>
      </c>
    </row>
    <row r="4456" spans="2:7" x14ac:dyDescent="0.45">
      <c r="B4456" s="26" t="s">
        <v>7530</v>
      </c>
      <c r="C4456" s="26">
        <v>43</v>
      </c>
      <c r="D4456" s="172">
        <f t="shared" si="204"/>
        <v>76780.800000000003</v>
      </c>
      <c r="E4456" s="172" t="e">
        <f t="shared" si="205"/>
        <v>#N/A</v>
      </c>
      <c r="F4456" s="174" t="e">
        <f t="shared" si="206"/>
        <v>#N/A</v>
      </c>
      <c r="G4456" s="26" t="s">
        <v>12232</v>
      </c>
    </row>
    <row r="4457" spans="2:7" x14ac:dyDescent="0.45">
      <c r="B4457" s="26" t="s">
        <v>7531</v>
      </c>
      <c r="C4457" s="26">
        <v>42</v>
      </c>
      <c r="D4457" s="172">
        <f t="shared" si="204"/>
        <v>74995.200000000012</v>
      </c>
      <c r="E4457" s="172" t="e">
        <f t="shared" si="205"/>
        <v>#N/A</v>
      </c>
      <c r="F4457" s="174" t="e">
        <f t="shared" si="206"/>
        <v>#N/A</v>
      </c>
      <c r="G4457" s="26" t="s">
        <v>12233</v>
      </c>
    </row>
    <row r="4458" spans="2:7" x14ac:dyDescent="0.45">
      <c r="B4458" s="26" t="s">
        <v>7532</v>
      </c>
      <c r="C4458" s="26">
        <v>42</v>
      </c>
      <c r="D4458" s="172">
        <f t="shared" si="204"/>
        <v>74995.200000000012</v>
      </c>
      <c r="E4458" s="172" t="e">
        <f t="shared" si="205"/>
        <v>#N/A</v>
      </c>
      <c r="F4458" s="174" t="e">
        <f t="shared" si="206"/>
        <v>#N/A</v>
      </c>
      <c r="G4458" s="26" t="s">
        <v>12234</v>
      </c>
    </row>
    <row r="4459" spans="2:7" x14ac:dyDescent="0.45">
      <c r="B4459" s="26" t="s">
        <v>7533</v>
      </c>
      <c r="C4459" s="26">
        <v>41</v>
      </c>
      <c r="D4459" s="172">
        <f t="shared" si="204"/>
        <v>73209.600000000006</v>
      </c>
      <c r="E4459" s="172" t="e">
        <f t="shared" si="205"/>
        <v>#N/A</v>
      </c>
      <c r="F4459" s="174" t="e">
        <f t="shared" si="206"/>
        <v>#N/A</v>
      </c>
      <c r="G4459" s="26" t="s">
        <v>12235</v>
      </c>
    </row>
    <row r="4460" spans="2:7" x14ac:dyDescent="0.45">
      <c r="B4460" s="26" t="s">
        <v>7534</v>
      </c>
      <c r="C4460" s="26">
        <v>42</v>
      </c>
      <c r="D4460" s="172">
        <f t="shared" si="204"/>
        <v>74995.200000000012</v>
      </c>
      <c r="E4460" s="172" t="e">
        <f t="shared" si="205"/>
        <v>#N/A</v>
      </c>
      <c r="F4460" s="174" t="e">
        <f t="shared" si="206"/>
        <v>#N/A</v>
      </c>
      <c r="G4460" s="26" t="s">
        <v>12236</v>
      </c>
    </row>
    <row r="4461" spans="2:7" x14ac:dyDescent="0.45">
      <c r="B4461" s="26" t="s">
        <v>7535</v>
      </c>
      <c r="C4461" s="26">
        <v>42</v>
      </c>
      <c r="D4461" s="172">
        <f t="shared" si="204"/>
        <v>74995.200000000012</v>
      </c>
      <c r="E4461" s="172" t="e">
        <f t="shared" si="205"/>
        <v>#N/A</v>
      </c>
      <c r="F4461" s="174" t="e">
        <f t="shared" si="206"/>
        <v>#N/A</v>
      </c>
      <c r="G4461" s="26" t="s">
        <v>12237</v>
      </c>
    </row>
    <row r="4462" spans="2:7" x14ac:dyDescent="0.45">
      <c r="B4462" s="26" t="s">
        <v>7536</v>
      </c>
      <c r="C4462" s="26">
        <v>42</v>
      </c>
      <c r="D4462" s="172">
        <f t="shared" si="204"/>
        <v>74995.200000000012</v>
      </c>
      <c r="E4462" s="172" t="e">
        <f t="shared" si="205"/>
        <v>#N/A</v>
      </c>
      <c r="F4462" s="174" t="e">
        <f t="shared" si="206"/>
        <v>#N/A</v>
      </c>
      <c r="G4462" s="26" t="s">
        <v>12238</v>
      </c>
    </row>
    <row r="4463" spans="2:7" x14ac:dyDescent="0.45">
      <c r="B4463" s="26" t="s">
        <v>7537</v>
      </c>
      <c r="C4463" s="26">
        <v>42</v>
      </c>
      <c r="D4463" s="172">
        <f t="shared" si="204"/>
        <v>74995.200000000012</v>
      </c>
      <c r="E4463" s="172" t="e">
        <f t="shared" si="205"/>
        <v>#N/A</v>
      </c>
      <c r="F4463" s="174" t="e">
        <f t="shared" si="206"/>
        <v>#N/A</v>
      </c>
      <c r="G4463" s="26" t="s">
        <v>12239</v>
      </c>
    </row>
    <row r="4464" spans="2:7" x14ac:dyDescent="0.45">
      <c r="B4464" s="26" t="s">
        <v>7538</v>
      </c>
      <c r="C4464" s="26">
        <v>41</v>
      </c>
      <c r="D4464" s="172">
        <f t="shared" si="204"/>
        <v>73209.600000000006</v>
      </c>
      <c r="E4464" s="172" t="e">
        <f t="shared" si="205"/>
        <v>#N/A</v>
      </c>
      <c r="F4464" s="174" t="e">
        <f t="shared" si="206"/>
        <v>#N/A</v>
      </c>
      <c r="G4464" s="26" t="s">
        <v>12240</v>
      </c>
    </row>
    <row r="4465" spans="2:7" x14ac:dyDescent="0.45">
      <c r="B4465" s="26" t="s">
        <v>7539</v>
      </c>
      <c r="C4465" s="26">
        <v>40</v>
      </c>
      <c r="D4465" s="172">
        <f t="shared" si="204"/>
        <v>71424</v>
      </c>
      <c r="E4465" s="172" t="e">
        <f t="shared" si="205"/>
        <v>#N/A</v>
      </c>
      <c r="F4465" s="174" t="e">
        <f t="shared" si="206"/>
        <v>#N/A</v>
      </c>
      <c r="G4465" s="26" t="s">
        <v>12241</v>
      </c>
    </row>
    <row r="4466" spans="2:7" x14ac:dyDescent="0.45">
      <c r="B4466" s="26" t="s">
        <v>7540</v>
      </c>
      <c r="C4466" s="26">
        <v>39</v>
      </c>
      <c r="D4466" s="172">
        <f t="shared" si="204"/>
        <v>69638.400000000009</v>
      </c>
      <c r="E4466" s="172" t="e">
        <f t="shared" si="205"/>
        <v>#N/A</v>
      </c>
      <c r="F4466" s="174" t="e">
        <f t="shared" si="206"/>
        <v>#N/A</v>
      </c>
      <c r="G4466" s="26" t="s">
        <v>12242</v>
      </c>
    </row>
    <row r="4467" spans="2:7" x14ac:dyDescent="0.45">
      <c r="B4467" s="26" t="s">
        <v>7541</v>
      </c>
      <c r="C4467" s="26">
        <v>40</v>
      </c>
      <c r="D4467" s="172">
        <f t="shared" si="204"/>
        <v>71424</v>
      </c>
      <c r="E4467" s="172" t="e">
        <f t="shared" si="205"/>
        <v>#N/A</v>
      </c>
      <c r="F4467" s="174" t="e">
        <f t="shared" si="206"/>
        <v>#N/A</v>
      </c>
      <c r="G4467" s="26" t="s">
        <v>12243</v>
      </c>
    </row>
    <row r="4468" spans="2:7" x14ac:dyDescent="0.45">
      <c r="B4468" s="26" t="s">
        <v>7542</v>
      </c>
      <c r="C4468" s="26">
        <v>39</v>
      </c>
      <c r="D4468" s="172">
        <f t="shared" ref="D4468:D4531" si="207">C4468*7.44*240</f>
        <v>69638.400000000009</v>
      </c>
      <c r="E4468" s="172" t="e">
        <f t="shared" ref="E4468:E4531" si="208">VLOOKUP(G4468,$I$51:$K$181,2,FALSE)</f>
        <v>#N/A</v>
      </c>
      <c r="F4468" s="174" t="e">
        <f t="shared" ref="F4468:F4531" si="209">E4468/D4468-1</f>
        <v>#N/A</v>
      </c>
      <c r="G4468" s="26" t="s">
        <v>12244</v>
      </c>
    </row>
    <row r="4469" spans="2:7" x14ac:dyDescent="0.45">
      <c r="B4469" s="26" t="s">
        <v>7543</v>
      </c>
      <c r="C4469" s="26">
        <v>38</v>
      </c>
      <c r="D4469" s="172">
        <f t="shared" si="207"/>
        <v>67852.800000000003</v>
      </c>
      <c r="E4469" s="172" t="e">
        <f t="shared" si="208"/>
        <v>#N/A</v>
      </c>
      <c r="F4469" s="174" t="e">
        <f t="shared" si="209"/>
        <v>#N/A</v>
      </c>
      <c r="G4469" s="26" t="s">
        <v>12245</v>
      </c>
    </row>
    <row r="4470" spans="2:7" x14ac:dyDescent="0.45">
      <c r="B4470" s="26" t="s">
        <v>7544</v>
      </c>
      <c r="C4470" s="26">
        <v>37</v>
      </c>
      <c r="D4470" s="172">
        <f t="shared" si="207"/>
        <v>66067.200000000012</v>
      </c>
      <c r="E4470" s="172" t="e">
        <f t="shared" si="208"/>
        <v>#N/A</v>
      </c>
      <c r="F4470" s="174" t="e">
        <f t="shared" si="209"/>
        <v>#N/A</v>
      </c>
      <c r="G4470" s="26" t="s">
        <v>12246</v>
      </c>
    </row>
    <row r="4471" spans="2:7" x14ac:dyDescent="0.45">
      <c r="B4471" s="26" t="s">
        <v>7545</v>
      </c>
      <c r="C4471" s="26">
        <v>37</v>
      </c>
      <c r="D4471" s="172">
        <f t="shared" si="207"/>
        <v>66067.200000000012</v>
      </c>
      <c r="E4471" s="172" t="e">
        <f t="shared" si="208"/>
        <v>#N/A</v>
      </c>
      <c r="F4471" s="174" t="e">
        <f t="shared" si="209"/>
        <v>#N/A</v>
      </c>
      <c r="G4471" s="26" t="s">
        <v>12247</v>
      </c>
    </row>
    <row r="4472" spans="2:7" x14ac:dyDescent="0.45">
      <c r="B4472" s="26" t="s">
        <v>7546</v>
      </c>
      <c r="C4472" s="26">
        <v>36</v>
      </c>
      <c r="D4472" s="172">
        <f t="shared" si="207"/>
        <v>64281.600000000006</v>
      </c>
      <c r="E4472" s="172" t="e">
        <f t="shared" si="208"/>
        <v>#N/A</v>
      </c>
      <c r="F4472" s="174" t="e">
        <f t="shared" si="209"/>
        <v>#N/A</v>
      </c>
      <c r="G4472" s="26" t="s">
        <v>12248</v>
      </c>
    </row>
    <row r="4473" spans="2:7" x14ac:dyDescent="0.45">
      <c r="B4473" s="26" t="s">
        <v>7547</v>
      </c>
      <c r="C4473" s="26">
        <v>36</v>
      </c>
      <c r="D4473" s="172">
        <f t="shared" si="207"/>
        <v>64281.600000000006</v>
      </c>
      <c r="E4473" s="172" t="e">
        <f t="shared" si="208"/>
        <v>#N/A</v>
      </c>
      <c r="F4473" s="174" t="e">
        <f t="shared" si="209"/>
        <v>#N/A</v>
      </c>
      <c r="G4473" s="26" t="s">
        <v>12249</v>
      </c>
    </row>
    <row r="4474" spans="2:7" x14ac:dyDescent="0.45">
      <c r="B4474" s="26" t="s">
        <v>7548</v>
      </c>
      <c r="C4474" s="26">
        <v>36</v>
      </c>
      <c r="D4474" s="172">
        <f t="shared" si="207"/>
        <v>64281.600000000006</v>
      </c>
      <c r="E4474" s="172" t="e">
        <f t="shared" si="208"/>
        <v>#N/A</v>
      </c>
      <c r="F4474" s="174" t="e">
        <f t="shared" si="209"/>
        <v>#N/A</v>
      </c>
      <c r="G4474" s="26" t="s">
        <v>12250</v>
      </c>
    </row>
    <row r="4475" spans="2:7" x14ac:dyDescent="0.45">
      <c r="B4475" s="26" t="s">
        <v>7549</v>
      </c>
      <c r="C4475" s="26">
        <v>36</v>
      </c>
      <c r="D4475" s="172">
        <f t="shared" si="207"/>
        <v>64281.600000000006</v>
      </c>
      <c r="E4475" s="172" t="e">
        <f t="shared" si="208"/>
        <v>#N/A</v>
      </c>
      <c r="F4475" s="174" t="e">
        <f t="shared" si="209"/>
        <v>#N/A</v>
      </c>
      <c r="G4475" s="26" t="s">
        <v>12251</v>
      </c>
    </row>
    <row r="4476" spans="2:7" x14ac:dyDescent="0.45">
      <c r="B4476" s="26" t="s">
        <v>7550</v>
      </c>
      <c r="C4476" s="26">
        <v>35</v>
      </c>
      <c r="D4476" s="172">
        <f t="shared" si="207"/>
        <v>62496.000000000007</v>
      </c>
      <c r="E4476" s="172" t="e">
        <f t="shared" si="208"/>
        <v>#N/A</v>
      </c>
      <c r="F4476" s="174" t="e">
        <f t="shared" si="209"/>
        <v>#N/A</v>
      </c>
      <c r="G4476" s="26" t="s">
        <v>12252</v>
      </c>
    </row>
    <row r="4477" spans="2:7" x14ac:dyDescent="0.45">
      <c r="B4477" s="26" t="s">
        <v>7551</v>
      </c>
      <c r="C4477" s="26">
        <v>35</v>
      </c>
      <c r="D4477" s="172">
        <f t="shared" si="207"/>
        <v>62496.000000000007</v>
      </c>
      <c r="E4477" s="172" t="e">
        <f t="shared" si="208"/>
        <v>#N/A</v>
      </c>
      <c r="F4477" s="174" t="e">
        <f t="shared" si="209"/>
        <v>#N/A</v>
      </c>
      <c r="G4477" s="26" t="s">
        <v>12253</v>
      </c>
    </row>
    <row r="4478" spans="2:7" x14ac:dyDescent="0.45">
      <c r="B4478" s="26" t="s">
        <v>7552</v>
      </c>
      <c r="C4478" s="26">
        <v>37</v>
      </c>
      <c r="D4478" s="172">
        <f t="shared" si="207"/>
        <v>66067.200000000012</v>
      </c>
      <c r="E4478" s="172" t="e">
        <f t="shared" si="208"/>
        <v>#N/A</v>
      </c>
      <c r="F4478" s="174" t="e">
        <f t="shared" si="209"/>
        <v>#N/A</v>
      </c>
      <c r="G4478" s="26" t="s">
        <v>12254</v>
      </c>
    </row>
    <row r="4479" spans="2:7" x14ac:dyDescent="0.45">
      <c r="B4479" s="26" t="s">
        <v>7553</v>
      </c>
      <c r="C4479" s="26">
        <v>37</v>
      </c>
      <c r="D4479" s="172">
        <f t="shared" si="207"/>
        <v>66067.200000000012</v>
      </c>
      <c r="E4479" s="172" t="e">
        <f t="shared" si="208"/>
        <v>#N/A</v>
      </c>
      <c r="F4479" s="174" t="e">
        <f t="shared" si="209"/>
        <v>#N/A</v>
      </c>
      <c r="G4479" s="26" t="s">
        <v>12255</v>
      </c>
    </row>
    <row r="4480" spans="2:7" x14ac:dyDescent="0.45">
      <c r="B4480" s="26" t="s">
        <v>7554</v>
      </c>
      <c r="C4480" s="26">
        <v>37</v>
      </c>
      <c r="D4480" s="172">
        <f t="shared" si="207"/>
        <v>66067.200000000012</v>
      </c>
      <c r="E4480" s="172" t="e">
        <f t="shared" si="208"/>
        <v>#N/A</v>
      </c>
      <c r="F4480" s="174" t="e">
        <f t="shared" si="209"/>
        <v>#N/A</v>
      </c>
      <c r="G4480" s="26" t="s">
        <v>12256</v>
      </c>
    </row>
    <row r="4481" spans="2:7" x14ac:dyDescent="0.45">
      <c r="B4481" s="26" t="s">
        <v>7555</v>
      </c>
      <c r="C4481" s="26">
        <v>38</v>
      </c>
      <c r="D4481" s="172">
        <f t="shared" si="207"/>
        <v>67852.800000000003</v>
      </c>
      <c r="E4481" s="172" t="e">
        <f t="shared" si="208"/>
        <v>#N/A</v>
      </c>
      <c r="F4481" s="174" t="e">
        <f t="shared" si="209"/>
        <v>#N/A</v>
      </c>
      <c r="G4481" s="26" t="s">
        <v>12257</v>
      </c>
    </row>
    <row r="4482" spans="2:7" x14ac:dyDescent="0.45">
      <c r="B4482" s="26" t="s">
        <v>7556</v>
      </c>
      <c r="C4482" s="26">
        <v>38</v>
      </c>
      <c r="D4482" s="172">
        <f t="shared" si="207"/>
        <v>67852.800000000003</v>
      </c>
      <c r="E4482" s="172" t="e">
        <f t="shared" si="208"/>
        <v>#N/A</v>
      </c>
      <c r="F4482" s="174" t="e">
        <f t="shared" si="209"/>
        <v>#N/A</v>
      </c>
      <c r="G4482" s="26" t="s">
        <v>12258</v>
      </c>
    </row>
    <row r="4483" spans="2:7" x14ac:dyDescent="0.45">
      <c r="B4483" s="26" t="s">
        <v>7557</v>
      </c>
      <c r="C4483" s="26">
        <v>38</v>
      </c>
      <c r="D4483" s="172">
        <f t="shared" si="207"/>
        <v>67852.800000000003</v>
      </c>
      <c r="E4483" s="172" t="e">
        <f t="shared" si="208"/>
        <v>#N/A</v>
      </c>
      <c r="F4483" s="174" t="e">
        <f t="shared" si="209"/>
        <v>#N/A</v>
      </c>
      <c r="G4483" s="26" t="s">
        <v>12259</v>
      </c>
    </row>
    <row r="4484" spans="2:7" x14ac:dyDescent="0.45">
      <c r="B4484" s="26" t="s">
        <v>7558</v>
      </c>
      <c r="C4484" s="26">
        <v>37</v>
      </c>
      <c r="D4484" s="172">
        <f t="shared" si="207"/>
        <v>66067.200000000012</v>
      </c>
      <c r="E4484" s="172" t="e">
        <f t="shared" si="208"/>
        <v>#N/A</v>
      </c>
      <c r="F4484" s="174" t="e">
        <f t="shared" si="209"/>
        <v>#N/A</v>
      </c>
      <c r="G4484" s="26" t="s">
        <v>12260</v>
      </c>
    </row>
    <row r="4485" spans="2:7" x14ac:dyDescent="0.45">
      <c r="B4485" s="26" t="s">
        <v>7559</v>
      </c>
      <c r="C4485" s="26">
        <v>36</v>
      </c>
      <c r="D4485" s="172">
        <f t="shared" si="207"/>
        <v>64281.600000000006</v>
      </c>
      <c r="E4485" s="172" t="e">
        <f t="shared" si="208"/>
        <v>#N/A</v>
      </c>
      <c r="F4485" s="174" t="e">
        <f t="shared" si="209"/>
        <v>#N/A</v>
      </c>
      <c r="G4485" s="26" t="s">
        <v>12261</v>
      </c>
    </row>
    <row r="4486" spans="2:7" x14ac:dyDescent="0.45">
      <c r="B4486" s="26" t="s">
        <v>7560</v>
      </c>
      <c r="C4486" s="26">
        <v>35</v>
      </c>
      <c r="D4486" s="172">
        <f t="shared" si="207"/>
        <v>62496.000000000007</v>
      </c>
      <c r="E4486" s="172" t="e">
        <f t="shared" si="208"/>
        <v>#N/A</v>
      </c>
      <c r="F4486" s="174" t="e">
        <f t="shared" si="209"/>
        <v>#N/A</v>
      </c>
      <c r="G4486" s="26" t="s">
        <v>12262</v>
      </c>
    </row>
    <row r="4487" spans="2:7" x14ac:dyDescent="0.45">
      <c r="B4487" s="26" t="s">
        <v>7561</v>
      </c>
      <c r="C4487" s="26">
        <v>34</v>
      </c>
      <c r="D4487" s="172">
        <f t="shared" si="207"/>
        <v>60710.400000000001</v>
      </c>
      <c r="E4487" s="172" t="e">
        <f t="shared" si="208"/>
        <v>#N/A</v>
      </c>
      <c r="F4487" s="174" t="e">
        <f t="shared" si="209"/>
        <v>#N/A</v>
      </c>
      <c r="G4487" s="26" t="s">
        <v>12263</v>
      </c>
    </row>
    <row r="4488" spans="2:7" x14ac:dyDescent="0.45">
      <c r="B4488" s="26" t="s">
        <v>7562</v>
      </c>
      <c r="C4488" s="26">
        <v>34</v>
      </c>
      <c r="D4488" s="172">
        <f t="shared" si="207"/>
        <v>60710.400000000001</v>
      </c>
      <c r="E4488" s="172" t="e">
        <f t="shared" si="208"/>
        <v>#N/A</v>
      </c>
      <c r="F4488" s="174" t="e">
        <f t="shared" si="209"/>
        <v>#N/A</v>
      </c>
      <c r="G4488" s="26" t="s">
        <v>12264</v>
      </c>
    </row>
    <row r="4489" spans="2:7" x14ac:dyDescent="0.45">
      <c r="B4489" s="26" t="s">
        <v>7563</v>
      </c>
      <c r="C4489" s="26">
        <v>34</v>
      </c>
      <c r="D4489" s="172">
        <f t="shared" si="207"/>
        <v>60710.400000000001</v>
      </c>
      <c r="E4489" s="172" t="e">
        <f t="shared" si="208"/>
        <v>#N/A</v>
      </c>
      <c r="F4489" s="174" t="e">
        <f t="shared" si="209"/>
        <v>#N/A</v>
      </c>
      <c r="G4489" s="26" t="s">
        <v>12265</v>
      </c>
    </row>
    <row r="4490" spans="2:7" x14ac:dyDescent="0.45">
      <c r="B4490" s="26" t="s">
        <v>7564</v>
      </c>
      <c r="C4490" s="26">
        <v>34</v>
      </c>
      <c r="D4490" s="172">
        <f t="shared" si="207"/>
        <v>60710.400000000001</v>
      </c>
      <c r="E4490" s="172" t="e">
        <f t="shared" si="208"/>
        <v>#N/A</v>
      </c>
      <c r="F4490" s="174" t="e">
        <f t="shared" si="209"/>
        <v>#N/A</v>
      </c>
      <c r="G4490" s="26" t="s">
        <v>12266</v>
      </c>
    </row>
    <row r="4491" spans="2:7" x14ac:dyDescent="0.45">
      <c r="B4491" s="26" t="s">
        <v>7565</v>
      </c>
      <c r="C4491" s="26">
        <v>34</v>
      </c>
      <c r="D4491" s="172">
        <f t="shared" si="207"/>
        <v>60710.400000000001</v>
      </c>
      <c r="E4491" s="172" t="e">
        <f t="shared" si="208"/>
        <v>#N/A</v>
      </c>
      <c r="F4491" s="174" t="e">
        <f t="shared" si="209"/>
        <v>#N/A</v>
      </c>
      <c r="G4491" s="26" t="s">
        <v>12267</v>
      </c>
    </row>
    <row r="4492" spans="2:7" x14ac:dyDescent="0.45">
      <c r="B4492" s="26" t="s">
        <v>7566</v>
      </c>
      <c r="C4492" s="26">
        <v>35</v>
      </c>
      <c r="D4492" s="172">
        <f t="shared" si="207"/>
        <v>62496.000000000007</v>
      </c>
      <c r="E4492" s="172" t="e">
        <f t="shared" si="208"/>
        <v>#N/A</v>
      </c>
      <c r="F4492" s="174" t="e">
        <f t="shared" si="209"/>
        <v>#N/A</v>
      </c>
      <c r="G4492" s="26" t="s">
        <v>12268</v>
      </c>
    </row>
    <row r="4493" spans="2:7" x14ac:dyDescent="0.45">
      <c r="B4493" s="26" t="s">
        <v>7567</v>
      </c>
      <c r="C4493" s="26">
        <v>35</v>
      </c>
      <c r="D4493" s="172">
        <f t="shared" si="207"/>
        <v>62496.000000000007</v>
      </c>
      <c r="E4493" s="172" t="e">
        <f t="shared" si="208"/>
        <v>#N/A</v>
      </c>
      <c r="F4493" s="174" t="e">
        <f t="shared" si="209"/>
        <v>#N/A</v>
      </c>
      <c r="G4493" s="26" t="s">
        <v>12269</v>
      </c>
    </row>
    <row r="4494" spans="2:7" x14ac:dyDescent="0.45">
      <c r="B4494" s="26" t="s">
        <v>7568</v>
      </c>
      <c r="C4494" s="26">
        <v>35</v>
      </c>
      <c r="D4494" s="172">
        <f t="shared" si="207"/>
        <v>62496.000000000007</v>
      </c>
      <c r="E4494" s="172" t="e">
        <f t="shared" si="208"/>
        <v>#N/A</v>
      </c>
      <c r="F4494" s="174" t="e">
        <f t="shared" si="209"/>
        <v>#N/A</v>
      </c>
      <c r="G4494" s="26" t="s">
        <v>12270</v>
      </c>
    </row>
    <row r="4495" spans="2:7" x14ac:dyDescent="0.45">
      <c r="B4495" s="26" t="s">
        <v>7569</v>
      </c>
      <c r="C4495" s="26">
        <v>38</v>
      </c>
      <c r="D4495" s="172">
        <f t="shared" si="207"/>
        <v>67852.800000000003</v>
      </c>
      <c r="E4495" s="172" t="e">
        <f t="shared" si="208"/>
        <v>#N/A</v>
      </c>
      <c r="F4495" s="174" t="e">
        <f t="shared" si="209"/>
        <v>#N/A</v>
      </c>
      <c r="G4495" s="26" t="s">
        <v>12271</v>
      </c>
    </row>
    <row r="4496" spans="2:7" x14ac:dyDescent="0.45">
      <c r="B4496" s="26" t="s">
        <v>7570</v>
      </c>
      <c r="C4496" s="26">
        <v>40</v>
      </c>
      <c r="D4496" s="172">
        <f t="shared" si="207"/>
        <v>71424</v>
      </c>
      <c r="E4496" s="172" t="e">
        <f t="shared" si="208"/>
        <v>#N/A</v>
      </c>
      <c r="F4496" s="174" t="e">
        <f t="shared" si="209"/>
        <v>#N/A</v>
      </c>
      <c r="G4496" s="26" t="s">
        <v>12272</v>
      </c>
    </row>
    <row r="4497" spans="2:7" x14ac:dyDescent="0.45">
      <c r="B4497" s="26" t="s">
        <v>7571</v>
      </c>
      <c r="C4497" s="26">
        <v>39</v>
      </c>
      <c r="D4497" s="172">
        <f t="shared" si="207"/>
        <v>69638.400000000009</v>
      </c>
      <c r="E4497" s="172" t="e">
        <f t="shared" si="208"/>
        <v>#N/A</v>
      </c>
      <c r="F4497" s="174" t="e">
        <f t="shared" si="209"/>
        <v>#N/A</v>
      </c>
      <c r="G4497" s="26" t="s">
        <v>12273</v>
      </c>
    </row>
    <row r="4498" spans="2:7" x14ac:dyDescent="0.45">
      <c r="B4498" s="26" t="s">
        <v>7572</v>
      </c>
      <c r="C4498" s="26">
        <v>39</v>
      </c>
      <c r="D4498" s="172">
        <f t="shared" si="207"/>
        <v>69638.400000000009</v>
      </c>
      <c r="E4498" s="172" t="e">
        <f t="shared" si="208"/>
        <v>#N/A</v>
      </c>
      <c r="F4498" s="174" t="e">
        <f t="shared" si="209"/>
        <v>#N/A</v>
      </c>
      <c r="G4498" s="26" t="s">
        <v>12274</v>
      </c>
    </row>
    <row r="4499" spans="2:7" x14ac:dyDescent="0.45">
      <c r="B4499" s="26" t="s">
        <v>7573</v>
      </c>
      <c r="C4499" s="26">
        <v>39</v>
      </c>
      <c r="D4499" s="172">
        <f t="shared" si="207"/>
        <v>69638.400000000009</v>
      </c>
      <c r="E4499" s="172" t="e">
        <f t="shared" si="208"/>
        <v>#N/A</v>
      </c>
      <c r="F4499" s="174" t="e">
        <f t="shared" si="209"/>
        <v>#N/A</v>
      </c>
      <c r="G4499" s="26" t="s">
        <v>12275</v>
      </c>
    </row>
    <row r="4500" spans="2:7" x14ac:dyDescent="0.45">
      <c r="B4500" s="26" t="s">
        <v>7574</v>
      </c>
      <c r="C4500" s="26">
        <v>39</v>
      </c>
      <c r="D4500" s="172">
        <f t="shared" si="207"/>
        <v>69638.400000000009</v>
      </c>
      <c r="E4500" s="172" t="e">
        <f t="shared" si="208"/>
        <v>#N/A</v>
      </c>
      <c r="F4500" s="174" t="e">
        <f t="shared" si="209"/>
        <v>#N/A</v>
      </c>
      <c r="G4500" s="26" t="s">
        <v>12276</v>
      </c>
    </row>
    <row r="4501" spans="2:7" x14ac:dyDescent="0.45">
      <c r="B4501" s="26" t="s">
        <v>7575</v>
      </c>
      <c r="C4501" s="26">
        <v>39</v>
      </c>
      <c r="D4501" s="172">
        <f t="shared" si="207"/>
        <v>69638.400000000009</v>
      </c>
      <c r="E4501" s="172" t="e">
        <f t="shared" si="208"/>
        <v>#N/A</v>
      </c>
      <c r="F4501" s="174" t="e">
        <f t="shared" si="209"/>
        <v>#N/A</v>
      </c>
      <c r="G4501" s="26" t="s">
        <v>12277</v>
      </c>
    </row>
    <row r="4502" spans="2:7" x14ac:dyDescent="0.45">
      <c r="B4502" s="26" t="s">
        <v>7576</v>
      </c>
      <c r="C4502" s="26">
        <v>39</v>
      </c>
      <c r="D4502" s="172">
        <f t="shared" si="207"/>
        <v>69638.400000000009</v>
      </c>
      <c r="E4502" s="172" t="e">
        <f t="shared" si="208"/>
        <v>#N/A</v>
      </c>
      <c r="F4502" s="174" t="e">
        <f t="shared" si="209"/>
        <v>#N/A</v>
      </c>
      <c r="G4502" s="26" t="s">
        <v>12278</v>
      </c>
    </row>
    <row r="4503" spans="2:7" x14ac:dyDescent="0.45">
      <c r="B4503" s="26" t="s">
        <v>7577</v>
      </c>
      <c r="C4503" s="26">
        <v>38</v>
      </c>
      <c r="D4503" s="172">
        <f t="shared" si="207"/>
        <v>67852.800000000003</v>
      </c>
      <c r="E4503" s="172" t="e">
        <f t="shared" si="208"/>
        <v>#N/A</v>
      </c>
      <c r="F4503" s="174" t="e">
        <f t="shared" si="209"/>
        <v>#N/A</v>
      </c>
      <c r="G4503" s="26" t="s">
        <v>12279</v>
      </c>
    </row>
    <row r="4504" spans="2:7" x14ac:dyDescent="0.45">
      <c r="B4504" s="26" t="s">
        <v>7578</v>
      </c>
      <c r="C4504" s="26">
        <v>36</v>
      </c>
      <c r="D4504" s="172">
        <f t="shared" si="207"/>
        <v>64281.600000000006</v>
      </c>
      <c r="E4504" s="172" t="e">
        <f t="shared" si="208"/>
        <v>#N/A</v>
      </c>
      <c r="F4504" s="174" t="e">
        <f t="shared" si="209"/>
        <v>#N/A</v>
      </c>
      <c r="G4504" s="26" t="s">
        <v>12280</v>
      </c>
    </row>
    <row r="4505" spans="2:7" x14ac:dyDescent="0.45">
      <c r="B4505" s="26" t="s">
        <v>7579</v>
      </c>
      <c r="C4505" s="26">
        <v>35</v>
      </c>
      <c r="D4505" s="172">
        <f t="shared" si="207"/>
        <v>62496.000000000007</v>
      </c>
      <c r="E4505" s="172" t="e">
        <f t="shared" si="208"/>
        <v>#N/A</v>
      </c>
      <c r="F4505" s="174" t="e">
        <f t="shared" si="209"/>
        <v>#N/A</v>
      </c>
      <c r="G4505" s="26" t="s">
        <v>12281</v>
      </c>
    </row>
    <row r="4506" spans="2:7" x14ac:dyDescent="0.45">
      <c r="B4506" s="26" t="s">
        <v>7580</v>
      </c>
      <c r="C4506" s="26">
        <v>36</v>
      </c>
      <c r="D4506" s="172">
        <f t="shared" si="207"/>
        <v>64281.600000000006</v>
      </c>
      <c r="E4506" s="172" t="e">
        <f t="shared" si="208"/>
        <v>#N/A</v>
      </c>
      <c r="F4506" s="174" t="e">
        <f t="shared" si="209"/>
        <v>#N/A</v>
      </c>
      <c r="G4506" s="26" t="s">
        <v>12282</v>
      </c>
    </row>
    <row r="4507" spans="2:7" x14ac:dyDescent="0.45">
      <c r="B4507" s="26" t="s">
        <v>7581</v>
      </c>
      <c r="C4507" s="26">
        <v>36</v>
      </c>
      <c r="D4507" s="172">
        <f t="shared" si="207"/>
        <v>64281.600000000006</v>
      </c>
      <c r="E4507" s="172" t="e">
        <f t="shared" si="208"/>
        <v>#N/A</v>
      </c>
      <c r="F4507" s="174" t="e">
        <f t="shared" si="209"/>
        <v>#N/A</v>
      </c>
      <c r="G4507" s="26" t="s">
        <v>12283</v>
      </c>
    </row>
    <row r="4508" spans="2:7" x14ac:dyDescent="0.45">
      <c r="B4508" s="26" t="s">
        <v>7582</v>
      </c>
      <c r="C4508" s="26">
        <v>37</v>
      </c>
      <c r="D4508" s="172">
        <f t="shared" si="207"/>
        <v>66067.200000000012</v>
      </c>
      <c r="E4508" s="172" t="e">
        <f t="shared" si="208"/>
        <v>#N/A</v>
      </c>
      <c r="F4508" s="174" t="e">
        <f t="shared" si="209"/>
        <v>#N/A</v>
      </c>
      <c r="G4508" s="26" t="s">
        <v>12284</v>
      </c>
    </row>
    <row r="4509" spans="2:7" x14ac:dyDescent="0.45">
      <c r="B4509" s="26" t="s">
        <v>7583</v>
      </c>
      <c r="C4509" s="26">
        <v>37</v>
      </c>
      <c r="D4509" s="172">
        <f t="shared" si="207"/>
        <v>66067.200000000012</v>
      </c>
      <c r="E4509" s="172" t="e">
        <f t="shared" si="208"/>
        <v>#N/A</v>
      </c>
      <c r="F4509" s="174" t="e">
        <f t="shared" si="209"/>
        <v>#N/A</v>
      </c>
      <c r="G4509" s="26" t="s">
        <v>12285</v>
      </c>
    </row>
    <row r="4510" spans="2:7" x14ac:dyDescent="0.45">
      <c r="B4510" s="26" t="s">
        <v>7584</v>
      </c>
      <c r="C4510" s="26">
        <v>38</v>
      </c>
      <c r="D4510" s="172">
        <f t="shared" si="207"/>
        <v>67852.800000000003</v>
      </c>
      <c r="E4510" s="172" t="e">
        <f t="shared" si="208"/>
        <v>#N/A</v>
      </c>
      <c r="F4510" s="174" t="e">
        <f t="shared" si="209"/>
        <v>#N/A</v>
      </c>
      <c r="G4510" s="26" t="s">
        <v>12286</v>
      </c>
    </row>
    <row r="4511" spans="2:7" x14ac:dyDescent="0.45">
      <c r="B4511" s="26" t="s">
        <v>7585</v>
      </c>
      <c r="C4511" s="26">
        <v>38</v>
      </c>
      <c r="D4511" s="172">
        <f t="shared" si="207"/>
        <v>67852.800000000003</v>
      </c>
      <c r="E4511" s="172" t="e">
        <f t="shared" si="208"/>
        <v>#N/A</v>
      </c>
      <c r="F4511" s="174" t="e">
        <f t="shared" si="209"/>
        <v>#N/A</v>
      </c>
      <c r="G4511" s="26" t="s">
        <v>12287</v>
      </c>
    </row>
    <row r="4512" spans="2:7" x14ac:dyDescent="0.45">
      <c r="B4512" s="26" t="s">
        <v>7586</v>
      </c>
      <c r="C4512" s="26">
        <v>39</v>
      </c>
      <c r="D4512" s="172">
        <f t="shared" si="207"/>
        <v>69638.400000000009</v>
      </c>
      <c r="E4512" s="172" t="e">
        <f t="shared" si="208"/>
        <v>#N/A</v>
      </c>
      <c r="F4512" s="174" t="e">
        <f t="shared" si="209"/>
        <v>#N/A</v>
      </c>
      <c r="G4512" s="26" t="s">
        <v>12288</v>
      </c>
    </row>
    <row r="4513" spans="2:7" x14ac:dyDescent="0.45">
      <c r="B4513" s="26" t="s">
        <v>7587</v>
      </c>
      <c r="C4513" s="26">
        <v>39</v>
      </c>
      <c r="D4513" s="172">
        <f t="shared" si="207"/>
        <v>69638.400000000009</v>
      </c>
      <c r="E4513" s="172" t="e">
        <f t="shared" si="208"/>
        <v>#N/A</v>
      </c>
      <c r="F4513" s="174" t="e">
        <f t="shared" si="209"/>
        <v>#N/A</v>
      </c>
      <c r="G4513" s="26" t="s">
        <v>12289</v>
      </c>
    </row>
    <row r="4514" spans="2:7" x14ac:dyDescent="0.45">
      <c r="B4514" s="26" t="s">
        <v>7588</v>
      </c>
      <c r="C4514" s="26">
        <v>41</v>
      </c>
      <c r="D4514" s="172">
        <f t="shared" si="207"/>
        <v>73209.600000000006</v>
      </c>
      <c r="E4514" s="172" t="e">
        <f t="shared" si="208"/>
        <v>#N/A</v>
      </c>
      <c r="F4514" s="174" t="e">
        <f t="shared" si="209"/>
        <v>#N/A</v>
      </c>
      <c r="G4514" s="26" t="s">
        <v>12290</v>
      </c>
    </row>
    <row r="4515" spans="2:7" x14ac:dyDescent="0.45">
      <c r="B4515" s="26" t="s">
        <v>7589</v>
      </c>
      <c r="C4515" s="26">
        <v>41</v>
      </c>
      <c r="D4515" s="172">
        <f t="shared" si="207"/>
        <v>73209.600000000006</v>
      </c>
      <c r="E4515" s="172" t="e">
        <f t="shared" si="208"/>
        <v>#N/A</v>
      </c>
      <c r="F4515" s="174" t="e">
        <f t="shared" si="209"/>
        <v>#N/A</v>
      </c>
      <c r="G4515" s="26" t="s">
        <v>12291</v>
      </c>
    </row>
    <row r="4516" spans="2:7" x14ac:dyDescent="0.45">
      <c r="B4516" s="26" t="s">
        <v>7590</v>
      </c>
      <c r="C4516" s="26">
        <v>42</v>
      </c>
      <c r="D4516" s="172">
        <f t="shared" si="207"/>
        <v>74995.200000000012</v>
      </c>
      <c r="E4516" s="172" t="e">
        <f t="shared" si="208"/>
        <v>#N/A</v>
      </c>
      <c r="F4516" s="174" t="e">
        <f t="shared" si="209"/>
        <v>#N/A</v>
      </c>
      <c r="G4516" s="26" t="s">
        <v>12292</v>
      </c>
    </row>
    <row r="4517" spans="2:7" x14ac:dyDescent="0.45">
      <c r="B4517" s="26" t="s">
        <v>7591</v>
      </c>
      <c r="C4517" s="26">
        <v>43</v>
      </c>
      <c r="D4517" s="172">
        <f t="shared" si="207"/>
        <v>76780.800000000003</v>
      </c>
      <c r="E4517" s="172" t="e">
        <f t="shared" si="208"/>
        <v>#N/A</v>
      </c>
      <c r="F4517" s="174" t="e">
        <f t="shared" si="209"/>
        <v>#N/A</v>
      </c>
      <c r="G4517" s="26" t="s">
        <v>12293</v>
      </c>
    </row>
    <row r="4518" spans="2:7" x14ac:dyDescent="0.45">
      <c r="B4518" s="26" t="s">
        <v>7592</v>
      </c>
      <c r="C4518" s="26">
        <v>43</v>
      </c>
      <c r="D4518" s="172">
        <f t="shared" si="207"/>
        <v>76780.800000000003</v>
      </c>
      <c r="E4518" s="172" t="e">
        <f t="shared" si="208"/>
        <v>#N/A</v>
      </c>
      <c r="F4518" s="174" t="e">
        <f t="shared" si="209"/>
        <v>#N/A</v>
      </c>
      <c r="G4518" s="26" t="s">
        <v>12294</v>
      </c>
    </row>
    <row r="4519" spans="2:7" x14ac:dyDescent="0.45">
      <c r="B4519" s="26" t="s">
        <v>7593</v>
      </c>
      <c r="C4519" s="26">
        <v>44</v>
      </c>
      <c r="D4519" s="172">
        <f t="shared" si="207"/>
        <v>78566.400000000009</v>
      </c>
      <c r="E4519" s="172" t="e">
        <f t="shared" si="208"/>
        <v>#N/A</v>
      </c>
      <c r="F4519" s="174" t="e">
        <f t="shared" si="209"/>
        <v>#N/A</v>
      </c>
      <c r="G4519" s="26" t="s">
        <v>12295</v>
      </c>
    </row>
    <row r="4520" spans="2:7" x14ac:dyDescent="0.45">
      <c r="B4520" s="26" t="s">
        <v>7594</v>
      </c>
      <c r="C4520" s="26">
        <v>45</v>
      </c>
      <c r="D4520" s="172">
        <f t="shared" si="207"/>
        <v>80352</v>
      </c>
      <c r="E4520" s="172" t="e">
        <f t="shared" si="208"/>
        <v>#N/A</v>
      </c>
      <c r="F4520" s="174" t="e">
        <f t="shared" si="209"/>
        <v>#N/A</v>
      </c>
      <c r="G4520" s="26" t="s">
        <v>12296</v>
      </c>
    </row>
    <row r="4521" spans="2:7" x14ac:dyDescent="0.45">
      <c r="B4521" s="26" t="s">
        <v>7595</v>
      </c>
      <c r="C4521" s="26">
        <v>45</v>
      </c>
      <c r="D4521" s="172">
        <f t="shared" si="207"/>
        <v>80352</v>
      </c>
      <c r="E4521" s="172" t="e">
        <f t="shared" si="208"/>
        <v>#N/A</v>
      </c>
      <c r="F4521" s="174" t="e">
        <f t="shared" si="209"/>
        <v>#N/A</v>
      </c>
      <c r="G4521" s="26" t="s">
        <v>12297</v>
      </c>
    </row>
    <row r="4522" spans="2:7" x14ac:dyDescent="0.45">
      <c r="B4522" s="26" t="s">
        <v>7596</v>
      </c>
      <c r="C4522" s="26">
        <v>46</v>
      </c>
      <c r="D4522" s="172">
        <f t="shared" si="207"/>
        <v>82137.600000000006</v>
      </c>
      <c r="E4522" s="172" t="e">
        <f t="shared" si="208"/>
        <v>#N/A</v>
      </c>
      <c r="F4522" s="174" t="e">
        <f t="shared" si="209"/>
        <v>#N/A</v>
      </c>
      <c r="G4522" s="26" t="s">
        <v>12298</v>
      </c>
    </row>
    <row r="4523" spans="2:7" x14ac:dyDescent="0.45">
      <c r="B4523" s="26" t="s">
        <v>7597</v>
      </c>
      <c r="C4523" s="26">
        <v>47</v>
      </c>
      <c r="D4523" s="172">
        <f t="shared" si="207"/>
        <v>83923.199999999997</v>
      </c>
      <c r="E4523" s="172" t="e">
        <f t="shared" si="208"/>
        <v>#N/A</v>
      </c>
      <c r="F4523" s="174" t="e">
        <f t="shared" si="209"/>
        <v>#N/A</v>
      </c>
      <c r="G4523" s="26" t="s">
        <v>12299</v>
      </c>
    </row>
    <row r="4524" spans="2:7" x14ac:dyDescent="0.45">
      <c r="B4524" s="26" t="s">
        <v>7598</v>
      </c>
      <c r="C4524" s="26">
        <v>47</v>
      </c>
      <c r="D4524" s="172">
        <f t="shared" si="207"/>
        <v>83923.199999999997</v>
      </c>
      <c r="E4524" s="172" t="e">
        <f t="shared" si="208"/>
        <v>#N/A</v>
      </c>
      <c r="F4524" s="174" t="e">
        <f t="shared" si="209"/>
        <v>#N/A</v>
      </c>
      <c r="G4524" s="26" t="s">
        <v>12300</v>
      </c>
    </row>
    <row r="4525" spans="2:7" x14ac:dyDescent="0.45">
      <c r="B4525" s="26" t="s">
        <v>7599</v>
      </c>
      <c r="C4525" s="26">
        <v>46</v>
      </c>
      <c r="D4525" s="172">
        <f t="shared" si="207"/>
        <v>82137.600000000006</v>
      </c>
      <c r="E4525" s="172" t="e">
        <f t="shared" si="208"/>
        <v>#N/A</v>
      </c>
      <c r="F4525" s="174" t="e">
        <f t="shared" si="209"/>
        <v>#N/A</v>
      </c>
      <c r="G4525" s="26" t="s">
        <v>12301</v>
      </c>
    </row>
    <row r="4526" spans="2:7" x14ac:dyDescent="0.45">
      <c r="B4526" s="26" t="s">
        <v>7600</v>
      </c>
      <c r="C4526" s="26">
        <v>45</v>
      </c>
      <c r="D4526" s="172">
        <f t="shared" si="207"/>
        <v>80352</v>
      </c>
      <c r="E4526" s="172" t="e">
        <f t="shared" si="208"/>
        <v>#N/A</v>
      </c>
      <c r="F4526" s="174" t="e">
        <f t="shared" si="209"/>
        <v>#N/A</v>
      </c>
      <c r="G4526" s="26" t="s">
        <v>12302</v>
      </c>
    </row>
    <row r="4527" spans="2:7" x14ac:dyDescent="0.45">
      <c r="B4527" s="26" t="s">
        <v>7601</v>
      </c>
      <c r="C4527" s="26">
        <v>45</v>
      </c>
      <c r="D4527" s="172">
        <f t="shared" si="207"/>
        <v>80352</v>
      </c>
      <c r="E4527" s="172" t="e">
        <f t="shared" si="208"/>
        <v>#N/A</v>
      </c>
      <c r="F4527" s="174" t="e">
        <f t="shared" si="209"/>
        <v>#N/A</v>
      </c>
      <c r="G4527" s="26" t="s">
        <v>12303</v>
      </c>
    </row>
    <row r="4528" spans="2:7" x14ac:dyDescent="0.45">
      <c r="B4528" s="26" t="s">
        <v>7602</v>
      </c>
      <c r="C4528" s="26">
        <v>46</v>
      </c>
      <c r="D4528" s="172">
        <f t="shared" si="207"/>
        <v>82137.600000000006</v>
      </c>
      <c r="E4528" s="172" t="e">
        <f t="shared" si="208"/>
        <v>#N/A</v>
      </c>
      <c r="F4528" s="174" t="e">
        <f t="shared" si="209"/>
        <v>#N/A</v>
      </c>
      <c r="G4528" s="26" t="s">
        <v>12304</v>
      </c>
    </row>
    <row r="4529" spans="2:7" x14ac:dyDescent="0.45">
      <c r="B4529" s="26" t="s">
        <v>7603</v>
      </c>
      <c r="C4529" s="26">
        <v>45</v>
      </c>
      <c r="D4529" s="172">
        <f t="shared" si="207"/>
        <v>80352</v>
      </c>
      <c r="E4529" s="172" t="e">
        <f t="shared" si="208"/>
        <v>#N/A</v>
      </c>
      <c r="F4529" s="174" t="e">
        <f t="shared" si="209"/>
        <v>#N/A</v>
      </c>
      <c r="G4529" s="26" t="s">
        <v>12305</v>
      </c>
    </row>
    <row r="4530" spans="2:7" x14ac:dyDescent="0.45">
      <c r="B4530" s="26" t="s">
        <v>7604</v>
      </c>
      <c r="C4530" s="26">
        <v>45</v>
      </c>
      <c r="D4530" s="172">
        <f t="shared" si="207"/>
        <v>80352</v>
      </c>
      <c r="E4530" s="172" t="e">
        <f t="shared" si="208"/>
        <v>#N/A</v>
      </c>
      <c r="F4530" s="174" t="e">
        <f t="shared" si="209"/>
        <v>#N/A</v>
      </c>
      <c r="G4530" s="26" t="s">
        <v>12306</v>
      </c>
    </row>
    <row r="4531" spans="2:7" x14ac:dyDescent="0.45">
      <c r="B4531" s="26" t="s">
        <v>7605</v>
      </c>
      <c r="C4531" s="26">
        <v>46</v>
      </c>
      <c r="D4531" s="172">
        <f t="shared" si="207"/>
        <v>82137.600000000006</v>
      </c>
      <c r="E4531" s="172" t="e">
        <f t="shared" si="208"/>
        <v>#N/A</v>
      </c>
      <c r="F4531" s="174" t="e">
        <f t="shared" si="209"/>
        <v>#N/A</v>
      </c>
      <c r="G4531" s="26" t="s">
        <v>12307</v>
      </c>
    </row>
    <row r="4532" spans="2:7" x14ac:dyDescent="0.45">
      <c r="B4532" s="26" t="s">
        <v>7606</v>
      </c>
      <c r="C4532" s="26">
        <v>46</v>
      </c>
      <c r="D4532" s="172">
        <f t="shared" ref="D4532:D4595" si="210">C4532*7.44*240</f>
        <v>82137.600000000006</v>
      </c>
      <c r="E4532" s="172" t="e">
        <f t="shared" ref="E4532:E4595" si="211">VLOOKUP(G4532,$I$51:$K$181,2,FALSE)</f>
        <v>#N/A</v>
      </c>
      <c r="F4532" s="174" t="e">
        <f t="shared" ref="F4532:F4595" si="212">E4532/D4532-1</f>
        <v>#N/A</v>
      </c>
      <c r="G4532" s="26" t="s">
        <v>12308</v>
      </c>
    </row>
    <row r="4533" spans="2:7" x14ac:dyDescent="0.45">
      <c r="B4533" s="26" t="s">
        <v>7607</v>
      </c>
      <c r="C4533" s="26">
        <v>45</v>
      </c>
      <c r="D4533" s="172">
        <f t="shared" si="210"/>
        <v>80352</v>
      </c>
      <c r="E4533" s="172" t="e">
        <f t="shared" si="211"/>
        <v>#N/A</v>
      </c>
      <c r="F4533" s="174" t="e">
        <f t="shared" si="212"/>
        <v>#N/A</v>
      </c>
      <c r="G4533" s="26" t="s">
        <v>12309</v>
      </c>
    </row>
    <row r="4534" spans="2:7" x14ac:dyDescent="0.45">
      <c r="B4534" s="26" t="s">
        <v>7608</v>
      </c>
      <c r="C4534" s="26">
        <v>45</v>
      </c>
      <c r="D4534" s="172">
        <f t="shared" si="210"/>
        <v>80352</v>
      </c>
      <c r="E4534" s="172" t="e">
        <f t="shared" si="211"/>
        <v>#N/A</v>
      </c>
      <c r="F4534" s="174" t="e">
        <f t="shared" si="212"/>
        <v>#N/A</v>
      </c>
      <c r="G4534" s="26" t="s">
        <v>12310</v>
      </c>
    </row>
    <row r="4535" spans="2:7" x14ac:dyDescent="0.45">
      <c r="B4535" s="26" t="s">
        <v>7609</v>
      </c>
      <c r="C4535" s="26">
        <v>44</v>
      </c>
      <c r="D4535" s="172">
        <f t="shared" si="210"/>
        <v>78566.400000000009</v>
      </c>
      <c r="E4535" s="172" t="e">
        <f t="shared" si="211"/>
        <v>#N/A</v>
      </c>
      <c r="F4535" s="174" t="e">
        <f t="shared" si="212"/>
        <v>#N/A</v>
      </c>
      <c r="G4535" s="26" t="s">
        <v>12311</v>
      </c>
    </row>
    <row r="4536" spans="2:7" x14ac:dyDescent="0.45">
      <c r="B4536" s="26" t="s">
        <v>7610</v>
      </c>
      <c r="C4536" s="26">
        <v>44</v>
      </c>
      <c r="D4536" s="172">
        <f t="shared" si="210"/>
        <v>78566.400000000009</v>
      </c>
      <c r="E4536" s="172" t="e">
        <f t="shared" si="211"/>
        <v>#N/A</v>
      </c>
      <c r="F4536" s="174" t="e">
        <f t="shared" si="212"/>
        <v>#N/A</v>
      </c>
      <c r="G4536" s="26" t="s">
        <v>12312</v>
      </c>
    </row>
    <row r="4537" spans="2:7" x14ac:dyDescent="0.45">
      <c r="B4537" s="26" t="s">
        <v>7611</v>
      </c>
      <c r="C4537" s="26">
        <v>43</v>
      </c>
      <c r="D4537" s="172">
        <f t="shared" si="210"/>
        <v>76780.800000000003</v>
      </c>
      <c r="E4537" s="172" t="e">
        <f t="shared" si="211"/>
        <v>#N/A</v>
      </c>
      <c r="F4537" s="174" t="e">
        <f t="shared" si="212"/>
        <v>#N/A</v>
      </c>
      <c r="G4537" s="26" t="s">
        <v>12313</v>
      </c>
    </row>
    <row r="4538" spans="2:7" x14ac:dyDescent="0.45">
      <c r="B4538" s="26" t="s">
        <v>7612</v>
      </c>
      <c r="C4538" s="26">
        <v>43</v>
      </c>
      <c r="D4538" s="172">
        <f t="shared" si="210"/>
        <v>76780.800000000003</v>
      </c>
      <c r="E4538" s="172" t="e">
        <f t="shared" si="211"/>
        <v>#N/A</v>
      </c>
      <c r="F4538" s="174" t="e">
        <f t="shared" si="212"/>
        <v>#N/A</v>
      </c>
      <c r="G4538" s="26" t="s">
        <v>12314</v>
      </c>
    </row>
    <row r="4539" spans="2:7" x14ac:dyDescent="0.45">
      <c r="B4539" s="26" t="s">
        <v>7613</v>
      </c>
      <c r="C4539" s="26">
        <v>43</v>
      </c>
      <c r="D4539" s="172">
        <f t="shared" si="210"/>
        <v>76780.800000000003</v>
      </c>
      <c r="E4539" s="172" t="e">
        <f t="shared" si="211"/>
        <v>#N/A</v>
      </c>
      <c r="F4539" s="174" t="e">
        <f t="shared" si="212"/>
        <v>#N/A</v>
      </c>
      <c r="G4539" s="26" t="s">
        <v>12315</v>
      </c>
    </row>
    <row r="4540" spans="2:7" x14ac:dyDescent="0.45">
      <c r="B4540" s="26" t="s">
        <v>7614</v>
      </c>
      <c r="C4540" s="26">
        <v>43</v>
      </c>
      <c r="D4540" s="172">
        <f t="shared" si="210"/>
        <v>76780.800000000003</v>
      </c>
      <c r="E4540" s="172" t="e">
        <f t="shared" si="211"/>
        <v>#N/A</v>
      </c>
      <c r="F4540" s="174" t="e">
        <f t="shared" si="212"/>
        <v>#N/A</v>
      </c>
      <c r="G4540" s="26" t="s">
        <v>12316</v>
      </c>
    </row>
    <row r="4541" spans="2:7" x14ac:dyDescent="0.45">
      <c r="B4541" s="26" t="s">
        <v>7615</v>
      </c>
      <c r="C4541" s="26">
        <v>44</v>
      </c>
      <c r="D4541" s="172">
        <f t="shared" si="210"/>
        <v>78566.400000000009</v>
      </c>
      <c r="E4541" s="172" t="e">
        <f t="shared" si="211"/>
        <v>#N/A</v>
      </c>
      <c r="F4541" s="174" t="e">
        <f t="shared" si="212"/>
        <v>#N/A</v>
      </c>
      <c r="G4541" s="26" t="s">
        <v>12317</v>
      </c>
    </row>
    <row r="4542" spans="2:7" x14ac:dyDescent="0.45">
      <c r="B4542" s="26" t="s">
        <v>7616</v>
      </c>
      <c r="C4542" s="26">
        <v>43</v>
      </c>
      <c r="D4542" s="172">
        <f t="shared" si="210"/>
        <v>76780.800000000003</v>
      </c>
      <c r="E4542" s="172" t="e">
        <f t="shared" si="211"/>
        <v>#N/A</v>
      </c>
      <c r="F4542" s="174" t="e">
        <f t="shared" si="212"/>
        <v>#N/A</v>
      </c>
      <c r="G4542" s="26" t="s">
        <v>12318</v>
      </c>
    </row>
    <row r="4543" spans="2:7" x14ac:dyDescent="0.45">
      <c r="B4543" s="26" t="s">
        <v>7617</v>
      </c>
      <c r="C4543" s="26">
        <v>42</v>
      </c>
      <c r="D4543" s="172">
        <f t="shared" si="210"/>
        <v>74995.200000000012</v>
      </c>
      <c r="E4543" s="172" t="e">
        <f t="shared" si="211"/>
        <v>#N/A</v>
      </c>
      <c r="F4543" s="174" t="e">
        <f t="shared" si="212"/>
        <v>#N/A</v>
      </c>
      <c r="G4543" s="26" t="s">
        <v>12319</v>
      </c>
    </row>
    <row r="4544" spans="2:7" x14ac:dyDescent="0.45">
      <c r="B4544" s="26" t="s">
        <v>7618</v>
      </c>
      <c r="C4544" s="26">
        <v>42</v>
      </c>
      <c r="D4544" s="172">
        <f t="shared" si="210"/>
        <v>74995.200000000012</v>
      </c>
      <c r="E4544" s="172" t="e">
        <f t="shared" si="211"/>
        <v>#N/A</v>
      </c>
      <c r="F4544" s="174" t="e">
        <f t="shared" si="212"/>
        <v>#N/A</v>
      </c>
      <c r="G4544" s="26" t="s">
        <v>12320</v>
      </c>
    </row>
    <row r="4545" spans="2:7" x14ac:dyDescent="0.45">
      <c r="B4545" s="26" t="s">
        <v>7619</v>
      </c>
      <c r="C4545" s="26">
        <v>42</v>
      </c>
      <c r="D4545" s="172">
        <f t="shared" si="210"/>
        <v>74995.200000000012</v>
      </c>
      <c r="E4545" s="172" t="e">
        <f t="shared" si="211"/>
        <v>#N/A</v>
      </c>
      <c r="F4545" s="174" t="e">
        <f t="shared" si="212"/>
        <v>#N/A</v>
      </c>
      <c r="G4545" s="26" t="s">
        <v>12321</v>
      </c>
    </row>
    <row r="4546" spans="2:7" x14ac:dyDescent="0.45">
      <c r="B4546" s="26" t="s">
        <v>7620</v>
      </c>
      <c r="C4546" s="26">
        <v>41</v>
      </c>
      <c r="D4546" s="172">
        <f t="shared" si="210"/>
        <v>73209.600000000006</v>
      </c>
      <c r="E4546" s="172" t="e">
        <f t="shared" si="211"/>
        <v>#N/A</v>
      </c>
      <c r="F4546" s="174" t="e">
        <f t="shared" si="212"/>
        <v>#N/A</v>
      </c>
      <c r="G4546" s="26" t="s">
        <v>12322</v>
      </c>
    </row>
    <row r="4547" spans="2:7" x14ac:dyDescent="0.45">
      <c r="B4547" s="26" t="s">
        <v>7621</v>
      </c>
      <c r="C4547" s="26">
        <v>40</v>
      </c>
      <c r="D4547" s="172">
        <f t="shared" si="210"/>
        <v>71424</v>
      </c>
      <c r="E4547" s="172" t="e">
        <f t="shared" si="211"/>
        <v>#N/A</v>
      </c>
      <c r="F4547" s="174" t="e">
        <f t="shared" si="212"/>
        <v>#N/A</v>
      </c>
      <c r="G4547" s="26" t="s">
        <v>12323</v>
      </c>
    </row>
    <row r="4548" spans="2:7" x14ac:dyDescent="0.45">
      <c r="B4548" s="26" t="s">
        <v>7622</v>
      </c>
      <c r="C4548" s="26">
        <v>40</v>
      </c>
      <c r="D4548" s="172">
        <f t="shared" si="210"/>
        <v>71424</v>
      </c>
      <c r="E4548" s="172" t="e">
        <f t="shared" si="211"/>
        <v>#N/A</v>
      </c>
      <c r="F4548" s="174" t="e">
        <f t="shared" si="212"/>
        <v>#N/A</v>
      </c>
      <c r="G4548" s="26" t="s">
        <v>12324</v>
      </c>
    </row>
    <row r="4549" spans="2:7" x14ac:dyDescent="0.45">
      <c r="B4549" s="26" t="s">
        <v>7623</v>
      </c>
      <c r="C4549" s="26">
        <v>38</v>
      </c>
      <c r="D4549" s="172">
        <f t="shared" si="210"/>
        <v>67852.800000000003</v>
      </c>
      <c r="E4549" s="172" t="e">
        <f t="shared" si="211"/>
        <v>#N/A</v>
      </c>
      <c r="F4549" s="174" t="e">
        <f t="shared" si="212"/>
        <v>#N/A</v>
      </c>
      <c r="G4549" s="26" t="s">
        <v>12325</v>
      </c>
    </row>
    <row r="4550" spans="2:7" x14ac:dyDescent="0.45">
      <c r="B4550" s="26" t="s">
        <v>7624</v>
      </c>
      <c r="C4550" s="26">
        <v>39</v>
      </c>
      <c r="D4550" s="172">
        <f t="shared" si="210"/>
        <v>69638.400000000009</v>
      </c>
      <c r="E4550" s="172" t="e">
        <f t="shared" si="211"/>
        <v>#N/A</v>
      </c>
      <c r="F4550" s="174" t="e">
        <f t="shared" si="212"/>
        <v>#N/A</v>
      </c>
      <c r="G4550" s="26" t="s">
        <v>12326</v>
      </c>
    </row>
    <row r="4551" spans="2:7" x14ac:dyDescent="0.45">
      <c r="B4551" s="26" t="s">
        <v>7625</v>
      </c>
      <c r="C4551" s="26">
        <v>39</v>
      </c>
      <c r="D4551" s="172">
        <f t="shared" si="210"/>
        <v>69638.400000000009</v>
      </c>
      <c r="E4551" s="172" t="e">
        <f t="shared" si="211"/>
        <v>#N/A</v>
      </c>
      <c r="F4551" s="174" t="e">
        <f t="shared" si="212"/>
        <v>#N/A</v>
      </c>
      <c r="G4551" s="26" t="s">
        <v>12327</v>
      </c>
    </row>
    <row r="4552" spans="2:7" x14ac:dyDescent="0.45">
      <c r="B4552" s="26" t="s">
        <v>7626</v>
      </c>
      <c r="C4552" s="26">
        <v>38</v>
      </c>
      <c r="D4552" s="172">
        <f t="shared" si="210"/>
        <v>67852.800000000003</v>
      </c>
      <c r="E4552" s="172" t="e">
        <f t="shared" si="211"/>
        <v>#N/A</v>
      </c>
      <c r="F4552" s="174" t="e">
        <f t="shared" si="212"/>
        <v>#N/A</v>
      </c>
      <c r="G4552" s="26" t="s">
        <v>12328</v>
      </c>
    </row>
    <row r="4553" spans="2:7" x14ac:dyDescent="0.45">
      <c r="B4553" s="26" t="s">
        <v>7627</v>
      </c>
      <c r="C4553" s="26">
        <v>39</v>
      </c>
      <c r="D4553" s="172">
        <f t="shared" si="210"/>
        <v>69638.400000000009</v>
      </c>
      <c r="E4553" s="172" t="e">
        <f t="shared" si="211"/>
        <v>#N/A</v>
      </c>
      <c r="F4553" s="174" t="e">
        <f t="shared" si="212"/>
        <v>#N/A</v>
      </c>
      <c r="G4553" s="26" t="s">
        <v>12329</v>
      </c>
    </row>
    <row r="4554" spans="2:7" x14ac:dyDescent="0.45">
      <c r="B4554" s="26" t="s">
        <v>7628</v>
      </c>
      <c r="C4554" s="26">
        <v>39</v>
      </c>
      <c r="D4554" s="172">
        <f t="shared" si="210"/>
        <v>69638.400000000009</v>
      </c>
      <c r="E4554" s="172" t="e">
        <f t="shared" si="211"/>
        <v>#N/A</v>
      </c>
      <c r="F4554" s="174" t="e">
        <f t="shared" si="212"/>
        <v>#N/A</v>
      </c>
      <c r="G4554" s="26" t="s">
        <v>12330</v>
      </c>
    </row>
    <row r="4555" spans="2:7" x14ac:dyDescent="0.45">
      <c r="B4555" s="26" t="s">
        <v>7629</v>
      </c>
      <c r="C4555" s="26">
        <v>38</v>
      </c>
      <c r="D4555" s="172">
        <f t="shared" si="210"/>
        <v>67852.800000000003</v>
      </c>
      <c r="E4555" s="172" t="e">
        <f t="shared" si="211"/>
        <v>#N/A</v>
      </c>
      <c r="F4555" s="174" t="e">
        <f t="shared" si="212"/>
        <v>#N/A</v>
      </c>
      <c r="G4555" s="26" t="s">
        <v>12331</v>
      </c>
    </row>
    <row r="4556" spans="2:7" x14ac:dyDescent="0.45">
      <c r="B4556" s="26" t="s">
        <v>7630</v>
      </c>
      <c r="C4556" s="26">
        <v>38</v>
      </c>
      <c r="D4556" s="172">
        <f t="shared" si="210"/>
        <v>67852.800000000003</v>
      </c>
      <c r="E4556" s="172" t="e">
        <f t="shared" si="211"/>
        <v>#N/A</v>
      </c>
      <c r="F4556" s="174" t="e">
        <f t="shared" si="212"/>
        <v>#N/A</v>
      </c>
      <c r="G4556" s="26" t="s">
        <v>12332</v>
      </c>
    </row>
    <row r="4557" spans="2:7" x14ac:dyDescent="0.45">
      <c r="B4557" s="26" t="s">
        <v>7631</v>
      </c>
      <c r="C4557" s="26">
        <v>39</v>
      </c>
      <c r="D4557" s="172">
        <f t="shared" si="210"/>
        <v>69638.400000000009</v>
      </c>
      <c r="E4557" s="172" t="e">
        <f t="shared" si="211"/>
        <v>#N/A</v>
      </c>
      <c r="F4557" s="174" t="e">
        <f t="shared" si="212"/>
        <v>#N/A</v>
      </c>
      <c r="G4557" s="26" t="s">
        <v>12333</v>
      </c>
    </row>
    <row r="4558" spans="2:7" x14ac:dyDescent="0.45">
      <c r="B4558" s="26" t="s">
        <v>7632</v>
      </c>
      <c r="C4558" s="26">
        <v>39</v>
      </c>
      <c r="D4558" s="172">
        <f t="shared" si="210"/>
        <v>69638.400000000009</v>
      </c>
      <c r="E4558" s="172" t="e">
        <f t="shared" si="211"/>
        <v>#N/A</v>
      </c>
      <c r="F4558" s="174" t="e">
        <f t="shared" si="212"/>
        <v>#N/A</v>
      </c>
      <c r="G4558" s="26" t="s">
        <v>12334</v>
      </c>
    </row>
    <row r="4559" spans="2:7" x14ac:dyDescent="0.45">
      <c r="B4559" s="26" t="s">
        <v>7633</v>
      </c>
      <c r="C4559" s="26">
        <v>40</v>
      </c>
      <c r="D4559" s="172">
        <f t="shared" si="210"/>
        <v>71424</v>
      </c>
      <c r="E4559" s="172" t="e">
        <f t="shared" si="211"/>
        <v>#N/A</v>
      </c>
      <c r="F4559" s="174" t="e">
        <f t="shared" si="212"/>
        <v>#N/A</v>
      </c>
      <c r="G4559" s="26" t="s">
        <v>12335</v>
      </c>
    </row>
    <row r="4560" spans="2:7" x14ac:dyDescent="0.45">
      <c r="B4560" s="26" t="s">
        <v>7634</v>
      </c>
      <c r="C4560" s="26">
        <v>39</v>
      </c>
      <c r="D4560" s="172">
        <f t="shared" si="210"/>
        <v>69638.400000000009</v>
      </c>
      <c r="E4560" s="172" t="e">
        <f t="shared" si="211"/>
        <v>#N/A</v>
      </c>
      <c r="F4560" s="174" t="e">
        <f t="shared" si="212"/>
        <v>#N/A</v>
      </c>
      <c r="G4560" s="26" t="s">
        <v>12336</v>
      </c>
    </row>
    <row r="4561" spans="2:7" x14ac:dyDescent="0.45">
      <c r="B4561" s="26" t="s">
        <v>7635</v>
      </c>
      <c r="C4561" s="26">
        <v>38</v>
      </c>
      <c r="D4561" s="172">
        <f t="shared" si="210"/>
        <v>67852.800000000003</v>
      </c>
      <c r="E4561" s="172" t="e">
        <f t="shared" si="211"/>
        <v>#N/A</v>
      </c>
      <c r="F4561" s="174" t="e">
        <f t="shared" si="212"/>
        <v>#N/A</v>
      </c>
      <c r="G4561" s="26" t="s">
        <v>12337</v>
      </c>
    </row>
    <row r="4562" spans="2:7" x14ac:dyDescent="0.45">
      <c r="B4562" s="26" t="s">
        <v>7636</v>
      </c>
      <c r="C4562" s="26">
        <v>38</v>
      </c>
      <c r="D4562" s="172">
        <f t="shared" si="210"/>
        <v>67852.800000000003</v>
      </c>
      <c r="E4562" s="172" t="e">
        <f t="shared" si="211"/>
        <v>#N/A</v>
      </c>
      <c r="F4562" s="174" t="e">
        <f t="shared" si="212"/>
        <v>#N/A</v>
      </c>
      <c r="G4562" s="26" t="s">
        <v>12338</v>
      </c>
    </row>
    <row r="4563" spans="2:7" x14ac:dyDescent="0.45">
      <c r="B4563" s="26" t="s">
        <v>7637</v>
      </c>
      <c r="C4563" s="26">
        <v>39</v>
      </c>
      <c r="D4563" s="172">
        <f t="shared" si="210"/>
        <v>69638.400000000009</v>
      </c>
      <c r="E4563" s="172" t="e">
        <f t="shared" si="211"/>
        <v>#N/A</v>
      </c>
      <c r="F4563" s="174" t="e">
        <f t="shared" si="212"/>
        <v>#N/A</v>
      </c>
      <c r="G4563" s="26" t="s">
        <v>12339</v>
      </c>
    </row>
    <row r="4564" spans="2:7" x14ac:dyDescent="0.45">
      <c r="B4564" s="26" t="s">
        <v>7638</v>
      </c>
      <c r="C4564" s="26">
        <v>39</v>
      </c>
      <c r="D4564" s="172">
        <f t="shared" si="210"/>
        <v>69638.400000000009</v>
      </c>
      <c r="E4564" s="172" t="e">
        <f t="shared" si="211"/>
        <v>#N/A</v>
      </c>
      <c r="F4564" s="174" t="e">
        <f t="shared" si="212"/>
        <v>#N/A</v>
      </c>
      <c r="G4564" s="26" t="s">
        <v>12340</v>
      </c>
    </row>
    <row r="4565" spans="2:7" x14ac:dyDescent="0.45">
      <c r="B4565" s="26" t="s">
        <v>7639</v>
      </c>
      <c r="C4565" s="26">
        <v>40</v>
      </c>
      <c r="D4565" s="172">
        <f t="shared" si="210"/>
        <v>71424</v>
      </c>
      <c r="E4565" s="172" t="e">
        <f t="shared" si="211"/>
        <v>#N/A</v>
      </c>
      <c r="F4565" s="174" t="e">
        <f t="shared" si="212"/>
        <v>#N/A</v>
      </c>
      <c r="G4565" s="26" t="s">
        <v>12341</v>
      </c>
    </row>
    <row r="4566" spans="2:7" x14ac:dyDescent="0.45">
      <c r="B4566" s="26" t="s">
        <v>7640</v>
      </c>
      <c r="C4566" s="26">
        <v>41</v>
      </c>
      <c r="D4566" s="172">
        <f t="shared" si="210"/>
        <v>73209.600000000006</v>
      </c>
      <c r="E4566" s="172" t="e">
        <f t="shared" si="211"/>
        <v>#N/A</v>
      </c>
      <c r="F4566" s="174" t="e">
        <f t="shared" si="212"/>
        <v>#N/A</v>
      </c>
      <c r="G4566" s="26" t="s">
        <v>12342</v>
      </c>
    </row>
    <row r="4567" spans="2:7" x14ac:dyDescent="0.45">
      <c r="B4567" s="26" t="s">
        <v>7641</v>
      </c>
      <c r="C4567" s="26">
        <v>42</v>
      </c>
      <c r="D4567" s="172">
        <f t="shared" si="210"/>
        <v>74995.200000000012</v>
      </c>
      <c r="E4567" s="172" t="e">
        <f t="shared" si="211"/>
        <v>#N/A</v>
      </c>
      <c r="F4567" s="174" t="e">
        <f t="shared" si="212"/>
        <v>#N/A</v>
      </c>
      <c r="G4567" s="26" t="s">
        <v>12343</v>
      </c>
    </row>
    <row r="4568" spans="2:7" x14ac:dyDescent="0.45">
      <c r="B4568" s="26" t="s">
        <v>7642</v>
      </c>
      <c r="C4568" s="26">
        <v>43</v>
      </c>
      <c r="D4568" s="172">
        <f t="shared" si="210"/>
        <v>76780.800000000003</v>
      </c>
      <c r="E4568" s="172" t="e">
        <f t="shared" si="211"/>
        <v>#N/A</v>
      </c>
      <c r="F4568" s="174" t="e">
        <f t="shared" si="212"/>
        <v>#N/A</v>
      </c>
      <c r="G4568" s="26" t="s">
        <v>12344</v>
      </c>
    </row>
    <row r="4569" spans="2:7" x14ac:dyDescent="0.45">
      <c r="B4569" s="26" t="s">
        <v>7643</v>
      </c>
      <c r="C4569" s="26">
        <v>43</v>
      </c>
      <c r="D4569" s="172">
        <f t="shared" si="210"/>
        <v>76780.800000000003</v>
      </c>
      <c r="E4569" s="172" t="e">
        <f t="shared" si="211"/>
        <v>#N/A</v>
      </c>
      <c r="F4569" s="174" t="e">
        <f t="shared" si="212"/>
        <v>#N/A</v>
      </c>
      <c r="G4569" s="26" t="s">
        <v>12345</v>
      </c>
    </row>
    <row r="4570" spans="2:7" x14ac:dyDescent="0.45">
      <c r="B4570" s="26" t="s">
        <v>7644</v>
      </c>
      <c r="C4570" s="26">
        <v>42</v>
      </c>
      <c r="D4570" s="172">
        <f t="shared" si="210"/>
        <v>74995.200000000012</v>
      </c>
      <c r="E4570" s="172" t="e">
        <f t="shared" si="211"/>
        <v>#N/A</v>
      </c>
      <c r="F4570" s="174" t="e">
        <f t="shared" si="212"/>
        <v>#N/A</v>
      </c>
      <c r="G4570" s="26" t="s">
        <v>12346</v>
      </c>
    </row>
    <row r="4571" spans="2:7" x14ac:dyDescent="0.45">
      <c r="B4571" s="26" t="s">
        <v>7645</v>
      </c>
      <c r="C4571" s="26">
        <v>42</v>
      </c>
      <c r="D4571" s="172">
        <f t="shared" si="210"/>
        <v>74995.200000000012</v>
      </c>
      <c r="E4571" s="172" t="e">
        <f t="shared" si="211"/>
        <v>#N/A</v>
      </c>
      <c r="F4571" s="174" t="e">
        <f t="shared" si="212"/>
        <v>#N/A</v>
      </c>
      <c r="G4571" s="26" t="s">
        <v>12347</v>
      </c>
    </row>
    <row r="4572" spans="2:7" x14ac:dyDescent="0.45">
      <c r="B4572" s="26" t="s">
        <v>7646</v>
      </c>
      <c r="C4572" s="26">
        <v>42</v>
      </c>
      <c r="D4572" s="172">
        <f t="shared" si="210"/>
        <v>74995.200000000012</v>
      </c>
      <c r="E4572" s="172" t="e">
        <f t="shared" si="211"/>
        <v>#N/A</v>
      </c>
      <c r="F4572" s="174" t="e">
        <f t="shared" si="212"/>
        <v>#N/A</v>
      </c>
      <c r="G4572" s="26" t="s">
        <v>12348</v>
      </c>
    </row>
    <row r="4573" spans="2:7" x14ac:dyDescent="0.45">
      <c r="B4573" s="26" t="s">
        <v>7647</v>
      </c>
      <c r="C4573" s="26">
        <v>41</v>
      </c>
      <c r="D4573" s="172">
        <f t="shared" si="210"/>
        <v>73209.600000000006</v>
      </c>
      <c r="E4573" s="172" t="e">
        <f t="shared" si="211"/>
        <v>#N/A</v>
      </c>
      <c r="F4573" s="174" t="e">
        <f t="shared" si="212"/>
        <v>#N/A</v>
      </c>
      <c r="G4573" s="26" t="s">
        <v>12349</v>
      </c>
    </row>
    <row r="4574" spans="2:7" x14ac:dyDescent="0.45">
      <c r="B4574" s="26" t="s">
        <v>7648</v>
      </c>
      <c r="C4574" s="26">
        <v>41</v>
      </c>
      <c r="D4574" s="172">
        <f t="shared" si="210"/>
        <v>73209.600000000006</v>
      </c>
      <c r="E4574" s="172" t="e">
        <f t="shared" si="211"/>
        <v>#N/A</v>
      </c>
      <c r="F4574" s="174" t="e">
        <f t="shared" si="212"/>
        <v>#N/A</v>
      </c>
      <c r="G4574" s="26" t="s">
        <v>12350</v>
      </c>
    </row>
    <row r="4575" spans="2:7" x14ac:dyDescent="0.45">
      <c r="B4575" s="26" t="s">
        <v>7649</v>
      </c>
      <c r="C4575" s="26">
        <v>40</v>
      </c>
      <c r="D4575" s="172">
        <f t="shared" si="210"/>
        <v>71424</v>
      </c>
      <c r="E4575" s="172" t="e">
        <f t="shared" si="211"/>
        <v>#N/A</v>
      </c>
      <c r="F4575" s="174" t="e">
        <f t="shared" si="212"/>
        <v>#N/A</v>
      </c>
      <c r="G4575" s="26" t="s">
        <v>12351</v>
      </c>
    </row>
    <row r="4576" spans="2:7" x14ac:dyDescent="0.45">
      <c r="B4576" s="26" t="s">
        <v>7650</v>
      </c>
      <c r="C4576" s="26">
        <v>40</v>
      </c>
      <c r="D4576" s="172">
        <f t="shared" si="210"/>
        <v>71424</v>
      </c>
      <c r="E4576" s="172" t="e">
        <f t="shared" si="211"/>
        <v>#N/A</v>
      </c>
      <c r="F4576" s="174" t="e">
        <f t="shared" si="212"/>
        <v>#N/A</v>
      </c>
      <c r="G4576" s="26" t="s">
        <v>12352</v>
      </c>
    </row>
    <row r="4577" spans="2:7" x14ac:dyDescent="0.45">
      <c r="B4577" s="26" t="s">
        <v>7651</v>
      </c>
      <c r="C4577" s="26">
        <v>40</v>
      </c>
      <c r="D4577" s="172">
        <f t="shared" si="210"/>
        <v>71424</v>
      </c>
      <c r="E4577" s="172" t="e">
        <f t="shared" si="211"/>
        <v>#N/A</v>
      </c>
      <c r="F4577" s="174" t="e">
        <f t="shared" si="212"/>
        <v>#N/A</v>
      </c>
      <c r="G4577" s="26" t="s">
        <v>12353</v>
      </c>
    </row>
    <row r="4578" spans="2:7" x14ac:dyDescent="0.45">
      <c r="B4578" s="26" t="s">
        <v>7652</v>
      </c>
      <c r="C4578" s="26">
        <v>40</v>
      </c>
      <c r="D4578" s="172">
        <f t="shared" si="210"/>
        <v>71424</v>
      </c>
      <c r="E4578" s="172" t="e">
        <f t="shared" si="211"/>
        <v>#N/A</v>
      </c>
      <c r="F4578" s="174" t="e">
        <f t="shared" si="212"/>
        <v>#N/A</v>
      </c>
      <c r="G4578" s="26" t="s">
        <v>12354</v>
      </c>
    </row>
    <row r="4579" spans="2:7" x14ac:dyDescent="0.45">
      <c r="B4579" s="26" t="s">
        <v>7653</v>
      </c>
      <c r="C4579" s="26">
        <v>40</v>
      </c>
      <c r="D4579" s="172">
        <f t="shared" si="210"/>
        <v>71424</v>
      </c>
      <c r="E4579" s="172" t="e">
        <f t="shared" si="211"/>
        <v>#N/A</v>
      </c>
      <c r="F4579" s="174" t="e">
        <f t="shared" si="212"/>
        <v>#N/A</v>
      </c>
      <c r="G4579" s="26" t="s">
        <v>12355</v>
      </c>
    </row>
    <row r="4580" spans="2:7" x14ac:dyDescent="0.45">
      <c r="B4580" s="26" t="s">
        <v>7654</v>
      </c>
      <c r="C4580" s="26">
        <v>39</v>
      </c>
      <c r="D4580" s="172">
        <f t="shared" si="210"/>
        <v>69638.400000000009</v>
      </c>
      <c r="E4580" s="172" t="e">
        <f t="shared" si="211"/>
        <v>#N/A</v>
      </c>
      <c r="F4580" s="174" t="e">
        <f t="shared" si="212"/>
        <v>#N/A</v>
      </c>
      <c r="G4580" s="26" t="s">
        <v>12356</v>
      </c>
    </row>
    <row r="4581" spans="2:7" x14ac:dyDescent="0.45">
      <c r="B4581" s="26" t="s">
        <v>7655</v>
      </c>
      <c r="C4581" s="26">
        <v>39</v>
      </c>
      <c r="D4581" s="172">
        <f t="shared" si="210"/>
        <v>69638.400000000009</v>
      </c>
      <c r="E4581" s="172" t="e">
        <f t="shared" si="211"/>
        <v>#N/A</v>
      </c>
      <c r="F4581" s="174" t="e">
        <f t="shared" si="212"/>
        <v>#N/A</v>
      </c>
      <c r="G4581" s="26" t="s">
        <v>12357</v>
      </c>
    </row>
    <row r="4582" spans="2:7" x14ac:dyDescent="0.45">
      <c r="B4582" s="26" t="s">
        <v>7656</v>
      </c>
      <c r="C4582" s="26">
        <v>39</v>
      </c>
      <c r="D4582" s="172">
        <f t="shared" si="210"/>
        <v>69638.400000000009</v>
      </c>
      <c r="E4582" s="172" t="e">
        <f t="shared" si="211"/>
        <v>#N/A</v>
      </c>
      <c r="F4582" s="174" t="e">
        <f t="shared" si="212"/>
        <v>#N/A</v>
      </c>
      <c r="G4582" s="26" t="s">
        <v>12358</v>
      </c>
    </row>
    <row r="4583" spans="2:7" x14ac:dyDescent="0.45">
      <c r="B4583" s="26" t="s">
        <v>7657</v>
      </c>
      <c r="C4583" s="26">
        <v>39</v>
      </c>
      <c r="D4583" s="172">
        <f t="shared" si="210"/>
        <v>69638.400000000009</v>
      </c>
      <c r="E4583" s="172" t="e">
        <f t="shared" si="211"/>
        <v>#N/A</v>
      </c>
      <c r="F4583" s="174" t="e">
        <f t="shared" si="212"/>
        <v>#N/A</v>
      </c>
      <c r="G4583" s="26" t="s">
        <v>12359</v>
      </c>
    </row>
    <row r="4584" spans="2:7" x14ac:dyDescent="0.45">
      <c r="B4584" s="26" t="s">
        <v>7658</v>
      </c>
      <c r="C4584" s="26">
        <v>38</v>
      </c>
      <c r="D4584" s="172">
        <f t="shared" si="210"/>
        <v>67852.800000000003</v>
      </c>
      <c r="E4584" s="172" t="e">
        <f t="shared" si="211"/>
        <v>#N/A</v>
      </c>
      <c r="F4584" s="174" t="e">
        <f t="shared" si="212"/>
        <v>#N/A</v>
      </c>
      <c r="G4584" s="26" t="s">
        <v>12360</v>
      </c>
    </row>
    <row r="4585" spans="2:7" x14ac:dyDescent="0.45">
      <c r="B4585" s="26" t="s">
        <v>7659</v>
      </c>
      <c r="C4585" s="26">
        <v>38</v>
      </c>
      <c r="D4585" s="172">
        <f t="shared" si="210"/>
        <v>67852.800000000003</v>
      </c>
      <c r="E4585" s="172" t="e">
        <f t="shared" si="211"/>
        <v>#N/A</v>
      </c>
      <c r="F4585" s="174" t="e">
        <f t="shared" si="212"/>
        <v>#N/A</v>
      </c>
      <c r="G4585" s="26" t="s">
        <v>12361</v>
      </c>
    </row>
    <row r="4586" spans="2:7" x14ac:dyDescent="0.45">
      <c r="B4586" s="26" t="s">
        <v>7660</v>
      </c>
      <c r="C4586" s="26">
        <v>37</v>
      </c>
      <c r="D4586" s="172">
        <f t="shared" si="210"/>
        <v>66067.200000000012</v>
      </c>
      <c r="E4586" s="172" t="e">
        <f t="shared" si="211"/>
        <v>#N/A</v>
      </c>
      <c r="F4586" s="174" t="e">
        <f t="shared" si="212"/>
        <v>#N/A</v>
      </c>
      <c r="G4586" s="26" t="s">
        <v>12362</v>
      </c>
    </row>
    <row r="4587" spans="2:7" x14ac:dyDescent="0.45">
      <c r="B4587" s="26" t="s">
        <v>7661</v>
      </c>
      <c r="C4587" s="26">
        <v>37</v>
      </c>
      <c r="D4587" s="172">
        <f t="shared" si="210"/>
        <v>66067.200000000012</v>
      </c>
      <c r="E4587" s="172" t="e">
        <f t="shared" si="211"/>
        <v>#N/A</v>
      </c>
      <c r="F4587" s="174" t="e">
        <f t="shared" si="212"/>
        <v>#N/A</v>
      </c>
      <c r="G4587" s="26" t="s">
        <v>12363</v>
      </c>
    </row>
    <row r="4588" spans="2:7" x14ac:dyDescent="0.45">
      <c r="B4588" s="26" t="s">
        <v>7662</v>
      </c>
      <c r="C4588" s="26">
        <v>37</v>
      </c>
      <c r="D4588" s="172">
        <f t="shared" si="210"/>
        <v>66067.200000000012</v>
      </c>
      <c r="E4588" s="172" t="e">
        <f t="shared" si="211"/>
        <v>#N/A</v>
      </c>
      <c r="F4588" s="174" t="e">
        <f t="shared" si="212"/>
        <v>#N/A</v>
      </c>
      <c r="G4588" s="26" t="s">
        <v>12364</v>
      </c>
    </row>
    <row r="4589" spans="2:7" x14ac:dyDescent="0.45">
      <c r="B4589" s="26" t="s">
        <v>7663</v>
      </c>
      <c r="C4589" s="26">
        <v>37</v>
      </c>
      <c r="D4589" s="172">
        <f t="shared" si="210"/>
        <v>66067.200000000012</v>
      </c>
      <c r="E4589" s="172" t="e">
        <f t="shared" si="211"/>
        <v>#N/A</v>
      </c>
      <c r="F4589" s="174" t="e">
        <f t="shared" si="212"/>
        <v>#N/A</v>
      </c>
      <c r="G4589" s="26" t="s">
        <v>12365</v>
      </c>
    </row>
    <row r="4590" spans="2:7" x14ac:dyDescent="0.45">
      <c r="B4590" s="26" t="s">
        <v>7664</v>
      </c>
      <c r="C4590" s="26">
        <v>36</v>
      </c>
      <c r="D4590" s="172">
        <f t="shared" si="210"/>
        <v>64281.600000000006</v>
      </c>
      <c r="E4590" s="172" t="e">
        <f t="shared" si="211"/>
        <v>#N/A</v>
      </c>
      <c r="F4590" s="174" t="e">
        <f t="shared" si="212"/>
        <v>#N/A</v>
      </c>
      <c r="G4590" s="26" t="s">
        <v>12366</v>
      </c>
    </row>
    <row r="4591" spans="2:7" x14ac:dyDescent="0.45">
      <c r="B4591" s="26" t="s">
        <v>7665</v>
      </c>
      <c r="C4591" s="26">
        <v>36</v>
      </c>
      <c r="D4591" s="172">
        <f t="shared" si="210"/>
        <v>64281.600000000006</v>
      </c>
      <c r="E4591" s="172" t="e">
        <f t="shared" si="211"/>
        <v>#N/A</v>
      </c>
      <c r="F4591" s="174" t="e">
        <f t="shared" si="212"/>
        <v>#N/A</v>
      </c>
      <c r="G4591" s="26" t="s">
        <v>12367</v>
      </c>
    </row>
    <row r="4592" spans="2:7" x14ac:dyDescent="0.45">
      <c r="B4592" s="26" t="s">
        <v>7666</v>
      </c>
      <c r="C4592" s="26">
        <v>37</v>
      </c>
      <c r="D4592" s="172">
        <f t="shared" si="210"/>
        <v>66067.200000000012</v>
      </c>
      <c r="E4592" s="172" t="e">
        <f t="shared" si="211"/>
        <v>#N/A</v>
      </c>
      <c r="F4592" s="174" t="e">
        <f t="shared" si="212"/>
        <v>#N/A</v>
      </c>
      <c r="G4592" s="26" t="s">
        <v>12368</v>
      </c>
    </row>
    <row r="4593" spans="2:7" x14ac:dyDescent="0.45">
      <c r="B4593" s="26" t="s">
        <v>7667</v>
      </c>
      <c r="C4593" s="26">
        <v>37</v>
      </c>
      <c r="D4593" s="172">
        <f t="shared" si="210"/>
        <v>66067.200000000012</v>
      </c>
      <c r="E4593" s="172" t="e">
        <f t="shared" si="211"/>
        <v>#N/A</v>
      </c>
      <c r="F4593" s="174" t="e">
        <f t="shared" si="212"/>
        <v>#N/A</v>
      </c>
      <c r="G4593" s="26" t="s">
        <v>12369</v>
      </c>
    </row>
    <row r="4594" spans="2:7" x14ac:dyDescent="0.45">
      <c r="B4594" s="26" t="s">
        <v>7668</v>
      </c>
      <c r="C4594" s="26">
        <v>37</v>
      </c>
      <c r="D4594" s="172">
        <f t="shared" si="210"/>
        <v>66067.200000000012</v>
      </c>
      <c r="E4594" s="172" t="e">
        <f t="shared" si="211"/>
        <v>#N/A</v>
      </c>
      <c r="F4594" s="174" t="e">
        <f t="shared" si="212"/>
        <v>#N/A</v>
      </c>
      <c r="G4594" s="26" t="s">
        <v>12370</v>
      </c>
    </row>
    <row r="4595" spans="2:7" x14ac:dyDescent="0.45">
      <c r="B4595" s="26" t="s">
        <v>7669</v>
      </c>
      <c r="C4595" s="26">
        <v>36</v>
      </c>
      <c r="D4595" s="172">
        <f t="shared" si="210"/>
        <v>64281.600000000006</v>
      </c>
      <c r="E4595" s="172" t="e">
        <f t="shared" si="211"/>
        <v>#N/A</v>
      </c>
      <c r="F4595" s="174" t="e">
        <f t="shared" si="212"/>
        <v>#N/A</v>
      </c>
      <c r="G4595" s="26" t="s">
        <v>12371</v>
      </c>
    </row>
    <row r="4596" spans="2:7" x14ac:dyDescent="0.45">
      <c r="B4596" s="26" t="s">
        <v>7670</v>
      </c>
      <c r="C4596" s="26">
        <v>35</v>
      </c>
      <c r="D4596" s="172">
        <f t="shared" ref="D4596:D4659" si="213">C4596*7.44*240</f>
        <v>62496.000000000007</v>
      </c>
      <c r="E4596" s="172" t="e">
        <f t="shared" ref="E4596:E4659" si="214">VLOOKUP(G4596,$I$51:$K$181,2,FALSE)</f>
        <v>#N/A</v>
      </c>
      <c r="F4596" s="174" t="e">
        <f t="shared" ref="F4596:F4659" si="215">E4596/D4596-1</f>
        <v>#N/A</v>
      </c>
      <c r="G4596" s="26" t="s">
        <v>12372</v>
      </c>
    </row>
    <row r="4597" spans="2:7" x14ac:dyDescent="0.45">
      <c r="B4597" s="26" t="s">
        <v>7671</v>
      </c>
      <c r="C4597" s="26">
        <v>36</v>
      </c>
      <c r="D4597" s="172">
        <f t="shared" si="213"/>
        <v>64281.600000000006</v>
      </c>
      <c r="E4597" s="172" t="e">
        <f t="shared" si="214"/>
        <v>#N/A</v>
      </c>
      <c r="F4597" s="174" t="e">
        <f t="shared" si="215"/>
        <v>#N/A</v>
      </c>
      <c r="G4597" s="26" t="s">
        <v>12373</v>
      </c>
    </row>
    <row r="4598" spans="2:7" x14ac:dyDescent="0.45">
      <c r="B4598" s="26" t="s">
        <v>7672</v>
      </c>
      <c r="C4598" s="26">
        <v>36</v>
      </c>
      <c r="D4598" s="172">
        <f t="shared" si="213"/>
        <v>64281.600000000006</v>
      </c>
      <c r="E4598" s="172" t="e">
        <f t="shared" si="214"/>
        <v>#N/A</v>
      </c>
      <c r="F4598" s="174" t="e">
        <f t="shared" si="215"/>
        <v>#N/A</v>
      </c>
      <c r="G4598" s="26" t="s">
        <v>12374</v>
      </c>
    </row>
    <row r="4599" spans="2:7" x14ac:dyDescent="0.45">
      <c r="B4599" s="26" t="s">
        <v>7673</v>
      </c>
      <c r="C4599" s="26">
        <v>36</v>
      </c>
      <c r="D4599" s="172">
        <f t="shared" si="213"/>
        <v>64281.600000000006</v>
      </c>
      <c r="E4599" s="172" t="e">
        <f t="shared" si="214"/>
        <v>#N/A</v>
      </c>
      <c r="F4599" s="174" t="e">
        <f t="shared" si="215"/>
        <v>#N/A</v>
      </c>
      <c r="G4599" s="26" t="s">
        <v>12375</v>
      </c>
    </row>
    <row r="4600" spans="2:7" x14ac:dyDescent="0.45">
      <c r="B4600" s="26" t="s">
        <v>7674</v>
      </c>
      <c r="C4600" s="26">
        <v>35</v>
      </c>
      <c r="D4600" s="172">
        <f t="shared" si="213"/>
        <v>62496.000000000007</v>
      </c>
      <c r="E4600" s="172" t="e">
        <f t="shared" si="214"/>
        <v>#N/A</v>
      </c>
      <c r="F4600" s="174" t="e">
        <f t="shared" si="215"/>
        <v>#N/A</v>
      </c>
      <c r="G4600" s="26" t="s">
        <v>12376</v>
      </c>
    </row>
    <row r="4601" spans="2:7" x14ac:dyDescent="0.45">
      <c r="B4601" s="26" t="s">
        <v>7675</v>
      </c>
      <c r="C4601" s="26">
        <v>36</v>
      </c>
      <c r="D4601" s="172">
        <f t="shared" si="213"/>
        <v>64281.600000000006</v>
      </c>
      <c r="E4601" s="172" t="e">
        <f t="shared" si="214"/>
        <v>#N/A</v>
      </c>
      <c r="F4601" s="174" t="e">
        <f t="shared" si="215"/>
        <v>#N/A</v>
      </c>
      <c r="G4601" s="26" t="s">
        <v>12377</v>
      </c>
    </row>
    <row r="4602" spans="2:7" x14ac:dyDescent="0.45">
      <c r="B4602" s="26" t="s">
        <v>7676</v>
      </c>
      <c r="C4602" s="26">
        <v>35</v>
      </c>
      <c r="D4602" s="172">
        <f t="shared" si="213"/>
        <v>62496.000000000007</v>
      </c>
      <c r="E4602" s="172" t="e">
        <f t="shared" si="214"/>
        <v>#N/A</v>
      </c>
      <c r="F4602" s="174" t="e">
        <f t="shared" si="215"/>
        <v>#N/A</v>
      </c>
      <c r="G4602" s="26" t="s">
        <v>12378</v>
      </c>
    </row>
    <row r="4603" spans="2:7" x14ac:dyDescent="0.45">
      <c r="B4603" s="26" t="s">
        <v>7677</v>
      </c>
      <c r="C4603" s="26">
        <v>35</v>
      </c>
      <c r="D4603" s="172">
        <f t="shared" si="213"/>
        <v>62496.000000000007</v>
      </c>
      <c r="E4603" s="172" t="e">
        <f t="shared" si="214"/>
        <v>#N/A</v>
      </c>
      <c r="F4603" s="174" t="e">
        <f t="shared" si="215"/>
        <v>#N/A</v>
      </c>
      <c r="G4603" s="26" t="s">
        <v>12379</v>
      </c>
    </row>
    <row r="4604" spans="2:7" x14ac:dyDescent="0.45">
      <c r="B4604" s="26" t="s">
        <v>7678</v>
      </c>
      <c r="C4604" s="26">
        <v>34</v>
      </c>
      <c r="D4604" s="172">
        <f t="shared" si="213"/>
        <v>60710.400000000001</v>
      </c>
      <c r="E4604" s="172" t="e">
        <f t="shared" si="214"/>
        <v>#N/A</v>
      </c>
      <c r="F4604" s="174" t="e">
        <f t="shared" si="215"/>
        <v>#N/A</v>
      </c>
      <c r="G4604" s="26" t="s">
        <v>12380</v>
      </c>
    </row>
    <row r="4605" spans="2:7" x14ac:dyDescent="0.45">
      <c r="B4605" s="26" t="s">
        <v>7679</v>
      </c>
      <c r="C4605" s="26">
        <v>33</v>
      </c>
      <c r="D4605" s="172">
        <f t="shared" si="213"/>
        <v>58924.800000000003</v>
      </c>
      <c r="E4605" s="172" t="e">
        <f t="shared" si="214"/>
        <v>#N/A</v>
      </c>
      <c r="F4605" s="174" t="e">
        <f t="shared" si="215"/>
        <v>#N/A</v>
      </c>
      <c r="G4605" s="26" t="s">
        <v>12381</v>
      </c>
    </row>
    <row r="4606" spans="2:7" x14ac:dyDescent="0.45">
      <c r="B4606" s="26" t="s">
        <v>7680</v>
      </c>
      <c r="C4606" s="26">
        <v>32</v>
      </c>
      <c r="D4606" s="172">
        <f t="shared" si="213"/>
        <v>57139.200000000004</v>
      </c>
      <c r="E4606" s="172" t="e">
        <f t="shared" si="214"/>
        <v>#N/A</v>
      </c>
      <c r="F4606" s="174" t="e">
        <f t="shared" si="215"/>
        <v>#N/A</v>
      </c>
      <c r="G4606" s="26" t="s">
        <v>12382</v>
      </c>
    </row>
    <row r="4607" spans="2:7" x14ac:dyDescent="0.45">
      <c r="B4607" s="26" t="s">
        <v>7681</v>
      </c>
      <c r="C4607" s="26">
        <v>33</v>
      </c>
      <c r="D4607" s="172">
        <f t="shared" si="213"/>
        <v>58924.800000000003</v>
      </c>
      <c r="E4607" s="172" t="e">
        <f t="shared" si="214"/>
        <v>#N/A</v>
      </c>
      <c r="F4607" s="174" t="e">
        <f t="shared" si="215"/>
        <v>#N/A</v>
      </c>
      <c r="G4607" s="26" t="s">
        <v>12383</v>
      </c>
    </row>
    <row r="4608" spans="2:7" x14ac:dyDescent="0.45">
      <c r="B4608" s="26" t="s">
        <v>7682</v>
      </c>
      <c r="C4608" s="26">
        <v>34</v>
      </c>
      <c r="D4608" s="172">
        <f t="shared" si="213"/>
        <v>60710.400000000001</v>
      </c>
      <c r="E4608" s="172" t="e">
        <f t="shared" si="214"/>
        <v>#N/A</v>
      </c>
      <c r="F4608" s="174" t="e">
        <f t="shared" si="215"/>
        <v>#N/A</v>
      </c>
      <c r="G4608" s="26" t="s">
        <v>12384</v>
      </c>
    </row>
    <row r="4609" spans="2:7" x14ac:dyDescent="0.45">
      <c r="B4609" s="26" t="s">
        <v>7683</v>
      </c>
      <c r="C4609" s="26">
        <v>34</v>
      </c>
      <c r="D4609" s="172">
        <f t="shared" si="213"/>
        <v>60710.400000000001</v>
      </c>
      <c r="E4609" s="172" t="e">
        <f t="shared" si="214"/>
        <v>#N/A</v>
      </c>
      <c r="F4609" s="174" t="e">
        <f t="shared" si="215"/>
        <v>#N/A</v>
      </c>
      <c r="G4609" s="26" t="s">
        <v>12385</v>
      </c>
    </row>
    <row r="4610" spans="2:7" x14ac:dyDescent="0.45">
      <c r="B4610" s="26" t="s">
        <v>7684</v>
      </c>
      <c r="C4610" s="26">
        <v>34</v>
      </c>
      <c r="D4610" s="172">
        <f t="shared" si="213"/>
        <v>60710.400000000001</v>
      </c>
      <c r="E4610" s="172" t="e">
        <f t="shared" si="214"/>
        <v>#N/A</v>
      </c>
      <c r="F4610" s="174" t="e">
        <f t="shared" si="215"/>
        <v>#N/A</v>
      </c>
      <c r="G4610" s="26" t="s">
        <v>12386</v>
      </c>
    </row>
    <row r="4611" spans="2:7" x14ac:dyDescent="0.45">
      <c r="B4611" s="26" t="s">
        <v>7685</v>
      </c>
      <c r="C4611" s="26">
        <v>34</v>
      </c>
      <c r="D4611" s="172">
        <f t="shared" si="213"/>
        <v>60710.400000000001</v>
      </c>
      <c r="E4611" s="172" t="e">
        <f t="shared" si="214"/>
        <v>#N/A</v>
      </c>
      <c r="F4611" s="174" t="e">
        <f t="shared" si="215"/>
        <v>#N/A</v>
      </c>
      <c r="G4611" s="26" t="s">
        <v>12387</v>
      </c>
    </row>
    <row r="4612" spans="2:7" x14ac:dyDescent="0.45">
      <c r="B4612" s="26" t="s">
        <v>7686</v>
      </c>
      <c r="C4612" s="26">
        <v>35</v>
      </c>
      <c r="D4612" s="172">
        <f t="shared" si="213"/>
        <v>62496.000000000007</v>
      </c>
      <c r="E4612" s="172" t="e">
        <f t="shared" si="214"/>
        <v>#N/A</v>
      </c>
      <c r="F4612" s="174" t="e">
        <f t="shared" si="215"/>
        <v>#N/A</v>
      </c>
      <c r="G4612" s="26" t="s">
        <v>12388</v>
      </c>
    </row>
    <row r="4613" spans="2:7" x14ac:dyDescent="0.45">
      <c r="B4613" s="26" t="s">
        <v>7687</v>
      </c>
      <c r="C4613" s="26">
        <v>35</v>
      </c>
      <c r="D4613" s="172">
        <f t="shared" si="213"/>
        <v>62496.000000000007</v>
      </c>
      <c r="E4613" s="172" t="e">
        <f t="shared" si="214"/>
        <v>#N/A</v>
      </c>
      <c r="F4613" s="174" t="e">
        <f t="shared" si="215"/>
        <v>#N/A</v>
      </c>
      <c r="G4613" s="26" t="s">
        <v>12389</v>
      </c>
    </row>
    <row r="4614" spans="2:7" x14ac:dyDescent="0.45">
      <c r="B4614" s="26" t="s">
        <v>7688</v>
      </c>
      <c r="C4614" s="26">
        <v>35</v>
      </c>
      <c r="D4614" s="172">
        <f t="shared" si="213"/>
        <v>62496.000000000007</v>
      </c>
      <c r="E4614" s="172" t="e">
        <f t="shared" si="214"/>
        <v>#N/A</v>
      </c>
      <c r="F4614" s="174" t="e">
        <f t="shared" si="215"/>
        <v>#N/A</v>
      </c>
      <c r="G4614" s="26" t="s">
        <v>12390</v>
      </c>
    </row>
    <row r="4615" spans="2:7" x14ac:dyDescent="0.45">
      <c r="B4615" s="26" t="s">
        <v>7689</v>
      </c>
      <c r="C4615" s="26">
        <v>34</v>
      </c>
      <c r="D4615" s="172">
        <f t="shared" si="213"/>
        <v>60710.400000000001</v>
      </c>
      <c r="E4615" s="172" t="e">
        <f t="shared" si="214"/>
        <v>#N/A</v>
      </c>
      <c r="F4615" s="174" t="e">
        <f t="shared" si="215"/>
        <v>#N/A</v>
      </c>
      <c r="G4615" s="26" t="s">
        <v>12391</v>
      </c>
    </row>
    <row r="4616" spans="2:7" x14ac:dyDescent="0.45">
      <c r="B4616" s="26" t="s">
        <v>7690</v>
      </c>
      <c r="C4616" s="26">
        <v>34</v>
      </c>
      <c r="D4616" s="172">
        <f t="shared" si="213"/>
        <v>60710.400000000001</v>
      </c>
      <c r="E4616" s="172" t="e">
        <f t="shared" si="214"/>
        <v>#N/A</v>
      </c>
      <c r="F4616" s="174" t="e">
        <f t="shared" si="215"/>
        <v>#N/A</v>
      </c>
      <c r="G4616" s="26" t="s">
        <v>12392</v>
      </c>
    </row>
    <row r="4617" spans="2:7" x14ac:dyDescent="0.45">
      <c r="B4617" s="26" t="s">
        <v>7691</v>
      </c>
      <c r="C4617" s="26">
        <v>34</v>
      </c>
      <c r="D4617" s="172">
        <f t="shared" si="213"/>
        <v>60710.400000000001</v>
      </c>
      <c r="E4617" s="172" t="e">
        <f t="shared" si="214"/>
        <v>#N/A</v>
      </c>
      <c r="F4617" s="174" t="e">
        <f t="shared" si="215"/>
        <v>#N/A</v>
      </c>
      <c r="G4617" s="26" t="s">
        <v>12393</v>
      </c>
    </row>
    <row r="4618" spans="2:7" x14ac:dyDescent="0.45">
      <c r="B4618" s="26" t="s">
        <v>7692</v>
      </c>
      <c r="C4618" s="26">
        <v>35</v>
      </c>
      <c r="D4618" s="172">
        <f t="shared" si="213"/>
        <v>62496.000000000007</v>
      </c>
      <c r="E4618" s="172" t="e">
        <f t="shared" si="214"/>
        <v>#N/A</v>
      </c>
      <c r="F4618" s="174" t="e">
        <f t="shared" si="215"/>
        <v>#N/A</v>
      </c>
      <c r="G4618" s="26" t="s">
        <v>12394</v>
      </c>
    </row>
    <row r="4619" spans="2:7" x14ac:dyDescent="0.45">
      <c r="B4619" s="26" t="s">
        <v>7693</v>
      </c>
      <c r="C4619" s="26">
        <v>35</v>
      </c>
      <c r="D4619" s="172">
        <f t="shared" si="213"/>
        <v>62496.000000000007</v>
      </c>
      <c r="E4619" s="172" t="e">
        <f t="shared" si="214"/>
        <v>#N/A</v>
      </c>
      <c r="F4619" s="174" t="e">
        <f t="shared" si="215"/>
        <v>#N/A</v>
      </c>
      <c r="G4619" s="26" t="s">
        <v>12395</v>
      </c>
    </row>
    <row r="4620" spans="2:7" x14ac:dyDescent="0.45">
      <c r="B4620" s="26" t="s">
        <v>7694</v>
      </c>
      <c r="C4620" s="26">
        <v>34</v>
      </c>
      <c r="D4620" s="172">
        <f t="shared" si="213"/>
        <v>60710.400000000001</v>
      </c>
      <c r="E4620" s="172" t="e">
        <f t="shared" si="214"/>
        <v>#N/A</v>
      </c>
      <c r="F4620" s="174" t="e">
        <f t="shared" si="215"/>
        <v>#N/A</v>
      </c>
      <c r="G4620" s="26" t="s">
        <v>12396</v>
      </c>
    </row>
    <row r="4621" spans="2:7" x14ac:dyDescent="0.45">
      <c r="B4621" s="26" t="s">
        <v>7695</v>
      </c>
      <c r="C4621" s="26">
        <v>34</v>
      </c>
      <c r="D4621" s="172">
        <f t="shared" si="213"/>
        <v>60710.400000000001</v>
      </c>
      <c r="E4621" s="172" t="e">
        <f t="shared" si="214"/>
        <v>#N/A</v>
      </c>
      <c r="F4621" s="174" t="e">
        <f t="shared" si="215"/>
        <v>#N/A</v>
      </c>
      <c r="G4621" s="26" t="s">
        <v>12397</v>
      </c>
    </row>
    <row r="4622" spans="2:7" x14ac:dyDescent="0.45">
      <c r="B4622" s="26" t="s">
        <v>7696</v>
      </c>
      <c r="C4622" s="26">
        <v>35</v>
      </c>
      <c r="D4622" s="172">
        <f t="shared" si="213"/>
        <v>62496.000000000007</v>
      </c>
      <c r="E4622" s="172" t="e">
        <f t="shared" si="214"/>
        <v>#N/A</v>
      </c>
      <c r="F4622" s="174" t="e">
        <f t="shared" si="215"/>
        <v>#N/A</v>
      </c>
      <c r="G4622" s="26" t="s">
        <v>12398</v>
      </c>
    </row>
    <row r="4623" spans="2:7" x14ac:dyDescent="0.45">
      <c r="B4623" s="26" t="s">
        <v>7697</v>
      </c>
      <c r="C4623" s="26">
        <v>35</v>
      </c>
      <c r="D4623" s="172">
        <f t="shared" si="213"/>
        <v>62496.000000000007</v>
      </c>
      <c r="E4623" s="172" t="e">
        <f t="shared" si="214"/>
        <v>#N/A</v>
      </c>
      <c r="F4623" s="174" t="e">
        <f t="shared" si="215"/>
        <v>#N/A</v>
      </c>
      <c r="G4623" s="26" t="s">
        <v>12399</v>
      </c>
    </row>
    <row r="4624" spans="2:7" x14ac:dyDescent="0.45">
      <c r="B4624" s="26" t="s">
        <v>7698</v>
      </c>
      <c r="C4624" s="26">
        <v>36</v>
      </c>
      <c r="D4624" s="172">
        <f t="shared" si="213"/>
        <v>64281.600000000006</v>
      </c>
      <c r="E4624" s="172" t="e">
        <f t="shared" si="214"/>
        <v>#N/A</v>
      </c>
      <c r="F4624" s="174" t="e">
        <f t="shared" si="215"/>
        <v>#N/A</v>
      </c>
      <c r="G4624" s="26" t="s">
        <v>12400</v>
      </c>
    </row>
    <row r="4625" spans="2:7" x14ac:dyDescent="0.45">
      <c r="B4625" s="26" t="s">
        <v>7699</v>
      </c>
      <c r="C4625" s="26">
        <v>37</v>
      </c>
      <c r="D4625" s="172">
        <f t="shared" si="213"/>
        <v>66067.200000000012</v>
      </c>
      <c r="E4625" s="172" t="e">
        <f t="shared" si="214"/>
        <v>#N/A</v>
      </c>
      <c r="F4625" s="174" t="e">
        <f t="shared" si="215"/>
        <v>#N/A</v>
      </c>
      <c r="G4625" s="26" t="s">
        <v>12401</v>
      </c>
    </row>
    <row r="4626" spans="2:7" x14ac:dyDescent="0.45">
      <c r="B4626" s="26" t="s">
        <v>7700</v>
      </c>
      <c r="C4626" s="26">
        <v>38</v>
      </c>
      <c r="D4626" s="172">
        <f t="shared" si="213"/>
        <v>67852.800000000003</v>
      </c>
      <c r="E4626" s="172" t="e">
        <f t="shared" si="214"/>
        <v>#N/A</v>
      </c>
      <c r="F4626" s="174" t="e">
        <f t="shared" si="215"/>
        <v>#N/A</v>
      </c>
      <c r="G4626" s="26" t="s">
        <v>12402</v>
      </c>
    </row>
    <row r="4627" spans="2:7" x14ac:dyDescent="0.45">
      <c r="B4627" s="26" t="s">
        <v>7701</v>
      </c>
      <c r="C4627" s="26">
        <v>36</v>
      </c>
      <c r="D4627" s="172">
        <f t="shared" si="213"/>
        <v>64281.600000000006</v>
      </c>
      <c r="E4627" s="172" t="e">
        <f t="shared" si="214"/>
        <v>#N/A</v>
      </c>
      <c r="F4627" s="174" t="e">
        <f t="shared" si="215"/>
        <v>#N/A</v>
      </c>
      <c r="G4627" s="26" t="s">
        <v>12403</v>
      </c>
    </row>
    <row r="4628" spans="2:7" x14ac:dyDescent="0.45">
      <c r="B4628" s="26" t="s">
        <v>7702</v>
      </c>
      <c r="C4628" s="26">
        <v>36</v>
      </c>
      <c r="D4628" s="172">
        <f t="shared" si="213"/>
        <v>64281.600000000006</v>
      </c>
      <c r="E4628" s="172" t="e">
        <f t="shared" si="214"/>
        <v>#N/A</v>
      </c>
      <c r="F4628" s="174" t="e">
        <f t="shared" si="215"/>
        <v>#N/A</v>
      </c>
      <c r="G4628" s="26" t="s">
        <v>12404</v>
      </c>
    </row>
    <row r="4629" spans="2:7" x14ac:dyDescent="0.45">
      <c r="B4629" s="26" t="s">
        <v>7703</v>
      </c>
      <c r="C4629" s="26">
        <v>36</v>
      </c>
      <c r="D4629" s="172">
        <f t="shared" si="213"/>
        <v>64281.600000000006</v>
      </c>
      <c r="E4629" s="172" t="e">
        <f t="shared" si="214"/>
        <v>#N/A</v>
      </c>
      <c r="F4629" s="174" t="e">
        <f t="shared" si="215"/>
        <v>#N/A</v>
      </c>
      <c r="G4629" s="26" t="s">
        <v>12405</v>
      </c>
    </row>
    <row r="4630" spans="2:7" x14ac:dyDescent="0.45">
      <c r="B4630" s="26" t="s">
        <v>7704</v>
      </c>
      <c r="C4630" s="26">
        <v>37</v>
      </c>
      <c r="D4630" s="172">
        <f t="shared" si="213"/>
        <v>66067.200000000012</v>
      </c>
      <c r="E4630" s="172" t="e">
        <f t="shared" si="214"/>
        <v>#N/A</v>
      </c>
      <c r="F4630" s="174" t="e">
        <f t="shared" si="215"/>
        <v>#N/A</v>
      </c>
      <c r="G4630" s="26" t="s">
        <v>12406</v>
      </c>
    </row>
    <row r="4631" spans="2:7" x14ac:dyDescent="0.45">
      <c r="B4631" s="26" t="s">
        <v>7705</v>
      </c>
      <c r="C4631" s="26">
        <v>37</v>
      </c>
      <c r="D4631" s="172">
        <f t="shared" si="213"/>
        <v>66067.200000000012</v>
      </c>
      <c r="E4631" s="172" t="e">
        <f t="shared" si="214"/>
        <v>#N/A</v>
      </c>
      <c r="F4631" s="174" t="e">
        <f t="shared" si="215"/>
        <v>#N/A</v>
      </c>
      <c r="G4631" s="26" t="s">
        <v>12407</v>
      </c>
    </row>
    <row r="4632" spans="2:7" x14ac:dyDescent="0.45">
      <c r="B4632" s="26" t="s">
        <v>7706</v>
      </c>
      <c r="C4632" s="26">
        <v>37</v>
      </c>
      <c r="D4632" s="172">
        <f t="shared" si="213"/>
        <v>66067.200000000012</v>
      </c>
      <c r="E4632" s="172" t="e">
        <f t="shared" si="214"/>
        <v>#N/A</v>
      </c>
      <c r="F4632" s="174" t="e">
        <f t="shared" si="215"/>
        <v>#N/A</v>
      </c>
      <c r="G4632" s="26" t="s">
        <v>12408</v>
      </c>
    </row>
    <row r="4633" spans="2:7" x14ac:dyDescent="0.45">
      <c r="B4633" s="26" t="s">
        <v>7707</v>
      </c>
      <c r="C4633" s="26">
        <v>36</v>
      </c>
      <c r="D4633" s="172">
        <f t="shared" si="213"/>
        <v>64281.600000000006</v>
      </c>
      <c r="E4633" s="172" t="e">
        <f t="shared" si="214"/>
        <v>#N/A</v>
      </c>
      <c r="F4633" s="174" t="e">
        <f t="shared" si="215"/>
        <v>#N/A</v>
      </c>
      <c r="G4633" s="26" t="s">
        <v>12409</v>
      </c>
    </row>
    <row r="4634" spans="2:7" x14ac:dyDescent="0.45">
      <c r="B4634" s="26" t="s">
        <v>7708</v>
      </c>
      <c r="C4634" s="26">
        <v>37</v>
      </c>
      <c r="D4634" s="172">
        <f t="shared" si="213"/>
        <v>66067.200000000012</v>
      </c>
      <c r="E4634" s="172" t="e">
        <f t="shared" si="214"/>
        <v>#N/A</v>
      </c>
      <c r="F4634" s="174" t="e">
        <f t="shared" si="215"/>
        <v>#N/A</v>
      </c>
      <c r="G4634" s="26" t="s">
        <v>12410</v>
      </c>
    </row>
    <row r="4635" spans="2:7" x14ac:dyDescent="0.45">
      <c r="B4635" s="26" t="s">
        <v>7709</v>
      </c>
      <c r="C4635" s="26">
        <v>37</v>
      </c>
      <c r="D4635" s="172">
        <f t="shared" si="213"/>
        <v>66067.200000000012</v>
      </c>
      <c r="E4635" s="172" t="e">
        <f t="shared" si="214"/>
        <v>#N/A</v>
      </c>
      <c r="F4635" s="174" t="e">
        <f t="shared" si="215"/>
        <v>#N/A</v>
      </c>
      <c r="G4635" s="26" t="s">
        <v>12411</v>
      </c>
    </row>
    <row r="4636" spans="2:7" x14ac:dyDescent="0.45">
      <c r="B4636" s="26" t="s">
        <v>7710</v>
      </c>
      <c r="C4636" s="26">
        <v>37</v>
      </c>
      <c r="D4636" s="172">
        <f t="shared" si="213"/>
        <v>66067.200000000012</v>
      </c>
      <c r="E4636" s="172" t="e">
        <f t="shared" si="214"/>
        <v>#N/A</v>
      </c>
      <c r="F4636" s="174" t="e">
        <f t="shared" si="215"/>
        <v>#N/A</v>
      </c>
      <c r="G4636" s="26" t="s">
        <v>12412</v>
      </c>
    </row>
    <row r="4637" spans="2:7" x14ac:dyDescent="0.45">
      <c r="B4637" s="26" t="s">
        <v>7711</v>
      </c>
      <c r="C4637" s="26">
        <v>38</v>
      </c>
      <c r="D4637" s="172">
        <f t="shared" si="213"/>
        <v>67852.800000000003</v>
      </c>
      <c r="E4637" s="172" t="e">
        <f t="shared" si="214"/>
        <v>#N/A</v>
      </c>
      <c r="F4637" s="174" t="e">
        <f t="shared" si="215"/>
        <v>#N/A</v>
      </c>
      <c r="G4637" s="26" t="s">
        <v>12413</v>
      </c>
    </row>
    <row r="4638" spans="2:7" x14ac:dyDescent="0.45">
      <c r="B4638" s="26" t="s">
        <v>7712</v>
      </c>
      <c r="C4638" s="26">
        <v>38</v>
      </c>
      <c r="D4638" s="172">
        <f t="shared" si="213"/>
        <v>67852.800000000003</v>
      </c>
      <c r="E4638" s="172" t="e">
        <f t="shared" si="214"/>
        <v>#N/A</v>
      </c>
      <c r="F4638" s="174" t="e">
        <f t="shared" si="215"/>
        <v>#N/A</v>
      </c>
      <c r="G4638" s="26" t="s">
        <v>12414</v>
      </c>
    </row>
    <row r="4639" spans="2:7" x14ac:dyDescent="0.45">
      <c r="B4639" s="26" t="s">
        <v>7713</v>
      </c>
      <c r="C4639" s="26">
        <v>37</v>
      </c>
      <c r="D4639" s="172">
        <f t="shared" si="213"/>
        <v>66067.200000000012</v>
      </c>
      <c r="E4639" s="172" t="e">
        <f t="shared" si="214"/>
        <v>#N/A</v>
      </c>
      <c r="F4639" s="174" t="e">
        <f t="shared" si="215"/>
        <v>#N/A</v>
      </c>
      <c r="G4639" s="26" t="s">
        <v>12415</v>
      </c>
    </row>
    <row r="4640" spans="2:7" x14ac:dyDescent="0.45">
      <c r="B4640" s="26" t="s">
        <v>7714</v>
      </c>
      <c r="C4640" s="26">
        <v>37</v>
      </c>
      <c r="D4640" s="172">
        <f t="shared" si="213"/>
        <v>66067.200000000012</v>
      </c>
      <c r="E4640" s="172" t="e">
        <f t="shared" si="214"/>
        <v>#N/A</v>
      </c>
      <c r="F4640" s="174" t="e">
        <f t="shared" si="215"/>
        <v>#N/A</v>
      </c>
      <c r="G4640" s="26" t="s">
        <v>12416</v>
      </c>
    </row>
    <row r="4641" spans="2:7" x14ac:dyDescent="0.45">
      <c r="B4641" s="26" t="s">
        <v>7715</v>
      </c>
      <c r="C4641" s="26">
        <v>36</v>
      </c>
      <c r="D4641" s="172">
        <f t="shared" si="213"/>
        <v>64281.600000000006</v>
      </c>
      <c r="E4641" s="172" t="e">
        <f t="shared" si="214"/>
        <v>#N/A</v>
      </c>
      <c r="F4641" s="174" t="e">
        <f t="shared" si="215"/>
        <v>#N/A</v>
      </c>
      <c r="G4641" s="26" t="s">
        <v>12417</v>
      </c>
    </row>
    <row r="4642" spans="2:7" x14ac:dyDescent="0.45">
      <c r="B4642" s="26" t="s">
        <v>7716</v>
      </c>
      <c r="C4642" s="26">
        <v>35</v>
      </c>
      <c r="D4642" s="172">
        <f t="shared" si="213"/>
        <v>62496.000000000007</v>
      </c>
      <c r="E4642" s="172" t="e">
        <f t="shared" si="214"/>
        <v>#N/A</v>
      </c>
      <c r="F4642" s="174" t="e">
        <f t="shared" si="215"/>
        <v>#N/A</v>
      </c>
      <c r="G4642" s="26" t="s">
        <v>12418</v>
      </c>
    </row>
    <row r="4643" spans="2:7" x14ac:dyDescent="0.45">
      <c r="B4643" s="26" t="s">
        <v>7717</v>
      </c>
      <c r="C4643" s="26">
        <v>36</v>
      </c>
      <c r="D4643" s="172">
        <f t="shared" si="213"/>
        <v>64281.600000000006</v>
      </c>
      <c r="E4643" s="172" t="e">
        <f t="shared" si="214"/>
        <v>#N/A</v>
      </c>
      <c r="F4643" s="174" t="e">
        <f t="shared" si="215"/>
        <v>#N/A</v>
      </c>
      <c r="G4643" s="26" t="s">
        <v>12419</v>
      </c>
    </row>
    <row r="4644" spans="2:7" x14ac:dyDescent="0.45">
      <c r="B4644" s="26" t="s">
        <v>7718</v>
      </c>
      <c r="C4644" s="26">
        <v>36</v>
      </c>
      <c r="D4644" s="172">
        <f t="shared" si="213"/>
        <v>64281.600000000006</v>
      </c>
      <c r="E4644" s="172" t="e">
        <f t="shared" si="214"/>
        <v>#N/A</v>
      </c>
      <c r="F4644" s="174" t="e">
        <f t="shared" si="215"/>
        <v>#N/A</v>
      </c>
      <c r="G4644" s="26" t="s">
        <v>12420</v>
      </c>
    </row>
    <row r="4645" spans="2:7" x14ac:dyDescent="0.45">
      <c r="B4645" s="26" t="s">
        <v>7719</v>
      </c>
      <c r="C4645" s="26">
        <v>35</v>
      </c>
      <c r="D4645" s="172">
        <f t="shared" si="213"/>
        <v>62496.000000000007</v>
      </c>
      <c r="E4645" s="172" t="e">
        <f t="shared" si="214"/>
        <v>#N/A</v>
      </c>
      <c r="F4645" s="174" t="e">
        <f t="shared" si="215"/>
        <v>#N/A</v>
      </c>
      <c r="G4645" s="26" t="s">
        <v>12421</v>
      </c>
    </row>
    <row r="4646" spans="2:7" x14ac:dyDescent="0.45">
      <c r="B4646" s="26" t="s">
        <v>7720</v>
      </c>
      <c r="C4646" s="26">
        <v>35</v>
      </c>
      <c r="D4646" s="172">
        <f t="shared" si="213"/>
        <v>62496.000000000007</v>
      </c>
      <c r="E4646" s="172" t="e">
        <f t="shared" si="214"/>
        <v>#N/A</v>
      </c>
      <c r="F4646" s="174" t="e">
        <f t="shared" si="215"/>
        <v>#N/A</v>
      </c>
      <c r="G4646" s="26" t="s">
        <v>12422</v>
      </c>
    </row>
    <row r="4647" spans="2:7" x14ac:dyDescent="0.45">
      <c r="B4647" s="26" t="s">
        <v>7721</v>
      </c>
      <c r="C4647" s="26">
        <v>34</v>
      </c>
      <c r="D4647" s="172">
        <f t="shared" si="213"/>
        <v>60710.400000000001</v>
      </c>
      <c r="E4647" s="172" t="e">
        <f t="shared" si="214"/>
        <v>#N/A</v>
      </c>
      <c r="F4647" s="174" t="e">
        <f t="shared" si="215"/>
        <v>#N/A</v>
      </c>
      <c r="G4647" s="26" t="s">
        <v>12423</v>
      </c>
    </row>
    <row r="4648" spans="2:7" x14ac:dyDescent="0.45">
      <c r="B4648" s="26" t="s">
        <v>7722</v>
      </c>
      <c r="C4648" s="26">
        <v>34</v>
      </c>
      <c r="D4648" s="172">
        <f t="shared" si="213"/>
        <v>60710.400000000001</v>
      </c>
      <c r="E4648" s="172" t="e">
        <f t="shared" si="214"/>
        <v>#N/A</v>
      </c>
      <c r="F4648" s="174" t="e">
        <f t="shared" si="215"/>
        <v>#N/A</v>
      </c>
      <c r="G4648" s="26" t="s">
        <v>12424</v>
      </c>
    </row>
    <row r="4649" spans="2:7" x14ac:dyDescent="0.45">
      <c r="B4649" s="26" t="s">
        <v>7723</v>
      </c>
      <c r="C4649" s="26">
        <v>33</v>
      </c>
      <c r="D4649" s="172">
        <f t="shared" si="213"/>
        <v>58924.800000000003</v>
      </c>
      <c r="E4649" s="172" t="e">
        <f t="shared" si="214"/>
        <v>#N/A</v>
      </c>
      <c r="F4649" s="174" t="e">
        <f t="shared" si="215"/>
        <v>#N/A</v>
      </c>
      <c r="G4649" s="26" t="s">
        <v>12425</v>
      </c>
    </row>
    <row r="4650" spans="2:7" x14ac:dyDescent="0.45">
      <c r="B4650" s="26" t="s">
        <v>7724</v>
      </c>
      <c r="C4650" s="26">
        <v>34</v>
      </c>
      <c r="D4650" s="172">
        <f t="shared" si="213"/>
        <v>60710.400000000001</v>
      </c>
      <c r="E4650" s="172" t="e">
        <f t="shared" si="214"/>
        <v>#N/A</v>
      </c>
      <c r="F4650" s="174" t="e">
        <f t="shared" si="215"/>
        <v>#N/A</v>
      </c>
      <c r="G4650" s="26" t="s">
        <v>12426</v>
      </c>
    </row>
    <row r="4651" spans="2:7" x14ac:dyDescent="0.45">
      <c r="B4651" s="26" t="s">
        <v>7725</v>
      </c>
      <c r="C4651" s="26">
        <v>33</v>
      </c>
      <c r="D4651" s="172">
        <f t="shared" si="213"/>
        <v>58924.800000000003</v>
      </c>
      <c r="E4651" s="172" t="e">
        <f t="shared" si="214"/>
        <v>#N/A</v>
      </c>
      <c r="F4651" s="174" t="e">
        <f t="shared" si="215"/>
        <v>#N/A</v>
      </c>
      <c r="G4651" s="26" t="s">
        <v>12427</v>
      </c>
    </row>
    <row r="4652" spans="2:7" x14ac:dyDescent="0.45">
      <c r="B4652" s="26" t="s">
        <v>7726</v>
      </c>
      <c r="C4652" s="26">
        <v>33</v>
      </c>
      <c r="D4652" s="172">
        <f t="shared" si="213"/>
        <v>58924.800000000003</v>
      </c>
      <c r="E4652" s="172" t="e">
        <f t="shared" si="214"/>
        <v>#N/A</v>
      </c>
      <c r="F4652" s="174" t="e">
        <f t="shared" si="215"/>
        <v>#N/A</v>
      </c>
      <c r="G4652" s="26" t="s">
        <v>12428</v>
      </c>
    </row>
    <row r="4653" spans="2:7" x14ac:dyDescent="0.45">
      <c r="B4653" s="26" t="s">
        <v>7727</v>
      </c>
      <c r="C4653" s="26">
        <v>33</v>
      </c>
      <c r="D4653" s="172">
        <f t="shared" si="213"/>
        <v>58924.800000000003</v>
      </c>
      <c r="E4653" s="172" t="e">
        <f t="shared" si="214"/>
        <v>#N/A</v>
      </c>
      <c r="F4653" s="174" t="e">
        <f t="shared" si="215"/>
        <v>#N/A</v>
      </c>
      <c r="G4653" s="26" t="s">
        <v>12429</v>
      </c>
    </row>
    <row r="4654" spans="2:7" x14ac:dyDescent="0.45">
      <c r="B4654" s="26" t="s">
        <v>7728</v>
      </c>
      <c r="C4654" s="26">
        <v>32</v>
      </c>
      <c r="D4654" s="172">
        <f t="shared" si="213"/>
        <v>57139.200000000004</v>
      </c>
      <c r="E4654" s="172" t="e">
        <f t="shared" si="214"/>
        <v>#N/A</v>
      </c>
      <c r="F4654" s="174" t="e">
        <f t="shared" si="215"/>
        <v>#N/A</v>
      </c>
      <c r="G4654" s="26" t="s">
        <v>12430</v>
      </c>
    </row>
    <row r="4655" spans="2:7" x14ac:dyDescent="0.45">
      <c r="B4655" s="26" t="s">
        <v>7729</v>
      </c>
      <c r="C4655" s="26">
        <v>32</v>
      </c>
      <c r="D4655" s="172">
        <f t="shared" si="213"/>
        <v>57139.200000000004</v>
      </c>
      <c r="E4655" s="172" t="e">
        <f t="shared" si="214"/>
        <v>#N/A</v>
      </c>
      <c r="F4655" s="174" t="e">
        <f t="shared" si="215"/>
        <v>#N/A</v>
      </c>
      <c r="G4655" s="26" t="s">
        <v>12431</v>
      </c>
    </row>
    <row r="4656" spans="2:7" x14ac:dyDescent="0.45">
      <c r="B4656" s="26" t="s">
        <v>7730</v>
      </c>
      <c r="C4656" s="26">
        <v>32</v>
      </c>
      <c r="D4656" s="172">
        <f t="shared" si="213"/>
        <v>57139.200000000004</v>
      </c>
      <c r="E4656" s="172" t="e">
        <f t="shared" si="214"/>
        <v>#N/A</v>
      </c>
      <c r="F4656" s="174" t="e">
        <f t="shared" si="215"/>
        <v>#N/A</v>
      </c>
      <c r="G4656" s="26" t="s">
        <v>12432</v>
      </c>
    </row>
    <row r="4657" spans="2:7" x14ac:dyDescent="0.45">
      <c r="B4657" s="26" t="s">
        <v>7731</v>
      </c>
      <c r="C4657" s="26">
        <v>33</v>
      </c>
      <c r="D4657" s="172">
        <f t="shared" si="213"/>
        <v>58924.800000000003</v>
      </c>
      <c r="E4657" s="172" t="e">
        <f t="shared" si="214"/>
        <v>#N/A</v>
      </c>
      <c r="F4657" s="174" t="e">
        <f t="shared" si="215"/>
        <v>#N/A</v>
      </c>
      <c r="G4657" s="26" t="s">
        <v>12433</v>
      </c>
    </row>
    <row r="4658" spans="2:7" x14ac:dyDescent="0.45">
      <c r="B4658" s="26" t="s">
        <v>7732</v>
      </c>
      <c r="C4658" s="26">
        <v>33</v>
      </c>
      <c r="D4658" s="172">
        <f t="shared" si="213"/>
        <v>58924.800000000003</v>
      </c>
      <c r="E4658" s="172" t="e">
        <f t="shared" si="214"/>
        <v>#N/A</v>
      </c>
      <c r="F4658" s="174" t="e">
        <f t="shared" si="215"/>
        <v>#N/A</v>
      </c>
      <c r="G4658" s="26" t="s">
        <v>12434</v>
      </c>
    </row>
    <row r="4659" spans="2:7" x14ac:dyDescent="0.45">
      <c r="B4659" s="26" t="s">
        <v>7733</v>
      </c>
      <c r="C4659" s="26">
        <v>33</v>
      </c>
      <c r="D4659" s="172">
        <f t="shared" si="213"/>
        <v>58924.800000000003</v>
      </c>
      <c r="E4659" s="172" t="e">
        <f t="shared" si="214"/>
        <v>#N/A</v>
      </c>
      <c r="F4659" s="174" t="e">
        <f t="shared" si="215"/>
        <v>#N/A</v>
      </c>
      <c r="G4659" s="26" t="s">
        <v>12435</v>
      </c>
    </row>
    <row r="4660" spans="2:7" x14ac:dyDescent="0.45">
      <c r="B4660" s="26" t="s">
        <v>7734</v>
      </c>
      <c r="C4660" s="26">
        <v>32</v>
      </c>
      <c r="D4660" s="172">
        <f t="shared" ref="D4660:D4723" si="216">C4660*7.44*240</f>
        <v>57139.200000000004</v>
      </c>
      <c r="E4660" s="172" t="e">
        <f t="shared" ref="E4660:E4723" si="217">VLOOKUP(G4660,$I$51:$K$181,2,FALSE)</f>
        <v>#N/A</v>
      </c>
      <c r="F4660" s="174" t="e">
        <f t="shared" ref="F4660:F4723" si="218">E4660/D4660-1</f>
        <v>#N/A</v>
      </c>
      <c r="G4660" s="26" t="s">
        <v>12436</v>
      </c>
    </row>
    <row r="4661" spans="2:7" x14ac:dyDescent="0.45">
      <c r="B4661" s="26" t="s">
        <v>7735</v>
      </c>
      <c r="C4661" s="26">
        <v>33</v>
      </c>
      <c r="D4661" s="172">
        <f t="shared" si="216"/>
        <v>58924.800000000003</v>
      </c>
      <c r="E4661" s="172" t="e">
        <f t="shared" si="217"/>
        <v>#N/A</v>
      </c>
      <c r="F4661" s="174" t="e">
        <f t="shared" si="218"/>
        <v>#N/A</v>
      </c>
      <c r="G4661" s="26" t="s">
        <v>12437</v>
      </c>
    </row>
    <row r="4662" spans="2:7" x14ac:dyDescent="0.45">
      <c r="B4662" s="26" t="s">
        <v>7736</v>
      </c>
      <c r="C4662" s="26">
        <v>33</v>
      </c>
      <c r="D4662" s="172">
        <f t="shared" si="216"/>
        <v>58924.800000000003</v>
      </c>
      <c r="E4662" s="172" t="e">
        <f t="shared" si="217"/>
        <v>#N/A</v>
      </c>
      <c r="F4662" s="174" t="e">
        <f t="shared" si="218"/>
        <v>#N/A</v>
      </c>
      <c r="G4662" s="26" t="s">
        <v>12438</v>
      </c>
    </row>
    <row r="4663" spans="2:7" x14ac:dyDescent="0.45">
      <c r="B4663" s="26" t="s">
        <v>7737</v>
      </c>
      <c r="C4663" s="26">
        <v>32</v>
      </c>
      <c r="D4663" s="172">
        <f t="shared" si="216"/>
        <v>57139.200000000004</v>
      </c>
      <c r="E4663" s="172" t="e">
        <f t="shared" si="217"/>
        <v>#N/A</v>
      </c>
      <c r="F4663" s="174" t="e">
        <f t="shared" si="218"/>
        <v>#N/A</v>
      </c>
      <c r="G4663" s="26" t="s">
        <v>12439</v>
      </c>
    </row>
    <row r="4664" spans="2:7" x14ac:dyDescent="0.45">
      <c r="B4664" s="26" t="s">
        <v>7738</v>
      </c>
      <c r="C4664" s="26">
        <v>31</v>
      </c>
      <c r="D4664" s="172">
        <f t="shared" si="216"/>
        <v>55353.600000000006</v>
      </c>
      <c r="E4664" s="172" t="e">
        <f t="shared" si="217"/>
        <v>#N/A</v>
      </c>
      <c r="F4664" s="174" t="e">
        <f t="shared" si="218"/>
        <v>#N/A</v>
      </c>
      <c r="G4664" s="26" t="s">
        <v>12440</v>
      </c>
    </row>
    <row r="4665" spans="2:7" x14ac:dyDescent="0.45">
      <c r="B4665" s="26" t="s">
        <v>7739</v>
      </c>
      <c r="C4665" s="26">
        <v>30</v>
      </c>
      <c r="D4665" s="172">
        <f t="shared" si="216"/>
        <v>53568.000000000007</v>
      </c>
      <c r="E4665" s="172" t="e">
        <f t="shared" si="217"/>
        <v>#N/A</v>
      </c>
      <c r="F4665" s="174" t="e">
        <f t="shared" si="218"/>
        <v>#N/A</v>
      </c>
      <c r="G4665" s="26" t="s">
        <v>12441</v>
      </c>
    </row>
    <row r="4666" spans="2:7" x14ac:dyDescent="0.45">
      <c r="B4666" s="26" t="s">
        <v>7740</v>
      </c>
      <c r="C4666" s="26">
        <v>30</v>
      </c>
      <c r="D4666" s="172">
        <f t="shared" si="216"/>
        <v>53568.000000000007</v>
      </c>
      <c r="E4666" s="172" t="e">
        <f t="shared" si="217"/>
        <v>#N/A</v>
      </c>
      <c r="F4666" s="174" t="e">
        <f t="shared" si="218"/>
        <v>#N/A</v>
      </c>
      <c r="G4666" s="26" t="s">
        <v>12442</v>
      </c>
    </row>
    <row r="4667" spans="2:7" x14ac:dyDescent="0.45">
      <c r="B4667" s="26" t="s">
        <v>7741</v>
      </c>
      <c r="C4667" s="26">
        <v>30</v>
      </c>
      <c r="D4667" s="172">
        <f t="shared" si="216"/>
        <v>53568.000000000007</v>
      </c>
      <c r="E4667" s="172" t="e">
        <f t="shared" si="217"/>
        <v>#N/A</v>
      </c>
      <c r="F4667" s="174" t="e">
        <f t="shared" si="218"/>
        <v>#N/A</v>
      </c>
      <c r="G4667" s="26" t="s">
        <v>12443</v>
      </c>
    </row>
    <row r="4668" spans="2:7" x14ac:dyDescent="0.45">
      <c r="B4668" s="26" t="s">
        <v>7742</v>
      </c>
      <c r="C4668" s="26">
        <v>31</v>
      </c>
      <c r="D4668" s="172">
        <f t="shared" si="216"/>
        <v>55353.600000000006</v>
      </c>
      <c r="E4668" s="172" t="e">
        <f t="shared" si="217"/>
        <v>#N/A</v>
      </c>
      <c r="F4668" s="174" t="e">
        <f t="shared" si="218"/>
        <v>#N/A</v>
      </c>
      <c r="G4668" s="26" t="s">
        <v>12444</v>
      </c>
    </row>
    <row r="4669" spans="2:7" x14ac:dyDescent="0.45">
      <c r="B4669" s="26" t="s">
        <v>7743</v>
      </c>
      <c r="C4669" s="26">
        <v>31</v>
      </c>
      <c r="D4669" s="172">
        <f t="shared" si="216"/>
        <v>55353.600000000006</v>
      </c>
      <c r="E4669" s="172" t="e">
        <f t="shared" si="217"/>
        <v>#N/A</v>
      </c>
      <c r="F4669" s="174" t="e">
        <f t="shared" si="218"/>
        <v>#N/A</v>
      </c>
      <c r="G4669" s="26" t="s">
        <v>12445</v>
      </c>
    </row>
    <row r="4670" spans="2:7" x14ac:dyDescent="0.45">
      <c r="B4670" s="26" t="s">
        <v>7744</v>
      </c>
      <c r="C4670" s="26">
        <v>32</v>
      </c>
      <c r="D4670" s="172">
        <f t="shared" si="216"/>
        <v>57139.200000000004</v>
      </c>
      <c r="E4670" s="172" t="e">
        <f t="shared" si="217"/>
        <v>#N/A</v>
      </c>
      <c r="F4670" s="174" t="e">
        <f t="shared" si="218"/>
        <v>#N/A</v>
      </c>
      <c r="G4670" s="26" t="s">
        <v>12446</v>
      </c>
    </row>
    <row r="4671" spans="2:7" x14ac:dyDescent="0.45">
      <c r="B4671" s="26" t="s">
        <v>7745</v>
      </c>
      <c r="C4671" s="26">
        <v>31</v>
      </c>
      <c r="D4671" s="172">
        <f t="shared" si="216"/>
        <v>55353.600000000006</v>
      </c>
      <c r="E4671" s="172" t="e">
        <f t="shared" si="217"/>
        <v>#N/A</v>
      </c>
      <c r="F4671" s="174" t="e">
        <f t="shared" si="218"/>
        <v>#N/A</v>
      </c>
      <c r="G4671" s="26" t="s">
        <v>12447</v>
      </c>
    </row>
    <row r="4672" spans="2:7" x14ac:dyDescent="0.45">
      <c r="B4672" s="26" t="s">
        <v>7746</v>
      </c>
      <c r="C4672" s="26">
        <v>32</v>
      </c>
      <c r="D4672" s="172">
        <f t="shared" si="216"/>
        <v>57139.200000000004</v>
      </c>
      <c r="E4672" s="172" t="e">
        <f t="shared" si="217"/>
        <v>#N/A</v>
      </c>
      <c r="F4672" s="174" t="e">
        <f t="shared" si="218"/>
        <v>#N/A</v>
      </c>
      <c r="G4672" s="26" t="s">
        <v>12448</v>
      </c>
    </row>
    <row r="4673" spans="2:7" x14ac:dyDescent="0.45">
      <c r="B4673" s="26" t="s">
        <v>7747</v>
      </c>
      <c r="C4673" s="26">
        <v>32</v>
      </c>
      <c r="D4673" s="172">
        <f t="shared" si="216"/>
        <v>57139.200000000004</v>
      </c>
      <c r="E4673" s="172" t="e">
        <f t="shared" si="217"/>
        <v>#N/A</v>
      </c>
      <c r="F4673" s="174" t="e">
        <f t="shared" si="218"/>
        <v>#N/A</v>
      </c>
      <c r="G4673" s="26" t="s">
        <v>12449</v>
      </c>
    </row>
    <row r="4674" spans="2:7" x14ac:dyDescent="0.45">
      <c r="B4674" s="26" t="s">
        <v>7748</v>
      </c>
      <c r="C4674" s="26">
        <v>33</v>
      </c>
      <c r="D4674" s="172">
        <f t="shared" si="216"/>
        <v>58924.800000000003</v>
      </c>
      <c r="E4674" s="172" t="e">
        <f t="shared" si="217"/>
        <v>#N/A</v>
      </c>
      <c r="F4674" s="174" t="e">
        <f t="shared" si="218"/>
        <v>#N/A</v>
      </c>
      <c r="G4674" s="26" t="s">
        <v>12450</v>
      </c>
    </row>
    <row r="4675" spans="2:7" x14ac:dyDescent="0.45">
      <c r="B4675" s="26" t="s">
        <v>7749</v>
      </c>
      <c r="C4675" s="26">
        <v>33</v>
      </c>
      <c r="D4675" s="172">
        <f t="shared" si="216"/>
        <v>58924.800000000003</v>
      </c>
      <c r="E4675" s="172" t="e">
        <f t="shared" si="217"/>
        <v>#N/A</v>
      </c>
      <c r="F4675" s="174" t="e">
        <f t="shared" si="218"/>
        <v>#N/A</v>
      </c>
      <c r="G4675" s="26" t="s">
        <v>12451</v>
      </c>
    </row>
    <row r="4676" spans="2:7" x14ac:dyDescent="0.45">
      <c r="B4676" s="26" t="s">
        <v>7750</v>
      </c>
      <c r="C4676" s="26">
        <v>32</v>
      </c>
      <c r="D4676" s="172">
        <f t="shared" si="216"/>
        <v>57139.200000000004</v>
      </c>
      <c r="E4676" s="172" t="e">
        <f t="shared" si="217"/>
        <v>#N/A</v>
      </c>
      <c r="F4676" s="174" t="e">
        <f t="shared" si="218"/>
        <v>#N/A</v>
      </c>
      <c r="G4676" s="26" t="s">
        <v>12452</v>
      </c>
    </row>
    <row r="4677" spans="2:7" x14ac:dyDescent="0.45">
      <c r="B4677" s="26" t="s">
        <v>7751</v>
      </c>
      <c r="C4677" s="26">
        <v>33</v>
      </c>
      <c r="D4677" s="172">
        <f t="shared" si="216"/>
        <v>58924.800000000003</v>
      </c>
      <c r="E4677" s="172" t="e">
        <f t="shared" si="217"/>
        <v>#N/A</v>
      </c>
      <c r="F4677" s="174" t="e">
        <f t="shared" si="218"/>
        <v>#N/A</v>
      </c>
      <c r="G4677" s="26" t="s">
        <v>12453</v>
      </c>
    </row>
    <row r="4678" spans="2:7" x14ac:dyDescent="0.45">
      <c r="B4678" s="26" t="s">
        <v>7752</v>
      </c>
      <c r="C4678" s="26">
        <v>33</v>
      </c>
      <c r="D4678" s="172">
        <f t="shared" si="216"/>
        <v>58924.800000000003</v>
      </c>
      <c r="E4678" s="172" t="e">
        <f t="shared" si="217"/>
        <v>#N/A</v>
      </c>
      <c r="F4678" s="174" t="e">
        <f t="shared" si="218"/>
        <v>#N/A</v>
      </c>
      <c r="G4678" s="26" t="s">
        <v>12454</v>
      </c>
    </row>
    <row r="4679" spans="2:7" x14ac:dyDescent="0.45">
      <c r="B4679" s="26" t="s">
        <v>7753</v>
      </c>
      <c r="C4679" s="26">
        <v>33</v>
      </c>
      <c r="D4679" s="172">
        <f t="shared" si="216"/>
        <v>58924.800000000003</v>
      </c>
      <c r="E4679" s="172" t="e">
        <f t="shared" si="217"/>
        <v>#N/A</v>
      </c>
      <c r="F4679" s="174" t="e">
        <f t="shared" si="218"/>
        <v>#N/A</v>
      </c>
      <c r="G4679" s="26" t="s">
        <v>12455</v>
      </c>
    </row>
    <row r="4680" spans="2:7" x14ac:dyDescent="0.45">
      <c r="B4680" s="26" t="s">
        <v>7754</v>
      </c>
      <c r="C4680" s="26">
        <v>33</v>
      </c>
      <c r="D4680" s="172">
        <f t="shared" si="216"/>
        <v>58924.800000000003</v>
      </c>
      <c r="E4680" s="172" t="e">
        <f t="shared" si="217"/>
        <v>#N/A</v>
      </c>
      <c r="F4680" s="174" t="e">
        <f t="shared" si="218"/>
        <v>#N/A</v>
      </c>
      <c r="G4680" s="26" t="s">
        <v>12456</v>
      </c>
    </row>
    <row r="4681" spans="2:7" x14ac:dyDescent="0.45">
      <c r="B4681" s="26" t="s">
        <v>7755</v>
      </c>
      <c r="C4681" s="26">
        <v>32</v>
      </c>
      <c r="D4681" s="172">
        <f t="shared" si="216"/>
        <v>57139.200000000004</v>
      </c>
      <c r="E4681" s="172" t="e">
        <f t="shared" si="217"/>
        <v>#N/A</v>
      </c>
      <c r="F4681" s="174" t="e">
        <f t="shared" si="218"/>
        <v>#N/A</v>
      </c>
      <c r="G4681" s="26" t="s">
        <v>12457</v>
      </c>
    </row>
    <row r="4682" spans="2:7" x14ac:dyDescent="0.45">
      <c r="B4682" s="26" t="s">
        <v>7756</v>
      </c>
      <c r="C4682" s="26">
        <v>32</v>
      </c>
      <c r="D4682" s="172">
        <f t="shared" si="216"/>
        <v>57139.200000000004</v>
      </c>
      <c r="E4682" s="172" t="e">
        <f t="shared" si="217"/>
        <v>#N/A</v>
      </c>
      <c r="F4682" s="174" t="e">
        <f t="shared" si="218"/>
        <v>#N/A</v>
      </c>
      <c r="G4682" s="26" t="s">
        <v>12458</v>
      </c>
    </row>
    <row r="4683" spans="2:7" x14ac:dyDescent="0.45">
      <c r="B4683" s="26" t="s">
        <v>7757</v>
      </c>
      <c r="C4683" s="26">
        <v>32</v>
      </c>
      <c r="D4683" s="172">
        <f t="shared" si="216"/>
        <v>57139.200000000004</v>
      </c>
      <c r="E4683" s="172" t="e">
        <f t="shared" si="217"/>
        <v>#N/A</v>
      </c>
      <c r="F4683" s="174" t="e">
        <f t="shared" si="218"/>
        <v>#N/A</v>
      </c>
      <c r="G4683" s="26" t="s">
        <v>12459</v>
      </c>
    </row>
    <row r="4684" spans="2:7" x14ac:dyDescent="0.45">
      <c r="B4684" s="26" t="s">
        <v>7758</v>
      </c>
      <c r="C4684" s="26">
        <v>32</v>
      </c>
      <c r="D4684" s="172">
        <f t="shared" si="216"/>
        <v>57139.200000000004</v>
      </c>
      <c r="E4684" s="172" t="e">
        <f t="shared" si="217"/>
        <v>#N/A</v>
      </c>
      <c r="F4684" s="174" t="e">
        <f t="shared" si="218"/>
        <v>#N/A</v>
      </c>
      <c r="G4684" s="26" t="s">
        <v>12460</v>
      </c>
    </row>
    <row r="4685" spans="2:7" x14ac:dyDescent="0.45">
      <c r="B4685" s="26" t="s">
        <v>7759</v>
      </c>
      <c r="C4685" s="26">
        <v>32</v>
      </c>
      <c r="D4685" s="172">
        <f t="shared" si="216"/>
        <v>57139.200000000004</v>
      </c>
      <c r="E4685" s="172" t="e">
        <f t="shared" si="217"/>
        <v>#N/A</v>
      </c>
      <c r="F4685" s="174" t="e">
        <f t="shared" si="218"/>
        <v>#N/A</v>
      </c>
      <c r="G4685" s="26" t="s">
        <v>12461</v>
      </c>
    </row>
    <row r="4686" spans="2:7" x14ac:dyDescent="0.45">
      <c r="B4686" s="26" t="s">
        <v>7760</v>
      </c>
      <c r="C4686" s="26">
        <v>33</v>
      </c>
      <c r="D4686" s="172">
        <f t="shared" si="216"/>
        <v>58924.800000000003</v>
      </c>
      <c r="E4686" s="172" t="e">
        <f t="shared" si="217"/>
        <v>#N/A</v>
      </c>
      <c r="F4686" s="174" t="e">
        <f t="shared" si="218"/>
        <v>#N/A</v>
      </c>
      <c r="G4686" s="26" t="s">
        <v>12462</v>
      </c>
    </row>
    <row r="4687" spans="2:7" x14ac:dyDescent="0.45">
      <c r="B4687" s="26" t="s">
        <v>7761</v>
      </c>
      <c r="C4687" s="26">
        <v>33</v>
      </c>
      <c r="D4687" s="172">
        <f t="shared" si="216"/>
        <v>58924.800000000003</v>
      </c>
      <c r="E4687" s="172" t="e">
        <f t="shared" si="217"/>
        <v>#N/A</v>
      </c>
      <c r="F4687" s="174" t="e">
        <f t="shared" si="218"/>
        <v>#N/A</v>
      </c>
      <c r="G4687" s="26" t="s">
        <v>12463</v>
      </c>
    </row>
    <row r="4688" spans="2:7" x14ac:dyDescent="0.45">
      <c r="B4688" s="26" t="s">
        <v>7762</v>
      </c>
      <c r="C4688" s="26">
        <v>32</v>
      </c>
      <c r="D4688" s="172">
        <f t="shared" si="216"/>
        <v>57139.200000000004</v>
      </c>
      <c r="E4688" s="172" t="e">
        <f t="shared" si="217"/>
        <v>#N/A</v>
      </c>
      <c r="F4688" s="174" t="e">
        <f t="shared" si="218"/>
        <v>#N/A</v>
      </c>
      <c r="G4688" s="26" t="s">
        <v>12464</v>
      </c>
    </row>
    <row r="4689" spans="2:7" x14ac:dyDescent="0.45">
      <c r="B4689" s="26" t="s">
        <v>7763</v>
      </c>
      <c r="C4689" s="26">
        <v>32</v>
      </c>
      <c r="D4689" s="172">
        <f t="shared" si="216"/>
        <v>57139.200000000004</v>
      </c>
      <c r="E4689" s="172" t="e">
        <f t="shared" si="217"/>
        <v>#N/A</v>
      </c>
      <c r="F4689" s="174" t="e">
        <f t="shared" si="218"/>
        <v>#N/A</v>
      </c>
      <c r="G4689" s="26" t="s">
        <v>12465</v>
      </c>
    </row>
    <row r="4690" spans="2:7" x14ac:dyDescent="0.45">
      <c r="B4690" s="26" t="s">
        <v>7764</v>
      </c>
      <c r="C4690" s="26">
        <v>32</v>
      </c>
      <c r="D4690" s="172">
        <f t="shared" si="216"/>
        <v>57139.200000000004</v>
      </c>
      <c r="E4690" s="172" t="e">
        <f t="shared" si="217"/>
        <v>#N/A</v>
      </c>
      <c r="F4690" s="174" t="e">
        <f t="shared" si="218"/>
        <v>#N/A</v>
      </c>
      <c r="G4690" s="26" t="s">
        <v>12466</v>
      </c>
    </row>
    <row r="4691" spans="2:7" x14ac:dyDescent="0.45">
      <c r="B4691" s="26" t="s">
        <v>7765</v>
      </c>
      <c r="C4691" s="26">
        <v>32</v>
      </c>
      <c r="D4691" s="172">
        <f t="shared" si="216"/>
        <v>57139.200000000004</v>
      </c>
      <c r="E4691" s="172" t="e">
        <f t="shared" si="217"/>
        <v>#N/A</v>
      </c>
      <c r="F4691" s="174" t="e">
        <f t="shared" si="218"/>
        <v>#N/A</v>
      </c>
      <c r="G4691" s="26" t="s">
        <v>12467</v>
      </c>
    </row>
    <row r="4692" spans="2:7" x14ac:dyDescent="0.45">
      <c r="B4692" s="26" t="s">
        <v>7766</v>
      </c>
      <c r="C4692" s="26">
        <v>31</v>
      </c>
      <c r="D4692" s="172">
        <f t="shared" si="216"/>
        <v>55353.600000000006</v>
      </c>
      <c r="E4692" s="172" t="e">
        <f t="shared" si="217"/>
        <v>#N/A</v>
      </c>
      <c r="F4692" s="174" t="e">
        <f t="shared" si="218"/>
        <v>#N/A</v>
      </c>
      <c r="G4692" s="26" t="s">
        <v>12468</v>
      </c>
    </row>
    <row r="4693" spans="2:7" x14ac:dyDescent="0.45">
      <c r="B4693" s="26" t="s">
        <v>7767</v>
      </c>
      <c r="C4693" s="26">
        <v>31</v>
      </c>
      <c r="D4693" s="172">
        <f t="shared" si="216"/>
        <v>55353.600000000006</v>
      </c>
      <c r="E4693" s="172" t="e">
        <f t="shared" si="217"/>
        <v>#N/A</v>
      </c>
      <c r="F4693" s="174" t="e">
        <f t="shared" si="218"/>
        <v>#N/A</v>
      </c>
      <c r="G4693" s="26" t="s">
        <v>12469</v>
      </c>
    </row>
    <row r="4694" spans="2:7" x14ac:dyDescent="0.45">
      <c r="B4694" s="26" t="s">
        <v>7768</v>
      </c>
      <c r="C4694" s="26">
        <v>31</v>
      </c>
      <c r="D4694" s="172">
        <f t="shared" si="216"/>
        <v>55353.600000000006</v>
      </c>
      <c r="E4694" s="172" t="e">
        <f t="shared" si="217"/>
        <v>#N/A</v>
      </c>
      <c r="F4694" s="174" t="e">
        <f t="shared" si="218"/>
        <v>#N/A</v>
      </c>
      <c r="G4694" s="26" t="s">
        <v>12470</v>
      </c>
    </row>
    <row r="4695" spans="2:7" x14ac:dyDescent="0.45">
      <c r="B4695" s="26" t="s">
        <v>7769</v>
      </c>
      <c r="C4695" s="26">
        <v>31</v>
      </c>
      <c r="D4695" s="172">
        <f t="shared" si="216"/>
        <v>55353.600000000006</v>
      </c>
      <c r="E4695" s="172" t="e">
        <f t="shared" si="217"/>
        <v>#N/A</v>
      </c>
      <c r="F4695" s="174" t="e">
        <f t="shared" si="218"/>
        <v>#N/A</v>
      </c>
      <c r="G4695" s="26" t="s">
        <v>12471</v>
      </c>
    </row>
    <row r="4696" spans="2:7" x14ac:dyDescent="0.45">
      <c r="B4696" s="26" t="s">
        <v>7770</v>
      </c>
      <c r="C4696" s="26">
        <v>30</v>
      </c>
      <c r="D4696" s="172">
        <f t="shared" si="216"/>
        <v>53568.000000000007</v>
      </c>
      <c r="E4696" s="172" t="e">
        <f t="shared" si="217"/>
        <v>#N/A</v>
      </c>
      <c r="F4696" s="174" t="e">
        <f t="shared" si="218"/>
        <v>#N/A</v>
      </c>
      <c r="G4696" s="26" t="s">
        <v>12472</v>
      </c>
    </row>
    <row r="4697" spans="2:7" x14ac:dyDescent="0.45">
      <c r="B4697" s="26" t="s">
        <v>7771</v>
      </c>
      <c r="C4697" s="26">
        <v>30</v>
      </c>
      <c r="D4697" s="172">
        <f t="shared" si="216"/>
        <v>53568.000000000007</v>
      </c>
      <c r="E4697" s="172" t="e">
        <f t="shared" si="217"/>
        <v>#N/A</v>
      </c>
      <c r="F4697" s="174" t="e">
        <f t="shared" si="218"/>
        <v>#N/A</v>
      </c>
      <c r="G4697" s="26" t="s">
        <v>12473</v>
      </c>
    </row>
    <row r="4698" spans="2:7" x14ac:dyDescent="0.45">
      <c r="B4698" s="26" t="s">
        <v>7772</v>
      </c>
      <c r="C4698" s="26">
        <v>30</v>
      </c>
      <c r="D4698" s="172">
        <f t="shared" si="216"/>
        <v>53568.000000000007</v>
      </c>
      <c r="E4698" s="172" t="e">
        <f t="shared" si="217"/>
        <v>#N/A</v>
      </c>
      <c r="F4698" s="174" t="e">
        <f t="shared" si="218"/>
        <v>#N/A</v>
      </c>
      <c r="G4698" s="26" t="s">
        <v>12474</v>
      </c>
    </row>
    <row r="4699" spans="2:7" x14ac:dyDescent="0.45">
      <c r="B4699" s="26" t="s">
        <v>7773</v>
      </c>
      <c r="C4699" s="26">
        <v>31</v>
      </c>
      <c r="D4699" s="172">
        <f t="shared" si="216"/>
        <v>55353.600000000006</v>
      </c>
      <c r="E4699" s="172" t="e">
        <f t="shared" si="217"/>
        <v>#N/A</v>
      </c>
      <c r="F4699" s="174" t="e">
        <f t="shared" si="218"/>
        <v>#N/A</v>
      </c>
      <c r="G4699" s="26" t="s">
        <v>12475</v>
      </c>
    </row>
    <row r="4700" spans="2:7" x14ac:dyDescent="0.45">
      <c r="B4700" s="26" t="s">
        <v>7774</v>
      </c>
      <c r="C4700" s="26">
        <v>30</v>
      </c>
      <c r="D4700" s="172">
        <f t="shared" si="216"/>
        <v>53568.000000000007</v>
      </c>
      <c r="E4700" s="172" t="e">
        <f t="shared" si="217"/>
        <v>#N/A</v>
      </c>
      <c r="F4700" s="174" t="e">
        <f t="shared" si="218"/>
        <v>#N/A</v>
      </c>
      <c r="G4700" s="26" t="s">
        <v>12476</v>
      </c>
    </row>
    <row r="4701" spans="2:7" x14ac:dyDescent="0.45">
      <c r="B4701" s="26" t="s">
        <v>7775</v>
      </c>
      <c r="C4701" s="26">
        <v>30</v>
      </c>
      <c r="D4701" s="172">
        <f t="shared" si="216"/>
        <v>53568.000000000007</v>
      </c>
      <c r="E4701" s="172" t="e">
        <f t="shared" si="217"/>
        <v>#N/A</v>
      </c>
      <c r="F4701" s="174" t="e">
        <f t="shared" si="218"/>
        <v>#N/A</v>
      </c>
      <c r="G4701" s="26" t="s">
        <v>12477</v>
      </c>
    </row>
    <row r="4702" spans="2:7" x14ac:dyDescent="0.45">
      <c r="B4702" s="26" t="s">
        <v>7776</v>
      </c>
      <c r="C4702" s="26">
        <v>30</v>
      </c>
      <c r="D4702" s="172">
        <f t="shared" si="216"/>
        <v>53568.000000000007</v>
      </c>
      <c r="E4702" s="172" t="e">
        <f t="shared" si="217"/>
        <v>#N/A</v>
      </c>
      <c r="F4702" s="174" t="e">
        <f t="shared" si="218"/>
        <v>#N/A</v>
      </c>
      <c r="G4702" s="26" t="s">
        <v>12478</v>
      </c>
    </row>
    <row r="4703" spans="2:7" x14ac:dyDescent="0.45">
      <c r="B4703" s="26" t="s">
        <v>7777</v>
      </c>
      <c r="C4703" s="26">
        <v>29</v>
      </c>
      <c r="D4703" s="172">
        <f t="shared" si="216"/>
        <v>51782.400000000001</v>
      </c>
      <c r="E4703" s="172" t="e">
        <f t="shared" si="217"/>
        <v>#N/A</v>
      </c>
      <c r="F4703" s="174" t="e">
        <f t="shared" si="218"/>
        <v>#N/A</v>
      </c>
      <c r="G4703" s="26" t="s">
        <v>12479</v>
      </c>
    </row>
    <row r="4704" spans="2:7" x14ac:dyDescent="0.45">
      <c r="B4704" s="26" t="s">
        <v>7778</v>
      </c>
      <c r="C4704" s="26">
        <v>29</v>
      </c>
      <c r="D4704" s="172">
        <f t="shared" si="216"/>
        <v>51782.400000000001</v>
      </c>
      <c r="E4704" s="172" t="e">
        <f t="shared" si="217"/>
        <v>#N/A</v>
      </c>
      <c r="F4704" s="174" t="e">
        <f t="shared" si="218"/>
        <v>#N/A</v>
      </c>
      <c r="G4704" s="26" t="s">
        <v>12480</v>
      </c>
    </row>
    <row r="4705" spans="2:7" x14ac:dyDescent="0.45">
      <c r="B4705" s="26" t="s">
        <v>7779</v>
      </c>
      <c r="C4705" s="26">
        <v>29</v>
      </c>
      <c r="D4705" s="172">
        <f t="shared" si="216"/>
        <v>51782.400000000001</v>
      </c>
      <c r="E4705" s="172" t="e">
        <f t="shared" si="217"/>
        <v>#N/A</v>
      </c>
      <c r="F4705" s="174" t="e">
        <f t="shared" si="218"/>
        <v>#N/A</v>
      </c>
      <c r="G4705" s="26" t="s">
        <v>12481</v>
      </c>
    </row>
    <row r="4706" spans="2:7" x14ac:dyDescent="0.45">
      <c r="B4706" s="26" t="s">
        <v>7780</v>
      </c>
      <c r="C4706" s="26">
        <v>28</v>
      </c>
      <c r="D4706" s="172">
        <f t="shared" si="216"/>
        <v>49996.800000000003</v>
      </c>
      <c r="E4706" s="172" t="e">
        <f t="shared" si="217"/>
        <v>#N/A</v>
      </c>
      <c r="F4706" s="174" t="e">
        <f t="shared" si="218"/>
        <v>#N/A</v>
      </c>
      <c r="G4706" s="26" t="s">
        <v>12482</v>
      </c>
    </row>
    <row r="4707" spans="2:7" x14ac:dyDescent="0.45">
      <c r="B4707" s="26" t="s">
        <v>7781</v>
      </c>
      <c r="C4707" s="26">
        <v>28</v>
      </c>
      <c r="D4707" s="172">
        <f t="shared" si="216"/>
        <v>49996.800000000003</v>
      </c>
      <c r="E4707" s="172" t="e">
        <f t="shared" si="217"/>
        <v>#N/A</v>
      </c>
      <c r="F4707" s="174" t="e">
        <f t="shared" si="218"/>
        <v>#N/A</v>
      </c>
      <c r="G4707" s="26" t="s">
        <v>12483</v>
      </c>
    </row>
    <row r="4708" spans="2:7" x14ac:dyDescent="0.45">
      <c r="B4708" s="26" t="s">
        <v>7782</v>
      </c>
      <c r="C4708" s="26">
        <v>28</v>
      </c>
      <c r="D4708" s="172">
        <f t="shared" si="216"/>
        <v>49996.800000000003</v>
      </c>
      <c r="E4708" s="172" t="e">
        <f t="shared" si="217"/>
        <v>#N/A</v>
      </c>
      <c r="F4708" s="174" t="e">
        <f t="shared" si="218"/>
        <v>#N/A</v>
      </c>
      <c r="G4708" s="26" t="s">
        <v>12484</v>
      </c>
    </row>
    <row r="4709" spans="2:7" x14ac:dyDescent="0.45">
      <c r="B4709" s="26" t="s">
        <v>7783</v>
      </c>
      <c r="C4709" s="26">
        <v>29</v>
      </c>
      <c r="D4709" s="172">
        <f t="shared" si="216"/>
        <v>51782.400000000001</v>
      </c>
      <c r="E4709" s="172" t="e">
        <f t="shared" si="217"/>
        <v>#N/A</v>
      </c>
      <c r="F4709" s="174" t="e">
        <f t="shared" si="218"/>
        <v>#N/A</v>
      </c>
      <c r="G4709" s="26" t="s">
        <v>12485</v>
      </c>
    </row>
    <row r="4710" spans="2:7" x14ac:dyDescent="0.45">
      <c r="B4710" s="26" t="s">
        <v>7784</v>
      </c>
      <c r="C4710" s="26">
        <v>29</v>
      </c>
      <c r="D4710" s="172">
        <f t="shared" si="216"/>
        <v>51782.400000000001</v>
      </c>
      <c r="E4710" s="172" t="e">
        <f t="shared" si="217"/>
        <v>#N/A</v>
      </c>
      <c r="F4710" s="174" t="e">
        <f t="shared" si="218"/>
        <v>#N/A</v>
      </c>
      <c r="G4710" s="26" t="s">
        <v>12486</v>
      </c>
    </row>
    <row r="4711" spans="2:7" x14ac:dyDescent="0.45">
      <c r="B4711" s="26" t="s">
        <v>7785</v>
      </c>
      <c r="C4711" s="26">
        <v>29</v>
      </c>
      <c r="D4711" s="172">
        <f t="shared" si="216"/>
        <v>51782.400000000001</v>
      </c>
      <c r="E4711" s="172" t="e">
        <f t="shared" si="217"/>
        <v>#N/A</v>
      </c>
      <c r="F4711" s="174" t="e">
        <f t="shared" si="218"/>
        <v>#N/A</v>
      </c>
      <c r="G4711" s="26" t="s">
        <v>12487</v>
      </c>
    </row>
    <row r="4712" spans="2:7" x14ac:dyDescent="0.45">
      <c r="B4712" s="26" t="s">
        <v>7786</v>
      </c>
      <c r="C4712" s="26">
        <v>29</v>
      </c>
      <c r="D4712" s="172">
        <f t="shared" si="216"/>
        <v>51782.400000000001</v>
      </c>
      <c r="E4712" s="172" t="e">
        <f t="shared" si="217"/>
        <v>#N/A</v>
      </c>
      <c r="F4712" s="174" t="e">
        <f t="shared" si="218"/>
        <v>#N/A</v>
      </c>
      <c r="G4712" s="26" t="s">
        <v>12488</v>
      </c>
    </row>
    <row r="4713" spans="2:7" x14ac:dyDescent="0.45">
      <c r="B4713" s="26" t="s">
        <v>7787</v>
      </c>
      <c r="C4713" s="26">
        <v>29</v>
      </c>
      <c r="D4713" s="172">
        <f t="shared" si="216"/>
        <v>51782.400000000001</v>
      </c>
      <c r="E4713" s="172" t="e">
        <f t="shared" si="217"/>
        <v>#N/A</v>
      </c>
      <c r="F4713" s="174" t="e">
        <f t="shared" si="218"/>
        <v>#N/A</v>
      </c>
      <c r="G4713" s="26" t="s">
        <v>12489</v>
      </c>
    </row>
    <row r="4714" spans="2:7" x14ac:dyDescent="0.45">
      <c r="B4714" s="26" t="s">
        <v>7788</v>
      </c>
      <c r="C4714" s="26">
        <v>29</v>
      </c>
      <c r="D4714" s="172">
        <f t="shared" si="216"/>
        <v>51782.400000000001</v>
      </c>
      <c r="E4714" s="172" t="e">
        <f t="shared" si="217"/>
        <v>#N/A</v>
      </c>
      <c r="F4714" s="174" t="e">
        <f t="shared" si="218"/>
        <v>#N/A</v>
      </c>
      <c r="G4714" s="26" t="s">
        <v>12490</v>
      </c>
    </row>
    <row r="4715" spans="2:7" x14ac:dyDescent="0.45">
      <c r="B4715" s="26" t="s">
        <v>7789</v>
      </c>
      <c r="C4715" s="26">
        <v>30</v>
      </c>
      <c r="D4715" s="172">
        <f t="shared" si="216"/>
        <v>53568.000000000007</v>
      </c>
      <c r="E4715" s="172" t="e">
        <f t="shared" si="217"/>
        <v>#N/A</v>
      </c>
      <c r="F4715" s="174" t="e">
        <f t="shared" si="218"/>
        <v>#N/A</v>
      </c>
      <c r="G4715" s="26" t="s">
        <v>12491</v>
      </c>
    </row>
    <row r="4716" spans="2:7" x14ac:dyDescent="0.45">
      <c r="B4716" s="26" t="s">
        <v>7790</v>
      </c>
      <c r="C4716" s="26">
        <v>30</v>
      </c>
      <c r="D4716" s="172">
        <f t="shared" si="216"/>
        <v>53568.000000000007</v>
      </c>
      <c r="E4716" s="172" t="e">
        <f t="shared" si="217"/>
        <v>#N/A</v>
      </c>
      <c r="F4716" s="174" t="e">
        <f t="shared" si="218"/>
        <v>#N/A</v>
      </c>
      <c r="G4716" s="26" t="s">
        <v>12492</v>
      </c>
    </row>
    <row r="4717" spans="2:7" x14ac:dyDescent="0.45">
      <c r="B4717" s="26" t="s">
        <v>7791</v>
      </c>
      <c r="C4717" s="26">
        <v>31</v>
      </c>
      <c r="D4717" s="172">
        <f t="shared" si="216"/>
        <v>55353.600000000006</v>
      </c>
      <c r="E4717" s="172" t="e">
        <f t="shared" si="217"/>
        <v>#N/A</v>
      </c>
      <c r="F4717" s="174" t="e">
        <f t="shared" si="218"/>
        <v>#N/A</v>
      </c>
      <c r="G4717" s="26" t="s">
        <v>12493</v>
      </c>
    </row>
    <row r="4718" spans="2:7" x14ac:dyDescent="0.45">
      <c r="B4718" s="26" t="s">
        <v>7792</v>
      </c>
      <c r="C4718" s="26">
        <v>31</v>
      </c>
      <c r="D4718" s="172">
        <f t="shared" si="216"/>
        <v>55353.600000000006</v>
      </c>
      <c r="E4718" s="172" t="e">
        <f t="shared" si="217"/>
        <v>#N/A</v>
      </c>
      <c r="F4718" s="174" t="e">
        <f t="shared" si="218"/>
        <v>#N/A</v>
      </c>
      <c r="G4718" s="26" t="s">
        <v>12494</v>
      </c>
    </row>
    <row r="4719" spans="2:7" x14ac:dyDescent="0.45">
      <c r="B4719" s="26" t="s">
        <v>7793</v>
      </c>
      <c r="C4719" s="26">
        <v>31</v>
      </c>
      <c r="D4719" s="172">
        <f t="shared" si="216"/>
        <v>55353.600000000006</v>
      </c>
      <c r="E4719" s="172" t="e">
        <f t="shared" si="217"/>
        <v>#N/A</v>
      </c>
      <c r="F4719" s="174" t="e">
        <f t="shared" si="218"/>
        <v>#N/A</v>
      </c>
      <c r="G4719" s="26" t="s">
        <v>12495</v>
      </c>
    </row>
    <row r="4720" spans="2:7" x14ac:dyDescent="0.45">
      <c r="B4720" s="26" t="s">
        <v>7794</v>
      </c>
      <c r="C4720" s="26">
        <v>31</v>
      </c>
      <c r="D4720" s="172">
        <f t="shared" si="216"/>
        <v>55353.600000000006</v>
      </c>
      <c r="E4720" s="172" t="e">
        <f t="shared" si="217"/>
        <v>#N/A</v>
      </c>
      <c r="F4720" s="174" t="e">
        <f t="shared" si="218"/>
        <v>#N/A</v>
      </c>
      <c r="G4720" s="26" t="s">
        <v>12496</v>
      </c>
    </row>
    <row r="4721" spans="2:7" x14ac:dyDescent="0.45">
      <c r="B4721" s="26" t="s">
        <v>7795</v>
      </c>
      <c r="C4721" s="26">
        <v>31</v>
      </c>
      <c r="D4721" s="172">
        <f t="shared" si="216"/>
        <v>55353.600000000006</v>
      </c>
      <c r="E4721" s="172" t="e">
        <f t="shared" si="217"/>
        <v>#N/A</v>
      </c>
      <c r="F4721" s="174" t="e">
        <f t="shared" si="218"/>
        <v>#N/A</v>
      </c>
      <c r="G4721" s="26" t="s">
        <v>12497</v>
      </c>
    </row>
    <row r="4722" spans="2:7" x14ac:dyDescent="0.45">
      <c r="B4722" s="26" t="s">
        <v>7796</v>
      </c>
      <c r="C4722" s="26">
        <v>30</v>
      </c>
      <c r="D4722" s="172">
        <f t="shared" si="216"/>
        <v>53568.000000000007</v>
      </c>
      <c r="E4722" s="172" t="e">
        <f t="shared" si="217"/>
        <v>#N/A</v>
      </c>
      <c r="F4722" s="174" t="e">
        <f t="shared" si="218"/>
        <v>#N/A</v>
      </c>
      <c r="G4722" s="26" t="s">
        <v>12498</v>
      </c>
    </row>
    <row r="4723" spans="2:7" x14ac:dyDescent="0.45">
      <c r="B4723" s="26" t="s">
        <v>7797</v>
      </c>
      <c r="C4723" s="26">
        <v>30</v>
      </c>
      <c r="D4723" s="172">
        <f t="shared" si="216"/>
        <v>53568.000000000007</v>
      </c>
      <c r="E4723" s="172" t="e">
        <f t="shared" si="217"/>
        <v>#N/A</v>
      </c>
      <c r="F4723" s="174" t="e">
        <f t="shared" si="218"/>
        <v>#N/A</v>
      </c>
      <c r="G4723" s="26" t="s">
        <v>12499</v>
      </c>
    </row>
    <row r="4724" spans="2:7" x14ac:dyDescent="0.45">
      <c r="B4724" s="26" t="s">
        <v>7798</v>
      </c>
      <c r="C4724" s="26">
        <v>31</v>
      </c>
      <c r="D4724" s="172">
        <f t="shared" ref="D4724:D4787" si="219">C4724*7.44*240</f>
        <v>55353.600000000006</v>
      </c>
      <c r="E4724" s="172" t="e">
        <f t="shared" ref="E4724:E4787" si="220">VLOOKUP(G4724,$I$51:$K$181,2,FALSE)</f>
        <v>#N/A</v>
      </c>
      <c r="F4724" s="174" t="e">
        <f t="shared" ref="F4724:F4787" si="221">E4724/D4724-1</f>
        <v>#N/A</v>
      </c>
      <c r="G4724" s="26" t="s">
        <v>12500</v>
      </c>
    </row>
    <row r="4725" spans="2:7" x14ac:dyDescent="0.45">
      <c r="B4725" s="26" t="s">
        <v>7799</v>
      </c>
      <c r="C4725" s="26">
        <v>31</v>
      </c>
      <c r="D4725" s="172">
        <f t="shared" si="219"/>
        <v>55353.600000000006</v>
      </c>
      <c r="E4725" s="172" t="e">
        <f t="shared" si="220"/>
        <v>#N/A</v>
      </c>
      <c r="F4725" s="174" t="e">
        <f t="shared" si="221"/>
        <v>#N/A</v>
      </c>
      <c r="G4725" s="26" t="s">
        <v>12501</v>
      </c>
    </row>
    <row r="4726" spans="2:7" x14ac:dyDescent="0.45">
      <c r="B4726" s="26" t="s">
        <v>7800</v>
      </c>
      <c r="C4726" s="26">
        <v>31</v>
      </c>
      <c r="D4726" s="172">
        <f t="shared" si="219"/>
        <v>55353.600000000006</v>
      </c>
      <c r="E4726" s="172" t="e">
        <f t="shared" si="220"/>
        <v>#N/A</v>
      </c>
      <c r="F4726" s="174" t="e">
        <f t="shared" si="221"/>
        <v>#N/A</v>
      </c>
      <c r="G4726" s="26" t="s">
        <v>12502</v>
      </c>
    </row>
    <row r="4727" spans="2:7" x14ac:dyDescent="0.45">
      <c r="B4727" s="26" t="s">
        <v>7801</v>
      </c>
      <c r="C4727" s="26">
        <v>31</v>
      </c>
      <c r="D4727" s="172">
        <f t="shared" si="219"/>
        <v>55353.600000000006</v>
      </c>
      <c r="E4727" s="172" t="e">
        <f t="shared" si="220"/>
        <v>#N/A</v>
      </c>
      <c r="F4727" s="174" t="e">
        <f t="shared" si="221"/>
        <v>#N/A</v>
      </c>
      <c r="G4727" s="26" t="s">
        <v>12503</v>
      </c>
    </row>
    <row r="4728" spans="2:7" x14ac:dyDescent="0.45">
      <c r="B4728" s="26" t="s">
        <v>7802</v>
      </c>
      <c r="C4728" s="26">
        <v>30</v>
      </c>
      <c r="D4728" s="172">
        <f t="shared" si="219"/>
        <v>53568.000000000007</v>
      </c>
      <c r="E4728" s="172" t="e">
        <f t="shared" si="220"/>
        <v>#N/A</v>
      </c>
      <c r="F4728" s="174" t="e">
        <f t="shared" si="221"/>
        <v>#N/A</v>
      </c>
      <c r="G4728" s="26" t="s">
        <v>12504</v>
      </c>
    </row>
    <row r="4729" spans="2:7" x14ac:dyDescent="0.45">
      <c r="B4729" s="26" t="s">
        <v>7803</v>
      </c>
      <c r="C4729" s="26">
        <v>30</v>
      </c>
      <c r="D4729" s="172">
        <f t="shared" si="219"/>
        <v>53568.000000000007</v>
      </c>
      <c r="E4729" s="172" t="e">
        <f t="shared" si="220"/>
        <v>#N/A</v>
      </c>
      <c r="F4729" s="174" t="e">
        <f t="shared" si="221"/>
        <v>#N/A</v>
      </c>
      <c r="G4729" s="26" t="s">
        <v>12505</v>
      </c>
    </row>
    <row r="4730" spans="2:7" x14ac:dyDescent="0.45">
      <c r="B4730" s="26" t="s">
        <v>7804</v>
      </c>
      <c r="C4730" s="26">
        <v>30</v>
      </c>
      <c r="D4730" s="172">
        <f t="shared" si="219"/>
        <v>53568.000000000007</v>
      </c>
      <c r="E4730" s="172" t="e">
        <f t="shared" si="220"/>
        <v>#N/A</v>
      </c>
      <c r="F4730" s="174" t="e">
        <f t="shared" si="221"/>
        <v>#N/A</v>
      </c>
      <c r="G4730" s="26" t="s">
        <v>12506</v>
      </c>
    </row>
    <row r="4731" spans="2:7" x14ac:dyDescent="0.45">
      <c r="B4731" s="26" t="s">
        <v>7805</v>
      </c>
      <c r="C4731" s="26">
        <v>30</v>
      </c>
      <c r="D4731" s="172">
        <f t="shared" si="219"/>
        <v>53568.000000000007</v>
      </c>
      <c r="E4731" s="172" t="e">
        <f t="shared" si="220"/>
        <v>#N/A</v>
      </c>
      <c r="F4731" s="174" t="e">
        <f t="shared" si="221"/>
        <v>#N/A</v>
      </c>
      <c r="G4731" s="26" t="s">
        <v>12507</v>
      </c>
    </row>
    <row r="4732" spans="2:7" x14ac:dyDescent="0.45">
      <c r="B4732" s="26" t="s">
        <v>7806</v>
      </c>
      <c r="C4732" s="26">
        <v>29</v>
      </c>
      <c r="D4732" s="172">
        <f t="shared" si="219"/>
        <v>51782.400000000001</v>
      </c>
      <c r="E4732" s="172" t="e">
        <f t="shared" si="220"/>
        <v>#N/A</v>
      </c>
      <c r="F4732" s="174" t="e">
        <f t="shared" si="221"/>
        <v>#N/A</v>
      </c>
      <c r="G4732" s="26" t="s">
        <v>12508</v>
      </c>
    </row>
    <row r="4733" spans="2:7" x14ac:dyDescent="0.45">
      <c r="B4733" s="26" t="s">
        <v>7807</v>
      </c>
      <c r="C4733" s="26">
        <v>30</v>
      </c>
      <c r="D4733" s="172">
        <f t="shared" si="219"/>
        <v>53568.000000000007</v>
      </c>
      <c r="E4733" s="172" t="e">
        <f t="shared" si="220"/>
        <v>#N/A</v>
      </c>
      <c r="F4733" s="174" t="e">
        <f t="shared" si="221"/>
        <v>#N/A</v>
      </c>
      <c r="G4733" s="26" t="s">
        <v>12509</v>
      </c>
    </row>
    <row r="4734" spans="2:7" x14ac:dyDescent="0.45">
      <c r="B4734" s="26" t="s">
        <v>7808</v>
      </c>
      <c r="C4734" s="26">
        <v>30</v>
      </c>
      <c r="D4734" s="172">
        <f t="shared" si="219"/>
        <v>53568.000000000007</v>
      </c>
      <c r="E4734" s="172" t="e">
        <f t="shared" si="220"/>
        <v>#N/A</v>
      </c>
      <c r="F4734" s="174" t="e">
        <f t="shared" si="221"/>
        <v>#N/A</v>
      </c>
      <c r="G4734" s="26" t="s">
        <v>12510</v>
      </c>
    </row>
    <row r="4735" spans="2:7" x14ac:dyDescent="0.45">
      <c r="B4735" s="26" t="s">
        <v>7809</v>
      </c>
      <c r="C4735" s="26">
        <v>30</v>
      </c>
      <c r="D4735" s="172">
        <f t="shared" si="219"/>
        <v>53568.000000000007</v>
      </c>
      <c r="E4735" s="172" t="e">
        <f t="shared" si="220"/>
        <v>#N/A</v>
      </c>
      <c r="F4735" s="174" t="e">
        <f t="shared" si="221"/>
        <v>#N/A</v>
      </c>
      <c r="G4735" s="26" t="s">
        <v>12511</v>
      </c>
    </row>
    <row r="4736" spans="2:7" x14ac:dyDescent="0.45">
      <c r="B4736" s="26" t="s">
        <v>7810</v>
      </c>
      <c r="C4736" s="26">
        <v>30</v>
      </c>
      <c r="D4736" s="172">
        <f t="shared" si="219"/>
        <v>53568.000000000007</v>
      </c>
      <c r="E4736" s="172" t="e">
        <f t="shared" si="220"/>
        <v>#N/A</v>
      </c>
      <c r="F4736" s="174" t="e">
        <f t="shared" si="221"/>
        <v>#N/A</v>
      </c>
      <c r="G4736" s="26" t="s">
        <v>12512</v>
      </c>
    </row>
    <row r="4737" spans="2:7" x14ac:dyDescent="0.45">
      <c r="B4737" s="26" t="s">
        <v>7811</v>
      </c>
      <c r="C4737" s="26">
        <v>29</v>
      </c>
      <c r="D4737" s="172">
        <f t="shared" si="219"/>
        <v>51782.400000000001</v>
      </c>
      <c r="E4737" s="172" t="e">
        <f t="shared" si="220"/>
        <v>#N/A</v>
      </c>
      <c r="F4737" s="174" t="e">
        <f t="shared" si="221"/>
        <v>#N/A</v>
      </c>
      <c r="G4737" s="26" t="s">
        <v>12513</v>
      </c>
    </row>
    <row r="4738" spans="2:7" x14ac:dyDescent="0.45">
      <c r="B4738" s="26" t="s">
        <v>7812</v>
      </c>
      <c r="C4738" s="26">
        <v>30</v>
      </c>
      <c r="D4738" s="172">
        <f t="shared" si="219"/>
        <v>53568.000000000007</v>
      </c>
      <c r="E4738" s="172" t="e">
        <f t="shared" si="220"/>
        <v>#N/A</v>
      </c>
      <c r="F4738" s="174" t="e">
        <f t="shared" si="221"/>
        <v>#N/A</v>
      </c>
      <c r="G4738" s="26" t="s">
        <v>12514</v>
      </c>
    </row>
    <row r="4739" spans="2:7" x14ac:dyDescent="0.45">
      <c r="B4739" s="26" t="s">
        <v>7813</v>
      </c>
      <c r="C4739" s="26">
        <v>31</v>
      </c>
      <c r="D4739" s="172">
        <f t="shared" si="219"/>
        <v>55353.600000000006</v>
      </c>
      <c r="E4739" s="172" t="e">
        <f t="shared" si="220"/>
        <v>#N/A</v>
      </c>
      <c r="F4739" s="174" t="e">
        <f t="shared" si="221"/>
        <v>#N/A</v>
      </c>
      <c r="G4739" s="26" t="s">
        <v>12515</v>
      </c>
    </row>
    <row r="4740" spans="2:7" x14ac:dyDescent="0.45">
      <c r="B4740" s="26" t="s">
        <v>7814</v>
      </c>
      <c r="C4740" s="26">
        <v>31</v>
      </c>
      <c r="D4740" s="172">
        <f t="shared" si="219"/>
        <v>55353.600000000006</v>
      </c>
      <c r="E4740" s="172" t="e">
        <f t="shared" si="220"/>
        <v>#N/A</v>
      </c>
      <c r="F4740" s="174" t="e">
        <f t="shared" si="221"/>
        <v>#N/A</v>
      </c>
      <c r="G4740" s="26" t="s">
        <v>12516</v>
      </c>
    </row>
    <row r="4741" spans="2:7" x14ac:dyDescent="0.45">
      <c r="B4741" s="26" t="s">
        <v>7815</v>
      </c>
      <c r="C4741" s="26">
        <v>30</v>
      </c>
      <c r="D4741" s="172">
        <f t="shared" si="219"/>
        <v>53568.000000000007</v>
      </c>
      <c r="E4741" s="172" t="e">
        <f t="shared" si="220"/>
        <v>#N/A</v>
      </c>
      <c r="F4741" s="174" t="e">
        <f t="shared" si="221"/>
        <v>#N/A</v>
      </c>
      <c r="G4741" s="26" t="s">
        <v>12517</v>
      </c>
    </row>
    <row r="4742" spans="2:7" x14ac:dyDescent="0.45">
      <c r="B4742" s="26" t="s">
        <v>7816</v>
      </c>
      <c r="C4742" s="26">
        <v>30</v>
      </c>
      <c r="D4742" s="172">
        <f t="shared" si="219"/>
        <v>53568.000000000007</v>
      </c>
      <c r="E4742" s="172" t="e">
        <f t="shared" si="220"/>
        <v>#N/A</v>
      </c>
      <c r="F4742" s="174" t="e">
        <f t="shared" si="221"/>
        <v>#N/A</v>
      </c>
      <c r="G4742" s="26" t="s">
        <v>12518</v>
      </c>
    </row>
    <row r="4743" spans="2:7" x14ac:dyDescent="0.45">
      <c r="B4743" s="26" t="s">
        <v>7817</v>
      </c>
      <c r="C4743" s="26">
        <v>30</v>
      </c>
      <c r="D4743" s="172">
        <f t="shared" si="219"/>
        <v>53568.000000000007</v>
      </c>
      <c r="E4743" s="172" t="e">
        <f t="shared" si="220"/>
        <v>#N/A</v>
      </c>
      <c r="F4743" s="174" t="e">
        <f t="shared" si="221"/>
        <v>#N/A</v>
      </c>
      <c r="G4743" s="26" t="s">
        <v>12519</v>
      </c>
    </row>
    <row r="4744" spans="2:7" x14ac:dyDescent="0.45">
      <c r="B4744" s="26" t="s">
        <v>7818</v>
      </c>
      <c r="C4744" s="26">
        <v>30</v>
      </c>
      <c r="D4744" s="172">
        <f t="shared" si="219"/>
        <v>53568.000000000007</v>
      </c>
      <c r="E4744" s="172" t="e">
        <f t="shared" si="220"/>
        <v>#N/A</v>
      </c>
      <c r="F4744" s="174" t="e">
        <f t="shared" si="221"/>
        <v>#N/A</v>
      </c>
      <c r="G4744" s="26" t="s">
        <v>12520</v>
      </c>
    </row>
    <row r="4745" spans="2:7" x14ac:dyDescent="0.45">
      <c r="B4745" s="26" t="s">
        <v>7819</v>
      </c>
      <c r="C4745" s="26">
        <v>29</v>
      </c>
      <c r="D4745" s="172">
        <f t="shared" si="219"/>
        <v>51782.400000000001</v>
      </c>
      <c r="E4745" s="172" t="e">
        <f t="shared" si="220"/>
        <v>#N/A</v>
      </c>
      <c r="F4745" s="174" t="e">
        <f t="shared" si="221"/>
        <v>#N/A</v>
      </c>
      <c r="G4745" s="26" t="s">
        <v>12521</v>
      </c>
    </row>
    <row r="4746" spans="2:7" x14ac:dyDescent="0.45">
      <c r="B4746" s="26" t="s">
        <v>7820</v>
      </c>
      <c r="C4746" s="26">
        <v>30</v>
      </c>
      <c r="D4746" s="172">
        <f t="shared" si="219"/>
        <v>53568.000000000007</v>
      </c>
      <c r="E4746" s="172" t="e">
        <f t="shared" si="220"/>
        <v>#N/A</v>
      </c>
      <c r="F4746" s="174" t="e">
        <f t="shared" si="221"/>
        <v>#N/A</v>
      </c>
      <c r="G4746" s="26" t="s">
        <v>12522</v>
      </c>
    </row>
    <row r="4747" spans="2:7" x14ac:dyDescent="0.45">
      <c r="B4747" s="26" t="s">
        <v>7821</v>
      </c>
      <c r="C4747" s="26">
        <v>30</v>
      </c>
      <c r="D4747" s="172">
        <f t="shared" si="219"/>
        <v>53568.000000000007</v>
      </c>
      <c r="E4747" s="172" t="e">
        <f t="shared" si="220"/>
        <v>#N/A</v>
      </c>
      <c r="F4747" s="174" t="e">
        <f t="shared" si="221"/>
        <v>#N/A</v>
      </c>
      <c r="G4747" s="26" t="s">
        <v>12523</v>
      </c>
    </row>
    <row r="4748" spans="2:7" x14ac:dyDescent="0.45">
      <c r="B4748" s="26" t="s">
        <v>7822</v>
      </c>
      <c r="C4748" s="26">
        <v>29</v>
      </c>
      <c r="D4748" s="172">
        <f t="shared" si="219"/>
        <v>51782.400000000001</v>
      </c>
      <c r="E4748" s="172" t="e">
        <f t="shared" si="220"/>
        <v>#N/A</v>
      </c>
      <c r="F4748" s="174" t="e">
        <f t="shared" si="221"/>
        <v>#N/A</v>
      </c>
      <c r="G4748" s="26" t="s">
        <v>12524</v>
      </c>
    </row>
    <row r="4749" spans="2:7" x14ac:dyDescent="0.45">
      <c r="B4749" s="26" t="s">
        <v>7823</v>
      </c>
      <c r="C4749" s="26">
        <v>29</v>
      </c>
      <c r="D4749" s="172">
        <f t="shared" si="219"/>
        <v>51782.400000000001</v>
      </c>
      <c r="E4749" s="172" t="e">
        <f t="shared" si="220"/>
        <v>#N/A</v>
      </c>
      <c r="F4749" s="174" t="e">
        <f t="shared" si="221"/>
        <v>#N/A</v>
      </c>
      <c r="G4749" s="26" t="s">
        <v>12525</v>
      </c>
    </row>
    <row r="4750" spans="2:7" x14ac:dyDescent="0.45">
      <c r="B4750" s="26" t="s">
        <v>7824</v>
      </c>
      <c r="C4750" s="26">
        <v>29</v>
      </c>
      <c r="D4750" s="172">
        <f t="shared" si="219"/>
        <v>51782.400000000001</v>
      </c>
      <c r="E4750" s="172" t="e">
        <f t="shared" si="220"/>
        <v>#N/A</v>
      </c>
      <c r="F4750" s="174" t="e">
        <f t="shared" si="221"/>
        <v>#N/A</v>
      </c>
      <c r="G4750" s="26" t="s">
        <v>12526</v>
      </c>
    </row>
    <row r="4751" spans="2:7" x14ac:dyDescent="0.45">
      <c r="B4751" s="26" t="s">
        <v>7825</v>
      </c>
      <c r="C4751" s="26">
        <v>29</v>
      </c>
      <c r="D4751" s="172">
        <f t="shared" si="219"/>
        <v>51782.400000000001</v>
      </c>
      <c r="E4751" s="172" t="e">
        <f t="shared" si="220"/>
        <v>#N/A</v>
      </c>
      <c r="F4751" s="174" t="e">
        <f t="shared" si="221"/>
        <v>#N/A</v>
      </c>
      <c r="G4751" s="26" t="s">
        <v>12527</v>
      </c>
    </row>
    <row r="4752" spans="2:7" x14ac:dyDescent="0.45">
      <c r="B4752" s="26" t="s">
        <v>7826</v>
      </c>
      <c r="C4752" s="26">
        <v>28</v>
      </c>
      <c r="D4752" s="172">
        <f t="shared" si="219"/>
        <v>49996.800000000003</v>
      </c>
      <c r="E4752" s="172" t="e">
        <f t="shared" si="220"/>
        <v>#N/A</v>
      </c>
      <c r="F4752" s="174" t="e">
        <f t="shared" si="221"/>
        <v>#N/A</v>
      </c>
      <c r="G4752" s="26" t="s">
        <v>12528</v>
      </c>
    </row>
    <row r="4753" spans="2:7" x14ac:dyDescent="0.45">
      <c r="B4753" s="26" t="s">
        <v>7827</v>
      </c>
      <c r="C4753" s="26">
        <v>28</v>
      </c>
      <c r="D4753" s="172">
        <f t="shared" si="219"/>
        <v>49996.800000000003</v>
      </c>
      <c r="E4753" s="172" t="e">
        <f t="shared" si="220"/>
        <v>#N/A</v>
      </c>
      <c r="F4753" s="174" t="e">
        <f t="shared" si="221"/>
        <v>#N/A</v>
      </c>
      <c r="G4753" s="26" t="s">
        <v>12529</v>
      </c>
    </row>
    <row r="4754" spans="2:7" x14ac:dyDescent="0.45">
      <c r="B4754" s="26" t="s">
        <v>7828</v>
      </c>
      <c r="C4754" s="26">
        <v>28</v>
      </c>
      <c r="D4754" s="172">
        <f t="shared" si="219"/>
        <v>49996.800000000003</v>
      </c>
      <c r="E4754" s="172" t="e">
        <f t="shared" si="220"/>
        <v>#N/A</v>
      </c>
      <c r="F4754" s="174" t="e">
        <f t="shared" si="221"/>
        <v>#N/A</v>
      </c>
      <c r="G4754" s="26" t="s">
        <v>12530</v>
      </c>
    </row>
    <row r="4755" spans="2:7" x14ac:dyDescent="0.45">
      <c r="B4755" s="26" t="s">
        <v>7829</v>
      </c>
      <c r="C4755" s="26">
        <v>28</v>
      </c>
      <c r="D4755" s="172">
        <f t="shared" si="219"/>
        <v>49996.800000000003</v>
      </c>
      <c r="E4755" s="172" t="e">
        <f t="shared" si="220"/>
        <v>#N/A</v>
      </c>
      <c r="F4755" s="174" t="e">
        <f t="shared" si="221"/>
        <v>#N/A</v>
      </c>
      <c r="G4755" s="26" t="s">
        <v>12531</v>
      </c>
    </row>
    <row r="4756" spans="2:7" x14ac:dyDescent="0.45">
      <c r="B4756" s="26" t="s">
        <v>7830</v>
      </c>
      <c r="C4756" s="26">
        <v>28</v>
      </c>
      <c r="D4756" s="172">
        <f t="shared" si="219"/>
        <v>49996.800000000003</v>
      </c>
      <c r="E4756" s="172" t="e">
        <f t="shared" si="220"/>
        <v>#N/A</v>
      </c>
      <c r="F4756" s="174" t="e">
        <f t="shared" si="221"/>
        <v>#N/A</v>
      </c>
      <c r="G4756" s="26" t="s">
        <v>12532</v>
      </c>
    </row>
    <row r="4757" spans="2:7" x14ac:dyDescent="0.45">
      <c r="B4757" s="26" t="s">
        <v>7831</v>
      </c>
      <c r="C4757" s="26">
        <v>28</v>
      </c>
      <c r="D4757" s="172">
        <f t="shared" si="219"/>
        <v>49996.800000000003</v>
      </c>
      <c r="E4757" s="172" t="e">
        <f t="shared" si="220"/>
        <v>#N/A</v>
      </c>
      <c r="F4757" s="174" t="e">
        <f t="shared" si="221"/>
        <v>#N/A</v>
      </c>
      <c r="G4757" s="26" t="s">
        <v>12533</v>
      </c>
    </row>
    <row r="4758" spans="2:7" x14ac:dyDescent="0.45">
      <c r="B4758" s="26" t="s">
        <v>7832</v>
      </c>
      <c r="C4758" s="26">
        <v>28</v>
      </c>
      <c r="D4758" s="172">
        <f t="shared" si="219"/>
        <v>49996.800000000003</v>
      </c>
      <c r="E4758" s="172" t="e">
        <f t="shared" si="220"/>
        <v>#N/A</v>
      </c>
      <c r="F4758" s="174" t="e">
        <f t="shared" si="221"/>
        <v>#N/A</v>
      </c>
      <c r="G4758" s="26" t="s">
        <v>12534</v>
      </c>
    </row>
    <row r="4759" spans="2:7" x14ac:dyDescent="0.45">
      <c r="B4759" s="26" t="s">
        <v>7833</v>
      </c>
      <c r="C4759" s="26">
        <v>29</v>
      </c>
      <c r="D4759" s="172">
        <f t="shared" si="219"/>
        <v>51782.400000000001</v>
      </c>
      <c r="E4759" s="172" t="e">
        <f t="shared" si="220"/>
        <v>#N/A</v>
      </c>
      <c r="F4759" s="174" t="e">
        <f t="shared" si="221"/>
        <v>#N/A</v>
      </c>
      <c r="G4759" s="26" t="s">
        <v>12535</v>
      </c>
    </row>
    <row r="4760" spans="2:7" x14ac:dyDescent="0.45">
      <c r="B4760" s="26" t="s">
        <v>7834</v>
      </c>
      <c r="C4760" s="26">
        <v>29</v>
      </c>
      <c r="D4760" s="172">
        <f t="shared" si="219"/>
        <v>51782.400000000001</v>
      </c>
      <c r="E4760" s="172" t="e">
        <f t="shared" si="220"/>
        <v>#N/A</v>
      </c>
      <c r="F4760" s="174" t="e">
        <f t="shared" si="221"/>
        <v>#N/A</v>
      </c>
      <c r="G4760" s="26" t="s">
        <v>12536</v>
      </c>
    </row>
    <row r="4761" spans="2:7" x14ac:dyDescent="0.45">
      <c r="B4761" s="26" t="s">
        <v>7835</v>
      </c>
      <c r="C4761" s="26">
        <v>30</v>
      </c>
      <c r="D4761" s="172">
        <f t="shared" si="219"/>
        <v>53568.000000000007</v>
      </c>
      <c r="E4761" s="172" t="e">
        <f t="shared" si="220"/>
        <v>#N/A</v>
      </c>
      <c r="F4761" s="174" t="e">
        <f t="shared" si="221"/>
        <v>#N/A</v>
      </c>
      <c r="G4761" s="26" t="s">
        <v>12537</v>
      </c>
    </row>
    <row r="4762" spans="2:7" x14ac:dyDescent="0.45">
      <c r="B4762" s="26" t="s">
        <v>7836</v>
      </c>
      <c r="C4762" s="26">
        <v>29</v>
      </c>
      <c r="D4762" s="172">
        <f t="shared" si="219"/>
        <v>51782.400000000001</v>
      </c>
      <c r="E4762" s="172" t="e">
        <f t="shared" si="220"/>
        <v>#N/A</v>
      </c>
      <c r="F4762" s="174" t="e">
        <f t="shared" si="221"/>
        <v>#N/A</v>
      </c>
      <c r="G4762" s="26" t="s">
        <v>12538</v>
      </c>
    </row>
    <row r="4763" spans="2:7" x14ac:dyDescent="0.45">
      <c r="B4763" s="26" t="s">
        <v>7837</v>
      </c>
      <c r="C4763" s="26">
        <v>29</v>
      </c>
      <c r="D4763" s="172">
        <f t="shared" si="219"/>
        <v>51782.400000000001</v>
      </c>
      <c r="E4763" s="172" t="e">
        <f t="shared" si="220"/>
        <v>#N/A</v>
      </c>
      <c r="F4763" s="174" t="e">
        <f t="shared" si="221"/>
        <v>#N/A</v>
      </c>
      <c r="G4763" s="26" t="s">
        <v>12539</v>
      </c>
    </row>
    <row r="4764" spans="2:7" x14ac:dyDescent="0.45">
      <c r="B4764" s="26" t="s">
        <v>7838</v>
      </c>
      <c r="C4764" s="26">
        <v>29</v>
      </c>
      <c r="D4764" s="172">
        <f t="shared" si="219"/>
        <v>51782.400000000001</v>
      </c>
      <c r="E4764" s="172" t="e">
        <f t="shared" si="220"/>
        <v>#N/A</v>
      </c>
      <c r="F4764" s="174" t="e">
        <f t="shared" si="221"/>
        <v>#N/A</v>
      </c>
      <c r="G4764" s="26" t="s">
        <v>12540</v>
      </c>
    </row>
    <row r="4765" spans="2:7" x14ac:dyDescent="0.45">
      <c r="B4765" s="26" t="s">
        <v>7839</v>
      </c>
      <c r="C4765" s="26">
        <v>29</v>
      </c>
      <c r="D4765" s="172">
        <f t="shared" si="219"/>
        <v>51782.400000000001</v>
      </c>
      <c r="E4765" s="172" t="e">
        <f t="shared" si="220"/>
        <v>#N/A</v>
      </c>
      <c r="F4765" s="174" t="e">
        <f t="shared" si="221"/>
        <v>#N/A</v>
      </c>
      <c r="G4765" s="26" t="s">
        <v>12541</v>
      </c>
    </row>
    <row r="4766" spans="2:7" x14ac:dyDescent="0.45">
      <c r="B4766" s="26" t="s">
        <v>7840</v>
      </c>
      <c r="C4766" s="26">
        <v>29</v>
      </c>
      <c r="D4766" s="172">
        <f t="shared" si="219"/>
        <v>51782.400000000001</v>
      </c>
      <c r="E4766" s="172" t="e">
        <f t="shared" si="220"/>
        <v>#N/A</v>
      </c>
      <c r="F4766" s="174" t="e">
        <f t="shared" si="221"/>
        <v>#N/A</v>
      </c>
      <c r="G4766" s="26" t="s">
        <v>12542</v>
      </c>
    </row>
    <row r="4767" spans="2:7" x14ac:dyDescent="0.45">
      <c r="B4767" s="26" t="s">
        <v>7841</v>
      </c>
      <c r="C4767" s="26">
        <v>29</v>
      </c>
      <c r="D4767" s="172">
        <f t="shared" si="219"/>
        <v>51782.400000000001</v>
      </c>
      <c r="E4767" s="172" t="e">
        <f t="shared" si="220"/>
        <v>#N/A</v>
      </c>
      <c r="F4767" s="174" t="e">
        <f t="shared" si="221"/>
        <v>#N/A</v>
      </c>
      <c r="G4767" s="26" t="s">
        <v>12543</v>
      </c>
    </row>
    <row r="4768" spans="2:7" x14ac:dyDescent="0.45">
      <c r="B4768" s="26" t="s">
        <v>7842</v>
      </c>
      <c r="C4768" s="26">
        <v>29</v>
      </c>
      <c r="D4768" s="172">
        <f t="shared" si="219"/>
        <v>51782.400000000001</v>
      </c>
      <c r="E4768" s="172" t="e">
        <f t="shared" si="220"/>
        <v>#N/A</v>
      </c>
      <c r="F4768" s="174" t="e">
        <f t="shared" si="221"/>
        <v>#N/A</v>
      </c>
      <c r="G4768" s="26" t="s">
        <v>12544</v>
      </c>
    </row>
    <row r="4769" spans="2:7" x14ac:dyDescent="0.45">
      <c r="B4769" s="26" t="s">
        <v>7843</v>
      </c>
      <c r="C4769" s="26">
        <v>28</v>
      </c>
      <c r="D4769" s="172">
        <f t="shared" si="219"/>
        <v>49996.800000000003</v>
      </c>
      <c r="E4769" s="172" t="e">
        <f t="shared" si="220"/>
        <v>#N/A</v>
      </c>
      <c r="F4769" s="174" t="e">
        <f t="shared" si="221"/>
        <v>#N/A</v>
      </c>
      <c r="G4769" s="26" t="s">
        <v>12545</v>
      </c>
    </row>
    <row r="4770" spans="2:7" x14ac:dyDescent="0.45">
      <c r="B4770" s="26" t="s">
        <v>7844</v>
      </c>
      <c r="C4770" s="26">
        <v>28</v>
      </c>
      <c r="D4770" s="172">
        <f t="shared" si="219"/>
        <v>49996.800000000003</v>
      </c>
      <c r="E4770" s="172" t="e">
        <f t="shared" si="220"/>
        <v>#N/A</v>
      </c>
      <c r="F4770" s="174" t="e">
        <f t="shared" si="221"/>
        <v>#N/A</v>
      </c>
      <c r="G4770" s="26" t="s">
        <v>12546</v>
      </c>
    </row>
    <row r="4771" spans="2:7" x14ac:dyDescent="0.45">
      <c r="B4771" s="26" t="s">
        <v>7845</v>
      </c>
      <c r="C4771" s="26">
        <v>27</v>
      </c>
      <c r="D4771" s="172">
        <f t="shared" si="219"/>
        <v>48211.200000000004</v>
      </c>
      <c r="E4771" s="172" t="e">
        <f t="shared" si="220"/>
        <v>#N/A</v>
      </c>
      <c r="F4771" s="174" t="e">
        <f t="shared" si="221"/>
        <v>#N/A</v>
      </c>
      <c r="G4771" s="26" t="s">
        <v>12547</v>
      </c>
    </row>
    <row r="4772" spans="2:7" x14ac:dyDescent="0.45">
      <c r="B4772" s="26" t="s">
        <v>7846</v>
      </c>
      <c r="C4772" s="26">
        <v>27</v>
      </c>
      <c r="D4772" s="172">
        <f t="shared" si="219"/>
        <v>48211.200000000004</v>
      </c>
      <c r="E4772" s="172" t="e">
        <f t="shared" si="220"/>
        <v>#N/A</v>
      </c>
      <c r="F4772" s="174" t="e">
        <f t="shared" si="221"/>
        <v>#N/A</v>
      </c>
      <c r="G4772" s="26" t="s">
        <v>12548</v>
      </c>
    </row>
    <row r="4773" spans="2:7" x14ac:dyDescent="0.45">
      <c r="B4773" s="26" t="s">
        <v>7847</v>
      </c>
      <c r="C4773" s="26">
        <v>27</v>
      </c>
      <c r="D4773" s="172">
        <f t="shared" si="219"/>
        <v>48211.200000000004</v>
      </c>
      <c r="E4773" s="172" t="e">
        <f t="shared" si="220"/>
        <v>#N/A</v>
      </c>
      <c r="F4773" s="174" t="e">
        <f t="shared" si="221"/>
        <v>#N/A</v>
      </c>
      <c r="G4773" s="26" t="s">
        <v>12549</v>
      </c>
    </row>
    <row r="4774" spans="2:7" x14ac:dyDescent="0.45">
      <c r="B4774" s="26" t="s">
        <v>7848</v>
      </c>
      <c r="C4774" s="26">
        <v>27</v>
      </c>
      <c r="D4774" s="172">
        <f t="shared" si="219"/>
        <v>48211.200000000004</v>
      </c>
      <c r="E4774" s="172" t="e">
        <f t="shared" si="220"/>
        <v>#N/A</v>
      </c>
      <c r="F4774" s="174" t="e">
        <f t="shared" si="221"/>
        <v>#N/A</v>
      </c>
      <c r="G4774" s="26" t="s">
        <v>12550</v>
      </c>
    </row>
    <row r="4775" spans="2:7" x14ac:dyDescent="0.45">
      <c r="B4775" s="26" t="s">
        <v>7849</v>
      </c>
      <c r="C4775" s="26">
        <v>27</v>
      </c>
      <c r="D4775" s="172">
        <f t="shared" si="219"/>
        <v>48211.200000000004</v>
      </c>
      <c r="E4775" s="172" t="e">
        <f t="shared" si="220"/>
        <v>#N/A</v>
      </c>
      <c r="F4775" s="174" t="e">
        <f t="shared" si="221"/>
        <v>#N/A</v>
      </c>
      <c r="G4775" s="26" t="s">
        <v>12551</v>
      </c>
    </row>
    <row r="4776" spans="2:7" x14ac:dyDescent="0.45">
      <c r="B4776" s="26" t="s">
        <v>7850</v>
      </c>
      <c r="C4776" s="26">
        <v>28</v>
      </c>
      <c r="D4776" s="172">
        <f t="shared" si="219"/>
        <v>49996.800000000003</v>
      </c>
      <c r="E4776" s="172" t="e">
        <f t="shared" si="220"/>
        <v>#N/A</v>
      </c>
      <c r="F4776" s="174" t="e">
        <f t="shared" si="221"/>
        <v>#N/A</v>
      </c>
      <c r="G4776" s="26" t="s">
        <v>12552</v>
      </c>
    </row>
    <row r="4777" spans="2:7" x14ac:dyDescent="0.45">
      <c r="B4777" s="26" t="s">
        <v>7851</v>
      </c>
      <c r="C4777" s="26">
        <v>28</v>
      </c>
      <c r="D4777" s="172">
        <f t="shared" si="219"/>
        <v>49996.800000000003</v>
      </c>
      <c r="E4777" s="172" t="e">
        <f t="shared" si="220"/>
        <v>#N/A</v>
      </c>
      <c r="F4777" s="174" t="e">
        <f t="shared" si="221"/>
        <v>#N/A</v>
      </c>
      <c r="G4777" s="26" t="s">
        <v>12553</v>
      </c>
    </row>
    <row r="4778" spans="2:7" x14ac:dyDescent="0.45">
      <c r="B4778" s="26" t="s">
        <v>7852</v>
      </c>
      <c r="C4778" s="26">
        <v>28</v>
      </c>
      <c r="D4778" s="172">
        <f t="shared" si="219"/>
        <v>49996.800000000003</v>
      </c>
      <c r="E4778" s="172" t="e">
        <f t="shared" si="220"/>
        <v>#N/A</v>
      </c>
      <c r="F4778" s="174" t="e">
        <f t="shared" si="221"/>
        <v>#N/A</v>
      </c>
      <c r="G4778" s="26" t="s">
        <v>12554</v>
      </c>
    </row>
    <row r="4779" spans="2:7" x14ac:dyDescent="0.45">
      <c r="B4779" s="26" t="s">
        <v>7853</v>
      </c>
      <c r="C4779" s="26">
        <v>28</v>
      </c>
      <c r="D4779" s="172">
        <f t="shared" si="219"/>
        <v>49996.800000000003</v>
      </c>
      <c r="E4779" s="172" t="e">
        <f t="shared" si="220"/>
        <v>#N/A</v>
      </c>
      <c r="F4779" s="174" t="e">
        <f t="shared" si="221"/>
        <v>#N/A</v>
      </c>
      <c r="G4779" s="26" t="s">
        <v>12555</v>
      </c>
    </row>
    <row r="4780" spans="2:7" x14ac:dyDescent="0.45">
      <c r="B4780" s="26" t="s">
        <v>7854</v>
      </c>
      <c r="C4780" s="26">
        <v>28</v>
      </c>
      <c r="D4780" s="172">
        <f t="shared" si="219"/>
        <v>49996.800000000003</v>
      </c>
      <c r="E4780" s="172" t="e">
        <f t="shared" si="220"/>
        <v>#N/A</v>
      </c>
      <c r="F4780" s="174" t="e">
        <f t="shared" si="221"/>
        <v>#N/A</v>
      </c>
      <c r="G4780" s="26" t="s">
        <v>12556</v>
      </c>
    </row>
    <row r="4781" spans="2:7" x14ac:dyDescent="0.45">
      <c r="B4781" s="26" t="s">
        <v>7855</v>
      </c>
      <c r="C4781" s="26">
        <v>28</v>
      </c>
      <c r="D4781" s="172">
        <f t="shared" si="219"/>
        <v>49996.800000000003</v>
      </c>
      <c r="E4781" s="172" t="e">
        <f t="shared" si="220"/>
        <v>#N/A</v>
      </c>
      <c r="F4781" s="174" t="e">
        <f t="shared" si="221"/>
        <v>#N/A</v>
      </c>
      <c r="G4781" s="26" t="s">
        <v>12557</v>
      </c>
    </row>
    <row r="4782" spans="2:7" x14ac:dyDescent="0.45">
      <c r="B4782" s="26" t="s">
        <v>7856</v>
      </c>
      <c r="C4782" s="26">
        <v>28</v>
      </c>
      <c r="D4782" s="172">
        <f t="shared" si="219"/>
        <v>49996.800000000003</v>
      </c>
      <c r="E4782" s="172" t="e">
        <f t="shared" si="220"/>
        <v>#N/A</v>
      </c>
      <c r="F4782" s="174" t="e">
        <f t="shared" si="221"/>
        <v>#N/A</v>
      </c>
      <c r="G4782" s="26" t="s">
        <v>12558</v>
      </c>
    </row>
    <row r="4783" spans="2:7" x14ac:dyDescent="0.45">
      <c r="B4783" s="26" t="s">
        <v>7857</v>
      </c>
      <c r="C4783" s="26">
        <v>28</v>
      </c>
      <c r="D4783" s="172">
        <f t="shared" si="219"/>
        <v>49996.800000000003</v>
      </c>
      <c r="E4783" s="172" t="e">
        <f t="shared" si="220"/>
        <v>#N/A</v>
      </c>
      <c r="F4783" s="174" t="e">
        <f t="shared" si="221"/>
        <v>#N/A</v>
      </c>
      <c r="G4783" s="26" t="s">
        <v>12559</v>
      </c>
    </row>
    <row r="4784" spans="2:7" x14ac:dyDescent="0.45">
      <c r="B4784" s="26" t="s">
        <v>7858</v>
      </c>
      <c r="C4784" s="26">
        <v>29</v>
      </c>
      <c r="D4784" s="172">
        <f t="shared" si="219"/>
        <v>51782.400000000001</v>
      </c>
      <c r="E4784" s="172" t="e">
        <f t="shared" si="220"/>
        <v>#N/A</v>
      </c>
      <c r="F4784" s="174" t="e">
        <f t="shared" si="221"/>
        <v>#N/A</v>
      </c>
      <c r="G4784" s="26" t="s">
        <v>12560</v>
      </c>
    </row>
    <row r="4785" spans="2:7" x14ac:dyDescent="0.45">
      <c r="B4785" s="26" t="s">
        <v>7859</v>
      </c>
      <c r="C4785" s="26">
        <v>30</v>
      </c>
      <c r="D4785" s="172">
        <f t="shared" si="219"/>
        <v>53568.000000000007</v>
      </c>
      <c r="E4785" s="172" t="e">
        <f t="shared" si="220"/>
        <v>#N/A</v>
      </c>
      <c r="F4785" s="174" t="e">
        <f t="shared" si="221"/>
        <v>#N/A</v>
      </c>
      <c r="G4785" s="26" t="s">
        <v>12561</v>
      </c>
    </row>
    <row r="4786" spans="2:7" x14ac:dyDescent="0.45">
      <c r="B4786" s="26" t="s">
        <v>7860</v>
      </c>
      <c r="C4786" s="26">
        <v>30</v>
      </c>
      <c r="D4786" s="172">
        <f t="shared" si="219"/>
        <v>53568.000000000007</v>
      </c>
      <c r="E4786" s="172" t="e">
        <f t="shared" si="220"/>
        <v>#N/A</v>
      </c>
      <c r="F4786" s="174" t="e">
        <f t="shared" si="221"/>
        <v>#N/A</v>
      </c>
      <c r="G4786" s="26" t="s">
        <v>12562</v>
      </c>
    </row>
    <row r="4787" spans="2:7" x14ac:dyDescent="0.45">
      <c r="B4787" s="26" t="s">
        <v>7861</v>
      </c>
      <c r="C4787" s="26">
        <v>30</v>
      </c>
      <c r="D4787" s="172">
        <f t="shared" si="219"/>
        <v>53568.000000000007</v>
      </c>
      <c r="E4787" s="172" t="e">
        <f t="shared" si="220"/>
        <v>#N/A</v>
      </c>
      <c r="F4787" s="174" t="e">
        <f t="shared" si="221"/>
        <v>#N/A</v>
      </c>
      <c r="G4787" s="26" t="s">
        <v>12563</v>
      </c>
    </row>
    <row r="4788" spans="2:7" x14ac:dyDescent="0.45">
      <c r="B4788" s="26" t="s">
        <v>7862</v>
      </c>
      <c r="C4788" s="26">
        <v>30</v>
      </c>
      <c r="D4788" s="172">
        <f t="shared" ref="D4788:D4851" si="222">C4788*7.44*240</f>
        <v>53568.000000000007</v>
      </c>
      <c r="E4788" s="172" t="e">
        <f t="shared" ref="E4788:E4851" si="223">VLOOKUP(G4788,$I$51:$K$181,2,FALSE)</f>
        <v>#N/A</v>
      </c>
      <c r="F4788" s="174" t="e">
        <f t="shared" ref="F4788:F4851" si="224">E4788/D4788-1</f>
        <v>#N/A</v>
      </c>
      <c r="G4788" s="26" t="s">
        <v>12564</v>
      </c>
    </row>
    <row r="4789" spans="2:7" x14ac:dyDescent="0.45">
      <c r="B4789" s="26" t="s">
        <v>7863</v>
      </c>
      <c r="C4789" s="26">
        <v>30</v>
      </c>
      <c r="D4789" s="172">
        <f t="shared" si="222"/>
        <v>53568.000000000007</v>
      </c>
      <c r="E4789" s="172" t="e">
        <f t="shared" si="223"/>
        <v>#N/A</v>
      </c>
      <c r="F4789" s="174" t="e">
        <f t="shared" si="224"/>
        <v>#N/A</v>
      </c>
      <c r="G4789" s="26" t="s">
        <v>12565</v>
      </c>
    </row>
    <row r="4790" spans="2:7" x14ac:dyDescent="0.45">
      <c r="B4790" s="26" t="s">
        <v>7864</v>
      </c>
      <c r="C4790" s="26">
        <v>29</v>
      </c>
      <c r="D4790" s="172">
        <f t="shared" si="222"/>
        <v>51782.400000000001</v>
      </c>
      <c r="E4790" s="172" t="e">
        <f t="shared" si="223"/>
        <v>#N/A</v>
      </c>
      <c r="F4790" s="174" t="e">
        <f t="shared" si="224"/>
        <v>#N/A</v>
      </c>
      <c r="G4790" s="26" t="s">
        <v>12566</v>
      </c>
    </row>
    <row r="4791" spans="2:7" x14ac:dyDescent="0.45">
      <c r="B4791" s="26" t="s">
        <v>7865</v>
      </c>
      <c r="C4791" s="26">
        <v>28</v>
      </c>
      <c r="D4791" s="172">
        <f t="shared" si="222"/>
        <v>49996.800000000003</v>
      </c>
      <c r="E4791" s="172" t="e">
        <f t="shared" si="223"/>
        <v>#N/A</v>
      </c>
      <c r="F4791" s="174" t="e">
        <f t="shared" si="224"/>
        <v>#N/A</v>
      </c>
      <c r="G4791" s="26" t="s">
        <v>12567</v>
      </c>
    </row>
    <row r="4792" spans="2:7" x14ac:dyDescent="0.45">
      <c r="B4792" s="26" t="s">
        <v>7866</v>
      </c>
      <c r="C4792" s="26">
        <v>28</v>
      </c>
      <c r="D4792" s="172">
        <f t="shared" si="222"/>
        <v>49996.800000000003</v>
      </c>
      <c r="E4792" s="172" t="e">
        <f t="shared" si="223"/>
        <v>#N/A</v>
      </c>
      <c r="F4792" s="174" t="e">
        <f t="shared" si="224"/>
        <v>#N/A</v>
      </c>
      <c r="G4792" s="26" t="s">
        <v>12568</v>
      </c>
    </row>
    <row r="4793" spans="2:7" x14ac:dyDescent="0.45">
      <c r="B4793" s="26" t="s">
        <v>7867</v>
      </c>
      <c r="C4793" s="26">
        <v>28</v>
      </c>
      <c r="D4793" s="172">
        <f t="shared" si="222"/>
        <v>49996.800000000003</v>
      </c>
      <c r="E4793" s="172" t="e">
        <f t="shared" si="223"/>
        <v>#N/A</v>
      </c>
      <c r="F4793" s="174" t="e">
        <f t="shared" si="224"/>
        <v>#N/A</v>
      </c>
      <c r="G4793" s="26" t="s">
        <v>12569</v>
      </c>
    </row>
    <row r="4794" spans="2:7" x14ac:dyDescent="0.45">
      <c r="B4794" s="26" t="s">
        <v>7868</v>
      </c>
      <c r="C4794" s="26">
        <v>28</v>
      </c>
      <c r="D4794" s="172">
        <f t="shared" si="222"/>
        <v>49996.800000000003</v>
      </c>
      <c r="E4794" s="172" t="e">
        <f t="shared" si="223"/>
        <v>#N/A</v>
      </c>
      <c r="F4794" s="174" t="e">
        <f t="shared" si="224"/>
        <v>#N/A</v>
      </c>
      <c r="G4794" s="26" t="s">
        <v>12570</v>
      </c>
    </row>
    <row r="4795" spans="2:7" x14ac:dyDescent="0.45">
      <c r="B4795" s="26" t="s">
        <v>7869</v>
      </c>
      <c r="C4795" s="26">
        <v>28</v>
      </c>
      <c r="D4795" s="172">
        <f t="shared" si="222"/>
        <v>49996.800000000003</v>
      </c>
      <c r="E4795" s="172" t="e">
        <f t="shared" si="223"/>
        <v>#N/A</v>
      </c>
      <c r="F4795" s="174" t="e">
        <f t="shared" si="224"/>
        <v>#N/A</v>
      </c>
      <c r="G4795" s="26" t="s">
        <v>12571</v>
      </c>
    </row>
    <row r="4796" spans="2:7" x14ac:dyDescent="0.45">
      <c r="B4796" s="26" t="s">
        <v>7870</v>
      </c>
      <c r="C4796" s="26">
        <v>27</v>
      </c>
      <c r="D4796" s="172">
        <f t="shared" si="222"/>
        <v>48211.200000000004</v>
      </c>
      <c r="E4796" s="172" t="e">
        <f t="shared" si="223"/>
        <v>#N/A</v>
      </c>
      <c r="F4796" s="174" t="e">
        <f t="shared" si="224"/>
        <v>#N/A</v>
      </c>
      <c r="G4796" s="26" t="s">
        <v>12572</v>
      </c>
    </row>
    <row r="4797" spans="2:7" x14ac:dyDescent="0.45">
      <c r="B4797" s="26" t="s">
        <v>7871</v>
      </c>
      <c r="C4797" s="26">
        <v>27</v>
      </c>
      <c r="D4797" s="172">
        <f t="shared" si="222"/>
        <v>48211.200000000004</v>
      </c>
      <c r="E4797" s="172" t="e">
        <f t="shared" si="223"/>
        <v>#N/A</v>
      </c>
      <c r="F4797" s="174" t="e">
        <f t="shared" si="224"/>
        <v>#N/A</v>
      </c>
      <c r="G4797" s="26" t="s">
        <v>12573</v>
      </c>
    </row>
    <row r="4798" spans="2:7" x14ac:dyDescent="0.45">
      <c r="B4798" s="26" t="s">
        <v>7872</v>
      </c>
      <c r="C4798" s="26">
        <v>26</v>
      </c>
      <c r="D4798" s="172">
        <f t="shared" si="222"/>
        <v>46425.599999999999</v>
      </c>
      <c r="E4798" s="172" t="e">
        <f t="shared" si="223"/>
        <v>#N/A</v>
      </c>
      <c r="F4798" s="174" t="e">
        <f t="shared" si="224"/>
        <v>#N/A</v>
      </c>
      <c r="G4798" s="26" t="s">
        <v>12574</v>
      </c>
    </row>
    <row r="4799" spans="2:7" x14ac:dyDescent="0.45">
      <c r="B4799" s="26" t="s">
        <v>7873</v>
      </c>
      <c r="C4799" s="26">
        <v>26</v>
      </c>
      <c r="D4799" s="172">
        <f t="shared" si="222"/>
        <v>46425.599999999999</v>
      </c>
      <c r="E4799" s="172" t="e">
        <f t="shared" si="223"/>
        <v>#N/A</v>
      </c>
      <c r="F4799" s="174" t="e">
        <f t="shared" si="224"/>
        <v>#N/A</v>
      </c>
      <c r="G4799" s="26" t="s">
        <v>12575</v>
      </c>
    </row>
    <row r="4800" spans="2:7" x14ac:dyDescent="0.45">
      <c r="B4800" s="26" t="s">
        <v>7874</v>
      </c>
      <c r="C4800" s="26">
        <v>26</v>
      </c>
      <c r="D4800" s="172">
        <f t="shared" si="222"/>
        <v>46425.599999999999</v>
      </c>
      <c r="E4800" s="172" t="e">
        <f t="shared" si="223"/>
        <v>#N/A</v>
      </c>
      <c r="F4800" s="174" t="e">
        <f t="shared" si="224"/>
        <v>#N/A</v>
      </c>
      <c r="G4800" s="26" t="s">
        <v>12576</v>
      </c>
    </row>
    <row r="4801" spans="2:7" x14ac:dyDescent="0.45">
      <c r="B4801" s="26" t="s">
        <v>7875</v>
      </c>
      <c r="C4801" s="26">
        <v>26</v>
      </c>
      <c r="D4801" s="172">
        <f t="shared" si="222"/>
        <v>46425.599999999999</v>
      </c>
      <c r="E4801" s="172" t="e">
        <f t="shared" si="223"/>
        <v>#N/A</v>
      </c>
      <c r="F4801" s="174" t="e">
        <f t="shared" si="224"/>
        <v>#N/A</v>
      </c>
      <c r="G4801" s="26" t="s">
        <v>12577</v>
      </c>
    </row>
    <row r="4802" spans="2:7" x14ac:dyDescent="0.45">
      <c r="B4802" s="26" t="s">
        <v>7876</v>
      </c>
      <c r="C4802" s="26">
        <v>25</v>
      </c>
      <c r="D4802" s="172">
        <f t="shared" si="222"/>
        <v>44640</v>
      </c>
      <c r="E4802" s="172" t="e">
        <f t="shared" si="223"/>
        <v>#N/A</v>
      </c>
      <c r="F4802" s="174" t="e">
        <f t="shared" si="224"/>
        <v>#N/A</v>
      </c>
      <c r="G4802" s="26" t="s">
        <v>12578</v>
      </c>
    </row>
    <row r="4803" spans="2:7" x14ac:dyDescent="0.45">
      <c r="B4803" s="26" t="s">
        <v>7877</v>
      </c>
      <c r="C4803" s="26">
        <v>25</v>
      </c>
      <c r="D4803" s="172">
        <f t="shared" si="222"/>
        <v>44640</v>
      </c>
      <c r="E4803" s="172" t="e">
        <f t="shared" si="223"/>
        <v>#N/A</v>
      </c>
      <c r="F4803" s="174" t="e">
        <f t="shared" si="224"/>
        <v>#N/A</v>
      </c>
      <c r="G4803" s="26" t="s">
        <v>12579</v>
      </c>
    </row>
    <row r="4804" spans="2:7" x14ac:dyDescent="0.45">
      <c r="B4804" s="26" t="s">
        <v>7878</v>
      </c>
      <c r="C4804" s="26">
        <v>25</v>
      </c>
      <c r="D4804" s="172">
        <f t="shared" si="222"/>
        <v>44640</v>
      </c>
      <c r="E4804" s="172" t="e">
        <f t="shared" si="223"/>
        <v>#N/A</v>
      </c>
      <c r="F4804" s="174" t="e">
        <f t="shared" si="224"/>
        <v>#N/A</v>
      </c>
      <c r="G4804" s="26" t="s">
        <v>12580</v>
      </c>
    </row>
    <row r="4805" spans="2:7" x14ac:dyDescent="0.45">
      <c r="B4805" s="26" t="s">
        <v>7879</v>
      </c>
      <c r="C4805" s="26">
        <v>25</v>
      </c>
      <c r="D4805" s="172">
        <f t="shared" si="222"/>
        <v>44640</v>
      </c>
      <c r="E4805" s="172" t="e">
        <f t="shared" si="223"/>
        <v>#N/A</v>
      </c>
      <c r="F4805" s="174" t="e">
        <f t="shared" si="224"/>
        <v>#N/A</v>
      </c>
      <c r="G4805" s="26" t="s">
        <v>12581</v>
      </c>
    </row>
    <row r="4806" spans="2:7" x14ac:dyDescent="0.45">
      <c r="B4806" s="26" t="s">
        <v>7880</v>
      </c>
      <c r="C4806" s="26">
        <v>25</v>
      </c>
      <c r="D4806" s="172">
        <f t="shared" si="222"/>
        <v>44640</v>
      </c>
      <c r="E4806" s="172" t="e">
        <f t="shared" si="223"/>
        <v>#N/A</v>
      </c>
      <c r="F4806" s="174" t="e">
        <f t="shared" si="224"/>
        <v>#N/A</v>
      </c>
      <c r="G4806" s="26" t="s">
        <v>12582</v>
      </c>
    </row>
    <row r="4807" spans="2:7" x14ac:dyDescent="0.45">
      <c r="B4807" s="26" t="s">
        <v>7881</v>
      </c>
      <c r="C4807" s="26">
        <v>26</v>
      </c>
      <c r="D4807" s="172">
        <f t="shared" si="222"/>
        <v>46425.599999999999</v>
      </c>
      <c r="E4807" s="172" t="e">
        <f t="shared" si="223"/>
        <v>#N/A</v>
      </c>
      <c r="F4807" s="174" t="e">
        <f t="shared" si="224"/>
        <v>#N/A</v>
      </c>
      <c r="G4807" s="26" t="s">
        <v>12583</v>
      </c>
    </row>
    <row r="4808" spans="2:7" x14ac:dyDescent="0.45">
      <c r="B4808" s="26" t="s">
        <v>7882</v>
      </c>
      <c r="C4808" s="26">
        <v>26</v>
      </c>
      <c r="D4808" s="172">
        <f t="shared" si="222"/>
        <v>46425.599999999999</v>
      </c>
      <c r="E4808" s="172" t="e">
        <f t="shared" si="223"/>
        <v>#N/A</v>
      </c>
      <c r="F4808" s="174" t="e">
        <f t="shared" si="224"/>
        <v>#N/A</v>
      </c>
      <c r="G4808" s="26" t="s">
        <v>12584</v>
      </c>
    </row>
    <row r="4809" spans="2:7" x14ac:dyDescent="0.45">
      <c r="B4809" s="26" t="s">
        <v>7883</v>
      </c>
      <c r="C4809" s="26">
        <v>26</v>
      </c>
      <c r="D4809" s="172">
        <f t="shared" si="222"/>
        <v>46425.599999999999</v>
      </c>
      <c r="E4809" s="172" t="e">
        <f t="shared" si="223"/>
        <v>#N/A</v>
      </c>
      <c r="F4809" s="174" t="e">
        <f t="shared" si="224"/>
        <v>#N/A</v>
      </c>
      <c r="G4809" s="26" t="s">
        <v>12585</v>
      </c>
    </row>
    <row r="4810" spans="2:7" x14ac:dyDescent="0.45">
      <c r="B4810" s="26" t="s">
        <v>7884</v>
      </c>
      <c r="C4810" s="26">
        <v>26</v>
      </c>
      <c r="D4810" s="172">
        <f t="shared" si="222"/>
        <v>46425.599999999999</v>
      </c>
      <c r="E4810" s="172" t="e">
        <f t="shared" si="223"/>
        <v>#N/A</v>
      </c>
      <c r="F4810" s="174" t="e">
        <f t="shared" si="224"/>
        <v>#N/A</v>
      </c>
      <c r="G4810" s="26" t="s">
        <v>12586</v>
      </c>
    </row>
    <row r="4811" spans="2:7" x14ac:dyDescent="0.45">
      <c r="B4811" s="26" t="s">
        <v>7885</v>
      </c>
      <c r="C4811" s="26">
        <v>27</v>
      </c>
      <c r="D4811" s="172">
        <f t="shared" si="222"/>
        <v>48211.200000000004</v>
      </c>
      <c r="E4811" s="172" t="e">
        <f t="shared" si="223"/>
        <v>#N/A</v>
      </c>
      <c r="F4811" s="174" t="e">
        <f t="shared" si="224"/>
        <v>#N/A</v>
      </c>
      <c r="G4811" s="26" t="s">
        <v>12587</v>
      </c>
    </row>
    <row r="4812" spans="2:7" x14ac:dyDescent="0.45">
      <c r="B4812" s="26" t="s">
        <v>7886</v>
      </c>
      <c r="C4812" s="26">
        <v>26</v>
      </c>
      <c r="D4812" s="172">
        <f t="shared" si="222"/>
        <v>46425.599999999999</v>
      </c>
      <c r="E4812" s="172" t="e">
        <f t="shared" si="223"/>
        <v>#N/A</v>
      </c>
      <c r="F4812" s="174" t="e">
        <f t="shared" si="224"/>
        <v>#N/A</v>
      </c>
      <c r="G4812" s="26" t="s">
        <v>12588</v>
      </c>
    </row>
    <row r="4813" spans="2:7" x14ac:dyDescent="0.45">
      <c r="B4813" s="26" t="s">
        <v>7887</v>
      </c>
      <c r="C4813" s="26">
        <v>26</v>
      </c>
      <c r="D4813" s="172">
        <f t="shared" si="222"/>
        <v>46425.599999999999</v>
      </c>
      <c r="E4813" s="172" t="e">
        <f t="shared" si="223"/>
        <v>#N/A</v>
      </c>
      <c r="F4813" s="174" t="e">
        <f t="shared" si="224"/>
        <v>#N/A</v>
      </c>
      <c r="G4813" s="26" t="s">
        <v>12589</v>
      </c>
    </row>
    <row r="4814" spans="2:7" x14ac:dyDescent="0.45">
      <c r="B4814" s="26" t="s">
        <v>7888</v>
      </c>
      <c r="C4814" s="26">
        <v>26</v>
      </c>
      <c r="D4814" s="172">
        <f t="shared" si="222"/>
        <v>46425.599999999999</v>
      </c>
      <c r="E4814" s="172" t="e">
        <f t="shared" si="223"/>
        <v>#N/A</v>
      </c>
      <c r="F4814" s="174" t="e">
        <f t="shared" si="224"/>
        <v>#N/A</v>
      </c>
      <c r="G4814" s="26" t="s">
        <v>12590</v>
      </c>
    </row>
    <row r="4815" spans="2:7" x14ac:dyDescent="0.45">
      <c r="B4815" s="26" t="s">
        <v>7889</v>
      </c>
      <c r="C4815" s="26">
        <v>27</v>
      </c>
      <c r="D4815" s="172">
        <f t="shared" si="222"/>
        <v>48211.200000000004</v>
      </c>
      <c r="E4815" s="172" t="e">
        <f t="shared" si="223"/>
        <v>#N/A</v>
      </c>
      <c r="F4815" s="174" t="e">
        <f t="shared" si="224"/>
        <v>#N/A</v>
      </c>
      <c r="G4815" s="26" t="s">
        <v>12591</v>
      </c>
    </row>
    <row r="4816" spans="2:7" x14ac:dyDescent="0.45">
      <c r="B4816" s="26" t="s">
        <v>7890</v>
      </c>
      <c r="C4816" s="26">
        <v>27</v>
      </c>
      <c r="D4816" s="172">
        <f t="shared" si="222"/>
        <v>48211.200000000004</v>
      </c>
      <c r="E4816" s="172" t="e">
        <f t="shared" si="223"/>
        <v>#N/A</v>
      </c>
      <c r="F4816" s="174" t="e">
        <f t="shared" si="224"/>
        <v>#N/A</v>
      </c>
      <c r="G4816" s="26" t="s">
        <v>12592</v>
      </c>
    </row>
    <row r="4817" spans="2:7" x14ac:dyDescent="0.45">
      <c r="B4817" s="26" t="s">
        <v>7891</v>
      </c>
      <c r="C4817" s="26">
        <v>28</v>
      </c>
      <c r="D4817" s="172">
        <f t="shared" si="222"/>
        <v>49996.800000000003</v>
      </c>
      <c r="E4817" s="172" t="e">
        <f t="shared" si="223"/>
        <v>#N/A</v>
      </c>
      <c r="F4817" s="174" t="e">
        <f t="shared" si="224"/>
        <v>#N/A</v>
      </c>
      <c r="G4817" s="26" t="s">
        <v>12593</v>
      </c>
    </row>
    <row r="4818" spans="2:7" x14ac:dyDescent="0.45">
      <c r="B4818" s="26" t="s">
        <v>7892</v>
      </c>
      <c r="C4818" s="26">
        <v>29</v>
      </c>
      <c r="D4818" s="172">
        <f t="shared" si="222"/>
        <v>51782.400000000001</v>
      </c>
      <c r="E4818" s="172" t="e">
        <f t="shared" si="223"/>
        <v>#N/A</v>
      </c>
      <c r="F4818" s="174" t="e">
        <f t="shared" si="224"/>
        <v>#N/A</v>
      </c>
      <c r="G4818" s="26" t="s">
        <v>12594</v>
      </c>
    </row>
    <row r="4819" spans="2:7" x14ac:dyDescent="0.45">
      <c r="B4819" s="26" t="s">
        <v>7893</v>
      </c>
      <c r="C4819" s="26">
        <v>29</v>
      </c>
      <c r="D4819" s="172">
        <f t="shared" si="222"/>
        <v>51782.400000000001</v>
      </c>
      <c r="E4819" s="172" t="e">
        <f t="shared" si="223"/>
        <v>#N/A</v>
      </c>
      <c r="F4819" s="174" t="e">
        <f t="shared" si="224"/>
        <v>#N/A</v>
      </c>
      <c r="G4819" s="26" t="s">
        <v>12595</v>
      </c>
    </row>
    <row r="4820" spans="2:7" x14ac:dyDescent="0.45">
      <c r="B4820" s="26" t="s">
        <v>7894</v>
      </c>
      <c r="C4820" s="26">
        <v>29</v>
      </c>
      <c r="D4820" s="172">
        <f t="shared" si="222"/>
        <v>51782.400000000001</v>
      </c>
      <c r="E4820" s="172" t="e">
        <f t="shared" si="223"/>
        <v>#N/A</v>
      </c>
      <c r="F4820" s="174" t="e">
        <f t="shared" si="224"/>
        <v>#N/A</v>
      </c>
      <c r="G4820" s="26" t="s">
        <v>12596</v>
      </c>
    </row>
    <row r="4821" spans="2:7" x14ac:dyDescent="0.45">
      <c r="B4821" s="26" t="s">
        <v>7895</v>
      </c>
      <c r="C4821" s="26">
        <v>29</v>
      </c>
      <c r="D4821" s="172">
        <f t="shared" si="222"/>
        <v>51782.400000000001</v>
      </c>
      <c r="E4821" s="172" t="e">
        <f t="shared" si="223"/>
        <v>#N/A</v>
      </c>
      <c r="F4821" s="174" t="e">
        <f t="shared" si="224"/>
        <v>#N/A</v>
      </c>
      <c r="G4821" s="26" t="s">
        <v>12597</v>
      </c>
    </row>
    <row r="4822" spans="2:7" x14ac:dyDescent="0.45">
      <c r="B4822" s="26" t="s">
        <v>7896</v>
      </c>
      <c r="C4822" s="26">
        <v>29</v>
      </c>
      <c r="D4822" s="172">
        <f t="shared" si="222"/>
        <v>51782.400000000001</v>
      </c>
      <c r="E4822" s="172" t="e">
        <f t="shared" si="223"/>
        <v>#N/A</v>
      </c>
      <c r="F4822" s="174" t="e">
        <f t="shared" si="224"/>
        <v>#N/A</v>
      </c>
      <c r="G4822" s="26" t="s">
        <v>12598</v>
      </c>
    </row>
    <row r="4823" spans="2:7" x14ac:dyDescent="0.45">
      <c r="B4823" s="26" t="s">
        <v>7897</v>
      </c>
      <c r="C4823" s="26">
        <v>29</v>
      </c>
      <c r="D4823" s="172">
        <f t="shared" si="222"/>
        <v>51782.400000000001</v>
      </c>
      <c r="E4823" s="172" t="e">
        <f t="shared" si="223"/>
        <v>#N/A</v>
      </c>
      <c r="F4823" s="174" t="e">
        <f t="shared" si="224"/>
        <v>#N/A</v>
      </c>
      <c r="G4823" s="26" t="s">
        <v>12599</v>
      </c>
    </row>
    <row r="4824" spans="2:7" x14ac:dyDescent="0.45">
      <c r="B4824" s="26" t="s">
        <v>7898</v>
      </c>
      <c r="C4824" s="26">
        <v>29</v>
      </c>
      <c r="D4824" s="172">
        <f t="shared" si="222"/>
        <v>51782.400000000001</v>
      </c>
      <c r="E4824" s="172" t="e">
        <f t="shared" si="223"/>
        <v>#N/A</v>
      </c>
      <c r="F4824" s="174" t="e">
        <f t="shared" si="224"/>
        <v>#N/A</v>
      </c>
      <c r="G4824" s="26" t="s">
        <v>12600</v>
      </c>
    </row>
    <row r="4825" spans="2:7" x14ac:dyDescent="0.45">
      <c r="B4825" s="26" t="s">
        <v>7899</v>
      </c>
      <c r="C4825" s="26">
        <v>29</v>
      </c>
      <c r="D4825" s="172">
        <f t="shared" si="222"/>
        <v>51782.400000000001</v>
      </c>
      <c r="E4825" s="172" t="e">
        <f t="shared" si="223"/>
        <v>#N/A</v>
      </c>
      <c r="F4825" s="174" t="e">
        <f t="shared" si="224"/>
        <v>#N/A</v>
      </c>
      <c r="G4825" s="26" t="s">
        <v>12601</v>
      </c>
    </row>
    <row r="4826" spans="2:7" x14ac:dyDescent="0.45">
      <c r="B4826" s="26" t="s">
        <v>7900</v>
      </c>
      <c r="C4826" s="26">
        <v>28</v>
      </c>
      <c r="D4826" s="172">
        <f t="shared" si="222"/>
        <v>49996.800000000003</v>
      </c>
      <c r="E4826" s="172" t="e">
        <f t="shared" si="223"/>
        <v>#N/A</v>
      </c>
      <c r="F4826" s="174" t="e">
        <f t="shared" si="224"/>
        <v>#N/A</v>
      </c>
      <c r="G4826" s="26" t="s">
        <v>12602</v>
      </c>
    </row>
    <row r="4827" spans="2:7" x14ac:dyDescent="0.45">
      <c r="B4827" s="26" t="s">
        <v>7901</v>
      </c>
      <c r="C4827" s="26">
        <v>28</v>
      </c>
      <c r="D4827" s="172">
        <f t="shared" si="222"/>
        <v>49996.800000000003</v>
      </c>
      <c r="E4827" s="172" t="e">
        <f t="shared" si="223"/>
        <v>#N/A</v>
      </c>
      <c r="F4827" s="174" t="e">
        <f t="shared" si="224"/>
        <v>#N/A</v>
      </c>
      <c r="G4827" s="26" t="s">
        <v>12603</v>
      </c>
    </row>
    <row r="4828" spans="2:7" x14ac:dyDescent="0.45">
      <c r="B4828" s="26" t="s">
        <v>7902</v>
      </c>
      <c r="C4828" s="26">
        <v>28</v>
      </c>
      <c r="D4828" s="172">
        <f t="shared" si="222"/>
        <v>49996.800000000003</v>
      </c>
      <c r="E4828" s="172" t="e">
        <f t="shared" si="223"/>
        <v>#N/A</v>
      </c>
      <c r="F4828" s="174" t="e">
        <f t="shared" si="224"/>
        <v>#N/A</v>
      </c>
      <c r="G4828" s="26" t="s">
        <v>12604</v>
      </c>
    </row>
    <row r="4829" spans="2:7" x14ac:dyDescent="0.45">
      <c r="B4829" s="26" t="s">
        <v>7903</v>
      </c>
      <c r="C4829" s="26">
        <v>28</v>
      </c>
      <c r="D4829" s="172">
        <f t="shared" si="222"/>
        <v>49996.800000000003</v>
      </c>
      <c r="E4829" s="172" t="e">
        <f t="shared" si="223"/>
        <v>#N/A</v>
      </c>
      <c r="F4829" s="174" t="e">
        <f t="shared" si="224"/>
        <v>#N/A</v>
      </c>
      <c r="G4829" s="26" t="s">
        <v>12605</v>
      </c>
    </row>
    <row r="4830" spans="2:7" x14ac:dyDescent="0.45">
      <c r="B4830" s="26" t="s">
        <v>7904</v>
      </c>
      <c r="C4830" s="26">
        <v>28</v>
      </c>
      <c r="D4830" s="172">
        <f t="shared" si="222"/>
        <v>49996.800000000003</v>
      </c>
      <c r="E4830" s="172" t="e">
        <f t="shared" si="223"/>
        <v>#N/A</v>
      </c>
      <c r="F4830" s="174" t="e">
        <f t="shared" si="224"/>
        <v>#N/A</v>
      </c>
      <c r="G4830" s="26" t="s">
        <v>12606</v>
      </c>
    </row>
    <row r="4831" spans="2:7" x14ac:dyDescent="0.45">
      <c r="B4831" s="26" t="s">
        <v>7905</v>
      </c>
      <c r="C4831" s="26">
        <v>29</v>
      </c>
      <c r="D4831" s="172">
        <f t="shared" si="222"/>
        <v>51782.400000000001</v>
      </c>
      <c r="E4831" s="172" t="e">
        <f t="shared" si="223"/>
        <v>#N/A</v>
      </c>
      <c r="F4831" s="174" t="e">
        <f t="shared" si="224"/>
        <v>#N/A</v>
      </c>
      <c r="G4831" s="26" t="s">
        <v>12607</v>
      </c>
    </row>
    <row r="4832" spans="2:7" x14ac:dyDescent="0.45">
      <c r="B4832" s="26" t="s">
        <v>7906</v>
      </c>
      <c r="C4832" s="26">
        <v>29</v>
      </c>
      <c r="D4832" s="172">
        <f t="shared" si="222"/>
        <v>51782.400000000001</v>
      </c>
      <c r="E4832" s="172" t="e">
        <f t="shared" si="223"/>
        <v>#N/A</v>
      </c>
      <c r="F4832" s="174" t="e">
        <f t="shared" si="224"/>
        <v>#N/A</v>
      </c>
      <c r="G4832" s="26" t="s">
        <v>12608</v>
      </c>
    </row>
    <row r="4833" spans="2:7" x14ac:dyDescent="0.45">
      <c r="B4833" s="26" t="s">
        <v>7907</v>
      </c>
      <c r="C4833" s="26">
        <v>29</v>
      </c>
      <c r="D4833" s="172">
        <f t="shared" si="222"/>
        <v>51782.400000000001</v>
      </c>
      <c r="E4833" s="172" t="e">
        <f t="shared" si="223"/>
        <v>#N/A</v>
      </c>
      <c r="F4833" s="174" t="e">
        <f t="shared" si="224"/>
        <v>#N/A</v>
      </c>
      <c r="G4833" s="26" t="s">
        <v>12609</v>
      </c>
    </row>
    <row r="4834" spans="2:7" x14ac:dyDescent="0.45">
      <c r="B4834" s="26" t="s">
        <v>7908</v>
      </c>
      <c r="C4834" s="26">
        <v>29</v>
      </c>
      <c r="D4834" s="172">
        <f t="shared" si="222"/>
        <v>51782.400000000001</v>
      </c>
      <c r="E4834" s="172" t="e">
        <f t="shared" si="223"/>
        <v>#N/A</v>
      </c>
      <c r="F4834" s="174" t="e">
        <f t="shared" si="224"/>
        <v>#N/A</v>
      </c>
      <c r="G4834" s="26" t="s">
        <v>12610</v>
      </c>
    </row>
    <row r="4835" spans="2:7" x14ac:dyDescent="0.45">
      <c r="B4835" s="26" t="s">
        <v>7909</v>
      </c>
      <c r="C4835" s="26">
        <v>29</v>
      </c>
      <c r="D4835" s="172">
        <f t="shared" si="222"/>
        <v>51782.400000000001</v>
      </c>
      <c r="E4835" s="172" t="e">
        <f t="shared" si="223"/>
        <v>#N/A</v>
      </c>
      <c r="F4835" s="174" t="e">
        <f t="shared" si="224"/>
        <v>#N/A</v>
      </c>
      <c r="G4835" s="26" t="s">
        <v>12611</v>
      </c>
    </row>
    <row r="4836" spans="2:7" x14ac:dyDescent="0.45">
      <c r="B4836" s="26" t="s">
        <v>7910</v>
      </c>
      <c r="C4836" s="26">
        <v>29</v>
      </c>
      <c r="D4836" s="172">
        <f t="shared" si="222"/>
        <v>51782.400000000001</v>
      </c>
      <c r="E4836" s="172" t="e">
        <f t="shared" si="223"/>
        <v>#N/A</v>
      </c>
      <c r="F4836" s="174" t="e">
        <f t="shared" si="224"/>
        <v>#N/A</v>
      </c>
      <c r="G4836" s="26" t="s">
        <v>12612</v>
      </c>
    </row>
    <row r="4837" spans="2:7" x14ac:dyDescent="0.45">
      <c r="B4837" s="26" t="s">
        <v>7911</v>
      </c>
      <c r="C4837" s="26">
        <v>29</v>
      </c>
      <c r="D4837" s="172">
        <f t="shared" si="222"/>
        <v>51782.400000000001</v>
      </c>
      <c r="E4837" s="172" t="e">
        <f t="shared" si="223"/>
        <v>#N/A</v>
      </c>
      <c r="F4837" s="174" t="e">
        <f t="shared" si="224"/>
        <v>#N/A</v>
      </c>
      <c r="G4837" s="26" t="s">
        <v>12613</v>
      </c>
    </row>
    <row r="4838" spans="2:7" x14ac:dyDescent="0.45">
      <c r="B4838" s="26" t="s">
        <v>7912</v>
      </c>
      <c r="C4838" s="26">
        <v>29</v>
      </c>
      <c r="D4838" s="172">
        <f t="shared" si="222"/>
        <v>51782.400000000001</v>
      </c>
      <c r="E4838" s="172" t="e">
        <f t="shared" si="223"/>
        <v>#N/A</v>
      </c>
      <c r="F4838" s="174" t="e">
        <f t="shared" si="224"/>
        <v>#N/A</v>
      </c>
      <c r="G4838" s="26" t="s">
        <v>12614</v>
      </c>
    </row>
    <row r="4839" spans="2:7" x14ac:dyDescent="0.45">
      <c r="B4839" s="26" t="s">
        <v>7913</v>
      </c>
      <c r="C4839" s="26">
        <v>28</v>
      </c>
      <c r="D4839" s="172">
        <f t="shared" si="222"/>
        <v>49996.800000000003</v>
      </c>
      <c r="E4839" s="172" t="e">
        <f t="shared" si="223"/>
        <v>#N/A</v>
      </c>
      <c r="F4839" s="174" t="e">
        <f t="shared" si="224"/>
        <v>#N/A</v>
      </c>
      <c r="G4839" s="26" t="s">
        <v>12615</v>
      </c>
    </row>
    <row r="4840" spans="2:7" x14ac:dyDescent="0.45">
      <c r="B4840" s="26" t="s">
        <v>7914</v>
      </c>
      <c r="C4840" s="26">
        <v>28</v>
      </c>
      <c r="D4840" s="172">
        <f t="shared" si="222"/>
        <v>49996.800000000003</v>
      </c>
      <c r="E4840" s="172" t="e">
        <f t="shared" si="223"/>
        <v>#N/A</v>
      </c>
      <c r="F4840" s="174" t="e">
        <f t="shared" si="224"/>
        <v>#N/A</v>
      </c>
      <c r="G4840" s="26" t="s">
        <v>12616</v>
      </c>
    </row>
    <row r="4841" spans="2:7" x14ac:dyDescent="0.45">
      <c r="B4841" s="26" t="s">
        <v>7915</v>
      </c>
      <c r="C4841" s="26">
        <v>27</v>
      </c>
      <c r="D4841" s="172">
        <f t="shared" si="222"/>
        <v>48211.200000000004</v>
      </c>
      <c r="E4841" s="172" t="e">
        <f t="shared" si="223"/>
        <v>#N/A</v>
      </c>
      <c r="F4841" s="174" t="e">
        <f t="shared" si="224"/>
        <v>#N/A</v>
      </c>
      <c r="G4841" s="26" t="s">
        <v>12617</v>
      </c>
    </row>
    <row r="4842" spans="2:7" x14ac:dyDescent="0.45">
      <c r="B4842" s="26" t="s">
        <v>7916</v>
      </c>
      <c r="C4842" s="26">
        <v>27</v>
      </c>
      <c r="D4842" s="172">
        <f t="shared" si="222"/>
        <v>48211.200000000004</v>
      </c>
      <c r="E4842" s="172" t="e">
        <f t="shared" si="223"/>
        <v>#N/A</v>
      </c>
      <c r="F4842" s="174" t="e">
        <f t="shared" si="224"/>
        <v>#N/A</v>
      </c>
      <c r="G4842" s="26" t="s">
        <v>12618</v>
      </c>
    </row>
    <row r="4843" spans="2:7" x14ac:dyDescent="0.45">
      <c r="B4843" s="26" t="s">
        <v>7917</v>
      </c>
      <c r="C4843" s="26">
        <v>27</v>
      </c>
      <c r="D4843" s="172">
        <f t="shared" si="222"/>
        <v>48211.200000000004</v>
      </c>
      <c r="E4843" s="172" t="e">
        <f t="shared" si="223"/>
        <v>#N/A</v>
      </c>
      <c r="F4843" s="174" t="e">
        <f t="shared" si="224"/>
        <v>#N/A</v>
      </c>
      <c r="G4843" s="26" t="s">
        <v>12619</v>
      </c>
    </row>
    <row r="4844" spans="2:7" x14ac:dyDescent="0.45">
      <c r="B4844" s="26" t="s">
        <v>7918</v>
      </c>
      <c r="C4844" s="26">
        <v>27</v>
      </c>
      <c r="D4844" s="172">
        <f t="shared" si="222"/>
        <v>48211.200000000004</v>
      </c>
      <c r="E4844" s="172" t="e">
        <f t="shared" si="223"/>
        <v>#N/A</v>
      </c>
      <c r="F4844" s="174" t="e">
        <f t="shared" si="224"/>
        <v>#N/A</v>
      </c>
      <c r="G4844" s="26" t="s">
        <v>12620</v>
      </c>
    </row>
    <row r="4845" spans="2:7" x14ac:dyDescent="0.45">
      <c r="B4845" s="26" t="s">
        <v>7919</v>
      </c>
      <c r="C4845" s="26">
        <v>27</v>
      </c>
      <c r="D4845" s="172">
        <f t="shared" si="222"/>
        <v>48211.200000000004</v>
      </c>
      <c r="E4845" s="172" t="e">
        <f t="shared" si="223"/>
        <v>#N/A</v>
      </c>
      <c r="F4845" s="174" t="e">
        <f t="shared" si="224"/>
        <v>#N/A</v>
      </c>
      <c r="G4845" s="26" t="s">
        <v>12621</v>
      </c>
    </row>
    <row r="4846" spans="2:7" x14ac:dyDescent="0.45">
      <c r="B4846" s="26" t="s">
        <v>7920</v>
      </c>
      <c r="C4846" s="26">
        <v>27</v>
      </c>
      <c r="D4846" s="172">
        <f t="shared" si="222"/>
        <v>48211.200000000004</v>
      </c>
      <c r="E4846" s="172" t="e">
        <f t="shared" si="223"/>
        <v>#N/A</v>
      </c>
      <c r="F4846" s="174" t="e">
        <f t="shared" si="224"/>
        <v>#N/A</v>
      </c>
      <c r="G4846" s="26" t="s">
        <v>12622</v>
      </c>
    </row>
    <row r="4847" spans="2:7" x14ac:dyDescent="0.45">
      <c r="B4847" s="26" t="s">
        <v>7921</v>
      </c>
      <c r="C4847" s="26">
        <v>27</v>
      </c>
      <c r="D4847" s="172">
        <f t="shared" si="222"/>
        <v>48211.200000000004</v>
      </c>
      <c r="E4847" s="172" t="e">
        <f t="shared" si="223"/>
        <v>#N/A</v>
      </c>
      <c r="F4847" s="174" t="e">
        <f t="shared" si="224"/>
        <v>#N/A</v>
      </c>
      <c r="G4847" s="26" t="s">
        <v>12623</v>
      </c>
    </row>
    <row r="4848" spans="2:7" x14ac:dyDescent="0.45">
      <c r="B4848" s="26" t="s">
        <v>7922</v>
      </c>
      <c r="C4848" s="26">
        <v>28</v>
      </c>
      <c r="D4848" s="172">
        <f t="shared" si="222"/>
        <v>49996.800000000003</v>
      </c>
      <c r="E4848" s="172" t="e">
        <f t="shared" si="223"/>
        <v>#N/A</v>
      </c>
      <c r="F4848" s="174" t="e">
        <f t="shared" si="224"/>
        <v>#N/A</v>
      </c>
      <c r="G4848" s="26" t="s">
        <v>12624</v>
      </c>
    </row>
    <row r="4849" spans="2:7" x14ac:dyDescent="0.45">
      <c r="B4849" s="26" t="s">
        <v>7923</v>
      </c>
      <c r="C4849" s="26">
        <v>28</v>
      </c>
      <c r="D4849" s="172">
        <f t="shared" si="222"/>
        <v>49996.800000000003</v>
      </c>
      <c r="E4849" s="172" t="e">
        <f t="shared" si="223"/>
        <v>#N/A</v>
      </c>
      <c r="F4849" s="174" t="e">
        <f t="shared" si="224"/>
        <v>#N/A</v>
      </c>
      <c r="G4849" s="26" t="s">
        <v>12625</v>
      </c>
    </row>
    <row r="4850" spans="2:7" x14ac:dyDescent="0.45">
      <c r="B4850" s="26" t="s">
        <v>7924</v>
      </c>
      <c r="C4850" s="26">
        <v>28</v>
      </c>
      <c r="D4850" s="172">
        <f t="shared" si="222"/>
        <v>49996.800000000003</v>
      </c>
      <c r="E4850" s="172" t="e">
        <f t="shared" si="223"/>
        <v>#N/A</v>
      </c>
      <c r="F4850" s="174" t="e">
        <f t="shared" si="224"/>
        <v>#N/A</v>
      </c>
      <c r="G4850" s="26" t="s">
        <v>12626</v>
      </c>
    </row>
    <row r="4851" spans="2:7" x14ac:dyDescent="0.45">
      <c r="B4851" s="26" t="s">
        <v>7925</v>
      </c>
      <c r="C4851" s="26">
        <v>28</v>
      </c>
      <c r="D4851" s="172">
        <f t="shared" si="222"/>
        <v>49996.800000000003</v>
      </c>
      <c r="E4851" s="172" t="e">
        <f t="shared" si="223"/>
        <v>#N/A</v>
      </c>
      <c r="F4851" s="174" t="e">
        <f t="shared" si="224"/>
        <v>#N/A</v>
      </c>
      <c r="G4851" s="26" t="s">
        <v>12627</v>
      </c>
    </row>
    <row r="4852" spans="2:7" x14ac:dyDescent="0.45">
      <c r="B4852" s="26" t="s">
        <v>7926</v>
      </c>
      <c r="C4852" s="26">
        <v>28</v>
      </c>
      <c r="D4852" s="172">
        <f t="shared" ref="D4852:D4915" si="225">C4852*7.44*240</f>
        <v>49996.800000000003</v>
      </c>
      <c r="E4852" s="172" t="e">
        <f t="shared" ref="E4852:E4915" si="226">VLOOKUP(G4852,$I$51:$K$181,2,FALSE)</f>
        <v>#N/A</v>
      </c>
      <c r="F4852" s="174" t="e">
        <f t="shared" ref="F4852:F4915" si="227">E4852/D4852-1</f>
        <v>#N/A</v>
      </c>
      <c r="G4852" s="26" t="s">
        <v>12628</v>
      </c>
    </row>
    <row r="4853" spans="2:7" x14ac:dyDescent="0.45">
      <c r="B4853" s="26" t="s">
        <v>7927</v>
      </c>
      <c r="C4853" s="26">
        <v>28</v>
      </c>
      <c r="D4853" s="172">
        <f t="shared" si="225"/>
        <v>49996.800000000003</v>
      </c>
      <c r="E4853" s="172" t="e">
        <f t="shared" si="226"/>
        <v>#N/A</v>
      </c>
      <c r="F4853" s="174" t="e">
        <f t="shared" si="227"/>
        <v>#N/A</v>
      </c>
      <c r="G4853" s="26" t="s">
        <v>12629</v>
      </c>
    </row>
    <row r="4854" spans="2:7" x14ac:dyDescent="0.45">
      <c r="B4854" s="26" t="s">
        <v>7928</v>
      </c>
      <c r="C4854" s="26">
        <v>28</v>
      </c>
      <c r="D4854" s="172">
        <f t="shared" si="225"/>
        <v>49996.800000000003</v>
      </c>
      <c r="E4854" s="172" t="e">
        <f t="shared" si="226"/>
        <v>#N/A</v>
      </c>
      <c r="F4854" s="174" t="e">
        <f t="shared" si="227"/>
        <v>#N/A</v>
      </c>
      <c r="G4854" s="26" t="s">
        <v>12630</v>
      </c>
    </row>
    <row r="4855" spans="2:7" x14ac:dyDescent="0.45">
      <c r="B4855" s="26" t="s">
        <v>7929</v>
      </c>
      <c r="C4855" s="26">
        <v>28</v>
      </c>
      <c r="D4855" s="172">
        <f t="shared" si="225"/>
        <v>49996.800000000003</v>
      </c>
      <c r="E4855" s="172" t="e">
        <f t="shared" si="226"/>
        <v>#N/A</v>
      </c>
      <c r="F4855" s="174" t="e">
        <f t="shared" si="227"/>
        <v>#N/A</v>
      </c>
      <c r="G4855" s="26" t="s">
        <v>12631</v>
      </c>
    </row>
    <row r="4856" spans="2:7" x14ac:dyDescent="0.45">
      <c r="B4856" s="26" t="s">
        <v>7930</v>
      </c>
      <c r="C4856" s="26">
        <v>27</v>
      </c>
      <c r="D4856" s="172">
        <f t="shared" si="225"/>
        <v>48211.200000000004</v>
      </c>
      <c r="E4856" s="172" t="e">
        <f t="shared" si="226"/>
        <v>#N/A</v>
      </c>
      <c r="F4856" s="174" t="e">
        <f t="shared" si="227"/>
        <v>#N/A</v>
      </c>
      <c r="G4856" s="26" t="s">
        <v>12632</v>
      </c>
    </row>
    <row r="4857" spans="2:7" x14ac:dyDescent="0.45">
      <c r="B4857" s="26" t="s">
        <v>7931</v>
      </c>
      <c r="C4857" s="26">
        <v>27</v>
      </c>
      <c r="D4857" s="172">
        <f t="shared" si="225"/>
        <v>48211.200000000004</v>
      </c>
      <c r="E4857" s="172" t="e">
        <f t="shared" si="226"/>
        <v>#N/A</v>
      </c>
      <c r="F4857" s="174" t="e">
        <f t="shared" si="227"/>
        <v>#N/A</v>
      </c>
      <c r="G4857" s="26" t="s">
        <v>12633</v>
      </c>
    </row>
    <row r="4858" spans="2:7" x14ac:dyDescent="0.45">
      <c r="B4858" s="26" t="s">
        <v>7932</v>
      </c>
      <c r="C4858" s="26">
        <v>27</v>
      </c>
      <c r="D4858" s="172">
        <f t="shared" si="225"/>
        <v>48211.200000000004</v>
      </c>
      <c r="E4858" s="172" t="e">
        <f t="shared" si="226"/>
        <v>#N/A</v>
      </c>
      <c r="F4858" s="174" t="e">
        <f t="shared" si="227"/>
        <v>#N/A</v>
      </c>
      <c r="G4858" s="26" t="s">
        <v>12634</v>
      </c>
    </row>
    <row r="4859" spans="2:7" x14ac:dyDescent="0.45">
      <c r="B4859" s="26" t="s">
        <v>7933</v>
      </c>
      <c r="C4859" s="26">
        <v>27</v>
      </c>
      <c r="D4859" s="172">
        <f t="shared" si="225"/>
        <v>48211.200000000004</v>
      </c>
      <c r="E4859" s="172" t="e">
        <f t="shared" si="226"/>
        <v>#N/A</v>
      </c>
      <c r="F4859" s="174" t="e">
        <f t="shared" si="227"/>
        <v>#N/A</v>
      </c>
      <c r="G4859" s="26" t="s">
        <v>12635</v>
      </c>
    </row>
    <row r="4860" spans="2:7" x14ac:dyDescent="0.45">
      <c r="B4860" s="26" t="s">
        <v>7934</v>
      </c>
      <c r="C4860" s="26">
        <v>28</v>
      </c>
      <c r="D4860" s="172">
        <f t="shared" si="225"/>
        <v>49996.800000000003</v>
      </c>
      <c r="E4860" s="172" t="e">
        <f t="shared" si="226"/>
        <v>#N/A</v>
      </c>
      <c r="F4860" s="174" t="e">
        <f t="shared" si="227"/>
        <v>#N/A</v>
      </c>
      <c r="G4860" s="26" t="s">
        <v>12636</v>
      </c>
    </row>
    <row r="4861" spans="2:7" x14ac:dyDescent="0.45">
      <c r="B4861" s="26" t="s">
        <v>7935</v>
      </c>
      <c r="C4861" s="26">
        <v>27</v>
      </c>
      <c r="D4861" s="172">
        <f t="shared" si="225"/>
        <v>48211.200000000004</v>
      </c>
      <c r="E4861" s="172" t="e">
        <f t="shared" si="226"/>
        <v>#N/A</v>
      </c>
      <c r="F4861" s="174" t="e">
        <f t="shared" si="227"/>
        <v>#N/A</v>
      </c>
      <c r="G4861" s="26" t="s">
        <v>12637</v>
      </c>
    </row>
    <row r="4862" spans="2:7" x14ac:dyDescent="0.45">
      <c r="B4862" s="26" t="s">
        <v>7936</v>
      </c>
      <c r="C4862" s="26">
        <v>27</v>
      </c>
      <c r="D4862" s="172">
        <f t="shared" si="225"/>
        <v>48211.200000000004</v>
      </c>
      <c r="E4862" s="172" t="e">
        <f t="shared" si="226"/>
        <v>#N/A</v>
      </c>
      <c r="F4862" s="174" t="e">
        <f t="shared" si="227"/>
        <v>#N/A</v>
      </c>
      <c r="G4862" s="26" t="s">
        <v>12638</v>
      </c>
    </row>
    <row r="4863" spans="2:7" x14ac:dyDescent="0.45">
      <c r="B4863" s="26" t="s">
        <v>7937</v>
      </c>
      <c r="C4863" s="26">
        <v>27</v>
      </c>
      <c r="D4863" s="172">
        <f t="shared" si="225"/>
        <v>48211.200000000004</v>
      </c>
      <c r="E4863" s="172" t="e">
        <f t="shared" si="226"/>
        <v>#N/A</v>
      </c>
      <c r="F4863" s="174" t="e">
        <f t="shared" si="227"/>
        <v>#N/A</v>
      </c>
      <c r="G4863" s="26" t="s">
        <v>12639</v>
      </c>
    </row>
    <row r="4864" spans="2:7" x14ac:dyDescent="0.45">
      <c r="B4864" s="26" t="s">
        <v>7938</v>
      </c>
      <c r="C4864" s="26">
        <v>27</v>
      </c>
      <c r="D4864" s="172">
        <f t="shared" si="225"/>
        <v>48211.200000000004</v>
      </c>
      <c r="E4864" s="172" t="e">
        <f t="shared" si="226"/>
        <v>#N/A</v>
      </c>
      <c r="F4864" s="174" t="e">
        <f t="shared" si="227"/>
        <v>#N/A</v>
      </c>
      <c r="G4864" s="26" t="s">
        <v>12640</v>
      </c>
    </row>
    <row r="4865" spans="2:7" x14ac:dyDescent="0.45">
      <c r="B4865" s="26" t="s">
        <v>7939</v>
      </c>
      <c r="C4865" s="26">
        <v>27</v>
      </c>
      <c r="D4865" s="172">
        <f t="shared" si="225"/>
        <v>48211.200000000004</v>
      </c>
      <c r="E4865" s="172" t="e">
        <f t="shared" si="226"/>
        <v>#N/A</v>
      </c>
      <c r="F4865" s="174" t="e">
        <f t="shared" si="227"/>
        <v>#N/A</v>
      </c>
      <c r="G4865" s="26" t="s">
        <v>12641</v>
      </c>
    </row>
    <row r="4866" spans="2:7" x14ac:dyDescent="0.45">
      <c r="B4866" s="26" t="s">
        <v>7940</v>
      </c>
      <c r="C4866" s="26">
        <v>27</v>
      </c>
      <c r="D4866" s="172">
        <f t="shared" si="225"/>
        <v>48211.200000000004</v>
      </c>
      <c r="E4866" s="172" t="e">
        <f t="shared" si="226"/>
        <v>#N/A</v>
      </c>
      <c r="F4866" s="174" t="e">
        <f t="shared" si="227"/>
        <v>#N/A</v>
      </c>
      <c r="G4866" s="26" t="s">
        <v>12642</v>
      </c>
    </row>
    <row r="4867" spans="2:7" x14ac:dyDescent="0.45">
      <c r="B4867" s="26" t="s">
        <v>7941</v>
      </c>
      <c r="C4867" s="26">
        <v>26</v>
      </c>
      <c r="D4867" s="172">
        <f t="shared" si="225"/>
        <v>46425.599999999999</v>
      </c>
      <c r="E4867" s="172" t="e">
        <f t="shared" si="226"/>
        <v>#N/A</v>
      </c>
      <c r="F4867" s="174" t="e">
        <f t="shared" si="227"/>
        <v>#N/A</v>
      </c>
      <c r="G4867" s="26" t="s">
        <v>12643</v>
      </c>
    </row>
    <row r="4868" spans="2:7" x14ac:dyDescent="0.45">
      <c r="B4868" s="26" t="s">
        <v>7942</v>
      </c>
      <c r="C4868" s="26">
        <v>27</v>
      </c>
      <c r="D4868" s="172">
        <f t="shared" si="225"/>
        <v>48211.200000000004</v>
      </c>
      <c r="E4868" s="172" t="e">
        <f t="shared" si="226"/>
        <v>#N/A</v>
      </c>
      <c r="F4868" s="174" t="e">
        <f t="shared" si="227"/>
        <v>#N/A</v>
      </c>
      <c r="G4868" s="26" t="s">
        <v>12644</v>
      </c>
    </row>
    <row r="4869" spans="2:7" x14ac:dyDescent="0.45">
      <c r="B4869" s="26" t="s">
        <v>7943</v>
      </c>
      <c r="C4869" s="26">
        <v>26</v>
      </c>
      <c r="D4869" s="172">
        <f t="shared" si="225"/>
        <v>46425.599999999999</v>
      </c>
      <c r="E4869" s="172" t="e">
        <f t="shared" si="226"/>
        <v>#N/A</v>
      </c>
      <c r="F4869" s="174" t="e">
        <f t="shared" si="227"/>
        <v>#N/A</v>
      </c>
      <c r="G4869" s="26" t="s">
        <v>12645</v>
      </c>
    </row>
    <row r="4870" spans="2:7" x14ac:dyDescent="0.45">
      <c r="B4870" s="26" t="s">
        <v>7944</v>
      </c>
      <c r="C4870" s="26">
        <v>26</v>
      </c>
      <c r="D4870" s="172">
        <f t="shared" si="225"/>
        <v>46425.599999999999</v>
      </c>
      <c r="E4870" s="172" t="e">
        <f t="shared" si="226"/>
        <v>#N/A</v>
      </c>
      <c r="F4870" s="174" t="e">
        <f t="shared" si="227"/>
        <v>#N/A</v>
      </c>
      <c r="G4870" s="26" t="s">
        <v>12646</v>
      </c>
    </row>
    <row r="4871" spans="2:7" x14ac:dyDescent="0.45">
      <c r="B4871" s="26" t="s">
        <v>7945</v>
      </c>
      <c r="C4871" s="26">
        <v>26</v>
      </c>
      <c r="D4871" s="172">
        <f t="shared" si="225"/>
        <v>46425.599999999999</v>
      </c>
      <c r="E4871" s="172" t="e">
        <f t="shared" si="226"/>
        <v>#N/A</v>
      </c>
      <c r="F4871" s="174" t="e">
        <f t="shared" si="227"/>
        <v>#N/A</v>
      </c>
      <c r="G4871" s="26" t="s">
        <v>12647</v>
      </c>
    </row>
    <row r="4872" spans="2:7" x14ac:dyDescent="0.45">
      <c r="B4872" s="26" t="s">
        <v>7946</v>
      </c>
      <c r="C4872" s="26">
        <v>26</v>
      </c>
      <c r="D4872" s="172">
        <f t="shared" si="225"/>
        <v>46425.599999999999</v>
      </c>
      <c r="E4872" s="172" t="e">
        <f t="shared" si="226"/>
        <v>#N/A</v>
      </c>
      <c r="F4872" s="174" t="e">
        <f t="shared" si="227"/>
        <v>#N/A</v>
      </c>
      <c r="G4872" s="26" t="s">
        <v>12648</v>
      </c>
    </row>
    <row r="4873" spans="2:7" x14ac:dyDescent="0.45">
      <c r="B4873" s="26" t="s">
        <v>7947</v>
      </c>
      <c r="C4873" s="26">
        <v>26</v>
      </c>
      <c r="D4873" s="172">
        <f t="shared" si="225"/>
        <v>46425.599999999999</v>
      </c>
      <c r="E4873" s="172" t="e">
        <f t="shared" si="226"/>
        <v>#N/A</v>
      </c>
      <c r="F4873" s="174" t="e">
        <f t="shared" si="227"/>
        <v>#N/A</v>
      </c>
      <c r="G4873" s="26" t="s">
        <v>12649</v>
      </c>
    </row>
    <row r="4874" spans="2:7" x14ac:dyDescent="0.45">
      <c r="B4874" s="26" t="s">
        <v>7948</v>
      </c>
      <c r="C4874" s="26">
        <v>27</v>
      </c>
      <c r="D4874" s="172">
        <f t="shared" si="225"/>
        <v>48211.200000000004</v>
      </c>
      <c r="E4874" s="172" t="e">
        <f t="shared" si="226"/>
        <v>#N/A</v>
      </c>
      <c r="F4874" s="174" t="e">
        <f t="shared" si="227"/>
        <v>#N/A</v>
      </c>
      <c r="G4874" s="26" t="s">
        <v>12650</v>
      </c>
    </row>
    <row r="4875" spans="2:7" x14ac:dyDescent="0.45">
      <c r="B4875" s="26" t="s">
        <v>7949</v>
      </c>
      <c r="C4875" s="26">
        <v>27</v>
      </c>
      <c r="D4875" s="172">
        <f t="shared" si="225"/>
        <v>48211.200000000004</v>
      </c>
      <c r="E4875" s="172" t="e">
        <f t="shared" si="226"/>
        <v>#N/A</v>
      </c>
      <c r="F4875" s="174" t="e">
        <f t="shared" si="227"/>
        <v>#N/A</v>
      </c>
      <c r="G4875" s="26" t="s">
        <v>12651</v>
      </c>
    </row>
    <row r="4876" spans="2:7" x14ac:dyDescent="0.45">
      <c r="B4876" s="26" t="s">
        <v>7950</v>
      </c>
      <c r="C4876" s="26">
        <v>28</v>
      </c>
      <c r="D4876" s="172">
        <f t="shared" si="225"/>
        <v>49996.800000000003</v>
      </c>
      <c r="E4876" s="172" t="e">
        <f t="shared" si="226"/>
        <v>#N/A</v>
      </c>
      <c r="F4876" s="174" t="e">
        <f t="shared" si="227"/>
        <v>#N/A</v>
      </c>
      <c r="G4876" s="26" t="s">
        <v>12652</v>
      </c>
    </row>
    <row r="4877" spans="2:7" x14ac:dyDescent="0.45">
      <c r="B4877" s="26" t="s">
        <v>7951</v>
      </c>
      <c r="C4877" s="26">
        <v>28</v>
      </c>
      <c r="D4877" s="172">
        <f t="shared" si="225"/>
        <v>49996.800000000003</v>
      </c>
      <c r="E4877" s="172" t="e">
        <f t="shared" si="226"/>
        <v>#N/A</v>
      </c>
      <c r="F4877" s="174" t="e">
        <f t="shared" si="227"/>
        <v>#N/A</v>
      </c>
      <c r="G4877" s="26" t="s">
        <v>12653</v>
      </c>
    </row>
    <row r="4878" spans="2:7" x14ac:dyDescent="0.45">
      <c r="B4878" s="26" t="s">
        <v>7952</v>
      </c>
      <c r="C4878" s="26">
        <v>28</v>
      </c>
      <c r="D4878" s="172">
        <f t="shared" si="225"/>
        <v>49996.800000000003</v>
      </c>
      <c r="E4878" s="172" t="e">
        <f t="shared" si="226"/>
        <v>#N/A</v>
      </c>
      <c r="F4878" s="174" t="e">
        <f t="shared" si="227"/>
        <v>#N/A</v>
      </c>
      <c r="G4878" s="26" t="s">
        <v>12654</v>
      </c>
    </row>
    <row r="4879" spans="2:7" x14ac:dyDescent="0.45">
      <c r="B4879" s="26" t="s">
        <v>7953</v>
      </c>
      <c r="C4879" s="26">
        <v>27</v>
      </c>
      <c r="D4879" s="172">
        <f t="shared" si="225"/>
        <v>48211.200000000004</v>
      </c>
      <c r="E4879" s="172" t="e">
        <f t="shared" si="226"/>
        <v>#N/A</v>
      </c>
      <c r="F4879" s="174" t="e">
        <f t="shared" si="227"/>
        <v>#N/A</v>
      </c>
      <c r="G4879" s="26" t="s">
        <v>12655</v>
      </c>
    </row>
    <row r="4880" spans="2:7" x14ac:dyDescent="0.45">
      <c r="B4880" s="26" t="s">
        <v>7954</v>
      </c>
      <c r="C4880" s="26">
        <v>27</v>
      </c>
      <c r="D4880" s="172">
        <f t="shared" si="225"/>
        <v>48211.200000000004</v>
      </c>
      <c r="E4880" s="172" t="e">
        <f t="shared" si="226"/>
        <v>#N/A</v>
      </c>
      <c r="F4880" s="174" t="e">
        <f t="shared" si="227"/>
        <v>#N/A</v>
      </c>
      <c r="G4880" s="26" t="s">
        <v>12656</v>
      </c>
    </row>
    <row r="4881" spans="2:7" x14ac:dyDescent="0.45">
      <c r="B4881" s="26" t="s">
        <v>7955</v>
      </c>
      <c r="C4881" s="26">
        <v>27</v>
      </c>
      <c r="D4881" s="172">
        <f t="shared" si="225"/>
        <v>48211.200000000004</v>
      </c>
      <c r="E4881" s="172" t="e">
        <f t="shared" si="226"/>
        <v>#N/A</v>
      </c>
      <c r="F4881" s="174" t="e">
        <f t="shared" si="227"/>
        <v>#N/A</v>
      </c>
      <c r="G4881" s="26" t="s">
        <v>12657</v>
      </c>
    </row>
    <row r="4882" spans="2:7" x14ac:dyDescent="0.45">
      <c r="B4882" s="26" t="s">
        <v>7956</v>
      </c>
      <c r="C4882" s="26">
        <v>27</v>
      </c>
      <c r="D4882" s="172">
        <f t="shared" si="225"/>
        <v>48211.200000000004</v>
      </c>
      <c r="E4882" s="172" t="e">
        <f t="shared" si="226"/>
        <v>#N/A</v>
      </c>
      <c r="F4882" s="174" t="e">
        <f t="shared" si="227"/>
        <v>#N/A</v>
      </c>
      <c r="G4882" s="26" t="s">
        <v>12658</v>
      </c>
    </row>
    <row r="4883" spans="2:7" x14ac:dyDescent="0.45">
      <c r="B4883" s="26" t="s">
        <v>7957</v>
      </c>
      <c r="C4883" s="26">
        <v>27</v>
      </c>
      <c r="D4883" s="172">
        <f t="shared" si="225"/>
        <v>48211.200000000004</v>
      </c>
      <c r="E4883" s="172" t="e">
        <f t="shared" si="226"/>
        <v>#N/A</v>
      </c>
      <c r="F4883" s="174" t="e">
        <f t="shared" si="227"/>
        <v>#N/A</v>
      </c>
      <c r="G4883" s="26" t="s">
        <v>12659</v>
      </c>
    </row>
    <row r="4884" spans="2:7" x14ac:dyDescent="0.45">
      <c r="B4884" s="26" t="s">
        <v>7958</v>
      </c>
      <c r="C4884" s="26">
        <v>27</v>
      </c>
      <c r="D4884" s="172">
        <f t="shared" si="225"/>
        <v>48211.200000000004</v>
      </c>
      <c r="E4884" s="172" t="e">
        <f t="shared" si="226"/>
        <v>#N/A</v>
      </c>
      <c r="F4884" s="174" t="e">
        <f t="shared" si="227"/>
        <v>#N/A</v>
      </c>
      <c r="G4884" s="26" t="s">
        <v>12660</v>
      </c>
    </row>
    <row r="4885" spans="2:7" x14ac:dyDescent="0.45">
      <c r="B4885" s="26" t="s">
        <v>7959</v>
      </c>
      <c r="C4885" s="26">
        <v>26</v>
      </c>
      <c r="D4885" s="172">
        <f t="shared" si="225"/>
        <v>46425.599999999999</v>
      </c>
      <c r="E4885" s="172" t="e">
        <f t="shared" si="226"/>
        <v>#N/A</v>
      </c>
      <c r="F4885" s="174" t="e">
        <f t="shared" si="227"/>
        <v>#N/A</v>
      </c>
      <c r="G4885" s="26" t="s">
        <v>12661</v>
      </c>
    </row>
    <row r="4886" spans="2:7" x14ac:dyDescent="0.45">
      <c r="B4886" s="26" t="s">
        <v>7960</v>
      </c>
      <c r="C4886" s="26">
        <v>26</v>
      </c>
      <c r="D4886" s="172">
        <f t="shared" si="225"/>
        <v>46425.599999999999</v>
      </c>
      <c r="E4886" s="172" t="e">
        <f t="shared" si="226"/>
        <v>#N/A</v>
      </c>
      <c r="F4886" s="174" t="e">
        <f t="shared" si="227"/>
        <v>#N/A</v>
      </c>
      <c r="G4886" s="26" t="s">
        <v>12662</v>
      </c>
    </row>
    <row r="4887" spans="2:7" x14ac:dyDescent="0.45">
      <c r="B4887" s="26" t="s">
        <v>7961</v>
      </c>
      <c r="C4887" s="26">
        <v>26</v>
      </c>
      <c r="D4887" s="172">
        <f t="shared" si="225"/>
        <v>46425.599999999999</v>
      </c>
      <c r="E4887" s="172" t="e">
        <f t="shared" si="226"/>
        <v>#N/A</v>
      </c>
      <c r="F4887" s="174" t="e">
        <f t="shared" si="227"/>
        <v>#N/A</v>
      </c>
      <c r="G4887" s="26" t="s">
        <v>12663</v>
      </c>
    </row>
    <row r="4888" spans="2:7" x14ac:dyDescent="0.45">
      <c r="B4888" s="26" t="s">
        <v>7962</v>
      </c>
      <c r="C4888" s="26">
        <v>27</v>
      </c>
      <c r="D4888" s="172">
        <f t="shared" si="225"/>
        <v>48211.200000000004</v>
      </c>
      <c r="E4888" s="172" t="e">
        <f t="shared" si="226"/>
        <v>#N/A</v>
      </c>
      <c r="F4888" s="174" t="e">
        <f t="shared" si="227"/>
        <v>#N/A</v>
      </c>
      <c r="G4888" s="26" t="s">
        <v>12664</v>
      </c>
    </row>
    <row r="4889" spans="2:7" x14ac:dyDescent="0.45">
      <c r="B4889" s="26" t="s">
        <v>7963</v>
      </c>
      <c r="C4889" s="26">
        <v>27</v>
      </c>
      <c r="D4889" s="172">
        <f t="shared" si="225"/>
        <v>48211.200000000004</v>
      </c>
      <c r="E4889" s="172" t="e">
        <f t="shared" si="226"/>
        <v>#N/A</v>
      </c>
      <c r="F4889" s="174" t="e">
        <f t="shared" si="227"/>
        <v>#N/A</v>
      </c>
      <c r="G4889" s="26" t="s">
        <v>12665</v>
      </c>
    </row>
    <row r="4890" spans="2:7" x14ac:dyDescent="0.45">
      <c r="B4890" s="26" t="s">
        <v>7964</v>
      </c>
      <c r="C4890" s="26">
        <v>27</v>
      </c>
      <c r="D4890" s="172">
        <f t="shared" si="225"/>
        <v>48211.200000000004</v>
      </c>
      <c r="E4890" s="172" t="e">
        <f t="shared" si="226"/>
        <v>#N/A</v>
      </c>
      <c r="F4890" s="174" t="e">
        <f t="shared" si="227"/>
        <v>#N/A</v>
      </c>
      <c r="G4890" s="26" t="s">
        <v>12666</v>
      </c>
    </row>
    <row r="4891" spans="2:7" x14ac:dyDescent="0.45">
      <c r="B4891" s="26" t="s">
        <v>7965</v>
      </c>
      <c r="C4891" s="26">
        <v>27</v>
      </c>
      <c r="D4891" s="172">
        <f t="shared" si="225"/>
        <v>48211.200000000004</v>
      </c>
      <c r="E4891" s="172" t="e">
        <f t="shared" si="226"/>
        <v>#N/A</v>
      </c>
      <c r="F4891" s="174" t="e">
        <f t="shared" si="227"/>
        <v>#N/A</v>
      </c>
      <c r="G4891" s="26" t="s">
        <v>12667</v>
      </c>
    </row>
    <row r="4892" spans="2:7" x14ac:dyDescent="0.45">
      <c r="B4892" s="26" t="s">
        <v>7966</v>
      </c>
      <c r="C4892" s="26">
        <v>26</v>
      </c>
      <c r="D4892" s="172">
        <f t="shared" si="225"/>
        <v>46425.599999999999</v>
      </c>
      <c r="E4892" s="172" t="e">
        <f t="shared" si="226"/>
        <v>#N/A</v>
      </c>
      <c r="F4892" s="174" t="e">
        <f t="shared" si="227"/>
        <v>#N/A</v>
      </c>
      <c r="G4892" s="26" t="s">
        <v>12668</v>
      </c>
    </row>
    <row r="4893" spans="2:7" x14ac:dyDescent="0.45">
      <c r="B4893" s="26" t="s">
        <v>7967</v>
      </c>
      <c r="C4893" s="26">
        <v>27</v>
      </c>
      <c r="D4893" s="172">
        <f t="shared" si="225"/>
        <v>48211.200000000004</v>
      </c>
      <c r="E4893" s="172" t="e">
        <f t="shared" si="226"/>
        <v>#N/A</v>
      </c>
      <c r="F4893" s="174" t="e">
        <f t="shared" si="227"/>
        <v>#N/A</v>
      </c>
      <c r="G4893" s="26" t="s">
        <v>12669</v>
      </c>
    </row>
    <row r="4894" spans="2:7" x14ac:dyDescent="0.45">
      <c r="B4894" s="26" t="s">
        <v>7968</v>
      </c>
      <c r="C4894" s="26">
        <v>26</v>
      </c>
      <c r="D4894" s="172">
        <f t="shared" si="225"/>
        <v>46425.599999999999</v>
      </c>
      <c r="E4894" s="172" t="e">
        <f t="shared" si="226"/>
        <v>#N/A</v>
      </c>
      <c r="F4894" s="174" t="e">
        <f t="shared" si="227"/>
        <v>#N/A</v>
      </c>
      <c r="G4894" s="26" t="s">
        <v>12670</v>
      </c>
    </row>
    <row r="4895" spans="2:7" x14ac:dyDescent="0.45">
      <c r="B4895" s="26" t="s">
        <v>7969</v>
      </c>
      <c r="C4895" s="26">
        <v>26</v>
      </c>
      <c r="D4895" s="172">
        <f t="shared" si="225"/>
        <v>46425.599999999999</v>
      </c>
      <c r="E4895" s="172" t="e">
        <f t="shared" si="226"/>
        <v>#N/A</v>
      </c>
      <c r="F4895" s="174" t="e">
        <f t="shared" si="227"/>
        <v>#N/A</v>
      </c>
      <c r="G4895" s="26" t="s">
        <v>12671</v>
      </c>
    </row>
    <row r="4896" spans="2:7" x14ac:dyDescent="0.45">
      <c r="B4896" s="26" t="s">
        <v>7970</v>
      </c>
      <c r="C4896" s="26">
        <v>26</v>
      </c>
      <c r="D4896" s="172">
        <f t="shared" si="225"/>
        <v>46425.599999999999</v>
      </c>
      <c r="E4896" s="172" t="e">
        <f t="shared" si="226"/>
        <v>#N/A</v>
      </c>
      <c r="F4896" s="174" t="e">
        <f t="shared" si="227"/>
        <v>#N/A</v>
      </c>
      <c r="G4896" s="26" t="s">
        <v>12672</v>
      </c>
    </row>
    <row r="4897" spans="2:7" x14ac:dyDescent="0.45">
      <c r="B4897" s="26" t="s">
        <v>7971</v>
      </c>
      <c r="C4897" s="26">
        <v>25</v>
      </c>
      <c r="D4897" s="172">
        <f t="shared" si="225"/>
        <v>44640</v>
      </c>
      <c r="E4897" s="172" t="e">
        <f t="shared" si="226"/>
        <v>#N/A</v>
      </c>
      <c r="F4897" s="174" t="e">
        <f t="shared" si="227"/>
        <v>#N/A</v>
      </c>
      <c r="G4897" s="26" t="s">
        <v>12673</v>
      </c>
    </row>
    <row r="4898" spans="2:7" x14ac:dyDescent="0.45">
      <c r="B4898" s="26" t="s">
        <v>7972</v>
      </c>
      <c r="C4898" s="26">
        <v>25</v>
      </c>
      <c r="D4898" s="172">
        <f t="shared" si="225"/>
        <v>44640</v>
      </c>
      <c r="E4898" s="172" t="e">
        <f t="shared" si="226"/>
        <v>#N/A</v>
      </c>
      <c r="F4898" s="174" t="e">
        <f t="shared" si="227"/>
        <v>#N/A</v>
      </c>
      <c r="G4898" s="26" t="s">
        <v>12674</v>
      </c>
    </row>
    <row r="4899" spans="2:7" x14ac:dyDescent="0.45">
      <c r="B4899" s="26" t="s">
        <v>7973</v>
      </c>
      <c r="C4899" s="26">
        <v>25</v>
      </c>
      <c r="D4899" s="172">
        <f t="shared" si="225"/>
        <v>44640</v>
      </c>
      <c r="E4899" s="172" t="e">
        <f t="shared" si="226"/>
        <v>#N/A</v>
      </c>
      <c r="F4899" s="174" t="e">
        <f t="shared" si="227"/>
        <v>#N/A</v>
      </c>
      <c r="G4899" s="26" t="s">
        <v>12675</v>
      </c>
    </row>
    <row r="4900" spans="2:7" x14ac:dyDescent="0.45">
      <c r="B4900" s="26" t="s">
        <v>7974</v>
      </c>
      <c r="C4900" s="26">
        <v>24</v>
      </c>
      <c r="D4900" s="172">
        <f t="shared" si="225"/>
        <v>42854.400000000001</v>
      </c>
      <c r="E4900" s="172" t="e">
        <f t="shared" si="226"/>
        <v>#N/A</v>
      </c>
      <c r="F4900" s="174" t="e">
        <f t="shared" si="227"/>
        <v>#N/A</v>
      </c>
      <c r="G4900" s="26" t="s">
        <v>12676</v>
      </c>
    </row>
    <row r="4901" spans="2:7" x14ac:dyDescent="0.45">
      <c r="B4901" s="26" t="s">
        <v>7975</v>
      </c>
      <c r="C4901" s="26">
        <v>24</v>
      </c>
      <c r="D4901" s="172">
        <f t="shared" si="225"/>
        <v>42854.400000000001</v>
      </c>
      <c r="E4901" s="172" t="e">
        <f t="shared" si="226"/>
        <v>#N/A</v>
      </c>
      <c r="F4901" s="174" t="e">
        <f t="shared" si="227"/>
        <v>#N/A</v>
      </c>
      <c r="G4901" s="26" t="s">
        <v>12677</v>
      </c>
    </row>
    <row r="4902" spans="2:7" x14ac:dyDescent="0.45">
      <c r="B4902" s="26" t="s">
        <v>7976</v>
      </c>
      <c r="C4902" s="26">
        <v>24</v>
      </c>
      <c r="D4902" s="172">
        <f t="shared" si="225"/>
        <v>42854.400000000001</v>
      </c>
      <c r="E4902" s="172" t="e">
        <f t="shared" si="226"/>
        <v>#N/A</v>
      </c>
      <c r="F4902" s="174" t="e">
        <f t="shared" si="227"/>
        <v>#N/A</v>
      </c>
      <c r="G4902" s="26" t="s">
        <v>12678</v>
      </c>
    </row>
    <row r="4903" spans="2:7" x14ac:dyDescent="0.45">
      <c r="B4903" s="26" t="s">
        <v>7977</v>
      </c>
      <c r="C4903" s="26">
        <v>24</v>
      </c>
      <c r="D4903" s="172">
        <f t="shared" si="225"/>
        <v>42854.400000000001</v>
      </c>
      <c r="E4903" s="172" t="e">
        <f t="shared" si="226"/>
        <v>#N/A</v>
      </c>
      <c r="F4903" s="174" t="e">
        <f t="shared" si="227"/>
        <v>#N/A</v>
      </c>
      <c r="G4903" s="26" t="s">
        <v>12679</v>
      </c>
    </row>
    <row r="4904" spans="2:7" x14ac:dyDescent="0.45">
      <c r="B4904" s="26" t="s">
        <v>7978</v>
      </c>
      <c r="C4904" s="26">
        <v>24</v>
      </c>
      <c r="D4904" s="172">
        <f t="shared" si="225"/>
        <v>42854.400000000001</v>
      </c>
      <c r="E4904" s="172" t="e">
        <f t="shared" si="226"/>
        <v>#N/A</v>
      </c>
      <c r="F4904" s="174" t="e">
        <f t="shared" si="227"/>
        <v>#N/A</v>
      </c>
      <c r="G4904" s="26" t="s">
        <v>12680</v>
      </c>
    </row>
    <row r="4905" spans="2:7" x14ac:dyDescent="0.45">
      <c r="B4905" s="26" t="s">
        <v>7979</v>
      </c>
      <c r="C4905" s="26">
        <v>24</v>
      </c>
      <c r="D4905" s="172">
        <f t="shared" si="225"/>
        <v>42854.400000000001</v>
      </c>
      <c r="E4905" s="172" t="e">
        <f t="shared" si="226"/>
        <v>#N/A</v>
      </c>
      <c r="F4905" s="174" t="e">
        <f t="shared" si="227"/>
        <v>#N/A</v>
      </c>
      <c r="G4905" s="26" t="s">
        <v>12681</v>
      </c>
    </row>
    <row r="4906" spans="2:7" x14ac:dyDescent="0.45">
      <c r="B4906" s="26" t="s">
        <v>7980</v>
      </c>
      <c r="C4906" s="26">
        <v>24</v>
      </c>
      <c r="D4906" s="172">
        <f t="shared" si="225"/>
        <v>42854.400000000001</v>
      </c>
      <c r="E4906" s="172" t="e">
        <f t="shared" si="226"/>
        <v>#N/A</v>
      </c>
      <c r="F4906" s="174" t="e">
        <f t="shared" si="227"/>
        <v>#N/A</v>
      </c>
      <c r="G4906" s="26" t="s">
        <v>12682</v>
      </c>
    </row>
    <row r="4907" spans="2:7" x14ac:dyDescent="0.45">
      <c r="B4907" s="26" t="s">
        <v>7981</v>
      </c>
      <c r="C4907" s="26">
        <v>23</v>
      </c>
      <c r="D4907" s="172">
        <f t="shared" si="225"/>
        <v>41068.800000000003</v>
      </c>
      <c r="E4907" s="172" t="e">
        <f t="shared" si="226"/>
        <v>#N/A</v>
      </c>
      <c r="F4907" s="174" t="e">
        <f t="shared" si="227"/>
        <v>#N/A</v>
      </c>
      <c r="G4907" s="26" t="s">
        <v>12683</v>
      </c>
    </row>
    <row r="4908" spans="2:7" x14ac:dyDescent="0.45">
      <c r="B4908" s="26" t="s">
        <v>7982</v>
      </c>
      <c r="C4908" s="26">
        <v>24</v>
      </c>
      <c r="D4908" s="172">
        <f t="shared" si="225"/>
        <v>42854.400000000001</v>
      </c>
      <c r="E4908" s="172" t="e">
        <f t="shared" si="226"/>
        <v>#N/A</v>
      </c>
      <c r="F4908" s="174" t="e">
        <f t="shared" si="227"/>
        <v>#N/A</v>
      </c>
      <c r="G4908" s="26" t="s">
        <v>12684</v>
      </c>
    </row>
    <row r="4909" spans="2:7" x14ac:dyDescent="0.45">
      <c r="B4909" s="26" t="s">
        <v>7983</v>
      </c>
      <c r="C4909" s="26">
        <v>24</v>
      </c>
      <c r="D4909" s="172">
        <f t="shared" si="225"/>
        <v>42854.400000000001</v>
      </c>
      <c r="E4909" s="172" t="e">
        <f t="shared" si="226"/>
        <v>#N/A</v>
      </c>
      <c r="F4909" s="174" t="e">
        <f t="shared" si="227"/>
        <v>#N/A</v>
      </c>
      <c r="G4909" s="26" t="s">
        <v>12685</v>
      </c>
    </row>
    <row r="4910" spans="2:7" x14ac:dyDescent="0.45">
      <c r="B4910" s="26" t="s">
        <v>7984</v>
      </c>
      <c r="C4910" s="26">
        <v>24</v>
      </c>
      <c r="D4910" s="172">
        <f t="shared" si="225"/>
        <v>42854.400000000001</v>
      </c>
      <c r="E4910" s="172" t="e">
        <f t="shared" si="226"/>
        <v>#N/A</v>
      </c>
      <c r="F4910" s="174" t="e">
        <f t="shared" si="227"/>
        <v>#N/A</v>
      </c>
      <c r="G4910" s="26" t="s">
        <v>12686</v>
      </c>
    </row>
    <row r="4911" spans="2:7" x14ac:dyDescent="0.45">
      <c r="B4911" s="26" t="s">
        <v>7985</v>
      </c>
      <c r="C4911" s="26">
        <v>25</v>
      </c>
      <c r="D4911" s="172">
        <f t="shared" si="225"/>
        <v>44640</v>
      </c>
      <c r="E4911" s="172" t="e">
        <f t="shared" si="226"/>
        <v>#N/A</v>
      </c>
      <c r="F4911" s="174" t="e">
        <f t="shared" si="227"/>
        <v>#N/A</v>
      </c>
      <c r="G4911" s="26" t="s">
        <v>12687</v>
      </c>
    </row>
    <row r="4912" spans="2:7" x14ac:dyDescent="0.45">
      <c r="B4912" s="26" t="s">
        <v>7986</v>
      </c>
      <c r="C4912" s="26">
        <v>26</v>
      </c>
      <c r="D4912" s="172">
        <f t="shared" si="225"/>
        <v>46425.599999999999</v>
      </c>
      <c r="E4912" s="172" t="e">
        <f t="shared" si="226"/>
        <v>#N/A</v>
      </c>
      <c r="F4912" s="174" t="e">
        <f t="shared" si="227"/>
        <v>#N/A</v>
      </c>
      <c r="G4912" s="26" t="s">
        <v>12688</v>
      </c>
    </row>
    <row r="4913" spans="2:7" x14ac:dyDescent="0.45">
      <c r="B4913" s="26" t="s">
        <v>7987</v>
      </c>
      <c r="C4913" s="26">
        <v>27</v>
      </c>
      <c r="D4913" s="172">
        <f t="shared" si="225"/>
        <v>48211.200000000004</v>
      </c>
      <c r="E4913" s="172" t="e">
        <f t="shared" si="226"/>
        <v>#N/A</v>
      </c>
      <c r="F4913" s="174" t="e">
        <f t="shared" si="227"/>
        <v>#N/A</v>
      </c>
      <c r="G4913" s="26" t="s">
        <v>12689</v>
      </c>
    </row>
    <row r="4914" spans="2:7" x14ac:dyDescent="0.45">
      <c r="B4914" s="26" t="s">
        <v>7988</v>
      </c>
      <c r="C4914" s="26">
        <v>26</v>
      </c>
      <c r="D4914" s="172">
        <f t="shared" si="225"/>
        <v>46425.599999999999</v>
      </c>
      <c r="E4914" s="172" t="e">
        <f t="shared" si="226"/>
        <v>#N/A</v>
      </c>
      <c r="F4914" s="174" t="e">
        <f t="shared" si="227"/>
        <v>#N/A</v>
      </c>
      <c r="G4914" s="26" t="s">
        <v>12690</v>
      </c>
    </row>
    <row r="4915" spans="2:7" x14ac:dyDescent="0.45">
      <c r="B4915" s="26" t="s">
        <v>7989</v>
      </c>
      <c r="C4915" s="26">
        <v>26</v>
      </c>
      <c r="D4915" s="172">
        <f t="shared" si="225"/>
        <v>46425.599999999999</v>
      </c>
      <c r="E4915" s="172" t="e">
        <f t="shared" si="226"/>
        <v>#N/A</v>
      </c>
      <c r="F4915" s="174" t="e">
        <f t="shared" si="227"/>
        <v>#N/A</v>
      </c>
      <c r="G4915" s="26" t="s">
        <v>12691</v>
      </c>
    </row>
    <row r="4916" spans="2:7" x14ac:dyDescent="0.45">
      <c r="B4916" s="26" t="s">
        <v>7990</v>
      </c>
      <c r="C4916" s="26">
        <v>26</v>
      </c>
      <c r="D4916" s="172">
        <f t="shared" ref="D4916:D4979" si="228">C4916*7.44*240</f>
        <v>46425.599999999999</v>
      </c>
      <c r="E4916" s="172" t="e">
        <f t="shared" ref="E4916:E4979" si="229">VLOOKUP(G4916,$I$51:$K$181,2,FALSE)</f>
        <v>#N/A</v>
      </c>
      <c r="F4916" s="174" t="e">
        <f t="shared" ref="F4916:F4979" si="230">E4916/D4916-1</f>
        <v>#N/A</v>
      </c>
      <c r="G4916" s="26" t="s">
        <v>12692</v>
      </c>
    </row>
    <row r="4917" spans="2:7" x14ac:dyDescent="0.45">
      <c r="B4917" s="26" t="s">
        <v>7991</v>
      </c>
      <c r="C4917" s="26">
        <v>25</v>
      </c>
      <c r="D4917" s="172">
        <f t="shared" si="228"/>
        <v>44640</v>
      </c>
      <c r="E4917" s="172" t="e">
        <f t="shared" si="229"/>
        <v>#N/A</v>
      </c>
      <c r="F4917" s="174" t="e">
        <f t="shared" si="230"/>
        <v>#N/A</v>
      </c>
      <c r="G4917" s="26" t="s">
        <v>12693</v>
      </c>
    </row>
    <row r="4918" spans="2:7" x14ac:dyDescent="0.45">
      <c r="B4918" s="26" t="s">
        <v>7992</v>
      </c>
      <c r="C4918" s="26">
        <v>25</v>
      </c>
      <c r="D4918" s="172">
        <f t="shared" si="228"/>
        <v>44640</v>
      </c>
      <c r="E4918" s="172" t="e">
        <f t="shared" si="229"/>
        <v>#N/A</v>
      </c>
      <c r="F4918" s="174" t="e">
        <f t="shared" si="230"/>
        <v>#N/A</v>
      </c>
      <c r="G4918" s="26" t="s">
        <v>12694</v>
      </c>
    </row>
    <row r="4919" spans="2:7" x14ac:dyDescent="0.45">
      <c r="B4919" s="26" t="s">
        <v>7993</v>
      </c>
      <c r="C4919" s="26">
        <v>25</v>
      </c>
      <c r="D4919" s="172">
        <f t="shared" si="228"/>
        <v>44640</v>
      </c>
      <c r="E4919" s="172" t="e">
        <f t="shared" si="229"/>
        <v>#N/A</v>
      </c>
      <c r="F4919" s="174" t="e">
        <f t="shared" si="230"/>
        <v>#N/A</v>
      </c>
      <c r="G4919" s="26" t="s">
        <v>12695</v>
      </c>
    </row>
    <row r="4920" spans="2:7" x14ac:dyDescent="0.45">
      <c r="B4920" s="26" t="s">
        <v>7994</v>
      </c>
      <c r="C4920" s="26">
        <v>26</v>
      </c>
      <c r="D4920" s="172">
        <f t="shared" si="228"/>
        <v>46425.599999999999</v>
      </c>
      <c r="E4920" s="172" t="e">
        <f t="shared" si="229"/>
        <v>#N/A</v>
      </c>
      <c r="F4920" s="174" t="e">
        <f t="shared" si="230"/>
        <v>#N/A</v>
      </c>
      <c r="G4920" s="26" t="s">
        <v>12696</v>
      </c>
    </row>
    <row r="4921" spans="2:7" x14ac:dyDescent="0.45">
      <c r="B4921" s="26" t="s">
        <v>7995</v>
      </c>
      <c r="C4921" s="26">
        <v>25</v>
      </c>
      <c r="D4921" s="172">
        <f t="shared" si="228"/>
        <v>44640</v>
      </c>
      <c r="E4921" s="172" t="e">
        <f t="shared" si="229"/>
        <v>#N/A</v>
      </c>
      <c r="F4921" s="174" t="e">
        <f t="shared" si="230"/>
        <v>#N/A</v>
      </c>
      <c r="G4921" s="26" t="s">
        <v>12697</v>
      </c>
    </row>
    <row r="4922" spans="2:7" x14ac:dyDescent="0.45">
      <c r="B4922" s="26" t="s">
        <v>7996</v>
      </c>
      <c r="C4922" s="26">
        <v>25</v>
      </c>
      <c r="D4922" s="172">
        <f t="shared" si="228"/>
        <v>44640</v>
      </c>
      <c r="E4922" s="172" t="e">
        <f t="shared" si="229"/>
        <v>#N/A</v>
      </c>
      <c r="F4922" s="174" t="e">
        <f t="shared" si="230"/>
        <v>#N/A</v>
      </c>
      <c r="G4922" s="26" t="s">
        <v>12698</v>
      </c>
    </row>
    <row r="4923" spans="2:7" x14ac:dyDescent="0.45">
      <c r="B4923" s="26" t="s">
        <v>7997</v>
      </c>
      <c r="C4923" s="26">
        <v>25</v>
      </c>
      <c r="D4923" s="172">
        <f t="shared" si="228"/>
        <v>44640</v>
      </c>
      <c r="E4923" s="172" t="e">
        <f t="shared" si="229"/>
        <v>#N/A</v>
      </c>
      <c r="F4923" s="174" t="e">
        <f t="shared" si="230"/>
        <v>#N/A</v>
      </c>
      <c r="G4923" s="26" t="s">
        <v>12699</v>
      </c>
    </row>
    <row r="4924" spans="2:7" x14ac:dyDescent="0.45">
      <c r="B4924" s="26" t="s">
        <v>7998</v>
      </c>
      <c r="C4924" s="26">
        <v>26</v>
      </c>
      <c r="D4924" s="172">
        <f t="shared" si="228"/>
        <v>46425.599999999999</v>
      </c>
      <c r="E4924" s="172" t="e">
        <f t="shared" si="229"/>
        <v>#N/A</v>
      </c>
      <c r="F4924" s="174" t="e">
        <f t="shared" si="230"/>
        <v>#N/A</v>
      </c>
      <c r="G4924" s="26" t="s">
        <v>12700</v>
      </c>
    </row>
    <row r="4925" spans="2:7" x14ac:dyDescent="0.45">
      <c r="B4925" s="26" t="s">
        <v>7999</v>
      </c>
      <c r="C4925" s="26">
        <v>26</v>
      </c>
      <c r="D4925" s="172">
        <f t="shared" si="228"/>
        <v>46425.599999999999</v>
      </c>
      <c r="E4925" s="172" t="e">
        <f t="shared" si="229"/>
        <v>#N/A</v>
      </c>
      <c r="F4925" s="174" t="e">
        <f t="shared" si="230"/>
        <v>#N/A</v>
      </c>
      <c r="G4925" s="26" t="s">
        <v>12701</v>
      </c>
    </row>
    <row r="4926" spans="2:7" x14ac:dyDescent="0.45">
      <c r="B4926" s="26" t="s">
        <v>8000</v>
      </c>
      <c r="C4926" s="26">
        <v>27</v>
      </c>
      <c r="D4926" s="172">
        <f t="shared" si="228"/>
        <v>48211.200000000004</v>
      </c>
      <c r="E4926" s="172" t="e">
        <f t="shared" si="229"/>
        <v>#N/A</v>
      </c>
      <c r="F4926" s="174" t="e">
        <f t="shared" si="230"/>
        <v>#N/A</v>
      </c>
      <c r="G4926" s="26" t="s">
        <v>12702</v>
      </c>
    </row>
    <row r="4927" spans="2:7" x14ac:dyDescent="0.45">
      <c r="B4927" s="26" t="s">
        <v>8001</v>
      </c>
      <c r="C4927" s="26">
        <v>27</v>
      </c>
      <c r="D4927" s="172">
        <f t="shared" si="228"/>
        <v>48211.200000000004</v>
      </c>
      <c r="E4927" s="172" t="e">
        <f t="shared" si="229"/>
        <v>#N/A</v>
      </c>
      <c r="F4927" s="174" t="e">
        <f t="shared" si="230"/>
        <v>#N/A</v>
      </c>
      <c r="G4927" s="26" t="s">
        <v>12703</v>
      </c>
    </row>
    <row r="4928" spans="2:7" x14ac:dyDescent="0.45">
      <c r="B4928" s="26" t="s">
        <v>8002</v>
      </c>
      <c r="C4928" s="26">
        <v>27</v>
      </c>
      <c r="D4928" s="172">
        <f t="shared" si="228"/>
        <v>48211.200000000004</v>
      </c>
      <c r="E4928" s="172" t="e">
        <f t="shared" si="229"/>
        <v>#N/A</v>
      </c>
      <c r="F4928" s="174" t="e">
        <f t="shared" si="230"/>
        <v>#N/A</v>
      </c>
      <c r="G4928" s="26" t="s">
        <v>12704</v>
      </c>
    </row>
    <row r="4929" spans="2:7" x14ac:dyDescent="0.45">
      <c r="B4929" s="26" t="s">
        <v>8003</v>
      </c>
      <c r="C4929" s="26">
        <v>27</v>
      </c>
      <c r="D4929" s="172">
        <f t="shared" si="228"/>
        <v>48211.200000000004</v>
      </c>
      <c r="E4929" s="172" t="e">
        <f t="shared" si="229"/>
        <v>#N/A</v>
      </c>
      <c r="F4929" s="174" t="e">
        <f t="shared" si="230"/>
        <v>#N/A</v>
      </c>
      <c r="G4929" s="26" t="s">
        <v>12705</v>
      </c>
    </row>
    <row r="4930" spans="2:7" x14ac:dyDescent="0.45">
      <c r="B4930" s="26" t="s">
        <v>8004</v>
      </c>
      <c r="C4930" s="26">
        <v>26</v>
      </c>
      <c r="D4930" s="172">
        <f t="shared" si="228"/>
        <v>46425.599999999999</v>
      </c>
      <c r="E4930" s="172" t="e">
        <f t="shared" si="229"/>
        <v>#N/A</v>
      </c>
      <c r="F4930" s="174" t="e">
        <f t="shared" si="230"/>
        <v>#N/A</v>
      </c>
      <c r="G4930" s="26" t="s">
        <v>12706</v>
      </c>
    </row>
    <row r="4931" spans="2:7" x14ac:dyDescent="0.45">
      <c r="B4931" s="26" t="s">
        <v>8005</v>
      </c>
      <c r="C4931" s="26">
        <v>27</v>
      </c>
      <c r="D4931" s="172">
        <f t="shared" si="228"/>
        <v>48211.200000000004</v>
      </c>
      <c r="E4931" s="172" t="e">
        <f t="shared" si="229"/>
        <v>#N/A</v>
      </c>
      <c r="F4931" s="174" t="e">
        <f t="shared" si="230"/>
        <v>#N/A</v>
      </c>
      <c r="G4931" s="26" t="s">
        <v>12707</v>
      </c>
    </row>
    <row r="4932" spans="2:7" x14ac:dyDescent="0.45">
      <c r="B4932" s="26" t="s">
        <v>8006</v>
      </c>
      <c r="C4932" s="26">
        <v>26</v>
      </c>
      <c r="D4932" s="172">
        <f t="shared" si="228"/>
        <v>46425.599999999999</v>
      </c>
      <c r="E4932" s="172" t="e">
        <f t="shared" si="229"/>
        <v>#N/A</v>
      </c>
      <c r="F4932" s="174" t="e">
        <f t="shared" si="230"/>
        <v>#N/A</v>
      </c>
      <c r="G4932" s="26" t="s">
        <v>12708</v>
      </c>
    </row>
    <row r="4933" spans="2:7" x14ac:dyDescent="0.45">
      <c r="B4933" s="26" t="s">
        <v>8007</v>
      </c>
      <c r="C4933" s="26">
        <v>25</v>
      </c>
      <c r="D4933" s="172">
        <f t="shared" si="228"/>
        <v>44640</v>
      </c>
      <c r="E4933" s="172" t="e">
        <f t="shared" si="229"/>
        <v>#N/A</v>
      </c>
      <c r="F4933" s="174" t="e">
        <f t="shared" si="230"/>
        <v>#N/A</v>
      </c>
      <c r="G4933" s="26" t="s">
        <v>12709</v>
      </c>
    </row>
    <row r="4934" spans="2:7" x14ac:dyDescent="0.45">
      <c r="B4934" s="26" t="s">
        <v>8008</v>
      </c>
      <c r="C4934" s="26">
        <v>27</v>
      </c>
      <c r="D4934" s="172">
        <f t="shared" si="228"/>
        <v>48211.200000000004</v>
      </c>
      <c r="E4934" s="172" t="e">
        <f t="shared" si="229"/>
        <v>#N/A</v>
      </c>
      <c r="F4934" s="174" t="e">
        <f t="shared" si="230"/>
        <v>#N/A</v>
      </c>
      <c r="G4934" s="26" t="s">
        <v>12710</v>
      </c>
    </row>
    <row r="4935" spans="2:7" x14ac:dyDescent="0.45">
      <c r="B4935" s="26" t="s">
        <v>8009</v>
      </c>
      <c r="C4935" s="26">
        <v>27</v>
      </c>
      <c r="D4935" s="172">
        <f t="shared" si="228"/>
        <v>48211.200000000004</v>
      </c>
      <c r="E4935" s="172" t="e">
        <f t="shared" si="229"/>
        <v>#N/A</v>
      </c>
      <c r="F4935" s="174" t="e">
        <f t="shared" si="230"/>
        <v>#N/A</v>
      </c>
      <c r="G4935" s="26" t="s">
        <v>12711</v>
      </c>
    </row>
    <row r="4936" spans="2:7" x14ac:dyDescent="0.45">
      <c r="B4936" s="26" t="s">
        <v>8010</v>
      </c>
      <c r="C4936" s="26">
        <v>28</v>
      </c>
      <c r="D4936" s="172">
        <f t="shared" si="228"/>
        <v>49996.800000000003</v>
      </c>
      <c r="E4936" s="172" t="e">
        <f t="shared" si="229"/>
        <v>#N/A</v>
      </c>
      <c r="F4936" s="174" t="e">
        <f t="shared" si="230"/>
        <v>#N/A</v>
      </c>
      <c r="G4936" s="26" t="s">
        <v>12712</v>
      </c>
    </row>
    <row r="4937" spans="2:7" x14ac:dyDescent="0.45">
      <c r="B4937" s="26" t="s">
        <v>8011</v>
      </c>
      <c r="C4937" s="26">
        <v>30</v>
      </c>
      <c r="D4937" s="172">
        <f t="shared" si="228"/>
        <v>53568.000000000007</v>
      </c>
      <c r="E4937" s="172" t="e">
        <f t="shared" si="229"/>
        <v>#N/A</v>
      </c>
      <c r="F4937" s="174" t="e">
        <f t="shared" si="230"/>
        <v>#N/A</v>
      </c>
      <c r="G4937" s="26" t="s">
        <v>12713</v>
      </c>
    </row>
    <row r="4938" spans="2:7" x14ac:dyDescent="0.45">
      <c r="B4938" s="26" t="s">
        <v>8012</v>
      </c>
      <c r="C4938" s="26">
        <v>31</v>
      </c>
      <c r="D4938" s="172">
        <f t="shared" si="228"/>
        <v>55353.600000000006</v>
      </c>
      <c r="E4938" s="172" t="e">
        <f t="shared" si="229"/>
        <v>#N/A</v>
      </c>
      <c r="F4938" s="174" t="e">
        <f t="shared" si="230"/>
        <v>#N/A</v>
      </c>
      <c r="G4938" s="26" t="s">
        <v>12714</v>
      </c>
    </row>
    <row r="4939" spans="2:7" x14ac:dyDescent="0.45">
      <c r="B4939" s="26" t="s">
        <v>8013</v>
      </c>
      <c r="C4939" s="26">
        <v>32</v>
      </c>
      <c r="D4939" s="172">
        <f t="shared" si="228"/>
        <v>57139.200000000004</v>
      </c>
      <c r="E4939" s="172" t="e">
        <f t="shared" si="229"/>
        <v>#N/A</v>
      </c>
      <c r="F4939" s="174" t="e">
        <f t="shared" si="230"/>
        <v>#N/A</v>
      </c>
      <c r="G4939" s="26" t="s">
        <v>12715</v>
      </c>
    </row>
    <row r="4940" spans="2:7" x14ac:dyDescent="0.45">
      <c r="B4940" s="26" t="s">
        <v>8014</v>
      </c>
      <c r="C4940" s="26">
        <v>33</v>
      </c>
      <c r="D4940" s="172">
        <f t="shared" si="228"/>
        <v>58924.800000000003</v>
      </c>
      <c r="E4940" s="172" t="e">
        <f t="shared" si="229"/>
        <v>#N/A</v>
      </c>
      <c r="F4940" s="174" t="e">
        <f t="shared" si="230"/>
        <v>#N/A</v>
      </c>
      <c r="G4940" s="26" t="s">
        <v>12716</v>
      </c>
    </row>
    <row r="4941" spans="2:7" x14ac:dyDescent="0.45">
      <c r="B4941" s="26" t="s">
        <v>8015</v>
      </c>
      <c r="C4941" s="26">
        <v>33</v>
      </c>
      <c r="D4941" s="172">
        <f t="shared" si="228"/>
        <v>58924.800000000003</v>
      </c>
      <c r="E4941" s="172" t="e">
        <f t="shared" si="229"/>
        <v>#N/A</v>
      </c>
      <c r="F4941" s="174" t="e">
        <f t="shared" si="230"/>
        <v>#N/A</v>
      </c>
      <c r="G4941" s="26" t="s">
        <v>12717</v>
      </c>
    </row>
    <row r="4942" spans="2:7" x14ac:dyDescent="0.45">
      <c r="B4942" s="26" t="s">
        <v>8016</v>
      </c>
      <c r="C4942" s="26">
        <v>33</v>
      </c>
      <c r="D4942" s="172">
        <f t="shared" si="228"/>
        <v>58924.800000000003</v>
      </c>
      <c r="E4942" s="172" t="e">
        <f t="shared" si="229"/>
        <v>#N/A</v>
      </c>
      <c r="F4942" s="174" t="e">
        <f t="shared" si="230"/>
        <v>#N/A</v>
      </c>
      <c r="G4942" s="26" t="s">
        <v>12718</v>
      </c>
    </row>
    <row r="4943" spans="2:7" x14ac:dyDescent="0.45">
      <c r="B4943" s="26" t="s">
        <v>8017</v>
      </c>
      <c r="C4943" s="26">
        <v>33</v>
      </c>
      <c r="D4943" s="172">
        <f t="shared" si="228"/>
        <v>58924.800000000003</v>
      </c>
      <c r="E4943" s="172" t="e">
        <f t="shared" si="229"/>
        <v>#N/A</v>
      </c>
      <c r="F4943" s="174" t="e">
        <f t="shared" si="230"/>
        <v>#N/A</v>
      </c>
      <c r="G4943" s="26" t="s">
        <v>12719</v>
      </c>
    </row>
    <row r="4944" spans="2:7" x14ac:dyDescent="0.45">
      <c r="B4944" s="26" t="s">
        <v>8018</v>
      </c>
      <c r="C4944" s="26">
        <v>32</v>
      </c>
      <c r="D4944" s="172">
        <f t="shared" si="228"/>
        <v>57139.200000000004</v>
      </c>
      <c r="E4944" s="172" t="e">
        <f t="shared" si="229"/>
        <v>#N/A</v>
      </c>
      <c r="F4944" s="174" t="e">
        <f t="shared" si="230"/>
        <v>#N/A</v>
      </c>
      <c r="G4944" s="26" t="s">
        <v>12720</v>
      </c>
    </row>
    <row r="4945" spans="2:7" x14ac:dyDescent="0.45">
      <c r="B4945" s="26" t="s">
        <v>8019</v>
      </c>
      <c r="C4945" s="26">
        <v>32</v>
      </c>
      <c r="D4945" s="172">
        <f t="shared" si="228"/>
        <v>57139.200000000004</v>
      </c>
      <c r="E4945" s="172" t="e">
        <f t="shared" si="229"/>
        <v>#N/A</v>
      </c>
      <c r="F4945" s="174" t="e">
        <f t="shared" si="230"/>
        <v>#N/A</v>
      </c>
      <c r="G4945" s="26" t="s">
        <v>12721</v>
      </c>
    </row>
    <row r="4946" spans="2:7" x14ac:dyDescent="0.45">
      <c r="B4946" s="26" t="s">
        <v>8020</v>
      </c>
      <c r="C4946" s="26">
        <v>32</v>
      </c>
      <c r="D4946" s="172">
        <f t="shared" si="228"/>
        <v>57139.200000000004</v>
      </c>
      <c r="E4946" s="172" t="e">
        <f t="shared" si="229"/>
        <v>#N/A</v>
      </c>
      <c r="F4946" s="174" t="e">
        <f t="shared" si="230"/>
        <v>#N/A</v>
      </c>
      <c r="G4946" s="26" t="s">
        <v>12722</v>
      </c>
    </row>
    <row r="4947" spans="2:7" x14ac:dyDescent="0.45">
      <c r="B4947" s="26" t="s">
        <v>8021</v>
      </c>
      <c r="C4947" s="26">
        <v>32</v>
      </c>
      <c r="D4947" s="172">
        <f t="shared" si="228"/>
        <v>57139.200000000004</v>
      </c>
      <c r="E4947" s="172" t="e">
        <f t="shared" si="229"/>
        <v>#N/A</v>
      </c>
      <c r="F4947" s="174" t="e">
        <f t="shared" si="230"/>
        <v>#N/A</v>
      </c>
      <c r="G4947" s="26" t="s">
        <v>12723</v>
      </c>
    </row>
    <row r="4948" spans="2:7" x14ac:dyDescent="0.45">
      <c r="B4948" s="26" t="s">
        <v>8022</v>
      </c>
      <c r="C4948" s="26">
        <v>33</v>
      </c>
      <c r="D4948" s="172">
        <f t="shared" si="228"/>
        <v>58924.800000000003</v>
      </c>
      <c r="E4948" s="172" t="e">
        <f t="shared" si="229"/>
        <v>#N/A</v>
      </c>
      <c r="F4948" s="174" t="e">
        <f t="shared" si="230"/>
        <v>#N/A</v>
      </c>
      <c r="G4948" s="26" t="s">
        <v>12724</v>
      </c>
    </row>
    <row r="4949" spans="2:7" x14ac:dyDescent="0.45">
      <c r="B4949" s="26" t="s">
        <v>8023</v>
      </c>
      <c r="C4949" s="26">
        <v>32</v>
      </c>
      <c r="D4949" s="172">
        <f t="shared" si="228"/>
        <v>57139.200000000004</v>
      </c>
      <c r="E4949" s="172" t="e">
        <f t="shared" si="229"/>
        <v>#N/A</v>
      </c>
      <c r="F4949" s="174" t="e">
        <f t="shared" si="230"/>
        <v>#N/A</v>
      </c>
      <c r="G4949" s="26" t="s">
        <v>12725</v>
      </c>
    </row>
    <row r="4950" spans="2:7" x14ac:dyDescent="0.45">
      <c r="B4950" s="26" t="s">
        <v>8024</v>
      </c>
      <c r="C4950" s="26">
        <v>32</v>
      </c>
      <c r="D4950" s="172">
        <f t="shared" si="228"/>
        <v>57139.200000000004</v>
      </c>
      <c r="E4950" s="172" t="e">
        <f t="shared" si="229"/>
        <v>#N/A</v>
      </c>
      <c r="F4950" s="174" t="e">
        <f t="shared" si="230"/>
        <v>#N/A</v>
      </c>
      <c r="G4950" s="26" t="s">
        <v>12726</v>
      </c>
    </row>
    <row r="4951" spans="2:7" x14ac:dyDescent="0.45">
      <c r="B4951" s="26" t="s">
        <v>8025</v>
      </c>
      <c r="C4951" s="26">
        <v>33</v>
      </c>
      <c r="D4951" s="172">
        <f t="shared" si="228"/>
        <v>58924.800000000003</v>
      </c>
      <c r="E4951" s="172" t="e">
        <f t="shared" si="229"/>
        <v>#N/A</v>
      </c>
      <c r="F4951" s="174" t="e">
        <f t="shared" si="230"/>
        <v>#N/A</v>
      </c>
      <c r="G4951" s="26" t="s">
        <v>12727</v>
      </c>
    </row>
    <row r="4952" spans="2:7" x14ac:dyDescent="0.45">
      <c r="B4952" s="26" t="s">
        <v>8026</v>
      </c>
      <c r="C4952" s="26">
        <v>32</v>
      </c>
      <c r="D4952" s="172">
        <f t="shared" si="228"/>
        <v>57139.200000000004</v>
      </c>
      <c r="E4952" s="172" t="e">
        <f t="shared" si="229"/>
        <v>#N/A</v>
      </c>
      <c r="F4952" s="174" t="e">
        <f t="shared" si="230"/>
        <v>#N/A</v>
      </c>
      <c r="G4952" s="26" t="s">
        <v>12728</v>
      </c>
    </row>
    <row r="4953" spans="2:7" x14ac:dyDescent="0.45">
      <c r="B4953" s="26" t="s">
        <v>8027</v>
      </c>
      <c r="C4953" s="26">
        <v>32</v>
      </c>
      <c r="D4953" s="172">
        <f t="shared" si="228"/>
        <v>57139.200000000004</v>
      </c>
      <c r="E4953" s="172" t="e">
        <f t="shared" si="229"/>
        <v>#N/A</v>
      </c>
      <c r="F4953" s="174" t="e">
        <f t="shared" si="230"/>
        <v>#N/A</v>
      </c>
      <c r="G4953" s="26" t="s">
        <v>12729</v>
      </c>
    </row>
    <row r="4954" spans="2:7" x14ac:dyDescent="0.45">
      <c r="B4954" s="26" t="s">
        <v>8028</v>
      </c>
      <c r="C4954" s="26">
        <v>31</v>
      </c>
      <c r="D4954" s="172">
        <f t="shared" si="228"/>
        <v>55353.600000000006</v>
      </c>
      <c r="E4954" s="172" t="e">
        <f t="shared" si="229"/>
        <v>#N/A</v>
      </c>
      <c r="F4954" s="174" t="e">
        <f t="shared" si="230"/>
        <v>#N/A</v>
      </c>
      <c r="G4954" s="26" t="s">
        <v>12730</v>
      </c>
    </row>
    <row r="4955" spans="2:7" x14ac:dyDescent="0.45">
      <c r="B4955" s="26" t="s">
        <v>8029</v>
      </c>
      <c r="C4955" s="26">
        <v>32</v>
      </c>
      <c r="D4955" s="172">
        <f t="shared" si="228"/>
        <v>57139.200000000004</v>
      </c>
      <c r="E4955" s="172" t="e">
        <f t="shared" si="229"/>
        <v>#N/A</v>
      </c>
      <c r="F4955" s="174" t="e">
        <f t="shared" si="230"/>
        <v>#N/A</v>
      </c>
      <c r="G4955" s="26" t="s">
        <v>12731</v>
      </c>
    </row>
    <row r="4956" spans="2:7" x14ac:dyDescent="0.45">
      <c r="B4956" s="26" t="s">
        <v>8030</v>
      </c>
      <c r="C4956" s="26">
        <v>32</v>
      </c>
      <c r="D4956" s="172">
        <f t="shared" si="228"/>
        <v>57139.200000000004</v>
      </c>
      <c r="E4956" s="172" t="e">
        <f t="shared" si="229"/>
        <v>#N/A</v>
      </c>
      <c r="F4956" s="174" t="e">
        <f t="shared" si="230"/>
        <v>#N/A</v>
      </c>
      <c r="G4956" s="26" t="s">
        <v>12732</v>
      </c>
    </row>
    <row r="4957" spans="2:7" x14ac:dyDescent="0.45">
      <c r="B4957" s="26" t="s">
        <v>8031</v>
      </c>
      <c r="C4957" s="26">
        <v>32</v>
      </c>
      <c r="D4957" s="172">
        <f t="shared" si="228"/>
        <v>57139.200000000004</v>
      </c>
      <c r="E4957" s="172" t="e">
        <f t="shared" si="229"/>
        <v>#N/A</v>
      </c>
      <c r="F4957" s="174" t="e">
        <f t="shared" si="230"/>
        <v>#N/A</v>
      </c>
      <c r="G4957" s="26" t="s">
        <v>12733</v>
      </c>
    </row>
    <row r="4958" spans="2:7" x14ac:dyDescent="0.45">
      <c r="B4958" s="26" t="s">
        <v>8032</v>
      </c>
      <c r="C4958" s="26">
        <v>32</v>
      </c>
      <c r="D4958" s="172">
        <f t="shared" si="228"/>
        <v>57139.200000000004</v>
      </c>
      <c r="E4958" s="172" t="e">
        <f t="shared" si="229"/>
        <v>#N/A</v>
      </c>
      <c r="F4958" s="174" t="e">
        <f t="shared" si="230"/>
        <v>#N/A</v>
      </c>
      <c r="G4958" s="26" t="s">
        <v>12734</v>
      </c>
    </row>
    <row r="4959" spans="2:7" x14ac:dyDescent="0.45">
      <c r="B4959" s="26" t="s">
        <v>8033</v>
      </c>
      <c r="C4959" s="26">
        <v>32</v>
      </c>
      <c r="D4959" s="172">
        <f t="shared" si="228"/>
        <v>57139.200000000004</v>
      </c>
      <c r="E4959" s="172" t="e">
        <f t="shared" si="229"/>
        <v>#N/A</v>
      </c>
      <c r="F4959" s="174" t="e">
        <f t="shared" si="230"/>
        <v>#N/A</v>
      </c>
      <c r="G4959" s="26" t="s">
        <v>12735</v>
      </c>
    </row>
    <row r="4960" spans="2:7" x14ac:dyDescent="0.45">
      <c r="B4960" s="26" t="s">
        <v>8034</v>
      </c>
      <c r="C4960" s="26">
        <v>31</v>
      </c>
      <c r="D4960" s="172">
        <f t="shared" si="228"/>
        <v>55353.600000000006</v>
      </c>
      <c r="E4960" s="172" t="e">
        <f t="shared" si="229"/>
        <v>#N/A</v>
      </c>
      <c r="F4960" s="174" t="e">
        <f t="shared" si="230"/>
        <v>#N/A</v>
      </c>
      <c r="G4960" s="26" t="s">
        <v>12736</v>
      </c>
    </row>
    <row r="4961" spans="2:7" x14ac:dyDescent="0.45">
      <c r="B4961" s="26" t="s">
        <v>8035</v>
      </c>
      <c r="C4961" s="26">
        <v>31</v>
      </c>
      <c r="D4961" s="172">
        <f t="shared" si="228"/>
        <v>55353.600000000006</v>
      </c>
      <c r="E4961" s="172" t="e">
        <f t="shared" si="229"/>
        <v>#N/A</v>
      </c>
      <c r="F4961" s="174" t="e">
        <f t="shared" si="230"/>
        <v>#N/A</v>
      </c>
      <c r="G4961" s="26" t="s">
        <v>12737</v>
      </c>
    </row>
    <row r="4962" spans="2:7" x14ac:dyDescent="0.45">
      <c r="B4962" s="26" t="s">
        <v>8036</v>
      </c>
      <c r="C4962" s="26">
        <v>31</v>
      </c>
      <c r="D4962" s="172">
        <f t="shared" si="228"/>
        <v>55353.600000000006</v>
      </c>
      <c r="E4962" s="172" t="e">
        <f t="shared" si="229"/>
        <v>#N/A</v>
      </c>
      <c r="F4962" s="174" t="e">
        <f t="shared" si="230"/>
        <v>#N/A</v>
      </c>
      <c r="G4962" s="26" t="s">
        <v>12738</v>
      </c>
    </row>
    <row r="4963" spans="2:7" x14ac:dyDescent="0.45">
      <c r="B4963" s="26" t="s">
        <v>8037</v>
      </c>
      <c r="C4963" s="26">
        <v>31</v>
      </c>
      <c r="D4963" s="172">
        <f t="shared" si="228"/>
        <v>55353.600000000006</v>
      </c>
      <c r="E4963" s="172" t="e">
        <f t="shared" si="229"/>
        <v>#N/A</v>
      </c>
      <c r="F4963" s="174" t="e">
        <f t="shared" si="230"/>
        <v>#N/A</v>
      </c>
      <c r="G4963" s="26" t="s">
        <v>12739</v>
      </c>
    </row>
    <row r="4964" spans="2:7" x14ac:dyDescent="0.45">
      <c r="B4964" s="26" t="s">
        <v>8038</v>
      </c>
      <c r="C4964" s="26">
        <v>31</v>
      </c>
      <c r="D4964" s="172">
        <f t="shared" si="228"/>
        <v>55353.600000000006</v>
      </c>
      <c r="E4964" s="172" t="e">
        <f t="shared" si="229"/>
        <v>#N/A</v>
      </c>
      <c r="F4964" s="174" t="e">
        <f t="shared" si="230"/>
        <v>#N/A</v>
      </c>
      <c r="G4964" s="26" t="s">
        <v>12740</v>
      </c>
    </row>
    <row r="4965" spans="2:7" x14ac:dyDescent="0.45">
      <c r="B4965" s="26" t="s">
        <v>8039</v>
      </c>
      <c r="C4965" s="26">
        <v>31</v>
      </c>
      <c r="D4965" s="172">
        <f t="shared" si="228"/>
        <v>55353.600000000006</v>
      </c>
      <c r="E4965" s="172" t="e">
        <f t="shared" si="229"/>
        <v>#N/A</v>
      </c>
      <c r="F4965" s="174" t="e">
        <f t="shared" si="230"/>
        <v>#N/A</v>
      </c>
      <c r="G4965" s="26" t="s">
        <v>12741</v>
      </c>
    </row>
    <row r="4966" spans="2:7" x14ac:dyDescent="0.45">
      <c r="B4966" s="26" t="s">
        <v>8040</v>
      </c>
      <c r="C4966" s="26">
        <v>30</v>
      </c>
      <c r="D4966" s="172">
        <f t="shared" si="228"/>
        <v>53568.000000000007</v>
      </c>
      <c r="E4966" s="172" t="e">
        <f t="shared" si="229"/>
        <v>#N/A</v>
      </c>
      <c r="F4966" s="174" t="e">
        <f t="shared" si="230"/>
        <v>#N/A</v>
      </c>
      <c r="G4966" s="26" t="s">
        <v>12742</v>
      </c>
    </row>
    <row r="4967" spans="2:7" x14ac:dyDescent="0.45">
      <c r="B4967" s="26" t="s">
        <v>8041</v>
      </c>
      <c r="C4967" s="26">
        <v>30</v>
      </c>
      <c r="D4967" s="172">
        <f t="shared" si="228"/>
        <v>53568.000000000007</v>
      </c>
      <c r="E4967" s="172" t="e">
        <f t="shared" si="229"/>
        <v>#N/A</v>
      </c>
      <c r="F4967" s="174" t="e">
        <f t="shared" si="230"/>
        <v>#N/A</v>
      </c>
      <c r="G4967" s="26" t="s">
        <v>12743</v>
      </c>
    </row>
    <row r="4968" spans="2:7" x14ac:dyDescent="0.45">
      <c r="B4968" s="26" t="s">
        <v>8042</v>
      </c>
      <c r="C4968" s="26">
        <v>31</v>
      </c>
      <c r="D4968" s="172">
        <f t="shared" si="228"/>
        <v>55353.600000000006</v>
      </c>
      <c r="E4968" s="172" t="e">
        <f t="shared" si="229"/>
        <v>#N/A</v>
      </c>
      <c r="F4968" s="174" t="e">
        <f t="shared" si="230"/>
        <v>#N/A</v>
      </c>
      <c r="G4968" s="26" t="s">
        <v>12744</v>
      </c>
    </row>
    <row r="4969" spans="2:7" x14ac:dyDescent="0.45">
      <c r="B4969" s="26" t="s">
        <v>8043</v>
      </c>
      <c r="C4969" s="26">
        <v>31</v>
      </c>
      <c r="D4969" s="172">
        <f t="shared" si="228"/>
        <v>55353.600000000006</v>
      </c>
      <c r="E4969" s="172" t="e">
        <f t="shared" si="229"/>
        <v>#N/A</v>
      </c>
      <c r="F4969" s="174" t="e">
        <f t="shared" si="230"/>
        <v>#N/A</v>
      </c>
      <c r="G4969" s="26" t="s">
        <v>12745</v>
      </c>
    </row>
    <row r="4970" spans="2:7" x14ac:dyDescent="0.45">
      <c r="B4970" s="26" t="s">
        <v>8044</v>
      </c>
      <c r="C4970" s="26">
        <v>30</v>
      </c>
      <c r="D4970" s="172">
        <f t="shared" si="228"/>
        <v>53568.000000000007</v>
      </c>
      <c r="E4970" s="172" t="e">
        <f t="shared" si="229"/>
        <v>#N/A</v>
      </c>
      <c r="F4970" s="174" t="e">
        <f t="shared" si="230"/>
        <v>#N/A</v>
      </c>
      <c r="G4970" s="26" t="s">
        <v>12746</v>
      </c>
    </row>
    <row r="4971" spans="2:7" x14ac:dyDescent="0.45">
      <c r="B4971" s="26" t="s">
        <v>8045</v>
      </c>
      <c r="C4971" s="26">
        <v>30</v>
      </c>
      <c r="D4971" s="172">
        <f t="shared" si="228"/>
        <v>53568.000000000007</v>
      </c>
      <c r="E4971" s="172" t="e">
        <f t="shared" si="229"/>
        <v>#N/A</v>
      </c>
      <c r="F4971" s="174" t="e">
        <f t="shared" si="230"/>
        <v>#N/A</v>
      </c>
      <c r="G4971" s="26" t="s">
        <v>12747</v>
      </c>
    </row>
    <row r="4972" spans="2:7" x14ac:dyDescent="0.45">
      <c r="B4972" s="26" t="s">
        <v>8046</v>
      </c>
      <c r="C4972" s="26">
        <v>30</v>
      </c>
      <c r="D4972" s="172">
        <f t="shared" si="228"/>
        <v>53568.000000000007</v>
      </c>
      <c r="E4972" s="172" t="e">
        <f t="shared" si="229"/>
        <v>#N/A</v>
      </c>
      <c r="F4972" s="174" t="e">
        <f t="shared" si="230"/>
        <v>#N/A</v>
      </c>
      <c r="G4972" s="26" t="s">
        <v>12748</v>
      </c>
    </row>
    <row r="4973" spans="2:7" x14ac:dyDescent="0.45">
      <c r="B4973" s="26" t="s">
        <v>8047</v>
      </c>
      <c r="C4973" s="26">
        <v>31</v>
      </c>
      <c r="D4973" s="172">
        <f t="shared" si="228"/>
        <v>55353.600000000006</v>
      </c>
      <c r="E4973" s="172" t="e">
        <f t="shared" si="229"/>
        <v>#N/A</v>
      </c>
      <c r="F4973" s="174" t="e">
        <f t="shared" si="230"/>
        <v>#N/A</v>
      </c>
      <c r="G4973" s="26" t="s">
        <v>12749</v>
      </c>
    </row>
    <row r="4974" spans="2:7" x14ac:dyDescent="0.45">
      <c r="B4974" s="26" t="s">
        <v>8048</v>
      </c>
      <c r="C4974" s="26">
        <v>30</v>
      </c>
      <c r="D4974" s="172">
        <f t="shared" si="228"/>
        <v>53568.000000000007</v>
      </c>
      <c r="E4974" s="172" t="e">
        <f t="shared" si="229"/>
        <v>#N/A</v>
      </c>
      <c r="F4974" s="174" t="e">
        <f t="shared" si="230"/>
        <v>#N/A</v>
      </c>
      <c r="G4974" s="26" t="s">
        <v>12750</v>
      </c>
    </row>
    <row r="4975" spans="2:7" x14ac:dyDescent="0.45">
      <c r="B4975" s="26" t="s">
        <v>8049</v>
      </c>
      <c r="C4975" s="26">
        <v>31</v>
      </c>
      <c r="D4975" s="172">
        <f t="shared" si="228"/>
        <v>55353.600000000006</v>
      </c>
      <c r="E4975" s="172" t="e">
        <f t="shared" si="229"/>
        <v>#N/A</v>
      </c>
      <c r="F4975" s="174" t="e">
        <f t="shared" si="230"/>
        <v>#N/A</v>
      </c>
      <c r="G4975" s="26" t="s">
        <v>12751</v>
      </c>
    </row>
    <row r="4976" spans="2:7" x14ac:dyDescent="0.45">
      <c r="B4976" s="26" t="s">
        <v>8050</v>
      </c>
      <c r="C4976" s="26">
        <v>31</v>
      </c>
      <c r="D4976" s="172">
        <f t="shared" si="228"/>
        <v>55353.600000000006</v>
      </c>
      <c r="E4976" s="172" t="e">
        <f t="shared" si="229"/>
        <v>#N/A</v>
      </c>
      <c r="F4976" s="174" t="e">
        <f t="shared" si="230"/>
        <v>#N/A</v>
      </c>
      <c r="G4976" s="26" t="s">
        <v>12752</v>
      </c>
    </row>
    <row r="4977" spans="2:7" x14ac:dyDescent="0.45">
      <c r="B4977" s="26" t="s">
        <v>8051</v>
      </c>
      <c r="C4977" s="26">
        <v>31</v>
      </c>
      <c r="D4977" s="172">
        <f t="shared" si="228"/>
        <v>55353.600000000006</v>
      </c>
      <c r="E4977" s="172" t="e">
        <f t="shared" si="229"/>
        <v>#N/A</v>
      </c>
      <c r="F4977" s="174" t="e">
        <f t="shared" si="230"/>
        <v>#N/A</v>
      </c>
      <c r="G4977" s="26" t="s">
        <v>12753</v>
      </c>
    </row>
    <row r="4978" spans="2:7" x14ac:dyDescent="0.45">
      <c r="B4978" s="26" t="s">
        <v>8052</v>
      </c>
      <c r="C4978" s="26">
        <v>31</v>
      </c>
      <c r="D4978" s="172">
        <f t="shared" si="228"/>
        <v>55353.600000000006</v>
      </c>
      <c r="E4978" s="172" t="e">
        <f t="shared" si="229"/>
        <v>#N/A</v>
      </c>
      <c r="F4978" s="174" t="e">
        <f t="shared" si="230"/>
        <v>#N/A</v>
      </c>
      <c r="G4978" s="26" t="s">
        <v>12754</v>
      </c>
    </row>
    <row r="4979" spans="2:7" x14ac:dyDescent="0.45">
      <c r="B4979" s="26" t="s">
        <v>8053</v>
      </c>
      <c r="C4979" s="26">
        <v>31</v>
      </c>
      <c r="D4979" s="172">
        <f t="shared" si="228"/>
        <v>55353.600000000006</v>
      </c>
      <c r="E4979" s="172" t="e">
        <f t="shared" si="229"/>
        <v>#N/A</v>
      </c>
      <c r="F4979" s="174" t="e">
        <f t="shared" si="230"/>
        <v>#N/A</v>
      </c>
      <c r="G4979" s="26" t="s">
        <v>12755</v>
      </c>
    </row>
    <row r="4980" spans="2:7" x14ac:dyDescent="0.45">
      <c r="B4980" s="26" t="s">
        <v>8054</v>
      </c>
      <c r="C4980" s="26">
        <v>31</v>
      </c>
      <c r="D4980" s="172">
        <f t="shared" ref="D4980:D4989" si="231">C4980*7.44*240</f>
        <v>55353.600000000006</v>
      </c>
      <c r="E4980" s="172" t="e">
        <f t="shared" ref="E4980:E4989" si="232">VLOOKUP(G4980,$I$51:$K$181,2,FALSE)</f>
        <v>#N/A</v>
      </c>
      <c r="F4980" s="174" t="e">
        <f t="shared" ref="F4980:F4989" si="233">E4980/D4980-1</f>
        <v>#N/A</v>
      </c>
      <c r="G4980" s="26" t="s">
        <v>12756</v>
      </c>
    </row>
    <row r="4981" spans="2:7" x14ac:dyDescent="0.45">
      <c r="B4981" s="26" t="s">
        <v>8055</v>
      </c>
      <c r="C4981" s="26">
        <v>30</v>
      </c>
      <c r="D4981" s="172">
        <f t="shared" si="231"/>
        <v>53568.000000000007</v>
      </c>
      <c r="E4981" s="172" t="e">
        <f t="shared" si="232"/>
        <v>#N/A</v>
      </c>
      <c r="F4981" s="174" t="e">
        <f t="shared" si="233"/>
        <v>#N/A</v>
      </c>
      <c r="G4981" s="26" t="s">
        <v>12757</v>
      </c>
    </row>
    <row r="4982" spans="2:7" x14ac:dyDescent="0.45">
      <c r="B4982" s="26" t="s">
        <v>8056</v>
      </c>
      <c r="C4982" s="26">
        <v>30</v>
      </c>
      <c r="D4982" s="172">
        <f t="shared" si="231"/>
        <v>53568.000000000007</v>
      </c>
      <c r="E4982" s="172" t="e">
        <f t="shared" si="232"/>
        <v>#N/A</v>
      </c>
      <c r="F4982" s="174" t="e">
        <f t="shared" si="233"/>
        <v>#N/A</v>
      </c>
      <c r="G4982" s="26" t="s">
        <v>12758</v>
      </c>
    </row>
    <row r="4983" spans="2:7" x14ac:dyDescent="0.45">
      <c r="B4983" s="26" t="s">
        <v>8057</v>
      </c>
      <c r="C4983" s="26">
        <v>30</v>
      </c>
      <c r="D4983" s="172">
        <f t="shared" si="231"/>
        <v>53568.000000000007</v>
      </c>
      <c r="E4983" s="172" t="e">
        <f t="shared" si="232"/>
        <v>#N/A</v>
      </c>
      <c r="F4983" s="174" t="e">
        <f t="shared" si="233"/>
        <v>#N/A</v>
      </c>
      <c r="G4983" s="26" t="s">
        <v>12759</v>
      </c>
    </row>
    <row r="4984" spans="2:7" x14ac:dyDescent="0.45">
      <c r="B4984" s="26" t="s">
        <v>8058</v>
      </c>
      <c r="C4984" s="26">
        <v>30</v>
      </c>
      <c r="D4984" s="172">
        <f t="shared" si="231"/>
        <v>53568.000000000007</v>
      </c>
      <c r="E4984" s="172" t="e">
        <f t="shared" si="232"/>
        <v>#N/A</v>
      </c>
      <c r="F4984" s="174" t="e">
        <f t="shared" si="233"/>
        <v>#N/A</v>
      </c>
      <c r="G4984" s="26" t="s">
        <v>12760</v>
      </c>
    </row>
    <row r="4985" spans="2:7" x14ac:dyDescent="0.45">
      <c r="B4985" s="26" t="s">
        <v>8059</v>
      </c>
      <c r="C4985" s="26">
        <v>29</v>
      </c>
      <c r="D4985" s="172">
        <f t="shared" si="231"/>
        <v>51782.400000000001</v>
      </c>
      <c r="E4985" s="172" t="e">
        <f t="shared" si="232"/>
        <v>#N/A</v>
      </c>
      <c r="F4985" s="174" t="e">
        <f t="shared" si="233"/>
        <v>#N/A</v>
      </c>
      <c r="G4985" s="26" t="s">
        <v>12761</v>
      </c>
    </row>
    <row r="4986" spans="2:7" x14ac:dyDescent="0.45">
      <c r="B4986" s="26" t="s">
        <v>8060</v>
      </c>
      <c r="C4986" s="26">
        <v>30</v>
      </c>
      <c r="D4986" s="172">
        <f t="shared" si="231"/>
        <v>53568.000000000007</v>
      </c>
      <c r="E4986" s="172" t="e">
        <f t="shared" si="232"/>
        <v>#N/A</v>
      </c>
      <c r="F4986" s="174" t="e">
        <f t="shared" si="233"/>
        <v>#N/A</v>
      </c>
      <c r="G4986" s="26" t="s">
        <v>12762</v>
      </c>
    </row>
    <row r="4987" spans="2:7" x14ac:dyDescent="0.45">
      <c r="B4987" s="26" t="s">
        <v>8061</v>
      </c>
      <c r="C4987" s="26">
        <v>31</v>
      </c>
      <c r="D4987" s="172">
        <f t="shared" si="231"/>
        <v>55353.600000000006</v>
      </c>
      <c r="E4987" s="172" t="e">
        <f t="shared" si="232"/>
        <v>#N/A</v>
      </c>
      <c r="F4987" s="174" t="e">
        <f t="shared" si="233"/>
        <v>#N/A</v>
      </c>
      <c r="G4987" s="26" t="s">
        <v>12763</v>
      </c>
    </row>
    <row r="4988" spans="2:7" x14ac:dyDescent="0.45">
      <c r="B4988" s="26" t="s">
        <v>8062</v>
      </c>
      <c r="C4988" s="26">
        <v>31</v>
      </c>
      <c r="D4988" s="172">
        <f t="shared" si="231"/>
        <v>55353.600000000006</v>
      </c>
      <c r="E4988" s="172" t="e">
        <f t="shared" si="232"/>
        <v>#N/A</v>
      </c>
      <c r="F4988" s="174" t="e">
        <f t="shared" si="233"/>
        <v>#N/A</v>
      </c>
      <c r="G4988" s="26" t="s">
        <v>12764</v>
      </c>
    </row>
    <row r="4989" spans="2:7" x14ac:dyDescent="0.45">
      <c r="B4989" s="26" t="s">
        <v>8063</v>
      </c>
      <c r="C4989" s="26">
        <v>30</v>
      </c>
      <c r="D4989" s="172">
        <f t="shared" si="231"/>
        <v>53568.000000000007</v>
      </c>
      <c r="E4989" s="172" t="e">
        <f t="shared" si="232"/>
        <v>#N/A</v>
      </c>
      <c r="F4989" s="174" t="e">
        <f t="shared" si="233"/>
        <v>#N/A</v>
      </c>
      <c r="G4989" s="26" t="s">
        <v>12765</v>
      </c>
    </row>
  </sheetData>
  <mergeCells count="2">
    <mergeCell ref="M4:O4"/>
    <mergeCell ref="M6:O12"/>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U1459"/>
  <sheetViews>
    <sheetView showGridLines="0" rightToLeft="1" zoomScale="115" zoomScaleNormal="115" workbookViewId="0"/>
  </sheetViews>
  <sheetFormatPr defaultColWidth="9" defaultRowHeight="24.75" x14ac:dyDescent="0.3"/>
  <cols>
    <col min="1" max="1" width="2" style="8" customWidth="1"/>
    <col min="2" max="2" width="31.85546875" style="13" bestFit="1" customWidth="1"/>
    <col min="3" max="3" width="15.140625" style="16" bestFit="1" customWidth="1"/>
    <col min="4" max="4" width="11.85546875" style="13" customWidth="1"/>
    <col min="5" max="5" width="9" style="13"/>
    <col min="6" max="6" width="32.85546875" style="13" customWidth="1"/>
    <col min="7" max="7" width="13" style="13" bestFit="1" customWidth="1"/>
    <col min="8" max="8" width="9" style="8"/>
    <col min="9" max="9" width="8" style="8" customWidth="1"/>
    <col min="10" max="10" width="17.7109375" style="8" bestFit="1" customWidth="1"/>
    <col min="11" max="15" width="9" style="8"/>
    <col min="16" max="16" width="9" style="8" customWidth="1"/>
    <col min="17" max="19" width="15" hidden="1" customWidth="1"/>
    <col min="20" max="20" width="10" hidden="1" customWidth="1"/>
    <col min="21" max="21" width="12.7109375" hidden="1" customWidth="1"/>
    <col min="22" max="22" width="0" style="8" hidden="1" customWidth="1"/>
    <col min="23" max="16384" width="9" style="8"/>
  </cols>
  <sheetData>
    <row r="1" spans="2:21" ht="27" customHeight="1" thickBot="1" x14ac:dyDescent="0.25">
      <c r="B1" s="12" t="s">
        <v>7</v>
      </c>
      <c r="C1" s="12"/>
      <c r="F1" s="8"/>
      <c r="G1" s="8"/>
      <c r="Q1" s="20" t="s">
        <v>166</v>
      </c>
      <c r="R1" s="20" t="s">
        <v>163</v>
      </c>
      <c r="S1" s="20" t="s">
        <v>164</v>
      </c>
      <c r="T1" s="20" t="s">
        <v>165</v>
      </c>
      <c r="U1" s="21" t="s">
        <v>10</v>
      </c>
    </row>
    <row r="2" spans="2:21" ht="24.75" customHeight="1" x14ac:dyDescent="0.3">
      <c r="C2" s="13"/>
      <c r="F2" s="216" t="s">
        <v>12942</v>
      </c>
      <c r="G2" s="217"/>
      <c r="Q2" s="22">
        <v>1395</v>
      </c>
      <c r="R2" s="22">
        <v>1</v>
      </c>
      <c r="S2" s="22">
        <v>7</v>
      </c>
      <c r="T2" s="22">
        <v>77045.742499999993</v>
      </c>
    </row>
    <row r="3" spans="2:21" ht="27" thickBot="1" x14ac:dyDescent="0.35">
      <c r="B3" s="14" t="s">
        <v>8</v>
      </c>
      <c r="C3" s="14" t="s">
        <v>9</v>
      </c>
      <c r="D3" s="14" t="s">
        <v>10</v>
      </c>
      <c r="F3" s="218"/>
      <c r="G3" s="219"/>
      <c r="I3" s="25" t="s">
        <v>163</v>
      </c>
      <c r="J3" s="26" t="s">
        <v>12941</v>
      </c>
      <c r="K3"/>
      <c r="Q3" s="23">
        <v>1395</v>
      </c>
      <c r="R3" s="23">
        <v>1</v>
      </c>
      <c r="S3" s="23">
        <v>8</v>
      </c>
      <c r="T3" s="23">
        <v>77108.100000000006</v>
      </c>
      <c r="U3">
        <f>T3/T2-1</f>
        <v>8.0935685706462479E-4</v>
      </c>
    </row>
    <row r="4" spans="2:21" ht="25.5" thickBot="1" x14ac:dyDescent="0.35">
      <c r="B4" s="19" t="s">
        <v>91</v>
      </c>
      <c r="C4" s="30">
        <v>77045.742499999993</v>
      </c>
      <c r="D4" s="17">
        <f t="shared" ref="D4:D35" si="0">C5/C4-1</f>
        <v>-3.5865883179722724E-2</v>
      </c>
      <c r="I4" s="26">
        <v>1</v>
      </c>
      <c r="J4" s="28">
        <v>8.3001472863364206E-3</v>
      </c>
      <c r="K4"/>
      <c r="Q4" s="22">
        <v>1395</v>
      </c>
      <c r="R4" s="22">
        <v>1</v>
      </c>
      <c r="S4" s="22">
        <v>9</v>
      </c>
      <c r="T4" s="22">
        <v>76797.563500000004</v>
      </c>
      <c r="U4">
        <f t="shared" ref="U4:U67" si="1">T4/T3-1</f>
        <v>-4.0272876649793954E-3</v>
      </c>
    </row>
    <row r="5" spans="2:21" ht="27" thickBot="1" x14ac:dyDescent="0.35">
      <c r="B5" s="19" t="s">
        <v>92</v>
      </c>
      <c r="C5" s="30">
        <v>74282.428899999999</v>
      </c>
      <c r="D5" s="17">
        <f t="shared" si="0"/>
        <v>-1.7024355809668434E-2</v>
      </c>
      <c r="F5" s="214" t="s">
        <v>11</v>
      </c>
      <c r="G5" s="215"/>
      <c r="I5" s="26">
        <v>2</v>
      </c>
      <c r="J5" s="28">
        <v>2.4692795877351899E-3</v>
      </c>
      <c r="K5"/>
      <c r="Q5" s="23">
        <v>1395</v>
      </c>
      <c r="R5" s="23">
        <v>1</v>
      </c>
      <c r="S5" s="23">
        <v>10</v>
      </c>
      <c r="T5" s="23">
        <v>76304.664399999994</v>
      </c>
      <c r="U5">
        <f>T5/T4-1</f>
        <v>-6.4181606490680831E-3</v>
      </c>
    </row>
    <row r="6" spans="2:21" x14ac:dyDescent="0.3">
      <c r="B6" s="19" t="s">
        <v>93</v>
      </c>
      <c r="C6" s="30">
        <v>73017.818400000004</v>
      </c>
      <c r="D6" s="17">
        <f t="shared" si="0"/>
        <v>-4.8138463693130684E-2</v>
      </c>
      <c r="F6" s="32" t="s">
        <v>7</v>
      </c>
      <c r="G6" s="198">
        <f>C75/C4-1</f>
        <v>15.739466020461805</v>
      </c>
      <c r="I6" s="26">
        <v>3</v>
      </c>
      <c r="J6" s="28">
        <v>5.007472799702299E-3</v>
      </c>
      <c r="K6"/>
      <c r="Q6" s="22">
        <v>1395</v>
      </c>
      <c r="R6" s="22">
        <v>1</v>
      </c>
      <c r="S6" s="22">
        <v>11</v>
      </c>
      <c r="T6" s="22">
        <v>77154.372399999993</v>
      </c>
      <c r="U6">
        <f t="shared" si="1"/>
        <v>1.1135728158710112E-2</v>
      </c>
    </row>
    <row r="7" spans="2:21" x14ac:dyDescent="0.3">
      <c r="B7" s="19" t="s">
        <v>94</v>
      </c>
      <c r="C7" s="30">
        <v>69502.852799999993</v>
      </c>
      <c r="D7" s="17">
        <f t="shared" si="0"/>
        <v>3.0289631507039561E-2</v>
      </c>
      <c r="F7" s="32" t="s">
        <v>168</v>
      </c>
      <c r="G7" s="199">
        <f>C15/C4-1</f>
        <v>-3.0330048412473887E-2</v>
      </c>
      <c r="H7" s="10"/>
      <c r="I7" s="26">
        <v>4</v>
      </c>
      <c r="J7" s="28">
        <v>2.9876809252355726E-3</v>
      </c>
      <c r="K7"/>
      <c r="Q7" s="23">
        <v>1395</v>
      </c>
      <c r="R7" s="23">
        <v>1</v>
      </c>
      <c r="S7" s="23">
        <v>14</v>
      </c>
      <c r="T7" s="23">
        <v>77135.349900000001</v>
      </c>
      <c r="U7">
        <f t="shared" si="1"/>
        <v>-2.4655115981464526E-4</v>
      </c>
    </row>
    <row r="8" spans="2:21" x14ac:dyDescent="0.3">
      <c r="B8" s="19" t="s">
        <v>95</v>
      </c>
      <c r="C8" s="30">
        <v>71608.068599999999</v>
      </c>
      <c r="D8" s="17">
        <f t="shared" si="0"/>
        <v>4.009472055499641E-2</v>
      </c>
      <c r="F8" s="32" t="s">
        <v>169</v>
      </c>
      <c r="G8" s="199">
        <f>C27/C16-1</f>
        <v>0.26932944491590693</v>
      </c>
      <c r="H8" s="10"/>
      <c r="I8" s="26">
        <v>5</v>
      </c>
      <c r="J8" s="28">
        <v>3.9625013622298592E-3</v>
      </c>
      <c r="K8"/>
      <c r="Q8" s="22">
        <v>1395</v>
      </c>
      <c r="R8" s="22">
        <v>1</v>
      </c>
      <c r="S8" s="22">
        <v>15</v>
      </c>
      <c r="T8" s="22">
        <v>76429.506399999998</v>
      </c>
      <c r="U8">
        <f t="shared" si="1"/>
        <v>-9.1507136600155192E-3</v>
      </c>
    </row>
    <row r="9" spans="2:21" x14ac:dyDescent="0.3">
      <c r="B9" s="19" t="s">
        <v>96</v>
      </c>
      <c r="C9" s="30">
        <v>74479.174100000004</v>
      </c>
      <c r="D9" s="17">
        <f t="shared" si="0"/>
        <v>-9.6073326355534672E-3</v>
      </c>
      <c r="F9" s="32" t="s">
        <v>170</v>
      </c>
      <c r="G9" s="199">
        <f>C39/C27-1</f>
        <v>0.65812402436854778</v>
      </c>
      <c r="H9" s="10"/>
      <c r="I9" s="26">
        <v>6</v>
      </c>
      <c r="J9" s="28">
        <v>6.3599151459122595E-3</v>
      </c>
      <c r="K9"/>
      <c r="Q9" s="23">
        <v>1395</v>
      </c>
      <c r="R9" s="23">
        <v>1</v>
      </c>
      <c r="S9" s="23">
        <v>16</v>
      </c>
      <c r="T9" s="23">
        <v>76497.744600000005</v>
      </c>
      <c r="U9">
        <f t="shared" si="1"/>
        <v>8.9282533950796328E-4</v>
      </c>
    </row>
    <row r="10" spans="2:21" x14ac:dyDescent="0.3">
      <c r="B10" s="19" t="s">
        <v>97</v>
      </c>
      <c r="C10" s="30">
        <v>73763.627900000007</v>
      </c>
      <c r="D10" s="17">
        <f t="shared" si="0"/>
        <v>1.7834799310352034E-2</v>
      </c>
      <c r="F10" s="32" t="s">
        <v>171</v>
      </c>
      <c r="G10" s="199">
        <f>C51/C39-1</f>
        <v>2.0626931231447432</v>
      </c>
      <c r="H10" s="10"/>
      <c r="I10" s="26">
        <v>7</v>
      </c>
      <c r="J10" s="28">
        <v>5.1926411340770995E-4</v>
      </c>
      <c r="K10"/>
      <c r="Q10" s="22">
        <v>1395</v>
      </c>
      <c r="R10" s="22">
        <v>1</v>
      </c>
      <c r="S10" s="22">
        <v>17</v>
      </c>
      <c r="T10" s="22">
        <v>76680.815700000006</v>
      </c>
      <c r="U10">
        <f t="shared" si="1"/>
        <v>2.3931568304040862E-3</v>
      </c>
    </row>
    <row r="11" spans="2:21" x14ac:dyDescent="0.3">
      <c r="B11" s="19" t="s">
        <v>98</v>
      </c>
      <c r="C11" s="30">
        <v>75079.187399999995</v>
      </c>
      <c r="D11" s="17">
        <f t="shared" si="0"/>
        <v>1.0123456663837294E-2</v>
      </c>
      <c r="F11" s="32" t="s">
        <v>172</v>
      </c>
      <c r="G11" s="199">
        <f>C63/C51-1</f>
        <v>1.5638044495537518</v>
      </c>
      <c r="H11" s="11"/>
      <c r="I11" s="26">
        <v>8</v>
      </c>
      <c r="J11" s="28">
        <v>-8.8621030187314214E-5</v>
      </c>
      <c r="K11"/>
      <c r="Q11" s="23">
        <v>1395</v>
      </c>
      <c r="R11" s="23">
        <v>1</v>
      </c>
      <c r="S11" s="23">
        <v>18</v>
      </c>
      <c r="T11" s="23">
        <v>76507.707299999995</v>
      </c>
      <c r="U11">
        <f t="shared" si="1"/>
        <v>-2.2575190211495677E-3</v>
      </c>
    </row>
    <row r="12" spans="2:21" ht="25.5" thickBot="1" x14ac:dyDescent="0.35">
      <c r="B12" s="19" t="s">
        <v>99</v>
      </c>
      <c r="C12" s="30">
        <v>75839.248300000007</v>
      </c>
      <c r="D12" s="17">
        <f t="shared" si="0"/>
        <v>1.6252007075866493E-2</v>
      </c>
      <c r="F12" s="33" t="s">
        <v>173</v>
      </c>
      <c r="G12" s="200">
        <f>C75/C63-1</f>
        <v>4.1514631482724385E-2</v>
      </c>
      <c r="I12" s="26">
        <v>9</v>
      </c>
      <c r="J12" s="28">
        <v>7.0833787033741501E-3</v>
      </c>
      <c r="K12"/>
      <c r="Q12" s="22">
        <v>1395</v>
      </c>
      <c r="R12" s="22">
        <v>1</v>
      </c>
      <c r="S12" s="22">
        <v>21</v>
      </c>
      <c r="T12" s="22">
        <v>76486.690600000002</v>
      </c>
      <c r="U12">
        <f t="shared" si="1"/>
        <v>-2.7470042877619782E-4</v>
      </c>
    </row>
    <row r="13" spans="2:21" x14ac:dyDescent="0.3">
      <c r="B13" s="19" t="s">
        <v>100</v>
      </c>
      <c r="C13" s="30">
        <v>77071.7883</v>
      </c>
      <c r="D13" s="17">
        <f t="shared" si="0"/>
        <v>-1.5526711218143752E-2</v>
      </c>
      <c r="I13" s="26">
        <v>10</v>
      </c>
      <c r="J13" s="28">
        <v>7.1536962939575937E-3</v>
      </c>
      <c r="K13"/>
      <c r="Q13" s="23">
        <v>1395</v>
      </c>
      <c r="R13" s="23">
        <v>1</v>
      </c>
      <c r="S13" s="23">
        <v>22</v>
      </c>
      <c r="T13" s="23">
        <v>76094.672900000005</v>
      </c>
      <c r="U13">
        <f t="shared" si="1"/>
        <v>-5.1253060751460522E-3</v>
      </c>
    </row>
    <row r="14" spans="2:21" x14ac:dyDescent="0.3">
      <c r="B14" s="19" t="s">
        <v>101</v>
      </c>
      <c r="C14" s="30">
        <v>75875.116899999994</v>
      </c>
      <c r="D14" s="17">
        <f t="shared" si="0"/>
        <v>-1.5369669895032412E-2</v>
      </c>
      <c r="I14" s="26">
        <v>11</v>
      </c>
      <c r="J14" s="28">
        <v>7.9826999776570259E-3</v>
      </c>
      <c r="K14"/>
      <c r="Q14" s="22">
        <v>1395</v>
      </c>
      <c r="R14" s="22">
        <v>1</v>
      </c>
      <c r="S14" s="22">
        <v>23</v>
      </c>
      <c r="T14" s="22">
        <v>76049.127999999997</v>
      </c>
      <c r="U14">
        <f t="shared" si="1"/>
        <v>-5.9852941427140927E-4</v>
      </c>
    </row>
    <row r="15" spans="2:21" x14ac:dyDescent="0.3">
      <c r="B15" s="19" t="s">
        <v>102</v>
      </c>
      <c r="C15" s="30">
        <v>74708.941399999996</v>
      </c>
      <c r="D15" s="17">
        <f t="shared" si="0"/>
        <v>2.9344292114412696E-3</v>
      </c>
      <c r="I15" s="26">
        <v>12</v>
      </c>
      <c r="J15" s="28">
        <v>3.5743749308962199E-3</v>
      </c>
      <c r="K15"/>
      <c r="Q15" s="23">
        <v>1395</v>
      </c>
      <c r="R15" s="23">
        <v>1</v>
      </c>
      <c r="S15" s="23">
        <v>24</v>
      </c>
      <c r="T15" s="23">
        <v>75940.560500000007</v>
      </c>
      <c r="U15">
        <f t="shared" si="1"/>
        <v>-1.4275969081458673E-3</v>
      </c>
    </row>
    <row r="16" spans="2:21" x14ac:dyDescent="0.3">
      <c r="B16" s="15" t="s">
        <v>103</v>
      </c>
      <c r="C16" s="16">
        <v>74928.169500000004</v>
      </c>
      <c r="D16" s="17">
        <f t="shared" si="0"/>
        <v>2.5925836877677799E-2</v>
      </c>
      <c r="I16"/>
      <c r="J16"/>
      <c r="K16"/>
      <c r="Q16" s="22">
        <v>1395</v>
      </c>
      <c r="R16" s="22">
        <v>1</v>
      </c>
      <c r="S16" s="22">
        <v>25</v>
      </c>
      <c r="T16" s="22">
        <v>75341.537899999996</v>
      </c>
      <c r="U16">
        <f t="shared" si="1"/>
        <v>-7.8880455458320009E-3</v>
      </c>
    </row>
    <row r="17" spans="2:21" x14ac:dyDescent="0.3">
      <c r="B17" s="15" t="s">
        <v>104</v>
      </c>
      <c r="C17" s="16">
        <v>76870.744999999995</v>
      </c>
      <c r="D17" s="17">
        <f t="shared" si="0"/>
        <v>2.1415660795274016E-2</v>
      </c>
      <c r="I17"/>
      <c r="J17"/>
      <c r="K17"/>
      <c r="Q17" s="23">
        <v>1395</v>
      </c>
      <c r="R17" s="23">
        <v>1</v>
      </c>
      <c r="S17" s="23">
        <v>28</v>
      </c>
      <c r="T17" s="23">
        <v>73738.304399999994</v>
      </c>
      <c r="U17">
        <f t="shared" si="1"/>
        <v>-2.1279543060668038E-2</v>
      </c>
    </row>
    <row r="18" spans="2:21" x14ac:dyDescent="0.3">
      <c r="B18" s="15" t="s">
        <v>105</v>
      </c>
      <c r="C18" s="16">
        <v>78516.982799999998</v>
      </c>
      <c r="D18" s="17">
        <f t="shared" si="0"/>
        <v>-3.0490541213206046E-2</v>
      </c>
      <c r="I18"/>
      <c r="J18"/>
      <c r="K18"/>
      <c r="Q18" s="22">
        <v>1395</v>
      </c>
      <c r="R18" s="22">
        <v>1</v>
      </c>
      <c r="S18" s="22">
        <v>29</v>
      </c>
      <c r="T18" s="22">
        <v>73195.952099999995</v>
      </c>
      <c r="U18">
        <f t="shared" si="1"/>
        <v>-7.3550958950446832E-3</v>
      </c>
    </row>
    <row r="19" spans="2:21" x14ac:dyDescent="0.3">
      <c r="B19" s="15" t="s">
        <v>106</v>
      </c>
      <c r="C19" s="16">
        <v>76122.957500000004</v>
      </c>
      <c r="D19" s="17">
        <f t="shared" si="0"/>
        <v>3.0044852106541065E-2</v>
      </c>
      <c r="I19"/>
      <c r="J19"/>
      <c r="K19"/>
      <c r="Q19" s="23">
        <v>1395</v>
      </c>
      <c r="R19" s="23">
        <v>1</v>
      </c>
      <c r="S19" s="23">
        <v>30</v>
      </c>
      <c r="T19" s="23">
        <v>74156.882400000002</v>
      </c>
      <c r="U19">
        <f t="shared" si="1"/>
        <v>1.3128189092850295E-2</v>
      </c>
    </row>
    <row r="20" spans="2:21" x14ac:dyDescent="0.3">
      <c r="B20" s="15" t="s">
        <v>107</v>
      </c>
      <c r="C20" s="16">
        <v>78410.060500000007</v>
      </c>
      <c r="D20" s="17">
        <f t="shared" si="0"/>
        <v>2.0651214776195692E-2</v>
      </c>
      <c r="I20"/>
      <c r="J20"/>
      <c r="K20"/>
      <c r="Q20" s="22">
        <v>1395</v>
      </c>
      <c r="R20" s="22">
        <v>1</v>
      </c>
      <c r="S20" s="22">
        <v>31</v>
      </c>
      <c r="T20" s="22">
        <v>74220.448900000003</v>
      </c>
      <c r="U20">
        <f t="shared" si="1"/>
        <v>8.5718948724311517E-4</v>
      </c>
    </row>
    <row r="21" spans="2:21" x14ac:dyDescent="0.3">
      <c r="B21" s="15" t="s">
        <v>108</v>
      </c>
      <c r="C21" s="16">
        <v>80029.323499999999</v>
      </c>
      <c r="D21" s="17">
        <f t="shared" si="0"/>
        <v>3.6933177374665727E-2</v>
      </c>
      <c r="I21"/>
      <c r="Q21" s="23">
        <v>1395</v>
      </c>
      <c r="R21" s="23">
        <v>2</v>
      </c>
      <c r="S21" s="23">
        <v>1</v>
      </c>
      <c r="T21" s="23">
        <v>74282.428899999999</v>
      </c>
      <c r="U21">
        <f t="shared" si="1"/>
        <v>8.3507983202180114E-4</v>
      </c>
    </row>
    <row r="22" spans="2:21" x14ac:dyDescent="0.3">
      <c r="B22" s="15" t="s">
        <v>109</v>
      </c>
      <c r="C22" s="16">
        <v>82985.060700000002</v>
      </c>
      <c r="D22" s="17">
        <f t="shared" si="0"/>
        <v>2.9664953899346536E-3</v>
      </c>
      <c r="I22"/>
      <c r="Q22" s="22">
        <v>1395</v>
      </c>
      <c r="R22" s="22">
        <v>2</v>
      </c>
      <c r="S22" s="22">
        <v>4</v>
      </c>
      <c r="T22" s="22">
        <v>74315.250400000004</v>
      </c>
      <c r="U22">
        <f t="shared" si="1"/>
        <v>4.4184742591268922E-4</v>
      </c>
    </row>
    <row r="23" spans="2:21" x14ac:dyDescent="0.3">
      <c r="B23" s="15" t="s">
        <v>110</v>
      </c>
      <c r="C23" s="16">
        <v>83231.235499999995</v>
      </c>
      <c r="D23" s="17">
        <f t="shared" si="0"/>
        <v>4.3020538845659706E-2</v>
      </c>
      <c r="I23"/>
      <c r="Q23" s="23">
        <v>1395</v>
      </c>
      <c r="R23" s="23">
        <v>2</v>
      </c>
      <c r="S23" s="23">
        <v>5</v>
      </c>
      <c r="T23" s="23">
        <v>74462.146699999998</v>
      </c>
      <c r="U23">
        <f t="shared" si="1"/>
        <v>1.9766642675538293E-3</v>
      </c>
    </row>
    <row r="24" spans="2:21" x14ac:dyDescent="0.3">
      <c r="B24" s="15" t="s">
        <v>111</v>
      </c>
      <c r="C24" s="16">
        <v>86811.888099999996</v>
      </c>
      <c r="D24" s="17">
        <f t="shared" si="0"/>
        <v>8.2112714698576061E-2</v>
      </c>
      <c r="I24"/>
      <c r="Q24" s="22">
        <v>1395</v>
      </c>
      <c r="R24" s="22">
        <v>2</v>
      </c>
      <c r="S24" s="22">
        <v>6</v>
      </c>
      <c r="T24" s="22">
        <v>74737.208299999998</v>
      </c>
      <c r="U24">
        <f t="shared" si="1"/>
        <v>3.6939789166727799E-3</v>
      </c>
    </row>
    <row r="25" spans="2:21" x14ac:dyDescent="0.3">
      <c r="B25" s="15" t="s">
        <v>112</v>
      </c>
      <c r="C25" s="16">
        <v>93940.247900000002</v>
      </c>
      <c r="D25" s="17">
        <f t="shared" si="0"/>
        <v>1.1308144525345787E-2</v>
      </c>
      <c r="I25"/>
      <c r="Q25" s="23">
        <v>1395</v>
      </c>
      <c r="R25" s="23">
        <v>2</v>
      </c>
      <c r="S25" s="23">
        <v>7</v>
      </c>
      <c r="T25" s="23">
        <v>74486.430600000007</v>
      </c>
      <c r="U25">
        <f t="shared" si="1"/>
        <v>-3.355459826561269E-3</v>
      </c>
    </row>
    <row r="26" spans="2:21" x14ac:dyDescent="0.3">
      <c r="B26" s="15" t="s">
        <v>113</v>
      </c>
      <c r="C26" s="16">
        <v>95002.537800000006</v>
      </c>
      <c r="D26" s="17">
        <f t="shared" si="0"/>
        <v>1.1156965114251793E-3</v>
      </c>
      <c r="I26"/>
      <c r="Q26" s="22">
        <v>1395</v>
      </c>
      <c r="R26" s="22">
        <v>2</v>
      </c>
      <c r="S26" s="22">
        <v>8</v>
      </c>
      <c r="T26" s="22">
        <v>74509.568799999994</v>
      </c>
      <c r="U26">
        <f t="shared" si="1"/>
        <v>3.1063644496853726E-4</v>
      </c>
    </row>
    <row r="27" spans="2:21" x14ac:dyDescent="0.3">
      <c r="B27" s="15" t="s">
        <v>114</v>
      </c>
      <c r="C27" s="16">
        <v>95108.531799999997</v>
      </c>
      <c r="D27" s="17">
        <f t="shared" si="0"/>
        <v>-1.451909491047354E-2</v>
      </c>
      <c r="I27"/>
      <c r="Q27" s="23">
        <v>1395</v>
      </c>
      <c r="R27" s="23">
        <v>2</v>
      </c>
      <c r="S27" s="23">
        <v>11</v>
      </c>
      <c r="T27" s="23">
        <v>74498.572100000005</v>
      </c>
      <c r="U27">
        <f t="shared" si="1"/>
        <v>-1.4758775519829737E-4</v>
      </c>
    </row>
    <row r="28" spans="2:21" x14ac:dyDescent="0.3">
      <c r="B28" s="15" t="s">
        <v>115</v>
      </c>
      <c r="C28" s="16">
        <v>93727.642000000007</v>
      </c>
      <c r="D28" s="17">
        <f t="shared" si="0"/>
        <v>-1.4884212066276103E-2</v>
      </c>
      <c r="I28"/>
      <c r="Q28" s="22">
        <v>1395</v>
      </c>
      <c r="R28" s="22">
        <v>2</v>
      </c>
      <c r="S28" s="22">
        <v>12</v>
      </c>
      <c r="T28" s="22">
        <v>74497.431100000002</v>
      </c>
      <c r="U28">
        <f t="shared" si="1"/>
        <v>-1.5315729789744381E-5</v>
      </c>
    </row>
    <row r="29" spans="2:21" x14ac:dyDescent="0.3">
      <c r="B29" s="15" t="s">
        <v>116</v>
      </c>
      <c r="C29" s="16">
        <v>92332.579899999997</v>
      </c>
      <c r="D29" s="17">
        <f t="shared" si="0"/>
        <v>4.8872045001744358E-3</v>
      </c>
      <c r="I29"/>
      <c r="Q29" s="23">
        <v>1395</v>
      </c>
      <c r="R29" s="23">
        <v>2</v>
      </c>
      <c r="S29" s="23">
        <v>13</v>
      </c>
      <c r="T29" s="23">
        <v>74383.956399999995</v>
      </c>
      <c r="U29">
        <f t="shared" si="1"/>
        <v>-1.5232028584675206E-3</v>
      </c>
    </row>
    <row r="30" spans="2:21" x14ac:dyDescent="0.3">
      <c r="B30" s="15" t="s">
        <v>117</v>
      </c>
      <c r="C30" s="16">
        <v>92783.828099999999</v>
      </c>
      <c r="D30" s="17">
        <f t="shared" si="0"/>
        <v>0.14716765496335449</v>
      </c>
      <c r="I30"/>
      <c r="Q30" s="22">
        <v>1395</v>
      </c>
      <c r="R30" s="22">
        <v>2</v>
      </c>
      <c r="S30" s="22">
        <v>14</v>
      </c>
      <c r="T30" s="22">
        <v>74168.615999999995</v>
      </c>
      <c r="U30">
        <f t="shared" si="1"/>
        <v>-2.8949844888863652E-3</v>
      </c>
    </row>
    <row r="31" spans="2:21" x14ac:dyDescent="0.3">
      <c r="B31" s="15" t="s">
        <v>118</v>
      </c>
      <c r="C31" s="16">
        <v>106438.60649999999</v>
      </c>
      <c r="D31" s="17">
        <f t="shared" si="0"/>
        <v>-1.0737059959536333E-2</v>
      </c>
      <c r="I31"/>
      <c r="Q31" s="23">
        <v>1395</v>
      </c>
      <c r="R31" s="23">
        <v>2</v>
      </c>
      <c r="S31" s="23">
        <v>15</v>
      </c>
      <c r="T31" s="23">
        <v>74146.179099999994</v>
      </c>
      <c r="U31">
        <f t="shared" si="1"/>
        <v>-3.0251204903164464E-4</v>
      </c>
    </row>
    <row r="32" spans="2:21" x14ac:dyDescent="0.3">
      <c r="B32" s="15" t="s">
        <v>119</v>
      </c>
      <c r="C32" s="16">
        <v>105295.76880000001</v>
      </c>
      <c r="D32" s="17">
        <f t="shared" si="0"/>
        <v>0.25625971211865073</v>
      </c>
      <c r="I32"/>
      <c r="Q32" s="22">
        <v>1395</v>
      </c>
      <c r="R32" s="22">
        <v>2</v>
      </c>
      <c r="S32" s="22">
        <v>18</v>
      </c>
      <c r="T32" s="22">
        <v>73631.039000000004</v>
      </c>
      <c r="U32">
        <f t="shared" si="1"/>
        <v>-6.9476284044958092E-3</v>
      </c>
    </row>
    <row r="33" spans="2:21" x14ac:dyDescent="0.3">
      <c r="B33" s="15" t="s">
        <v>120</v>
      </c>
      <c r="C33" s="16">
        <v>132278.8322</v>
      </c>
      <c r="D33" s="17">
        <f t="shared" si="0"/>
        <v>0.21356624057042439</v>
      </c>
      <c r="I33"/>
      <c r="Q33" s="23">
        <v>1395</v>
      </c>
      <c r="R33" s="23">
        <v>2</v>
      </c>
      <c r="S33" s="23">
        <v>19</v>
      </c>
      <c r="T33" s="23">
        <v>73309.251300000004</v>
      </c>
      <c r="U33">
        <f t="shared" si="1"/>
        <v>-4.3702724336132093E-3</v>
      </c>
    </row>
    <row r="34" spans="2:21" x14ac:dyDescent="0.3">
      <c r="B34" s="15" t="s">
        <v>121</v>
      </c>
      <c r="C34" s="16">
        <v>160529.1251</v>
      </c>
      <c r="D34" s="17">
        <f t="shared" si="0"/>
        <v>0.12055669641222022</v>
      </c>
      <c r="I34"/>
      <c r="Q34" s="22">
        <v>1395</v>
      </c>
      <c r="R34" s="22">
        <v>2</v>
      </c>
      <c r="S34" s="22">
        <v>20</v>
      </c>
      <c r="T34" s="22">
        <v>73435.818199999994</v>
      </c>
      <c r="U34">
        <f t="shared" si="1"/>
        <v>1.7264792335969226E-3</v>
      </c>
    </row>
    <row r="35" spans="2:21" x14ac:dyDescent="0.3">
      <c r="B35" s="15" t="s">
        <v>122</v>
      </c>
      <c r="C35" s="16">
        <v>179881.98610000001</v>
      </c>
      <c r="D35" s="17">
        <f t="shared" si="0"/>
        <v>-8.1106070242572215E-2</v>
      </c>
      <c r="I35"/>
      <c r="Q35" s="23">
        <v>1395</v>
      </c>
      <c r="R35" s="23">
        <v>2</v>
      </c>
      <c r="S35" s="23">
        <v>21</v>
      </c>
      <c r="T35" s="23">
        <v>73068.005000000005</v>
      </c>
      <c r="U35">
        <f t="shared" si="1"/>
        <v>-5.0086348734926789E-3</v>
      </c>
    </row>
    <row r="36" spans="2:21" x14ac:dyDescent="0.3">
      <c r="B36" s="15" t="s">
        <v>123</v>
      </c>
      <c r="C36" s="16">
        <v>165292.4651</v>
      </c>
      <c r="D36" s="17">
        <f t="shared" ref="D36:D67" si="2">C37/C36-1</f>
        <v>-8.9530462208588624E-2</v>
      </c>
      <c r="I36"/>
      <c r="Q36" s="22">
        <v>1395</v>
      </c>
      <c r="R36" s="22">
        <v>2</v>
      </c>
      <c r="S36" s="22">
        <v>22</v>
      </c>
      <c r="T36" s="22">
        <v>72423.926399999997</v>
      </c>
      <c r="U36">
        <f t="shared" si="1"/>
        <v>-8.8147828861621091E-3</v>
      </c>
    </row>
    <row r="37" spans="2:21" x14ac:dyDescent="0.3">
      <c r="B37" s="15" t="s">
        <v>124</v>
      </c>
      <c r="C37" s="16">
        <v>150493.7543</v>
      </c>
      <c r="D37" s="17">
        <f t="shared" si="2"/>
        <v>5.6858395484921553E-2</v>
      </c>
      <c r="I37"/>
      <c r="Q37" s="23">
        <v>1395</v>
      </c>
      <c r="R37" s="23">
        <v>2</v>
      </c>
      <c r="S37" s="23">
        <v>25</v>
      </c>
      <c r="T37" s="23">
        <v>72591.020300000004</v>
      </c>
      <c r="U37">
        <f t="shared" si="1"/>
        <v>2.3071643351277871E-3</v>
      </c>
    </row>
    <row r="38" spans="2:21" x14ac:dyDescent="0.3">
      <c r="B38" s="15" t="s">
        <v>125</v>
      </c>
      <c r="C38" s="16">
        <v>159050.5877</v>
      </c>
      <c r="D38" s="17">
        <f t="shared" si="2"/>
        <v>-8.4806112288260405E-3</v>
      </c>
      <c r="I38"/>
      <c r="Q38" s="22">
        <v>1395</v>
      </c>
      <c r="R38" s="22">
        <v>2</v>
      </c>
      <c r="S38" s="22">
        <v>26</v>
      </c>
      <c r="T38" s="22">
        <v>72387.295599999998</v>
      </c>
      <c r="U38">
        <f t="shared" si="1"/>
        <v>-2.8064724694331078E-3</v>
      </c>
    </row>
    <row r="39" spans="2:21" x14ac:dyDescent="0.3">
      <c r="B39" s="15" t="s">
        <v>126</v>
      </c>
      <c r="C39" s="16">
        <v>157701.7415</v>
      </c>
      <c r="D39" s="17">
        <f t="shared" si="2"/>
        <v>0.1286340094094649</v>
      </c>
      <c r="I39"/>
      <c r="Q39" s="23">
        <v>1395</v>
      </c>
      <c r="R39" s="23">
        <v>2</v>
      </c>
      <c r="S39" s="23">
        <v>27</v>
      </c>
      <c r="T39" s="23">
        <v>72505.092300000004</v>
      </c>
      <c r="U39">
        <f t="shared" si="1"/>
        <v>1.6273117958560679E-3</v>
      </c>
    </row>
    <row r="40" spans="2:21" x14ac:dyDescent="0.3">
      <c r="B40" s="15" t="s">
        <v>127</v>
      </c>
      <c r="C40" s="16">
        <v>177987.54879999999</v>
      </c>
      <c r="D40" s="17">
        <f t="shared" si="2"/>
        <v>0.13611705573418176</v>
      </c>
      <c r="I40"/>
      <c r="Q40" s="22">
        <v>1395</v>
      </c>
      <c r="R40" s="22">
        <v>2</v>
      </c>
      <c r="S40" s="22">
        <v>28</v>
      </c>
      <c r="T40" s="22">
        <v>72806.200100000002</v>
      </c>
      <c r="U40">
        <f t="shared" si="1"/>
        <v>4.1529193391565133E-3</v>
      </c>
    </row>
    <row r="41" spans="2:21" x14ac:dyDescent="0.3">
      <c r="B41" s="15" t="s">
        <v>128</v>
      </c>
      <c r="C41" s="16">
        <v>202214.6899</v>
      </c>
      <c r="D41" s="17">
        <f t="shared" si="2"/>
        <v>5.3806509830619298E-2</v>
      </c>
      <c r="I41"/>
      <c r="Q41" s="23">
        <v>1395</v>
      </c>
      <c r="R41" s="23">
        <v>2</v>
      </c>
      <c r="S41" s="23">
        <v>29</v>
      </c>
      <c r="T41" s="23">
        <v>73080.736499999999</v>
      </c>
      <c r="U41">
        <f t="shared" si="1"/>
        <v>3.7707832522906326E-3</v>
      </c>
    </row>
    <row r="42" spans="2:21" x14ac:dyDescent="0.3">
      <c r="B42" s="15" t="s">
        <v>129</v>
      </c>
      <c r="C42" s="16">
        <v>213095.15659999999</v>
      </c>
      <c r="D42" s="17">
        <f t="shared" si="2"/>
        <v>8.7736625732393492E-2</v>
      </c>
      <c r="I42"/>
      <c r="Q42" s="22">
        <v>1395</v>
      </c>
      <c r="R42" s="22">
        <v>3</v>
      </c>
      <c r="S42" s="22">
        <v>1</v>
      </c>
      <c r="T42" s="22">
        <v>73017.818400000004</v>
      </c>
      <c r="U42">
        <f t="shared" si="1"/>
        <v>-8.6093959931554664E-4</v>
      </c>
    </row>
    <row r="43" spans="2:21" x14ac:dyDescent="0.3">
      <c r="B43" s="15" t="s">
        <v>130</v>
      </c>
      <c r="C43" s="16">
        <v>231791.40659999999</v>
      </c>
      <c r="D43" s="17">
        <f t="shared" si="2"/>
        <v>5.964727382606938E-2</v>
      </c>
      <c r="I43"/>
      <c r="Q43" s="23">
        <v>1395</v>
      </c>
      <c r="R43" s="23">
        <v>3</v>
      </c>
      <c r="S43" s="23">
        <v>3</v>
      </c>
      <c r="T43" s="23">
        <v>73173.484800000006</v>
      </c>
      <c r="U43">
        <f t="shared" si="1"/>
        <v>2.1318960688094801E-3</v>
      </c>
    </row>
    <row r="44" spans="2:21" x14ac:dyDescent="0.3">
      <c r="B44" s="15" t="s">
        <v>131</v>
      </c>
      <c r="C44" s="16">
        <v>245617.13209999999</v>
      </c>
      <c r="D44" s="17">
        <f t="shared" si="2"/>
        <v>0.10599834660311958</v>
      </c>
      <c r="I44"/>
      <c r="Q44" s="22">
        <v>1395</v>
      </c>
      <c r="R44" s="22">
        <v>3</v>
      </c>
      <c r="S44" s="22">
        <v>4</v>
      </c>
      <c r="T44" s="22">
        <v>73247.342699999994</v>
      </c>
      <c r="U44">
        <f t="shared" si="1"/>
        <v>1.0093533224755369E-3</v>
      </c>
    </row>
    <row r="45" spans="2:21" x14ac:dyDescent="0.3">
      <c r="B45" s="15" t="s">
        <v>132</v>
      </c>
      <c r="C45" s="16">
        <v>271652.14199999999</v>
      </c>
      <c r="D45" s="17">
        <f t="shared" si="2"/>
        <v>0.15298433354521457</v>
      </c>
      <c r="I45"/>
      <c r="Q45" s="23">
        <v>1395</v>
      </c>
      <c r="R45" s="23">
        <v>3</v>
      </c>
      <c r="S45" s="23">
        <v>5</v>
      </c>
      <c r="T45" s="23">
        <v>73418.189100000003</v>
      </c>
      <c r="U45">
        <f t="shared" si="1"/>
        <v>2.3324586763473487E-3</v>
      </c>
    </row>
    <row r="46" spans="2:21" x14ac:dyDescent="0.3">
      <c r="B46" s="15" t="s">
        <v>133</v>
      </c>
      <c r="C46" s="16">
        <v>313210.66389999999</v>
      </c>
      <c r="D46" s="17">
        <f t="shared" si="2"/>
        <v>-2.9256528133172477E-2</v>
      </c>
      <c r="I46"/>
      <c r="Q46" s="22">
        <v>1395</v>
      </c>
      <c r="R46" s="22">
        <v>3</v>
      </c>
      <c r="S46" s="22">
        <v>8</v>
      </c>
      <c r="T46" s="22">
        <v>73393.732199999999</v>
      </c>
      <c r="U46">
        <f t="shared" si="1"/>
        <v>-3.3311772327548894E-4</v>
      </c>
    </row>
    <row r="47" spans="2:21" x14ac:dyDescent="0.3">
      <c r="B47" s="15" t="s">
        <v>134</v>
      </c>
      <c r="C47" s="16">
        <v>304047.20730000001</v>
      </c>
      <c r="D47" s="17">
        <f t="shared" si="2"/>
        <v>7.5525301494849817E-3</v>
      </c>
      <c r="I47"/>
      <c r="Q47" s="23">
        <v>1395</v>
      </c>
      <c r="R47" s="23">
        <v>3</v>
      </c>
      <c r="S47" s="23">
        <v>9</v>
      </c>
      <c r="T47" s="23">
        <v>73078.376300000004</v>
      </c>
      <c r="U47">
        <f t="shared" si="1"/>
        <v>-4.2967688186320574E-3</v>
      </c>
    </row>
    <row r="48" spans="2:21" x14ac:dyDescent="0.3">
      <c r="B48" s="15" t="s">
        <v>135</v>
      </c>
      <c r="C48" s="16">
        <v>306343.533</v>
      </c>
      <c r="D48" s="17">
        <f t="shared" si="2"/>
        <v>0.16690841552708746</v>
      </c>
      <c r="I48"/>
      <c r="Q48" s="22">
        <v>1395</v>
      </c>
      <c r="R48" s="22">
        <v>3</v>
      </c>
      <c r="S48" s="22">
        <v>10</v>
      </c>
      <c r="T48" s="22">
        <v>73120.284100000004</v>
      </c>
      <c r="U48">
        <f t="shared" si="1"/>
        <v>5.7346375387390403E-4</v>
      </c>
    </row>
    <row r="49" spans="2:21" x14ac:dyDescent="0.3">
      <c r="B49" s="15" t="s">
        <v>136</v>
      </c>
      <c r="C49" s="16">
        <v>357474.84669999999</v>
      </c>
      <c r="D49" s="17">
        <f t="shared" si="2"/>
        <v>0.1371114307830823</v>
      </c>
      <c r="I49"/>
      <c r="Q49" s="23">
        <v>1395</v>
      </c>
      <c r="R49" s="23">
        <v>3</v>
      </c>
      <c r="S49" s="23">
        <v>11</v>
      </c>
      <c r="T49" s="23">
        <v>72838.160199999998</v>
      </c>
      <c r="U49">
        <f t="shared" si="1"/>
        <v>-3.8583534442258038E-3</v>
      </c>
    </row>
    <row r="50" spans="2:21" x14ac:dyDescent="0.3">
      <c r="B50" s="15" t="s">
        <v>137</v>
      </c>
      <c r="C50" s="16">
        <v>406488.73440000002</v>
      </c>
      <c r="D50" s="17">
        <f t="shared" si="2"/>
        <v>0.18820522766251591</v>
      </c>
      <c r="I50"/>
      <c r="Q50" s="22">
        <v>1395</v>
      </c>
      <c r="R50" s="22">
        <v>3</v>
      </c>
      <c r="S50" s="22">
        <v>12</v>
      </c>
      <c r="T50" s="22">
        <v>72769.992800000007</v>
      </c>
      <c r="U50">
        <f t="shared" si="1"/>
        <v>-9.3587481908952164E-4</v>
      </c>
    </row>
    <row r="51" spans="2:21" x14ac:dyDescent="0.3">
      <c r="B51" s="15" t="s">
        <v>138</v>
      </c>
      <c r="C51" s="16">
        <v>482992.0392</v>
      </c>
      <c r="D51" s="17">
        <f t="shared" si="2"/>
        <v>5.1733548323874778E-2</v>
      </c>
      <c r="I51"/>
      <c r="Q51" s="23">
        <v>1395</v>
      </c>
      <c r="R51" s="23">
        <v>3</v>
      </c>
      <c r="S51" s="23">
        <v>16</v>
      </c>
      <c r="T51" s="23">
        <v>72904.821400000001</v>
      </c>
      <c r="U51">
        <f t="shared" si="1"/>
        <v>1.852804910542627E-3</v>
      </c>
    </row>
    <row r="52" spans="2:21" x14ac:dyDescent="0.3">
      <c r="B52" s="15" t="s">
        <v>139</v>
      </c>
      <c r="C52" s="16">
        <v>507978.93119999999</v>
      </c>
      <c r="D52" s="17">
        <f t="shared" si="2"/>
        <v>0.38662378188806268</v>
      </c>
      <c r="I52"/>
      <c r="Q52" s="22">
        <v>1395</v>
      </c>
      <c r="R52" s="22">
        <v>3</v>
      </c>
      <c r="S52" s="22">
        <v>17</v>
      </c>
      <c r="T52" s="22">
        <v>72804.236099999995</v>
      </c>
      <c r="U52">
        <f t="shared" si="1"/>
        <v>-1.3796796709525383E-3</v>
      </c>
    </row>
    <row r="53" spans="2:21" x14ac:dyDescent="0.3">
      <c r="B53" s="15" t="s">
        <v>140</v>
      </c>
      <c r="C53" s="16">
        <v>704375.66669999994</v>
      </c>
      <c r="D53" s="17">
        <f t="shared" si="2"/>
        <v>0.32334665927209549</v>
      </c>
      <c r="I53"/>
      <c r="Q53" s="23">
        <v>1395</v>
      </c>
      <c r="R53" s="23">
        <v>3</v>
      </c>
      <c r="S53" s="23">
        <v>18</v>
      </c>
      <c r="T53" s="23">
        <v>72570.703999999998</v>
      </c>
      <c r="U53">
        <f t="shared" si="1"/>
        <v>-3.2076718678736293E-3</v>
      </c>
    </row>
    <row r="54" spans="2:21" x14ac:dyDescent="0.3">
      <c r="B54" s="15" t="s">
        <v>141</v>
      </c>
      <c r="C54" s="16">
        <v>932133.18539999996</v>
      </c>
      <c r="D54" s="17">
        <f t="shared" si="2"/>
        <v>0.34878838924770683</v>
      </c>
      <c r="I54"/>
      <c r="Q54" s="22">
        <v>1395</v>
      </c>
      <c r="R54" s="22">
        <v>3</v>
      </c>
      <c r="S54" s="22">
        <v>19</v>
      </c>
      <c r="T54" s="22">
        <v>72514.723800000007</v>
      </c>
      <c r="U54">
        <f t="shared" si="1"/>
        <v>-7.7138841039758876E-4</v>
      </c>
    </row>
    <row r="55" spans="2:21" x14ac:dyDescent="0.3">
      <c r="B55" s="15" t="s">
        <v>142</v>
      </c>
      <c r="C55" s="16">
        <v>1257250.4177000001</v>
      </c>
      <c r="D55" s="17">
        <f t="shared" si="2"/>
        <v>0.43810538294164347</v>
      </c>
      <c r="I55"/>
      <c r="Q55" s="23">
        <v>1395</v>
      </c>
      <c r="R55" s="23">
        <v>3</v>
      </c>
      <c r="S55" s="23">
        <v>22</v>
      </c>
      <c r="T55" s="23">
        <v>71536.617400000003</v>
      </c>
      <c r="U55">
        <f t="shared" si="1"/>
        <v>-1.3488383444687502E-2</v>
      </c>
    </row>
    <row r="56" spans="2:21" x14ac:dyDescent="0.3">
      <c r="B56" s="15" t="s">
        <v>143</v>
      </c>
      <c r="C56" s="16">
        <v>1808058.5933999999</v>
      </c>
      <c r="D56" s="17">
        <f t="shared" si="2"/>
        <v>-8.8325935665443112E-2</v>
      </c>
      <c r="I56"/>
      <c r="Q56" s="22">
        <v>1395</v>
      </c>
      <c r="R56" s="22">
        <v>3</v>
      </c>
      <c r="S56" s="22">
        <v>23</v>
      </c>
      <c r="T56" s="22">
        <v>71419.944300000003</v>
      </c>
      <c r="U56">
        <f t="shared" si="1"/>
        <v>-1.6309563443238639E-3</v>
      </c>
    </row>
    <row r="57" spans="2:21" x14ac:dyDescent="0.3">
      <c r="B57" s="15" t="s">
        <v>144</v>
      </c>
      <c r="C57" s="16">
        <v>1648360.1264</v>
      </c>
      <c r="D57" s="17">
        <f t="shared" si="2"/>
        <v>-7.5992323032936016E-2</v>
      </c>
      <c r="I57"/>
      <c r="Q57" s="23">
        <v>1395</v>
      </c>
      <c r="R57" s="23">
        <v>3</v>
      </c>
      <c r="S57" s="23">
        <v>24</v>
      </c>
      <c r="T57" s="23">
        <v>71355.835200000001</v>
      </c>
      <c r="U57">
        <f t="shared" si="1"/>
        <v>-8.9763581627433364E-4</v>
      </c>
    </row>
    <row r="58" spans="2:21" x14ac:dyDescent="0.3">
      <c r="B58" s="15" t="s">
        <v>145</v>
      </c>
      <c r="C58" s="16">
        <v>1523097.4112</v>
      </c>
      <c r="D58" s="17">
        <f t="shared" si="2"/>
        <v>-0.12296825949722956</v>
      </c>
      <c r="I58"/>
      <c r="Q58" s="22">
        <v>1395</v>
      </c>
      <c r="R58" s="22">
        <v>3</v>
      </c>
      <c r="S58" s="22">
        <v>25</v>
      </c>
      <c r="T58" s="22">
        <v>70670.724900000001</v>
      </c>
      <c r="U58">
        <f t="shared" si="1"/>
        <v>-9.6013212946037818E-3</v>
      </c>
    </row>
    <row r="59" spans="2:21" x14ac:dyDescent="0.3">
      <c r="B59" s="15" t="s">
        <v>146</v>
      </c>
      <c r="C59" s="16">
        <v>1335804.7734999999</v>
      </c>
      <c r="D59" s="17">
        <f t="shared" si="2"/>
        <v>4.7121958424414245E-3</v>
      </c>
      <c r="I59"/>
      <c r="Q59" s="23">
        <v>1395</v>
      </c>
      <c r="R59" s="23">
        <v>3</v>
      </c>
      <c r="S59" s="23">
        <v>26</v>
      </c>
      <c r="T59" s="23">
        <v>70551.491800000003</v>
      </c>
      <c r="U59">
        <f t="shared" si="1"/>
        <v>-1.6871639588912357E-3</v>
      </c>
    </row>
    <row r="60" spans="2:21" x14ac:dyDescent="0.3">
      <c r="B60" s="15" t="s">
        <v>147</v>
      </c>
      <c r="C60" s="16">
        <v>1342099.3472</v>
      </c>
      <c r="D60" s="17">
        <f t="shared" si="2"/>
        <v>7.889583675076528E-2</v>
      </c>
      <c r="I60"/>
      <c r="Q60" s="22">
        <v>1395</v>
      </c>
      <c r="R60" s="22">
        <v>3</v>
      </c>
      <c r="S60" s="22">
        <v>29</v>
      </c>
      <c r="T60" s="22">
        <v>70503.420299999998</v>
      </c>
      <c r="U60">
        <f t="shared" si="1"/>
        <v>-6.8136759086934173E-4</v>
      </c>
    </row>
    <row r="61" spans="2:21" x14ac:dyDescent="0.3">
      <c r="B61" s="15" t="s">
        <v>148</v>
      </c>
      <c r="C61" s="16">
        <v>1447985.3981999999</v>
      </c>
      <c r="D61" s="17">
        <f t="shared" si="2"/>
        <v>-0.16858650004582609</v>
      </c>
      <c r="I61"/>
      <c r="Q61" s="23">
        <v>1395</v>
      </c>
      <c r="R61" s="23">
        <v>3</v>
      </c>
      <c r="S61" s="23">
        <v>30</v>
      </c>
      <c r="T61" s="23">
        <v>69685.535399999993</v>
      </c>
      <c r="U61">
        <f t="shared" si="1"/>
        <v>-1.1600641451433358E-2</v>
      </c>
    </row>
    <row r="62" spans="2:21" x14ac:dyDescent="0.3">
      <c r="B62" s="15" t="s">
        <v>149</v>
      </c>
      <c r="C62" s="16">
        <v>1203874.6078000001</v>
      </c>
      <c r="D62" s="17">
        <f t="shared" si="2"/>
        <v>2.8593120227782487E-2</v>
      </c>
      <c r="I62"/>
      <c r="Q62" s="22">
        <v>1395</v>
      </c>
      <c r="R62" s="22">
        <v>3</v>
      </c>
      <c r="S62" s="22">
        <v>31</v>
      </c>
      <c r="T62" s="22">
        <v>69249.665500000003</v>
      </c>
      <c r="U62">
        <f t="shared" si="1"/>
        <v>-6.2548116692806577E-3</v>
      </c>
    </row>
    <row r="63" spans="2:21" x14ac:dyDescent="0.3">
      <c r="B63" s="15" t="s">
        <v>150</v>
      </c>
      <c r="C63" s="16">
        <v>1238297.1392000001</v>
      </c>
      <c r="D63" s="17">
        <f t="shared" si="2"/>
        <v>5.7752255445087997E-2</v>
      </c>
      <c r="I63"/>
      <c r="Q63" s="23">
        <v>1395</v>
      </c>
      <c r="R63" s="23">
        <v>4</v>
      </c>
      <c r="S63" s="23">
        <v>1</v>
      </c>
      <c r="T63" s="23">
        <v>69502.852799999993</v>
      </c>
      <c r="U63">
        <f t="shared" si="1"/>
        <v>3.6561519564306533E-3</v>
      </c>
    </row>
    <row r="64" spans="2:21" x14ac:dyDescent="0.3">
      <c r="B64" s="15" t="s">
        <v>151</v>
      </c>
      <c r="C64" s="16">
        <v>1309811.5919000001</v>
      </c>
      <c r="D64" s="17">
        <f t="shared" si="2"/>
        <v>-7.1509288342861965E-2</v>
      </c>
      <c r="I64"/>
      <c r="Q64" s="22">
        <v>1395</v>
      </c>
      <c r="R64" s="22">
        <v>4</v>
      </c>
      <c r="S64" s="22">
        <v>2</v>
      </c>
      <c r="T64" s="22">
        <v>70357.984800000006</v>
      </c>
      <c r="U64">
        <f t="shared" si="1"/>
        <v>1.2303552524105976E-2</v>
      </c>
    </row>
    <row r="65" spans="2:21" x14ac:dyDescent="0.3">
      <c r="B65" s="15" t="s">
        <v>152</v>
      </c>
      <c r="C65" s="16">
        <v>1216147.8970999999</v>
      </c>
      <c r="D65" s="17">
        <f t="shared" si="2"/>
        <v>-5.4628453626752504E-2</v>
      </c>
      <c r="I65"/>
      <c r="Q65" s="23">
        <v>1395</v>
      </c>
      <c r="R65" s="23">
        <v>4</v>
      </c>
      <c r="S65" s="23">
        <v>5</v>
      </c>
      <c r="T65" s="23">
        <v>70276.368499999997</v>
      </c>
      <c r="U65">
        <f t="shared" si="1"/>
        <v>-1.1600147478926237E-3</v>
      </c>
    </row>
    <row r="66" spans="2:21" x14ac:dyDescent="0.3">
      <c r="B66" s="15" t="s">
        <v>153</v>
      </c>
      <c r="C66" s="16">
        <v>1149711.6181000001</v>
      </c>
      <c r="D66" s="17">
        <f t="shared" si="2"/>
        <v>4.3381529867833279E-2</v>
      </c>
      <c r="I66"/>
      <c r="Q66" s="22">
        <v>1395</v>
      </c>
      <c r="R66" s="22">
        <v>4</v>
      </c>
      <c r="S66" s="22">
        <v>6</v>
      </c>
      <c r="T66" s="22">
        <v>70344.223800000007</v>
      </c>
      <c r="U66">
        <f t="shared" si="1"/>
        <v>9.6554932260062287E-4</v>
      </c>
    </row>
    <row r="67" spans="2:21" x14ac:dyDescent="0.3">
      <c r="B67" s="15" t="s">
        <v>154</v>
      </c>
      <c r="C67" s="16">
        <v>1199587.8670000001</v>
      </c>
      <c r="D67" s="17">
        <f t="shared" si="2"/>
        <v>0.12437274634422413</v>
      </c>
      <c r="I67"/>
      <c r="Q67" s="23">
        <v>1395</v>
      </c>
      <c r="R67" s="23">
        <v>4</v>
      </c>
      <c r="S67" s="23">
        <v>8</v>
      </c>
      <c r="T67" s="23">
        <v>70812.530700000003</v>
      </c>
      <c r="U67">
        <f t="shared" si="1"/>
        <v>6.6573611122850984E-3</v>
      </c>
    </row>
    <row r="68" spans="2:21" x14ac:dyDescent="0.3">
      <c r="B68" s="15" t="s">
        <v>155</v>
      </c>
      <c r="C68" s="16">
        <v>1348783.9044999999</v>
      </c>
      <c r="D68" s="17">
        <f t="shared" ref="D68:D74" si="3">C69/C68-1</f>
        <v>0.15043807167555068</v>
      </c>
      <c r="I68"/>
      <c r="Q68" s="22">
        <v>1395</v>
      </c>
      <c r="R68" s="22">
        <v>4</v>
      </c>
      <c r="S68" s="22">
        <v>9</v>
      </c>
      <c r="T68" s="22">
        <v>70559.2117</v>
      </c>
      <c r="U68">
        <f t="shared" ref="U68:U131" si="4">T68/T67-1</f>
        <v>-3.57731883744139E-3</v>
      </c>
    </row>
    <row r="69" spans="2:21" x14ac:dyDescent="0.3">
      <c r="B69" s="15" t="s">
        <v>156</v>
      </c>
      <c r="C69" s="16">
        <v>1551692.3541999999</v>
      </c>
      <c r="D69" s="17">
        <f t="shared" si="3"/>
        <v>-5.9194388534159925E-2</v>
      </c>
      <c r="I69"/>
      <c r="Q69" s="23">
        <v>1395</v>
      </c>
      <c r="R69" s="23">
        <v>4</v>
      </c>
      <c r="S69" s="23">
        <v>12</v>
      </c>
      <c r="T69" s="23">
        <v>70605.818299999999</v>
      </c>
      <c r="U69">
        <f t="shared" si="4"/>
        <v>6.60531755912519E-4</v>
      </c>
    </row>
    <row r="70" spans="2:21" x14ac:dyDescent="0.3">
      <c r="B70" s="15" t="s">
        <v>157</v>
      </c>
      <c r="C70" s="16">
        <v>1459840.8740999999</v>
      </c>
      <c r="D70" s="17">
        <f t="shared" si="3"/>
        <v>-1.5061583964454672E-2</v>
      </c>
      <c r="I70"/>
      <c r="Q70" s="22">
        <v>1395</v>
      </c>
      <c r="R70" s="22">
        <v>4</v>
      </c>
      <c r="S70" s="22">
        <v>13</v>
      </c>
      <c r="T70" s="22">
        <v>70713.61</v>
      </c>
      <c r="U70">
        <f t="shared" si="4"/>
        <v>1.5266688014576868E-3</v>
      </c>
    </row>
    <row r="71" spans="2:21" x14ac:dyDescent="0.3">
      <c r="B71" s="15" t="s">
        <v>158</v>
      </c>
      <c r="C71" s="16">
        <v>1437853.3581999999</v>
      </c>
      <c r="D71" s="17">
        <f t="shared" si="3"/>
        <v>-1.4264121499618643E-3</v>
      </c>
      <c r="I71"/>
      <c r="Q71" s="23">
        <v>1395</v>
      </c>
      <c r="R71" s="23">
        <v>4</v>
      </c>
      <c r="S71" s="23">
        <v>14</v>
      </c>
      <c r="T71" s="23">
        <v>70636.665800000002</v>
      </c>
      <c r="U71">
        <f t="shared" si="4"/>
        <v>-1.0881101954771655E-3</v>
      </c>
    </row>
    <row r="72" spans="2:21" x14ac:dyDescent="0.3">
      <c r="B72" s="15" t="s">
        <v>159</v>
      </c>
      <c r="C72" s="16">
        <v>1435802.3866999999</v>
      </c>
      <c r="D72" s="17">
        <f t="shared" si="3"/>
        <v>-4.0117559654144319E-2</v>
      </c>
      <c r="I72"/>
      <c r="Q72" s="22">
        <v>1395</v>
      </c>
      <c r="R72" s="22">
        <v>4</v>
      </c>
      <c r="S72" s="22">
        <v>15</v>
      </c>
      <c r="T72" s="22">
        <v>70749.615900000004</v>
      </c>
      <c r="U72">
        <f t="shared" si="4"/>
        <v>1.5990293245127241E-3</v>
      </c>
    </row>
    <row r="73" spans="2:21" x14ac:dyDescent="0.3">
      <c r="B73" s="15" t="s">
        <v>160</v>
      </c>
      <c r="C73" s="16">
        <v>1378201.4987999999</v>
      </c>
      <c r="D73" s="17">
        <f t="shared" si="3"/>
        <v>-5.912199846752908E-2</v>
      </c>
      <c r="I73"/>
      <c r="Q73" s="23">
        <v>1395</v>
      </c>
      <c r="R73" s="23">
        <v>4</v>
      </c>
      <c r="S73" s="23">
        <v>19</v>
      </c>
      <c r="T73" s="23">
        <v>70437.803400000004</v>
      </c>
      <c r="U73">
        <f t="shared" si="4"/>
        <v>-4.4072677432019924E-3</v>
      </c>
    </row>
    <row r="74" spans="2:21" x14ac:dyDescent="0.3">
      <c r="B74" s="15" t="s">
        <v>161</v>
      </c>
      <c r="C74" s="16">
        <v>1296719.4719</v>
      </c>
      <c r="D74" s="17">
        <f t="shared" si="3"/>
        <v>-5.4097154026087058E-3</v>
      </c>
      <c r="I74"/>
      <c r="Q74" s="22">
        <v>1395</v>
      </c>
      <c r="R74" s="22">
        <v>4</v>
      </c>
      <c r="S74" s="22">
        <v>20</v>
      </c>
      <c r="T74" s="22">
        <v>70449.381599999993</v>
      </c>
      <c r="U74">
        <f t="shared" si="4"/>
        <v>1.6437480218178813E-4</v>
      </c>
    </row>
    <row r="75" spans="2:21" x14ac:dyDescent="0.3">
      <c r="B75" s="15" t="s">
        <v>162</v>
      </c>
      <c r="C75" s="16">
        <v>1289704.5885999999</v>
      </c>
      <c r="D75" s="17"/>
      <c r="I75"/>
      <c r="Q75" s="23">
        <v>1395</v>
      </c>
      <c r="R75" s="23">
        <v>4</v>
      </c>
      <c r="S75" s="23">
        <v>21</v>
      </c>
      <c r="T75" s="23">
        <v>70460.787700000001</v>
      </c>
      <c r="U75">
        <f t="shared" si="4"/>
        <v>1.6190489882172976E-4</v>
      </c>
    </row>
    <row r="76" spans="2:21" x14ac:dyDescent="0.3">
      <c r="I76"/>
      <c r="Q76" s="22">
        <v>1395</v>
      </c>
      <c r="R76" s="22">
        <v>4</v>
      </c>
      <c r="S76" s="22">
        <v>22</v>
      </c>
      <c r="T76" s="22">
        <v>70325.0429</v>
      </c>
      <c r="U76">
        <f t="shared" si="4"/>
        <v>-1.9265296973113299E-3</v>
      </c>
    </row>
    <row r="77" spans="2:21" x14ac:dyDescent="0.3">
      <c r="I77"/>
      <c r="Q77" s="23">
        <v>1395</v>
      </c>
      <c r="R77" s="23">
        <v>4</v>
      </c>
      <c r="S77" s="23">
        <v>23</v>
      </c>
      <c r="T77" s="23">
        <v>70315.629300000001</v>
      </c>
      <c r="U77">
        <f t="shared" si="4"/>
        <v>-1.3385843238500339E-4</v>
      </c>
    </row>
    <row r="78" spans="2:21" x14ac:dyDescent="0.3">
      <c r="I78"/>
      <c r="Q78" s="22">
        <v>1395</v>
      </c>
      <c r="R78" s="22">
        <v>4</v>
      </c>
      <c r="S78" s="22">
        <v>26</v>
      </c>
      <c r="T78" s="22">
        <v>70442.251399999994</v>
      </c>
      <c r="U78">
        <f t="shared" si="4"/>
        <v>1.8007675002063017E-3</v>
      </c>
    </row>
    <row r="79" spans="2:21" x14ac:dyDescent="0.3">
      <c r="I79"/>
      <c r="Q79" s="23">
        <v>1395</v>
      </c>
      <c r="R79" s="23">
        <v>4</v>
      </c>
      <c r="S79" s="23">
        <v>27</v>
      </c>
      <c r="T79" s="23">
        <v>70723.954899999997</v>
      </c>
      <c r="U79">
        <f t="shared" si="4"/>
        <v>3.9990700808294477E-3</v>
      </c>
    </row>
    <row r="80" spans="2:21" x14ac:dyDescent="0.3">
      <c r="I80"/>
      <c r="Q80" s="22">
        <v>1395</v>
      </c>
      <c r="R80" s="22">
        <v>4</v>
      </c>
      <c r="S80" s="22">
        <v>28</v>
      </c>
      <c r="T80" s="22">
        <v>70719.866500000004</v>
      </c>
      <c r="U80">
        <f t="shared" si="4"/>
        <v>-5.7807853163338585E-5</v>
      </c>
    </row>
    <row r="81" spans="9:21" x14ac:dyDescent="0.3">
      <c r="I81"/>
      <c r="Q81" s="23">
        <v>1395</v>
      </c>
      <c r="R81" s="23">
        <v>4</v>
      </c>
      <c r="S81" s="23">
        <v>29</v>
      </c>
      <c r="T81" s="23">
        <v>70928.347399999999</v>
      </c>
      <c r="U81">
        <f t="shared" si="4"/>
        <v>2.9479820921323174E-3</v>
      </c>
    </row>
    <row r="82" spans="9:21" x14ac:dyDescent="0.3">
      <c r="I82"/>
      <c r="Q82" s="22">
        <v>1395</v>
      </c>
      <c r="R82" s="22">
        <v>4</v>
      </c>
      <c r="S82" s="22">
        <v>30</v>
      </c>
      <c r="T82" s="22">
        <v>71188.835800000001</v>
      </c>
      <c r="U82">
        <f t="shared" si="4"/>
        <v>3.6725570177320588E-3</v>
      </c>
    </row>
    <row r="83" spans="9:21" x14ac:dyDescent="0.3">
      <c r="I83"/>
      <c r="Q83" s="23">
        <v>1395</v>
      </c>
      <c r="R83" s="23">
        <v>5</v>
      </c>
      <c r="S83" s="23">
        <v>2</v>
      </c>
      <c r="T83" s="23">
        <v>71608.068599999999</v>
      </c>
      <c r="U83">
        <f t="shared" si="4"/>
        <v>5.8890245259495266E-3</v>
      </c>
    </row>
    <row r="84" spans="9:21" x14ac:dyDescent="0.3">
      <c r="I84"/>
      <c r="Q84" s="22">
        <v>1395</v>
      </c>
      <c r="R84" s="22">
        <v>5</v>
      </c>
      <c r="S84" s="22">
        <v>3</v>
      </c>
      <c r="T84" s="22">
        <v>71801.278600000005</v>
      </c>
      <c r="U84">
        <f t="shared" si="4"/>
        <v>2.6981596316928425E-3</v>
      </c>
    </row>
    <row r="85" spans="9:21" x14ac:dyDescent="0.3">
      <c r="I85"/>
      <c r="Q85" s="23">
        <v>1395</v>
      </c>
      <c r="R85" s="23">
        <v>5</v>
      </c>
      <c r="S85" s="23">
        <v>4</v>
      </c>
      <c r="T85" s="23">
        <v>72079.739499999996</v>
      </c>
      <c r="U85">
        <f t="shared" si="4"/>
        <v>3.878216452819494E-3</v>
      </c>
    </row>
    <row r="86" spans="9:21" x14ac:dyDescent="0.3">
      <c r="I86"/>
      <c r="Q86" s="22">
        <v>1395</v>
      </c>
      <c r="R86" s="22">
        <v>5</v>
      </c>
      <c r="S86" s="22">
        <v>5</v>
      </c>
      <c r="T86" s="22">
        <v>72104.642500000002</v>
      </c>
      <c r="U86">
        <f t="shared" si="4"/>
        <v>3.4549236960002006E-4</v>
      </c>
    </row>
    <row r="87" spans="9:21" x14ac:dyDescent="0.3">
      <c r="I87"/>
      <c r="Q87" s="23">
        <v>1395</v>
      </c>
      <c r="R87" s="23">
        <v>5</v>
      </c>
      <c r="S87" s="23">
        <v>6</v>
      </c>
      <c r="T87" s="23">
        <v>72734.011400000003</v>
      </c>
      <c r="U87">
        <f t="shared" si="4"/>
        <v>8.7285489280388706E-3</v>
      </c>
    </row>
    <row r="88" spans="9:21" x14ac:dyDescent="0.3">
      <c r="I88"/>
      <c r="Q88" s="22">
        <v>1395</v>
      </c>
      <c r="R88" s="22">
        <v>5</v>
      </c>
      <c r="S88" s="22">
        <v>10</v>
      </c>
      <c r="T88" s="22">
        <v>73043.982199999999</v>
      </c>
      <c r="U88">
        <f t="shared" si="4"/>
        <v>4.2617036243925988E-3</v>
      </c>
    </row>
    <row r="89" spans="9:21" x14ac:dyDescent="0.3">
      <c r="I89"/>
      <c r="Q89" s="23">
        <v>1395</v>
      </c>
      <c r="R89" s="23">
        <v>5</v>
      </c>
      <c r="S89" s="23">
        <v>11</v>
      </c>
      <c r="T89" s="23">
        <v>73259.197100000005</v>
      </c>
      <c r="U89">
        <f t="shared" si="4"/>
        <v>2.9463741367594665E-3</v>
      </c>
    </row>
    <row r="90" spans="9:21" x14ac:dyDescent="0.3">
      <c r="I90"/>
      <c r="Q90" s="22">
        <v>1395</v>
      </c>
      <c r="R90" s="22">
        <v>5</v>
      </c>
      <c r="S90" s="22">
        <v>12</v>
      </c>
      <c r="T90" s="22">
        <v>73731.094700000001</v>
      </c>
      <c r="U90">
        <f t="shared" si="4"/>
        <v>6.4414792774190044E-3</v>
      </c>
    </row>
    <row r="91" spans="9:21" x14ac:dyDescent="0.3">
      <c r="I91"/>
      <c r="Q91" s="23">
        <v>1395</v>
      </c>
      <c r="R91" s="23">
        <v>5</v>
      </c>
      <c r="S91" s="23">
        <v>13</v>
      </c>
      <c r="T91" s="23">
        <v>74425.236799999999</v>
      </c>
      <c r="U91">
        <f t="shared" si="4"/>
        <v>9.4145096153033236E-3</v>
      </c>
    </row>
    <row r="92" spans="9:21" x14ac:dyDescent="0.3">
      <c r="I92"/>
      <c r="Q92" s="22">
        <v>1395</v>
      </c>
      <c r="R92" s="22">
        <v>5</v>
      </c>
      <c r="S92" s="22">
        <v>16</v>
      </c>
      <c r="T92" s="22">
        <v>74832.497499999998</v>
      </c>
      <c r="U92">
        <f t="shared" si="4"/>
        <v>5.4720779873957959E-3</v>
      </c>
    </row>
    <row r="93" spans="9:21" x14ac:dyDescent="0.3">
      <c r="I93"/>
      <c r="Q93" s="23">
        <v>1395</v>
      </c>
      <c r="R93" s="23">
        <v>5</v>
      </c>
      <c r="S93" s="23">
        <v>17</v>
      </c>
      <c r="T93" s="23">
        <v>75167.252600000007</v>
      </c>
      <c r="U93">
        <f t="shared" si="4"/>
        <v>4.4733920580428688E-3</v>
      </c>
    </row>
    <row r="94" spans="9:21" x14ac:dyDescent="0.3">
      <c r="I94"/>
      <c r="Q94" s="22">
        <v>1395</v>
      </c>
      <c r="R94" s="22">
        <v>5</v>
      </c>
      <c r="S94" s="22">
        <v>18</v>
      </c>
      <c r="T94" s="22">
        <v>74833.978700000007</v>
      </c>
      <c r="U94">
        <f t="shared" si="4"/>
        <v>-4.4337645513466972E-3</v>
      </c>
    </row>
    <row r="95" spans="9:21" x14ac:dyDescent="0.3">
      <c r="I95"/>
      <c r="Q95" s="23">
        <v>1395</v>
      </c>
      <c r="R95" s="23">
        <v>5</v>
      </c>
      <c r="S95" s="23">
        <v>19</v>
      </c>
      <c r="T95" s="23">
        <v>74905.755900000004</v>
      </c>
      <c r="U95">
        <f t="shared" si="4"/>
        <v>9.591525299990078E-4</v>
      </c>
    </row>
    <row r="96" spans="9:21" x14ac:dyDescent="0.3">
      <c r="I96"/>
      <c r="Q96" s="22">
        <v>1395</v>
      </c>
      <c r="R96" s="22">
        <v>5</v>
      </c>
      <c r="S96" s="22">
        <v>20</v>
      </c>
      <c r="T96" s="22">
        <v>74745.626999999993</v>
      </c>
      <c r="U96">
        <f t="shared" si="4"/>
        <v>-2.1377382562400848E-3</v>
      </c>
    </row>
    <row r="97" spans="9:21" x14ac:dyDescent="0.3">
      <c r="I97"/>
      <c r="Q97" s="23">
        <v>1395</v>
      </c>
      <c r="R97" s="23">
        <v>5</v>
      </c>
      <c r="S97" s="23">
        <v>23</v>
      </c>
      <c r="T97" s="23">
        <v>74757.564700000003</v>
      </c>
      <c r="U97">
        <f t="shared" si="4"/>
        <v>1.5971101560241507E-4</v>
      </c>
    </row>
    <row r="98" spans="9:21" x14ac:dyDescent="0.3">
      <c r="I98"/>
      <c r="Q98" s="22">
        <v>1395</v>
      </c>
      <c r="R98" s="22">
        <v>5</v>
      </c>
      <c r="S98" s="22">
        <v>24</v>
      </c>
      <c r="T98" s="22">
        <v>74756.240300000005</v>
      </c>
      <c r="U98">
        <f t="shared" si="4"/>
        <v>-1.7715932900119746E-5</v>
      </c>
    </row>
    <row r="99" spans="9:21" x14ac:dyDescent="0.3">
      <c r="I99"/>
      <c r="Q99" s="23">
        <v>1395</v>
      </c>
      <c r="R99" s="23">
        <v>5</v>
      </c>
      <c r="S99" s="23">
        <v>25</v>
      </c>
      <c r="T99" s="23">
        <v>74413.182199999996</v>
      </c>
      <c r="U99">
        <f t="shared" si="4"/>
        <v>-4.5890229179972319E-3</v>
      </c>
    </row>
    <row r="100" spans="9:21" x14ac:dyDescent="0.3">
      <c r="I100"/>
      <c r="Q100" s="22">
        <v>1395</v>
      </c>
      <c r="R100" s="22">
        <v>5</v>
      </c>
      <c r="S100" s="22">
        <v>26</v>
      </c>
      <c r="T100" s="22">
        <v>74375.272899999996</v>
      </c>
      <c r="U100">
        <f t="shared" si="4"/>
        <v>-5.0944333892499749E-4</v>
      </c>
    </row>
    <row r="101" spans="9:21" x14ac:dyDescent="0.3">
      <c r="I101"/>
      <c r="Q101" s="23">
        <v>1395</v>
      </c>
      <c r="R101" s="23">
        <v>5</v>
      </c>
      <c r="S101" s="23">
        <v>27</v>
      </c>
      <c r="T101" s="23">
        <v>74326.340899999996</v>
      </c>
      <c r="U101">
        <f t="shared" si="4"/>
        <v>-6.5790682967703518E-4</v>
      </c>
    </row>
    <row r="102" spans="9:21" x14ac:dyDescent="0.3">
      <c r="I102"/>
      <c r="Q102" s="22">
        <v>1395</v>
      </c>
      <c r="R102" s="22">
        <v>5</v>
      </c>
      <c r="S102" s="22">
        <v>30</v>
      </c>
      <c r="T102" s="22">
        <v>74355.483200000002</v>
      </c>
      <c r="U102">
        <f t="shared" si="4"/>
        <v>3.920857618864293E-4</v>
      </c>
    </row>
    <row r="103" spans="9:21" x14ac:dyDescent="0.3">
      <c r="I103"/>
      <c r="Q103" s="23">
        <v>1395</v>
      </c>
      <c r="R103" s="23">
        <v>5</v>
      </c>
      <c r="S103" s="23">
        <v>31</v>
      </c>
      <c r="T103" s="23">
        <v>74514.299700000003</v>
      </c>
      <c r="U103">
        <f t="shared" si="4"/>
        <v>2.1359083844942894E-3</v>
      </c>
    </row>
    <row r="104" spans="9:21" x14ac:dyDescent="0.3">
      <c r="I104"/>
      <c r="Q104" s="22">
        <v>1395</v>
      </c>
      <c r="R104" s="22">
        <v>6</v>
      </c>
      <c r="S104" s="22">
        <v>1</v>
      </c>
      <c r="T104" s="22">
        <v>74479.174100000004</v>
      </c>
      <c r="U104">
        <f t="shared" si="4"/>
        <v>-4.7139408330232335E-4</v>
      </c>
    </row>
    <row r="105" spans="9:21" x14ac:dyDescent="0.3">
      <c r="I105"/>
      <c r="Q105" s="23">
        <v>1395</v>
      </c>
      <c r="R105" s="23">
        <v>6</v>
      </c>
      <c r="S105" s="23">
        <v>2</v>
      </c>
      <c r="T105" s="23">
        <v>74352.847399999999</v>
      </c>
      <c r="U105">
        <f t="shared" si="4"/>
        <v>-1.6961345440054121E-3</v>
      </c>
    </row>
    <row r="106" spans="9:21" x14ac:dyDescent="0.3">
      <c r="I106"/>
      <c r="Q106" s="22">
        <v>1395</v>
      </c>
      <c r="R106" s="22">
        <v>6</v>
      </c>
      <c r="S106" s="22">
        <v>3</v>
      </c>
      <c r="T106" s="22">
        <v>74416.069199999998</v>
      </c>
      <c r="U106">
        <f t="shared" si="4"/>
        <v>8.5029426862281987E-4</v>
      </c>
    </row>
    <row r="107" spans="9:21" x14ac:dyDescent="0.3">
      <c r="I107"/>
      <c r="Q107" s="23">
        <v>1395</v>
      </c>
      <c r="R107" s="23">
        <v>6</v>
      </c>
      <c r="S107" s="23">
        <v>6</v>
      </c>
      <c r="T107" s="23">
        <v>74277.216799999995</v>
      </c>
      <c r="U107">
        <f t="shared" si="4"/>
        <v>-1.8658926961974132E-3</v>
      </c>
    </row>
    <row r="108" spans="9:21" x14ac:dyDescent="0.3">
      <c r="I108"/>
      <c r="Q108" s="22">
        <v>1395</v>
      </c>
      <c r="R108" s="22">
        <v>6</v>
      </c>
      <c r="S108" s="22">
        <v>7</v>
      </c>
      <c r="T108" s="22">
        <v>74010.431100000002</v>
      </c>
      <c r="U108">
        <f t="shared" si="4"/>
        <v>-3.5917568198381433E-3</v>
      </c>
    </row>
    <row r="109" spans="9:21" x14ac:dyDescent="0.3">
      <c r="I109"/>
      <c r="Q109" s="23">
        <v>1395</v>
      </c>
      <c r="R109" s="23">
        <v>6</v>
      </c>
      <c r="S109" s="23">
        <v>8</v>
      </c>
      <c r="T109" s="23">
        <v>74096.871199999994</v>
      </c>
      <c r="U109">
        <f t="shared" si="4"/>
        <v>1.1679448250099256E-3</v>
      </c>
    </row>
    <row r="110" spans="9:21" x14ac:dyDescent="0.3">
      <c r="I110"/>
      <c r="Q110" s="22">
        <v>1395</v>
      </c>
      <c r="R110" s="22">
        <v>6</v>
      </c>
      <c r="S110" s="22">
        <v>9</v>
      </c>
      <c r="T110" s="22">
        <v>74052.431500000006</v>
      </c>
      <c r="U110">
        <f t="shared" si="4"/>
        <v>-5.9975136979861787E-4</v>
      </c>
    </row>
    <row r="111" spans="9:21" x14ac:dyDescent="0.3">
      <c r="I111"/>
      <c r="Q111" s="23">
        <v>1395</v>
      </c>
      <c r="R111" s="23">
        <v>6</v>
      </c>
      <c r="S111" s="23">
        <v>10</v>
      </c>
      <c r="T111" s="23">
        <v>73800.063899999994</v>
      </c>
      <c r="U111">
        <f t="shared" si="4"/>
        <v>-3.4079583193701302E-3</v>
      </c>
    </row>
    <row r="112" spans="9:21" x14ac:dyDescent="0.3">
      <c r="I112"/>
      <c r="Q112" s="22">
        <v>1395</v>
      </c>
      <c r="R112" s="22">
        <v>6</v>
      </c>
      <c r="S112" s="22">
        <v>13</v>
      </c>
      <c r="T112" s="22">
        <v>73289.638000000006</v>
      </c>
      <c r="U112">
        <f t="shared" si="4"/>
        <v>-6.9163341198676953E-3</v>
      </c>
    </row>
    <row r="113" spans="9:21" x14ac:dyDescent="0.3">
      <c r="I113"/>
      <c r="Q113" s="23">
        <v>1395</v>
      </c>
      <c r="R113" s="23">
        <v>6</v>
      </c>
      <c r="S113" s="23">
        <v>14</v>
      </c>
      <c r="T113" s="23">
        <v>73049.189499999993</v>
      </c>
      <c r="U113">
        <f t="shared" si="4"/>
        <v>-3.2807980304120354E-3</v>
      </c>
    </row>
    <row r="114" spans="9:21" x14ac:dyDescent="0.3">
      <c r="I114"/>
      <c r="Q114" s="22">
        <v>1395</v>
      </c>
      <c r="R114" s="22">
        <v>6</v>
      </c>
      <c r="S114" s="22">
        <v>15</v>
      </c>
      <c r="T114" s="22">
        <v>73115.8609</v>
      </c>
      <c r="U114">
        <f t="shared" si="4"/>
        <v>9.1269185129028152E-4</v>
      </c>
    </row>
    <row r="115" spans="9:21" x14ac:dyDescent="0.3">
      <c r="I115"/>
      <c r="Q115" s="23">
        <v>1395</v>
      </c>
      <c r="R115" s="23">
        <v>6</v>
      </c>
      <c r="S115" s="23">
        <v>16</v>
      </c>
      <c r="T115" s="23">
        <v>73305.851899999994</v>
      </c>
      <c r="U115">
        <f t="shared" si="4"/>
        <v>2.5984922787114506E-3</v>
      </c>
    </row>
    <row r="116" spans="9:21" x14ac:dyDescent="0.3">
      <c r="I116"/>
      <c r="Q116" s="22">
        <v>1395</v>
      </c>
      <c r="R116" s="22">
        <v>6</v>
      </c>
      <c r="S116" s="22">
        <v>17</v>
      </c>
      <c r="T116" s="22">
        <v>73362.496799999994</v>
      </c>
      <c r="U116">
        <f t="shared" si="4"/>
        <v>7.7272002891759506E-4</v>
      </c>
    </row>
    <row r="117" spans="9:21" x14ac:dyDescent="0.3">
      <c r="I117"/>
      <c r="Q117" s="23">
        <v>1395</v>
      </c>
      <c r="R117" s="23">
        <v>6</v>
      </c>
      <c r="S117" s="23">
        <v>20</v>
      </c>
      <c r="T117" s="23">
        <v>73301.919999999998</v>
      </c>
      <c r="U117">
        <f t="shared" si="4"/>
        <v>-8.2571889783333852E-4</v>
      </c>
    </row>
    <row r="118" spans="9:21" x14ac:dyDescent="0.3">
      <c r="I118"/>
      <c r="Q118" s="22">
        <v>1395</v>
      </c>
      <c r="R118" s="22">
        <v>6</v>
      </c>
      <c r="S118" s="22">
        <v>21</v>
      </c>
      <c r="T118" s="22">
        <v>73341.231799999994</v>
      </c>
      <c r="U118">
        <f t="shared" si="4"/>
        <v>5.3629973130298048E-4</v>
      </c>
    </row>
    <row r="119" spans="9:21" x14ac:dyDescent="0.3">
      <c r="I119"/>
      <c r="Q119" s="23">
        <v>1395</v>
      </c>
      <c r="R119" s="23">
        <v>6</v>
      </c>
      <c r="S119" s="23">
        <v>23</v>
      </c>
      <c r="T119" s="23">
        <v>73044.419099999999</v>
      </c>
      <c r="U119">
        <f t="shared" si="4"/>
        <v>-4.0470100203578996E-3</v>
      </c>
    </row>
    <row r="120" spans="9:21" x14ac:dyDescent="0.3">
      <c r="I120"/>
      <c r="Q120" s="22">
        <v>1395</v>
      </c>
      <c r="R120" s="22">
        <v>6</v>
      </c>
      <c r="S120" s="22">
        <v>24</v>
      </c>
      <c r="T120" s="22">
        <v>73093.453999999998</v>
      </c>
      <c r="U120">
        <f t="shared" si="4"/>
        <v>6.7130248421665151E-4</v>
      </c>
    </row>
    <row r="121" spans="9:21" x14ac:dyDescent="0.3">
      <c r="I121"/>
      <c r="Q121" s="23">
        <v>1395</v>
      </c>
      <c r="R121" s="23">
        <v>6</v>
      </c>
      <c r="S121" s="23">
        <v>27</v>
      </c>
      <c r="T121" s="23">
        <v>72818.558000000005</v>
      </c>
      <c r="U121">
        <f t="shared" si="4"/>
        <v>-3.7608839773803915E-3</v>
      </c>
    </row>
    <row r="122" spans="9:21" x14ac:dyDescent="0.3">
      <c r="I122"/>
      <c r="Q122" s="22">
        <v>1395</v>
      </c>
      <c r="R122" s="22">
        <v>6</v>
      </c>
      <c r="S122" s="22">
        <v>28</v>
      </c>
      <c r="T122" s="22">
        <v>72979.093099999998</v>
      </c>
      <c r="U122">
        <f t="shared" si="4"/>
        <v>2.2045904836511809E-3</v>
      </c>
    </row>
    <row r="123" spans="9:21" x14ac:dyDescent="0.3">
      <c r="I123"/>
      <c r="Q123" s="23">
        <v>1395</v>
      </c>
      <c r="R123" s="23">
        <v>6</v>
      </c>
      <c r="S123" s="23">
        <v>29</v>
      </c>
      <c r="T123" s="23">
        <v>73086.491999999998</v>
      </c>
      <c r="U123">
        <f t="shared" si="4"/>
        <v>1.4716392796609856E-3</v>
      </c>
    </row>
    <row r="124" spans="9:21" x14ac:dyDescent="0.3">
      <c r="I124"/>
      <c r="Q124" s="22">
        <v>1395</v>
      </c>
      <c r="R124" s="22">
        <v>6</v>
      </c>
      <c r="S124" s="22">
        <v>31</v>
      </c>
      <c r="T124" s="22">
        <v>73297.220199999996</v>
      </c>
      <c r="U124">
        <f t="shared" si="4"/>
        <v>2.8832715079551985E-3</v>
      </c>
    </row>
    <row r="125" spans="9:21" x14ac:dyDescent="0.3">
      <c r="I125"/>
      <c r="Q125" s="23">
        <v>1395</v>
      </c>
      <c r="R125" s="23">
        <v>7</v>
      </c>
      <c r="S125" s="23">
        <v>3</v>
      </c>
      <c r="T125" s="23">
        <v>73763.627900000007</v>
      </c>
      <c r="U125">
        <f t="shared" si="4"/>
        <v>6.3632385884124787E-3</v>
      </c>
    </row>
    <row r="126" spans="9:21" x14ac:dyDescent="0.3">
      <c r="I126"/>
      <c r="Q126" s="22">
        <v>1395</v>
      </c>
      <c r="R126" s="22">
        <v>7</v>
      </c>
      <c r="S126" s="22">
        <v>4</v>
      </c>
      <c r="T126" s="22">
        <v>73900.174700000003</v>
      </c>
      <c r="U126">
        <f t="shared" si="4"/>
        <v>1.851139970841853E-3</v>
      </c>
    </row>
    <row r="127" spans="9:21" x14ac:dyDescent="0.3">
      <c r="I127"/>
      <c r="Q127" s="23">
        <v>1395</v>
      </c>
      <c r="R127" s="23">
        <v>7</v>
      </c>
      <c r="S127" s="23">
        <v>5</v>
      </c>
      <c r="T127" s="23">
        <v>73884.088399999993</v>
      </c>
      <c r="U127">
        <f t="shared" si="4"/>
        <v>-2.1767607539913136E-4</v>
      </c>
    </row>
    <row r="128" spans="9:21" x14ac:dyDescent="0.3">
      <c r="I128"/>
      <c r="Q128" s="22">
        <v>1395</v>
      </c>
      <c r="R128" s="22">
        <v>7</v>
      </c>
      <c r="S128" s="22">
        <v>6</v>
      </c>
      <c r="T128" s="22">
        <v>73866.871799999994</v>
      </c>
      <c r="U128">
        <f t="shared" si="4"/>
        <v>-2.3302175573702844E-4</v>
      </c>
    </row>
    <row r="129" spans="9:21" x14ac:dyDescent="0.3">
      <c r="I129"/>
      <c r="Q129" s="23">
        <v>1395</v>
      </c>
      <c r="R129" s="23">
        <v>7</v>
      </c>
      <c r="S129" s="23">
        <v>7</v>
      </c>
      <c r="T129" s="23">
        <v>74007.218999999997</v>
      </c>
      <c r="U129">
        <f t="shared" si="4"/>
        <v>1.90000194376716E-3</v>
      </c>
    </row>
    <row r="130" spans="9:21" x14ac:dyDescent="0.3">
      <c r="I130"/>
      <c r="Q130" s="22">
        <v>1395</v>
      </c>
      <c r="R130" s="22">
        <v>7</v>
      </c>
      <c r="S130" s="22">
        <v>10</v>
      </c>
      <c r="T130" s="22">
        <v>74234.206200000001</v>
      </c>
      <c r="U130">
        <f t="shared" si="4"/>
        <v>3.0670953870055584E-3</v>
      </c>
    </row>
    <row r="131" spans="9:21" x14ac:dyDescent="0.3">
      <c r="I131"/>
      <c r="Q131" s="23">
        <v>1395</v>
      </c>
      <c r="R131" s="23">
        <v>7</v>
      </c>
      <c r="S131" s="23">
        <v>11</v>
      </c>
      <c r="T131" s="23">
        <v>74032.554699999993</v>
      </c>
      <c r="U131">
        <f t="shared" si="4"/>
        <v>-2.7164229311851251E-3</v>
      </c>
    </row>
    <row r="132" spans="9:21" x14ac:dyDescent="0.3">
      <c r="I132"/>
      <c r="Q132" s="22">
        <v>1395</v>
      </c>
      <c r="R132" s="22">
        <v>7</v>
      </c>
      <c r="S132" s="22">
        <v>12</v>
      </c>
      <c r="T132" s="22">
        <v>74000.279200000004</v>
      </c>
      <c r="U132">
        <f t="shared" ref="U132:U195" si="5">T132/T131-1</f>
        <v>-4.3596361264008898E-4</v>
      </c>
    </row>
    <row r="133" spans="9:21" x14ac:dyDescent="0.3">
      <c r="I133"/>
      <c r="Q133" s="23">
        <v>1395</v>
      </c>
      <c r="R133" s="23">
        <v>7</v>
      </c>
      <c r="S133" s="23">
        <v>13</v>
      </c>
      <c r="T133" s="23">
        <v>74050.034899999999</v>
      </c>
      <c r="U133">
        <f t="shared" si="5"/>
        <v>6.7237178748369431E-4</v>
      </c>
    </row>
    <row r="134" spans="9:21" x14ac:dyDescent="0.3">
      <c r="I134"/>
      <c r="Q134" s="22">
        <v>1395</v>
      </c>
      <c r="R134" s="22">
        <v>7</v>
      </c>
      <c r="S134" s="22">
        <v>14</v>
      </c>
      <c r="T134" s="22">
        <v>73841.2016</v>
      </c>
      <c r="U134">
        <f t="shared" si="5"/>
        <v>-2.8201647748311576E-3</v>
      </c>
    </row>
    <row r="135" spans="9:21" x14ac:dyDescent="0.3">
      <c r="I135"/>
      <c r="Q135" s="23">
        <v>1395</v>
      </c>
      <c r="R135" s="23">
        <v>7</v>
      </c>
      <c r="S135" s="23">
        <v>17</v>
      </c>
      <c r="T135" s="23">
        <v>73918.116299999994</v>
      </c>
      <c r="U135">
        <f t="shared" si="5"/>
        <v>1.0416230821466144E-3</v>
      </c>
    </row>
    <row r="136" spans="9:21" x14ac:dyDescent="0.3">
      <c r="I136"/>
      <c r="Q136" s="22">
        <v>1395</v>
      </c>
      <c r="R136" s="22">
        <v>7</v>
      </c>
      <c r="S136" s="22">
        <v>18</v>
      </c>
      <c r="T136" s="22">
        <v>74130.323499999999</v>
      </c>
      <c r="U136">
        <f t="shared" si="5"/>
        <v>2.8708415557934241E-3</v>
      </c>
    </row>
    <row r="137" spans="9:21" x14ac:dyDescent="0.3">
      <c r="I137"/>
      <c r="Q137" s="23">
        <v>1395</v>
      </c>
      <c r="R137" s="23">
        <v>7</v>
      </c>
      <c r="S137" s="23">
        <v>19</v>
      </c>
      <c r="T137" s="23">
        <v>74375.771500000003</v>
      </c>
      <c r="U137">
        <f t="shared" si="5"/>
        <v>3.3110337094375275E-3</v>
      </c>
    </row>
    <row r="138" spans="9:21" x14ac:dyDescent="0.3">
      <c r="I138"/>
      <c r="Q138" s="22">
        <v>1395</v>
      </c>
      <c r="R138" s="22">
        <v>7</v>
      </c>
      <c r="S138" s="22">
        <v>24</v>
      </c>
      <c r="T138" s="22">
        <v>74593.707699999999</v>
      </c>
      <c r="U138">
        <f t="shared" si="5"/>
        <v>2.9302042265202388E-3</v>
      </c>
    </row>
    <row r="139" spans="9:21" x14ac:dyDescent="0.3">
      <c r="I139"/>
      <c r="Q139" s="23">
        <v>1395</v>
      </c>
      <c r="R139" s="23">
        <v>7</v>
      </c>
      <c r="S139" s="23">
        <v>25</v>
      </c>
      <c r="T139" s="23">
        <v>74290.582699999999</v>
      </c>
      <c r="U139">
        <f t="shared" si="5"/>
        <v>-4.0636805616246496E-3</v>
      </c>
    </row>
    <row r="140" spans="9:21" x14ac:dyDescent="0.3">
      <c r="I140"/>
      <c r="Q140" s="22">
        <v>1395</v>
      </c>
      <c r="R140" s="22">
        <v>7</v>
      </c>
      <c r="S140" s="22">
        <v>26</v>
      </c>
      <c r="T140" s="22">
        <v>74417.242400000003</v>
      </c>
      <c r="U140">
        <f t="shared" si="5"/>
        <v>1.7049226886733937E-3</v>
      </c>
    </row>
    <row r="141" spans="9:21" x14ac:dyDescent="0.3">
      <c r="I141"/>
      <c r="Q141" s="23">
        <v>1395</v>
      </c>
      <c r="R141" s="23">
        <v>7</v>
      </c>
      <c r="S141" s="23">
        <v>27</v>
      </c>
      <c r="T141" s="23">
        <v>74587.463000000003</v>
      </c>
      <c r="U141">
        <f t="shared" si="5"/>
        <v>2.2873811835844027E-3</v>
      </c>
    </row>
    <row r="142" spans="9:21" x14ac:dyDescent="0.3">
      <c r="I142"/>
      <c r="Q142" s="22">
        <v>1395</v>
      </c>
      <c r="R142" s="22">
        <v>7</v>
      </c>
      <c r="S142" s="22">
        <v>28</v>
      </c>
      <c r="T142" s="22">
        <v>74748.742400000003</v>
      </c>
      <c r="U142">
        <f t="shared" si="5"/>
        <v>2.1622856377350175E-3</v>
      </c>
    </row>
    <row r="143" spans="9:21" x14ac:dyDescent="0.3">
      <c r="I143"/>
      <c r="Q143" s="23">
        <v>1395</v>
      </c>
      <c r="R143" s="23">
        <v>8</v>
      </c>
      <c r="S143" s="23">
        <v>1</v>
      </c>
      <c r="T143" s="23">
        <v>75079.187399999995</v>
      </c>
      <c r="U143">
        <f t="shared" si="5"/>
        <v>4.4207432712606298E-3</v>
      </c>
    </row>
    <row r="144" spans="9:21" x14ac:dyDescent="0.3">
      <c r="I144"/>
      <c r="Q144" s="22">
        <v>1395</v>
      </c>
      <c r="R144" s="22">
        <v>8</v>
      </c>
      <c r="S144" s="22">
        <v>2</v>
      </c>
      <c r="T144" s="22">
        <v>75038.917100000006</v>
      </c>
      <c r="U144">
        <f t="shared" si="5"/>
        <v>-5.3637101565096046E-4</v>
      </c>
    </row>
    <row r="145" spans="9:21" x14ac:dyDescent="0.3">
      <c r="I145"/>
      <c r="Q145" s="23">
        <v>1395</v>
      </c>
      <c r="R145" s="23">
        <v>8</v>
      </c>
      <c r="S145" s="23">
        <v>3</v>
      </c>
      <c r="T145" s="23">
        <v>75167.686700000006</v>
      </c>
      <c r="U145">
        <f t="shared" si="5"/>
        <v>1.7160375572637943E-3</v>
      </c>
    </row>
    <row r="146" spans="9:21" x14ac:dyDescent="0.3">
      <c r="I146"/>
      <c r="Q146" s="22">
        <v>1395</v>
      </c>
      <c r="R146" s="22">
        <v>8</v>
      </c>
      <c r="S146" s="22">
        <v>4</v>
      </c>
      <c r="T146" s="22">
        <v>75336.311100000006</v>
      </c>
      <c r="U146">
        <f t="shared" si="5"/>
        <v>2.243309690678652E-3</v>
      </c>
    </row>
    <row r="147" spans="9:21" x14ac:dyDescent="0.3">
      <c r="I147"/>
      <c r="Q147" s="23">
        <v>1395</v>
      </c>
      <c r="R147" s="23">
        <v>8</v>
      </c>
      <c r="S147" s="23">
        <v>5</v>
      </c>
      <c r="T147" s="23">
        <v>75788.824600000007</v>
      </c>
      <c r="U147">
        <f t="shared" si="5"/>
        <v>6.0065789443730644E-3</v>
      </c>
    </row>
    <row r="148" spans="9:21" x14ac:dyDescent="0.3">
      <c r="I148"/>
      <c r="Q148" s="22">
        <v>1395</v>
      </c>
      <c r="R148" s="22">
        <v>8</v>
      </c>
      <c r="S148" s="22">
        <v>8</v>
      </c>
      <c r="T148" s="22">
        <v>76764.051099999997</v>
      </c>
      <c r="U148">
        <f t="shared" si="5"/>
        <v>1.28676820777609E-2</v>
      </c>
    </row>
    <row r="149" spans="9:21" x14ac:dyDescent="0.3">
      <c r="I149"/>
      <c r="Q149" s="23">
        <v>1395</v>
      </c>
      <c r="R149" s="23">
        <v>8</v>
      </c>
      <c r="S149" s="23">
        <v>9</v>
      </c>
      <c r="T149" s="23">
        <v>76737.106700000004</v>
      </c>
      <c r="U149">
        <f t="shared" si="5"/>
        <v>-3.5100284070332943E-4</v>
      </c>
    </row>
    <row r="150" spans="9:21" x14ac:dyDescent="0.3">
      <c r="I150"/>
      <c r="Q150" s="22">
        <v>1395</v>
      </c>
      <c r="R150" s="22">
        <v>8</v>
      </c>
      <c r="S150" s="22">
        <v>10</v>
      </c>
      <c r="T150" s="22">
        <v>76681.558999999994</v>
      </c>
      <c r="U150">
        <f t="shared" si="5"/>
        <v>-7.2387013778318909E-4</v>
      </c>
    </row>
    <row r="151" spans="9:21" x14ac:dyDescent="0.3">
      <c r="I151"/>
      <c r="Q151" s="23">
        <v>1395</v>
      </c>
      <c r="R151" s="23">
        <v>8</v>
      </c>
      <c r="S151" s="23">
        <v>11</v>
      </c>
      <c r="T151" s="23">
        <v>76220.277900000001</v>
      </c>
      <c r="U151">
        <f t="shared" si="5"/>
        <v>-6.0155414941419627E-3</v>
      </c>
    </row>
    <row r="152" spans="9:21" x14ac:dyDescent="0.3">
      <c r="I152"/>
      <c r="Q152" s="22">
        <v>1395</v>
      </c>
      <c r="R152" s="22">
        <v>8</v>
      </c>
      <c r="S152" s="22">
        <v>12</v>
      </c>
      <c r="T152" s="22">
        <v>76247.294200000004</v>
      </c>
      <c r="U152">
        <f t="shared" si="5"/>
        <v>3.5445029517533477E-4</v>
      </c>
    </row>
    <row r="153" spans="9:21" x14ac:dyDescent="0.3">
      <c r="I153"/>
      <c r="Q153" s="23">
        <v>1395</v>
      </c>
      <c r="R153" s="23">
        <v>8</v>
      </c>
      <c r="S153" s="23">
        <v>15</v>
      </c>
      <c r="T153" s="23">
        <v>75851.279200000004</v>
      </c>
      <c r="U153">
        <f t="shared" si="5"/>
        <v>-5.1938236517775627E-3</v>
      </c>
    </row>
    <row r="154" spans="9:21" x14ac:dyDescent="0.3">
      <c r="I154"/>
      <c r="Q154" s="22">
        <v>1395</v>
      </c>
      <c r="R154" s="22">
        <v>8</v>
      </c>
      <c r="S154" s="22">
        <v>16</v>
      </c>
      <c r="T154" s="22">
        <v>75737.809599999993</v>
      </c>
      <c r="U154">
        <f t="shared" si="5"/>
        <v>-1.4959484032012194E-3</v>
      </c>
    </row>
    <row r="155" spans="9:21" x14ac:dyDescent="0.3">
      <c r="I155"/>
      <c r="Q155" s="23">
        <v>1395</v>
      </c>
      <c r="R155" s="23">
        <v>8</v>
      </c>
      <c r="S155" s="23">
        <v>17</v>
      </c>
      <c r="T155" s="23">
        <v>76122.089099999997</v>
      </c>
      <c r="U155">
        <f t="shared" si="5"/>
        <v>5.0738132252508006E-3</v>
      </c>
    </row>
    <row r="156" spans="9:21" x14ac:dyDescent="0.3">
      <c r="I156"/>
      <c r="Q156" s="22">
        <v>1395</v>
      </c>
      <c r="R156" s="22">
        <v>8</v>
      </c>
      <c r="S156" s="22">
        <v>18</v>
      </c>
      <c r="T156" s="22">
        <v>76370.541100000002</v>
      </c>
      <c r="U156">
        <f t="shared" si="5"/>
        <v>3.2638620791609618E-3</v>
      </c>
    </row>
    <row r="157" spans="9:21" x14ac:dyDescent="0.3">
      <c r="I157"/>
      <c r="Q157" s="23">
        <v>1395</v>
      </c>
      <c r="R157" s="23">
        <v>8</v>
      </c>
      <c r="S157" s="23">
        <v>19</v>
      </c>
      <c r="T157" s="23">
        <v>74921.970100000006</v>
      </c>
      <c r="U157">
        <f t="shared" si="5"/>
        <v>-1.89676671022041E-2</v>
      </c>
    </row>
    <row r="158" spans="9:21" x14ac:dyDescent="0.3">
      <c r="I158"/>
      <c r="Q158" s="22">
        <v>1395</v>
      </c>
      <c r="R158" s="22">
        <v>8</v>
      </c>
      <c r="S158" s="22">
        <v>22</v>
      </c>
      <c r="T158" s="22">
        <v>75608.958400000003</v>
      </c>
      <c r="U158">
        <f t="shared" si="5"/>
        <v>9.169383814694898E-3</v>
      </c>
    </row>
    <row r="159" spans="9:21" x14ac:dyDescent="0.3">
      <c r="I159"/>
      <c r="Q159" s="23">
        <v>1395</v>
      </c>
      <c r="R159" s="23">
        <v>8</v>
      </c>
      <c r="S159" s="23">
        <v>23</v>
      </c>
      <c r="T159" s="23">
        <v>75665.498099999997</v>
      </c>
      <c r="U159">
        <f t="shared" si="5"/>
        <v>7.4779101837219031E-4</v>
      </c>
    </row>
    <row r="160" spans="9:21" x14ac:dyDescent="0.3">
      <c r="I160"/>
      <c r="Q160" s="22">
        <v>1395</v>
      </c>
      <c r="R160" s="22">
        <v>8</v>
      </c>
      <c r="S160" s="22">
        <v>24</v>
      </c>
      <c r="T160" s="22">
        <v>75973.902100000007</v>
      </c>
      <c r="U160">
        <f t="shared" si="5"/>
        <v>4.075886734961065E-3</v>
      </c>
    </row>
    <row r="161" spans="9:21" x14ac:dyDescent="0.3">
      <c r="I161"/>
      <c r="Q161" s="23">
        <v>1395</v>
      </c>
      <c r="R161" s="23">
        <v>8</v>
      </c>
      <c r="S161" s="23">
        <v>25</v>
      </c>
      <c r="T161" s="23">
        <v>75870.718599999993</v>
      </c>
      <c r="U161">
        <f t="shared" si="5"/>
        <v>-1.3581440092967911E-3</v>
      </c>
    </row>
    <row r="162" spans="9:21" x14ac:dyDescent="0.3">
      <c r="I162"/>
      <c r="Q162" s="22">
        <v>1395</v>
      </c>
      <c r="R162" s="22">
        <v>8</v>
      </c>
      <c r="S162" s="22">
        <v>26</v>
      </c>
      <c r="T162" s="22">
        <v>75784.070800000001</v>
      </c>
      <c r="U162">
        <f t="shared" si="5"/>
        <v>-1.1420453318335966E-3</v>
      </c>
    </row>
    <row r="163" spans="9:21" x14ac:dyDescent="0.3">
      <c r="I163"/>
      <c r="Q163" s="23">
        <v>1395</v>
      </c>
      <c r="R163" s="23">
        <v>8</v>
      </c>
      <c r="S163" s="23">
        <v>29</v>
      </c>
      <c r="T163" s="23">
        <v>75805.317999999999</v>
      </c>
      <c r="U163">
        <f t="shared" si="5"/>
        <v>2.8036498667471932E-4</v>
      </c>
    </row>
    <row r="164" spans="9:21" x14ac:dyDescent="0.3">
      <c r="I164"/>
      <c r="Q164" s="22">
        <v>1395</v>
      </c>
      <c r="R164" s="22">
        <v>9</v>
      </c>
      <c r="S164" s="22">
        <v>1</v>
      </c>
      <c r="T164" s="22">
        <v>75839.248300000007</v>
      </c>
      <c r="U164">
        <f t="shared" si="5"/>
        <v>4.4759788488724084E-4</v>
      </c>
    </row>
    <row r="165" spans="9:21" x14ac:dyDescent="0.3">
      <c r="I165"/>
      <c r="Q165" s="23">
        <v>1395</v>
      </c>
      <c r="R165" s="23">
        <v>9</v>
      </c>
      <c r="S165" s="23">
        <v>2</v>
      </c>
      <c r="T165" s="23">
        <v>75901.562600000005</v>
      </c>
      <c r="U165">
        <f t="shared" si="5"/>
        <v>8.2166294361862846E-4</v>
      </c>
    </row>
    <row r="166" spans="9:21" x14ac:dyDescent="0.3">
      <c r="I166"/>
      <c r="Q166" s="22">
        <v>1395</v>
      </c>
      <c r="R166" s="22">
        <v>9</v>
      </c>
      <c r="S166" s="22">
        <v>3</v>
      </c>
      <c r="T166" s="22">
        <v>75902.679999999993</v>
      </c>
      <c r="U166">
        <f t="shared" si="5"/>
        <v>1.4721699550301892E-5</v>
      </c>
    </row>
    <row r="167" spans="9:21" x14ac:dyDescent="0.3">
      <c r="I167"/>
      <c r="Q167" s="23">
        <v>1395</v>
      </c>
      <c r="R167" s="23">
        <v>9</v>
      </c>
      <c r="S167" s="23">
        <v>6</v>
      </c>
      <c r="T167" s="23">
        <v>76003.832500000004</v>
      </c>
      <c r="U167">
        <f t="shared" si="5"/>
        <v>1.3326604541501474E-3</v>
      </c>
    </row>
    <row r="168" spans="9:21" x14ac:dyDescent="0.3">
      <c r="I168"/>
      <c r="Q168" s="22">
        <v>1395</v>
      </c>
      <c r="R168" s="22">
        <v>9</v>
      </c>
      <c r="S168" s="22">
        <v>7</v>
      </c>
      <c r="T168" s="22">
        <v>76062.555200000003</v>
      </c>
      <c r="U168">
        <f t="shared" si="5"/>
        <v>7.726281434556892E-4</v>
      </c>
    </row>
    <row r="169" spans="9:21" x14ac:dyDescent="0.3">
      <c r="I169"/>
      <c r="Q169" s="23">
        <v>1395</v>
      </c>
      <c r="R169" s="23">
        <v>9</v>
      </c>
      <c r="S169" s="23">
        <v>9</v>
      </c>
      <c r="T169" s="23">
        <v>76393.816000000006</v>
      </c>
      <c r="U169">
        <f t="shared" si="5"/>
        <v>4.3551100686662902E-3</v>
      </c>
    </row>
    <row r="170" spans="9:21" x14ac:dyDescent="0.3">
      <c r="I170"/>
      <c r="Q170" s="22">
        <v>1395</v>
      </c>
      <c r="R170" s="22">
        <v>9</v>
      </c>
      <c r="S170" s="22">
        <v>13</v>
      </c>
      <c r="T170" s="22">
        <v>76422.6008</v>
      </c>
      <c r="U170">
        <f t="shared" si="5"/>
        <v>3.7679489659203647E-4</v>
      </c>
    </row>
    <row r="171" spans="9:21" x14ac:dyDescent="0.3">
      <c r="I171"/>
      <c r="Q171" s="23">
        <v>1395</v>
      </c>
      <c r="R171" s="23">
        <v>9</v>
      </c>
      <c r="S171" s="23">
        <v>14</v>
      </c>
      <c r="T171" s="23">
        <v>76522.434399999998</v>
      </c>
      <c r="U171">
        <f t="shared" si="5"/>
        <v>1.3063360701537352E-3</v>
      </c>
    </row>
    <row r="172" spans="9:21" x14ac:dyDescent="0.3">
      <c r="I172"/>
      <c r="Q172" s="22">
        <v>1395</v>
      </c>
      <c r="R172" s="22">
        <v>9</v>
      </c>
      <c r="S172" s="22">
        <v>15</v>
      </c>
      <c r="T172" s="22">
        <v>76578.3</v>
      </c>
      <c r="U172">
        <f t="shared" si="5"/>
        <v>7.3005518496693789E-4</v>
      </c>
    </row>
    <row r="173" spans="9:21" x14ac:dyDescent="0.3">
      <c r="I173"/>
      <c r="Q173" s="23">
        <v>1395</v>
      </c>
      <c r="R173" s="23">
        <v>9</v>
      </c>
      <c r="S173" s="23">
        <v>16</v>
      </c>
      <c r="T173" s="23">
        <v>77322.668699999995</v>
      </c>
      <c r="U173">
        <f t="shared" si="5"/>
        <v>9.7203607288225413E-3</v>
      </c>
    </row>
    <row r="174" spans="9:21" x14ac:dyDescent="0.3">
      <c r="I174"/>
      <c r="Q174" s="22">
        <v>1395</v>
      </c>
      <c r="R174" s="22">
        <v>9</v>
      </c>
      <c r="S174" s="22">
        <v>17</v>
      </c>
      <c r="T174" s="22">
        <v>77872.272700000001</v>
      </c>
      <c r="U174">
        <f t="shared" si="5"/>
        <v>7.1079284929027597E-3</v>
      </c>
    </row>
    <row r="175" spans="9:21" x14ac:dyDescent="0.3">
      <c r="I175"/>
      <c r="Q175" s="23">
        <v>1395</v>
      </c>
      <c r="R175" s="23">
        <v>9</v>
      </c>
      <c r="S175" s="23">
        <v>20</v>
      </c>
      <c r="T175" s="23">
        <v>77885.784700000004</v>
      </c>
      <c r="U175">
        <f t="shared" si="5"/>
        <v>1.7351490500416844E-4</v>
      </c>
    </row>
    <row r="176" spans="9:21" x14ac:dyDescent="0.3">
      <c r="I176"/>
      <c r="Q176" s="22">
        <v>1395</v>
      </c>
      <c r="R176" s="22">
        <v>9</v>
      </c>
      <c r="S176" s="22">
        <v>21</v>
      </c>
      <c r="T176" s="22">
        <v>77598.852499999994</v>
      </c>
      <c r="U176">
        <f t="shared" si="5"/>
        <v>-3.6840124434158739E-3</v>
      </c>
    </row>
    <row r="177" spans="9:21" x14ac:dyDescent="0.3">
      <c r="I177"/>
      <c r="Q177" s="23">
        <v>1395</v>
      </c>
      <c r="R177" s="23">
        <v>9</v>
      </c>
      <c r="S177" s="23">
        <v>22</v>
      </c>
      <c r="T177" s="23">
        <v>77600.043399999995</v>
      </c>
      <c r="U177">
        <f t="shared" si="5"/>
        <v>1.5346876424571221E-5</v>
      </c>
    </row>
    <row r="178" spans="9:21" x14ac:dyDescent="0.3">
      <c r="I178"/>
      <c r="Q178" s="22">
        <v>1395</v>
      </c>
      <c r="R178" s="22">
        <v>9</v>
      </c>
      <c r="S178" s="22">
        <v>23</v>
      </c>
      <c r="T178" s="22">
        <v>77437.223700000002</v>
      </c>
      <c r="U178">
        <f t="shared" si="5"/>
        <v>-2.0981908368364888E-3</v>
      </c>
    </row>
    <row r="179" spans="9:21" x14ac:dyDescent="0.3">
      <c r="I179"/>
      <c r="Q179" s="23">
        <v>1395</v>
      </c>
      <c r="R179" s="23">
        <v>9</v>
      </c>
      <c r="S179" s="23">
        <v>24</v>
      </c>
      <c r="T179" s="23">
        <v>77367.417300000001</v>
      </c>
      <c r="U179">
        <f t="shared" si="5"/>
        <v>-9.0145793798646068E-4</v>
      </c>
    </row>
    <row r="180" spans="9:21" x14ac:dyDescent="0.3">
      <c r="I180"/>
      <c r="Q180" s="22">
        <v>1395</v>
      </c>
      <c r="R180" s="22">
        <v>9</v>
      </c>
      <c r="S180" s="22">
        <v>28</v>
      </c>
      <c r="T180" s="22">
        <v>77402.432700000005</v>
      </c>
      <c r="U180">
        <f t="shared" si="5"/>
        <v>4.5258587170127207E-4</v>
      </c>
    </row>
    <row r="181" spans="9:21" x14ac:dyDescent="0.3">
      <c r="I181"/>
      <c r="Q181" s="23">
        <v>1395</v>
      </c>
      <c r="R181" s="23">
        <v>9</v>
      </c>
      <c r="S181" s="23">
        <v>29</v>
      </c>
      <c r="T181" s="23">
        <v>77156.447700000004</v>
      </c>
      <c r="U181">
        <f t="shared" si="5"/>
        <v>-3.178000889886734E-3</v>
      </c>
    </row>
    <row r="182" spans="9:21" x14ac:dyDescent="0.3">
      <c r="I182"/>
      <c r="Q182" s="22">
        <v>1395</v>
      </c>
      <c r="R182" s="22">
        <v>9</v>
      </c>
      <c r="S182" s="22">
        <v>30</v>
      </c>
      <c r="T182" s="22">
        <v>76922.881200000003</v>
      </c>
      <c r="U182">
        <f t="shared" si="5"/>
        <v>-3.0271805787139838E-3</v>
      </c>
    </row>
    <row r="183" spans="9:21" x14ac:dyDescent="0.3">
      <c r="I183"/>
      <c r="Q183" s="23">
        <v>1395</v>
      </c>
      <c r="R183" s="23">
        <v>10</v>
      </c>
      <c r="S183" s="23">
        <v>1</v>
      </c>
      <c r="T183" s="23">
        <v>77071.7883</v>
      </c>
      <c r="U183">
        <f t="shared" si="5"/>
        <v>1.9357972254423483E-3</v>
      </c>
    </row>
    <row r="184" spans="9:21" x14ac:dyDescent="0.3">
      <c r="I184"/>
      <c r="Q184" s="22">
        <v>1395</v>
      </c>
      <c r="R184" s="22">
        <v>10</v>
      </c>
      <c r="S184" s="22">
        <v>4</v>
      </c>
      <c r="T184" s="22">
        <v>76961.518299999996</v>
      </c>
      <c r="U184">
        <f t="shared" si="5"/>
        <v>-1.4307440171335006E-3</v>
      </c>
    </row>
    <row r="185" spans="9:21" x14ac:dyDescent="0.3">
      <c r="I185"/>
      <c r="Q185" s="23">
        <v>1395</v>
      </c>
      <c r="R185" s="23">
        <v>10</v>
      </c>
      <c r="S185" s="23">
        <v>5</v>
      </c>
      <c r="T185" s="23">
        <v>76654.949800000002</v>
      </c>
      <c r="U185">
        <f t="shared" si="5"/>
        <v>-3.9833998441269891E-3</v>
      </c>
    </row>
    <row r="186" spans="9:21" x14ac:dyDescent="0.3">
      <c r="I186"/>
      <c r="Q186" s="22">
        <v>1395</v>
      </c>
      <c r="R186" s="22">
        <v>10</v>
      </c>
      <c r="S186" s="22">
        <v>6</v>
      </c>
      <c r="T186" s="22">
        <v>76727.683699999994</v>
      </c>
      <c r="U186">
        <f t="shared" si="5"/>
        <v>9.4884805468864464E-4</v>
      </c>
    </row>
    <row r="187" spans="9:21" x14ac:dyDescent="0.3">
      <c r="I187"/>
      <c r="Q187" s="23">
        <v>1395</v>
      </c>
      <c r="R187" s="23">
        <v>10</v>
      </c>
      <c r="S187" s="23">
        <v>7</v>
      </c>
      <c r="T187" s="23">
        <v>76525.167199999996</v>
      </c>
      <c r="U187">
        <f t="shared" si="5"/>
        <v>-2.6394189194062223E-3</v>
      </c>
    </row>
    <row r="188" spans="9:21" x14ac:dyDescent="0.3">
      <c r="I188"/>
      <c r="Q188" s="22">
        <v>1395</v>
      </c>
      <c r="R188" s="22">
        <v>10</v>
      </c>
      <c r="S188" s="22">
        <v>8</v>
      </c>
      <c r="T188" s="22">
        <v>76529.111799999999</v>
      </c>
      <c r="U188">
        <f t="shared" si="5"/>
        <v>5.1546440789751458E-5</v>
      </c>
    </row>
    <row r="189" spans="9:21" x14ac:dyDescent="0.3">
      <c r="I189"/>
      <c r="Q189" s="23">
        <v>1395</v>
      </c>
      <c r="R189" s="23">
        <v>10</v>
      </c>
      <c r="S189" s="23">
        <v>11</v>
      </c>
      <c r="T189" s="23">
        <v>76401.635699999999</v>
      </c>
      <c r="U189">
        <f t="shared" si="5"/>
        <v>-1.6657203644692142E-3</v>
      </c>
    </row>
    <row r="190" spans="9:21" x14ac:dyDescent="0.3">
      <c r="I190"/>
      <c r="Q190" s="22">
        <v>1395</v>
      </c>
      <c r="R190" s="22">
        <v>10</v>
      </c>
      <c r="S190" s="22">
        <v>12</v>
      </c>
      <c r="T190" s="22">
        <v>75725.920400000003</v>
      </c>
      <c r="U190">
        <f t="shared" si="5"/>
        <v>-8.8442517468247939E-3</v>
      </c>
    </row>
    <row r="191" spans="9:21" x14ac:dyDescent="0.3">
      <c r="I191"/>
      <c r="Q191" s="23">
        <v>1395</v>
      </c>
      <c r="R191" s="23">
        <v>10</v>
      </c>
      <c r="S191" s="23">
        <v>13</v>
      </c>
      <c r="T191" s="23">
        <v>75782.686799999996</v>
      </c>
      <c r="U191">
        <f t="shared" si="5"/>
        <v>7.4962971331538064E-4</v>
      </c>
    </row>
    <row r="192" spans="9:21" x14ac:dyDescent="0.3">
      <c r="I192"/>
      <c r="Q192" s="22">
        <v>1395</v>
      </c>
      <c r="R192" s="22">
        <v>10</v>
      </c>
      <c r="S192" s="22">
        <v>14</v>
      </c>
      <c r="T192" s="22">
        <v>75775.98</v>
      </c>
      <c r="U192">
        <f t="shared" si="5"/>
        <v>-8.8500425139304006E-5</v>
      </c>
    </row>
    <row r="193" spans="9:21" x14ac:dyDescent="0.3">
      <c r="I193"/>
      <c r="Q193" s="23">
        <v>1395</v>
      </c>
      <c r="R193" s="23">
        <v>10</v>
      </c>
      <c r="S193" s="23">
        <v>15</v>
      </c>
      <c r="T193" s="23">
        <v>75709.137300000002</v>
      </c>
      <c r="U193">
        <f t="shared" si="5"/>
        <v>-8.8210934388432971E-4</v>
      </c>
    </row>
    <row r="194" spans="9:21" x14ac:dyDescent="0.3">
      <c r="I194"/>
      <c r="Q194" s="22">
        <v>1395</v>
      </c>
      <c r="R194" s="22">
        <v>10</v>
      </c>
      <c r="S194" s="22">
        <v>18</v>
      </c>
      <c r="T194" s="22">
        <v>75475.543099999995</v>
      </c>
      <c r="U194">
        <f t="shared" si="5"/>
        <v>-3.0854162169935417E-3</v>
      </c>
    </row>
    <row r="195" spans="9:21" x14ac:dyDescent="0.3">
      <c r="I195"/>
      <c r="Q195" s="23">
        <v>1395</v>
      </c>
      <c r="R195" s="23">
        <v>10</v>
      </c>
      <c r="S195" s="23">
        <v>19</v>
      </c>
      <c r="T195" s="23">
        <v>75461.793399999995</v>
      </c>
      <c r="U195">
        <f t="shared" si="5"/>
        <v>-1.821742439372942E-4</v>
      </c>
    </row>
    <row r="196" spans="9:21" x14ac:dyDescent="0.3">
      <c r="I196"/>
      <c r="Q196" s="22">
        <v>1395</v>
      </c>
      <c r="R196" s="22">
        <v>10</v>
      </c>
      <c r="S196" s="22">
        <v>20</v>
      </c>
      <c r="T196" s="22">
        <v>75177.055099999998</v>
      </c>
      <c r="U196">
        <f t="shared" ref="U196:U259" si="6">T196/T195-1</f>
        <v>-3.7732776703395254E-3</v>
      </c>
    </row>
    <row r="197" spans="9:21" x14ac:dyDescent="0.3">
      <c r="I197"/>
      <c r="Q197" s="23">
        <v>1395</v>
      </c>
      <c r="R197" s="23">
        <v>10</v>
      </c>
      <c r="S197" s="23">
        <v>22</v>
      </c>
      <c r="T197" s="23">
        <v>75231.636700000003</v>
      </c>
      <c r="U197">
        <f t="shared" si="6"/>
        <v>7.260406772704453E-4</v>
      </c>
    </row>
    <row r="198" spans="9:21" x14ac:dyDescent="0.3">
      <c r="I198"/>
      <c r="Q198" s="22">
        <v>1395</v>
      </c>
      <c r="R198" s="22">
        <v>10</v>
      </c>
      <c r="S198" s="22">
        <v>25</v>
      </c>
      <c r="T198" s="22">
        <v>75441.380499999999</v>
      </c>
      <c r="U198">
        <f t="shared" si="6"/>
        <v>2.7879733739728518E-3</v>
      </c>
    </row>
    <row r="199" spans="9:21" x14ac:dyDescent="0.3">
      <c r="I199"/>
      <c r="Q199" s="23">
        <v>1395</v>
      </c>
      <c r="R199" s="23">
        <v>10</v>
      </c>
      <c r="S199" s="23">
        <v>26</v>
      </c>
      <c r="T199" s="23">
        <v>75564.177800000005</v>
      </c>
      <c r="U199">
        <f t="shared" si="6"/>
        <v>1.6277180929902269E-3</v>
      </c>
    </row>
    <row r="200" spans="9:21" x14ac:dyDescent="0.3">
      <c r="I200"/>
      <c r="Q200" s="22">
        <v>1395</v>
      </c>
      <c r="R200" s="22">
        <v>10</v>
      </c>
      <c r="S200" s="22">
        <v>27</v>
      </c>
      <c r="T200" s="22">
        <v>75632.756299999994</v>
      </c>
      <c r="U200">
        <f t="shared" si="6"/>
        <v>9.0755304956147143E-4</v>
      </c>
    </row>
    <row r="201" spans="9:21" x14ac:dyDescent="0.3">
      <c r="I201"/>
      <c r="Q201" s="23">
        <v>1395</v>
      </c>
      <c r="R201" s="23">
        <v>10</v>
      </c>
      <c r="S201" s="23">
        <v>28</v>
      </c>
      <c r="T201" s="23">
        <v>75842.796199999997</v>
      </c>
      <c r="U201">
        <f t="shared" si="6"/>
        <v>2.7771022804836676E-3</v>
      </c>
    </row>
    <row r="202" spans="9:21" x14ac:dyDescent="0.3">
      <c r="I202"/>
      <c r="Q202" s="22">
        <v>1395</v>
      </c>
      <c r="R202" s="22">
        <v>10</v>
      </c>
      <c r="S202" s="22">
        <v>29</v>
      </c>
      <c r="T202" s="22">
        <v>76053.012600000002</v>
      </c>
      <c r="U202">
        <f t="shared" si="6"/>
        <v>2.7717385240604298E-3</v>
      </c>
    </row>
    <row r="203" spans="9:21" x14ac:dyDescent="0.3">
      <c r="I203"/>
      <c r="Q203" s="23">
        <v>1395</v>
      </c>
      <c r="R203" s="23">
        <v>11</v>
      </c>
      <c r="S203" s="23">
        <v>2</v>
      </c>
      <c r="T203" s="23">
        <v>75875.116899999994</v>
      </c>
      <c r="U203">
        <f t="shared" si="6"/>
        <v>-2.3391012915642273E-3</v>
      </c>
    </row>
    <row r="204" spans="9:21" x14ac:dyDescent="0.3">
      <c r="I204"/>
      <c r="Q204" s="22">
        <v>1395</v>
      </c>
      <c r="R204" s="22">
        <v>11</v>
      </c>
      <c r="S204" s="22">
        <v>3</v>
      </c>
      <c r="T204" s="22">
        <v>75837.215500000006</v>
      </c>
      <c r="U204">
        <f t="shared" si="6"/>
        <v>-4.9952344785098024E-4</v>
      </c>
    </row>
    <row r="205" spans="9:21" x14ac:dyDescent="0.3">
      <c r="I205"/>
      <c r="Q205" s="23">
        <v>1395</v>
      </c>
      <c r="R205" s="23">
        <v>11</v>
      </c>
      <c r="S205" s="23">
        <v>4</v>
      </c>
      <c r="T205" s="23">
        <v>75890.564799999993</v>
      </c>
      <c r="U205">
        <f t="shared" si="6"/>
        <v>7.0347123965786018E-4</v>
      </c>
    </row>
    <row r="206" spans="9:21" x14ac:dyDescent="0.3">
      <c r="I206"/>
      <c r="Q206" s="22">
        <v>1395</v>
      </c>
      <c r="R206" s="22">
        <v>11</v>
      </c>
      <c r="S206" s="22">
        <v>5</v>
      </c>
      <c r="T206" s="22">
        <v>75016.960000000006</v>
      </c>
      <c r="U206">
        <f t="shared" si="6"/>
        <v>-1.1511375653907252E-2</v>
      </c>
    </row>
    <row r="207" spans="9:21" x14ac:dyDescent="0.3">
      <c r="I207"/>
      <c r="Q207" s="23">
        <v>1395</v>
      </c>
      <c r="R207" s="23">
        <v>11</v>
      </c>
      <c r="S207" s="23">
        <v>6</v>
      </c>
      <c r="T207" s="23">
        <v>74851.584600000002</v>
      </c>
      <c r="U207">
        <f t="shared" si="6"/>
        <v>-2.2045068208575991E-3</v>
      </c>
    </row>
    <row r="208" spans="9:21" x14ac:dyDescent="0.3">
      <c r="I208"/>
      <c r="Q208" s="22">
        <v>1395</v>
      </c>
      <c r="R208" s="22">
        <v>11</v>
      </c>
      <c r="S208" s="22">
        <v>9</v>
      </c>
      <c r="T208" s="22">
        <v>74572.697700000004</v>
      </c>
      <c r="U208">
        <f t="shared" si="6"/>
        <v>-3.7258650099438739E-3</v>
      </c>
    </row>
    <row r="209" spans="9:21" x14ac:dyDescent="0.3">
      <c r="I209"/>
      <c r="Q209" s="23">
        <v>1395</v>
      </c>
      <c r="R209" s="23">
        <v>11</v>
      </c>
      <c r="S209" s="23">
        <v>10</v>
      </c>
      <c r="T209" s="23">
        <v>74657.392600000006</v>
      </c>
      <c r="U209">
        <f t="shared" si="6"/>
        <v>1.1357360349322221E-3</v>
      </c>
    </row>
    <row r="210" spans="9:21" x14ac:dyDescent="0.3">
      <c r="I210"/>
      <c r="Q210" s="22">
        <v>1395</v>
      </c>
      <c r="R210" s="22">
        <v>11</v>
      </c>
      <c r="S210" s="22">
        <v>11</v>
      </c>
      <c r="T210" s="22">
        <v>74931.672000000006</v>
      </c>
      <c r="U210">
        <f t="shared" si="6"/>
        <v>3.6738411354590994E-3</v>
      </c>
    </row>
    <row r="211" spans="9:21" x14ac:dyDescent="0.3">
      <c r="I211"/>
      <c r="Q211" s="23">
        <v>1395</v>
      </c>
      <c r="R211" s="23">
        <v>11</v>
      </c>
      <c r="S211" s="23">
        <v>12</v>
      </c>
      <c r="T211" s="23">
        <v>74947.553100000005</v>
      </c>
      <c r="U211">
        <f t="shared" si="6"/>
        <v>2.1194108680777646E-4</v>
      </c>
    </row>
    <row r="212" spans="9:21" x14ac:dyDescent="0.3">
      <c r="I212"/>
      <c r="Q212" s="22">
        <v>1395</v>
      </c>
      <c r="R212" s="22">
        <v>11</v>
      </c>
      <c r="S212" s="22">
        <v>13</v>
      </c>
      <c r="T212" s="22">
        <v>74478.385299999994</v>
      </c>
      <c r="U212">
        <f t="shared" si="6"/>
        <v>-6.2599481983622862E-3</v>
      </c>
    </row>
    <row r="213" spans="9:21" x14ac:dyDescent="0.3">
      <c r="I213"/>
      <c r="Q213" s="23">
        <v>1395</v>
      </c>
      <c r="R213" s="23">
        <v>11</v>
      </c>
      <c r="S213" s="23">
        <v>16</v>
      </c>
      <c r="T213" s="23">
        <v>73871.563999999998</v>
      </c>
      <c r="U213">
        <f t="shared" si="6"/>
        <v>-8.1476162185272205E-3</v>
      </c>
    </row>
    <row r="214" spans="9:21" x14ac:dyDescent="0.3">
      <c r="I214"/>
      <c r="Q214" s="22">
        <v>1395</v>
      </c>
      <c r="R214" s="22">
        <v>11</v>
      </c>
      <c r="S214" s="22">
        <v>17</v>
      </c>
      <c r="T214" s="22">
        <v>73667.7356</v>
      </c>
      <c r="U214">
        <f t="shared" si="6"/>
        <v>-2.7592268115509411E-3</v>
      </c>
    </row>
    <row r="215" spans="9:21" x14ac:dyDescent="0.3">
      <c r="I215"/>
      <c r="Q215" s="23">
        <v>1395</v>
      </c>
      <c r="R215" s="23">
        <v>11</v>
      </c>
      <c r="S215" s="23">
        <v>18</v>
      </c>
      <c r="T215" s="23">
        <v>73699.266499999998</v>
      </c>
      <c r="U215">
        <f t="shared" si="6"/>
        <v>4.2801505629541658E-4</v>
      </c>
    </row>
    <row r="216" spans="9:21" x14ac:dyDescent="0.3">
      <c r="I216"/>
      <c r="Q216" s="22">
        <v>1395</v>
      </c>
      <c r="R216" s="22">
        <v>11</v>
      </c>
      <c r="S216" s="22">
        <v>19</v>
      </c>
      <c r="T216" s="22">
        <v>73778.681400000001</v>
      </c>
      <c r="U216">
        <f t="shared" si="6"/>
        <v>1.0775534652032182E-3</v>
      </c>
    </row>
    <row r="217" spans="9:21" x14ac:dyDescent="0.3">
      <c r="I217"/>
      <c r="Q217" s="23">
        <v>1395</v>
      </c>
      <c r="R217" s="23">
        <v>11</v>
      </c>
      <c r="S217" s="23">
        <v>20</v>
      </c>
      <c r="T217" s="23">
        <v>73790.942899999995</v>
      </c>
      <c r="U217">
        <f t="shared" si="6"/>
        <v>1.6619299460662873E-4</v>
      </c>
    </row>
    <row r="218" spans="9:21" x14ac:dyDescent="0.3">
      <c r="I218"/>
      <c r="Q218" s="22">
        <v>1395</v>
      </c>
      <c r="R218" s="22">
        <v>11</v>
      </c>
      <c r="S218" s="22">
        <v>23</v>
      </c>
      <c r="T218" s="22">
        <v>73812.436700000006</v>
      </c>
      <c r="U218">
        <f t="shared" si="6"/>
        <v>2.9127964971453757E-4</v>
      </c>
    </row>
    <row r="219" spans="9:21" x14ac:dyDescent="0.3">
      <c r="I219"/>
      <c r="Q219" s="23">
        <v>1395</v>
      </c>
      <c r="R219" s="23">
        <v>11</v>
      </c>
      <c r="S219" s="23">
        <v>24</v>
      </c>
      <c r="T219" s="23">
        <v>73828.029299999995</v>
      </c>
      <c r="U219">
        <f t="shared" si="6"/>
        <v>2.1124624381885226E-4</v>
      </c>
    </row>
    <row r="220" spans="9:21" x14ac:dyDescent="0.3">
      <c r="I220"/>
      <c r="Q220" s="22">
        <v>1395</v>
      </c>
      <c r="R220" s="22">
        <v>11</v>
      </c>
      <c r="S220" s="22">
        <v>25</v>
      </c>
      <c r="T220" s="22">
        <v>74009.476200000005</v>
      </c>
      <c r="U220">
        <f t="shared" si="6"/>
        <v>2.4576966461167249E-3</v>
      </c>
    </row>
    <row r="221" spans="9:21" x14ac:dyDescent="0.3">
      <c r="I221"/>
      <c r="Q221" s="23">
        <v>1395</v>
      </c>
      <c r="R221" s="23">
        <v>11</v>
      </c>
      <c r="S221" s="23">
        <v>26</v>
      </c>
      <c r="T221" s="23">
        <v>74041.155599999998</v>
      </c>
      <c r="U221">
        <f t="shared" si="6"/>
        <v>4.2804518592176599E-4</v>
      </c>
    </row>
    <row r="222" spans="9:21" x14ac:dyDescent="0.3">
      <c r="I222"/>
      <c r="Q222" s="22">
        <v>1395</v>
      </c>
      <c r="R222" s="22">
        <v>11</v>
      </c>
      <c r="S222" s="22">
        <v>27</v>
      </c>
      <c r="T222" s="22">
        <v>74309.626300000004</v>
      </c>
      <c r="U222">
        <f t="shared" si="6"/>
        <v>3.6259658270381134E-3</v>
      </c>
    </row>
    <row r="223" spans="9:21" x14ac:dyDescent="0.3">
      <c r="I223"/>
      <c r="Q223" s="23">
        <v>1395</v>
      </c>
      <c r="R223" s="23">
        <v>11</v>
      </c>
      <c r="S223" s="23">
        <v>30</v>
      </c>
      <c r="T223" s="23">
        <v>74692.145799999998</v>
      </c>
      <c r="U223">
        <f t="shared" si="6"/>
        <v>5.1476439735507196E-3</v>
      </c>
    </row>
    <row r="224" spans="9:21" x14ac:dyDescent="0.3">
      <c r="I224"/>
      <c r="Q224" s="22">
        <v>1395</v>
      </c>
      <c r="R224" s="22">
        <v>12</v>
      </c>
      <c r="S224" s="22">
        <v>1</v>
      </c>
      <c r="T224" s="22">
        <v>74708.941399999996</v>
      </c>
      <c r="U224">
        <f t="shared" si="6"/>
        <v>2.2486433908275316E-4</v>
      </c>
    </row>
    <row r="225" spans="9:21" x14ac:dyDescent="0.3">
      <c r="I225"/>
      <c r="Q225" s="23">
        <v>1395</v>
      </c>
      <c r="R225" s="23">
        <v>12</v>
      </c>
      <c r="S225" s="23">
        <v>2</v>
      </c>
      <c r="T225" s="23">
        <v>74922.203299999994</v>
      </c>
      <c r="U225">
        <f t="shared" si="6"/>
        <v>2.8545699618225395E-3</v>
      </c>
    </row>
    <row r="226" spans="9:21" x14ac:dyDescent="0.3">
      <c r="I226"/>
      <c r="Q226" s="22">
        <v>1395</v>
      </c>
      <c r="R226" s="22">
        <v>12</v>
      </c>
      <c r="S226" s="22">
        <v>3</v>
      </c>
      <c r="T226" s="22">
        <v>75021.176200000002</v>
      </c>
      <c r="U226">
        <f t="shared" si="6"/>
        <v>1.3210089351445298E-3</v>
      </c>
    </row>
    <row r="227" spans="9:21" x14ac:dyDescent="0.3">
      <c r="I227"/>
      <c r="Q227" s="23">
        <v>1395</v>
      </c>
      <c r="R227" s="23">
        <v>12</v>
      </c>
      <c r="S227" s="23">
        <v>4</v>
      </c>
      <c r="T227" s="23">
        <v>75071.195000000007</v>
      </c>
      <c r="U227">
        <f t="shared" si="6"/>
        <v>6.667290828212824E-4</v>
      </c>
    </row>
    <row r="228" spans="9:21" x14ac:dyDescent="0.3">
      <c r="I228"/>
      <c r="Q228" s="22">
        <v>1395</v>
      </c>
      <c r="R228" s="22">
        <v>12</v>
      </c>
      <c r="S228" s="22">
        <v>7</v>
      </c>
      <c r="T228" s="22">
        <v>75062.374599999996</v>
      </c>
      <c r="U228">
        <f t="shared" si="6"/>
        <v>-1.1749380038528212E-4</v>
      </c>
    </row>
    <row r="229" spans="9:21" x14ac:dyDescent="0.3">
      <c r="I229"/>
      <c r="Q229" s="23">
        <v>1395</v>
      </c>
      <c r="R229" s="23">
        <v>12</v>
      </c>
      <c r="S229" s="23">
        <v>8</v>
      </c>
      <c r="T229" s="23">
        <v>74836.289999999994</v>
      </c>
      <c r="U229">
        <f t="shared" si="6"/>
        <v>-3.0119564056531045E-3</v>
      </c>
    </row>
    <row r="230" spans="9:21" x14ac:dyDescent="0.3">
      <c r="I230"/>
      <c r="Q230" s="22">
        <v>1395</v>
      </c>
      <c r="R230" s="22">
        <v>12</v>
      </c>
      <c r="S230" s="22">
        <v>9</v>
      </c>
      <c r="T230" s="22">
        <v>74887.56</v>
      </c>
      <c r="U230">
        <f t="shared" si="6"/>
        <v>6.8509542629646702E-4</v>
      </c>
    </row>
    <row r="231" spans="9:21" x14ac:dyDescent="0.3">
      <c r="I231"/>
      <c r="Q231" s="23">
        <v>1395</v>
      </c>
      <c r="R231" s="23">
        <v>12</v>
      </c>
      <c r="S231" s="23">
        <v>10</v>
      </c>
      <c r="T231" s="23">
        <v>74897.309599999993</v>
      </c>
      <c r="U231">
        <f t="shared" si="6"/>
        <v>1.3018984728563332E-4</v>
      </c>
    </row>
    <row r="232" spans="9:21" x14ac:dyDescent="0.3">
      <c r="I232"/>
      <c r="Q232" s="22">
        <v>1395</v>
      </c>
      <c r="R232" s="22">
        <v>12</v>
      </c>
      <c r="S232" s="22">
        <v>11</v>
      </c>
      <c r="T232" s="22">
        <v>74803.194699999993</v>
      </c>
      <c r="U232">
        <f t="shared" si="6"/>
        <v>-1.2565858573910793E-3</v>
      </c>
    </row>
    <row r="233" spans="9:21" x14ac:dyDescent="0.3">
      <c r="I233"/>
      <c r="Q233" s="23">
        <v>1395</v>
      </c>
      <c r="R233" s="23">
        <v>12</v>
      </c>
      <c r="S233" s="23">
        <v>14</v>
      </c>
      <c r="T233" s="23">
        <v>74533.454400000002</v>
      </c>
      <c r="U233">
        <f t="shared" si="6"/>
        <v>-3.6059997314524805E-3</v>
      </c>
    </row>
    <row r="234" spans="9:21" x14ac:dyDescent="0.3">
      <c r="I234"/>
      <c r="Q234" s="22">
        <v>1395</v>
      </c>
      <c r="R234" s="22">
        <v>12</v>
      </c>
      <c r="S234" s="22">
        <v>15</v>
      </c>
      <c r="T234" s="22">
        <v>74216.700200000007</v>
      </c>
      <c r="U234">
        <f t="shared" si="6"/>
        <v>-4.2498258339143113E-3</v>
      </c>
    </row>
    <row r="235" spans="9:21" x14ac:dyDescent="0.3">
      <c r="I235"/>
      <c r="Q235" s="23">
        <v>1395</v>
      </c>
      <c r="R235" s="23">
        <v>12</v>
      </c>
      <c r="S235" s="23">
        <v>16</v>
      </c>
      <c r="T235" s="23">
        <v>74182.127600000007</v>
      </c>
      <c r="U235">
        <f t="shared" si="6"/>
        <v>-4.6583316028381283E-4</v>
      </c>
    </row>
    <row r="236" spans="9:21" x14ac:dyDescent="0.3">
      <c r="I236"/>
      <c r="Q236" s="22">
        <v>1395</v>
      </c>
      <c r="R236" s="22">
        <v>12</v>
      </c>
      <c r="S236" s="22">
        <v>17</v>
      </c>
      <c r="T236" s="22">
        <v>74166.319099999993</v>
      </c>
      <c r="U236">
        <f t="shared" si="6"/>
        <v>-2.1310389053885714E-4</v>
      </c>
    </row>
    <row r="237" spans="9:21" x14ac:dyDescent="0.3">
      <c r="I237"/>
      <c r="Q237" s="23">
        <v>1395</v>
      </c>
      <c r="R237" s="23">
        <v>12</v>
      </c>
      <c r="S237" s="23">
        <v>18</v>
      </c>
      <c r="T237" s="23">
        <v>73755.442599999995</v>
      </c>
      <c r="U237">
        <f t="shared" si="6"/>
        <v>-5.5399338269168652E-3</v>
      </c>
    </row>
    <row r="238" spans="9:21" x14ac:dyDescent="0.3">
      <c r="I238"/>
      <c r="Q238" s="22">
        <v>1395</v>
      </c>
      <c r="R238" s="22">
        <v>12</v>
      </c>
      <c r="S238" s="22">
        <v>21</v>
      </c>
      <c r="T238" s="22">
        <v>73608.327900000004</v>
      </c>
      <c r="U238">
        <f t="shared" si="6"/>
        <v>-1.9946283937016807E-3</v>
      </c>
    </row>
    <row r="239" spans="9:21" x14ac:dyDescent="0.3">
      <c r="I239"/>
      <c r="Q239" s="23">
        <v>1395</v>
      </c>
      <c r="R239" s="23">
        <v>12</v>
      </c>
      <c r="S239" s="23">
        <v>22</v>
      </c>
      <c r="T239" s="23">
        <v>73572.886700000003</v>
      </c>
      <c r="U239">
        <f t="shared" si="6"/>
        <v>-4.8148356322053054E-4</v>
      </c>
    </row>
    <row r="240" spans="9:21" x14ac:dyDescent="0.3">
      <c r="I240"/>
      <c r="Q240" s="22">
        <v>1395</v>
      </c>
      <c r="R240" s="22">
        <v>12</v>
      </c>
      <c r="S240" s="22">
        <v>23</v>
      </c>
      <c r="T240" s="22">
        <v>73658.484599999996</v>
      </c>
      <c r="U240">
        <f t="shared" si="6"/>
        <v>1.1634435433942603E-3</v>
      </c>
    </row>
    <row r="241" spans="9:21" x14ac:dyDescent="0.3">
      <c r="I241"/>
      <c r="Q241" s="23">
        <v>1395</v>
      </c>
      <c r="R241" s="23">
        <v>12</v>
      </c>
      <c r="S241" s="23">
        <v>24</v>
      </c>
      <c r="T241" s="23">
        <v>74069.603199999998</v>
      </c>
      <c r="U241">
        <f t="shared" si="6"/>
        <v>5.5814153961022406E-3</v>
      </c>
    </row>
    <row r="242" spans="9:21" x14ac:dyDescent="0.3">
      <c r="I242"/>
      <c r="Q242" s="22">
        <v>1395</v>
      </c>
      <c r="R242" s="22">
        <v>12</v>
      </c>
      <c r="S242" s="22">
        <v>25</v>
      </c>
      <c r="T242" s="22">
        <v>74212.380699999994</v>
      </c>
      <c r="U242">
        <f t="shared" si="6"/>
        <v>1.9276125945277833E-3</v>
      </c>
    </row>
    <row r="243" spans="9:21" x14ac:dyDescent="0.3">
      <c r="I243"/>
      <c r="Q243" s="23">
        <v>1395</v>
      </c>
      <c r="R243" s="23">
        <v>12</v>
      </c>
      <c r="S243" s="23">
        <v>28</v>
      </c>
      <c r="T243" s="23">
        <v>74657.031900000002</v>
      </c>
      <c r="U243">
        <f t="shared" si="6"/>
        <v>5.9916040397287595E-3</v>
      </c>
    </row>
    <row r="244" spans="9:21" x14ac:dyDescent="0.3">
      <c r="I244"/>
      <c r="Q244" s="22">
        <v>1396</v>
      </c>
      <c r="R244" s="22">
        <v>1</v>
      </c>
      <c r="S244" s="22">
        <v>5</v>
      </c>
      <c r="T244" s="22">
        <v>74928.169500000004</v>
      </c>
      <c r="U244">
        <f t="shared" si="6"/>
        <v>3.6317757765025327E-3</v>
      </c>
    </row>
    <row r="245" spans="9:21" x14ac:dyDescent="0.3">
      <c r="I245"/>
      <c r="Q245" s="23">
        <v>1396</v>
      </c>
      <c r="R245" s="23">
        <v>1</v>
      </c>
      <c r="S245" s="23">
        <v>6</v>
      </c>
      <c r="T245" s="23">
        <v>74972.1253</v>
      </c>
      <c r="U245">
        <f t="shared" si="6"/>
        <v>5.8663918114265634E-4</v>
      </c>
    </row>
    <row r="246" spans="9:21" x14ac:dyDescent="0.3">
      <c r="I246"/>
      <c r="Q246" s="22">
        <v>1396</v>
      </c>
      <c r="R246" s="22">
        <v>1</v>
      </c>
      <c r="S246" s="22">
        <v>7</v>
      </c>
      <c r="T246" s="22">
        <v>75025.6731</v>
      </c>
      <c r="U246">
        <f t="shared" si="6"/>
        <v>7.1423612156817917E-4</v>
      </c>
    </row>
    <row r="247" spans="9:21" x14ac:dyDescent="0.3">
      <c r="I247"/>
      <c r="Q247" s="23">
        <v>1396</v>
      </c>
      <c r="R247" s="23">
        <v>1</v>
      </c>
      <c r="S247" s="23">
        <v>8</v>
      </c>
      <c r="T247" s="23">
        <v>75014.273400000005</v>
      </c>
      <c r="U247">
        <f t="shared" si="6"/>
        <v>-1.5194398835716161E-4</v>
      </c>
    </row>
    <row r="248" spans="9:21" x14ac:dyDescent="0.3">
      <c r="I248"/>
      <c r="Q248" s="22">
        <v>1396</v>
      </c>
      <c r="R248" s="22">
        <v>1</v>
      </c>
      <c r="S248" s="22">
        <v>9</v>
      </c>
      <c r="T248" s="22">
        <v>75092.289399999994</v>
      </c>
      <c r="U248">
        <f t="shared" si="6"/>
        <v>1.0400154059213573E-3</v>
      </c>
    </row>
    <row r="249" spans="9:21" x14ac:dyDescent="0.3">
      <c r="I249"/>
      <c r="Q249" s="23">
        <v>1396</v>
      </c>
      <c r="R249" s="23">
        <v>1</v>
      </c>
      <c r="S249" s="23">
        <v>14</v>
      </c>
      <c r="T249" s="23">
        <v>75110.150299999994</v>
      </c>
      <c r="U249">
        <f t="shared" si="6"/>
        <v>2.3785264962228325E-4</v>
      </c>
    </row>
    <row r="250" spans="9:21" x14ac:dyDescent="0.3">
      <c r="I250"/>
      <c r="Q250" s="22">
        <v>1396</v>
      </c>
      <c r="R250" s="22">
        <v>1</v>
      </c>
      <c r="S250" s="22">
        <v>15</v>
      </c>
      <c r="T250" s="22">
        <v>75118.399000000005</v>
      </c>
      <c r="U250">
        <f t="shared" si="6"/>
        <v>1.0982137523440905E-4</v>
      </c>
    </row>
    <row r="251" spans="9:21" x14ac:dyDescent="0.3">
      <c r="I251"/>
      <c r="Q251" s="23">
        <v>1396</v>
      </c>
      <c r="R251" s="23">
        <v>1</v>
      </c>
      <c r="S251" s="23">
        <v>16</v>
      </c>
      <c r="T251" s="23">
        <v>75194.528600000005</v>
      </c>
      <c r="U251">
        <f t="shared" si="6"/>
        <v>1.0134614290702171E-3</v>
      </c>
    </row>
    <row r="252" spans="9:21" x14ac:dyDescent="0.3">
      <c r="I252"/>
      <c r="Q252" s="22">
        <v>1396</v>
      </c>
      <c r="R252" s="22">
        <v>1</v>
      </c>
      <c r="S252" s="22">
        <v>19</v>
      </c>
      <c r="T252" s="22">
        <v>75300.456000000006</v>
      </c>
      <c r="U252">
        <f t="shared" si="6"/>
        <v>1.4087115375571724E-3</v>
      </c>
    </row>
    <row r="253" spans="9:21" x14ac:dyDescent="0.3">
      <c r="I253"/>
      <c r="Q253" s="23">
        <v>1396</v>
      </c>
      <c r="R253" s="23">
        <v>1</v>
      </c>
      <c r="S253" s="23">
        <v>20</v>
      </c>
      <c r="T253" s="23">
        <v>75345.411600000007</v>
      </c>
      <c r="U253">
        <f t="shared" si="6"/>
        <v>5.9701630492114965E-4</v>
      </c>
    </row>
    <row r="254" spans="9:21" x14ac:dyDescent="0.3">
      <c r="I254"/>
      <c r="Q254" s="22">
        <v>1396</v>
      </c>
      <c r="R254" s="22">
        <v>1</v>
      </c>
      <c r="S254" s="22">
        <v>21</v>
      </c>
      <c r="T254" s="22">
        <v>75661.258100000006</v>
      </c>
      <c r="U254">
        <f t="shared" si="6"/>
        <v>4.191980550544816E-3</v>
      </c>
    </row>
    <row r="255" spans="9:21" x14ac:dyDescent="0.3">
      <c r="I255"/>
      <c r="Q255" s="23">
        <v>1396</v>
      </c>
      <c r="R255" s="23">
        <v>1</v>
      </c>
      <c r="S255" s="23">
        <v>23</v>
      </c>
      <c r="T255" s="23">
        <v>75643.490300000005</v>
      </c>
      <c r="U255">
        <f t="shared" si="6"/>
        <v>-2.3483352571962435E-4</v>
      </c>
    </row>
    <row r="256" spans="9:21" x14ac:dyDescent="0.3">
      <c r="I256"/>
      <c r="Q256" s="22">
        <v>1396</v>
      </c>
      <c r="R256" s="22">
        <v>1</v>
      </c>
      <c r="S256" s="22">
        <v>26</v>
      </c>
      <c r="T256" s="22">
        <v>76009.363299999997</v>
      </c>
      <c r="U256">
        <f t="shared" si="6"/>
        <v>4.8368074840141606E-3</v>
      </c>
    </row>
    <row r="257" spans="9:21" x14ac:dyDescent="0.3">
      <c r="I257"/>
      <c r="Q257" s="23">
        <v>1396</v>
      </c>
      <c r="R257" s="23">
        <v>1</v>
      </c>
      <c r="S257" s="23">
        <v>27</v>
      </c>
      <c r="T257" s="23">
        <v>76046.644799999995</v>
      </c>
      <c r="U257">
        <f t="shared" si="6"/>
        <v>4.9048562415721086E-4</v>
      </c>
    </row>
    <row r="258" spans="9:21" x14ac:dyDescent="0.3">
      <c r="I258"/>
      <c r="Q258" s="22">
        <v>1396</v>
      </c>
      <c r="R258" s="22">
        <v>1</v>
      </c>
      <c r="S258" s="22">
        <v>28</v>
      </c>
      <c r="T258" s="22">
        <v>75815.048699999999</v>
      </c>
      <c r="U258">
        <f t="shared" si="6"/>
        <v>-3.045447969586057E-3</v>
      </c>
    </row>
    <row r="259" spans="9:21" x14ac:dyDescent="0.3">
      <c r="I259"/>
      <c r="Q259" s="23">
        <v>1396</v>
      </c>
      <c r="R259" s="23">
        <v>1</v>
      </c>
      <c r="S259" s="23">
        <v>29</v>
      </c>
      <c r="T259" s="23">
        <v>75927.059800000003</v>
      </c>
      <c r="U259">
        <f t="shared" si="6"/>
        <v>1.4774256815850428E-3</v>
      </c>
    </row>
    <row r="260" spans="9:21" x14ac:dyDescent="0.3">
      <c r="I260"/>
      <c r="Q260" s="22">
        <v>1396</v>
      </c>
      <c r="R260" s="22">
        <v>1</v>
      </c>
      <c r="S260" s="22">
        <v>30</v>
      </c>
      <c r="T260" s="22">
        <v>76218.922200000001</v>
      </c>
      <c r="U260">
        <f t="shared" ref="U260:U323" si="7">T260/T259-1</f>
        <v>3.8439839599846426E-3</v>
      </c>
    </row>
    <row r="261" spans="9:21" x14ac:dyDescent="0.3">
      <c r="I261"/>
      <c r="Q261" s="23">
        <v>1396</v>
      </c>
      <c r="R261" s="23">
        <v>2</v>
      </c>
      <c r="S261" s="23">
        <v>2</v>
      </c>
      <c r="T261" s="23">
        <v>76870.744999999995</v>
      </c>
      <c r="U261">
        <f t="shared" si="7"/>
        <v>8.5519813346297546E-3</v>
      </c>
    </row>
    <row r="262" spans="9:21" x14ac:dyDescent="0.3">
      <c r="I262"/>
      <c r="Q262" s="22">
        <v>1396</v>
      </c>
      <c r="R262" s="22">
        <v>2</v>
      </c>
      <c r="S262" s="22">
        <v>3</v>
      </c>
      <c r="T262" s="22">
        <v>76886.024000000005</v>
      </c>
      <c r="U262">
        <f t="shared" si="7"/>
        <v>1.9876222092052309E-4</v>
      </c>
    </row>
    <row r="263" spans="9:21" x14ac:dyDescent="0.3">
      <c r="I263"/>
      <c r="Q263" s="23">
        <v>1396</v>
      </c>
      <c r="R263" s="23">
        <v>2</v>
      </c>
      <c r="S263" s="23">
        <v>4</v>
      </c>
      <c r="T263" s="23">
        <v>76932.797900000005</v>
      </c>
      <c r="U263">
        <f t="shared" si="7"/>
        <v>6.0835373669476667E-4</v>
      </c>
    </row>
    <row r="264" spans="9:21" x14ac:dyDescent="0.3">
      <c r="I264"/>
      <c r="Q264" s="22">
        <v>1396</v>
      </c>
      <c r="R264" s="22">
        <v>2</v>
      </c>
      <c r="S264" s="22">
        <v>6</v>
      </c>
      <c r="T264" s="22">
        <v>77184.163199999995</v>
      </c>
      <c r="U264">
        <f t="shared" si="7"/>
        <v>3.2673359979280558E-3</v>
      </c>
    </row>
    <row r="265" spans="9:21" x14ac:dyDescent="0.3">
      <c r="I265"/>
      <c r="Q265" s="23">
        <v>1396</v>
      </c>
      <c r="R265" s="23">
        <v>2</v>
      </c>
      <c r="S265" s="23">
        <v>9</v>
      </c>
      <c r="T265" s="23">
        <v>77300.768200000006</v>
      </c>
      <c r="U265">
        <f t="shared" si="7"/>
        <v>1.5107373736482632E-3</v>
      </c>
    </row>
    <row r="266" spans="9:21" x14ac:dyDescent="0.3">
      <c r="I266"/>
      <c r="Q266" s="22">
        <v>1396</v>
      </c>
      <c r="R266" s="22">
        <v>2</v>
      </c>
      <c r="S266" s="22">
        <v>10</v>
      </c>
      <c r="T266" s="22">
        <v>77368.3315</v>
      </c>
      <c r="U266">
        <f t="shared" si="7"/>
        <v>8.7403141745223678E-4</v>
      </c>
    </row>
    <row r="267" spans="9:21" x14ac:dyDescent="0.3">
      <c r="I267"/>
      <c r="Q267" s="23">
        <v>1396</v>
      </c>
      <c r="R267" s="23">
        <v>2</v>
      </c>
      <c r="S267" s="23">
        <v>11</v>
      </c>
      <c r="T267" s="23">
        <v>77500.100600000005</v>
      </c>
      <c r="U267">
        <f t="shared" si="7"/>
        <v>1.7031399985665274E-3</v>
      </c>
    </row>
    <row r="268" spans="9:21" x14ac:dyDescent="0.3">
      <c r="I268"/>
      <c r="Q268" s="22">
        <v>1396</v>
      </c>
      <c r="R268" s="22">
        <v>2</v>
      </c>
      <c r="S268" s="22">
        <v>12</v>
      </c>
      <c r="T268" s="22">
        <v>77608.282099999997</v>
      </c>
      <c r="U268">
        <f t="shared" si="7"/>
        <v>1.3958885106271079E-3</v>
      </c>
    </row>
    <row r="269" spans="9:21" x14ac:dyDescent="0.3">
      <c r="I269"/>
      <c r="Q269" s="23">
        <v>1396</v>
      </c>
      <c r="R269" s="23">
        <v>2</v>
      </c>
      <c r="S269" s="23">
        <v>13</v>
      </c>
      <c r="T269" s="23">
        <v>77672.377800000002</v>
      </c>
      <c r="U269">
        <f t="shared" si="7"/>
        <v>8.2588737008015833E-4</v>
      </c>
    </row>
    <row r="270" spans="9:21" x14ac:dyDescent="0.3">
      <c r="I270"/>
      <c r="Q270" s="22">
        <v>1396</v>
      </c>
      <c r="R270" s="22">
        <v>2</v>
      </c>
      <c r="S270" s="22">
        <v>16</v>
      </c>
      <c r="T270" s="22">
        <v>77352.393200000006</v>
      </c>
      <c r="U270">
        <f t="shared" si="7"/>
        <v>-4.1196704550996444E-3</v>
      </c>
    </row>
    <row r="271" spans="9:21" x14ac:dyDescent="0.3">
      <c r="I271"/>
      <c r="Q271" s="23">
        <v>1396</v>
      </c>
      <c r="R271" s="23">
        <v>2</v>
      </c>
      <c r="S271" s="23">
        <v>17</v>
      </c>
      <c r="T271" s="23">
        <v>77369.008600000001</v>
      </c>
      <c r="U271">
        <f t="shared" si="7"/>
        <v>2.1480136958440532E-4</v>
      </c>
    </row>
    <row r="272" spans="9:21" x14ac:dyDescent="0.3">
      <c r="I272"/>
      <c r="Q272" s="22">
        <v>1396</v>
      </c>
      <c r="R272" s="22">
        <v>2</v>
      </c>
      <c r="S272" s="22">
        <v>18</v>
      </c>
      <c r="T272" s="22">
        <v>77318.666800000006</v>
      </c>
      <c r="U272">
        <f t="shared" si="7"/>
        <v>-6.5067138523466905E-4</v>
      </c>
    </row>
    <row r="273" spans="9:21" x14ac:dyDescent="0.3">
      <c r="I273"/>
      <c r="Q273" s="23">
        <v>1396</v>
      </c>
      <c r="R273" s="23">
        <v>2</v>
      </c>
      <c r="S273" s="23">
        <v>19</v>
      </c>
      <c r="T273" s="23">
        <v>77425.258300000001</v>
      </c>
      <c r="U273">
        <f t="shared" si="7"/>
        <v>1.3785998182782588E-3</v>
      </c>
    </row>
    <row r="274" spans="9:21" x14ac:dyDescent="0.3">
      <c r="I274"/>
      <c r="Q274" s="22">
        <v>1396</v>
      </c>
      <c r="R274" s="22">
        <v>2</v>
      </c>
      <c r="S274" s="22">
        <v>20</v>
      </c>
      <c r="T274" s="22">
        <v>77644.267300000007</v>
      </c>
      <c r="U274">
        <f t="shared" si="7"/>
        <v>2.8286505567913789E-3</v>
      </c>
    </row>
    <row r="275" spans="9:21" x14ac:dyDescent="0.3">
      <c r="I275"/>
      <c r="Q275" s="23">
        <v>1396</v>
      </c>
      <c r="R275" s="23">
        <v>2</v>
      </c>
      <c r="S275" s="23">
        <v>23</v>
      </c>
      <c r="T275" s="23">
        <v>77633.695600000006</v>
      </c>
      <c r="U275">
        <f t="shared" si="7"/>
        <v>-1.3615557680712875E-4</v>
      </c>
    </row>
    <row r="276" spans="9:21" x14ac:dyDescent="0.3">
      <c r="I276"/>
      <c r="Q276" s="22">
        <v>1396</v>
      </c>
      <c r="R276" s="22">
        <v>2</v>
      </c>
      <c r="S276" s="22">
        <v>24</v>
      </c>
      <c r="T276" s="22">
        <v>77418.092799999999</v>
      </c>
      <c r="U276">
        <f t="shared" si="7"/>
        <v>-2.7771806859598902E-3</v>
      </c>
    </row>
    <row r="277" spans="9:21" x14ac:dyDescent="0.3">
      <c r="I277"/>
      <c r="Q277" s="23">
        <v>1396</v>
      </c>
      <c r="R277" s="23">
        <v>2</v>
      </c>
      <c r="S277" s="23">
        <v>25</v>
      </c>
      <c r="T277" s="23">
        <v>77391.499500000005</v>
      </c>
      <c r="U277">
        <f t="shared" si="7"/>
        <v>-3.4350239121361259E-4</v>
      </c>
    </row>
    <row r="278" spans="9:21" x14ac:dyDescent="0.3">
      <c r="I278"/>
      <c r="Q278" s="22">
        <v>1396</v>
      </c>
      <c r="R278" s="22">
        <v>2</v>
      </c>
      <c r="S278" s="22">
        <v>26</v>
      </c>
      <c r="T278" s="22">
        <v>77548.889500000005</v>
      </c>
      <c r="U278">
        <f t="shared" si="7"/>
        <v>2.0336858830343196E-3</v>
      </c>
    </row>
    <row r="279" spans="9:21" x14ac:dyDescent="0.3">
      <c r="I279"/>
      <c r="Q279" s="23">
        <v>1396</v>
      </c>
      <c r="R279" s="23">
        <v>2</v>
      </c>
      <c r="S279" s="23">
        <v>27</v>
      </c>
      <c r="T279" s="23">
        <v>77718.967300000004</v>
      </c>
      <c r="U279">
        <f t="shared" si="7"/>
        <v>2.1931687364782348E-3</v>
      </c>
    </row>
    <row r="280" spans="9:21" x14ac:dyDescent="0.3">
      <c r="I280"/>
      <c r="Q280" s="22">
        <v>1396</v>
      </c>
      <c r="R280" s="22">
        <v>2</v>
      </c>
      <c r="S280" s="22">
        <v>30</v>
      </c>
      <c r="T280" s="22">
        <v>78463.968599999993</v>
      </c>
      <c r="U280">
        <f t="shared" si="7"/>
        <v>9.5858363264689217E-3</v>
      </c>
    </row>
    <row r="281" spans="9:21" x14ac:dyDescent="0.3">
      <c r="I281"/>
      <c r="Q281" s="23">
        <v>1396</v>
      </c>
      <c r="R281" s="23">
        <v>2</v>
      </c>
      <c r="S281" s="23">
        <v>31</v>
      </c>
      <c r="T281" s="23">
        <v>78558.694799999997</v>
      </c>
      <c r="U281">
        <f t="shared" si="7"/>
        <v>1.2072573142827281E-3</v>
      </c>
    </row>
    <row r="282" spans="9:21" x14ac:dyDescent="0.3">
      <c r="I282"/>
      <c r="Q282" s="22">
        <v>1396</v>
      </c>
      <c r="R282" s="22">
        <v>3</v>
      </c>
      <c r="S282" s="22">
        <v>1</v>
      </c>
      <c r="T282" s="22">
        <v>78516.982799999998</v>
      </c>
      <c r="U282">
        <f t="shared" si="7"/>
        <v>-5.3096605164071331E-4</v>
      </c>
    </row>
    <row r="283" spans="9:21" x14ac:dyDescent="0.3">
      <c r="I283"/>
      <c r="Q283" s="23">
        <v>1396</v>
      </c>
      <c r="R283" s="23">
        <v>3</v>
      </c>
      <c r="S283" s="23">
        <v>2</v>
      </c>
      <c r="T283" s="23">
        <v>78485.249299999996</v>
      </c>
      <c r="U283">
        <f t="shared" si="7"/>
        <v>-4.041609708925753E-4</v>
      </c>
    </row>
    <row r="284" spans="9:21" x14ac:dyDescent="0.3">
      <c r="I284"/>
      <c r="Q284" s="22">
        <v>1396</v>
      </c>
      <c r="R284" s="22">
        <v>3</v>
      </c>
      <c r="S284" s="22">
        <v>3</v>
      </c>
      <c r="T284" s="22">
        <v>78512.777199999997</v>
      </c>
      <c r="U284">
        <f t="shared" si="7"/>
        <v>3.5073979181454717E-4</v>
      </c>
    </row>
    <row r="285" spans="9:21" x14ac:dyDescent="0.3">
      <c r="I285"/>
      <c r="Q285" s="23">
        <v>1396</v>
      </c>
      <c r="R285" s="23">
        <v>3</v>
      </c>
      <c r="S285" s="23">
        <v>6</v>
      </c>
      <c r="T285" s="23">
        <v>78288.662800000006</v>
      </c>
      <c r="U285">
        <f t="shared" si="7"/>
        <v>-2.8544958921665753E-3</v>
      </c>
    </row>
    <row r="286" spans="9:21" x14ac:dyDescent="0.3">
      <c r="I286"/>
      <c r="Q286" s="22">
        <v>1396</v>
      </c>
      <c r="R286" s="22">
        <v>3</v>
      </c>
      <c r="S286" s="22">
        <v>7</v>
      </c>
      <c r="T286" s="22">
        <v>78056.854500000001</v>
      </c>
      <c r="U286">
        <f t="shared" si="7"/>
        <v>-2.9609434075045238E-3</v>
      </c>
    </row>
    <row r="287" spans="9:21" x14ac:dyDescent="0.3">
      <c r="I287"/>
      <c r="Q287" s="23">
        <v>1396</v>
      </c>
      <c r="R287" s="23">
        <v>3</v>
      </c>
      <c r="S287" s="23">
        <v>8</v>
      </c>
      <c r="T287" s="23">
        <v>77949.846099999995</v>
      </c>
      <c r="U287">
        <f t="shared" si="7"/>
        <v>-1.3709033074091881E-3</v>
      </c>
    </row>
    <row r="288" spans="9:21" x14ac:dyDescent="0.3">
      <c r="I288"/>
      <c r="Q288" s="22">
        <v>1396</v>
      </c>
      <c r="R288" s="22">
        <v>3</v>
      </c>
      <c r="S288" s="22">
        <v>9</v>
      </c>
      <c r="T288" s="22">
        <v>77849.211299999995</v>
      </c>
      <c r="U288">
        <f t="shared" si="7"/>
        <v>-1.2910198677095197E-3</v>
      </c>
    </row>
    <row r="289" spans="9:21" x14ac:dyDescent="0.3">
      <c r="I289"/>
      <c r="Q289" s="23">
        <v>1396</v>
      </c>
      <c r="R289" s="23">
        <v>3</v>
      </c>
      <c r="S289" s="23">
        <v>10</v>
      </c>
      <c r="T289" s="23">
        <v>77867.817899999995</v>
      </c>
      <c r="U289">
        <f t="shared" si="7"/>
        <v>2.3900820174405091E-4</v>
      </c>
    </row>
    <row r="290" spans="9:21" x14ac:dyDescent="0.3">
      <c r="I290"/>
      <c r="Q290" s="22">
        <v>1396</v>
      </c>
      <c r="R290" s="22">
        <v>3</v>
      </c>
      <c r="S290" s="22">
        <v>13</v>
      </c>
      <c r="T290" s="22">
        <v>77602.922399999996</v>
      </c>
      <c r="U290">
        <f t="shared" si="7"/>
        <v>-3.4018610915768077E-3</v>
      </c>
    </row>
    <row r="291" spans="9:21" x14ac:dyDescent="0.3">
      <c r="I291"/>
      <c r="Q291" s="23">
        <v>1396</v>
      </c>
      <c r="R291" s="23">
        <v>3</v>
      </c>
      <c r="S291" s="23">
        <v>16</v>
      </c>
      <c r="T291" s="23">
        <v>77639.381800000003</v>
      </c>
      <c r="U291">
        <f t="shared" si="7"/>
        <v>4.6981993554418011E-4</v>
      </c>
    </row>
    <row r="292" spans="9:21" x14ac:dyDescent="0.3">
      <c r="I292"/>
      <c r="Q292" s="22">
        <v>1396</v>
      </c>
      <c r="R292" s="22">
        <v>3</v>
      </c>
      <c r="S292" s="22">
        <v>17</v>
      </c>
      <c r="T292" s="22">
        <v>77059.3266</v>
      </c>
      <c r="U292">
        <f t="shared" si="7"/>
        <v>-7.4711465567078861E-3</v>
      </c>
    </row>
    <row r="293" spans="9:21" x14ac:dyDescent="0.3">
      <c r="I293"/>
      <c r="Q293" s="23">
        <v>1396</v>
      </c>
      <c r="R293" s="23">
        <v>3</v>
      </c>
      <c r="S293" s="23">
        <v>20</v>
      </c>
      <c r="T293" s="23">
        <v>77166.734800000006</v>
      </c>
      <c r="U293">
        <f t="shared" si="7"/>
        <v>1.3938377707027882E-3</v>
      </c>
    </row>
    <row r="294" spans="9:21" x14ac:dyDescent="0.3">
      <c r="I294"/>
      <c r="Q294" s="22">
        <v>1396</v>
      </c>
      <c r="R294" s="22">
        <v>3</v>
      </c>
      <c r="S294" s="22">
        <v>21</v>
      </c>
      <c r="T294" s="22">
        <v>77197.352599999998</v>
      </c>
      <c r="U294">
        <f t="shared" si="7"/>
        <v>3.967745956772184E-4</v>
      </c>
    </row>
    <row r="295" spans="9:21" x14ac:dyDescent="0.3">
      <c r="I295"/>
      <c r="Q295" s="23">
        <v>1396</v>
      </c>
      <c r="R295" s="23">
        <v>3</v>
      </c>
      <c r="S295" s="23">
        <v>22</v>
      </c>
      <c r="T295" s="23">
        <v>76856.442999999999</v>
      </c>
      <c r="U295">
        <f t="shared" si="7"/>
        <v>-4.4160789006124634E-3</v>
      </c>
    </row>
    <row r="296" spans="9:21" x14ac:dyDescent="0.3">
      <c r="I296"/>
      <c r="Q296" s="22">
        <v>1396</v>
      </c>
      <c r="R296" s="22">
        <v>3</v>
      </c>
      <c r="S296" s="22">
        <v>23</v>
      </c>
      <c r="T296" s="22">
        <v>76728.809699999998</v>
      </c>
      <c r="U296">
        <f t="shared" si="7"/>
        <v>-1.6606714416903534E-3</v>
      </c>
    </row>
    <row r="297" spans="9:21" x14ac:dyDescent="0.3">
      <c r="I297"/>
      <c r="Q297" s="23">
        <v>1396</v>
      </c>
      <c r="R297" s="23">
        <v>3</v>
      </c>
      <c r="S297" s="23">
        <v>24</v>
      </c>
      <c r="T297" s="23">
        <v>76840.009399999995</v>
      </c>
      <c r="U297">
        <f t="shared" si="7"/>
        <v>1.4492561586030295E-3</v>
      </c>
    </row>
    <row r="298" spans="9:21" x14ac:dyDescent="0.3">
      <c r="I298"/>
      <c r="Q298" s="22">
        <v>1396</v>
      </c>
      <c r="R298" s="22">
        <v>3</v>
      </c>
      <c r="S298" s="22">
        <v>27</v>
      </c>
      <c r="T298" s="22">
        <v>76668.157099999997</v>
      </c>
      <c r="U298">
        <f t="shared" si="7"/>
        <v>-2.2364950413449325E-3</v>
      </c>
    </row>
    <row r="299" spans="9:21" x14ac:dyDescent="0.3">
      <c r="I299"/>
      <c r="Q299" s="23">
        <v>1396</v>
      </c>
      <c r="R299" s="23">
        <v>3</v>
      </c>
      <c r="S299" s="23">
        <v>28</v>
      </c>
      <c r="T299" s="23">
        <v>76315.6924</v>
      </c>
      <c r="U299">
        <f t="shared" si="7"/>
        <v>-4.5972762791242072E-3</v>
      </c>
    </row>
    <row r="300" spans="9:21" x14ac:dyDescent="0.3">
      <c r="I300"/>
      <c r="Q300" s="22">
        <v>1396</v>
      </c>
      <c r="R300" s="22">
        <v>3</v>
      </c>
      <c r="S300" s="22">
        <v>29</v>
      </c>
      <c r="T300" s="22">
        <v>76260.904200000004</v>
      </c>
      <c r="U300">
        <f t="shared" si="7"/>
        <v>-7.1791525801578882E-4</v>
      </c>
    </row>
    <row r="301" spans="9:21" x14ac:dyDescent="0.3">
      <c r="I301"/>
      <c r="Q301" s="23">
        <v>1396</v>
      </c>
      <c r="R301" s="23">
        <v>3</v>
      </c>
      <c r="S301" s="23">
        <v>30</v>
      </c>
      <c r="T301" s="23">
        <v>76320.009399999995</v>
      </c>
      <c r="U301">
        <f t="shared" si="7"/>
        <v>7.7503932873623782E-4</v>
      </c>
    </row>
    <row r="302" spans="9:21" x14ac:dyDescent="0.3">
      <c r="I302"/>
      <c r="Q302" s="22">
        <v>1396</v>
      </c>
      <c r="R302" s="22">
        <v>3</v>
      </c>
      <c r="S302" s="22">
        <v>31</v>
      </c>
      <c r="T302" s="22">
        <v>76255.615399999995</v>
      </c>
      <c r="U302">
        <f t="shared" si="7"/>
        <v>-8.437367933552542E-4</v>
      </c>
    </row>
    <row r="303" spans="9:21" x14ac:dyDescent="0.3">
      <c r="I303"/>
      <c r="Q303" s="23">
        <v>1396</v>
      </c>
      <c r="R303" s="23">
        <v>4</v>
      </c>
      <c r="S303" s="23">
        <v>3</v>
      </c>
      <c r="T303" s="23">
        <v>76122.957500000004</v>
      </c>
      <c r="U303">
        <f t="shared" si="7"/>
        <v>-1.7396476220686852E-3</v>
      </c>
    </row>
    <row r="304" spans="9:21" x14ac:dyDescent="0.3">
      <c r="I304"/>
      <c r="Q304" s="22">
        <v>1396</v>
      </c>
      <c r="R304" s="22">
        <v>4</v>
      </c>
      <c r="S304" s="22">
        <v>4</v>
      </c>
      <c r="T304" s="22">
        <v>76153.415200000003</v>
      </c>
      <c r="U304">
        <f t="shared" si="7"/>
        <v>4.0011188477540038E-4</v>
      </c>
    </row>
    <row r="305" spans="9:21" x14ac:dyDescent="0.3">
      <c r="I305"/>
      <c r="Q305" s="23">
        <v>1396</v>
      </c>
      <c r="R305" s="23">
        <v>4</v>
      </c>
      <c r="S305" s="23">
        <v>7</v>
      </c>
      <c r="T305" s="23">
        <v>76312.737899999993</v>
      </c>
      <c r="U305">
        <f t="shared" si="7"/>
        <v>2.092128101957913E-3</v>
      </c>
    </row>
    <row r="306" spans="9:21" x14ac:dyDescent="0.3">
      <c r="I306"/>
      <c r="Q306" s="22">
        <v>1396</v>
      </c>
      <c r="R306" s="22">
        <v>4</v>
      </c>
      <c r="S306" s="22">
        <v>10</v>
      </c>
      <c r="T306" s="22">
        <v>76313.297500000001</v>
      </c>
      <c r="U306">
        <f t="shared" si="7"/>
        <v>7.3329828729207236E-6</v>
      </c>
    </row>
    <row r="307" spans="9:21" x14ac:dyDescent="0.3">
      <c r="I307"/>
      <c r="Q307" s="23">
        <v>1396</v>
      </c>
      <c r="R307" s="23">
        <v>4</v>
      </c>
      <c r="S307" s="23">
        <v>11</v>
      </c>
      <c r="T307" s="23">
        <v>76237.3508</v>
      </c>
      <c r="U307">
        <f t="shared" si="7"/>
        <v>-9.9519615175847065E-4</v>
      </c>
    </row>
    <row r="308" spans="9:21" x14ac:dyDescent="0.3">
      <c r="I308"/>
      <c r="Q308" s="22">
        <v>1396</v>
      </c>
      <c r="R308" s="22">
        <v>4</v>
      </c>
      <c r="S308" s="22">
        <v>12</v>
      </c>
      <c r="T308" s="22">
        <v>76114.950400000002</v>
      </c>
      <c r="U308">
        <f t="shared" si="7"/>
        <v>-1.605517488679542E-3</v>
      </c>
    </row>
    <row r="309" spans="9:21" x14ac:dyDescent="0.3">
      <c r="I309"/>
      <c r="Q309" s="23">
        <v>1396</v>
      </c>
      <c r="R309" s="23">
        <v>4</v>
      </c>
      <c r="S309" s="23">
        <v>13</v>
      </c>
      <c r="T309" s="23">
        <v>76091.079199999993</v>
      </c>
      <c r="U309">
        <f t="shared" si="7"/>
        <v>-3.1362038436022477E-4</v>
      </c>
    </row>
    <row r="310" spans="9:21" x14ac:dyDescent="0.3">
      <c r="I310"/>
      <c r="Q310" s="22">
        <v>1396</v>
      </c>
      <c r="R310" s="22">
        <v>4</v>
      </c>
      <c r="S310" s="22">
        <v>14</v>
      </c>
      <c r="T310" s="22">
        <v>76177.524600000004</v>
      </c>
      <c r="U310">
        <f t="shared" si="7"/>
        <v>1.1360779858673453E-3</v>
      </c>
    </row>
    <row r="311" spans="9:21" x14ac:dyDescent="0.3">
      <c r="I311"/>
      <c r="Q311" s="23">
        <v>1396</v>
      </c>
      <c r="R311" s="23">
        <v>4</v>
      </c>
      <c r="S311" s="23">
        <v>17</v>
      </c>
      <c r="T311" s="23">
        <v>76290.710300000006</v>
      </c>
      <c r="U311">
        <f t="shared" si="7"/>
        <v>1.4858148856151665E-3</v>
      </c>
    </row>
    <row r="312" spans="9:21" x14ac:dyDescent="0.3">
      <c r="I312"/>
      <c r="Q312" s="22">
        <v>1396</v>
      </c>
      <c r="R312" s="22">
        <v>4</v>
      </c>
      <c r="S312" s="22">
        <v>18</v>
      </c>
      <c r="T312" s="22">
        <v>76423.575500000006</v>
      </c>
      <c r="U312">
        <f t="shared" si="7"/>
        <v>1.7415645951850411E-3</v>
      </c>
    </row>
    <row r="313" spans="9:21" x14ac:dyDescent="0.3">
      <c r="I313"/>
      <c r="Q313" s="23">
        <v>1396</v>
      </c>
      <c r="R313" s="23">
        <v>4</v>
      </c>
      <c r="S313" s="23">
        <v>19</v>
      </c>
      <c r="T313" s="23">
        <v>76759.251000000004</v>
      </c>
      <c r="U313">
        <f t="shared" si="7"/>
        <v>4.3923030007932962E-3</v>
      </c>
    </row>
    <row r="314" spans="9:21" x14ac:dyDescent="0.3">
      <c r="I314"/>
      <c r="Q314" s="22">
        <v>1396</v>
      </c>
      <c r="R314" s="22">
        <v>4</v>
      </c>
      <c r="S314" s="22">
        <v>20</v>
      </c>
      <c r="T314" s="22">
        <v>76898.032999999996</v>
      </c>
      <c r="U314">
        <f t="shared" si="7"/>
        <v>1.8080165998493047E-3</v>
      </c>
    </row>
    <row r="315" spans="9:21" x14ac:dyDescent="0.3">
      <c r="I315"/>
      <c r="Q315" s="23">
        <v>1396</v>
      </c>
      <c r="R315" s="23">
        <v>4</v>
      </c>
      <c r="S315" s="23">
        <v>21</v>
      </c>
      <c r="T315" s="23">
        <v>76961.715700000001</v>
      </c>
      <c r="U315">
        <f t="shared" si="7"/>
        <v>8.2814471990477756E-4</v>
      </c>
    </row>
    <row r="316" spans="9:21" x14ac:dyDescent="0.3">
      <c r="I316"/>
      <c r="Q316" s="22">
        <v>1396</v>
      </c>
      <c r="R316" s="22">
        <v>4</v>
      </c>
      <c r="S316" s="22">
        <v>24</v>
      </c>
      <c r="T316" s="22">
        <v>77110.434999999998</v>
      </c>
      <c r="U316">
        <f t="shared" si="7"/>
        <v>1.9323802574737758E-3</v>
      </c>
    </row>
    <row r="317" spans="9:21" x14ac:dyDescent="0.3">
      <c r="I317"/>
      <c r="Q317" s="23">
        <v>1396</v>
      </c>
      <c r="R317" s="23">
        <v>4</v>
      </c>
      <c r="S317" s="23">
        <v>25</v>
      </c>
      <c r="T317" s="23">
        <v>77066.278300000005</v>
      </c>
      <c r="U317">
        <f t="shared" si="7"/>
        <v>-5.7264234081921828E-4</v>
      </c>
    </row>
    <row r="318" spans="9:21" x14ac:dyDescent="0.3">
      <c r="I318"/>
      <c r="Q318" s="22">
        <v>1396</v>
      </c>
      <c r="R318" s="22">
        <v>4</v>
      </c>
      <c r="S318" s="22">
        <v>26</v>
      </c>
      <c r="T318" s="22">
        <v>77128.161200000002</v>
      </c>
      <c r="U318">
        <f t="shared" si="7"/>
        <v>8.0298285274782444E-4</v>
      </c>
    </row>
    <row r="319" spans="9:21" x14ac:dyDescent="0.3">
      <c r="I319"/>
      <c r="Q319" s="23">
        <v>1396</v>
      </c>
      <c r="R319" s="23">
        <v>4</v>
      </c>
      <c r="S319" s="23">
        <v>27</v>
      </c>
      <c r="T319" s="23">
        <v>77182.12</v>
      </c>
      <c r="U319">
        <f t="shared" si="7"/>
        <v>6.99599201646528E-4</v>
      </c>
    </row>
    <row r="320" spans="9:21" x14ac:dyDescent="0.3">
      <c r="I320"/>
      <c r="Q320" s="22">
        <v>1396</v>
      </c>
      <c r="R320" s="22">
        <v>4</v>
      </c>
      <c r="S320" s="22">
        <v>31</v>
      </c>
      <c r="T320" s="22">
        <v>78247.694499999998</v>
      </c>
      <c r="U320">
        <f t="shared" si="7"/>
        <v>1.380597604730216E-2</v>
      </c>
    </row>
    <row r="321" spans="9:21" x14ac:dyDescent="0.3">
      <c r="I321"/>
      <c r="Q321" s="23">
        <v>1396</v>
      </c>
      <c r="R321" s="23">
        <v>5</v>
      </c>
      <c r="S321" s="23">
        <v>1</v>
      </c>
      <c r="T321" s="23">
        <v>78410.060500000007</v>
      </c>
      <c r="U321">
        <f t="shared" si="7"/>
        <v>2.0750259932580395E-3</v>
      </c>
    </row>
    <row r="322" spans="9:21" x14ac:dyDescent="0.3">
      <c r="I322"/>
      <c r="Q322" s="22">
        <v>1396</v>
      </c>
      <c r="R322" s="22">
        <v>5</v>
      </c>
      <c r="S322" s="22">
        <v>2</v>
      </c>
      <c r="T322" s="22">
        <v>78460.706099999996</v>
      </c>
      <c r="U322">
        <f t="shared" si="7"/>
        <v>6.4590691139687628E-4</v>
      </c>
    </row>
    <row r="323" spans="9:21" x14ac:dyDescent="0.3">
      <c r="I323"/>
      <c r="Q323" s="23">
        <v>1396</v>
      </c>
      <c r="R323" s="23">
        <v>5</v>
      </c>
      <c r="S323" s="23">
        <v>3</v>
      </c>
      <c r="T323" s="23">
        <v>78656.601999999999</v>
      </c>
      <c r="U323">
        <f t="shared" si="7"/>
        <v>2.4967389377088534E-3</v>
      </c>
    </row>
    <row r="324" spans="9:21" x14ac:dyDescent="0.3">
      <c r="I324"/>
      <c r="Q324" s="22">
        <v>1396</v>
      </c>
      <c r="R324" s="22">
        <v>5</v>
      </c>
      <c r="S324" s="22">
        <v>4</v>
      </c>
      <c r="T324" s="22">
        <v>78914.769</v>
      </c>
      <c r="U324">
        <f t="shared" ref="U324:U387" si="8">T324/T323-1</f>
        <v>3.2822038256878905E-3</v>
      </c>
    </row>
    <row r="325" spans="9:21" x14ac:dyDescent="0.3">
      <c r="I325"/>
      <c r="Q325" s="23">
        <v>1396</v>
      </c>
      <c r="R325" s="23">
        <v>5</v>
      </c>
      <c r="S325" s="23">
        <v>7</v>
      </c>
      <c r="T325" s="23">
        <v>78857.610700000005</v>
      </c>
      <c r="U325">
        <f t="shared" si="8"/>
        <v>-7.2430421737657014E-4</v>
      </c>
    </row>
    <row r="326" spans="9:21" x14ac:dyDescent="0.3">
      <c r="I326"/>
      <c r="Q326" s="22">
        <v>1396</v>
      </c>
      <c r="R326" s="22">
        <v>5</v>
      </c>
      <c r="S326" s="22">
        <v>8</v>
      </c>
      <c r="T326" s="22">
        <v>78912.281199999998</v>
      </c>
      <c r="U326">
        <f t="shared" si="8"/>
        <v>6.932812129951671E-4</v>
      </c>
    </row>
    <row r="327" spans="9:21" x14ac:dyDescent="0.3">
      <c r="I327"/>
      <c r="Q327" s="23">
        <v>1396</v>
      </c>
      <c r="R327" s="23">
        <v>5</v>
      </c>
      <c r="S327" s="23">
        <v>9</v>
      </c>
      <c r="T327" s="23">
        <v>79056.722099999999</v>
      </c>
      <c r="U327">
        <f t="shared" si="8"/>
        <v>1.8303982321068446E-3</v>
      </c>
    </row>
    <row r="328" spans="9:21" x14ac:dyDescent="0.3">
      <c r="I328"/>
      <c r="Q328" s="22">
        <v>1396</v>
      </c>
      <c r="R328" s="22">
        <v>5</v>
      </c>
      <c r="S328" s="22">
        <v>10</v>
      </c>
      <c r="T328" s="22">
        <v>79017.235000000001</v>
      </c>
      <c r="U328">
        <f t="shared" si="8"/>
        <v>-4.9947808296491036E-4</v>
      </c>
    </row>
    <row r="329" spans="9:21" x14ac:dyDescent="0.3">
      <c r="I329"/>
      <c r="Q329" s="23">
        <v>1396</v>
      </c>
      <c r="R329" s="23">
        <v>5</v>
      </c>
      <c r="S329" s="23">
        <v>11</v>
      </c>
      <c r="T329" s="23">
        <v>78860.991099999999</v>
      </c>
      <c r="U329">
        <f t="shared" si="8"/>
        <v>-1.9773395006797978E-3</v>
      </c>
    </row>
    <row r="330" spans="9:21" x14ac:dyDescent="0.3">
      <c r="I330"/>
      <c r="Q330" s="22">
        <v>1396</v>
      </c>
      <c r="R330" s="22">
        <v>5</v>
      </c>
      <c r="S330" s="22">
        <v>15</v>
      </c>
      <c r="T330" s="22">
        <v>78950.346099999995</v>
      </c>
      <c r="U330">
        <f t="shared" si="8"/>
        <v>1.1330697059930284E-3</v>
      </c>
    </row>
    <row r="331" spans="9:21" x14ac:dyDescent="0.3">
      <c r="I331"/>
      <c r="Q331" s="23">
        <v>1396</v>
      </c>
      <c r="R331" s="23">
        <v>5</v>
      </c>
      <c r="S331" s="23">
        <v>16</v>
      </c>
      <c r="T331" s="23">
        <v>78805.997199999998</v>
      </c>
      <c r="U331">
        <f t="shared" si="8"/>
        <v>-1.8283504396188199E-3</v>
      </c>
    </row>
    <row r="332" spans="9:21" x14ac:dyDescent="0.3">
      <c r="I332"/>
      <c r="Q332" s="22">
        <v>1396</v>
      </c>
      <c r="R332" s="22">
        <v>5</v>
      </c>
      <c r="S332" s="22">
        <v>17</v>
      </c>
      <c r="T332" s="22">
        <v>78792.037899999996</v>
      </c>
      <c r="U332">
        <f t="shared" si="8"/>
        <v>-1.7713499601523797E-4</v>
      </c>
    </row>
    <row r="333" spans="9:21" x14ac:dyDescent="0.3">
      <c r="I333"/>
      <c r="Q333" s="23">
        <v>1396</v>
      </c>
      <c r="R333" s="23">
        <v>5</v>
      </c>
      <c r="S333" s="23">
        <v>18</v>
      </c>
      <c r="T333" s="23">
        <v>79029.504300000001</v>
      </c>
      <c r="U333">
        <f t="shared" si="8"/>
        <v>3.0138375187274136E-3</v>
      </c>
    </row>
    <row r="334" spans="9:21" x14ac:dyDescent="0.3">
      <c r="I334"/>
      <c r="Q334" s="22">
        <v>1396</v>
      </c>
      <c r="R334" s="22">
        <v>5</v>
      </c>
      <c r="S334" s="22">
        <v>21</v>
      </c>
      <c r="T334" s="22">
        <v>79128.123000000007</v>
      </c>
      <c r="U334">
        <f t="shared" si="8"/>
        <v>1.2478719292690066E-3</v>
      </c>
    </row>
    <row r="335" spans="9:21" x14ac:dyDescent="0.3">
      <c r="I335"/>
      <c r="Q335" s="23">
        <v>1396</v>
      </c>
      <c r="R335" s="23">
        <v>5</v>
      </c>
      <c r="S335" s="23">
        <v>22</v>
      </c>
      <c r="T335" s="23">
        <v>79057.792300000001</v>
      </c>
      <c r="U335">
        <f t="shared" si="8"/>
        <v>-8.8882052718486371E-4</v>
      </c>
    </row>
    <row r="336" spans="9:21" x14ac:dyDescent="0.3">
      <c r="I336"/>
      <c r="Q336" s="22">
        <v>1396</v>
      </c>
      <c r="R336" s="22">
        <v>5</v>
      </c>
      <c r="S336" s="22">
        <v>23</v>
      </c>
      <c r="T336" s="22">
        <v>79031.562300000005</v>
      </c>
      <c r="U336">
        <f t="shared" si="8"/>
        <v>-3.3178260152344485E-4</v>
      </c>
    </row>
    <row r="337" spans="9:21" x14ac:dyDescent="0.3">
      <c r="I337"/>
      <c r="Q337" s="23">
        <v>1396</v>
      </c>
      <c r="R337" s="23">
        <v>5</v>
      </c>
      <c r="S337" s="23">
        <v>24</v>
      </c>
      <c r="T337" s="23">
        <v>79063.316900000005</v>
      </c>
      <c r="U337">
        <f t="shared" si="8"/>
        <v>4.0179643519455688E-4</v>
      </c>
    </row>
    <row r="338" spans="9:21" x14ac:dyDescent="0.3">
      <c r="I338"/>
      <c r="Q338" s="22">
        <v>1396</v>
      </c>
      <c r="R338" s="22">
        <v>5</v>
      </c>
      <c r="S338" s="22">
        <v>25</v>
      </c>
      <c r="T338" s="22">
        <v>79101.159299999999</v>
      </c>
      <c r="U338">
        <f t="shared" si="8"/>
        <v>4.7863410597681622E-4</v>
      </c>
    </row>
    <row r="339" spans="9:21" x14ac:dyDescent="0.3">
      <c r="I339"/>
      <c r="Q339" s="23">
        <v>1396</v>
      </c>
      <c r="R339" s="23">
        <v>5</v>
      </c>
      <c r="S339" s="23">
        <v>28</v>
      </c>
      <c r="T339" s="23">
        <v>79293.375499999995</v>
      </c>
      <c r="U339">
        <f t="shared" si="8"/>
        <v>2.4300048406495911E-3</v>
      </c>
    </row>
    <row r="340" spans="9:21" x14ac:dyDescent="0.3">
      <c r="I340"/>
      <c r="Q340" s="22">
        <v>1396</v>
      </c>
      <c r="R340" s="22">
        <v>5</v>
      </c>
      <c r="S340" s="22">
        <v>29</v>
      </c>
      <c r="T340" s="22">
        <v>79379.923800000004</v>
      </c>
      <c r="U340">
        <f t="shared" si="8"/>
        <v>1.0914947113080942E-3</v>
      </c>
    </row>
    <row r="341" spans="9:21" x14ac:dyDescent="0.3">
      <c r="I341"/>
      <c r="Q341" s="23">
        <v>1396</v>
      </c>
      <c r="R341" s="23">
        <v>5</v>
      </c>
      <c r="S341" s="23">
        <v>30</v>
      </c>
      <c r="T341" s="23">
        <v>79505.731299999999</v>
      </c>
      <c r="U341">
        <f t="shared" si="8"/>
        <v>1.5848780645968397E-3</v>
      </c>
    </row>
    <row r="342" spans="9:21" x14ac:dyDescent="0.3">
      <c r="I342"/>
      <c r="Q342" s="22">
        <v>1396</v>
      </c>
      <c r="R342" s="22">
        <v>5</v>
      </c>
      <c r="S342" s="22">
        <v>31</v>
      </c>
      <c r="T342" s="22">
        <v>79845.273400000005</v>
      </c>
      <c r="U342">
        <f t="shared" si="8"/>
        <v>4.2706619315129313E-3</v>
      </c>
    </row>
    <row r="343" spans="9:21" x14ac:dyDescent="0.3">
      <c r="I343"/>
      <c r="Q343" s="23">
        <v>1396</v>
      </c>
      <c r="R343" s="23">
        <v>6</v>
      </c>
      <c r="S343" s="23">
        <v>1</v>
      </c>
      <c r="T343" s="23">
        <v>80029.323499999999</v>
      </c>
      <c r="U343">
        <f t="shared" si="8"/>
        <v>2.3050844735412745E-3</v>
      </c>
    </row>
    <row r="344" spans="9:21" x14ac:dyDescent="0.3">
      <c r="I344"/>
      <c r="Q344" s="22">
        <v>1396</v>
      </c>
      <c r="R344" s="22">
        <v>6</v>
      </c>
      <c r="S344" s="22">
        <v>4</v>
      </c>
      <c r="T344" s="22">
        <v>80419.370500000005</v>
      </c>
      <c r="U344">
        <f t="shared" si="8"/>
        <v>4.8738010386906172E-3</v>
      </c>
    </row>
    <row r="345" spans="9:21" x14ac:dyDescent="0.3">
      <c r="I345"/>
      <c r="Q345" s="23">
        <v>1396</v>
      </c>
      <c r="R345" s="23">
        <v>6</v>
      </c>
      <c r="S345" s="23">
        <v>5</v>
      </c>
      <c r="T345" s="23">
        <v>80397.082299999995</v>
      </c>
      <c r="U345">
        <f t="shared" si="8"/>
        <v>-2.7714964518421592E-4</v>
      </c>
    </row>
    <row r="346" spans="9:21" x14ac:dyDescent="0.3">
      <c r="I346"/>
      <c r="Q346" s="22">
        <v>1396</v>
      </c>
      <c r="R346" s="22">
        <v>6</v>
      </c>
      <c r="S346" s="22">
        <v>6</v>
      </c>
      <c r="T346" s="22">
        <v>80515.814199999993</v>
      </c>
      <c r="U346">
        <f t="shared" si="8"/>
        <v>1.4768185188231975E-3</v>
      </c>
    </row>
    <row r="347" spans="9:21" x14ac:dyDescent="0.3">
      <c r="I347"/>
      <c r="Q347" s="23">
        <v>1396</v>
      </c>
      <c r="R347" s="23">
        <v>6</v>
      </c>
      <c r="S347" s="23">
        <v>7</v>
      </c>
      <c r="T347" s="23">
        <v>80757.1924</v>
      </c>
      <c r="U347">
        <f t="shared" si="8"/>
        <v>2.9978980203866357E-3</v>
      </c>
    </row>
    <row r="348" spans="9:21" x14ac:dyDescent="0.3">
      <c r="I348"/>
      <c r="Q348" s="22">
        <v>1396</v>
      </c>
      <c r="R348" s="22">
        <v>6</v>
      </c>
      <c r="S348" s="22">
        <v>8</v>
      </c>
      <c r="T348" s="22">
        <v>80797.127600000007</v>
      </c>
      <c r="U348">
        <f t="shared" si="8"/>
        <v>4.9450951442442381E-4</v>
      </c>
    </row>
    <row r="349" spans="9:21" x14ac:dyDescent="0.3">
      <c r="I349"/>
      <c r="Q349" s="23">
        <v>1396</v>
      </c>
      <c r="R349" s="23">
        <v>6</v>
      </c>
      <c r="S349" s="23">
        <v>11</v>
      </c>
      <c r="T349" s="23">
        <v>80925.739799999996</v>
      </c>
      <c r="U349">
        <f t="shared" si="8"/>
        <v>1.5917917359229428E-3</v>
      </c>
    </row>
    <row r="350" spans="9:21" x14ac:dyDescent="0.3">
      <c r="I350"/>
      <c r="Q350" s="22">
        <v>1396</v>
      </c>
      <c r="R350" s="22">
        <v>6</v>
      </c>
      <c r="S350" s="22">
        <v>12</v>
      </c>
      <c r="T350" s="22">
        <v>80848.758799999996</v>
      </c>
      <c r="U350">
        <f t="shared" si="8"/>
        <v>-9.512548194214876E-4</v>
      </c>
    </row>
    <row r="351" spans="9:21" x14ac:dyDescent="0.3">
      <c r="I351"/>
      <c r="Q351" s="23">
        <v>1396</v>
      </c>
      <c r="R351" s="23">
        <v>6</v>
      </c>
      <c r="S351" s="23">
        <v>13</v>
      </c>
      <c r="T351" s="23">
        <v>80942.109299999996</v>
      </c>
      <c r="U351">
        <f t="shared" si="8"/>
        <v>1.1546312075232379E-3</v>
      </c>
    </row>
    <row r="352" spans="9:21" x14ac:dyDescent="0.3">
      <c r="I352"/>
      <c r="Q352" s="22">
        <v>1396</v>
      </c>
      <c r="R352" s="22">
        <v>6</v>
      </c>
      <c r="S352" s="22">
        <v>14</v>
      </c>
      <c r="T352" s="22">
        <v>81154.793900000004</v>
      </c>
      <c r="U352">
        <f t="shared" si="8"/>
        <v>2.6276137580221182E-3</v>
      </c>
    </row>
    <row r="353" spans="9:21" x14ac:dyDescent="0.3">
      <c r="I353"/>
      <c r="Q353" s="23">
        <v>1396</v>
      </c>
      <c r="R353" s="23">
        <v>6</v>
      </c>
      <c r="S353" s="23">
        <v>15</v>
      </c>
      <c r="T353" s="23">
        <v>81068.658800000005</v>
      </c>
      <c r="U353">
        <f t="shared" si="8"/>
        <v>-1.0613679840790757E-3</v>
      </c>
    </row>
    <row r="354" spans="9:21" x14ac:dyDescent="0.3">
      <c r="I354"/>
      <c r="Q354" s="22">
        <v>1396</v>
      </c>
      <c r="R354" s="22">
        <v>6</v>
      </c>
      <c r="S354" s="22">
        <v>19</v>
      </c>
      <c r="T354" s="22">
        <v>80662.553700000004</v>
      </c>
      <c r="U354">
        <f t="shared" si="8"/>
        <v>-5.0093970470374005E-3</v>
      </c>
    </row>
    <row r="355" spans="9:21" x14ac:dyDescent="0.3">
      <c r="I355"/>
      <c r="Q355" s="23">
        <v>1396</v>
      </c>
      <c r="R355" s="23">
        <v>6</v>
      </c>
      <c r="S355" s="23">
        <v>20</v>
      </c>
      <c r="T355" s="23">
        <v>80753.594599999997</v>
      </c>
      <c r="U355">
        <f t="shared" si="8"/>
        <v>1.128663745739944E-3</v>
      </c>
    </row>
    <row r="356" spans="9:21" x14ac:dyDescent="0.3">
      <c r="I356"/>
      <c r="Q356" s="22">
        <v>1396</v>
      </c>
      <c r="R356" s="22">
        <v>6</v>
      </c>
      <c r="S356" s="22">
        <v>21</v>
      </c>
      <c r="T356" s="22">
        <v>80842.865900000004</v>
      </c>
      <c r="U356">
        <f t="shared" si="8"/>
        <v>1.1054777244554614E-3</v>
      </c>
    </row>
    <row r="357" spans="9:21" x14ac:dyDescent="0.3">
      <c r="I357"/>
      <c r="Q357" s="23">
        <v>1396</v>
      </c>
      <c r="R357" s="23">
        <v>6</v>
      </c>
      <c r="S357" s="23">
        <v>22</v>
      </c>
      <c r="T357" s="23">
        <v>80895.386499999993</v>
      </c>
      <c r="U357">
        <f t="shared" si="8"/>
        <v>6.4966276758360308E-4</v>
      </c>
    </row>
    <row r="358" spans="9:21" x14ac:dyDescent="0.3">
      <c r="I358"/>
      <c r="Q358" s="22">
        <v>1396</v>
      </c>
      <c r="R358" s="22">
        <v>6</v>
      </c>
      <c r="S358" s="22">
        <v>25</v>
      </c>
      <c r="T358" s="22">
        <v>81115.7212</v>
      </c>
      <c r="U358">
        <f t="shared" si="8"/>
        <v>2.7236992062582566E-3</v>
      </c>
    </row>
    <row r="359" spans="9:21" x14ac:dyDescent="0.3">
      <c r="I359"/>
      <c r="Q359" s="23">
        <v>1396</v>
      </c>
      <c r="R359" s="23">
        <v>6</v>
      </c>
      <c r="S359" s="23">
        <v>26</v>
      </c>
      <c r="T359" s="23">
        <v>81278.542799999996</v>
      </c>
      <c r="U359">
        <f t="shared" si="8"/>
        <v>2.0072755021007804E-3</v>
      </c>
    </row>
    <row r="360" spans="9:21" x14ac:dyDescent="0.3">
      <c r="I360"/>
      <c r="Q360" s="22">
        <v>1396</v>
      </c>
      <c r="R360" s="22">
        <v>6</v>
      </c>
      <c r="S360" s="22">
        <v>27</v>
      </c>
      <c r="T360" s="22">
        <v>81730.330300000001</v>
      </c>
      <c r="U360">
        <f t="shared" si="8"/>
        <v>5.5585088565344165E-3</v>
      </c>
    </row>
    <row r="361" spans="9:21" x14ac:dyDescent="0.3">
      <c r="I361"/>
      <c r="Q361" s="23">
        <v>1396</v>
      </c>
      <c r="R361" s="23">
        <v>6</v>
      </c>
      <c r="S361" s="23">
        <v>28</v>
      </c>
      <c r="T361" s="23">
        <v>82554.734400000001</v>
      </c>
      <c r="U361">
        <f t="shared" si="8"/>
        <v>1.0086880806353449E-2</v>
      </c>
    </row>
    <row r="362" spans="9:21" x14ac:dyDescent="0.3">
      <c r="I362"/>
      <c r="Q362" s="22">
        <v>1396</v>
      </c>
      <c r="R362" s="22">
        <v>6</v>
      </c>
      <c r="S362" s="22">
        <v>29</v>
      </c>
      <c r="T362" s="22">
        <v>82956.069399999993</v>
      </c>
      <c r="U362">
        <f t="shared" si="8"/>
        <v>4.8614413566570036E-3</v>
      </c>
    </row>
    <row r="363" spans="9:21" x14ac:dyDescent="0.3">
      <c r="I363"/>
      <c r="Q363" s="23">
        <v>1396</v>
      </c>
      <c r="R363" s="23">
        <v>7</v>
      </c>
      <c r="S363" s="23">
        <v>1</v>
      </c>
      <c r="T363" s="23">
        <v>82985.060700000002</v>
      </c>
      <c r="U363">
        <f t="shared" si="8"/>
        <v>3.4947774418059296E-4</v>
      </c>
    </row>
    <row r="364" spans="9:21" x14ac:dyDescent="0.3">
      <c r="I364"/>
      <c r="Q364" s="22">
        <v>1396</v>
      </c>
      <c r="R364" s="22">
        <v>7</v>
      </c>
      <c r="S364" s="22">
        <v>2</v>
      </c>
      <c r="T364" s="22">
        <v>82757.4663</v>
      </c>
      <c r="U364">
        <f t="shared" si="8"/>
        <v>-2.7425948487617147E-3</v>
      </c>
    </row>
    <row r="365" spans="9:21" x14ac:dyDescent="0.3">
      <c r="I365"/>
      <c r="Q365" s="23">
        <v>1396</v>
      </c>
      <c r="R365" s="23">
        <v>7</v>
      </c>
      <c r="S365" s="23">
        <v>3</v>
      </c>
      <c r="T365" s="23">
        <v>82711.7166</v>
      </c>
      <c r="U365">
        <f t="shared" si="8"/>
        <v>-5.5281658616945784E-4</v>
      </c>
    </row>
    <row r="366" spans="9:21" x14ac:dyDescent="0.3">
      <c r="I366"/>
      <c r="Q366" s="22">
        <v>1396</v>
      </c>
      <c r="R366" s="22">
        <v>7</v>
      </c>
      <c r="S366" s="22">
        <v>4</v>
      </c>
      <c r="T366" s="22">
        <v>82825.408299999996</v>
      </c>
      <c r="U366">
        <f t="shared" si="8"/>
        <v>1.3745537473224267E-3</v>
      </c>
    </row>
    <row r="367" spans="9:21" x14ac:dyDescent="0.3">
      <c r="I367"/>
      <c r="Q367" s="23">
        <v>1396</v>
      </c>
      <c r="R367" s="23">
        <v>7</v>
      </c>
      <c r="S367" s="23">
        <v>5</v>
      </c>
      <c r="T367" s="23">
        <v>82995.795899999997</v>
      </c>
      <c r="U367">
        <f t="shared" si="8"/>
        <v>2.0571899794668003E-3</v>
      </c>
    </row>
    <row r="368" spans="9:21" x14ac:dyDescent="0.3">
      <c r="I368"/>
      <c r="Q368" s="22">
        <v>1396</v>
      </c>
      <c r="R368" s="22">
        <v>7</v>
      </c>
      <c r="S368" s="22">
        <v>10</v>
      </c>
      <c r="T368" s="22">
        <v>82580.117599999998</v>
      </c>
      <c r="U368">
        <f t="shared" si="8"/>
        <v>-5.0084259749836324E-3</v>
      </c>
    </row>
    <row r="369" spans="9:21" x14ac:dyDescent="0.3">
      <c r="I369"/>
      <c r="Q369" s="23">
        <v>1396</v>
      </c>
      <c r="R369" s="23">
        <v>7</v>
      </c>
      <c r="S369" s="23">
        <v>11</v>
      </c>
      <c r="T369" s="23">
        <v>82371.396599999993</v>
      </c>
      <c r="U369">
        <f t="shared" si="8"/>
        <v>-2.5274970061317514E-3</v>
      </c>
    </row>
    <row r="370" spans="9:21" x14ac:dyDescent="0.3">
      <c r="I370"/>
      <c r="Q370" s="22">
        <v>1396</v>
      </c>
      <c r="R370" s="22">
        <v>7</v>
      </c>
      <c r="S370" s="22">
        <v>12</v>
      </c>
      <c r="T370" s="22">
        <v>82542.080300000001</v>
      </c>
      <c r="U370">
        <f t="shared" si="8"/>
        <v>2.0721234195999472E-3</v>
      </c>
    </row>
    <row r="371" spans="9:21" x14ac:dyDescent="0.3">
      <c r="I371"/>
      <c r="Q371" s="23">
        <v>1396</v>
      </c>
      <c r="R371" s="23">
        <v>7</v>
      </c>
      <c r="S371" s="23">
        <v>15</v>
      </c>
      <c r="T371" s="23">
        <v>82076.755300000004</v>
      </c>
      <c r="U371">
        <f t="shared" si="8"/>
        <v>-5.6374275800751272E-3</v>
      </c>
    </row>
    <row r="372" spans="9:21" x14ac:dyDescent="0.3">
      <c r="I372"/>
      <c r="Q372" s="22">
        <v>1396</v>
      </c>
      <c r="R372" s="22">
        <v>7</v>
      </c>
      <c r="S372" s="22">
        <v>16</v>
      </c>
      <c r="T372" s="22">
        <v>81378.326400000005</v>
      </c>
      <c r="U372">
        <f t="shared" si="8"/>
        <v>-8.509460412356229E-3</v>
      </c>
    </row>
    <row r="373" spans="9:21" x14ac:dyDescent="0.3">
      <c r="I373"/>
      <c r="Q373" s="23">
        <v>1396</v>
      </c>
      <c r="R373" s="23">
        <v>7</v>
      </c>
      <c r="S373" s="23">
        <v>17</v>
      </c>
      <c r="T373" s="23">
        <v>81488.9715</v>
      </c>
      <c r="U373">
        <f t="shared" si="8"/>
        <v>1.3596384307061893E-3</v>
      </c>
    </row>
    <row r="374" spans="9:21" x14ac:dyDescent="0.3">
      <c r="I374"/>
      <c r="Q374" s="22">
        <v>1396</v>
      </c>
      <c r="R374" s="22">
        <v>7</v>
      </c>
      <c r="S374" s="22">
        <v>18</v>
      </c>
      <c r="T374" s="22">
        <v>81652.871599999999</v>
      </c>
      <c r="U374">
        <f t="shared" si="8"/>
        <v>2.0113163411321633E-3</v>
      </c>
    </row>
    <row r="375" spans="9:21" x14ac:dyDescent="0.3">
      <c r="I375"/>
      <c r="Q375" s="23">
        <v>1396</v>
      </c>
      <c r="R375" s="23">
        <v>7</v>
      </c>
      <c r="S375" s="23">
        <v>19</v>
      </c>
      <c r="T375" s="23">
        <v>81710.572400000005</v>
      </c>
      <c r="U375">
        <f t="shared" si="8"/>
        <v>7.0665977655592904E-4</v>
      </c>
    </row>
    <row r="376" spans="9:21" x14ac:dyDescent="0.3">
      <c r="I376"/>
      <c r="Q376" s="22">
        <v>1396</v>
      </c>
      <c r="R376" s="22">
        <v>7</v>
      </c>
      <c r="S376" s="22">
        <v>22</v>
      </c>
      <c r="T376" s="22">
        <v>82197.210500000001</v>
      </c>
      <c r="U376">
        <f t="shared" si="8"/>
        <v>5.9556320033806731E-3</v>
      </c>
    </row>
    <row r="377" spans="9:21" x14ac:dyDescent="0.3">
      <c r="I377"/>
      <c r="Q377" s="23">
        <v>1396</v>
      </c>
      <c r="R377" s="23">
        <v>7</v>
      </c>
      <c r="S377" s="23">
        <v>23</v>
      </c>
      <c r="T377" s="23">
        <v>82257.961800000005</v>
      </c>
      <c r="U377">
        <f t="shared" si="8"/>
        <v>7.3909199144917004E-4</v>
      </c>
    </row>
    <row r="378" spans="9:21" x14ac:dyDescent="0.3">
      <c r="I378"/>
      <c r="Q378" s="22">
        <v>1396</v>
      </c>
      <c r="R378" s="22">
        <v>7</v>
      </c>
      <c r="S378" s="22">
        <v>24</v>
      </c>
      <c r="T378" s="22">
        <v>82417.962400000004</v>
      </c>
      <c r="U378">
        <f t="shared" si="8"/>
        <v>1.9451077622008039E-3</v>
      </c>
    </row>
    <row r="379" spans="9:21" x14ac:dyDescent="0.3">
      <c r="I379"/>
      <c r="Q379" s="23">
        <v>1396</v>
      </c>
      <c r="R379" s="23">
        <v>7</v>
      </c>
      <c r="S379" s="23">
        <v>25</v>
      </c>
      <c r="T379" s="23">
        <v>82464.886299999998</v>
      </c>
      <c r="U379">
        <f t="shared" si="8"/>
        <v>5.6934069508129959E-4</v>
      </c>
    </row>
    <row r="380" spans="9:21" x14ac:dyDescent="0.3">
      <c r="I380"/>
      <c r="Q380" s="22">
        <v>1396</v>
      </c>
      <c r="R380" s="22">
        <v>7</v>
      </c>
      <c r="S380" s="22">
        <v>26</v>
      </c>
      <c r="T380" s="22">
        <v>82544.129499999995</v>
      </c>
      <c r="U380">
        <f t="shared" si="8"/>
        <v>9.6093262909158206E-4</v>
      </c>
    </row>
    <row r="381" spans="9:21" x14ac:dyDescent="0.3">
      <c r="I381"/>
      <c r="Q381" s="23">
        <v>1396</v>
      </c>
      <c r="R381" s="23">
        <v>7</v>
      </c>
      <c r="S381" s="23">
        <v>29</v>
      </c>
      <c r="T381" s="23">
        <v>83243.921799999996</v>
      </c>
      <c r="U381">
        <f t="shared" si="8"/>
        <v>8.4777961102613375E-3</v>
      </c>
    </row>
    <row r="382" spans="9:21" x14ac:dyDescent="0.3">
      <c r="I382"/>
      <c r="Q382" s="22">
        <v>1396</v>
      </c>
      <c r="R382" s="22">
        <v>7</v>
      </c>
      <c r="S382" s="22">
        <v>30</v>
      </c>
      <c r="T382" s="22">
        <v>83315.8842</v>
      </c>
      <c r="U382">
        <f t="shared" si="8"/>
        <v>8.6447632985020562E-4</v>
      </c>
    </row>
    <row r="383" spans="9:21" x14ac:dyDescent="0.3">
      <c r="I383"/>
      <c r="Q383" s="23">
        <v>1396</v>
      </c>
      <c r="R383" s="23">
        <v>8</v>
      </c>
      <c r="S383" s="23">
        <v>1</v>
      </c>
      <c r="T383" s="23">
        <v>83231.235499999995</v>
      </c>
      <c r="U383">
        <f t="shared" si="8"/>
        <v>-1.0159971392346145E-3</v>
      </c>
    </row>
    <row r="384" spans="9:21" x14ac:dyDescent="0.3">
      <c r="I384"/>
      <c r="Q384" s="22">
        <v>1396</v>
      </c>
      <c r="R384" s="22">
        <v>8</v>
      </c>
      <c r="S384" s="22">
        <v>2</v>
      </c>
      <c r="T384" s="22">
        <v>83378.430800000002</v>
      </c>
      <c r="U384">
        <f t="shared" si="8"/>
        <v>1.7685103328786145E-3</v>
      </c>
    </row>
    <row r="385" spans="9:21" x14ac:dyDescent="0.3">
      <c r="I385"/>
      <c r="Q385" s="23">
        <v>1396</v>
      </c>
      <c r="R385" s="23">
        <v>8</v>
      </c>
      <c r="S385" s="23">
        <v>3</v>
      </c>
      <c r="T385" s="23">
        <v>83487.918999999994</v>
      </c>
      <c r="U385">
        <f t="shared" si="8"/>
        <v>1.3131477643495426E-3</v>
      </c>
    </row>
    <row r="386" spans="9:21" x14ac:dyDescent="0.3">
      <c r="I386"/>
      <c r="Q386" s="22">
        <v>1396</v>
      </c>
      <c r="R386" s="22">
        <v>8</v>
      </c>
      <c r="S386" s="22">
        <v>6</v>
      </c>
      <c r="T386" s="22">
        <v>83809.040500000003</v>
      </c>
      <c r="U386">
        <f t="shared" si="8"/>
        <v>3.8463229632064166E-3</v>
      </c>
    </row>
    <row r="387" spans="9:21" x14ac:dyDescent="0.3">
      <c r="I387"/>
      <c r="Q387" s="23">
        <v>1396</v>
      </c>
      <c r="R387" s="23">
        <v>8</v>
      </c>
      <c r="S387" s="23">
        <v>7</v>
      </c>
      <c r="T387" s="23">
        <v>84307.433699999994</v>
      </c>
      <c r="U387">
        <f t="shared" si="8"/>
        <v>5.9467713390657373E-3</v>
      </c>
    </row>
    <row r="388" spans="9:21" x14ac:dyDescent="0.3">
      <c r="I388"/>
      <c r="Q388" s="22">
        <v>1396</v>
      </c>
      <c r="R388" s="22">
        <v>8</v>
      </c>
      <c r="S388" s="22">
        <v>8</v>
      </c>
      <c r="T388" s="22">
        <v>84468.835099999997</v>
      </c>
      <c r="U388">
        <f t="shared" ref="U388:U451" si="9">T388/T387-1</f>
        <v>1.9144385366340888E-3</v>
      </c>
    </row>
    <row r="389" spans="9:21" x14ac:dyDescent="0.3">
      <c r="I389"/>
      <c r="Q389" s="23">
        <v>1396</v>
      </c>
      <c r="R389" s="23">
        <v>8</v>
      </c>
      <c r="S389" s="23">
        <v>9</v>
      </c>
      <c r="T389" s="23">
        <v>84651.379100000006</v>
      </c>
      <c r="U389">
        <f t="shared" si="9"/>
        <v>2.1610810636123468E-3</v>
      </c>
    </row>
    <row r="390" spans="9:21" x14ac:dyDescent="0.3">
      <c r="I390"/>
      <c r="Q390" s="22">
        <v>1396</v>
      </c>
      <c r="R390" s="22">
        <v>8</v>
      </c>
      <c r="S390" s="22">
        <v>10</v>
      </c>
      <c r="T390" s="22">
        <v>85053.205900000001</v>
      </c>
      <c r="U390">
        <f t="shared" si="9"/>
        <v>4.7468429253267885E-3</v>
      </c>
    </row>
    <row r="391" spans="9:21" x14ac:dyDescent="0.3">
      <c r="I391"/>
      <c r="Q391" s="23">
        <v>1396</v>
      </c>
      <c r="R391" s="23">
        <v>8</v>
      </c>
      <c r="S391" s="23">
        <v>13</v>
      </c>
      <c r="T391" s="23">
        <v>85051.074500000002</v>
      </c>
      <c r="U391">
        <f t="shared" si="9"/>
        <v>-2.5059608011801515E-5</v>
      </c>
    </row>
    <row r="392" spans="9:21" x14ac:dyDescent="0.3">
      <c r="I392"/>
      <c r="Q392" s="22">
        <v>1396</v>
      </c>
      <c r="R392" s="22">
        <v>8</v>
      </c>
      <c r="S392" s="22">
        <v>14</v>
      </c>
      <c r="T392" s="22">
        <v>85060.872799999997</v>
      </c>
      <c r="U392">
        <f t="shared" si="9"/>
        <v>1.152048937369532E-4</v>
      </c>
    </row>
    <row r="393" spans="9:21" x14ac:dyDescent="0.3">
      <c r="I393"/>
      <c r="Q393" s="23">
        <v>1396</v>
      </c>
      <c r="R393" s="23">
        <v>8</v>
      </c>
      <c r="S393" s="23">
        <v>15</v>
      </c>
      <c r="T393" s="23">
        <v>84960.740900000004</v>
      </c>
      <c r="U393">
        <f t="shared" si="9"/>
        <v>-1.1771793152820509E-3</v>
      </c>
    </row>
    <row r="394" spans="9:21" x14ac:dyDescent="0.3">
      <c r="I394"/>
      <c r="Q394" s="22">
        <v>1396</v>
      </c>
      <c r="R394" s="22">
        <v>8</v>
      </c>
      <c r="S394" s="22">
        <v>16</v>
      </c>
      <c r="T394" s="22">
        <v>84989.337499999994</v>
      </c>
      <c r="U394">
        <f t="shared" si="9"/>
        <v>3.3658604782704771E-4</v>
      </c>
    </row>
    <row r="395" spans="9:21" x14ac:dyDescent="0.3">
      <c r="I395"/>
      <c r="Q395" s="23">
        <v>1396</v>
      </c>
      <c r="R395" s="23">
        <v>8</v>
      </c>
      <c r="S395" s="23">
        <v>17</v>
      </c>
      <c r="T395" s="23">
        <v>85112.920599999998</v>
      </c>
      <c r="U395">
        <f t="shared" si="9"/>
        <v>1.454101227698068E-3</v>
      </c>
    </row>
    <row r="396" spans="9:21" x14ac:dyDescent="0.3">
      <c r="I396"/>
      <c r="Q396" s="22">
        <v>1396</v>
      </c>
      <c r="R396" s="22">
        <v>8</v>
      </c>
      <c r="S396" s="22">
        <v>20</v>
      </c>
      <c r="T396" s="22">
        <v>85104.538400000005</v>
      </c>
      <c r="U396">
        <f t="shared" si="9"/>
        <v>-9.8483284804551374E-5</v>
      </c>
    </row>
    <row r="397" spans="9:21" x14ac:dyDescent="0.3">
      <c r="I397"/>
      <c r="Q397" s="23">
        <v>1396</v>
      </c>
      <c r="R397" s="23">
        <v>8</v>
      </c>
      <c r="S397" s="23">
        <v>21</v>
      </c>
      <c r="T397" s="23">
        <v>85147.401400000002</v>
      </c>
      <c r="U397">
        <f t="shared" si="9"/>
        <v>5.0365116603456883E-4</v>
      </c>
    </row>
    <row r="398" spans="9:21" x14ac:dyDescent="0.3">
      <c r="I398"/>
      <c r="Q398" s="22">
        <v>1396</v>
      </c>
      <c r="R398" s="22">
        <v>8</v>
      </c>
      <c r="S398" s="22">
        <v>22</v>
      </c>
      <c r="T398" s="22">
        <v>85196.726899999994</v>
      </c>
      <c r="U398">
        <f t="shared" si="9"/>
        <v>5.7929542404089318E-4</v>
      </c>
    </row>
    <row r="399" spans="9:21" x14ac:dyDescent="0.3">
      <c r="I399"/>
      <c r="Q399" s="23">
        <v>1396</v>
      </c>
      <c r="R399" s="23">
        <v>8</v>
      </c>
      <c r="S399" s="23">
        <v>23</v>
      </c>
      <c r="T399" s="23">
        <v>85309.203999999998</v>
      </c>
      <c r="U399">
        <f t="shared" si="9"/>
        <v>1.3202044737237184E-3</v>
      </c>
    </row>
    <row r="400" spans="9:21" x14ac:dyDescent="0.3">
      <c r="I400"/>
      <c r="Q400" s="22">
        <v>1396</v>
      </c>
      <c r="R400" s="22">
        <v>8</v>
      </c>
      <c r="S400" s="22">
        <v>24</v>
      </c>
      <c r="T400" s="22">
        <v>85454.390899999999</v>
      </c>
      <c r="U400">
        <f t="shared" si="9"/>
        <v>1.7018902204268826E-3</v>
      </c>
    </row>
    <row r="401" spans="9:21" x14ac:dyDescent="0.3">
      <c r="I401"/>
      <c r="Q401" s="23">
        <v>1396</v>
      </c>
      <c r="R401" s="23">
        <v>8</v>
      </c>
      <c r="S401" s="23">
        <v>27</v>
      </c>
      <c r="T401" s="23">
        <v>85760.267099999997</v>
      </c>
      <c r="U401">
        <f t="shared" si="9"/>
        <v>3.5794088142051539E-3</v>
      </c>
    </row>
    <row r="402" spans="9:21" x14ac:dyDescent="0.3">
      <c r="I402"/>
      <c r="Q402" s="22">
        <v>1396</v>
      </c>
      <c r="R402" s="22">
        <v>8</v>
      </c>
      <c r="S402" s="22">
        <v>29</v>
      </c>
      <c r="T402" s="22">
        <v>85827.160099999994</v>
      </c>
      <c r="U402">
        <f t="shared" si="9"/>
        <v>7.799999027755522E-4</v>
      </c>
    </row>
    <row r="403" spans="9:21" x14ac:dyDescent="0.3">
      <c r="I403"/>
      <c r="Q403" s="23">
        <v>1396</v>
      </c>
      <c r="R403" s="23">
        <v>8</v>
      </c>
      <c r="S403" s="23">
        <v>30</v>
      </c>
      <c r="T403" s="23">
        <v>86285.369600000005</v>
      </c>
      <c r="U403">
        <f t="shared" si="9"/>
        <v>5.3387470757058075E-3</v>
      </c>
    </row>
    <row r="404" spans="9:21" x14ac:dyDescent="0.3">
      <c r="I404"/>
      <c r="Q404" s="22">
        <v>1396</v>
      </c>
      <c r="R404" s="22">
        <v>9</v>
      </c>
      <c r="S404" s="22">
        <v>1</v>
      </c>
      <c r="T404" s="22">
        <v>86811.888099999996</v>
      </c>
      <c r="U404">
        <f t="shared" si="9"/>
        <v>6.102059971937468E-3</v>
      </c>
    </row>
    <row r="405" spans="9:21" x14ac:dyDescent="0.3">
      <c r="I405"/>
      <c r="Q405" s="23">
        <v>1396</v>
      </c>
      <c r="R405" s="23">
        <v>9</v>
      </c>
      <c r="S405" s="23">
        <v>4</v>
      </c>
      <c r="T405" s="23">
        <v>87925.440600000002</v>
      </c>
      <c r="U405">
        <f t="shared" si="9"/>
        <v>1.2827189044860798E-2</v>
      </c>
    </row>
    <row r="406" spans="9:21" x14ac:dyDescent="0.3">
      <c r="I406"/>
      <c r="Q406" s="22">
        <v>1396</v>
      </c>
      <c r="R406" s="22">
        <v>9</v>
      </c>
      <c r="S406" s="22">
        <v>5</v>
      </c>
      <c r="T406" s="22">
        <v>87930.064700000003</v>
      </c>
      <c r="U406">
        <f t="shared" si="9"/>
        <v>5.2591149597214226E-5</v>
      </c>
    </row>
    <row r="407" spans="9:21" x14ac:dyDescent="0.3">
      <c r="I407"/>
      <c r="Q407" s="23">
        <v>1396</v>
      </c>
      <c r="R407" s="23">
        <v>9</v>
      </c>
      <c r="S407" s="23">
        <v>7</v>
      </c>
      <c r="T407" s="23">
        <v>88523.2454</v>
      </c>
      <c r="U407">
        <f t="shared" si="9"/>
        <v>6.7460509897703247E-3</v>
      </c>
    </row>
    <row r="408" spans="9:21" x14ac:dyDescent="0.3">
      <c r="I408"/>
      <c r="Q408" s="22">
        <v>1396</v>
      </c>
      <c r="R408" s="22">
        <v>9</v>
      </c>
      <c r="S408" s="22">
        <v>8</v>
      </c>
      <c r="T408" s="22">
        <v>88484.658800000005</v>
      </c>
      <c r="U408">
        <f t="shared" si="9"/>
        <v>-4.3589228824181259E-4</v>
      </c>
    </row>
    <row r="409" spans="9:21" x14ac:dyDescent="0.3">
      <c r="I409"/>
      <c r="Q409" s="23">
        <v>1396</v>
      </c>
      <c r="R409" s="23">
        <v>9</v>
      </c>
      <c r="S409" s="23">
        <v>11</v>
      </c>
      <c r="T409" s="23">
        <v>88512.611900000004</v>
      </c>
      <c r="U409">
        <f t="shared" si="9"/>
        <v>3.1590899913158665E-4</v>
      </c>
    </row>
    <row r="410" spans="9:21" x14ac:dyDescent="0.3">
      <c r="I410"/>
      <c r="Q410" s="22">
        <v>1396</v>
      </c>
      <c r="R410" s="22">
        <v>9</v>
      </c>
      <c r="S410" s="22">
        <v>12</v>
      </c>
      <c r="T410" s="22">
        <v>88186.974900000001</v>
      </c>
      <c r="U410">
        <f t="shared" si="9"/>
        <v>-3.6789898412206146E-3</v>
      </c>
    </row>
    <row r="411" spans="9:21" x14ac:dyDescent="0.3">
      <c r="I411"/>
      <c r="Q411" s="23">
        <v>1396</v>
      </c>
      <c r="R411" s="23">
        <v>9</v>
      </c>
      <c r="S411" s="23">
        <v>13</v>
      </c>
      <c r="T411" s="23">
        <v>88184.061400000006</v>
      </c>
      <c r="U411">
        <f t="shared" si="9"/>
        <v>-3.3037758731313538E-5</v>
      </c>
    </row>
    <row r="412" spans="9:21" x14ac:dyDescent="0.3">
      <c r="I412"/>
      <c r="Q412" s="22">
        <v>1396</v>
      </c>
      <c r="R412" s="22">
        <v>9</v>
      </c>
      <c r="S412" s="22">
        <v>14</v>
      </c>
      <c r="T412" s="22">
        <v>88220.085500000001</v>
      </c>
      <c r="U412">
        <f t="shared" si="9"/>
        <v>4.0851032973621138E-4</v>
      </c>
    </row>
    <row r="413" spans="9:21" x14ac:dyDescent="0.3">
      <c r="I413"/>
      <c r="Q413" s="23">
        <v>1396</v>
      </c>
      <c r="R413" s="23">
        <v>9</v>
      </c>
      <c r="S413" s="23">
        <v>18</v>
      </c>
      <c r="T413" s="23">
        <v>88311.204899999997</v>
      </c>
      <c r="U413">
        <f t="shared" si="9"/>
        <v>1.0328645623449706E-3</v>
      </c>
    </row>
    <row r="414" spans="9:21" x14ac:dyDescent="0.3">
      <c r="I414"/>
      <c r="Q414" s="22">
        <v>1396</v>
      </c>
      <c r="R414" s="22">
        <v>9</v>
      </c>
      <c r="S414" s="22">
        <v>19</v>
      </c>
      <c r="T414" s="22">
        <v>88375.324600000007</v>
      </c>
      <c r="U414">
        <f t="shared" si="9"/>
        <v>7.2606528325169783E-4</v>
      </c>
    </row>
    <row r="415" spans="9:21" x14ac:dyDescent="0.3">
      <c r="I415"/>
      <c r="Q415" s="23">
        <v>1396</v>
      </c>
      <c r="R415" s="23">
        <v>9</v>
      </c>
      <c r="S415" s="23">
        <v>20</v>
      </c>
      <c r="T415" s="23">
        <v>88720.386700000003</v>
      </c>
      <c r="U415">
        <f t="shared" si="9"/>
        <v>3.9045072995409491E-3</v>
      </c>
    </row>
    <row r="416" spans="9:21" x14ac:dyDescent="0.3">
      <c r="I416"/>
      <c r="Q416" s="22">
        <v>1396</v>
      </c>
      <c r="R416" s="22">
        <v>9</v>
      </c>
      <c r="S416" s="22">
        <v>21</v>
      </c>
      <c r="T416" s="22">
        <v>89714.759900000005</v>
      </c>
      <c r="U416">
        <f t="shared" si="9"/>
        <v>1.1207944836426176E-2</v>
      </c>
    </row>
    <row r="417" spans="9:21" x14ac:dyDescent="0.3">
      <c r="I417"/>
      <c r="Q417" s="23">
        <v>1396</v>
      </c>
      <c r="R417" s="23">
        <v>9</v>
      </c>
      <c r="S417" s="23">
        <v>22</v>
      </c>
      <c r="T417" s="23">
        <v>90378.345400000006</v>
      </c>
      <c r="U417">
        <f t="shared" si="9"/>
        <v>7.3966145675434802E-3</v>
      </c>
    </row>
    <row r="418" spans="9:21" x14ac:dyDescent="0.3">
      <c r="I418"/>
      <c r="Q418" s="22">
        <v>1396</v>
      </c>
      <c r="R418" s="22">
        <v>9</v>
      </c>
      <c r="S418" s="22">
        <v>25</v>
      </c>
      <c r="T418" s="22">
        <v>91649.635200000004</v>
      </c>
      <c r="U418">
        <f t="shared" si="9"/>
        <v>1.4066309737951865E-2</v>
      </c>
    </row>
    <row r="419" spans="9:21" x14ac:dyDescent="0.3">
      <c r="I419"/>
      <c r="Q419" s="23">
        <v>1396</v>
      </c>
      <c r="R419" s="23">
        <v>9</v>
      </c>
      <c r="S419" s="23">
        <v>26</v>
      </c>
      <c r="T419" s="23">
        <v>92576.386299999998</v>
      </c>
      <c r="U419">
        <f t="shared" si="9"/>
        <v>1.0111890767242171E-2</v>
      </c>
    </row>
    <row r="420" spans="9:21" x14ac:dyDescent="0.3">
      <c r="I420"/>
      <c r="Q420" s="22">
        <v>1396</v>
      </c>
      <c r="R420" s="22">
        <v>9</v>
      </c>
      <c r="S420" s="22">
        <v>27</v>
      </c>
      <c r="T420" s="22">
        <v>92537.949500000002</v>
      </c>
      <c r="U420">
        <f t="shared" si="9"/>
        <v>-4.1519010987789429E-4</v>
      </c>
    </row>
    <row r="421" spans="9:21" x14ac:dyDescent="0.3">
      <c r="I421"/>
      <c r="Q421" s="23">
        <v>1396</v>
      </c>
      <c r="R421" s="23">
        <v>9</v>
      </c>
      <c r="S421" s="23">
        <v>28</v>
      </c>
      <c r="T421" s="23">
        <v>92734.839600000007</v>
      </c>
      <c r="U421">
        <f t="shared" si="9"/>
        <v>2.1276687139042405E-3</v>
      </c>
    </row>
    <row r="422" spans="9:21" x14ac:dyDescent="0.3">
      <c r="I422"/>
      <c r="Q422" s="22">
        <v>1396</v>
      </c>
      <c r="R422" s="22">
        <v>9</v>
      </c>
      <c r="S422" s="22">
        <v>29</v>
      </c>
      <c r="T422" s="22">
        <v>92718.012799999997</v>
      </c>
      <c r="U422">
        <f t="shared" si="9"/>
        <v>-1.8145068317998447E-4</v>
      </c>
    </row>
    <row r="423" spans="9:21" x14ac:dyDescent="0.3">
      <c r="I423"/>
      <c r="Q423" s="23">
        <v>1396</v>
      </c>
      <c r="R423" s="23">
        <v>10</v>
      </c>
      <c r="S423" s="23">
        <v>2</v>
      </c>
      <c r="T423" s="23">
        <v>93940.247900000002</v>
      </c>
      <c r="U423">
        <f t="shared" si="9"/>
        <v>1.3182283173351239E-2</v>
      </c>
    </row>
    <row r="424" spans="9:21" x14ac:dyDescent="0.3">
      <c r="I424"/>
      <c r="Q424" s="22">
        <v>1396</v>
      </c>
      <c r="R424" s="22">
        <v>10</v>
      </c>
      <c r="S424" s="22">
        <v>3</v>
      </c>
      <c r="T424" s="22">
        <v>94570.723800000007</v>
      </c>
      <c r="U424">
        <f t="shared" si="9"/>
        <v>6.7114566343400295E-3</v>
      </c>
    </row>
    <row r="425" spans="9:21" x14ac:dyDescent="0.3">
      <c r="I425"/>
      <c r="Q425" s="23">
        <v>1396</v>
      </c>
      <c r="R425" s="23">
        <v>10</v>
      </c>
      <c r="S425" s="23">
        <v>4</v>
      </c>
      <c r="T425" s="23">
        <v>95380.080199999997</v>
      </c>
      <c r="U425">
        <f t="shared" si="9"/>
        <v>8.5582130227916942E-3</v>
      </c>
    </row>
    <row r="426" spans="9:21" x14ac:dyDescent="0.3">
      <c r="I426"/>
      <c r="Q426" s="22">
        <v>1396</v>
      </c>
      <c r="R426" s="22">
        <v>10</v>
      </c>
      <c r="S426" s="22">
        <v>5</v>
      </c>
      <c r="T426" s="22">
        <v>95099.737999999998</v>
      </c>
      <c r="U426">
        <f t="shared" si="9"/>
        <v>-2.9392112002019077E-3</v>
      </c>
    </row>
    <row r="427" spans="9:21" x14ac:dyDescent="0.3">
      <c r="I427"/>
      <c r="Q427" s="23">
        <v>1396</v>
      </c>
      <c r="R427" s="23">
        <v>10</v>
      </c>
      <c r="S427" s="23">
        <v>6</v>
      </c>
      <c r="T427" s="23">
        <v>94713.883499999996</v>
      </c>
      <c r="U427">
        <f t="shared" si="9"/>
        <v>-4.0573665933758551E-3</v>
      </c>
    </row>
    <row r="428" spans="9:21" x14ac:dyDescent="0.3">
      <c r="I428"/>
      <c r="Q428" s="22">
        <v>1396</v>
      </c>
      <c r="R428" s="22">
        <v>10</v>
      </c>
      <c r="S428" s="22">
        <v>9</v>
      </c>
      <c r="T428" s="22">
        <v>93973.970499999996</v>
      </c>
      <c r="U428">
        <f t="shared" si="9"/>
        <v>-7.8120859652006658E-3</v>
      </c>
    </row>
    <row r="429" spans="9:21" x14ac:dyDescent="0.3">
      <c r="I429"/>
      <c r="Q429" s="23">
        <v>1396</v>
      </c>
      <c r="R429" s="23">
        <v>10</v>
      </c>
      <c r="S429" s="23">
        <v>10</v>
      </c>
      <c r="T429" s="23">
        <v>92162.407099999997</v>
      </c>
      <c r="U429">
        <f t="shared" si="9"/>
        <v>-1.9277289129759567E-2</v>
      </c>
    </row>
    <row r="430" spans="9:21" x14ac:dyDescent="0.3">
      <c r="I430"/>
      <c r="Q430" s="22">
        <v>1396</v>
      </c>
      <c r="R430" s="22">
        <v>10</v>
      </c>
      <c r="S430" s="22">
        <v>11</v>
      </c>
      <c r="T430" s="22">
        <v>93012.717199999999</v>
      </c>
      <c r="U430">
        <f t="shared" si="9"/>
        <v>9.226214101345942E-3</v>
      </c>
    </row>
    <row r="431" spans="9:21" x14ac:dyDescent="0.3">
      <c r="I431"/>
      <c r="Q431" s="23">
        <v>1396</v>
      </c>
      <c r="R431" s="23">
        <v>10</v>
      </c>
      <c r="S431" s="23">
        <v>12</v>
      </c>
      <c r="T431" s="23">
        <v>93007.328899999993</v>
      </c>
      <c r="U431">
        <f t="shared" si="9"/>
        <v>-5.7930787984883381E-5</v>
      </c>
    </row>
    <row r="432" spans="9:21" x14ac:dyDescent="0.3">
      <c r="I432"/>
      <c r="Q432" s="22">
        <v>1396</v>
      </c>
      <c r="R432" s="22">
        <v>10</v>
      </c>
      <c r="S432" s="22">
        <v>13</v>
      </c>
      <c r="T432" s="22">
        <v>92741.877299999993</v>
      </c>
      <c r="U432">
        <f t="shared" si="9"/>
        <v>-2.8540933616684194E-3</v>
      </c>
    </row>
    <row r="433" spans="9:21" x14ac:dyDescent="0.3">
      <c r="I433"/>
      <c r="Q433" s="23">
        <v>1396</v>
      </c>
      <c r="R433" s="23">
        <v>10</v>
      </c>
      <c r="S433" s="23">
        <v>16</v>
      </c>
      <c r="T433" s="23">
        <v>93125.375100000005</v>
      </c>
      <c r="U433">
        <f t="shared" si="9"/>
        <v>4.1351093073032086E-3</v>
      </c>
    </row>
    <row r="434" spans="9:21" x14ac:dyDescent="0.3">
      <c r="I434"/>
      <c r="Q434" s="22">
        <v>1396</v>
      </c>
      <c r="R434" s="22">
        <v>10</v>
      </c>
      <c r="S434" s="22">
        <v>17</v>
      </c>
      <c r="T434" s="22">
        <v>93150.701400000005</v>
      </c>
      <c r="U434">
        <f t="shared" si="9"/>
        <v>2.7195917302669237E-4</v>
      </c>
    </row>
    <row r="435" spans="9:21" x14ac:dyDescent="0.3">
      <c r="I435"/>
      <c r="Q435" s="23">
        <v>1396</v>
      </c>
      <c r="R435" s="23">
        <v>10</v>
      </c>
      <c r="S435" s="23">
        <v>18</v>
      </c>
      <c r="T435" s="23">
        <v>93316.111799999999</v>
      </c>
      <c r="U435">
        <f t="shared" si="9"/>
        <v>1.775728980179192E-3</v>
      </c>
    </row>
    <row r="436" spans="9:21" x14ac:dyDescent="0.3">
      <c r="I436"/>
      <c r="Q436" s="22">
        <v>1396</v>
      </c>
      <c r="R436" s="22">
        <v>10</v>
      </c>
      <c r="S436" s="22">
        <v>19</v>
      </c>
      <c r="T436" s="22">
        <v>93193.591199999995</v>
      </c>
      <c r="U436">
        <f t="shared" si="9"/>
        <v>-1.312962977525256E-3</v>
      </c>
    </row>
    <row r="437" spans="9:21" x14ac:dyDescent="0.3">
      <c r="I437"/>
      <c r="Q437" s="23">
        <v>1396</v>
      </c>
      <c r="R437" s="23">
        <v>10</v>
      </c>
      <c r="S437" s="23">
        <v>20</v>
      </c>
      <c r="T437" s="23">
        <v>93218.874899999995</v>
      </c>
      <c r="U437">
        <f t="shared" si="9"/>
        <v>2.7130299062871899E-4</v>
      </c>
    </row>
    <row r="438" spans="9:21" x14ac:dyDescent="0.3">
      <c r="I438"/>
      <c r="Q438" s="22">
        <v>1396</v>
      </c>
      <c r="R438" s="22">
        <v>10</v>
      </c>
      <c r="S438" s="22">
        <v>23</v>
      </c>
      <c r="T438" s="22">
        <v>93715.869099999996</v>
      </c>
      <c r="U438">
        <f t="shared" si="9"/>
        <v>5.3314760614000534E-3</v>
      </c>
    </row>
    <row r="439" spans="9:21" x14ac:dyDescent="0.3">
      <c r="I439"/>
      <c r="Q439" s="23">
        <v>1396</v>
      </c>
      <c r="R439" s="23">
        <v>10</v>
      </c>
      <c r="S439" s="23">
        <v>24</v>
      </c>
      <c r="T439" s="23">
        <v>94203.926000000007</v>
      </c>
      <c r="U439">
        <f t="shared" si="9"/>
        <v>5.207836246807096E-3</v>
      </c>
    </row>
    <row r="440" spans="9:21" x14ac:dyDescent="0.3">
      <c r="I440"/>
      <c r="Q440" s="22">
        <v>1396</v>
      </c>
      <c r="R440" s="22">
        <v>10</v>
      </c>
      <c r="S440" s="22">
        <v>25</v>
      </c>
      <c r="T440" s="22">
        <v>94817.2644</v>
      </c>
      <c r="U440">
        <f t="shared" si="9"/>
        <v>6.5107520041149947E-3</v>
      </c>
    </row>
    <row r="441" spans="9:21" x14ac:dyDescent="0.3">
      <c r="I441"/>
      <c r="Q441" s="23">
        <v>1396</v>
      </c>
      <c r="R441" s="23">
        <v>10</v>
      </c>
      <c r="S441" s="23">
        <v>26</v>
      </c>
      <c r="T441" s="23">
        <v>95416.820200000002</v>
      </c>
      <c r="U441">
        <f t="shared" si="9"/>
        <v>6.3232767133070134E-3</v>
      </c>
    </row>
    <row r="442" spans="9:21" x14ac:dyDescent="0.3">
      <c r="I442"/>
      <c r="Q442" s="22">
        <v>1396</v>
      </c>
      <c r="R442" s="22">
        <v>10</v>
      </c>
      <c r="S442" s="22">
        <v>27</v>
      </c>
      <c r="T442" s="22">
        <v>95694.894400000005</v>
      </c>
      <c r="U442">
        <f t="shared" si="9"/>
        <v>2.9143100704587255E-3</v>
      </c>
    </row>
    <row r="443" spans="9:21" x14ac:dyDescent="0.3">
      <c r="I443"/>
      <c r="Q443" s="23">
        <v>1396</v>
      </c>
      <c r="R443" s="23">
        <v>10</v>
      </c>
      <c r="S443" s="23">
        <v>30</v>
      </c>
      <c r="T443" s="23">
        <v>95488.3416</v>
      </c>
      <c r="U443">
        <f t="shared" si="9"/>
        <v>-2.1584516216364147E-3</v>
      </c>
    </row>
    <row r="444" spans="9:21" x14ac:dyDescent="0.3">
      <c r="I444"/>
      <c r="Q444" s="22">
        <v>1396</v>
      </c>
      <c r="R444" s="22">
        <v>11</v>
      </c>
      <c r="S444" s="22">
        <v>1</v>
      </c>
      <c r="T444" s="22">
        <v>95002.537800000006</v>
      </c>
      <c r="U444">
        <f t="shared" si="9"/>
        <v>-5.0875718633277556E-3</v>
      </c>
    </row>
    <row r="445" spans="9:21" x14ac:dyDescent="0.3">
      <c r="I445"/>
      <c r="Q445" s="23">
        <v>1396</v>
      </c>
      <c r="R445" s="23">
        <v>11</v>
      </c>
      <c r="S445" s="23">
        <v>2</v>
      </c>
      <c r="T445" s="23">
        <v>95348.026800000007</v>
      </c>
      <c r="U445">
        <f t="shared" si="9"/>
        <v>3.6366291680263174E-3</v>
      </c>
    </row>
    <row r="446" spans="9:21" x14ac:dyDescent="0.3">
      <c r="I446"/>
      <c r="Q446" s="22">
        <v>1396</v>
      </c>
      <c r="R446" s="22">
        <v>11</v>
      </c>
      <c r="S446" s="22">
        <v>3</v>
      </c>
      <c r="T446" s="22">
        <v>95880.892699999997</v>
      </c>
      <c r="U446">
        <f t="shared" si="9"/>
        <v>5.5886410855434665E-3</v>
      </c>
    </row>
    <row r="447" spans="9:21" x14ac:dyDescent="0.3">
      <c r="I447"/>
      <c r="Q447" s="23">
        <v>1396</v>
      </c>
      <c r="R447" s="23">
        <v>11</v>
      </c>
      <c r="S447" s="23">
        <v>4</v>
      </c>
      <c r="T447" s="23">
        <v>96157.711800000005</v>
      </c>
      <c r="U447">
        <f t="shared" si="9"/>
        <v>2.8871143374327168E-3</v>
      </c>
    </row>
    <row r="448" spans="9:21" x14ac:dyDescent="0.3">
      <c r="I448"/>
      <c r="Q448" s="22">
        <v>1396</v>
      </c>
      <c r="R448" s="22">
        <v>11</v>
      </c>
      <c r="S448" s="22">
        <v>7</v>
      </c>
      <c r="T448" s="22">
        <v>95964.997199999998</v>
      </c>
      <c r="U448">
        <f t="shared" si="9"/>
        <v>-2.0041512676678419E-3</v>
      </c>
    </row>
    <row r="449" spans="9:21" x14ac:dyDescent="0.3">
      <c r="I449"/>
      <c r="Q449" s="23">
        <v>1396</v>
      </c>
      <c r="R449" s="23">
        <v>11</v>
      </c>
      <c r="S449" s="23">
        <v>8</v>
      </c>
      <c r="T449" s="23">
        <v>96009.202600000004</v>
      </c>
      <c r="U449">
        <f t="shared" si="9"/>
        <v>4.6064087208663729E-4</v>
      </c>
    </row>
    <row r="450" spans="9:21" x14ac:dyDescent="0.3">
      <c r="I450"/>
      <c r="Q450" s="22">
        <v>1396</v>
      </c>
      <c r="R450" s="22">
        <v>11</v>
      </c>
      <c r="S450" s="22">
        <v>9</v>
      </c>
      <c r="T450" s="22">
        <v>95710.352100000004</v>
      </c>
      <c r="U450">
        <f t="shared" si="9"/>
        <v>-3.1127276542967097E-3</v>
      </c>
    </row>
    <row r="451" spans="9:21" x14ac:dyDescent="0.3">
      <c r="I451"/>
      <c r="Q451" s="23">
        <v>1396</v>
      </c>
      <c r="R451" s="23">
        <v>11</v>
      </c>
      <c r="S451" s="23">
        <v>10</v>
      </c>
      <c r="T451" s="23">
        <v>95276.629799999995</v>
      </c>
      <c r="U451">
        <f t="shared" si="9"/>
        <v>-4.5316132527319919E-3</v>
      </c>
    </row>
    <row r="452" spans="9:21" x14ac:dyDescent="0.3">
      <c r="I452"/>
      <c r="Q452" s="22">
        <v>1396</v>
      </c>
      <c r="R452" s="22">
        <v>11</v>
      </c>
      <c r="S452" s="22">
        <v>11</v>
      </c>
      <c r="T452" s="22">
        <v>94993.262300000002</v>
      </c>
      <c r="U452">
        <f t="shared" ref="U452:U515" si="10">T452/T451-1</f>
        <v>-2.9741553683713118E-3</v>
      </c>
    </row>
    <row r="453" spans="9:21" x14ac:dyDescent="0.3">
      <c r="I453"/>
      <c r="Q453" s="23">
        <v>1396</v>
      </c>
      <c r="R453" s="23">
        <v>11</v>
      </c>
      <c r="S453" s="23">
        <v>14</v>
      </c>
      <c r="T453" s="23">
        <v>94565.704700000002</v>
      </c>
      <c r="U453">
        <f t="shared" si="10"/>
        <v>-4.5009255356419642E-3</v>
      </c>
    </row>
    <row r="454" spans="9:21" x14ac:dyDescent="0.3">
      <c r="I454"/>
      <c r="Q454" s="22">
        <v>1396</v>
      </c>
      <c r="R454" s="22">
        <v>11</v>
      </c>
      <c r="S454" s="22">
        <v>15</v>
      </c>
      <c r="T454" s="22">
        <v>94674.710399999996</v>
      </c>
      <c r="U454">
        <f t="shared" si="10"/>
        <v>1.152698013997755E-3</v>
      </c>
    </row>
    <row r="455" spans="9:21" x14ac:dyDescent="0.3">
      <c r="I455"/>
      <c r="Q455" s="23">
        <v>1396</v>
      </c>
      <c r="R455" s="23">
        <v>11</v>
      </c>
      <c r="S455" s="23">
        <v>16</v>
      </c>
      <c r="T455" s="23">
        <v>94943.846699999995</v>
      </c>
      <c r="U455">
        <f t="shared" si="10"/>
        <v>2.8427475390513379E-3</v>
      </c>
    </row>
    <row r="456" spans="9:21" x14ac:dyDescent="0.3">
      <c r="I456"/>
      <c r="Q456" s="22">
        <v>1396</v>
      </c>
      <c r="R456" s="22">
        <v>11</v>
      </c>
      <c r="S456" s="22">
        <v>17</v>
      </c>
      <c r="T456" s="22">
        <v>94785.430300000007</v>
      </c>
      <c r="U456">
        <f t="shared" si="10"/>
        <v>-1.6685272980412336E-3</v>
      </c>
    </row>
    <row r="457" spans="9:21" x14ac:dyDescent="0.3">
      <c r="I457"/>
      <c r="Q457" s="23">
        <v>1396</v>
      </c>
      <c r="R457" s="23">
        <v>11</v>
      </c>
      <c r="S457" s="23">
        <v>18</v>
      </c>
      <c r="T457" s="23">
        <v>95308.710699999996</v>
      </c>
      <c r="U457">
        <f t="shared" si="10"/>
        <v>5.5206839104258165E-3</v>
      </c>
    </row>
    <row r="458" spans="9:21" x14ac:dyDescent="0.3">
      <c r="I458"/>
      <c r="Q458" s="22">
        <v>1396</v>
      </c>
      <c r="R458" s="22">
        <v>11</v>
      </c>
      <c r="S458" s="22">
        <v>21</v>
      </c>
      <c r="T458" s="22">
        <v>94802.441099999996</v>
      </c>
      <c r="U458">
        <f t="shared" si="10"/>
        <v>-5.3118922319027595E-3</v>
      </c>
    </row>
    <row r="459" spans="9:21" x14ac:dyDescent="0.3">
      <c r="I459"/>
      <c r="Q459" s="23">
        <v>1396</v>
      </c>
      <c r="R459" s="23">
        <v>11</v>
      </c>
      <c r="S459" s="23">
        <v>23</v>
      </c>
      <c r="T459" s="23">
        <v>94855.128700000001</v>
      </c>
      <c r="U459">
        <f t="shared" si="10"/>
        <v>5.5576206043506104E-4</v>
      </c>
    </row>
    <row r="460" spans="9:21" x14ac:dyDescent="0.3">
      <c r="I460"/>
      <c r="Q460" s="22">
        <v>1396</v>
      </c>
      <c r="R460" s="22">
        <v>11</v>
      </c>
      <c r="S460" s="22">
        <v>24</v>
      </c>
      <c r="T460" s="22">
        <v>95186.299299999999</v>
      </c>
      <c r="U460">
        <f t="shared" si="10"/>
        <v>3.4913304587609328E-3</v>
      </c>
    </row>
    <row r="461" spans="9:21" x14ac:dyDescent="0.3">
      <c r="I461"/>
      <c r="Q461" s="23">
        <v>1396</v>
      </c>
      <c r="R461" s="23">
        <v>11</v>
      </c>
      <c r="S461" s="23">
        <v>25</v>
      </c>
      <c r="T461" s="23">
        <v>95396.952699999994</v>
      </c>
      <c r="U461">
        <f t="shared" si="10"/>
        <v>2.2130642912807641E-3</v>
      </c>
    </row>
    <row r="462" spans="9:21" x14ac:dyDescent="0.3">
      <c r="I462"/>
      <c r="Q462" s="22">
        <v>1396</v>
      </c>
      <c r="R462" s="22">
        <v>11</v>
      </c>
      <c r="S462" s="22">
        <v>28</v>
      </c>
      <c r="T462" s="22">
        <v>95389.621799999994</v>
      </c>
      <c r="U462">
        <f t="shared" si="10"/>
        <v>-7.6846270163910546E-5</v>
      </c>
    </row>
    <row r="463" spans="9:21" x14ac:dyDescent="0.3">
      <c r="I463"/>
      <c r="Q463" s="23">
        <v>1396</v>
      </c>
      <c r="R463" s="23">
        <v>11</v>
      </c>
      <c r="S463" s="23">
        <v>29</v>
      </c>
      <c r="T463" s="23">
        <v>95250.508700000006</v>
      </c>
      <c r="U463">
        <f t="shared" si="10"/>
        <v>-1.4583672455653618E-3</v>
      </c>
    </row>
    <row r="464" spans="9:21" x14ac:dyDescent="0.3">
      <c r="I464"/>
      <c r="Q464" s="22">
        <v>1396</v>
      </c>
      <c r="R464" s="22">
        <v>11</v>
      </c>
      <c r="S464" s="22">
        <v>30</v>
      </c>
      <c r="T464" s="22">
        <v>95114.744999999995</v>
      </c>
      <c r="U464">
        <f t="shared" si="10"/>
        <v>-1.4253330701635702E-3</v>
      </c>
    </row>
    <row r="465" spans="9:21" x14ac:dyDescent="0.3">
      <c r="I465"/>
      <c r="Q465" s="23">
        <v>1396</v>
      </c>
      <c r="R465" s="23">
        <v>12</v>
      </c>
      <c r="S465" s="23">
        <v>2</v>
      </c>
      <c r="T465" s="23">
        <v>95108.531799999997</v>
      </c>
      <c r="U465">
        <f t="shared" si="10"/>
        <v>-6.5323205145517704E-5</v>
      </c>
    </row>
    <row r="466" spans="9:21" x14ac:dyDescent="0.3">
      <c r="I466"/>
      <c r="Q466" s="22">
        <v>1396</v>
      </c>
      <c r="R466" s="22">
        <v>12</v>
      </c>
      <c r="S466" s="22">
        <v>5</v>
      </c>
      <c r="T466" s="22">
        <v>95077.003299999997</v>
      </c>
      <c r="U466">
        <f t="shared" si="10"/>
        <v>-3.315002282476831E-4</v>
      </c>
    </row>
    <row r="467" spans="9:21" x14ac:dyDescent="0.3">
      <c r="I467"/>
      <c r="Q467" s="23">
        <v>1396</v>
      </c>
      <c r="R467" s="23">
        <v>12</v>
      </c>
      <c r="S467" s="23">
        <v>6</v>
      </c>
      <c r="T467" s="23">
        <v>95013.336899999995</v>
      </c>
      <c r="U467">
        <f t="shared" si="10"/>
        <v>-6.6962985569829492E-4</v>
      </c>
    </row>
    <row r="468" spans="9:21" x14ac:dyDescent="0.3">
      <c r="I468"/>
      <c r="Q468" s="22">
        <v>1396</v>
      </c>
      <c r="R468" s="22">
        <v>12</v>
      </c>
      <c r="S468" s="22">
        <v>7</v>
      </c>
      <c r="T468" s="22">
        <v>95023.845000000001</v>
      </c>
      <c r="U468">
        <f t="shared" si="10"/>
        <v>1.1059605254226668E-4</v>
      </c>
    </row>
    <row r="469" spans="9:21" x14ac:dyDescent="0.3">
      <c r="I469"/>
      <c r="Q469" s="23">
        <v>1396</v>
      </c>
      <c r="R469" s="23">
        <v>12</v>
      </c>
      <c r="S469" s="23">
        <v>8</v>
      </c>
      <c r="T469" s="23">
        <v>94996.238899999997</v>
      </c>
      <c r="U469">
        <f t="shared" si="10"/>
        <v>-2.9051760639664526E-4</v>
      </c>
    </row>
    <row r="470" spans="9:21" x14ac:dyDescent="0.3">
      <c r="I470"/>
      <c r="Q470" s="22">
        <v>1396</v>
      </c>
      <c r="R470" s="22">
        <v>12</v>
      </c>
      <c r="S470" s="22">
        <v>9</v>
      </c>
      <c r="T470" s="22">
        <v>94882.645399999994</v>
      </c>
      <c r="U470">
        <f t="shared" si="10"/>
        <v>-1.1957683937316999E-3</v>
      </c>
    </row>
    <row r="471" spans="9:21" x14ac:dyDescent="0.3">
      <c r="I471"/>
      <c r="Q471" s="23">
        <v>1396</v>
      </c>
      <c r="R471" s="23">
        <v>12</v>
      </c>
      <c r="S471" s="23">
        <v>12</v>
      </c>
      <c r="T471" s="23">
        <v>94258.965200000006</v>
      </c>
      <c r="U471">
        <f t="shared" si="10"/>
        <v>-6.5731746556044746E-3</v>
      </c>
    </row>
    <row r="472" spans="9:21" x14ac:dyDescent="0.3">
      <c r="I472"/>
      <c r="Q472" s="22">
        <v>1396</v>
      </c>
      <c r="R472" s="22">
        <v>12</v>
      </c>
      <c r="S472" s="22">
        <v>13</v>
      </c>
      <c r="T472" s="22">
        <v>94211.187699999995</v>
      </c>
      <c r="U472">
        <f t="shared" si="10"/>
        <v>-5.0687486223333078E-4</v>
      </c>
    </row>
    <row r="473" spans="9:21" x14ac:dyDescent="0.3">
      <c r="I473"/>
      <c r="Q473" s="23">
        <v>1396</v>
      </c>
      <c r="R473" s="23">
        <v>12</v>
      </c>
      <c r="S473" s="23">
        <v>14</v>
      </c>
      <c r="T473" s="23">
        <v>94111.049499999994</v>
      </c>
      <c r="U473">
        <f t="shared" si="10"/>
        <v>-1.0629119794017816E-3</v>
      </c>
    </row>
    <row r="474" spans="9:21" x14ac:dyDescent="0.3">
      <c r="I474"/>
      <c r="Q474" s="22">
        <v>1396</v>
      </c>
      <c r="R474" s="22">
        <v>12</v>
      </c>
      <c r="S474" s="22">
        <v>15</v>
      </c>
      <c r="T474" s="22">
        <v>93944.899699999994</v>
      </c>
      <c r="U474">
        <f t="shared" si="10"/>
        <v>-1.7654653824681343E-3</v>
      </c>
    </row>
    <row r="475" spans="9:21" x14ac:dyDescent="0.3">
      <c r="I475"/>
      <c r="Q475" s="23">
        <v>1396</v>
      </c>
      <c r="R475" s="23">
        <v>12</v>
      </c>
      <c r="S475" s="23">
        <v>16</v>
      </c>
      <c r="T475" s="23">
        <v>93826.159899999999</v>
      </c>
      <c r="U475">
        <f t="shared" si="10"/>
        <v>-1.2639302439959588E-3</v>
      </c>
    </row>
    <row r="476" spans="9:21" x14ac:dyDescent="0.3">
      <c r="I476"/>
      <c r="Q476" s="22">
        <v>1396</v>
      </c>
      <c r="R476" s="22">
        <v>12</v>
      </c>
      <c r="S476" s="22">
        <v>19</v>
      </c>
      <c r="T476" s="22">
        <v>93653.786500000002</v>
      </c>
      <c r="U476">
        <f t="shared" si="10"/>
        <v>-1.83715714448629E-3</v>
      </c>
    </row>
    <row r="477" spans="9:21" x14ac:dyDescent="0.3">
      <c r="I477"/>
      <c r="Q477" s="23">
        <v>1396</v>
      </c>
      <c r="R477" s="23">
        <v>12</v>
      </c>
      <c r="S477" s="23">
        <v>20</v>
      </c>
      <c r="T477" s="23">
        <v>93140.974600000001</v>
      </c>
      <c r="U477">
        <f t="shared" si="10"/>
        <v>-5.4756130976081341E-3</v>
      </c>
    </row>
    <row r="478" spans="9:21" x14ac:dyDescent="0.3">
      <c r="I478"/>
      <c r="Q478" s="22">
        <v>1396</v>
      </c>
      <c r="R478" s="22">
        <v>12</v>
      </c>
      <c r="S478" s="22">
        <v>21</v>
      </c>
      <c r="T478" s="22">
        <v>93297.0818</v>
      </c>
      <c r="U478">
        <f t="shared" si="10"/>
        <v>1.6760314208694727E-3</v>
      </c>
    </row>
    <row r="479" spans="9:21" x14ac:dyDescent="0.3">
      <c r="I479"/>
      <c r="Q479" s="23">
        <v>1396</v>
      </c>
      <c r="R479" s="23">
        <v>12</v>
      </c>
      <c r="S479" s="23">
        <v>22</v>
      </c>
      <c r="T479" s="23">
        <v>93345.747399999993</v>
      </c>
      <c r="U479">
        <f t="shared" si="10"/>
        <v>5.2161974480946505E-4</v>
      </c>
    </row>
    <row r="480" spans="9:21" x14ac:dyDescent="0.3">
      <c r="I480"/>
      <c r="Q480" s="22">
        <v>1396</v>
      </c>
      <c r="R480" s="22">
        <v>12</v>
      </c>
      <c r="S480" s="22">
        <v>23</v>
      </c>
      <c r="T480" s="22">
        <v>92723.339699999997</v>
      </c>
      <c r="U480">
        <f t="shared" si="10"/>
        <v>-6.6677670631624109E-3</v>
      </c>
    </row>
    <row r="481" spans="9:21" x14ac:dyDescent="0.3">
      <c r="I481"/>
      <c r="Q481" s="23">
        <v>1396</v>
      </c>
      <c r="R481" s="23">
        <v>12</v>
      </c>
      <c r="S481" s="23">
        <v>26</v>
      </c>
      <c r="T481" s="23">
        <v>92751.811199999996</v>
      </c>
      <c r="U481">
        <f t="shared" si="10"/>
        <v>3.070586121263208E-4</v>
      </c>
    </row>
    <row r="482" spans="9:21" x14ac:dyDescent="0.3">
      <c r="I482"/>
      <c r="Q482" s="22">
        <v>1396</v>
      </c>
      <c r="R482" s="22">
        <v>12</v>
      </c>
      <c r="S482" s="22">
        <v>27</v>
      </c>
      <c r="T482" s="22">
        <v>93089.702000000005</v>
      </c>
      <c r="U482">
        <f t="shared" si="10"/>
        <v>3.6429563544739807E-3</v>
      </c>
    </row>
    <row r="483" spans="9:21" x14ac:dyDescent="0.3">
      <c r="I483"/>
      <c r="Q483" s="23">
        <v>1396</v>
      </c>
      <c r="R483" s="23">
        <v>12</v>
      </c>
      <c r="S483" s="23">
        <v>28</v>
      </c>
      <c r="T483" s="23">
        <v>93552.602899999998</v>
      </c>
      <c r="U483">
        <f t="shared" si="10"/>
        <v>4.9726327408372573E-3</v>
      </c>
    </row>
    <row r="484" spans="9:21" x14ac:dyDescent="0.3">
      <c r="I484"/>
      <c r="Q484" s="22">
        <v>1397</v>
      </c>
      <c r="R484" s="22">
        <v>1</v>
      </c>
      <c r="S484" s="22">
        <v>5</v>
      </c>
      <c r="T484" s="22">
        <v>93727.642000000007</v>
      </c>
      <c r="U484">
        <f t="shared" si="10"/>
        <v>1.8710233021212996E-3</v>
      </c>
    </row>
    <row r="485" spans="9:21" x14ac:dyDescent="0.3">
      <c r="I485"/>
      <c r="Q485" s="23">
        <v>1397</v>
      </c>
      <c r="R485" s="23">
        <v>1</v>
      </c>
      <c r="S485" s="23">
        <v>6</v>
      </c>
      <c r="T485" s="23">
        <v>93809.754000000001</v>
      </c>
      <c r="U485">
        <f t="shared" si="10"/>
        <v>8.7607026324199033E-4</v>
      </c>
    </row>
    <row r="486" spans="9:21" x14ac:dyDescent="0.3">
      <c r="I486"/>
      <c r="Q486" s="22">
        <v>1397</v>
      </c>
      <c r="R486" s="22">
        <v>1</v>
      </c>
      <c r="S486" s="22">
        <v>7</v>
      </c>
      <c r="T486" s="22">
        <v>93945.409700000004</v>
      </c>
      <c r="U486">
        <f t="shared" si="10"/>
        <v>1.4460724414648851E-3</v>
      </c>
    </row>
    <row r="487" spans="9:21" x14ac:dyDescent="0.3">
      <c r="I487"/>
      <c r="Q487" s="23">
        <v>1397</v>
      </c>
      <c r="R487" s="23">
        <v>1</v>
      </c>
      <c r="S487" s="23">
        <v>8</v>
      </c>
      <c r="T487" s="23">
        <v>94219.519</v>
      </c>
      <c r="U487">
        <f t="shared" si="10"/>
        <v>2.9177508605828795E-3</v>
      </c>
    </row>
    <row r="488" spans="9:21" x14ac:dyDescent="0.3">
      <c r="I488"/>
      <c r="Q488" s="22">
        <v>1397</v>
      </c>
      <c r="R488" s="22">
        <v>1</v>
      </c>
      <c r="S488" s="22">
        <v>14</v>
      </c>
      <c r="T488" s="22">
        <v>94420.159899999999</v>
      </c>
      <c r="U488">
        <f t="shared" si="10"/>
        <v>2.1295046093368075E-3</v>
      </c>
    </row>
    <row r="489" spans="9:21" x14ac:dyDescent="0.3">
      <c r="I489"/>
      <c r="Q489" s="23">
        <v>1397</v>
      </c>
      <c r="R489" s="23">
        <v>1</v>
      </c>
      <c r="S489" s="23">
        <v>15</v>
      </c>
      <c r="T489" s="23">
        <v>94393.383100000006</v>
      </c>
      <c r="U489">
        <f t="shared" si="10"/>
        <v>-2.835919789624386E-4</v>
      </c>
    </row>
    <row r="490" spans="9:21" x14ac:dyDescent="0.3">
      <c r="I490"/>
      <c r="Q490" s="22">
        <v>1397</v>
      </c>
      <c r="R490" s="22">
        <v>1</v>
      </c>
      <c r="S490" s="22">
        <v>18</v>
      </c>
      <c r="T490" s="22">
        <v>93961.547900000005</v>
      </c>
      <c r="U490">
        <f t="shared" si="10"/>
        <v>-4.5748460942703906E-3</v>
      </c>
    </row>
    <row r="491" spans="9:21" x14ac:dyDescent="0.3">
      <c r="I491"/>
      <c r="Q491" s="23">
        <v>1397</v>
      </c>
      <c r="R491" s="23">
        <v>1</v>
      </c>
      <c r="S491" s="23">
        <v>19</v>
      </c>
      <c r="T491" s="23">
        <v>93462.750499999995</v>
      </c>
      <c r="U491">
        <f t="shared" si="10"/>
        <v>-5.3085268511207095E-3</v>
      </c>
    </row>
    <row r="492" spans="9:21" x14ac:dyDescent="0.3">
      <c r="I492"/>
      <c r="Q492" s="22">
        <v>1397</v>
      </c>
      <c r="R492" s="22">
        <v>1</v>
      </c>
      <c r="S492" s="22">
        <v>20</v>
      </c>
      <c r="T492" s="22">
        <v>94247.9899</v>
      </c>
      <c r="U492">
        <f t="shared" si="10"/>
        <v>8.4016294812552239E-3</v>
      </c>
    </row>
    <row r="493" spans="9:21" x14ac:dyDescent="0.3">
      <c r="I493"/>
      <c r="Q493" s="23">
        <v>1397</v>
      </c>
      <c r="R493" s="23">
        <v>1</v>
      </c>
      <c r="S493" s="23">
        <v>21</v>
      </c>
      <c r="T493" s="23">
        <v>93659.716799999995</v>
      </c>
      <c r="U493">
        <f t="shared" si="10"/>
        <v>-6.2417575231491496E-3</v>
      </c>
    </row>
    <row r="494" spans="9:21" x14ac:dyDescent="0.3">
      <c r="I494"/>
      <c r="Q494" s="22">
        <v>1397</v>
      </c>
      <c r="R494" s="22">
        <v>1</v>
      </c>
      <c r="S494" s="22">
        <v>22</v>
      </c>
      <c r="T494" s="22">
        <v>93150.289900000003</v>
      </c>
      <c r="U494">
        <f t="shared" si="10"/>
        <v>-5.4391249237686345E-3</v>
      </c>
    </row>
    <row r="495" spans="9:21" x14ac:dyDescent="0.3">
      <c r="I495"/>
      <c r="Q495" s="23">
        <v>1397</v>
      </c>
      <c r="R495" s="23">
        <v>1</v>
      </c>
      <c r="S495" s="23">
        <v>26</v>
      </c>
      <c r="T495" s="23">
        <v>92922.506299999994</v>
      </c>
      <c r="U495">
        <f t="shared" si="10"/>
        <v>-2.445334311300007E-3</v>
      </c>
    </row>
    <row r="496" spans="9:21" x14ac:dyDescent="0.3">
      <c r="I496"/>
      <c r="Q496" s="22">
        <v>1397</v>
      </c>
      <c r="R496" s="22">
        <v>1</v>
      </c>
      <c r="S496" s="22">
        <v>27</v>
      </c>
      <c r="T496" s="22">
        <v>92369.300700000007</v>
      </c>
      <c r="U496">
        <f t="shared" si="10"/>
        <v>-5.9534080819340085E-3</v>
      </c>
    </row>
    <row r="497" spans="9:21" x14ac:dyDescent="0.3">
      <c r="I497"/>
      <c r="Q497" s="23">
        <v>1397</v>
      </c>
      <c r="R497" s="23">
        <v>1</v>
      </c>
      <c r="S497" s="23">
        <v>28</v>
      </c>
      <c r="T497" s="23">
        <v>92421.050799999997</v>
      </c>
      <c r="U497">
        <f t="shared" si="10"/>
        <v>5.6025215745725276E-4</v>
      </c>
    </row>
    <row r="498" spans="9:21" x14ac:dyDescent="0.3">
      <c r="I498"/>
      <c r="Q498" s="22">
        <v>1397</v>
      </c>
      <c r="R498" s="22">
        <v>1</v>
      </c>
      <c r="S498" s="22">
        <v>29</v>
      </c>
      <c r="T498" s="22">
        <v>92513.547900000005</v>
      </c>
      <c r="U498">
        <f t="shared" si="10"/>
        <v>1.0008228558251453E-3</v>
      </c>
    </row>
    <row r="499" spans="9:21" x14ac:dyDescent="0.3">
      <c r="I499"/>
      <c r="Q499" s="23">
        <v>1397</v>
      </c>
      <c r="R499" s="23">
        <v>2</v>
      </c>
      <c r="S499" s="23">
        <v>1</v>
      </c>
      <c r="T499" s="23">
        <v>92332.579899999997</v>
      </c>
      <c r="U499">
        <f t="shared" si="10"/>
        <v>-1.9561243094430303E-3</v>
      </c>
    </row>
    <row r="500" spans="9:21" x14ac:dyDescent="0.3">
      <c r="I500"/>
      <c r="Q500" s="22">
        <v>1397</v>
      </c>
      <c r="R500" s="22">
        <v>2</v>
      </c>
      <c r="S500" s="22">
        <v>2</v>
      </c>
      <c r="T500" s="22">
        <v>91610.631599999993</v>
      </c>
      <c r="U500">
        <f t="shared" si="10"/>
        <v>-7.8189984595026241E-3</v>
      </c>
    </row>
    <row r="501" spans="9:21" x14ac:dyDescent="0.3">
      <c r="I501"/>
      <c r="Q501" s="23">
        <v>1397</v>
      </c>
      <c r="R501" s="23">
        <v>2</v>
      </c>
      <c r="S501" s="23">
        <v>3</v>
      </c>
      <c r="T501" s="23">
        <v>91395.258000000002</v>
      </c>
      <c r="U501">
        <f t="shared" si="10"/>
        <v>-2.3509673084711746E-3</v>
      </c>
    </row>
    <row r="502" spans="9:21" x14ac:dyDescent="0.3">
      <c r="I502"/>
      <c r="Q502" s="22">
        <v>1397</v>
      </c>
      <c r="R502" s="22">
        <v>2</v>
      </c>
      <c r="S502" s="22">
        <v>4</v>
      </c>
      <c r="T502" s="22">
        <v>91689.513000000006</v>
      </c>
      <c r="U502">
        <f t="shared" si="10"/>
        <v>3.2195871693911915E-3</v>
      </c>
    </row>
    <row r="503" spans="9:21" x14ac:dyDescent="0.3">
      <c r="I503"/>
      <c r="Q503" s="23">
        <v>1397</v>
      </c>
      <c r="R503" s="23">
        <v>2</v>
      </c>
      <c r="S503" s="23">
        <v>5</v>
      </c>
      <c r="T503" s="23">
        <v>91857.789099999995</v>
      </c>
      <c r="U503">
        <f t="shared" si="10"/>
        <v>1.8352818604236987E-3</v>
      </c>
    </row>
    <row r="504" spans="9:21" x14ac:dyDescent="0.3">
      <c r="I504"/>
      <c r="Q504" s="22">
        <v>1397</v>
      </c>
      <c r="R504" s="22">
        <v>2</v>
      </c>
      <c r="S504" s="22">
        <v>8</v>
      </c>
      <c r="T504" s="22">
        <v>91363.691999999995</v>
      </c>
      <c r="U504">
        <f t="shared" si="10"/>
        <v>-5.3789352524270528E-3</v>
      </c>
    </row>
    <row r="505" spans="9:21" x14ac:dyDescent="0.3">
      <c r="I505"/>
      <c r="Q505" s="23">
        <v>1397</v>
      </c>
      <c r="R505" s="23">
        <v>2</v>
      </c>
      <c r="S505" s="23">
        <v>9</v>
      </c>
      <c r="T505" s="23">
        <v>90928.034899999999</v>
      </c>
      <c r="U505">
        <f t="shared" si="10"/>
        <v>-4.7683832654222824E-3</v>
      </c>
    </row>
    <row r="506" spans="9:21" x14ac:dyDescent="0.3">
      <c r="I506"/>
      <c r="Q506" s="22">
        <v>1397</v>
      </c>
      <c r="R506" s="22">
        <v>2</v>
      </c>
      <c r="S506" s="22">
        <v>10</v>
      </c>
      <c r="T506" s="22">
        <v>90761.121700000003</v>
      </c>
      <c r="U506">
        <f t="shared" si="10"/>
        <v>-1.8356626774521656E-3</v>
      </c>
    </row>
    <row r="507" spans="9:21" x14ac:dyDescent="0.3">
      <c r="I507"/>
      <c r="Q507" s="23">
        <v>1397</v>
      </c>
      <c r="R507" s="23">
        <v>2</v>
      </c>
      <c r="S507" s="23">
        <v>11</v>
      </c>
      <c r="T507" s="23">
        <v>90835.662899999996</v>
      </c>
      <c r="U507">
        <f t="shared" si="10"/>
        <v>8.212899819195485E-4</v>
      </c>
    </row>
    <row r="508" spans="9:21" x14ac:dyDescent="0.3">
      <c r="I508"/>
      <c r="Q508" s="22">
        <v>1397</v>
      </c>
      <c r="R508" s="22">
        <v>2</v>
      </c>
      <c r="S508" s="22">
        <v>15</v>
      </c>
      <c r="T508" s="22">
        <v>90226.202099999995</v>
      </c>
      <c r="U508">
        <f t="shared" si="10"/>
        <v>-6.7094881078916258E-3</v>
      </c>
    </row>
    <row r="509" spans="9:21" x14ac:dyDescent="0.3">
      <c r="I509"/>
      <c r="Q509" s="23">
        <v>1397</v>
      </c>
      <c r="R509" s="23">
        <v>2</v>
      </c>
      <c r="S509" s="23">
        <v>16</v>
      </c>
      <c r="T509" s="23">
        <v>90090.243100000007</v>
      </c>
      <c r="U509">
        <f t="shared" si="10"/>
        <v>-1.506868258172922E-3</v>
      </c>
    </row>
    <row r="510" spans="9:21" x14ac:dyDescent="0.3">
      <c r="I510"/>
      <c r="Q510" s="22">
        <v>1397</v>
      </c>
      <c r="R510" s="22">
        <v>2</v>
      </c>
      <c r="S510" s="22">
        <v>17</v>
      </c>
      <c r="T510" s="22">
        <v>90639.518200000006</v>
      </c>
      <c r="U510">
        <f t="shared" si="10"/>
        <v>6.0969432548905189E-3</v>
      </c>
    </row>
    <row r="511" spans="9:21" x14ac:dyDescent="0.3">
      <c r="I511"/>
      <c r="Q511" s="23">
        <v>1397</v>
      </c>
      <c r="R511" s="23">
        <v>2</v>
      </c>
      <c r="S511" s="23">
        <v>18</v>
      </c>
      <c r="T511" s="23">
        <v>91100.468900000007</v>
      </c>
      <c r="U511">
        <f t="shared" si="10"/>
        <v>5.0855378443528387E-3</v>
      </c>
    </row>
    <row r="512" spans="9:21" x14ac:dyDescent="0.3">
      <c r="I512"/>
      <c r="Q512" s="22">
        <v>1397</v>
      </c>
      <c r="R512" s="22">
        <v>2</v>
      </c>
      <c r="S512" s="22">
        <v>19</v>
      </c>
      <c r="T512" s="22">
        <v>91057.917100000006</v>
      </c>
      <c r="U512">
        <f t="shared" si="10"/>
        <v>-4.6708650914528693E-4</v>
      </c>
    </row>
    <row r="513" spans="9:21" x14ac:dyDescent="0.3">
      <c r="I513"/>
      <c r="Q513" s="23">
        <v>1397</v>
      </c>
      <c r="R513" s="23">
        <v>2</v>
      </c>
      <c r="S513" s="23">
        <v>22</v>
      </c>
      <c r="T513" s="23">
        <v>91273.986099999995</v>
      </c>
      <c r="U513">
        <f t="shared" si="10"/>
        <v>2.3728743955639953E-3</v>
      </c>
    </row>
    <row r="514" spans="9:21" x14ac:dyDescent="0.3">
      <c r="I514"/>
      <c r="Q514" s="22">
        <v>1397</v>
      </c>
      <c r="R514" s="22">
        <v>2</v>
      </c>
      <c r="S514" s="22">
        <v>23</v>
      </c>
      <c r="T514" s="22">
        <v>91595.180600000007</v>
      </c>
      <c r="U514">
        <f t="shared" si="10"/>
        <v>3.5190147129995353E-3</v>
      </c>
    </row>
    <row r="515" spans="9:21" x14ac:dyDescent="0.3">
      <c r="I515"/>
      <c r="Q515" s="23">
        <v>1397</v>
      </c>
      <c r="R515" s="23">
        <v>2</v>
      </c>
      <c r="S515" s="23">
        <v>24</v>
      </c>
      <c r="T515" s="23">
        <v>92148.655299999999</v>
      </c>
      <c r="U515">
        <f t="shared" si="10"/>
        <v>6.0426181418544722E-3</v>
      </c>
    </row>
    <row r="516" spans="9:21" x14ac:dyDescent="0.3">
      <c r="I516"/>
      <c r="Q516" s="22">
        <v>1397</v>
      </c>
      <c r="R516" s="22">
        <v>2</v>
      </c>
      <c r="S516" s="22">
        <v>25</v>
      </c>
      <c r="T516" s="22">
        <v>92350.899600000004</v>
      </c>
      <c r="U516">
        <f t="shared" ref="U516:U579" si="11">T516/T515-1</f>
        <v>2.194761272875656E-3</v>
      </c>
    </row>
    <row r="517" spans="9:21" x14ac:dyDescent="0.3">
      <c r="I517"/>
      <c r="Q517" s="23">
        <v>1397</v>
      </c>
      <c r="R517" s="23">
        <v>2</v>
      </c>
      <c r="S517" s="23">
        <v>26</v>
      </c>
      <c r="T517" s="23">
        <v>92428.792100000006</v>
      </c>
      <c r="U517">
        <f t="shared" si="11"/>
        <v>8.4344061982477569E-4</v>
      </c>
    </row>
    <row r="518" spans="9:21" x14ac:dyDescent="0.3">
      <c r="I518"/>
      <c r="Q518" s="22">
        <v>1397</v>
      </c>
      <c r="R518" s="22">
        <v>2</v>
      </c>
      <c r="S518" s="22">
        <v>29</v>
      </c>
      <c r="T518" s="22">
        <v>92678.266099999993</v>
      </c>
      <c r="U518">
        <f t="shared" si="11"/>
        <v>2.699094019643633E-3</v>
      </c>
    </row>
    <row r="519" spans="9:21" x14ac:dyDescent="0.3">
      <c r="I519"/>
      <c r="Q519" s="23">
        <v>1397</v>
      </c>
      <c r="R519" s="23">
        <v>2</v>
      </c>
      <c r="S519" s="23">
        <v>30</v>
      </c>
      <c r="T519" s="23">
        <v>92737.368400000007</v>
      </c>
      <c r="U519">
        <f t="shared" si="11"/>
        <v>6.3771477917207164E-4</v>
      </c>
    </row>
    <row r="520" spans="9:21" x14ac:dyDescent="0.3">
      <c r="I520"/>
      <c r="Q520" s="22">
        <v>1397</v>
      </c>
      <c r="R520" s="22">
        <v>2</v>
      </c>
      <c r="S520" s="22">
        <v>31</v>
      </c>
      <c r="T520" s="22">
        <v>92829.911500000002</v>
      </c>
      <c r="U520">
        <f t="shared" si="11"/>
        <v>9.9790517670106382E-4</v>
      </c>
    </row>
    <row r="521" spans="9:21" x14ac:dyDescent="0.3">
      <c r="I521"/>
      <c r="Q521" s="23">
        <v>1397</v>
      </c>
      <c r="R521" s="23">
        <v>3</v>
      </c>
      <c r="S521" s="23">
        <v>1</v>
      </c>
      <c r="T521" s="23">
        <v>92783.828099999999</v>
      </c>
      <c r="U521">
        <f t="shared" si="11"/>
        <v>-4.9642835219121384E-4</v>
      </c>
    </row>
    <row r="522" spans="9:21" x14ac:dyDescent="0.3">
      <c r="I522"/>
      <c r="Q522" s="22">
        <v>1397</v>
      </c>
      <c r="R522" s="22">
        <v>3</v>
      </c>
      <c r="S522" s="22">
        <v>2</v>
      </c>
      <c r="T522" s="22">
        <v>93013.923899999994</v>
      </c>
      <c r="U522">
        <f t="shared" si="11"/>
        <v>2.4799127683328148E-3</v>
      </c>
    </row>
    <row r="523" spans="9:21" x14ac:dyDescent="0.3">
      <c r="I523"/>
      <c r="Q523" s="23">
        <v>1397</v>
      </c>
      <c r="R523" s="23">
        <v>3</v>
      </c>
      <c r="S523" s="23">
        <v>5</v>
      </c>
      <c r="T523" s="23">
        <v>93352.983600000007</v>
      </c>
      <c r="U523">
        <f t="shared" si="11"/>
        <v>3.6452574602114929E-3</v>
      </c>
    </row>
    <row r="524" spans="9:21" x14ac:dyDescent="0.3">
      <c r="I524"/>
      <c r="Q524" s="22">
        <v>1397</v>
      </c>
      <c r="R524" s="22">
        <v>3</v>
      </c>
      <c r="S524" s="22">
        <v>6</v>
      </c>
      <c r="T524" s="22">
        <v>93169.070099999997</v>
      </c>
      <c r="U524">
        <f t="shared" si="11"/>
        <v>-1.970087006410437E-3</v>
      </c>
    </row>
    <row r="525" spans="9:21" x14ac:dyDescent="0.3">
      <c r="I525"/>
      <c r="Q525" s="23">
        <v>1397</v>
      </c>
      <c r="R525" s="23">
        <v>3</v>
      </c>
      <c r="S525" s="23">
        <v>7</v>
      </c>
      <c r="T525" s="23">
        <v>93035.949800000002</v>
      </c>
      <c r="U525">
        <f t="shared" si="11"/>
        <v>-1.4288035702955115E-3</v>
      </c>
    </row>
    <row r="526" spans="9:21" x14ac:dyDescent="0.3">
      <c r="I526"/>
      <c r="Q526" s="22">
        <v>1397</v>
      </c>
      <c r="R526" s="22">
        <v>3</v>
      </c>
      <c r="S526" s="22">
        <v>8</v>
      </c>
      <c r="T526" s="22">
        <v>92900.150399999999</v>
      </c>
      <c r="U526">
        <f t="shared" si="11"/>
        <v>-1.4596443664188774E-3</v>
      </c>
    </row>
    <row r="527" spans="9:21" x14ac:dyDescent="0.3">
      <c r="I527"/>
      <c r="Q527" s="23">
        <v>1397</v>
      </c>
      <c r="R527" s="23">
        <v>3</v>
      </c>
      <c r="S527" s="23">
        <v>9</v>
      </c>
      <c r="T527" s="23">
        <v>93165.485400000005</v>
      </c>
      <c r="U527">
        <f t="shared" si="11"/>
        <v>2.8561310057901856E-3</v>
      </c>
    </row>
    <row r="528" spans="9:21" x14ac:dyDescent="0.3">
      <c r="I528"/>
      <c r="Q528" s="22">
        <v>1397</v>
      </c>
      <c r="R528" s="22">
        <v>3</v>
      </c>
      <c r="S528" s="22">
        <v>12</v>
      </c>
      <c r="T528" s="22">
        <v>93493.714099999997</v>
      </c>
      <c r="U528">
        <f t="shared" si="11"/>
        <v>3.5230718606871214E-3</v>
      </c>
    </row>
    <row r="529" spans="9:21" x14ac:dyDescent="0.3">
      <c r="I529"/>
      <c r="Q529" s="23">
        <v>1397</v>
      </c>
      <c r="R529" s="23">
        <v>3</v>
      </c>
      <c r="S529" s="23">
        <v>13</v>
      </c>
      <c r="T529" s="23">
        <v>93523.898100000006</v>
      </c>
      <c r="U529">
        <f t="shared" si="11"/>
        <v>3.228452339343324E-4</v>
      </c>
    </row>
    <row r="530" spans="9:21" x14ac:dyDescent="0.3">
      <c r="I530"/>
      <c r="Q530" s="22">
        <v>1397</v>
      </c>
      <c r="R530" s="22">
        <v>3</v>
      </c>
      <c r="S530" s="22">
        <v>19</v>
      </c>
      <c r="T530" s="22">
        <v>93541.978300000002</v>
      </c>
      <c r="U530">
        <f t="shared" si="11"/>
        <v>1.9332171099906148E-4</v>
      </c>
    </row>
    <row r="531" spans="9:21" x14ac:dyDescent="0.3">
      <c r="I531"/>
      <c r="Q531" s="23">
        <v>1397</v>
      </c>
      <c r="R531" s="23">
        <v>3</v>
      </c>
      <c r="S531" s="23">
        <v>20</v>
      </c>
      <c r="T531" s="23">
        <v>93371.025599999994</v>
      </c>
      <c r="U531">
        <f t="shared" si="11"/>
        <v>-1.8275506153156984E-3</v>
      </c>
    </row>
    <row r="532" spans="9:21" x14ac:dyDescent="0.3">
      <c r="I532"/>
      <c r="Q532" s="22">
        <v>1397</v>
      </c>
      <c r="R532" s="22">
        <v>3</v>
      </c>
      <c r="S532" s="22">
        <v>21</v>
      </c>
      <c r="T532" s="22">
        <v>93361.315300000002</v>
      </c>
      <c r="U532">
        <f t="shared" si="11"/>
        <v>-1.0399692985696429E-4</v>
      </c>
    </row>
    <row r="533" spans="9:21" x14ac:dyDescent="0.3">
      <c r="I533"/>
      <c r="Q533" s="23">
        <v>1397</v>
      </c>
      <c r="R533" s="23">
        <v>3</v>
      </c>
      <c r="S533" s="23">
        <v>22</v>
      </c>
      <c r="T533" s="23">
        <v>93904.283800000005</v>
      </c>
      <c r="U533">
        <f t="shared" si="11"/>
        <v>5.8157760337380626E-3</v>
      </c>
    </row>
    <row r="534" spans="9:21" x14ac:dyDescent="0.3">
      <c r="I534"/>
      <c r="Q534" s="22">
        <v>1397</v>
      </c>
      <c r="R534" s="22">
        <v>3</v>
      </c>
      <c r="S534" s="22">
        <v>23</v>
      </c>
      <c r="T534" s="22">
        <v>96659.049599999998</v>
      </c>
      <c r="U534">
        <f t="shared" si="11"/>
        <v>2.9335890638036988E-2</v>
      </c>
    </row>
    <row r="535" spans="9:21" x14ac:dyDescent="0.3">
      <c r="I535"/>
      <c r="Q535" s="23">
        <v>1397</v>
      </c>
      <c r="R535" s="23">
        <v>3</v>
      </c>
      <c r="S535" s="23">
        <v>27</v>
      </c>
      <c r="T535" s="23">
        <v>99876.029899999994</v>
      </c>
      <c r="U535">
        <f t="shared" si="11"/>
        <v>3.3281729060162357E-2</v>
      </c>
    </row>
    <row r="536" spans="9:21" x14ac:dyDescent="0.3">
      <c r="I536"/>
      <c r="Q536" s="22">
        <v>1397</v>
      </c>
      <c r="R536" s="22">
        <v>3</v>
      </c>
      <c r="S536" s="22">
        <v>28</v>
      </c>
      <c r="T536" s="22">
        <v>101737.1827</v>
      </c>
      <c r="U536">
        <f t="shared" si="11"/>
        <v>1.8634629368663003E-2</v>
      </c>
    </row>
    <row r="537" spans="9:21" x14ac:dyDescent="0.3">
      <c r="I537"/>
      <c r="Q537" s="23">
        <v>1397</v>
      </c>
      <c r="R537" s="23">
        <v>3</v>
      </c>
      <c r="S537" s="23">
        <v>29</v>
      </c>
      <c r="T537" s="23">
        <v>103480.0641</v>
      </c>
      <c r="U537">
        <f t="shared" si="11"/>
        <v>1.7131213522388888E-2</v>
      </c>
    </row>
    <row r="538" spans="9:21" x14ac:dyDescent="0.3">
      <c r="I538"/>
      <c r="Q538" s="22">
        <v>1397</v>
      </c>
      <c r="R538" s="22">
        <v>3</v>
      </c>
      <c r="S538" s="22">
        <v>30</v>
      </c>
      <c r="T538" s="22">
        <v>105790.5668</v>
      </c>
      <c r="U538">
        <f t="shared" si="11"/>
        <v>2.2327998345335276E-2</v>
      </c>
    </row>
    <row r="539" spans="9:21" x14ac:dyDescent="0.3">
      <c r="I539"/>
      <c r="Q539" s="23">
        <v>1397</v>
      </c>
      <c r="R539" s="23">
        <v>4</v>
      </c>
      <c r="S539" s="23">
        <v>2</v>
      </c>
      <c r="T539" s="23">
        <v>106438.60649999999</v>
      </c>
      <c r="U539">
        <f t="shared" si="11"/>
        <v>6.1256851116520128E-3</v>
      </c>
    </row>
    <row r="540" spans="9:21" x14ac:dyDescent="0.3">
      <c r="I540"/>
      <c r="Q540" s="22">
        <v>1397</v>
      </c>
      <c r="R540" s="22">
        <v>4</v>
      </c>
      <c r="S540" s="22">
        <v>3</v>
      </c>
      <c r="T540" s="22">
        <v>109013.85890000001</v>
      </c>
      <c r="U540">
        <f t="shared" si="11"/>
        <v>2.4194721113715456E-2</v>
      </c>
    </row>
    <row r="541" spans="9:21" x14ac:dyDescent="0.3">
      <c r="I541"/>
      <c r="Q541" s="23">
        <v>1397</v>
      </c>
      <c r="R541" s="23">
        <v>4</v>
      </c>
      <c r="S541" s="23">
        <v>4</v>
      </c>
      <c r="T541" s="23">
        <v>111967.7686</v>
      </c>
      <c r="U541">
        <f t="shared" si="11"/>
        <v>2.7096643764437767E-2</v>
      </c>
    </row>
    <row r="542" spans="9:21" x14ac:dyDescent="0.3">
      <c r="I542"/>
      <c r="Q542" s="22">
        <v>1397</v>
      </c>
      <c r="R542" s="22">
        <v>4</v>
      </c>
      <c r="S542" s="22">
        <v>5</v>
      </c>
      <c r="T542" s="22">
        <v>110335.2782</v>
      </c>
      <c r="U542">
        <f t="shared" si="11"/>
        <v>-1.4580002981322226E-2</v>
      </c>
    </row>
    <row r="543" spans="9:21" x14ac:dyDescent="0.3">
      <c r="I543"/>
      <c r="Q543" s="23">
        <v>1397</v>
      </c>
      <c r="R543" s="23">
        <v>4</v>
      </c>
      <c r="S543" s="23">
        <v>6</v>
      </c>
      <c r="T543" s="23">
        <v>108175.34940000001</v>
      </c>
      <c r="U543">
        <f t="shared" si="11"/>
        <v>-1.9576048886964181E-2</v>
      </c>
    </row>
    <row r="544" spans="9:21" x14ac:dyDescent="0.3">
      <c r="I544"/>
      <c r="Q544" s="22">
        <v>1397</v>
      </c>
      <c r="R544" s="22">
        <v>4</v>
      </c>
      <c r="S544" s="22">
        <v>9</v>
      </c>
      <c r="T544" s="22">
        <v>108310.05809999999</v>
      </c>
      <c r="U544">
        <f t="shared" si="11"/>
        <v>1.245280932737014E-3</v>
      </c>
    </row>
    <row r="545" spans="9:21" x14ac:dyDescent="0.3">
      <c r="I545"/>
      <c r="Q545" s="23">
        <v>1397</v>
      </c>
      <c r="R545" s="23">
        <v>4</v>
      </c>
      <c r="S545" s="23">
        <v>10</v>
      </c>
      <c r="T545" s="23">
        <v>105552.36350000001</v>
      </c>
      <c r="U545">
        <f t="shared" si="11"/>
        <v>-2.546111273852214E-2</v>
      </c>
    </row>
    <row r="546" spans="9:21" x14ac:dyDescent="0.3">
      <c r="I546"/>
      <c r="Q546" s="22">
        <v>1397</v>
      </c>
      <c r="R546" s="22">
        <v>4</v>
      </c>
      <c r="S546" s="22">
        <v>11</v>
      </c>
      <c r="T546" s="22">
        <v>106566.3306</v>
      </c>
      <c r="U546">
        <f t="shared" si="11"/>
        <v>9.6062946046679976E-3</v>
      </c>
    </row>
    <row r="547" spans="9:21" x14ac:dyDescent="0.3">
      <c r="I547"/>
      <c r="Q547" s="23">
        <v>1397</v>
      </c>
      <c r="R547" s="23">
        <v>4</v>
      </c>
      <c r="S547" s="23">
        <v>12</v>
      </c>
      <c r="T547" s="23">
        <v>108809.8968</v>
      </c>
      <c r="U547">
        <f t="shared" si="11"/>
        <v>2.1053236865415714E-2</v>
      </c>
    </row>
    <row r="548" spans="9:21" x14ac:dyDescent="0.3">
      <c r="I548"/>
      <c r="Q548" s="22">
        <v>1397</v>
      </c>
      <c r="R548" s="22">
        <v>4</v>
      </c>
      <c r="S548" s="22">
        <v>13</v>
      </c>
      <c r="T548" s="22">
        <v>108957.5089</v>
      </c>
      <c r="U548">
        <f t="shared" si="11"/>
        <v>1.3566054590725685E-3</v>
      </c>
    </row>
    <row r="549" spans="9:21" x14ac:dyDescent="0.3">
      <c r="I549"/>
      <c r="Q549" s="23">
        <v>1397</v>
      </c>
      <c r="R549" s="23">
        <v>4</v>
      </c>
      <c r="S549" s="23">
        <v>16</v>
      </c>
      <c r="T549" s="23">
        <v>107641.0413</v>
      </c>
      <c r="U549">
        <f t="shared" si="11"/>
        <v>-1.2082394442481603E-2</v>
      </c>
    </row>
    <row r="550" spans="9:21" x14ac:dyDescent="0.3">
      <c r="I550"/>
      <c r="Q550" s="22">
        <v>1397</v>
      </c>
      <c r="R550" s="22">
        <v>4</v>
      </c>
      <c r="S550" s="22">
        <v>17</v>
      </c>
      <c r="T550" s="22">
        <v>107420.20570000001</v>
      </c>
      <c r="U550">
        <f t="shared" si="11"/>
        <v>-2.0515929364202101E-3</v>
      </c>
    </row>
    <row r="551" spans="9:21" x14ac:dyDescent="0.3">
      <c r="I551"/>
      <c r="Q551" s="23">
        <v>1397</v>
      </c>
      <c r="R551" s="23">
        <v>4</v>
      </c>
      <c r="S551" s="23">
        <v>19</v>
      </c>
      <c r="T551" s="23">
        <v>107344.96769999999</v>
      </c>
      <c r="U551">
        <f t="shared" si="11"/>
        <v>-7.0040826592843164E-4</v>
      </c>
    </row>
    <row r="552" spans="9:21" x14ac:dyDescent="0.3">
      <c r="I552"/>
      <c r="Q552" s="22">
        <v>1397</v>
      </c>
      <c r="R552" s="22">
        <v>4</v>
      </c>
      <c r="S552" s="22">
        <v>20</v>
      </c>
      <c r="T552" s="22">
        <v>106085.8993</v>
      </c>
      <c r="U552">
        <f t="shared" si="11"/>
        <v>-1.1729179550537872E-2</v>
      </c>
    </row>
    <row r="553" spans="9:21" x14ac:dyDescent="0.3">
      <c r="I553"/>
      <c r="Q553" s="23">
        <v>1397</v>
      </c>
      <c r="R553" s="23">
        <v>4</v>
      </c>
      <c r="S553" s="23">
        <v>23</v>
      </c>
      <c r="T553" s="23">
        <v>105591.6235</v>
      </c>
      <c r="U553">
        <f t="shared" si="11"/>
        <v>-4.6592035629753337E-3</v>
      </c>
    </row>
    <row r="554" spans="9:21" x14ac:dyDescent="0.3">
      <c r="I554"/>
      <c r="Q554" s="22">
        <v>1397</v>
      </c>
      <c r="R554" s="22">
        <v>4</v>
      </c>
      <c r="S554" s="22">
        <v>24</v>
      </c>
      <c r="T554" s="22">
        <v>104810.24129999999</v>
      </c>
      <c r="U554">
        <f t="shared" si="11"/>
        <v>-7.4000396442432947E-3</v>
      </c>
    </row>
    <row r="555" spans="9:21" x14ac:dyDescent="0.3">
      <c r="I555"/>
      <c r="Q555" s="23">
        <v>1397</v>
      </c>
      <c r="R555" s="23">
        <v>4</v>
      </c>
      <c r="S555" s="23">
        <v>25</v>
      </c>
      <c r="T555" s="23">
        <v>104799.8407</v>
      </c>
      <c r="U555">
        <f t="shared" si="11"/>
        <v>-9.9232669164672771E-5</v>
      </c>
    </row>
    <row r="556" spans="9:21" x14ac:dyDescent="0.3">
      <c r="I556"/>
      <c r="Q556" s="22">
        <v>1397</v>
      </c>
      <c r="R556" s="22">
        <v>4</v>
      </c>
      <c r="S556" s="22">
        <v>26</v>
      </c>
      <c r="T556" s="22">
        <v>104458.7307</v>
      </c>
      <c r="U556">
        <f t="shared" si="11"/>
        <v>-3.2548713597424506E-3</v>
      </c>
    </row>
    <row r="557" spans="9:21" x14ac:dyDescent="0.3">
      <c r="I557"/>
      <c r="Q557" s="23">
        <v>1397</v>
      </c>
      <c r="R557" s="23">
        <v>4</v>
      </c>
      <c r="S557" s="23">
        <v>27</v>
      </c>
      <c r="T557" s="23">
        <v>104463.10400000001</v>
      </c>
      <c r="U557">
        <f t="shared" si="11"/>
        <v>4.1866294666847992E-5</v>
      </c>
    </row>
    <row r="558" spans="9:21" x14ac:dyDescent="0.3">
      <c r="I558"/>
      <c r="Q558" s="22">
        <v>1397</v>
      </c>
      <c r="R558" s="22">
        <v>4</v>
      </c>
      <c r="S558" s="22">
        <v>30</v>
      </c>
      <c r="T558" s="22">
        <v>104931.2637</v>
      </c>
      <c r="U558">
        <f t="shared" si="11"/>
        <v>4.4815794483761273E-3</v>
      </c>
    </row>
    <row r="559" spans="9:21" x14ac:dyDescent="0.3">
      <c r="I559"/>
      <c r="Q559" s="23">
        <v>1397</v>
      </c>
      <c r="R559" s="23">
        <v>4</v>
      </c>
      <c r="S559" s="23">
        <v>31</v>
      </c>
      <c r="T559" s="23">
        <v>105477.0632</v>
      </c>
      <c r="U559">
        <f t="shared" si="11"/>
        <v>5.201495538645684E-3</v>
      </c>
    </row>
    <row r="560" spans="9:21" x14ac:dyDescent="0.3">
      <c r="I560"/>
      <c r="Q560" s="22">
        <v>1397</v>
      </c>
      <c r="R560" s="22">
        <v>5</v>
      </c>
      <c r="S560" s="22">
        <v>1</v>
      </c>
      <c r="T560" s="22">
        <v>105295.76880000001</v>
      </c>
      <c r="U560">
        <f t="shared" si="11"/>
        <v>-1.7188040176682184E-3</v>
      </c>
    </row>
    <row r="561" spans="9:21" x14ac:dyDescent="0.3">
      <c r="I561"/>
      <c r="Q561" s="23">
        <v>1397</v>
      </c>
      <c r="R561" s="23">
        <v>5</v>
      </c>
      <c r="S561" s="23">
        <v>2</v>
      </c>
      <c r="T561" s="23">
        <v>105072.7058</v>
      </c>
      <c r="U561">
        <f t="shared" si="11"/>
        <v>-2.1184421989804969E-3</v>
      </c>
    </row>
    <row r="562" spans="9:21" x14ac:dyDescent="0.3">
      <c r="I562"/>
      <c r="Q562" s="22">
        <v>1397</v>
      </c>
      <c r="R562" s="22">
        <v>5</v>
      </c>
      <c r="S562" s="22">
        <v>3</v>
      </c>
      <c r="T562" s="22">
        <v>105573.6632</v>
      </c>
      <c r="U562">
        <f t="shared" si="11"/>
        <v>4.7677215142203355E-3</v>
      </c>
    </row>
    <row r="563" spans="9:21" x14ac:dyDescent="0.3">
      <c r="I563"/>
      <c r="Q563" s="23">
        <v>1397</v>
      </c>
      <c r="R563" s="23">
        <v>5</v>
      </c>
      <c r="S563" s="23">
        <v>6</v>
      </c>
      <c r="T563" s="23">
        <v>108640.02469999999</v>
      </c>
      <c r="U563">
        <f t="shared" si="11"/>
        <v>2.9044758011200544E-2</v>
      </c>
    </row>
    <row r="564" spans="9:21" x14ac:dyDescent="0.3">
      <c r="I564"/>
      <c r="Q564" s="22">
        <v>1397</v>
      </c>
      <c r="R564" s="22">
        <v>5</v>
      </c>
      <c r="S564" s="22">
        <v>7</v>
      </c>
      <c r="T564" s="22">
        <v>110516.5793</v>
      </c>
      <c r="U564">
        <f t="shared" si="11"/>
        <v>1.727314224368004E-2</v>
      </c>
    </row>
    <row r="565" spans="9:21" x14ac:dyDescent="0.3">
      <c r="I565"/>
      <c r="Q565" s="23">
        <v>1397</v>
      </c>
      <c r="R565" s="23">
        <v>5</v>
      </c>
      <c r="S565" s="23">
        <v>8</v>
      </c>
      <c r="T565" s="23">
        <v>113451.4776</v>
      </c>
      <c r="U565">
        <f t="shared" si="11"/>
        <v>2.6556181150279246E-2</v>
      </c>
    </row>
    <row r="566" spans="9:21" x14ac:dyDescent="0.3">
      <c r="I566"/>
      <c r="Q566" s="22">
        <v>1397</v>
      </c>
      <c r="R566" s="22">
        <v>5</v>
      </c>
      <c r="S566" s="22">
        <v>9</v>
      </c>
      <c r="T566" s="22">
        <v>117826.83040000001</v>
      </c>
      <c r="U566">
        <f t="shared" si="11"/>
        <v>3.8565851168782084E-2</v>
      </c>
    </row>
    <row r="567" spans="9:21" x14ac:dyDescent="0.3">
      <c r="I567"/>
      <c r="Q567" s="23">
        <v>1397</v>
      </c>
      <c r="R567" s="23">
        <v>5</v>
      </c>
      <c r="S567" s="23">
        <v>10</v>
      </c>
      <c r="T567" s="23">
        <v>120548.4415</v>
      </c>
      <c r="U567">
        <f t="shared" si="11"/>
        <v>2.3098398647919405E-2</v>
      </c>
    </row>
    <row r="568" spans="9:21" x14ac:dyDescent="0.3">
      <c r="I568"/>
      <c r="Q568" s="22">
        <v>1397</v>
      </c>
      <c r="R568" s="22">
        <v>5</v>
      </c>
      <c r="S568" s="22">
        <v>13</v>
      </c>
      <c r="T568" s="22">
        <v>120774.40949999999</v>
      </c>
      <c r="U568">
        <f t="shared" si="11"/>
        <v>1.8744995554338395E-3</v>
      </c>
    </row>
    <row r="569" spans="9:21" x14ac:dyDescent="0.3">
      <c r="I569"/>
      <c r="Q569" s="23">
        <v>1397</v>
      </c>
      <c r="R569" s="23">
        <v>5</v>
      </c>
      <c r="S569" s="23">
        <v>14</v>
      </c>
      <c r="T569" s="23">
        <v>124845.91310000001</v>
      </c>
      <c r="U569">
        <f t="shared" si="11"/>
        <v>3.3711641537771397E-2</v>
      </c>
    </row>
    <row r="570" spans="9:21" x14ac:dyDescent="0.3">
      <c r="I570"/>
      <c r="Q570" s="22">
        <v>1397</v>
      </c>
      <c r="R570" s="22">
        <v>5</v>
      </c>
      <c r="S570" s="22">
        <v>15</v>
      </c>
      <c r="T570" s="22">
        <v>129825.8821</v>
      </c>
      <c r="U570">
        <f t="shared" si="11"/>
        <v>3.9888922883771993E-2</v>
      </c>
    </row>
    <row r="571" spans="9:21" x14ac:dyDescent="0.3">
      <c r="I571"/>
      <c r="Q571" s="23">
        <v>1397</v>
      </c>
      <c r="R571" s="23">
        <v>5</v>
      </c>
      <c r="S571" s="23">
        <v>16</v>
      </c>
      <c r="T571" s="23">
        <v>129824.6406</v>
      </c>
      <c r="U571">
        <f t="shared" si="11"/>
        <v>-9.5628081235865636E-6</v>
      </c>
    </row>
    <row r="572" spans="9:21" x14ac:dyDescent="0.3">
      <c r="I572"/>
      <c r="Q572" s="22">
        <v>1397</v>
      </c>
      <c r="R572" s="22">
        <v>5</v>
      </c>
      <c r="S572" s="22">
        <v>17</v>
      </c>
      <c r="T572" s="22">
        <v>127715.2135</v>
      </c>
      <c r="U572">
        <f t="shared" si="11"/>
        <v>-1.6248279912434493E-2</v>
      </c>
    </row>
    <row r="573" spans="9:21" x14ac:dyDescent="0.3">
      <c r="I573"/>
      <c r="Q573" s="23">
        <v>1397</v>
      </c>
      <c r="R573" s="23">
        <v>5</v>
      </c>
      <c r="S573" s="23">
        <v>20</v>
      </c>
      <c r="T573" s="23">
        <v>125375.0912</v>
      </c>
      <c r="U573">
        <f t="shared" si="11"/>
        <v>-1.8322972149281247E-2</v>
      </c>
    </row>
    <row r="574" spans="9:21" x14ac:dyDescent="0.3">
      <c r="I574"/>
      <c r="Q574" s="22">
        <v>1397</v>
      </c>
      <c r="R574" s="22">
        <v>5</v>
      </c>
      <c r="S574" s="22">
        <v>21</v>
      </c>
      <c r="T574" s="22">
        <v>126265.3089</v>
      </c>
      <c r="U574">
        <f t="shared" si="11"/>
        <v>7.1004351141801259E-3</v>
      </c>
    </row>
    <row r="575" spans="9:21" x14ac:dyDescent="0.3">
      <c r="I575"/>
      <c r="Q575" s="23">
        <v>1397</v>
      </c>
      <c r="R575" s="23">
        <v>5</v>
      </c>
      <c r="S575" s="23">
        <v>22</v>
      </c>
      <c r="T575" s="23">
        <v>125012.41310000001</v>
      </c>
      <c r="U575">
        <f t="shared" si="11"/>
        <v>-9.9227239129654476E-3</v>
      </c>
    </row>
    <row r="576" spans="9:21" x14ac:dyDescent="0.3">
      <c r="I576"/>
      <c r="Q576" s="22">
        <v>1397</v>
      </c>
      <c r="R576" s="22">
        <v>5</v>
      </c>
      <c r="S576" s="22">
        <v>23</v>
      </c>
      <c r="T576" s="22">
        <v>127238.56939999999</v>
      </c>
      <c r="U576">
        <f t="shared" si="11"/>
        <v>1.7807482031558353E-2</v>
      </c>
    </row>
    <row r="577" spans="9:21" x14ac:dyDescent="0.3">
      <c r="I577"/>
      <c r="Q577" s="23">
        <v>1397</v>
      </c>
      <c r="R577" s="23">
        <v>5</v>
      </c>
      <c r="S577" s="23">
        <v>24</v>
      </c>
      <c r="T577" s="23">
        <v>126856.35739999999</v>
      </c>
      <c r="U577">
        <f t="shared" si="11"/>
        <v>-3.0039004823957383E-3</v>
      </c>
    </row>
    <row r="578" spans="9:21" x14ac:dyDescent="0.3">
      <c r="I578"/>
      <c r="Q578" s="22">
        <v>1397</v>
      </c>
      <c r="R578" s="22">
        <v>5</v>
      </c>
      <c r="S578" s="22">
        <v>27</v>
      </c>
      <c r="T578" s="22">
        <v>127797.0352</v>
      </c>
      <c r="U578">
        <f t="shared" si="11"/>
        <v>7.4152988409865728E-3</v>
      </c>
    </row>
    <row r="579" spans="9:21" x14ac:dyDescent="0.3">
      <c r="I579"/>
      <c r="Q579" s="23">
        <v>1397</v>
      </c>
      <c r="R579" s="23">
        <v>5</v>
      </c>
      <c r="S579" s="23">
        <v>28</v>
      </c>
      <c r="T579" s="23">
        <v>130529.13340000001</v>
      </c>
      <c r="U579">
        <f t="shared" si="11"/>
        <v>2.1378416140283019E-2</v>
      </c>
    </row>
    <row r="580" spans="9:21" x14ac:dyDescent="0.3">
      <c r="I580"/>
      <c r="Q580" s="22">
        <v>1397</v>
      </c>
      <c r="R580" s="22">
        <v>5</v>
      </c>
      <c r="S580" s="22">
        <v>29</v>
      </c>
      <c r="T580" s="22">
        <v>133015.39259999999</v>
      </c>
      <c r="U580">
        <f t="shared" ref="U580:U643" si="12">T580/T579-1</f>
        <v>1.9047542377998994E-2</v>
      </c>
    </row>
    <row r="581" spans="9:21" x14ac:dyDescent="0.3">
      <c r="I581"/>
      <c r="Q581" s="23">
        <v>1397</v>
      </c>
      <c r="R581" s="23">
        <v>5</v>
      </c>
      <c r="S581" s="23">
        <v>30</v>
      </c>
      <c r="T581" s="23">
        <v>132850.63879999999</v>
      </c>
      <c r="U581">
        <f t="shared" si="12"/>
        <v>-1.2386070271991345E-3</v>
      </c>
    </row>
    <row r="582" spans="9:21" x14ac:dyDescent="0.3">
      <c r="I582"/>
      <c r="Q582" s="22">
        <v>1397</v>
      </c>
      <c r="R582" s="22">
        <v>6</v>
      </c>
      <c r="S582" s="22">
        <v>3</v>
      </c>
      <c r="T582" s="22">
        <v>132278.8322</v>
      </c>
      <c r="U582">
        <f t="shared" si="12"/>
        <v>-4.3041313550686855E-3</v>
      </c>
    </row>
    <row r="583" spans="9:21" x14ac:dyDescent="0.3">
      <c r="I583"/>
      <c r="Q583" s="23">
        <v>1397</v>
      </c>
      <c r="R583" s="23">
        <v>6</v>
      </c>
      <c r="S583" s="23">
        <v>4</v>
      </c>
      <c r="T583" s="23">
        <v>134348.6428</v>
      </c>
      <c r="U583">
        <f t="shared" si="12"/>
        <v>1.5647330457760011E-2</v>
      </c>
    </row>
    <row r="584" spans="9:21" x14ac:dyDescent="0.3">
      <c r="I584"/>
      <c r="Q584" s="22">
        <v>1397</v>
      </c>
      <c r="R584" s="22">
        <v>6</v>
      </c>
      <c r="S584" s="22">
        <v>5</v>
      </c>
      <c r="T584" s="22">
        <v>135986.72260000001</v>
      </c>
      <c r="U584">
        <f t="shared" si="12"/>
        <v>1.2192752869402357E-2</v>
      </c>
    </row>
    <row r="585" spans="9:21" x14ac:dyDescent="0.3">
      <c r="I585"/>
      <c r="Q585" s="23">
        <v>1397</v>
      </c>
      <c r="R585" s="23">
        <v>6</v>
      </c>
      <c r="S585" s="23">
        <v>6</v>
      </c>
      <c r="T585" s="23">
        <v>132692.6508</v>
      </c>
      <c r="U585">
        <f t="shared" si="12"/>
        <v>-2.4223481065055119E-2</v>
      </c>
    </row>
    <row r="586" spans="9:21" x14ac:dyDescent="0.3">
      <c r="I586"/>
      <c r="Q586" s="22">
        <v>1397</v>
      </c>
      <c r="R586" s="22">
        <v>6</v>
      </c>
      <c r="S586" s="22">
        <v>7</v>
      </c>
      <c r="T586" s="22">
        <v>133358.29699999999</v>
      </c>
      <c r="U586">
        <f t="shared" si="12"/>
        <v>5.0164511447079452E-3</v>
      </c>
    </row>
    <row r="587" spans="9:21" x14ac:dyDescent="0.3">
      <c r="I587"/>
      <c r="Q587" s="23">
        <v>1397</v>
      </c>
      <c r="R587" s="23">
        <v>6</v>
      </c>
      <c r="S587" s="23">
        <v>10</v>
      </c>
      <c r="T587" s="23">
        <v>132085.0999</v>
      </c>
      <c r="U587">
        <f t="shared" si="12"/>
        <v>-9.5471907533432043E-3</v>
      </c>
    </row>
    <row r="588" spans="9:21" x14ac:dyDescent="0.3">
      <c r="I588"/>
      <c r="Q588" s="22">
        <v>1397</v>
      </c>
      <c r="R588" s="22">
        <v>6</v>
      </c>
      <c r="S588" s="22">
        <v>11</v>
      </c>
      <c r="T588" s="22">
        <v>129594.7746</v>
      </c>
      <c r="U588">
        <f t="shared" si="12"/>
        <v>-1.8853945690205709E-2</v>
      </c>
    </row>
    <row r="589" spans="9:21" x14ac:dyDescent="0.3">
      <c r="I589"/>
      <c r="Q589" s="23">
        <v>1397</v>
      </c>
      <c r="R589" s="23">
        <v>6</v>
      </c>
      <c r="S589" s="23">
        <v>12</v>
      </c>
      <c r="T589" s="23">
        <v>131158.74840000001</v>
      </c>
      <c r="U589">
        <f t="shared" si="12"/>
        <v>1.206818565661516E-2</v>
      </c>
    </row>
    <row r="590" spans="9:21" x14ac:dyDescent="0.3">
      <c r="I590"/>
      <c r="Q590" s="22">
        <v>1397</v>
      </c>
      <c r="R590" s="22">
        <v>6</v>
      </c>
      <c r="S590" s="22">
        <v>13</v>
      </c>
      <c r="T590" s="22">
        <v>133932.31719999999</v>
      </c>
      <c r="U590">
        <f t="shared" si="12"/>
        <v>2.1146654979821156E-2</v>
      </c>
    </row>
    <row r="591" spans="9:21" x14ac:dyDescent="0.3">
      <c r="I591"/>
      <c r="Q591" s="23">
        <v>1397</v>
      </c>
      <c r="R591" s="23">
        <v>6</v>
      </c>
      <c r="S591" s="23">
        <v>14</v>
      </c>
      <c r="T591" s="23">
        <v>133837.83309999999</v>
      </c>
      <c r="U591">
        <f t="shared" si="12"/>
        <v>-7.0546154935036132E-4</v>
      </c>
    </row>
    <row r="592" spans="9:21" x14ac:dyDescent="0.3">
      <c r="I592"/>
      <c r="Q592" s="22">
        <v>1397</v>
      </c>
      <c r="R592" s="22">
        <v>6</v>
      </c>
      <c r="S592" s="22">
        <v>17</v>
      </c>
      <c r="T592" s="22">
        <v>135856.5385</v>
      </c>
      <c r="U592">
        <f t="shared" si="12"/>
        <v>1.5083219395009895E-2</v>
      </c>
    </row>
    <row r="593" spans="9:21" x14ac:dyDescent="0.3">
      <c r="I593"/>
      <c r="Q593" s="23">
        <v>1397</v>
      </c>
      <c r="R593" s="23">
        <v>6</v>
      </c>
      <c r="S593" s="23">
        <v>18</v>
      </c>
      <c r="T593" s="23">
        <v>138362.7885</v>
      </c>
      <c r="U593">
        <f t="shared" si="12"/>
        <v>1.8447768710079471E-2</v>
      </c>
    </row>
    <row r="594" spans="9:21" x14ac:dyDescent="0.3">
      <c r="I594"/>
      <c r="Q594" s="22">
        <v>1397</v>
      </c>
      <c r="R594" s="22">
        <v>6</v>
      </c>
      <c r="S594" s="22">
        <v>19</v>
      </c>
      <c r="T594" s="22">
        <v>142863.22200000001</v>
      </c>
      <c r="U594">
        <f t="shared" si="12"/>
        <v>3.2526328421026429E-2</v>
      </c>
    </row>
    <row r="595" spans="9:21" x14ac:dyDescent="0.3">
      <c r="I595"/>
      <c r="Q595" s="23">
        <v>1397</v>
      </c>
      <c r="R595" s="23">
        <v>6</v>
      </c>
      <c r="S595" s="23">
        <v>20</v>
      </c>
      <c r="T595" s="23">
        <v>144300.9866</v>
      </c>
      <c r="U595">
        <f t="shared" si="12"/>
        <v>1.0063923939780617E-2</v>
      </c>
    </row>
    <row r="596" spans="9:21" x14ac:dyDescent="0.3">
      <c r="I596"/>
      <c r="Q596" s="22">
        <v>1397</v>
      </c>
      <c r="R596" s="22">
        <v>6</v>
      </c>
      <c r="S596" s="22">
        <v>21</v>
      </c>
      <c r="T596" s="22">
        <v>150610.82810000001</v>
      </c>
      <c r="U596">
        <f t="shared" si="12"/>
        <v>4.3726946354779805E-2</v>
      </c>
    </row>
    <row r="597" spans="9:21" x14ac:dyDescent="0.3">
      <c r="I597"/>
      <c r="Q597" s="23">
        <v>1397</v>
      </c>
      <c r="R597" s="23">
        <v>6</v>
      </c>
      <c r="S597" s="23">
        <v>24</v>
      </c>
      <c r="T597" s="23">
        <v>153572.38570000001</v>
      </c>
      <c r="U597">
        <f t="shared" si="12"/>
        <v>1.9663643294183464E-2</v>
      </c>
    </row>
    <row r="598" spans="9:21" x14ac:dyDescent="0.3">
      <c r="I598"/>
      <c r="Q598" s="22">
        <v>1397</v>
      </c>
      <c r="R598" s="22">
        <v>6</v>
      </c>
      <c r="S598" s="22">
        <v>25</v>
      </c>
      <c r="T598" s="22">
        <v>151430.878</v>
      </c>
      <c r="U598">
        <f t="shared" si="12"/>
        <v>-1.3944614393002874E-2</v>
      </c>
    </row>
    <row r="599" spans="9:21" x14ac:dyDescent="0.3">
      <c r="I599"/>
      <c r="Q599" s="23">
        <v>1397</v>
      </c>
      <c r="R599" s="23">
        <v>6</v>
      </c>
      <c r="S599" s="23">
        <v>26</v>
      </c>
      <c r="T599" s="23">
        <v>153908.24609999999</v>
      </c>
      <c r="U599">
        <f t="shared" si="12"/>
        <v>1.6359728826243591E-2</v>
      </c>
    </row>
    <row r="600" spans="9:21" x14ac:dyDescent="0.3">
      <c r="I600"/>
      <c r="Q600" s="22">
        <v>1397</v>
      </c>
      <c r="R600" s="22">
        <v>6</v>
      </c>
      <c r="S600" s="22">
        <v>27</v>
      </c>
      <c r="T600" s="22">
        <v>153537.41750000001</v>
      </c>
      <c r="U600">
        <f t="shared" si="12"/>
        <v>-2.4094134615700868E-3</v>
      </c>
    </row>
    <row r="601" spans="9:21" x14ac:dyDescent="0.3">
      <c r="I601"/>
      <c r="Q601" s="23">
        <v>1397</v>
      </c>
      <c r="R601" s="23">
        <v>6</v>
      </c>
      <c r="S601" s="23">
        <v>31</v>
      </c>
      <c r="T601" s="23">
        <v>156458.71030000001</v>
      </c>
      <c r="U601">
        <f t="shared" si="12"/>
        <v>1.9026585490146131E-2</v>
      </c>
    </row>
    <row r="602" spans="9:21" x14ac:dyDescent="0.3">
      <c r="I602"/>
      <c r="Q602" s="22">
        <v>1397</v>
      </c>
      <c r="R602" s="22">
        <v>7</v>
      </c>
      <c r="S602" s="22">
        <v>1</v>
      </c>
      <c r="T602" s="22">
        <v>160529.1251</v>
      </c>
      <c r="U602">
        <f t="shared" si="12"/>
        <v>2.601590408226695E-2</v>
      </c>
    </row>
    <row r="603" spans="9:21" x14ac:dyDescent="0.3">
      <c r="I603"/>
      <c r="Q603" s="23">
        <v>1397</v>
      </c>
      <c r="R603" s="23">
        <v>7</v>
      </c>
      <c r="S603" s="23">
        <v>2</v>
      </c>
      <c r="T603" s="23">
        <v>164066.26420000001</v>
      </c>
      <c r="U603">
        <f t="shared" si="12"/>
        <v>2.2034251403267646E-2</v>
      </c>
    </row>
    <row r="604" spans="9:21" x14ac:dyDescent="0.3">
      <c r="I604"/>
      <c r="Q604" s="22">
        <v>1397</v>
      </c>
      <c r="R604" s="22">
        <v>7</v>
      </c>
      <c r="S604" s="22">
        <v>3</v>
      </c>
      <c r="T604" s="22">
        <v>169825.31510000001</v>
      </c>
      <c r="U604">
        <f t="shared" si="12"/>
        <v>3.5101981068939248E-2</v>
      </c>
    </row>
    <row r="605" spans="9:21" x14ac:dyDescent="0.3">
      <c r="I605"/>
      <c r="Q605" s="23">
        <v>1397</v>
      </c>
      <c r="R605" s="23">
        <v>7</v>
      </c>
      <c r="S605" s="23">
        <v>4</v>
      </c>
      <c r="T605" s="23">
        <v>175544.06820000001</v>
      </c>
      <c r="U605">
        <f t="shared" si="12"/>
        <v>3.3674326449107728E-2</v>
      </c>
    </row>
    <row r="606" spans="9:21" x14ac:dyDescent="0.3">
      <c r="I606"/>
      <c r="Q606" s="22">
        <v>1397</v>
      </c>
      <c r="R606" s="22">
        <v>7</v>
      </c>
      <c r="S606" s="22">
        <v>7</v>
      </c>
      <c r="T606" s="22">
        <v>182150.0129</v>
      </c>
      <c r="U606">
        <f t="shared" si="12"/>
        <v>3.7631261299434726E-2</v>
      </c>
    </row>
    <row r="607" spans="9:21" x14ac:dyDescent="0.3">
      <c r="I607"/>
      <c r="Q607" s="23">
        <v>1397</v>
      </c>
      <c r="R607" s="23">
        <v>7</v>
      </c>
      <c r="S607" s="23">
        <v>8</v>
      </c>
      <c r="T607" s="23">
        <v>189505.1789</v>
      </c>
      <c r="U607">
        <f t="shared" si="12"/>
        <v>4.0379717151258099E-2</v>
      </c>
    </row>
    <row r="608" spans="9:21" x14ac:dyDescent="0.3">
      <c r="I608"/>
      <c r="Q608" s="22">
        <v>1397</v>
      </c>
      <c r="R608" s="22">
        <v>7</v>
      </c>
      <c r="S608" s="22">
        <v>9</v>
      </c>
      <c r="T608" s="22">
        <v>189963.0644</v>
      </c>
      <c r="U608">
        <f t="shared" si="12"/>
        <v>2.4162162884298066E-3</v>
      </c>
    </row>
    <row r="609" spans="9:21" x14ac:dyDescent="0.3">
      <c r="I609"/>
      <c r="Q609" s="23">
        <v>1397</v>
      </c>
      <c r="R609" s="23">
        <v>7</v>
      </c>
      <c r="S609" s="23">
        <v>10</v>
      </c>
      <c r="T609" s="23">
        <v>183040.64850000001</v>
      </c>
      <c r="U609">
        <f t="shared" si="12"/>
        <v>-3.6440851919632422E-2</v>
      </c>
    </row>
    <row r="610" spans="9:21" x14ac:dyDescent="0.3">
      <c r="I610"/>
      <c r="Q610" s="22">
        <v>1397</v>
      </c>
      <c r="R610" s="22">
        <v>7</v>
      </c>
      <c r="S610" s="22">
        <v>11</v>
      </c>
      <c r="T610" s="22">
        <v>180176.50520000001</v>
      </c>
      <c r="U610">
        <f t="shared" si="12"/>
        <v>-1.5647580597377475E-2</v>
      </c>
    </row>
    <row r="611" spans="9:21" x14ac:dyDescent="0.3">
      <c r="I611"/>
      <c r="Q611" s="23">
        <v>1397</v>
      </c>
      <c r="R611" s="23">
        <v>7</v>
      </c>
      <c r="S611" s="23">
        <v>14</v>
      </c>
      <c r="T611" s="23">
        <v>178881.07490000001</v>
      </c>
      <c r="U611">
        <f t="shared" si="12"/>
        <v>-7.1897848088575689E-3</v>
      </c>
    </row>
    <row r="612" spans="9:21" x14ac:dyDescent="0.3">
      <c r="I612"/>
      <c r="Q612" s="22">
        <v>1397</v>
      </c>
      <c r="R612" s="22">
        <v>7</v>
      </c>
      <c r="S612" s="22">
        <v>15</v>
      </c>
      <c r="T612" s="22">
        <v>171419.7936</v>
      </c>
      <c r="U612">
        <f t="shared" si="12"/>
        <v>-4.1710847858953737E-2</v>
      </c>
    </row>
    <row r="613" spans="9:21" x14ac:dyDescent="0.3">
      <c r="I613"/>
      <c r="Q613" s="23">
        <v>1397</v>
      </c>
      <c r="R613" s="23">
        <v>7</v>
      </c>
      <c r="S613" s="23">
        <v>16</v>
      </c>
      <c r="T613" s="23">
        <v>169920.99859999999</v>
      </c>
      <c r="U613">
        <f t="shared" si="12"/>
        <v>-8.743418531335867E-3</v>
      </c>
    </row>
    <row r="614" spans="9:21" x14ac:dyDescent="0.3">
      <c r="I614"/>
      <c r="Q614" s="22">
        <v>1397</v>
      </c>
      <c r="R614" s="22">
        <v>7</v>
      </c>
      <c r="S614" s="22">
        <v>17</v>
      </c>
      <c r="T614" s="22">
        <v>175246.3173</v>
      </c>
      <c r="U614">
        <f t="shared" si="12"/>
        <v>3.1339968243336402E-2</v>
      </c>
    </row>
    <row r="615" spans="9:21" x14ac:dyDescent="0.3">
      <c r="I615"/>
      <c r="Q615" s="23">
        <v>1397</v>
      </c>
      <c r="R615" s="23">
        <v>7</v>
      </c>
      <c r="S615" s="23">
        <v>18</v>
      </c>
      <c r="T615" s="23">
        <v>175165.9399</v>
      </c>
      <c r="U615">
        <f t="shared" si="12"/>
        <v>-4.5865386068233427E-4</v>
      </c>
    </row>
    <row r="616" spans="9:21" x14ac:dyDescent="0.3">
      <c r="I616"/>
      <c r="Q616" s="22">
        <v>1397</v>
      </c>
      <c r="R616" s="22">
        <v>7</v>
      </c>
      <c r="S616" s="22">
        <v>21</v>
      </c>
      <c r="T616" s="22">
        <v>169312.48670000001</v>
      </c>
      <c r="U616">
        <f t="shared" si="12"/>
        <v>-3.3416617427689754E-2</v>
      </c>
    </row>
    <row r="617" spans="9:21" x14ac:dyDescent="0.3">
      <c r="I617"/>
      <c r="Q617" s="23">
        <v>1397</v>
      </c>
      <c r="R617" s="23">
        <v>7</v>
      </c>
      <c r="S617" s="23">
        <v>22</v>
      </c>
      <c r="T617" s="23">
        <v>168989.31899999999</v>
      </c>
      <c r="U617">
        <f t="shared" si="12"/>
        <v>-1.9087056501191357E-3</v>
      </c>
    </row>
    <row r="618" spans="9:21" x14ac:dyDescent="0.3">
      <c r="I618"/>
      <c r="Q618" s="22">
        <v>1397</v>
      </c>
      <c r="R618" s="22">
        <v>7</v>
      </c>
      <c r="S618" s="22">
        <v>23</v>
      </c>
      <c r="T618" s="22">
        <v>174617.19039999999</v>
      </c>
      <c r="U618">
        <f t="shared" si="12"/>
        <v>3.3303118997715986E-2</v>
      </c>
    </row>
    <row r="619" spans="9:21" x14ac:dyDescent="0.3">
      <c r="I619"/>
      <c r="Q619" s="23">
        <v>1397</v>
      </c>
      <c r="R619" s="23">
        <v>7</v>
      </c>
      <c r="S619" s="23">
        <v>24</v>
      </c>
      <c r="T619" s="23">
        <v>176868.66010000001</v>
      </c>
      <c r="U619">
        <f t="shared" si="12"/>
        <v>1.289374599856119E-2</v>
      </c>
    </row>
    <row r="620" spans="9:21" x14ac:dyDescent="0.3">
      <c r="I620"/>
      <c r="Q620" s="22">
        <v>1397</v>
      </c>
      <c r="R620" s="22">
        <v>7</v>
      </c>
      <c r="S620" s="22">
        <v>25</v>
      </c>
      <c r="T620" s="22">
        <v>176863.95319999999</v>
      </c>
      <c r="U620">
        <f t="shared" si="12"/>
        <v>-2.6612402657222312E-5</v>
      </c>
    </row>
    <row r="621" spans="9:21" x14ac:dyDescent="0.3">
      <c r="I621"/>
      <c r="Q621" s="23">
        <v>1397</v>
      </c>
      <c r="R621" s="23">
        <v>7</v>
      </c>
      <c r="S621" s="23">
        <v>28</v>
      </c>
      <c r="T621" s="23">
        <v>182398.62950000001</v>
      </c>
      <c r="U621">
        <f t="shared" si="12"/>
        <v>3.129341055574697E-2</v>
      </c>
    </row>
    <row r="622" spans="9:21" x14ac:dyDescent="0.3">
      <c r="I622"/>
      <c r="Q622" s="22">
        <v>1397</v>
      </c>
      <c r="R622" s="22">
        <v>7</v>
      </c>
      <c r="S622" s="22">
        <v>29</v>
      </c>
      <c r="T622" s="22">
        <v>183383.26629999999</v>
      </c>
      <c r="U622">
        <f t="shared" si="12"/>
        <v>5.3982686311795369E-3</v>
      </c>
    </row>
    <row r="623" spans="9:21" x14ac:dyDescent="0.3">
      <c r="I623"/>
      <c r="Q623" s="23">
        <v>1397</v>
      </c>
      <c r="R623" s="23">
        <v>7</v>
      </c>
      <c r="S623" s="23">
        <v>30</v>
      </c>
      <c r="T623" s="23">
        <v>181895.6875</v>
      </c>
      <c r="U623">
        <f t="shared" si="12"/>
        <v>-8.1118568232197985E-3</v>
      </c>
    </row>
    <row r="624" spans="9:21" x14ac:dyDescent="0.3">
      <c r="I624"/>
      <c r="Q624" s="22">
        <v>1397</v>
      </c>
      <c r="R624" s="22">
        <v>8</v>
      </c>
      <c r="S624" s="22">
        <v>1</v>
      </c>
      <c r="T624" s="22">
        <v>179881.98610000001</v>
      </c>
      <c r="U624">
        <f t="shared" si="12"/>
        <v>-1.1070638494384277E-2</v>
      </c>
    </row>
    <row r="625" spans="9:21" x14ac:dyDescent="0.3">
      <c r="I625"/>
      <c r="Q625" s="23">
        <v>1397</v>
      </c>
      <c r="R625" s="23">
        <v>8</v>
      </c>
      <c r="S625" s="23">
        <v>2</v>
      </c>
      <c r="T625" s="23">
        <v>175847.6795</v>
      </c>
      <c r="U625">
        <f t="shared" si="12"/>
        <v>-2.2427518660802725E-2</v>
      </c>
    </row>
    <row r="626" spans="9:21" x14ac:dyDescent="0.3">
      <c r="I626"/>
      <c r="Q626" s="22">
        <v>1397</v>
      </c>
      <c r="R626" s="22">
        <v>8</v>
      </c>
      <c r="S626" s="22">
        <v>5</v>
      </c>
      <c r="T626" s="22">
        <v>173431.89430000001</v>
      </c>
      <c r="U626">
        <f t="shared" si="12"/>
        <v>-1.3737941875997195E-2</v>
      </c>
    </row>
    <row r="627" spans="9:21" x14ac:dyDescent="0.3">
      <c r="I627"/>
      <c r="Q627" s="23">
        <v>1397</v>
      </c>
      <c r="R627" s="23">
        <v>8</v>
      </c>
      <c r="S627" s="23">
        <v>6</v>
      </c>
      <c r="T627" s="23">
        <v>174868.81419999999</v>
      </c>
      <c r="U627">
        <f t="shared" si="12"/>
        <v>8.2852113551525886E-3</v>
      </c>
    </row>
    <row r="628" spans="9:21" x14ac:dyDescent="0.3">
      <c r="I628"/>
      <c r="Q628" s="22">
        <v>1397</v>
      </c>
      <c r="R628" s="22">
        <v>8</v>
      </c>
      <c r="S628" s="22">
        <v>7</v>
      </c>
      <c r="T628" s="22">
        <v>177351.60019999999</v>
      </c>
      <c r="U628">
        <f t="shared" si="12"/>
        <v>1.4197991856686354E-2</v>
      </c>
    </row>
    <row r="629" spans="9:21" x14ac:dyDescent="0.3">
      <c r="I629"/>
      <c r="Q629" s="23">
        <v>1397</v>
      </c>
      <c r="R629" s="23">
        <v>8</v>
      </c>
      <c r="S629" s="23">
        <v>9</v>
      </c>
      <c r="T629" s="23">
        <v>177209.99309999999</v>
      </c>
      <c r="U629">
        <f t="shared" si="12"/>
        <v>-7.9845403052636321E-4</v>
      </c>
    </row>
    <row r="630" spans="9:21" x14ac:dyDescent="0.3">
      <c r="I630"/>
      <c r="Q630" s="22">
        <v>1397</v>
      </c>
      <c r="R630" s="22">
        <v>8</v>
      </c>
      <c r="S630" s="22">
        <v>12</v>
      </c>
      <c r="T630" s="22">
        <v>177162.82980000001</v>
      </c>
      <c r="U630">
        <f t="shared" si="12"/>
        <v>-2.6614356885268364E-4</v>
      </c>
    </row>
    <row r="631" spans="9:21" x14ac:dyDescent="0.3">
      <c r="I631"/>
      <c r="Q631" s="23">
        <v>1397</v>
      </c>
      <c r="R631" s="23">
        <v>8</v>
      </c>
      <c r="S631" s="23">
        <v>13</v>
      </c>
      <c r="T631" s="23">
        <v>176436.0288</v>
      </c>
      <c r="U631">
        <f t="shared" si="12"/>
        <v>-4.1024463247764098E-3</v>
      </c>
    </row>
    <row r="632" spans="9:21" x14ac:dyDescent="0.3">
      <c r="I632"/>
      <c r="Q632" s="22">
        <v>1397</v>
      </c>
      <c r="R632" s="22">
        <v>8</v>
      </c>
      <c r="S632" s="22">
        <v>14</v>
      </c>
      <c r="T632" s="22">
        <v>177789.33989999999</v>
      </c>
      <c r="U632">
        <f t="shared" si="12"/>
        <v>7.6702650201565525E-3</v>
      </c>
    </row>
    <row r="633" spans="9:21" x14ac:dyDescent="0.3">
      <c r="I633"/>
      <c r="Q633" s="23">
        <v>1397</v>
      </c>
      <c r="R633" s="23">
        <v>8</v>
      </c>
      <c r="S633" s="23">
        <v>15</v>
      </c>
      <c r="T633" s="23">
        <v>178752.3474</v>
      </c>
      <c r="U633">
        <f t="shared" si="12"/>
        <v>5.4165649107065228E-3</v>
      </c>
    </row>
    <row r="634" spans="9:21" x14ac:dyDescent="0.3">
      <c r="I634"/>
      <c r="Q634" s="22">
        <v>1397</v>
      </c>
      <c r="R634" s="22">
        <v>8</v>
      </c>
      <c r="S634" s="22">
        <v>19</v>
      </c>
      <c r="T634" s="22">
        <v>177646.4523</v>
      </c>
      <c r="U634">
        <f t="shared" si="12"/>
        <v>-6.1867444880334688E-3</v>
      </c>
    </row>
    <row r="635" spans="9:21" x14ac:dyDescent="0.3">
      <c r="I635"/>
      <c r="Q635" s="23">
        <v>1397</v>
      </c>
      <c r="R635" s="23">
        <v>8</v>
      </c>
      <c r="S635" s="23">
        <v>20</v>
      </c>
      <c r="T635" s="23">
        <v>174273.10200000001</v>
      </c>
      <c r="U635">
        <f t="shared" si="12"/>
        <v>-1.8989122812896109E-2</v>
      </c>
    </row>
    <row r="636" spans="9:21" x14ac:dyDescent="0.3">
      <c r="I636"/>
      <c r="Q636" s="22">
        <v>1397</v>
      </c>
      <c r="R636" s="22">
        <v>8</v>
      </c>
      <c r="S636" s="22">
        <v>21</v>
      </c>
      <c r="T636" s="22">
        <v>175864.99909999999</v>
      </c>
      <c r="U636">
        <f t="shared" si="12"/>
        <v>9.1344968427771178E-3</v>
      </c>
    </row>
    <row r="637" spans="9:21" x14ac:dyDescent="0.3">
      <c r="I637"/>
      <c r="Q637" s="23">
        <v>1397</v>
      </c>
      <c r="R637" s="23">
        <v>8</v>
      </c>
      <c r="S637" s="23">
        <v>22</v>
      </c>
      <c r="T637" s="23">
        <v>176790.69510000001</v>
      </c>
      <c r="U637">
        <f t="shared" si="12"/>
        <v>5.2636738676674621E-3</v>
      </c>
    </row>
    <row r="638" spans="9:21" x14ac:dyDescent="0.3">
      <c r="I638"/>
      <c r="Q638" s="22">
        <v>1397</v>
      </c>
      <c r="R638" s="22">
        <v>8</v>
      </c>
      <c r="S638" s="22">
        <v>23</v>
      </c>
      <c r="T638" s="22">
        <v>175335.1378</v>
      </c>
      <c r="U638">
        <f t="shared" si="12"/>
        <v>-8.2332234690105643E-3</v>
      </c>
    </row>
    <row r="639" spans="9:21" x14ac:dyDescent="0.3">
      <c r="I639"/>
      <c r="Q639" s="23">
        <v>1397</v>
      </c>
      <c r="R639" s="23">
        <v>8</v>
      </c>
      <c r="S639" s="23">
        <v>26</v>
      </c>
      <c r="T639" s="23">
        <v>172140.07680000001</v>
      </c>
      <c r="U639">
        <f t="shared" si="12"/>
        <v>-1.8222593828537081E-2</v>
      </c>
    </row>
    <row r="640" spans="9:21" x14ac:dyDescent="0.3">
      <c r="I640"/>
      <c r="Q640" s="22">
        <v>1397</v>
      </c>
      <c r="R640" s="22">
        <v>8</v>
      </c>
      <c r="S640" s="22">
        <v>27</v>
      </c>
      <c r="T640" s="22">
        <v>167390.3897</v>
      </c>
      <c r="U640">
        <f t="shared" si="12"/>
        <v>-2.759198896790549E-2</v>
      </c>
    </row>
    <row r="641" spans="9:21" x14ac:dyDescent="0.3">
      <c r="I641"/>
      <c r="Q641" s="23">
        <v>1397</v>
      </c>
      <c r="R641" s="23">
        <v>8</v>
      </c>
      <c r="S641" s="23">
        <v>28</v>
      </c>
      <c r="T641" s="23">
        <v>169650.9522</v>
      </c>
      <c r="U641">
        <f t="shared" si="12"/>
        <v>1.3504732882523518E-2</v>
      </c>
    </row>
    <row r="642" spans="9:21" x14ac:dyDescent="0.3">
      <c r="I642"/>
      <c r="Q642" s="22">
        <v>1397</v>
      </c>
      <c r="R642" s="22">
        <v>8</v>
      </c>
      <c r="S642" s="22">
        <v>29</v>
      </c>
      <c r="T642" s="22">
        <v>170233.3823</v>
      </c>
      <c r="U642">
        <f t="shared" si="12"/>
        <v>3.4331083465619638E-3</v>
      </c>
    </row>
    <row r="643" spans="9:21" x14ac:dyDescent="0.3">
      <c r="I643"/>
      <c r="Q643" s="23">
        <v>1397</v>
      </c>
      <c r="R643" s="23">
        <v>8</v>
      </c>
      <c r="S643" s="23">
        <v>30</v>
      </c>
      <c r="T643" s="23">
        <v>169529.0417</v>
      </c>
      <c r="U643">
        <f t="shared" si="12"/>
        <v>-4.1374998868244361E-3</v>
      </c>
    </row>
    <row r="644" spans="9:21" x14ac:dyDescent="0.3">
      <c r="I644"/>
      <c r="Q644" s="22">
        <v>1397</v>
      </c>
      <c r="R644" s="22">
        <v>9</v>
      </c>
      <c r="S644" s="22">
        <v>3</v>
      </c>
      <c r="T644" s="22">
        <v>165292.4651</v>
      </c>
      <c r="U644">
        <f t="shared" ref="U644:U707" si="13">T644/T643-1</f>
        <v>-2.499027044284885E-2</v>
      </c>
    </row>
    <row r="645" spans="9:21" x14ac:dyDescent="0.3">
      <c r="I645"/>
      <c r="Q645" s="23">
        <v>1397</v>
      </c>
      <c r="R645" s="23">
        <v>9</v>
      </c>
      <c r="S645" s="23">
        <v>5</v>
      </c>
      <c r="T645" s="23">
        <v>160519.88190000001</v>
      </c>
      <c r="U645">
        <f t="shared" si="13"/>
        <v>-2.8873567812741086E-2</v>
      </c>
    </row>
    <row r="646" spans="9:21" x14ac:dyDescent="0.3">
      <c r="I646"/>
      <c r="Q646" s="22">
        <v>1397</v>
      </c>
      <c r="R646" s="22">
        <v>9</v>
      </c>
      <c r="S646" s="22">
        <v>6</v>
      </c>
      <c r="T646" s="22">
        <v>161321.7181</v>
      </c>
      <c r="U646">
        <f t="shared" si="13"/>
        <v>4.9952453895991678E-3</v>
      </c>
    </row>
    <row r="647" spans="9:21" x14ac:dyDescent="0.3">
      <c r="I647"/>
      <c r="Q647" s="23">
        <v>1397</v>
      </c>
      <c r="R647" s="23">
        <v>9</v>
      </c>
      <c r="S647" s="23">
        <v>7</v>
      </c>
      <c r="T647" s="23">
        <v>157985.80249999999</v>
      </c>
      <c r="U647">
        <f t="shared" si="13"/>
        <v>-2.0678651574564499E-2</v>
      </c>
    </row>
    <row r="648" spans="9:21" x14ac:dyDescent="0.3">
      <c r="I648"/>
      <c r="Q648" s="22">
        <v>1397</v>
      </c>
      <c r="R648" s="22">
        <v>9</v>
      </c>
      <c r="S648" s="22">
        <v>10</v>
      </c>
      <c r="T648" s="22">
        <v>153978.14420000001</v>
      </c>
      <c r="U648">
        <f t="shared" si="13"/>
        <v>-2.5367205385433134E-2</v>
      </c>
    </row>
    <row r="649" spans="9:21" x14ac:dyDescent="0.3">
      <c r="I649"/>
      <c r="Q649" s="23">
        <v>1397</v>
      </c>
      <c r="R649" s="23">
        <v>9</v>
      </c>
      <c r="S649" s="23">
        <v>11</v>
      </c>
      <c r="T649" s="23">
        <v>157508.4333</v>
      </c>
      <c r="U649">
        <f t="shared" si="13"/>
        <v>2.292720904217771E-2</v>
      </c>
    </row>
    <row r="650" spans="9:21" x14ac:dyDescent="0.3">
      <c r="I650"/>
      <c r="Q650" s="22">
        <v>1397</v>
      </c>
      <c r="R650" s="22">
        <v>9</v>
      </c>
      <c r="S650" s="22">
        <v>12</v>
      </c>
      <c r="T650" s="22">
        <v>160764.60380000001</v>
      </c>
      <c r="U650">
        <f t="shared" si="13"/>
        <v>2.0672991482291625E-2</v>
      </c>
    </row>
    <row r="651" spans="9:21" x14ac:dyDescent="0.3">
      <c r="I651"/>
      <c r="Q651" s="23">
        <v>1397</v>
      </c>
      <c r="R651" s="23">
        <v>9</v>
      </c>
      <c r="S651" s="23">
        <v>13</v>
      </c>
      <c r="T651" s="23">
        <v>160336.74909999999</v>
      </c>
      <c r="U651">
        <f t="shared" si="13"/>
        <v>-2.6613737718801378E-3</v>
      </c>
    </row>
    <row r="652" spans="9:21" x14ac:dyDescent="0.3">
      <c r="I652"/>
      <c r="Q652" s="22">
        <v>1397</v>
      </c>
      <c r="R652" s="22">
        <v>9</v>
      </c>
      <c r="S652" s="22">
        <v>14</v>
      </c>
      <c r="T652" s="22">
        <v>161484.2138</v>
      </c>
      <c r="U652">
        <f t="shared" si="13"/>
        <v>7.1565920254772486E-3</v>
      </c>
    </row>
    <row r="653" spans="9:21" x14ac:dyDescent="0.3">
      <c r="I653"/>
      <c r="Q653" s="23">
        <v>1397</v>
      </c>
      <c r="R653" s="23">
        <v>9</v>
      </c>
      <c r="S653" s="23">
        <v>17</v>
      </c>
      <c r="T653" s="23">
        <v>161847.35930000001</v>
      </c>
      <c r="U653">
        <f t="shared" si="13"/>
        <v>2.2487987615296134E-3</v>
      </c>
    </row>
    <row r="654" spans="9:21" x14ac:dyDescent="0.3">
      <c r="I654"/>
      <c r="Q654" s="22">
        <v>1397</v>
      </c>
      <c r="R654" s="22">
        <v>9</v>
      </c>
      <c r="S654" s="22">
        <v>18</v>
      </c>
      <c r="T654" s="22">
        <v>161436.4596</v>
      </c>
      <c r="U654">
        <f t="shared" si="13"/>
        <v>-2.5388100354382104E-3</v>
      </c>
    </row>
    <row r="655" spans="9:21" x14ac:dyDescent="0.3">
      <c r="I655"/>
      <c r="Q655" s="23">
        <v>1397</v>
      </c>
      <c r="R655" s="23">
        <v>9</v>
      </c>
      <c r="S655" s="23">
        <v>19</v>
      </c>
      <c r="T655" s="23">
        <v>161704.7936</v>
      </c>
      <c r="U655">
        <f t="shared" si="13"/>
        <v>1.6621647963841468E-3</v>
      </c>
    </row>
    <row r="656" spans="9:21" x14ac:dyDescent="0.3">
      <c r="I656"/>
      <c r="Q656" s="22">
        <v>1397</v>
      </c>
      <c r="R656" s="22">
        <v>9</v>
      </c>
      <c r="S656" s="22">
        <v>20</v>
      </c>
      <c r="T656" s="22">
        <v>161138.74909999999</v>
      </c>
      <c r="U656">
        <f t="shared" si="13"/>
        <v>-3.5004806437600733E-3</v>
      </c>
    </row>
    <row r="657" spans="9:21" x14ac:dyDescent="0.3">
      <c r="I657"/>
      <c r="Q657" s="23">
        <v>1397</v>
      </c>
      <c r="R657" s="23">
        <v>9</v>
      </c>
      <c r="S657" s="23">
        <v>21</v>
      </c>
      <c r="T657" s="23">
        <v>160327.82060000001</v>
      </c>
      <c r="U657">
        <f t="shared" si="13"/>
        <v>-5.0324860068060584E-3</v>
      </c>
    </row>
    <row r="658" spans="9:21" x14ac:dyDescent="0.3">
      <c r="I658"/>
      <c r="Q658" s="22">
        <v>1397</v>
      </c>
      <c r="R658" s="22">
        <v>9</v>
      </c>
      <c r="S658" s="22">
        <v>24</v>
      </c>
      <c r="T658" s="22">
        <v>159498.03719999999</v>
      </c>
      <c r="U658">
        <f t="shared" si="13"/>
        <v>-5.1755421915840039E-3</v>
      </c>
    </row>
    <row r="659" spans="9:21" x14ac:dyDescent="0.3">
      <c r="I659"/>
      <c r="Q659" s="23">
        <v>1397</v>
      </c>
      <c r="R659" s="23">
        <v>9</v>
      </c>
      <c r="S659" s="23">
        <v>25</v>
      </c>
      <c r="T659" s="23">
        <v>157000.94219999999</v>
      </c>
      <c r="U659">
        <f t="shared" si="13"/>
        <v>-1.5655960686643544E-2</v>
      </c>
    </row>
    <row r="660" spans="9:21" x14ac:dyDescent="0.3">
      <c r="I660"/>
      <c r="Q660" s="22">
        <v>1397</v>
      </c>
      <c r="R660" s="22">
        <v>9</v>
      </c>
      <c r="S660" s="22">
        <v>26</v>
      </c>
      <c r="T660" s="22">
        <v>155167.58689999999</v>
      </c>
      <c r="U660">
        <f t="shared" si="13"/>
        <v>-1.1677352214004677E-2</v>
      </c>
    </row>
    <row r="661" spans="9:21" x14ac:dyDescent="0.3">
      <c r="I661"/>
      <c r="Q661" s="23">
        <v>1397</v>
      </c>
      <c r="R661" s="23">
        <v>9</v>
      </c>
      <c r="S661" s="23">
        <v>27</v>
      </c>
      <c r="T661" s="23">
        <v>154656.071</v>
      </c>
      <c r="U661">
        <f t="shared" si="13"/>
        <v>-3.2965383442461471E-3</v>
      </c>
    </row>
    <row r="662" spans="9:21" x14ac:dyDescent="0.3">
      <c r="I662"/>
      <c r="Q662" s="22">
        <v>1397</v>
      </c>
      <c r="R662" s="22">
        <v>9</v>
      </c>
      <c r="S662" s="22">
        <v>28</v>
      </c>
      <c r="T662" s="22">
        <v>151899.58119999999</v>
      </c>
      <c r="U662">
        <f t="shared" si="13"/>
        <v>-1.7823353342527382E-2</v>
      </c>
    </row>
    <row r="663" spans="9:21" x14ac:dyDescent="0.3">
      <c r="I663"/>
      <c r="Q663" s="23">
        <v>1397</v>
      </c>
      <c r="R663" s="23">
        <v>10</v>
      </c>
      <c r="S663" s="23">
        <v>1</v>
      </c>
      <c r="T663" s="23">
        <v>150493.7543</v>
      </c>
      <c r="U663">
        <f t="shared" si="13"/>
        <v>-9.2549754837637499E-3</v>
      </c>
    </row>
    <row r="664" spans="9:21" x14ac:dyDescent="0.3">
      <c r="I664"/>
      <c r="Q664" s="22">
        <v>1397</v>
      </c>
      <c r="R664" s="22">
        <v>10</v>
      </c>
      <c r="S664" s="22">
        <v>2</v>
      </c>
      <c r="T664" s="22">
        <v>152741.38099999999</v>
      </c>
      <c r="U664">
        <f t="shared" si="13"/>
        <v>1.4935016475962737E-2</v>
      </c>
    </row>
    <row r="665" spans="9:21" x14ac:dyDescent="0.3">
      <c r="I665"/>
      <c r="Q665" s="23">
        <v>1397</v>
      </c>
      <c r="R665" s="23">
        <v>10</v>
      </c>
      <c r="S665" s="23">
        <v>3</v>
      </c>
      <c r="T665" s="23">
        <v>153518.18539999999</v>
      </c>
      <c r="U665">
        <f t="shared" si="13"/>
        <v>5.0857494865781394E-3</v>
      </c>
    </row>
    <row r="666" spans="9:21" x14ac:dyDescent="0.3">
      <c r="I666"/>
      <c r="Q666" s="22">
        <v>1397</v>
      </c>
      <c r="R666" s="22">
        <v>10</v>
      </c>
      <c r="S666" s="22">
        <v>4</v>
      </c>
      <c r="T666" s="22">
        <v>152998.897</v>
      </c>
      <c r="U666">
        <f t="shared" si="13"/>
        <v>-3.3825855786854264E-3</v>
      </c>
    </row>
    <row r="667" spans="9:21" x14ac:dyDescent="0.3">
      <c r="I667"/>
      <c r="Q667" s="23">
        <v>1397</v>
      </c>
      <c r="R667" s="23">
        <v>10</v>
      </c>
      <c r="S667" s="23">
        <v>5</v>
      </c>
      <c r="T667" s="23">
        <v>154439.2194</v>
      </c>
      <c r="U667">
        <f t="shared" si="13"/>
        <v>9.4139397619317222E-3</v>
      </c>
    </row>
    <row r="668" spans="9:21" x14ac:dyDescent="0.3">
      <c r="I668"/>
      <c r="Q668" s="22">
        <v>1397</v>
      </c>
      <c r="R668" s="22">
        <v>10</v>
      </c>
      <c r="S668" s="22">
        <v>8</v>
      </c>
      <c r="T668" s="22">
        <v>156737.86319999999</v>
      </c>
      <c r="U668">
        <f t="shared" si="13"/>
        <v>1.4883808717308211E-2</v>
      </c>
    </row>
    <row r="669" spans="9:21" x14ac:dyDescent="0.3">
      <c r="I669"/>
      <c r="Q669" s="23">
        <v>1397</v>
      </c>
      <c r="R669" s="23">
        <v>10</v>
      </c>
      <c r="S669" s="23">
        <v>9</v>
      </c>
      <c r="T669" s="23">
        <v>157224.70670000001</v>
      </c>
      <c r="U669">
        <f t="shared" si="13"/>
        <v>3.1061001474723682E-3</v>
      </c>
    </row>
    <row r="670" spans="9:21" x14ac:dyDescent="0.3">
      <c r="I670"/>
      <c r="Q670" s="22">
        <v>1397</v>
      </c>
      <c r="R670" s="22">
        <v>10</v>
      </c>
      <c r="S670" s="22">
        <v>10</v>
      </c>
      <c r="T670" s="22">
        <v>157357.78760000001</v>
      </c>
      <c r="U670">
        <f t="shared" si="13"/>
        <v>8.4643757837588041E-4</v>
      </c>
    </row>
    <row r="671" spans="9:21" x14ac:dyDescent="0.3">
      <c r="I671"/>
      <c r="Q671" s="23">
        <v>1397</v>
      </c>
      <c r="R671" s="23">
        <v>10</v>
      </c>
      <c r="S671" s="23">
        <v>11</v>
      </c>
      <c r="T671" s="23">
        <v>157834.69560000001</v>
      </c>
      <c r="U671">
        <f t="shared" si="13"/>
        <v>3.0307238508733292E-3</v>
      </c>
    </row>
    <row r="672" spans="9:21" x14ac:dyDescent="0.3">
      <c r="I672"/>
      <c r="Q672" s="22">
        <v>1397</v>
      </c>
      <c r="R672" s="22">
        <v>10</v>
      </c>
      <c r="S672" s="22">
        <v>12</v>
      </c>
      <c r="T672" s="22">
        <v>156966.65539999999</v>
      </c>
      <c r="U672">
        <f t="shared" si="13"/>
        <v>-5.4996792479639067E-3</v>
      </c>
    </row>
    <row r="673" spans="9:21" x14ac:dyDescent="0.3">
      <c r="I673"/>
      <c r="Q673" s="23">
        <v>1397</v>
      </c>
      <c r="R673" s="23">
        <v>10</v>
      </c>
      <c r="S673" s="23">
        <v>15</v>
      </c>
      <c r="T673" s="23">
        <v>157086.69070000001</v>
      </c>
      <c r="U673">
        <f t="shared" si="13"/>
        <v>7.6471846644210473E-4</v>
      </c>
    </row>
    <row r="674" spans="9:21" x14ac:dyDescent="0.3">
      <c r="I674"/>
      <c r="Q674" s="22">
        <v>1397</v>
      </c>
      <c r="R674" s="22">
        <v>10</v>
      </c>
      <c r="S674" s="22">
        <v>16</v>
      </c>
      <c r="T674" s="22">
        <v>157375.5649</v>
      </c>
      <c r="U674">
        <f t="shared" si="13"/>
        <v>1.8389476454863107E-3</v>
      </c>
    </row>
    <row r="675" spans="9:21" x14ac:dyDescent="0.3">
      <c r="I675"/>
      <c r="Q675" s="23">
        <v>1397</v>
      </c>
      <c r="R675" s="23">
        <v>10</v>
      </c>
      <c r="S675" s="23">
        <v>17</v>
      </c>
      <c r="T675" s="23">
        <v>158578.27340000001</v>
      </c>
      <c r="U675">
        <f t="shared" si="13"/>
        <v>7.6422823375676963E-3</v>
      </c>
    </row>
    <row r="676" spans="9:21" x14ac:dyDescent="0.3">
      <c r="I676"/>
      <c r="Q676" s="22">
        <v>1397</v>
      </c>
      <c r="R676" s="22">
        <v>10</v>
      </c>
      <c r="S676" s="22">
        <v>18</v>
      </c>
      <c r="T676" s="22">
        <v>160110.639</v>
      </c>
      <c r="U676">
        <f t="shared" si="13"/>
        <v>9.6631497313299786E-3</v>
      </c>
    </row>
    <row r="677" spans="9:21" x14ac:dyDescent="0.3">
      <c r="I677"/>
      <c r="Q677" s="23">
        <v>1397</v>
      </c>
      <c r="R677" s="23">
        <v>10</v>
      </c>
      <c r="S677" s="23">
        <v>19</v>
      </c>
      <c r="T677" s="23">
        <v>161102.2697</v>
      </c>
      <c r="U677">
        <f t="shared" si="13"/>
        <v>6.1934091712669836E-3</v>
      </c>
    </row>
    <row r="678" spans="9:21" x14ac:dyDescent="0.3">
      <c r="I678"/>
      <c r="Q678" s="22">
        <v>1397</v>
      </c>
      <c r="R678" s="22">
        <v>10</v>
      </c>
      <c r="S678" s="22">
        <v>22</v>
      </c>
      <c r="T678" s="22">
        <v>161146.83170000001</v>
      </c>
      <c r="U678">
        <f t="shared" si="13"/>
        <v>2.7660690369524232E-4</v>
      </c>
    </row>
    <row r="679" spans="9:21" x14ac:dyDescent="0.3">
      <c r="I679"/>
      <c r="Q679" s="23">
        <v>1397</v>
      </c>
      <c r="R679" s="23">
        <v>10</v>
      </c>
      <c r="S679" s="23">
        <v>23</v>
      </c>
      <c r="T679" s="23">
        <v>160688.44450000001</v>
      </c>
      <c r="U679">
        <f t="shared" si="13"/>
        <v>-2.8445312586310445E-3</v>
      </c>
    </row>
    <row r="680" spans="9:21" x14ac:dyDescent="0.3">
      <c r="I680"/>
      <c r="Q680" s="22">
        <v>1397</v>
      </c>
      <c r="R680" s="22">
        <v>10</v>
      </c>
      <c r="S680" s="22">
        <v>24</v>
      </c>
      <c r="T680" s="22">
        <v>161066.45360000001</v>
      </c>
      <c r="U680">
        <f t="shared" si="13"/>
        <v>2.352434869702158E-3</v>
      </c>
    </row>
    <row r="681" spans="9:21" x14ac:dyDescent="0.3">
      <c r="I681"/>
      <c r="Q681" s="23">
        <v>1397</v>
      </c>
      <c r="R681" s="23">
        <v>10</v>
      </c>
      <c r="S681" s="23">
        <v>25</v>
      </c>
      <c r="T681" s="23">
        <v>162058.6827</v>
      </c>
      <c r="U681">
        <f t="shared" si="13"/>
        <v>6.1603709389674854E-3</v>
      </c>
    </row>
    <row r="682" spans="9:21" x14ac:dyDescent="0.3">
      <c r="I682"/>
      <c r="Q682" s="22">
        <v>1397</v>
      </c>
      <c r="R682" s="22">
        <v>10</v>
      </c>
      <c r="S682" s="22">
        <v>26</v>
      </c>
      <c r="T682" s="22">
        <v>162255.9883</v>
      </c>
      <c r="U682">
        <f t="shared" si="13"/>
        <v>1.217494778513295E-3</v>
      </c>
    </row>
    <row r="683" spans="9:21" x14ac:dyDescent="0.3">
      <c r="I683"/>
      <c r="Q683" s="23">
        <v>1397</v>
      </c>
      <c r="R683" s="23">
        <v>10</v>
      </c>
      <c r="S683" s="23">
        <v>29</v>
      </c>
      <c r="T683" s="23">
        <v>162952.73250000001</v>
      </c>
      <c r="U683">
        <f t="shared" si="13"/>
        <v>4.2941046879070299E-3</v>
      </c>
    </row>
    <row r="684" spans="9:21" x14ac:dyDescent="0.3">
      <c r="I684"/>
      <c r="Q684" s="22">
        <v>1397</v>
      </c>
      <c r="R684" s="22">
        <v>10</v>
      </c>
      <c r="S684" s="22">
        <v>30</v>
      </c>
      <c r="T684" s="22">
        <v>162342.44450000001</v>
      </c>
      <c r="U684">
        <f t="shared" si="13"/>
        <v>-3.7451842054873064E-3</v>
      </c>
    </row>
    <row r="685" spans="9:21" x14ac:dyDescent="0.3">
      <c r="I685"/>
      <c r="Q685" s="23">
        <v>1397</v>
      </c>
      <c r="R685" s="23">
        <v>11</v>
      </c>
      <c r="S685" s="23">
        <v>1</v>
      </c>
      <c r="T685" s="23">
        <v>159050.5877</v>
      </c>
      <c r="U685">
        <f t="shared" si="13"/>
        <v>-2.0277240558614462E-2</v>
      </c>
    </row>
    <row r="686" spans="9:21" x14ac:dyDescent="0.3">
      <c r="I686"/>
      <c r="Q686" s="22">
        <v>1397</v>
      </c>
      <c r="R686" s="22">
        <v>11</v>
      </c>
      <c r="S686" s="22">
        <v>2</v>
      </c>
      <c r="T686" s="22">
        <v>159906.63260000001</v>
      </c>
      <c r="U686">
        <f t="shared" si="13"/>
        <v>5.382217773471476E-3</v>
      </c>
    </row>
    <row r="687" spans="9:21" x14ac:dyDescent="0.3">
      <c r="I687"/>
      <c r="Q687" s="23">
        <v>1397</v>
      </c>
      <c r="R687" s="23">
        <v>11</v>
      </c>
      <c r="S687" s="23">
        <v>3</v>
      </c>
      <c r="T687" s="23">
        <v>160009.44200000001</v>
      </c>
      <c r="U687">
        <f t="shared" si="13"/>
        <v>6.4293393168490809E-4</v>
      </c>
    </row>
    <row r="688" spans="9:21" x14ac:dyDescent="0.3">
      <c r="I688"/>
      <c r="Q688" s="22">
        <v>1397</v>
      </c>
      <c r="R688" s="22">
        <v>11</v>
      </c>
      <c r="S688" s="22">
        <v>6</v>
      </c>
      <c r="T688" s="22">
        <v>159390.04180000001</v>
      </c>
      <c r="U688">
        <f t="shared" si="13"/>
        <v>-3.8710228112663891E-3</v>
      </c>
    </row>
    <row r="689" spans="9:21" x14ac:dyDescent="0.3">
      <c r="I689"/>
      <c r="Q689" s="23">
        <v>1397</v>
      </c>
      <c r="R689" s="23">
        <v>11</v>
      </c>
      <c r="S689" s="23">
        <v>7</v>
      </c>
      <c r="T689" s="23">
        <v>157735.91029999999</v>
      </c>
      <c r="U689">
        <f t="shared" si="13"/>
        <v>-1.0377884849767427E-2</v>
      </c>
    </row>
    <row r="690" spans="9:21" x14ac:dyDescent="0.3">
      <c r="I690"/>
      <c r="Q690" s="22">
        <v>1397</v>
      </c>
      <c r="R690" s="22">
        <v>11</v>
      </c>
      <c r="S690" s="22">
        <v>8</v>
      </c>
      <c r="T690" s="22">
        <v>156505.3996</v>
      </c>
      <c r="U690">
        <f t="shared" si="13"/>
        <v>-7.8010815524484078E-3</v>
      </c>
    </row>
    <row r="691" spans="9:21" x14ac:dyDescent="0.3">
      <c r="I691"/>
      <c r="Q691" s="23">
        <v>1397</v>
      </c>
      <c r="R691" s="23">
        <v>11</v>
      </c>
      <c r="S691" s="23">
        <v>9</v>
      </c>
      <c r="T691" s="23">
        <v>156861.76310000001</v>
      </c>
      <c r="U691">
        <f t="shared" si="13"/>
        <v>2.2770045053448484E-3</v>
      </c>
    </row>
    <row r="692" spans="9:21" x14ac:dyDescent="0.3">
      <c r="I692"/>
      <c r="Q692" s="22">
        <v>1397</v>
      </c>
      <c r="R692" s="22">
        <v>11</v>
      </c>
      <c r="S692" s="22">
        <v>10</v>
      </c>
      <c r="T692" s="22">
        <v>157198.85459999999</v>
      </c>
      <c r="U692">
        <f t="shared" si="13"/>
        <v>2.148971765573604E-3</v>
      </c>
    </row>
    <row r="693" spans="9:21" x14ac:dyDescent="0.3">
      <c r="I693"/>
      <c r="Q693" s="23">
        <v>1397</v>
      </c>
      <c r="R693" s="23">
        <v>11</v>
      </c>
      <c r="S693" s="23">
        <v>13</v>
      </c>
      <c r="T693" s="23">
        <v>156949.43710000001</v>
      </c>
      <c r="U693">
        <f t="shared" si="13"/>
        <v>-1.5866368787141871E-3</v>
      </c>
    </row>
    <row r="694" spans="9:21" x14ac:dyDescent="0.3">
      <c r="I694"/>
      <c r="Q694" s="22">
        <v>1397</v>
      </c>
      <c r="R694" s="22">
        <v>11</v>
      </c>
      <c r="S694" s="22">
        <v>14</v>
      </c>
      <c r="T694" s="22">
        <v>154460.554</v>
      </c>
      <c r="U694">
        <f t="shared" si="13"/>
        <v>-1.5857865730440457E-2</v>
      </c>
    </row>
    <row r="695" spans="9:21" x14ac:dyDescent="0.3">
      <c r="I695"/>
      <c r="Q695" s="23">
        <v>1397</v>
      </c>
      <c r="R695" s="23">
        <v>11</v>
      </c>
      <c r="S695" s="23">
        <v>15</v>
      </c>
      <c r="T695" s="23">
        <v>155212.72889999999</v>
      </c>
      <c r="U695">
        <f t="shared" si="13"/>
        <v>4.8696892541248982E-3</v>
      </c>
    </row>
    <row r="696" spans="9:21" x14ac:dyDescent="0.3">
      <c r="I696"/>
      <c r="Q696" s="22">
        <v>1397</v>
      </c>
      <c r="R696" s="22">
        <v>11</v>
      </c>
      <c r="S696" s="22">
        <v>16</v>
      </c>
      <c r="T696" s="22">
        <v>155481.65299999999</v>
      </c>
      <c r="U696">
        <f t="shared" si="13"/>
        <v>1.7326162738449113E-3</v>
      </c>
    </row>
    <row r="697" spans="9:21" x14ac:dyDescent="0.3">
      <c r="I697"/>
      <c r="Q697" s="23">
        <v>1397</v>
      </c>
      <c r="R697" s="23">
        <v>11</v>
      </c>
      <c r="S697" s="23">
        <v>17</v>
      </c>
      <c r="T697" s="23">
        <v>156200.37229999999</v>
      </c>
      <c r="U697">
        <f t="shared" si="13"/>
        <v>4.6225344671373403E-3</v>
      </c>
    </row>
    <row r="698" spans="9:21" x14ac:dyDescent="0.3">
      <c r="I698"/>
      <c r="Q698" s="22">
        <v>1397</v>
      </c>
      <c r="R698" s="22">
        <v>11</v>
      </c>
      <c r="S698" s="22">
        <v>21</v>
      </c>
      <c r="T698" s="22">
        <v>156115.80609999999</v>
      </c>
      <c r="U698">
        <f t="shared" si="13"/>
        <v>-5.4139563660948742E-4</v>
      </c>
    </row>
    <row r="699" spans="9:21" x14ac:dyDescent="0.3">
      <c r="I699"/>
      <c r="Q699" s="23">
        <v>1397</v>
      </c>
      <c r="R699" s="23">
        <v>11</v>
      </c>
      <c r="S699" s="23">
        <v>23</v>
      </c>
      <c r="T699" s="23">
        <v>155715.11139999999</v>
      </c>
      <c r="U699">
        <f t="shared" si="13"/>
        <v>-2.5666504245145383E-3</v>
      </c>
    </row>
    <row r="700" spans="9:21" x14ac:dyDescent="0.3">
      <c r="I700"/>
      <c r="Q700" s="22">
        <v>1397</v>
      </c>
      <c r="R700" s="22">
        <v>11</v>
      </c>
      <c r="S700" s="22">
        <v>24</v>
      </c>
      <c r="T700" s="22">
        <v>155177.96799999999</v>
      </c>
      <c r="U700">
        <f t="shared" si="13"/>
        <v>-3.4495264792906433E-3</v>
      </c>
    </row>
    <row r="701" spans="9:21" x14ac:dyDescent="0.3">
      <c r="I701"/>
      <c r="Q701" s="23">
        <v>1397</v>
      </c>
      <c r="R701" s="23">
        <v>11</v>
      </c>
      <c r="S701" s="23">
        <v>27</v>
      </c>
      <c r="T701" s="23">
        <v>155169.59419999999</v>
      </c>
      <c r="U701">
        <f t="shared" si="13"/>
        <v>-5.3962557365117014E-5</v>
      </c>
    </row>
    <row r="702" spans="9:21" x14ac:dyDescent="0.3">
      <c r="I702"/>
      <c r="Q702" s="22">
        <v>1397</v>
      </c>
      <c r="R702" s="22">
        <v>11</v>
      </c>
      <c r="S702" s="22">
        <v>28</v>
      </c>
      <c r="T702" s="22">
        <v>154290.37849999999</v>
      </c>
      <c r="U702">
        <f t="shared" si="13"/>
        <v>-5.6661596914842072E-3</v>
      </c>
    </row>
    <row r="703" spans="9:21" x14ac:dyDescent="0.3">
      <c r="I703"/>
      <c r="Q703" s="23">
        <v>1397</v>
      </c>
      <c r="R703" s="23">
        <v>11</v>
      </c>
      <c r="S703" s="23">
        <v>29</v>
      </c>
      <c r="T703" s="23">
        <v>154838.1796</v>
      </c>
      <c r="U703">
        <f t="shared" si="13"/>
        <v>3.5504553513037163E-3</v>
      </c>
    </row>
    <row r="704" spans="9:21" x14ac:dyDescent="0.3">
      <c r="I704"/>
      <c r="Q704" s="22">
        <v>1397</v>
      </c>
      <c r="R704" s="22">
        <v>11</v>
      </c>
      <c r="S704" s="22">
        <v>30</v>
      </c>
      <c r="T704" s="22">
        <v>155636.34950000001</v>
      </c>
      <c r="U704">
        <f t="shared" si="13"/>
        <v>5.1548649180839234E-3</v>
      </c>
    </row>
    <row r="705" spans="9:21" x14ac:dyDescent="0.3">
      <c r="I705"/>
      <c r="Q705" s="23">
        <v>1397</v>
      </c>
      <c r="R705" s="23">
        <v>12</v>
      </c>
      <c r="S705" s="23">
        <v>1</v>
      </c>
      <c r="T705" s="23">
        <v>157701.7415</v>
      </c>
      <c r="U705">
        <f t="shared" si="13"/>
        <v>1.3270627373587862E-2</v>
      </c>
    </row>
    <row r="706" spans="9:21" x14ac:dyDescent="0.3">
      <c r="I706"/>
      <c r="Q706" s="22">
        <v>1397</v>
      </c>
      <c r="R706" s="22">
        <v>12</v>
      </c>
      <c r="S706" s="22">
        <v>4</v>
      </c>
      <c r="T706" s="22">
        <v>162146.45420000001</v>
      </c>
      <c r="U706">
        <f t="shared" si="13"/>
        <v>2.818429687410906E-2</v>
      </c>
    </row>
    <row r="707" spans="9:21" x14ac:dyDescent="0.3">
      <c r="I707"/>
      <c r="Q707" s="23">
        <v>1397</v>
      </c>
      <c r="R707" s="23">
        <v>12</v>
      </c>
      <c r="S707" s="23">
        <v>5</v>
      </c>
      <c r="T707" s="23">
        <v>163906.3897</v>
      </c>
      <c r="U707">
        <f t="shared" si="13"/>
        <v>1.0853986963101914E-2</v>
      </c>
    </row>
    <row r="708" spans="9:21" x14ac:dyDescent="0.3">
      <c r="I708"/>
      <c r="Q708" s="22">
        <v>1397</v>
      </c>
      <c r="R708" s="22">
        <v>12</v>
      </c>
      <c r="S708" s="22">
        <v>6</v>
      </c>
      <c r="T708" s="22">
        <v>164791.6936</v>
      </c>
      <c r="U708">
        <f t="shared" ref="U708:U771" si="14">T708/T707-1</f>
        <v>5.4012775317691109E-3</v>
      </c>
    </row>
    <row r="709" spans="9:21" x14ac:dyDescent="0.3">
      <c r="I709"/>
      <c r="Q709" s="23">
        <v>1397</v>
      </c>
      <c r="R709" s="23">
        <v>12</v>
      </c>
      <c r="S709" s="23">
        <v>7</v>
      </c>
      <c r="T709" s="23">
        <v>163025.77720000001</v>
      </c>
      <c r="U709">
        <f t="shared" si="14"/>
        <v>-1.0716052256167785E-2</v>
      </c>
    </row>
    <row r="710" spans="9:21" x14ac:dyDescent="0.3">
      <c r="I710"/>
      <c r="Q710" s="22">
        <v>1397</v>
      </c>
      <c r="R710" s="22">
        <v>12</v>
      </c>
      <c r="S710" s="22">
        <v>8</v>
      </c>
      <c r="T710" s="22">
        <v>163918.93799999999</v>
      </c>
      <c r="U710">
        <f t="shared" si="14"/>
        <v>5.4786477043091697E-3</v>
      </c>
    </row>
    <row r="711" spans="9:21" x14ac:dyDescent="0.3">
      <c r="I711"/>
      <c r="Q711" s="23">
        <v>1397</v>
      </c>
      <c r="R711" s="23">
        <v>12</v>
      </c>
      <c r="S711" s="23">
        <v>11</v>
      </c>
      <c r="T711" s="23">
        <v>163152.01019999999</v>
      </c>
      <c r="U711">
        <f t="shared" si="14"/>
        <v>-4.6787016153070349E-3</v>
      </c>
    </row>
    <row r="712" spans="9:21" x14ac:dyDescent="0.3">
      <c r="I712"/>
      <c r="Q712" s="22">
        <v>1397</v>
      </c>
      <c r="R712" s="22">
        <v>12</v>
      </c>
      <c r="S712" s="22">
        <v>12</v>
      </c>
      <c r="T712" s="22">
        <v>163002.93700000001</v>
      </c>
      <c r="U712">
        <f t="shared" si="14"/>
        <v>-9.1370740585572374E-4</v>
      </c>
    </row>
    <row r="713" spans="9:21" x14ac:dyDescent="0.3">
      <c r="I713"/>
      <c r="Q713" s="23">
        <v>1397</v>
      </c>
      <c r="R713" s="23">
        <v>12</v>
      </c>
      <c r="S713" s="23">
        <v>13</v>
      </c>
      <c r="T713" s="23">
        <v>162935.69070000001</v>
      </c>
      <c r="U713">
        <f t="shared" si="14"/>
        <v>-4.1254655429923126E-4</v>
      </c>
    </row>
    <row r="714" spans="9:21" x14ac:dyDescent="0.3">
      <c r="I714"/>
      <c r="Q714" s="22">
        <v>1397</v>
      </c>
      <c r="R714" s="22">
        <v>12</v>
      </c>
      <c r="S714" s="22">
        <v>14</v>
      </c>
      <c r="T714" s="22">
        <v>161234.62479999999</v>
      </c>
      <c r="U714">
        <f t="shared" si="14"/>
        <v>-1.0440106109913305E-2</v>
      </c>
    </row>
    <row r="715" spans="9:21" x14ac:dyDescent="0.3">
      <c r="I715"/>
      <c r="Q715" s="23">
        <v>1397</v>
      </c>
      <c r="R715" s="23">
        <v>12</v>
      </c>
      <c r="S715" s="23">
        <v>15</v>
      </c>
      <c r="T715" s="23">
        <v>161421.81169999999</v>
      </c>
      <c r="U715">
        <f t="shared" si="14"/>
        <v>1.1609596898445318E-3</v>
      </c>
    </row>
    <row r="716" spans="9:21" x14ac:dyDescent="0.3">
      <c r="I716"/>
      <c r="Q716" s="22">
        <v>1397</v>
      </c>
      <c r="R716" s="22">
        <v>12</v>
      </c>
      <c r="S716" s="22">
        <v>18</v>
      </c>
      <c r="T716" s="22">
        <v>161401.42249999999</v>
      </c>
      <c r="U716">
        <f t="shared" si="14"/>
        <v>-1.2631006792251931E-4</v>
      </c>
    </row>
    <row r="717" spans="9:21" x14ac:dyDescent="0.3">
      <c r="I717"/>
      <c r="Q717" s="23">
        <v>1397</v>
      </c>
      <c r="R717" s="23">
        <v>12</v>
      </c>
      <c r="S717" s="23">
        <v>19</v>
      </c>
      <c r="T717" s="23">
        <v>162846.21830000001</v>
      </c>
      <c r="U717">
        <f t="shared" si="14"/>
        <v>8.9515679454437169E-3</v>
      </c>
    </row>
    <row r="718" spans="9:21" x14ac:dyDescent="0.3">
      <c r="I718"/>
      <c r="Q718" s="22">
        <v>1397</v>
      </c>
      <c r="R718" s="22">
        <v>12</v>
      </c>
      <c r="S718" s="22">
        <v>20</v>
      </c>
      <c r="T718" s="22">
        <v>165587.34049999999</v>
      </c>
      <c r="U718">
        <f t="shared" si="14"/>
        <v>1.6832581245148859E-2</v>
      </c>
    </row>
    <row r="719" spans="9:21" x14ac:dyDescent="0.3">
      <c r="I719"/>
      <c r="Q719" s="23">
        <v>1397</v>
      </c>
      <c r="R719" s="23">
        <v>12</v>
      </c>
      <c r="S719" s="23">
        <v>21</v>
      </c>
      <c r="T719" s="23">
        <v>165953.2175</v>
      </c>
      <c r="U719">
        <f t="shared" si="14"/>
        <v>2.2095710873502039E-3</v>
      </c>
    </row>
    <row r="720" spans="9:21" x14ac:dyDescent="0.3">
      <c r="I720"/>
      <c r="Q720" s="22">
        <v>1397</v>
      </c>
      <c r="R720" s="22">
        <v>12</v>
      </c>
      <c r="S720" s="22">
        <v>22</v>
      </c>
      <c r="T720" s="22">
        <v>166975.2936</v>
      </c>
      <c r="U720">
        <f t="shared" si="14"/>
        <v>6.1588206326883554E-3</v>
      </c>
    </row>
    <row r="721" spans="9:21" x14ac:dyDescent="0.3">
      <c r="I721"/>
      <c r="Q721" s="23">
        <v>1397</v>
      </c>
      <c r="R721" s="23">
        <v>12</v>
      </c>
      <c r="S721" s="23">
        <v>25</v>
      </c>
      <c r="T721" s="23">
        <v>168788.42629999999</v>
      </c>
      <c r="U721">
        <f t="shared" si="14"/>
        <v>1.0858688497613622E-2</v>
      </c>
    </row>
    <row r="722" spans="9:21" x14ac:dyDescent="0.3">
      <c r="I722"/>
      <c r="Q722" s="22">
        <v>1397</v>
      </c>
      <c r="R722" s="22">
        <v>12</v>
      </c>
      <c r="S722" s="22">
        <v>26</v>
      </c>
      <c r="T722" s="22">
        <v>170804.20619999999</v>
      </c>
      <c r="U722">
        <f t="shared" si="14"/>
        <v>1.1942642894348765E-2</v>
      </c>
    </row>
    <row r="723" spans="9:21" x14ac:dyDescent="0.3">
      <c r="I723"/>
      <c r="Q723" s="23">
        <v>1397</v>
      </c>
      <c r="R723" s="23">
        <v>12</v>
      </c>
      <c r="S723" s="23">
        <v>27</v>
      </c>
      <c r="T723" s="23">
        <v>174210.07199999999</v>
      </c>
      <c r="U723">
        <f t="shared" si="14"/>
        <v>1.9940175220345413E-2</v>
      </c>
    </row>
    <row r="724" spans="9:21" x14ac:dyDescent="0.3">
      <c r="I724"/>
      <c r="Q724" s="22">
        <v>1397</v>
      </c>
      <c r="R724" s="22">
        <v>12</v>
      </c>
      <c r="S724" s="22">
        <v>28</v>
      </c>
      <c r="T724" s="22">
        <v>177151.80189999999</v>
      </c>
      <c r="U724">
        <f t="shared" si="14"/>
        <v>1.6886106906608633E-2</v>
      </c>
    </row>
    <row r="725" spans="9:21" x14ac:dyDescent="0.3">
      <c r="I725"/>
      <c r="Q725" s="23">
        <v>1398</v>
      </c>
      <c r="R725" s="23">
        <v>1</v>
      </c>
      <c r="S725" s="23">
        <v>5</v>
      </c>
      <c r="T725" s="23">
        <v>177987.54879999999</v>
      </c>
      <c r="U725">
        <f t="shared" si="14"/>
        <v>4.7176878306423031E-3</v>
      </c>
    </row>
    <row r="726" spans="9:21" x14ac:dyDescent="0.3">
      <c r="I726"/>
      <c r="Q726" s="22">
        <v>1398</v>
      </c>
      <c r="R726" s="22">
        <v>1</v>
      </c>
      <c r="S726" s="22">
        <v>6</v>
      </c>
      <c r="T726" s="22">
        <v>178754.9425</v>
      </c>
      <c r="U726">
        <f t="shared" si="14"/>
        <v>4.31150215379561E-3</v>
      </c>
    </row>
    <row r="727" spans="9:21" x14ac:dyDescent="0.3">
      <c r="I727"/>
      <c r="Q727" s="23">
        <v>1398</v>
      </c>
      <c r="R727" s="23">
        <v>1</v>
      </c>
      <c r="S727" s="23">
        <v>7</v>
      </c>
      <c r="T727" s="23">
        <v>180839.86600000001</v>
      </c>
      <c r="U727">
        <f t="shared" si="14"/>
        <v>1.1663585190099024E-2</v>
      </c>
    </row>
    <row r="728" spans="9:21" x14ac:dyDescent="0.3">
      <c r="I728"/>
      <c r="Q728" s="22">
        <v>1398</v>
      </c>
      <c r="R728" s="22">
        <v>1</v>
      </c>
      <c r="S728" s="22">
        <v>10</v>
      </c>
      <c r="T728" s="22">
        <v>184734.92619999999</v>
      </c>
      <c r="U728">
        <f t="shared" si="14"/>
        <v>2.1538725316241791E-2</v>
      </c>
    </row>
    <row r="729" spans="9:21" x14ac:dyDescent="0.3">
      <c r="I729"/>
      <c r="Q729" s="23">
        <v>1398</v>
      </c>
      <c r="R729" s="23">
        <v>1</v>
      </c>
      <c r="S729" s="23">
        <v>11</v>
      </c>
      <c r="T729" s="23">
        <v>185402.95740000001</v>
      </c>
      <c r="U729">
        <f t="shared" si="14"/>
        <v>3.6161608080369501E-3</v>
      </c>
    </row>
    <row r="730" spans="9:21" x14ac:dyDescent="0.3">
      <c r="I730"/>
      <c r="Q730" s="22">
        <v>1398</v>
      </c>
      <c r="R730" s="22">
        <v>1</v>
      </c>
      <c r="S730" s="22">
        <v>17</v>
      </c>
      <c r="T730" s="22">
        <v>186252.95850000001</v>
      </c>
      <c r="U730">
        <f t="shared" si="14"/>
        <v>4.5846145709862451E-3</v>
      </c>
    </row>
    <row r="731" spans="9:21" x14ac:dyDescent="0.3">
      <c r="I731"/>
      <c r="Q731" s="23">
        <v>1398</v>
      </c>
      <c r="R731" s="23">
        <v>1</v>
      </c>
      <c r="S731" s="23">
        <v>18</v>
      </c>
      <c r="T731" s="23">
        <v>187786.35750000001</v>
      </c>
      <c r="U731">
        <f t="shared" si="14"/>
        <v>8.2328839893299754E-3</v>
      </c>
    </row>
    <row r="732" spans="9:21" x14ac:dyDescent="0.3">
      <c r="I732"/>
      <c r="Q732" s="22">
        <v>1398</v>
      </c>
      <c r="R732" s="22">
        <v>1</v>
      </c>
      <c r="S732" s="22">
        <v>19</v>
      </c>
      <c r="T732" s="22">
        <v>188124.87469999999</v>
      </c>
      <c r="U732">
        <f t="shared" si="14"/>
        <v>1.8026719539516733E-3</v>
      </c>
    </row>
    <row r="733" spans="9:21" x14ac:dyDescent="0.3">
      <c r="I733"/>
      <c r="Q733" s="23">
        <v>1398</v>
      </c>
      <c r="R733" s="23">
        <v>1</v>
      </c>
      <c r="S733" s="23">
        <v>20</v>
      </c>
      <c r="T733" s="23">
        <v>189889.7775</v>
      </c>
      <c r="U733">
        <f t="shared" si="14"/>
        <v>9.3815493714719533E-3</v>
      </c>
    </row>
    <row r="734" spans="9:21" x14ac:dyDescent="0.3">
      <c r="I734"/>
      <c r="Q734" s="22">
        <v>1398</v>
      </c>
      <c r="R734" s="22">
        <v>1</v>
      </c>
      <c r="S734" s="22">
        <v>21</v>
      </c>
      <c r="T734" s="22">
        <v>193353.3328</v>
      </c>
      <c r="U734">
        <f t="shared" si="14"/>
        <v>1.8239819676443725E-2</v>
      </c>
    </row>
    <row r="735" spans="9:21" x14ac:dyDescent="0.3">
      <c r="I735"/>
      <c r="Q735" s="23">
        <v>1398</v>
      </c>
      <c r="R735" s="23">
        <v>1</v>
      </c>
      <c r="S735" s="23">
        <v>24</v>
      </c>
      <c r="T735" s="23">
        <v>194353.61989999999</v>
      </c>
      <c r="U735">
        <f t="shared" si="14"/>
        <v>5.1733636318265219E-3</v>
      </c>
    </row>
    <row r="736" spans="9:21" x14ac:dyDescent="0.3">
      <c r="I736"/>
      <c r="Q736" s="22">
        <v>1398</v>
      </c>
      <c r="R736" s="22">
        <v>1</v>
      </c>
      <c r="S736" s="22">
        <v>25</v>
      </c>
      <c r="T736" s="22">
        <v>194806.4374</v>
      </c>
      <c r="U736">
        <f t="shared" si="14"/>
        <v>2.3298639882960437E-3</v>
      </c>
    </row>
    <row r="737" spans="9:21" x14ac:dyDescent="0.3">
      <c r="I737"/>
      <c r="Q737" s="23">
        <v>1398</v>
      </c>
      <c r="R737" s="23">
        <v>1</v>
      </c>
      <c r="S737" s="23">
        <v>26</v>
      </c>
      <c r="T737" s="23">
        <v>200142.4088</v>
      </c>
      <c r="U737">
        <f t="shared" si="14"/>
        <v>2.739114513471419E-2</v>
      </c>
    </row>
    <row r="738" spans="9:21" x14ac:dyDescent="0.3">
      <c r="I738"/>
      <c r="Q738" s="22">
        <v>1398</v>
      </c>
      <c r="R738" s="22">
        <v>1</v>
      </c>
      <c r="S738" s="22">
        <v>27</v>
      </c>
      <c r="T738" s="22">
        <v>199711.9252</v>
      </c>
      <c r="U738">
        <f t="shared" si="14"/>
        <v>-2.1508864741913714E-3</v>
      </c>
    </row>
    <row r="739" spans="9:21" x14ac:dyDescent="0.3">
      <c r="I739"/>
      <c r="Q739" s="23">
        <v>1398</v>
      </c>
      <c r="R739" s="23">
        <v>1</v>
      </c>
      <c r="S739" s="23">
        <v>28</v>
      </c>
      <c r="T739" s="23">
        <v>197588.7426</v>
      </c>
      <c r="U739">
        <f t="shared" si="14"/>
        <v>-1.0631225941434175E-2</v>
      </c>
    </row>
    <row r="740" spans="9:21" x14ac:dyDescent="0.3">
      <c r="I740"/>
      <c r="Q740" s="22">
        <v>1398</v>
      </c>
      <c r="R740" s="22">
        <v>1</v>
      </c>
      <c r="S740" s="22">
        <v>31</v>
      </c>
      <c r="T740" s="22">
        <v>202054.42509999999</v>
      </c>
      <c r="U740">
        <f t="shared" si="14"/>
        <v>2.260089538117227E-2</v>
      </c>
    </row>
    <row r="741" spans="9:21" x14ac:dyDescent="0.3">
      <c r="I741"/>
      <c r="Q741" s="23">
        <v>1398</v>
      </c>
      <c r="R741" s="23">
        <v>2</v>
      </c>
      <c r="S741" s="23">
        <v>2</v>
      </c>
      <c r="T741" s="23">
        <v>202214.6899</v>
      </c>
      <c r="U741">
        <f t="shared" si="14"/>
        <v>7.9317639255216399E-4</v>
      </c>
    </row>
    <row r="742" spans="9:21" x14ac:dyDescent="0.3">
      <c r="I742"/>
      <c r="Q742" s="22">
        <v>1398</v>
      </c>
      <c r="R742" s="22">
        <v>2</v>
      </c>
      <c r="S742" s="22">
        <v>3</v>
      </c>
      <c r="T742" s="22">
        <v>200807.6488</v>
      </c>
      <c r="U742">
        <f t="shared" si="14"/>
        <v>-6.958154725039134E-3</v>
      </c>
    </row>
    <row r="743" spans="9:21" x14ac:dyDescent="0.3">
      <c r="I743"/>
      <c r="Q743" s="23">
        <v>1398</v>
      </c>
      <c r="R743" s="23">
        <v>2</v>
      </c>
      <c r="S743" s="23">
        <v>4</v>
      </c>
      <c r="T743" s="23">
        <v>201529.9399</v>
      </c>
      <c r="U743">
        <f t="shared" si="14"/>
        <v>3.5969302181282359E-3</v>
      </c>
    </row>
    <row r="744" spans="9:21" x14ac:dyDescent="0.3">
      <c r="I744"/>
      <c r="Q744" s="22">
        <v>1398</v>
      </c>
      <c r="R744" s="22">
        <v>2</v>
      </c>
      <c r="S744" s="22">
        <v>7</v>
      </c>
      <c r="T744" s="22">
        <v>203130.2476</v>
      </c>
      <c r="U744">
        <f t="shared" si="14"/>
        <v>7.9407938135349632E-3</v>
      </c>
    </row>
    <row r="745" spans="9:21" x14ac:dyDescent="0.3">
      <c r="I745"/>
      <c r="Q745" s="23">
        <v>1398</v>
      </c>
      <c r="R745" s="23">
        <v>2</v>
      </c>
      <c r="S745" s="23">
        <v>8</v>
      </c>
      <c r="T745" s="23">
        <v>207055.06849999999</v>
      </c>
      <c r="U745">
        <f t="shared" si="14"/>
        <v>1.9321696036764813E-2</v>
      </c>
    </row>
    <row r="746" spans="9:21" x14ac:dyDescent="0.3">
      <c r="I746"/>
      <c r="Q746" s="22">
        <v>1398</v>
      </c>
      <c r="R746" s="22">
        <v>2</v>
      </c>
      <c r="S746" s="22">
        <v>9</v>
      </c>
      <c r="T746" s="22">
        <v>212328.34359999999</v>
      </c>
      <c r="U746">
        <f t="shared" si="14"/>
        <v>2.5467983653826742E-2</v>
      </c>
    </row>
    <row r="747" spans="9:21" x14ac:dyDescent="0.3">
      <c r="I747"/>
      <c r="Q747" s="23">
        <v>1398</v>
      </c>
      <c r="R747" s="23">
        <v>2</v>
      </c>
      <c r="S747" s="23">
        <v>10</v>
      </c>
      <c r="T747" s="23">
        <v>214040.57610000001</v>
      </c>
      <c r="U747">
        <f t="shared" si="14"/>
        <v>8.0640788270154307E-3</v>
      </c>
    </row>
    <row r="748" spans="9:21" x14ac:dyDescent="0.3">
      <c r="I748"/>
      <c r="Q748" s="22">
        <v>1398</v>
      </c>
      <c r="R748" s="22">
        <v>2</v>
      </c>
      <c r="S748" s="22">
        <v>11</v>
      </c>
      <c r="T748" s="22">
        <v>217071.62590000001</v>
      </c>
      <c r="U748">
        <f t="shared" si="14"/>
        <v>1.4161099055274073E-2</v>
      </c>
    </row>
    <row r="749" spans="9:21" x14ac:dyDescent="0.3">
      <c r="I749"/>
      <c r="Q749" s="23">
        <v>1398</v>
      </c>
      <c r="R749" s="23">
        <v>2</v>
      </c>
      <c r="S749" s="23">
        <v>14</v>
      </c>
      <c r="T749" s="23">
        <v>221079.31159999999</v>
      </c>
      <c r="U749">
        <f t="shared" si="14"/>
        <v>1.8462503716843326E-2</v>
      </c>
    </row>
    <row r="750" spans="9:21" x14ac:dyDescent="0.3">
      <c r="I750"/>
      <c r="Q750" s="22">
        <v>1398</v>
      </c>
      <c r="R750" s="22">
        <v>2</v>
      </c>
      <c r="S750" s="22">
        <v>15</v>
      </c>
      <c r="T750" s="22">
        <v>220601.7567</v>
      </c>
      <c r="U750">
        <f t="shared" si="14"/>
        <v>-2.1601066899649135E-3</v>
      </c>
    </row>
    <row r="751" spans="9:21" x14ac:dyDescent="0.3">
      <c r="I751"/>
      <c r="Q751" s="23">
        <v>1398</v>
      </c>
      <c r="R751" s="23">
        <v>2</v>
      </c>
      <c r="S751" s="23">
        <v>16</v>
      </c>
      <c r="T751" s="23">
        <v>213242.5301</v>
      </c>
      <c r="U751">
        <f t="shared" si="14"/>
        <v>-3.3359782397417326E-2</v>
      </c>
    </row>
    <row r="752" spans="9:21" x14ac:dyDescent="0.3">
      <c r="I752"/>
      <c r="Q752" s="22">
        <v>1398</v>
      </c>
      <c r="R752" s="22">
        <v>2</v>
      </c>
      <c r="S752" s="22">
        <v>17</v>
      </c>
      <c r="T752" s="22">
        <v>206234.943</v>
      </c>
      <c r="U752">
        <f t="shared" si="14"/>
        <v>-3.2862051940172554E-2</v>
      </c>
    </row>
    <row r="753" spans="9:21" x14ac:dyDescent="0.3">
      <c r="I753"/>
      <c r="Q753" s="23">
        <v>1398</v>
      </c>
      <c r="R753" s="23">
        <v>2</v>
      </c>
      <c r="S753" s="23">
        <v>18</v>
      </c>
      <c r="T753" s="23">
        <v>209308.17689999999</v>
      </c>
      <c r="U753">
        <f t="shared" si="14"/>
        <v>1.4901615872146223E-2</v>
      </c>
    </row>
    <row r="754" spans="9:21" x14ac:dyDescent="0.3">
      <c r="I754"/>
      <c r="Q754" s="22">
        <v>1398</v>
      </c>
      <c r="R754" s="22">
        <v>2</v>
      </c>
      <c r="S754" s="22">
        <v>21</v>
      </c>
      <c r="T754" s="22">
        <v>207266.47289999999</v>
      </c>
      <c r="U754">
        <f t="shared" si="14"/>
        <v>-9.7545352992848278E-3</v>
      </c>
    </row>
    <row r="755" spans="9:21" x14ac:dyDescent="0.3">
      <c r="I755"/>
      <c r="Q755" s="23">
        <v>1398</v>
      </c>
      <c r="R755" s="23">
        <v>2</v>
      </c>
      <c r="S755" s="23">
        <v>22</v>
      </c>
      <c r="T755" s="23">
        <v>201850.9191</v>
      </c>
      <c r="U755">
        <f t="shared" si="14"/>
        <v>-2.6128460258079689E-2</v>
      </c>
    </row>
    <row r="756" spans="9:21" x14ac:dyDescent="0.3">
      <c r="I756"/>
      <c r="Q756" s="22">
        <v>1398</v>
      </c>
      <c r="R756" s="22">
        <v>2</v>
      </c>
      <c r="S756" s="22">
        <v>23</v>
      </c>
      <c r="T756" s="22">
        <v>205479.59049999999</v>
      </c>
      <c r="U756">
        <f t="shared" si="14"/>
        <v>1.7976987254649579E-2</v>
      </c>
    </row>
    <row r="757" spans="9:21" x14ac:dyDescent="0.3">
      <c r="I757"/>
      <c r="Q757" s="23">
        <v>1398</v>
      </c>
      <c r="R757" s="23">
        <v>2</v>
      </c>
      <c r="S757" s="23">
        <v>24</v>
      </c>
      <c r="T757" s="23">
        <v>209399.18580000001</v>
      </c>
      <c r="U757">
        <f t="shared" si="14"/>
        <v>1.9075350940997771E-2</v>
      </c>
    </row>
    <row r="758" spans="9:21" x14ac:dyDescent="0.3">
      <c r="I758"/>
      <c r="Q758" s="22">
        <v>1398</v>
      </c>
      <c r="R758" s="22">
        <v>2</v>
      </c>
      <c r="S758" s="22">
        <v>25</v>
      </c>
      <c r="T758" s="22">
        <v>208727.9357</v>
      </c>
      <c r="U758">
        <f t="shared" si="14"/>
        <v>-3.2056003342875172E-3</v>
      </c>
    </row>
    <row r="759" spans="9:21" x14ac:dyDescent="0.3">
      <c r="I759"/>
      <c r="Q759" s="23">
        <v>1398</v>
      </c>
      <c r="R759" s="23">
        <v>2</v>
      </c>
      <c r="S759" s="23">
        <v>28</v>
      </c>
      <c r="T759" s="23">
        <v>210527.67550000001</v>
      </c>
      <c r="U759">
        <f t="shared" si="14"/>
        <v>8.6224193899313573E-3</v>
      </c>
    </row>
    <row r="760" spans="9:21" x14ac:dyDescent="0.3">
      <c r="I760"/>
      <c r="Q760" s="22">
        <v>1398</v>
      </c>
      <c r="R760" s="22">
        <v>2</v>
      </c>
      <c r="S760" s="22">
        <v>29</v>
      </c>
      <c r="T760" s="22">
        <v>210862.13930000001</v>
      </c>
      <c r="U760">
        <f t="shared" si="14"/>
        <v>1.5886927892290181E-3</v>
      </c>
    </row>
    <row r="761" spans="9:21" x14ac:dyDescent="0.3">
      <c r="I761"/>
      <c r="Q761" s="23">
        <v>1398</v>
      </c>
      <c r="R761" s="23">
        <v>2</v>
      </c>
      <c r="S761" s="23">
        <v>30</v>
      </c>
      <c r="T761" s="23">
        <v>209708.6617</v>
      </c>
      <c r="U761">
        <f t="shared" si="14"/>
        <v>-5.4702925988953099E-3</v>
      </c>
    </row>
    <row r="762" spans="9:21" x14ac:dyDescent="0.3">
      <c r="I762"/>
      <c r="Q762" s="22">
        <v>1398</v>
      </c>
      <c r="R762" s="22">
        <v>2</v>
      </c>
      <c r="S762" s="22">
        <v>31</v>
      </c>
      <c r="T762" s="22">
        <v>212696.96969999999</v>
      </c>
      <c r="U762">
        <f t="shared" si="14"/>
        <v>1.424980721242175E-2</v>
      </c>
    </row>
    <row r="763" spans="9:21" x14ac:dyDescent="0.3">
      <c r="I763"/>
      <c r="Q763" s="23">
        <v>1398</v>
      </c>
      <c r="R763" s="23">
        <v>3</v>
      </c>
      <c r="S763" s="23">
        <v>1</v>
      </c>
      <c r="T763" s="23">
        <v>213095.15659999999</v>
      </c>
      <c r="U763">
        <f t="shared" si="14"/>
        <v>1.8720854394946862E-3</v>
      </c>
    </row>
    <row r="764" spans="9:21" x14ac:dyDescent="0.3">
      <c r="I764"/>
      <c r="Q764" s="22">
        <v>1398</v>
      </c>
      <c r="R764" s="22">
        <v>3</v>
      </c>
      <c r="S764" s="22">
        <v>4</v>
      </c>
      <c r="T764" s="22">
        <v>212388.8259</v>
      </c>
      <c r="U764">
        <f t="shared" si="14"/>
        <v>-3.314625781597802E-3</v>
      </c>
    </row>
    <row r="765" spans="9:21" x14ac:dyDescent="0.3">
      <c r="I765"/>
      <c r="Q765" s="23">
        <v>1398</v>
      </c>
      <c r="R765" s="23">
        <v>3</v>
      </c>
      <c r="S765" s="23">
        <v>5</v>
      </c>
      <c r="T765" s="23">
        <v>215429.7334</v>
      </c>
      <c r="U765">
        <f t="shared" si="14"/>
        <v>1.4317643534748736E-2</v>
      </c>
    </row>
    <row r="766" spans="9:21" x14ac:dyDescent="0.3">
      <c r="I766"/>
      <c r="Q766" s="22">
        <v>1398</v>
      </c>
      <c r="R766" s="22">
        <v>3</v>
      </c>
      <c r="S766" s="22">
        <v>7</v>
      </c>
      <c r="T766" s="22">
        <v>221037.6673</v>
      </c>
      <c r="U766">
        <f t="shared" si="14"/>
        <v>2.6031383001284381E-2</v>
      </c>
    </row>
    <row r="767" spans="9:21" x14ac:dyDescent="0.3">
      <c r="I767"/>
      <c r="Q767" s="23">
        <v>1398</v>
      </c>
      <c r="R767" s="23">
        <v>3</v>
      </c>
      <c r="S767" s="23">
        <v>8</v>
      </c>
      <c r="T767" s="23">
        <v>222217.75279999999</v>
      </c>
      <c r="U767">
        <f t="shared" si="14"/>
        <v>5.3388434397396711E-3</v>
      </c>
    </row>
    <row r="768" spans="9:21" x14ac:dyDescent="0.3">
      <c r="I768"/>
      <c r="Q768" s="22">
        <v>1398</v>
      </c>
      <c r="R768" s="22">
        <v>3</v>
      </c>
      <c r="S768" s="22">
        <v>11</v>
      </c>
      <c r="T768" s="22">
        <v>220273.481</v>
      </c>
      <c r="U768">
        <f t="shared" si="14"/>
        <v>-8.7493990714138103E-3</v>
      </c>
    </row>
    <row r="769" spans="9:21" x14ac:dyDescent="0.3">
      <c r="I769"/>
      <c r="Q769" s="23">
        <v>1398</v>
      </c>
      <c r="R769" s="23">
        <v>3</v>
      </c>
      <c r="S769" s="23">
        <v>12</v>
      </c>
      <c r="T769" s="23">
        <v>223010.26920000001</v>
      </c>
      <c r="U769">
        <f t="shared" si="14"/>
        <v>1.2424501522269038E-2</v>
      </c>
    </row>
    <row r="770" spans="9:21" x14ac:dyDescent="0.3">
      <c r="I770"/>
      <c r="Q770" s="22">
        <v>1398</v>
      </c>
      <c r="R770" s="22">
        <v>3</v>
      </c>
      <c r="S770" s="22">
        <v>13</v>
      </c>
      <c r="T770" s="22">
        <v>225750.15950000001</v>
      </c>
      <c r="U770">
        <f t="shared" si="14"/>
        <v>1.2285937817252846E-2</v>
      </c>
    </row>
    <row r="771" spans="9:21" x14ac:dyDescent="0.3">
      <c r="I771"/>
      <c r="Q771" s="23">
        <v>1398</v>
      </c>
      <c r="R771" s="23">
        <v>3</v>
      </c>
      <c r="S771" s="23">
        <v>18</v>
      </c>
      <c r="T771" s="23">
        <v>225504.08489999999</v>
      </c>
      <c r="U771">
        <f t="shared" si="14"/>
        <v>-1.0900306805764481E-3</v>
      </c>
    </row>
    <row r="772" spans="9:21" x14ac:dyDescent="0.3">
      <c r="I772"/>
      <c r="Q772" s="22">
        <v>1398</v>
      </c>
      <c r="R772" s="22">
        <v>3</v>
      </c>
      <c r="S772" s="22">
        <v>19</v>
      </c>
      <c r="T772" s="22">
        <v>227692.0753</v>
      </c>
      <c r="U772">
        <f t="shared" ref="U772:U835" si="15">T772/T771-1</f>
        <v>9.7026641489454946E-3</v>
      </c>
    </row>
    <row r="773" spans="9:21" x14ac:dyDescent="0.3">
      <c r="I773"/>
      <c r="Q773" s="23">
        <v>1398</v>
      </c>
      <c r="R773" s="23">
        <v>3</v>
      </c>
      <c r="S773" s="23">
        <v>20</v>
      </c>
      <c r="T773" s="23">
        <v>228103.60089999999</v>
      </c>
      <c r="U773">
        <f t="shared" si="15"/>
        <v>1.8073777906313371E-3</v>
      </c>
    </row>
    <row r="774" spans="9:21" x14ac:dyDescent="0.3">
      <c r="I774"/>
      <c r="Q774" s="22">
        <v>1398</v>
      </c>
      <c r="R774" s="22">
        <v>3</v>
      </c>
      <c r="S774" s="22">
        <v>21</v>
      </c>
      <c r="T774" s="22">
        <v>228581.60639999999</v>
      </c>
      <c r="U774">
        <f t="shared" si="15"/>
        <v>2.0955631481220927E-3</v>
      </c>
    </row>
    <row r="775" spans="9:21" x14ac:dyDescent="0.3">
      <c r="I775"/>
      <c r="Q775" s="23">
        <v>1398</v>
      </c>
      <c r="R775" s="23">
        <v>3</v>
      </c>
      <c r="S775" s="23">
        <v>22</v>
      </c>
      <c r="T775" s="23">
        <v>231079.77220000001</v>
      </c>
      <c r="U775">
        <f t="shared" si="15"/>
        <v>1.0928988728989841E-2</v>
      </c>
    </row>
    <row r="776" spans="9:21" x14ac:dyDescent="0.3">
      <c r="I776"/>
      <c r="Q776" s="22">
        <v>1398</v>
      </c>
      <c r="R776" s="22">
        <v>3</v>
      </c>
      <c r="S776" s="22">
        <v>25</v>
      </c>
      <c r="T776" s="22">
        <v>231663.8492</v>
      </c>
      <c r="U776">
        <f t="shared" si="15"/>
        <v>2.5275989950970246E-3</v>
      </c>
    </row>
    <row r="777" spans="9:21" x14ac:dyDescent="0.3">
      <c r="I777"/>
      <c r="Q777" s="23">
        <v>1398</v>
      </c>
      <c r="R777" s="23">
        <v>3</v>
      </c>
      <c r="S777" s="23">
        <v>26</v>
      </c>
      <c r="T777" s="23">
        <v>235544.51500000001</v>
      </c>
      <c r="U777">
        <f t="shared" si="15"/>
        <v>1.6751279120160723E-2</v>
      </c>
    </row>
    <row r="778" spans="9:21" x14ac:dyDescent="0.3">
      <c r="I778"/>
      <c r="Q778" s="22">
        <v>1398</v>
      </c>
      <c r="R778" s="22">
        <v>3</v>
      </c>
      <c r="S778" s="22">
        <v>27</v>
      </c>
      <c r="T778" s="22">
        <v>235899.47649999999</v>
      </c>
      <c r="U778">
        <f t="shared" si="15"/>
        <v>1.5069826610056847E-3</v>
      </c>
    </row>
    <row r="779" spans="9:21" x14ac:dyDescent="0.3">
      <c r="I779"/>
      <c r="Q779" s="23">
        <v>1398</v>
      </c>
      <c r="R779" s="23">
        <v>3</v>
      </c>
      <c r="S779" s="23">
        <v>28</v>
      </c>
      <c r="T779" s="23">
        <v>235176.4988</v>
      </c>
      <c r="U779">
        <f t="shared" si="15"/>
        <v>-3.0647702603103788E-3</v>
      </c>
    </row>
    <row r="780" spans="9:21" x14ac:dyDescent="0.3">
      <c r="I780"/>
      <c r="Q780" s="22">
        <v>1398</v>
      </c>
      <c r="R780" s="22">
        <v>3</v>
      </c>
      <c r="S780" s="22">
        <v>29</v>
      </c>
      <c r="T780" s="22">
        <v>232533.6998</v>
      </c>
      <c r="U780">
        <f t="shared" si="15"/>
        <v>-1.123751315920174E-2</v>
      </c>
    </row>
    <row r="781" spans="9:21" x14ac:dyDescent="0.3">
      <c r="I781"/>
      <c r="Q781" s="23">
        <v>1398</v>
      </c>
      <c r="R781" s="23">
        <v>4</v>
      </c>
      <c r="S781" s="23">
        <v>1</v>
      </c>
      <c r="T781" s="23">
        <v>231791.40659999999</v>
      </c>
      <c r="U781">
        <f t="shared" si="15"/>
        <v>-3.1921962306472595E-3</v>
      </c>
    </row>
    <row r="782" spans="9:21" x14ac:dyDescent="0.3">
      <c r="I782"/>
      <c r="Q782" s="22">
        <v>1398</v>
      </c>
      <c r="R782" s="22">
        <v>4</v>
      </c>
      <c r="S782" s="22">
        <v>2</v>
      </c>
      <c r="T782" s="22">
        <v>235765.27729999999</v>
      </c>
      <c r="U782">
        <f t="shared" si="15"/>
        <v>1.7144167500815266E-2</v>
      </c>
    </row>
    <row r="783" spans="9:21" x14ac:dyDescent="0.3">
      <c r="I783"/>
      <c r="Q783" s="23">
        <v>1398</v>
      </c>
      <c r="R783" s="23">
        <v>4</v>
      </c>
      <c r="S783" s="23">
        <v>3</v>
      </c>
      <c r="T783" s="23">
        <v>240389.39610000001</v>
      </c>
      <c r="U783">
        <f t="shared" si="15"/>
        <v>1.9613230807164372E-2</v>
      </c>
    </row>
    <row r="784" spans="9:21" x14ac:dyDescent="0.3">
      <c r="I784"/>
      <c r="Q784" s="22">
        <v>1398</v>
      </c>
      <c r="R784" s="22">
        <v>4</v>
      </c>
      <c r="S784" s="22">
        <v>4</v>
      </c>
      <c r="T784" s="22">
        <v>242949.34599999999</v>
      </c>
      <c r="U784">
        <f t="shared" si="15"/>
        <v>1.064917979549751E-2</v>
      </c>
    </row>
    <row r="785" spans="9:21" x14ac:dyDescent="0.3">
      <c r="I785"/>
      <c r="Q785" s="23">
        <v>1398</v>
      </c>
      <c r="R785" s="23">
        <v>4</v>
      </c>
      <c r="S785" s="23">
        <v>5</v>
      </c>
      <c r="T785" s="23">
        <v>246396.0442</v>
      </c>
      <c r="U785">
        <f t="shared" si="15"/>
        <v>1.4186900507235922E-2</v>
      </c>
    </row>
    <row r="786" spans="9:21" x14ac:dyDescent="0.3">
      <c r="I786"/>
      <c r="Q786" s="22">
        <v>1398</v>
      </c>
      <c r="R786" s="22">
        <v>4</v>
      </c>
      <c r="S786" s="22">
        <v>9</v>
      </c>
      <c r="T786" s="22">
        <v>246549.7697</v>
      </c>
      <c r="U786">
        <f t="shared" si="15"/>
        <v>6.238959740572092E-4</v>
      </c>
    </row>
    <row r="787" spans="9:21" x14ac:dyDescent="0.3">
      <c r="I787"/>
      <c r="Q787" s="23">
        <v>1398</v>
      </c>
      <c r="R787" s="23">
        <v>4</v>
      </c>
      <c r="S787" s="23">
        <v>10</v>
      </c>
      <c r="T787" s="23">
        <v>245277.7439</v>
      </c>
      <c r="U787">
        <f t="shared" si="15"/>
        <v>-5.1593063808081929E-3</v>
      </c>
    </row>
    <row r="788" spans="9:21" x14ac:dyDescent="0.3">
      <c r="I788"/>
      <c r="Q788" s="22">
        <v>1398</v>
      </c>
      <c r="R788" s="22">
        <v>4</v>
      </c>
      <c r="S788" s="22">
        <v>11</v>
      </c>
      <c r="T788" s="22">
        <v>246090.64420000001</v>
      </c>
      <c r="U788">
        <f t="shared" si="15"/>
        <v>3.3142032663648902E-3</v>
      </c>
    </row>
    <row r="789" spans="9:21" x14ac:dyDescent="0.3">
      <c r="I789"/>
      <c r="Q789" s="23">
        <v>1398</v>
      </c>
      <c r="R789" s="23">
        <v>4</v>
      </c>
      <c r="S789" s="23">
        <v>12</v>
      </c>
      <c r="T789" s="23">
        <v>246811.0318</v>
      </c>
      <c r="U789">
        <f t="shared" si="15"/>
        <v>2.9273262392475186E-3</v>
      </c>
    </row>
    <row r="790" spans="9:21" x14ac:dyDescent="0.3">
      <c r="I790"/>
      <c r="Q790" s="22">
        <v>1398</v>
      </c>
      <c r="R790" s="22">
        <v>4</v>
      </c>
      <c r="S790" s="22">
        <v>15</v>
      </c>
      <c r="T790" s="22">
        <v>243692.9278</v>
      </c>
      <c r="U790">
        <f t="shared" si="15"/>
        <v>-1.2633568188826771E-2</v>
      </c>
    </row>
    <row r="791" spans="9:21" x14ac:dyDescent="0.3">
      <c r="I791"/>
      <c r="Q791" s="23">
        <v>1398</v>
      </c>
      <c r="R791" s="23">
        <v>4</v>
      </c>
      <c r="S791" s="23">
        <v>16</v>
      </c>
      <c r="T791" s="23">
        <v>244615.79070000001</v>
      </c>
      <c r="U791">
        <f t="shared" si="15"/>
        <v>3.7869909001109203E-3</v>
      </c>
    </row>
    <row r="792" spans="9:21" x14ac:dyDescent="0.3">
      <c r="I792"/>
      <c r="Q792" s="22">
        <v>1398</v>
      </c>
      <c r="R792" s="22">
        <v>4</v>
      </c>
      <c r="S792" s="22">
        <v>17</v>
      </c>
      <c r="T792" s="22">
        <v>247221.7065</v>
      </c>
      <c r="U792">
        <f t="shared" si="15"/>
        <v>1.0653097220513885E-2</v>
      </c>
    </row>
    <row r="793" spans="9:21" x14ac:dyDescent="0.3">
      <c r="I793"/>
      <c r="Q793" s="23">
        <v>1398</v>
      </c>
      <c r="R793" s="23">
        <v>4</v>
      </c>
      <c r="S793" s="23">
        <v>18</v>
      </c>
      <c r="T793" s="23">
        <v>246828.1091</v>
      </c>
      <c r="U793">
        <f t="shared" si="15"/>
        <v>-1.5920826919783027E-3</v>
      </c>
    </row>
    <row r="794" spans="9:21" x14ac:dyDescent="0.3">
      <c r="I794"/>
      <c r="Q794" s="22">
        <v>1398</v>
      </c>
      <c r="R794" s="22">
        <v>4</v>
      </c>
      <c r="S794" s="22">
        <v>19</v>
      </c>
      <c r="T794" s="22">
        <v>247476.66409999999</v>
      </c>
      <c r="U794">
        <f t="shared" si="15"/>
        <v>2.6275573003609054E-3</v>
      </c>
    </row>
    <row r="795" spans="9:21" x14ac:dyDescent="0.3">
      <c r="I795"/>
      <c r="Q795" s="23">
        <v>1398</v>
      </c>
      <c r="R795" s="23">
        <v>4</v>
      </c>
      <c r="S795" s="23">
        <v>22</v>
      </c>
      <c r="T795" s="23">
        <v>248304.68470000001</v>
      </c>
      <c r="U795">
        <f t="shared" si="15"/>
        <v>3.3458532464516466E-3</v>
      </c>
    </row>
    <row r="796" spans="9:21" x14ac:dyDescent="0.3">
      <c r="I796"/>
      <c r="Q796" s="22">
        <v>1398</v>
      </c>
      <c r="R796" s="22">
        <v>4</v>
      </c>
      <c r="S796" s="22">
        <v>23</v>
      </c>
      <c r="T796" s="22">
        <v>251633.7439</v>
      </c>
      <c r="U796">
        <f t="shared" si="15"/>
        <v>1.3407154214678307E-2</v>
      </c>
    </row>
    <row r="797" spans="9:21" x14ac:dyDescent="0.3">
      <c r="I797"/>
      <c r="Q797" s="23">
        <v>1398</v>
      </c>
      <c r="R797" s="23">
        <v>4</v>
      </c>
      <c r="S797" s="23">
        <v>24</v>
      </c>
      <c r="T797" s="23">
        <v>251196.9963</v>
      </c>
      <c r="U797">
        <f t="shared" si="15"/>
        <v>-1.7356479827823623E-3</v>
      </c>
    </row>
    <row r="798" spans="9:21" x14ac:dyDescent="0.3">
      <c r="I798"/>
      <c r="Q798" s="22">
        <v>1398</v>
      </c>
      <c r="R798" s="22">
        <v>4</v>
      </c>
      <c r="S798" s="22">
        <v>25</v>
      </c>
      <c r="T798" s="22">
        <v>243612.55929999999</v>
      </c>
      <c r="U798">
        <f t="shared" si="15"/>
        <v>-3.0193183484336084E-2</v>
      </c>
    </row>
    <row r="799" spans="9:21" x14ac:dyDescent="0.3">
      <c r="I799"/>
      <c r="Q799" s="23">
        <v>1398</v>
      </c>
      <c r="R799" s="23">
        <v>4</v>
      </c>
      <c r="S799" s="23">
        <v>26</v>
      </c>
      <c r="T799" s="23">
        <v>244054.9167</v>
      </c>
      <c r="U799">
        <f t="shared" si="15"/>
        <v>1.8158234586553856E-3</v>
      </c>
    </row>
    <row r="800" spans="9:21" x14ac:dyDescent="0.3">
      <c r="I800"/>
      <c r="Q800" s="22">
        <v>1398</v>
      </c>
      <c r="R800" s="22">
        <v>4</v>
      </c>
      <c r="S800" s="22">
        <v>29</v>
      </c>
      <c r="T800" s="22">
        <v>243514.13260000001</v>
      </c>
      <c r="U800">
        <f t="shared" si="15"/>
        <v>-2.2158295653791349E-3</v>
      </c>
    </row>
    <row r="801" spans="9:21" x14ac:dyDescent="0.3">
      <c r="I801"/>
      <c r="Q801" s="23">
        <v>1398</v>
      </c>
      <c r="R801" s="23">
        <v>4</v>
      </c>
      <c r="S801" s="23">
        <v>30</v>
      </c>
      <c r="T801" s="23">
        <v>245620.73250000001</v>
      </c>
      <c r="U801">
        <f t="shared" si="15"/>
        <v>8.650832202253822E-3</v>
      </c>
    </row>
    <row r="802" spans="9:21" x14ac:dyDescent="0.3">
      <c r="I802"/>
      <c r="Q802" s="22">
        <v>1398</v>
      </c>
      <c r="R802" s="22">
        <v>4</v>
      </c>
      <c r="S802" s="22">
        <v>31</v>
      </c>
      <c r="T802" s="22">
        <v>248004.37909999999</v>
      </c>
      <c r="U802">
        <f t="shared" si="15"/>
        <v>9.7045822465331444E-3</v>
      </c>
    </row>
    <row r="803" spans="9:21" x14ac:dyDescent="0.3">
      <c r="I803"/>
      <c r="Q803" s="23">
        <v>1398</v>
      </c>
      <c r="R803" s="23">
        <v>5</v>
      </c>
      <c r="S803" s="23">
        <v>1</v>
      </c>
      <c r="T803" s="23">
        <v>245617.13209999999</v>
      </c>
      <c r="U803">
        <f t="shared" si="15"/>
        <v>-9.6258259981668592E-3</v>
      </c>
    </row>
    <row r="804" spans="9:21" x14ac:dyDescent="0.3">
      <c r="I804"/>
      <c r="Q804" s="22">
        <v>1398</v>
      </c>
      <c r="R804" s="22">
        <v>5</v>
      </c>
      <c r="S804" s="22">
        <v>2</v>
      </c>
      <c r="T804" s="22">
        <v>246315.73209999999</v>
      </c>
      <c r="U804">
        <f t="shared" si="15"/>
        <v>2.8442641359218701E-3</v>
      </c>
    </row>
    <row r="805" spans="9:21" x14ac:dyDescent="0.3">
      <c r="I805"/>
      <c r="Q805" s="23">
        <v>1398</v>
      </c>
      <c r="R805" s="23">
        <v>5</v>
      </c>
      <c r="S805" s="23">
        <v>5</v>
      </c>
      <c r="T805" s="23">
        <v>245571.15330000001</v>
      </c>
      <c r="U805">
        <f t="shared" si="15"/>
        <v>-3.022863353680183E-3</v>
      </c>
    </row>
    <row r="806" spans="9:21" x14ac:dyDescent="0.3">
      <c r="I806"/>
      <c r="Q806" s="22">
        <v>1398</v>
      </c>
      <c r="R806" s="22">
        <v>5</v>
      </c>
      <c r="S806" s="22">
        <v>6</v>
      </c>
      <c r="T806" s="22">
        <v>245528.8947</v>
      </c>
      <c r="U806">
        <f t="shared" si="15"/>
        <v>-1.7208291540815601E-4</v>
      </c>
    </row>
    <row r="807" spans="9:21" x14ac:dyDescent="0.3">
      <c r="I807"/>
      <c r="Q807" s="23">
        <v>1398</v>
      </c>
      <c r="R807" s="23">
        <v>5</v>
      </c>
      <c r="S807" s="23">
        <v>7</v>
      </c>
      <c r="T807" s="23">
        <v>245612.76209999999</v>
      </c>
      <c r="U807">
        <f t="shared" si="15"/>
        <v>3.4157853438165908E-4</v>
      </c>
    </row>
    <row r="808" spans="9:21" x14ac:dyDescent="0.3">
      <c r="I808"/>
      <c r="Q808" s="22">
        <v>1398</v>
      </c>
      <c r="R808" s="22">
        <v>5</v>
      </c>
      <c r="S808" s="22">
        <v>8</v>
      </c>
      <c r="T808" s="22">
        <v>246373.59210000001</v>
      </c>
      <c r="U808">
        <f t="shared" si="15"/>
        <v>3.0976810549048217E-3</v>
      </c>
    </row>
    <row r="809" spans="9:21" x14ac:dyDescent="0.3">
      <c r="I809"/>
      <c r="Q809" s="23">
        <v>1398</v>
      </c>
      <c r="R809" s="23">
        <v>5</v>
      </c>
      <c r="S809" s="23">
        <v>9</v>
      </c>
      <c r="T809" s="23">
        <v>248127.95809999999</v>
      </c>
      <c r="U809">
        <f t="shared" si="15"/>
        <v>7.1207550494611915E-3</v>
      </c>
    </row>
    <row r="810" spans="9:21" x14ac:dyDescent="0.3">
      <c r="I810"/>
      <c r="Q810" s="22">
        <v>1398</v>
      </c>
      <c r="R810" s="22">
        <v>5</v>
      </c>
      <c r="S810" s="22">
        <v>12</v>
      </c>
      <c r="T810" s="22">
        <v>248323.02009999999</v>
      </c>
      <c r="U810">
        <f t="shared" si="15"/>
        <v>7.8613470845301237E-4</v>
      </c>
    </row>
    <row r="811" spans="9:21" x14ac:dyDescent="0.3">
      <c r="I811"/>
      <c r="Q811" s="23">
        <v>1398</v>
      </c>
      <c r="R811" s="23">
        <v>5</v>
      </c>
      <c r="S811" s="23">
        <v>13</v>
      </c>
      <c r="T811" s="23">
        <v>249407.4135</v>
      </c>
      <c r="U811">
        <f t="shared" si="15"/>
        <v>4.3668661872882097E-3</v>
      </c>
    </row>
    <row r="812" spans="9:21" x14ac:dyDescent="0.3">
      <c r="I812"/>
      <c r="Q812" s="22">
        <v>1398</v>
      </c>
      <c r="R812" s="22">
        <v>5</v>
      </c>
      <c r="S812" s="22">
        <v>14</v>
      </c>
      <c r="T812" s="22">
        <v>250481.1029</v>
      </c>
      <c r="U812">
        <f t="shared" si="15"/>
        <v>4.3049618490991204E-3</v>
      </c>
    </row>
    <row r="813" spans="9:21" x14ac:dyDescent="0.3">
      <c r="I813"/>
      <c r="Q813" s="23">
        <v>1398</v>
      </c>
      <c r="R813" s="23">
        <v>5</v>
      </c>
      <c r="S813" s="23">
        <v>15</v>
      </c>
      <c r="T813" s="23">
        <v>249691.95850000001</v>
      </c>
      <c r="U813">
        <f t="shared" si="15"/>
        <v>-3.1505147129403666E-3</v>
      </c>
    </row>
    <row r="814" spans="9:21" x14ac:dyDescent="0.3">
      <c r="I814"/>
      <c r="Q814" s="22">
        <v>1398</v>
      </c>
      <c r="R814" s="22">
        <v>5</v>
      </c>
      <c r="S814" s="22">
        <v>16</v>
      </c>
      <c r="T814" s="22">
        <v>249384.54319999999</v>
      </c>
      <c r="U814">
        <f t="shared" si="15"/>
        <v>-1.2311782159376561E-3</v>
      </c>
    </row>
    <row r="815" spans="9:21" x14ac:dyDescent="0.3">
      <c r="I815"/>
      <c r="Q815" s="23">
        <v>1398</v>
      </c>
      <c r="R815" s="23">
        <v>5</v>
      </c>
      <c r="S815" s="23">
        <v>19</v>
      </c>
      <c r="T815" s="23">
        <v>252988.67050000001</v>
      </c>
      <c r="U815">
        <f t="shared" si="15"/>
        <v>1.4452087742701902E-2</v>
      </c>
    </row>
    <row r="816" spans="9:21" x14ac:dyDescent="0.3">
      <c r="I816"/>
      <c r="Q816" s="22">
        <v>1398</v>
      </c>
      <c r="R816" s="22">
        <v>5</v>
      </c>
      <c r="S816" s="22">
        <v>20</v>
      </c>
      <c r="T816" s="22">
        <v>253483.065</v>
      </c>
      <c r="U816">
        <f t="shared" si="15"/>
        <v>1.9542159695249417E-3</v>
      </c>
    </row>
    <row r="817" spans="9:21" x14ac:dyDescent="0.3">
      <c r="I817"/>
      <c r="Q817" s="23">
        <v>1398</v>
      </c>
      <c r="R817" s="23">
        <v>5</v>
      </c>
      <c r="S817" s="23">
        <v>22</v>
      </c>
      <c r="T817" s="23">
        <v>254945.0117</v>
      </c>
      <c r="U817">
        <f t="shared" si="15"/>
        <v>5.7674334180866094E-3</v>
      </c>
    </row>
    <row r="818" spans="9:21" x14ac:dyDescent="0.3">
      <c r="I818"/>
      <c r="Q818" s="22">
        <v>1398</v>
      </c>
      <c r="R818" s="22">
        <v>5</v>
      </c>
      <c r="S818" s="22">
        <v>23</v>
      </c>
      <c r="T818" s="22">
        <v>263477.83919999999</v>
      </c>
      <c r="U818">
        <f t="shared" si="15"/>
        <v>3.3469285957399952E-2</v>
      </c>
    </row>
    <row r="819" spans="9:21" x14ac:dyDescent="0.3">
      <c r="I819"/>
      <c r="Q819" s="23">
        <v>1398</v>
      </c>
      <c r="R819" s="23">
        <v>5</v>
      </c>
      <c r="S819" s="23">
        <v>26</v>
      </c>
      <c r="T819" s="23">
        <v>263603.4313</v>
      </c>
      <c r="U819">
        <f t="shared" si="15"/>
        <v>4.7667044933019653E-4</v>
      </c>
    </row>
    <row r="820" spans="9:21" x14ac:dyDescent="0.3">
      <c r="I820"/>
      <c r="Q820" s="22">
        <v>1398</v>
      </c>
      <c r="R820" s="22">
        <v>5</v>
      </c>
      <c r="S820" s="22">
        <v>27</v>
      </c>
      <c r="T820" s="22">
        <v>263048.38789999997</v>
      </c>
      <c r="U820">
        <f t="shared" si="15"/>
        <v>-2.1056000571113564E-3</v>
      </c>
    </row>
    <row r="821" spans="9:21" x14ac:dyDescent="0.3">
      <c r="I821"/>
      <c r="Q821" s="23">
        <v>1398</v>
      </c>
      <c r="R821" s="23">
        <v>5</v>
      </c>
      <c r="S821" s="23">
        <v>28</v>
      </c>
      <c r="T821" s="23">
        <v>264991.67700000003</v>
      </c>
      <c r="U821">
        <f t="shared" si="15"/>
        <v>7.3875727409469238E-3</v>
      </c>
    </row>
    <row r="822" spans="9:21" x14ac:dyDescent="0.3">
      <c r="I822"/>
      <c r="Q822" s="22">
        <v>1398</v>
      </c>
      <c r="R822" s="22">
        <v>5</v>
      </c>
      <c r="S822" s="22">
        <v>30</v>
      </c>
      <c r="T822" s="22">
        <v>268221.55050000001</v>
      </c>
      <c r="U822">
        <f t="shared" si="15"/>
        <v>1.2188584700341343E-2</v>
      </c>
    </row>
    <row r="823" spans="9:21" x14ac:dyDescent="0.3">
      <c r="I823"/>
      <c r="Q823" s="23">
        <v>1398</v>
      </c>
      <c r="R823" s="23">
        <v>6</v>
      </c>
      <c r="S823" s="23">
        <v>2</v>
      </c>
      <c r="T823" s="23">
        <v>271652.14199999999</v>
      </c>
      <c r="U823">
        <f t="shared" si="15"/>
        <v>1.2790141185914816E-2</v>
      </c>
    </row>
    <row r="824" spans="9:21" x14ac:dyDescent="0.3">
      <c r="I824"/>
      <c r="Q824" s="22">
        <v>1398</v>
      </c>
      <c r="R824" s="22">
        <v>6</v>
      </c>
      <c r="S824" s="22">
        <v>3</v>
      </c>
      <c r="T824" s="22">
        <v>270778.21830000001</v>
      </c>
      <c r="U824">
        <f t="shared" si="15"/>
        <v>-3.2170690559104598E-3</v>
      </c>
    </row>
    <row r="825" spans="9:21" x14ac:dyDescent="0.3">
      <c r="I825"/>
      <c r="Q825" s="23">
        <v>1398</v>
      </c>
      <c r="R825" s="23">
        <v>6</v>
      </c>
      <c r="S825" s="23">
        <v>4</v>
      </c>
      <c r="T825" s="23">
        <v>276663.38620000001</v>
      </c>
      <c r="U825">
        <f t="shared" si="15"/>
        <v>2.1734273668496229E-2</v>
      </c>
    </row>
    <row r="826" spans="9:21" x14ac:dyDescent="0.3">
      <c r="I826"/>
      <c r="Q826" s="22">
        <v>1398</v>
      </c>
      <c r="R826" s="22">
        <v>6</v>
      </c>
      <c r="S826" s="22">
        <v>5</v>
      </c>
      <c r="T826" s="22">
        <v>280322.15820000001</v>
      </c>
      <c r="U826">
        <f t="shared" si="15"/>
        <v>1.3224633914352024E-2</v>
      </c>
    </row>
    <row r="827" spans="9:21" x14ac:dyDescent="0.3">
      <c r="I827"/>
      <c r="Q827" s="23">
        <v>1398</v>
      </c>
      <c r="R827" s="23">
        <v>6</v>
      </c>
      <c r="S827" s="23">
        <v>6</v>
      </c>
      <c r="T827" s="23">
        <v>280569.22610000003</v>
      </c>
      <c r="U827">
        <f t="shared" si="15"/>
        <v>8.8137128219356597E-4</v>
      </c>
    </row>
    <row r="828" spans="9:21" x14ac:dyDescent="0.3">
      <c r="I828"/>
      <c r="Q828" s="22">
        <v>1398</v>
      </c>
      <c r="R828" s="22">
        <v>6</v>
      </c>
      <c r="S828" s="22">
        <v>9</v>
      </c>
      <c r="T828" s="22">
        <v>285859.85619999998</v>
      </c>
      <c r="U828">
        <f t="shared" si="15"/>
        <v>1.885677261737273E-2</v>
      </c>
    </row>
    <row r="829" spans="9:21" x14ac:dyDescent="0.3">
      <c r="I829"/>
      <c r="Q829" s="23">
        <v>1398</v>
      </c>
      <c r="R829" s="23">
        <v>6</v>
      </c>
      <c r="S829" s="23">
        <v>10</v>
      </c>
      <c r="T829" s="23">
        <v>287630.37219999998</v>
      </c>
      <c r="U829">
        <f t="shared" si="15"/>
        <v>6.1936503555828359E-3</v>
      </c>
    </row>
    <row r="830" spans="9:21" x14ac:dyDescent="0.3">
      <c r="I830"/>
      <c r="Q830" s="22">
        <v>1398</v>
      </c>
      <c r="R830" s="22">
        <v>6</v>
      </c>
      <c r="S830" s="22">
        <v>11</v>
      </c>
      <c r="T830" s="22">
        <v>284297.234</v>
      </c>
      <c r="U830">
        <f t="shared" si="15"/>
        <v>-1.1588269258582806E-2</v>
      </c>
    </row>
    <row r="831" spans="9:21" x14ac:dyDescent="0.3">
      <c r="I831"/>
      <c r="Q831" s="23">
        <v>1398</v>
      </c>
      <c r="R831" s="23">
        <v>6</v>
      </c>
      <c r="S831" s="23">
        <v>12</v>
      </c>
      <c r="T831" s="23">
        <v>286401.97499999998</v>
      </c>
      <c r="U831">
        <f t="shared" si="15"/>
        <v>7.403311563699555E-3</v>
      </c>
    </row>
    <row r="832" spans="9:21" x14ac:dyDescent="0.3">
      <c r="I832"/>
      <c r="Q832" s="22">
        <v>1398</v>
      </c>
      <c r="R832" s="22">
        <v>6</v>
      </c>
      <c r="S832" s="22">
        <v>13</v>
      </c>
      <c r="T832" s="22">
        <v>290951.27600000001</v>
      </c>
      <c r="U832">
        <f t="shared" si="15"/>
        <v>1.5884321328440754E-2</v>
      </c>
    </row>
    <row r="833" spans="9:21" x14ac:dyDescent="0.3">
      <c r="I833"/>
      <c r="Q833" s="23">
        <v>1398</v>
      </c>
      <c r="R833" s="23">
        <v>6</v>
      </c>
      <c r="S833" s="23">
        <v>16</v>
      </c>
      <c r="T833" s="23">
        <v>295432.22139999998</v>
      </c>
      <c r="U833">
        <f t="shared" si="15"/>
        <v>1.5401016491847219E-2</v>
      </c>
    </row>
    <row r="834" spans="9:21" x14ac:dyDescent="0.3">
      <c r="I834"/>
      <c r="Q834" s="22">
        <v>1398</v>
      </c>
      <c r="R834" s="22">
        <v>6</v>
      </c>
      <c r="S834" s="22">
        <v>17</v>
      </c>
      <c r="T834" s="22">
        <v>297315.79310000001</v>
      </c>
      <c r="U834">
        <f t="shared" si="15"/>
        <v>6.3756474871770052E-3</v>
      </c>
    </row>
    <row r="835" spans="9:21" x14ac:dyDescent="0.3">
      <c r="I835"/>
      <c r="Q835" s="23">
        <v>1398</v>
      </c>
      <c r="R835" s="23">
        <v>6</v>
      </c>
      <c r="S835" s="23">
        <v>20</v>
      </c>
      <c r="T835" s="23">
        <v>300543.72090000001</v>
      </c>
      <c r="U835">
        <f t="shared" si="15"/>
        <v>1.0856899885282267E-2</v>
      </c>
    </row>
    <row r="836" spans="9:21" x14ac:dyDescent="0.3">
      <c r="I836"/>
      <c r="Q836" s="22">
        <v>1398</v>
      </c>
      <c r="R836" s="22">
        <v>6</v>
      </c>
      <c r="S836" s="22">
        <v>23</v>
      </c>
      <c r="T836" s="22">
        <v>304765.30160000001</v>
      </c>
      <c r="U836">
        <f t="shared" ref="U836:U899" si="16">T836/T835-1</f>
        <v>1.4046477788183909E-2</v>
      </c>
    </row>
    <row r="837" spans="9:21" x14ac:dyDescent="0.3">
      <c r="I837"/>
      <c r="Q837" s="23">
        <v>1398</v>
      </c>
      <c r="R837" s="23">
        <v>6</v>
      </c>
      <c r="S837" s="23">
        <v>24</v>
      </c>
      <c r="T837" s="23">
        <v>303178.63059999997</v>
      </c>
      <c r="U837">
        <f t="shared" si="16"/>
        <v>-5.20620619102663E-3</v>
      </c>
    </row>
    <row r="838" spans="9:21" x14ac:dyDescent="0.3">
      <c r="I838"/>
      <c r="Q838" s="22">
        <v>1398</v>
      </c>
      <c r="R838" s="22">
        <v>6</v>
      </c>
      <c r="S838" s="22">
        <v>25</v>
      </c>
      <c r="T838" s="22">
        <v>307171.04149999999</v>
      </c>
      <c r="U838">
        <f t="shared" si="16"/>
        <v>1.3168510234705222E-2</v>
      </c>
    </row>
    <row r="839" spans="9:21" x14ac:dyDescent="0.3">
      <c r="I839"/>
      <c r="Q839" s="23">
        <v>1398</v>
      </c>
      <c r="R839" s="23">
        <v>6</v>
      </c>
      <c r="S839" s="23">
        <v>26</v>
      </c>
      <c r="T839" s="23">
        <v>303685.26689999999</v>
      </c>
      <c r="U839">
        <f t="shared" si="16"/>
        <v>-1.1347992255318129E-2</v>
      </c>
    </row>
    <row r="840" spans="9:21" x14ac:dyDescent="0.3">
      <c r="I840"/>
      <c r="Q840" s="22">
        <v>1398</v>
      </c>
      <c r="R840" s="22">
        <v>6</v>
      </c>
      <c r="S840" s="22">
        <v>27</v>
      </c>
      <c r="T840" s="22">
        <v>295743.87170000002</v>
      </c>
      <c r="U840">
        <f t="shared" si="16"/>
        <v>-2.6150083871586016E-2</v>
      </c>
    </row>
    <row r="841" spans="9:21" x14ac:dyDescent="0.3">
      <c r="I841"/>
      <c r="Q841" s="23">
        <v>1398</v>
      </c>
      <c r="R841" s="23">
        <v>6</v>
      </c>
      <c r="S841" s="23">
        <v>30</v>
      </c>
      <c r="T841" s="23">
        <v>299553.28120000003</v>
      </c>
      <c r="U841">
        <f t="shared" si="16"/>
        <v>1.2880772399788798E-2</v>
      </c>
    </row>
    <row r="842" spans="9:21" x14ac:dyDescent="0.3">
      <c r="I842"/>
      <c r="Q842" s="22">
        <v>1398</v>
      </c>
      <c r="R842" s="22">
        <v>6</v>
      </c>
      <c r="S842" s="22">
        <v>31</v>
      </c>
      <c r="T842" s="22">
        <v>304049.61290000001</v>
      </c>
      <c r="U842">
        <f t="shared" si="16"/>
        <v>1.5010123347632298E-2</v>
      </c>
    </row>
    <row r="843" spans="9:21" x14ac:dyDescent="0.3">
      <c r="I843"/>
      <c r="Q843" s="23">
        <v>1398</v>
      </c>
      <c r="R843" s="23">
        <v>7</v>
      </c>
      <c r="S843" s="23">
        <v>1</v>
      </c>
      <c r="T843" s="23">
        <v>313210.66389999999</v>
      </c>
      <c r="U843">
        <f t="shared" si="16"/>
        <v>3.0130118938888506E-2</v>
      </c>
    </row>
    <row r="844" spans="9:21" x14ac:dyDescent="0.3">
      <c r="I844"/>
      <c r="Q844" s="22">
        <v>1398</v>
      </c>
      <c r="R844" s="22">
        <v>7</v>
      </c>
      <c r="S844" s="22">
        <v>2</v>
      </c>
      <c r="T844" s="22">
        <v>314042.9031</v>
      </c>
      <c r="U844">
        <f t="shared" si="16"/>
        <v>2.6571228119669499E-3</v>
      </c>
    </row>
    <row r="845" spans="9:21" x14ac:dyDescent="0.3">
      <c r="I845"/>
      <c r="Q845" s="23">
        <v>1398</v>
      </c>
      <c r="R845" s="23">
        <v>7</v>
      </c>
      <c r="S845" s="23">
        <v>3</v>
      </c>
      <c r="T845" s="23">
        <v>316263.59399999998</v>
      </c>
      <c r="U845">
        <f t="shared" si="16"/>
        <v>7.0712978324902753E-3</v>
      </c>
    </row>
    <row r="846" spans="9:21" x14ac:dyDescent="0.3">
      <c r="I846"/>
      <c r="Q846" s="22">
        <v>1398</v>
      </c>
      <c r="R846" s="22">
        <v>7</v>
      </c>
      <c r="S846" s="22">
        <v>6</v>
      </c>
      <c r="T846" s="22">
        <v>321949.02840000001</v>
      </c>
      <c r="U846">
        <f t="shared" si="16"/>
        <v>1.7976885445752711E-2</v>
      </c>
    </row>
    <row r="847" spans="9:21" x14ac:dyDescent="0.3">
      <c r="I847"/>
      <c r="Q847" s="23">
        <v>1398</v>
      </c>
      <c r="R847" s="23">
        <v>7</v>
      </c>
      <c r="S847" s="23">
        <v>7</v>
      </c>
      <c r="T847" s="23">
        <v>320318.91460000002</v>
      </c>
      <c r="U847">
        <f t="shared" si="16"/>
        <v>-5.0632667167881396E-3</v>
      </c>
    </row>
    <row r="848" spans="9:21" x14ac:dyDescent="0.3">
      <c r="I848"/>
      <c r="Q848" s="22">
        <v>1398</v>
      </c>
      <c r="R848" s="22">
        <v>7</v>
      </c>
      <c r="S848" s="22">
        <v>8</v>
      </c>
      <c r="T848" s="22">
        <v>326526.07120000001</v>
      </c>
      <c r="U848">
        <f t="shared" si="16"/>
        <v>1.937805205087928E-2</v>
      </c>
    </row>
    <row r="849" spans="9:21" x14ac:dyDescent="0.3">
      <c r="I849"/>
      <c r="Q849" s="23">
        <v>1398</v>
      </c>
      <c r="R849" s="23">
        <v>7</v>
      </c>
      <c r="S849" s="23">
        <v>9</v>
      </c>
      <c r="T849" s="23">
        <v>327611.28000000003</v>
      </c>
      <c r="U849">
        <f t="shared" si="16"/>
        <v>3.3234981697229937E-3</v>
      </c>
    </row>
    <row r="850" spans="9:21" x14ac:dyDescent="0.3">
      <c r="I850"/>
      <c r="Q850" s="22">
        <v>1398</v>
      </c>
      <c r="R850" s="22">
        <v>7</v>
      </c>
      <c r="S850" s="22">
        <v>10</v>
      </c>
      <c r="T850" s="22">
        <v>327340.41450000001</v>
      </c>
      <c r="U850">
        <f t="shared" si="16"/>
        <v>-8.2678929736490492E-4</v>
      </c>
    </row>
    <row r="851" spans="9:21" x14ac:dyDescent="0.3">
      <c r="I851"/>
      <c r="Q851" s="23">
        <v>1398</v>
      </c>
      <c r="R851" s="23">
        <v>7</v>
      </c>
      <c r="S851" s="23">
        <v>13</v>
      </c>
      <c r="T851" s="23">
        <v>328108.40470000001</v>
      </c>
      <c r="U851">
        <f t="shared" si="16"/>
        <v>2.3461514862839206E-3</v>
      </c>
    </row>
    <row r="852" spans="9:21" x14ac:dyDescent="0.3">
      <c r="I852"/>
      <c r="Q852" s="22">
        <v>1398</v>
      </c>
      <c r="R852" s="22">
        <v>7</v>
      </c>
      <c r="S852" s="22">
        <v>14</v>
      </c>
      <c r="T852" s="22">
        <v>321323.13919999998</v>
      </c>
      <c r="U852">
        <f t="shared" si="16"/>
        <v>-2.0679950293269744E-2</v>
      </c>
    </row>
    <row r="853" spans="9:21" x14ac:dyDescent="0.3">
      <c r="I853"/>
      <c r="Q853" s="23">
        <v>1398</v>
      </c>
      <c r="R853" s="23">
        <v>7</v>
      </c>
      <c r="S853" s="23">
        <v>15</v>
      </c>
      <c r="T853" s="23">
        <v>322287.2708</v>
      </c>
      <c r="U853">
        <f t="shared" si="16"/>
        <v>3.0005047330248225E-3</v>
      </c>
    </row>
    <row r="854" spans="9:21" x14ac:dyDescent="0.3">
      <c r="I854"/>
      <c r="Q854" s="22">
        <v>1398</v>
      </c>
      <c r="R854" s="22">
        <v>7</v>
      </c>
      <c r="S854" s="22">
        <v>16</v>
      </c>
      <c r="T854" s="22">
        <v>315637.00060000003</v>
      </c>
      <c r="U854">
        <f t="shared" si="16"/>
        <v>-2.0634603977663479E-2</v>
      </c>
    </row>
    <row r="855" spans="9:21" x14ac:dyDescent="0.3">
      <c r="I855"/>
      <c r="Q855" s="23">
        <v>1398</v>
      </c>
      <c r="R855" s="23">
        <v>7</v>
      </c>
      <c r="S855" s="23">
        <v>17</v>
      </c>
      <c r="T855" s="23">
        <v>313815.30969999998</v>
      </c>
      <c r="U855">
        <f t="shared" si="16"/>
        <v>-5.7714744993050404E-3</v>
      </c>
    </row>
    <row r="856" spans="9:21" x14ac:dyDescent="0.3">
      <c r="I856"/>
      <c r="Q856" s="22">
        <v>1398</v>
      </c>
      <c r="R856" s="22">
        <v>7</v>
      </c>
      <c r="S856" s="22">
        <v>20</v>
      </c>
      <c r="T856" s="22">
        <v>322442.32270000002</v>
      </c>
      <c r="U856">
        <f t="shared" si="16"/>
        <v>2.7490733349648355E-2</v>
      </c>
    </row>
    <row r="857" spans="9:21" x14ac:dyDescent="0.3">
      <c r="I857"/>
      <c r="Q857" s="23">
        <v>1398</v>
      </c>
      <c r="R857" s="23">
        <v>7</v>
      </c>
      <c r="S857" s="23">
        <v>21</v>
      </c>
      <c r="T857" s="23">
        <v>325977.96509999997</v>
      </c>
      <c r="U857">
        <f t="shared" si="16"/>
        <v>1.0965193310834342E-2</v>
      </c>
    </row>
    <row r="858" spans="9:21" x14ac:dyDescent="0.3">
      <c r="I858"/>
      <c r="Q858" s="22">
        <v>1398</v>
      </c>
      <c r="R858" s="22">
        <v>7</v>
      </c>
      <c r="S858" s="22">
        <v>22</v>
      </c>
      <c r="T858" s="22">
        <v>319351.69939999998</v>
      </c>
      <c r="U858">
        <f t="shared" si="16"/>
        <v>-2.0327342364896528E-2</v>
      </c>
    </row>
    <row r="859" spans="9:21" x14ac:dyDescent="0.3">
      <c r="I859"/>
      <c r="Q859" s="23">
        <v>1398</v>
      </c>
      <c r="R859" s="23">
        <v>7</v>
      </c>
      <c r="S859" s="23">
        <v>23</v>
      </c>
      <c r="T859" s="23">
        <v>308437.11619999999</v>
      </c>
      <c r="U859">
        <f t="shared" si="16"/>
        <v>-3.4177313665486597E-2</v>
      </c>
    </row>
    <row r="860" spans="9:21" x14ac:dyDescent="0.3">
      <c r="I860"/>
      <c r="Q860" s="22">
        <v>1398</v>
      </c>
      <c r="R860" s="22">
        <v>7</v>
      </c>
      <c r="S860" s="22">
        <v>24</v>
      </c>
      <c r="T860" s="22">
        <v>308347.31420000002</v>
      </c>
      <c r="U860">
        <f t="shared" si="16"/>
        <v>-2.9115173007177031E-4</v>
      </c>
    </row>
    <row r="861" spans="9:21" x14ac:dyDescent="0.3">
      <c r="I861"/>
      <c r="Q861" s="23">
        <v>1398</v>
      </c>
      <c r="R861" s="23">
        <v>7</v>
      </c>
      <c r="S861" s="23">
        <v>28</v>
      </c>
      <c r="T861" s="23">
        <v>299708.93770000001</v>
      </c>
      <c r="U861">
        <f t="shared" si="16"/>
        <v>-2.801508591833235E-2</v>
      </c>
    </row>
    <row r="862" spans="9:21" x14ac:dyDescent="0.3">
      <c r="I862"/>
      <c r="Q862" s="22">
        <v>1398</v>
      </c>
      <c r="R862" s="22">
        <v>7</v>
      </c>
      <c r="S862" s="22">
        <v>29</v>
      </c>
      <c r="T862" s="22">
        <v>300005.4901</v>
      </c>
      <c r="U862">
        <f t="shared" si="16"/>
        <v>9.8946798942911585E-4</v>
      </c>
    </row>
    <row r="863" spans="9:21" x14ac:dyDescent="0.3">
      <c r="I863"/>
      <c r="Q863" s="23">
        <v>1398</v>
      </c>
      <c r="R863" s="23">
        <v>7</v>
      </c>
      <c r="S863" s="23">
        <v>30</v>
      </c>
      <c r="T863" s="23">
        <v>306414.35700000002</v>
      </c>
      <c r="U863">
        <f t="shared" si="16"/>
        <v>2.136249872581919E-2</v>
      </c>
    </row>
    <row r="864" spans="9:21" x14ac:dyDescent="0.3">
      <c r="I864"/>
      <c r="Q864" s="22">
        <v>1398</v>
      </c>
      <c r="R864" s="22">
        <v>8</v>
      </c>
      <c r="S864" s="22">
        <v>1</v>
      </c>
      <c r="T864" s="22">
        <v>304047.20730000001</v>
      </c>
      <c r="U864">
        <f t="shared" si="16"/>
        <v>-7.7253224136623055E-3</v>
      </c>
    </row>
    <row r="865" spans="9:21" x14ac:dyDescent="0.3">
      <c r="I865"/>
      <c r="Q865" s="23">
        <v>1398</v>
      </c>
      <c r="R865" s="23">
        <v>8</v>
      </c>
      <c r="S865" s="23">
        <v>4</v>
      </c>
      <c r="T865" s="23">
        <v>302070.62790000002</v>
      </c>
      <c r="U865">
        <f t="shared" si="16"/>
        <v>-6.5008964152389881E-3</v>
      </c>
    </row>
    <row r="866" spans="9:21" x14ac:dyDescent="0.3">
      <c r="I866"/>
      <c r="Q866" s="22">
        <v>1398</v>
      </c>
      <c r="R866" s="22">
        <v>8</v>
      </c>
      <c r="S866" s="22">
        <v>6</v>
      </c>
      <c r="T866" s="22">
        <v>305134.95809999999</v>
      </c>
      <c r="U866">
        <f t="shared" si="16"/>
        <v>1.0144416295299052E-2</v>
      </c>
    </row>
    <row r="867" spans="9:21" x14ac:dyDescent="0.3">
      <c r="I867"/>
      <c r="Q867" s="23">
        <v>1398</v>
      </c>
      <c r="R867" s="23">
        <v>8</v>
      </c>
      <c r="S867" s="23">
        <v>8</v>
      </c>
      <c r="T867" s="23">
        <v>309189.13900000002</v>
      </c>
      <c r="U867">
        <f t="shared" si="16"/>
        <v>1.3286517301211331E-2</v>
      </c>
    </row>
    <row r="868" spans="9:21" x14ac:dyDescent="0.3">
      <c r="I868"/>
      <c r="Q868" s="22">
        <v>1398</v>
      </c>
      <c r="R868" s="22">
        <v>8</v>
      </c>
      <c r="S868" s="22">
        <v>11</v>
      </c>
      <c r="T868" s="22">
        <v>308273.11780000001</v>
      </c>
      <c r="U868">
        <f t="shared" si="16"/>
        <v>-2.9626564599347649E-3</v>
      </c>
    </row>
    <row r="869" spans="9:21" x14ac:dyDescent="0.3">
      <c r="I869"/>
      <c r="Q869" s="23">
        <v>1398</v>
      </c>
      <c r="R869" s="23">
        <v>8</v>
      </c>
      <c r="S869" s="23">
        <v>12</v>
      </c>
      <c r="T869" s="23">
        <v>308443.15259999997</v>
      </c>
      <c r="U869">
        <f t="shared" si="16"/>
        <v>5.5157193469690391E-4</v>
      </c>
    </row>
    <row r="870" spans="9:21" x14ac:dyDescent="0.3">
      <c r="I870"/>
      <c r="Q870" s="22">
        <v>1398</v>
      </c>
      <c r="R870" s="22">
        <v>8</v>
      </c>
      <c r="S870" s="22">
        <v>13</v>
      </c>
      <c r="T870" s="22">
        <v>304470.13339999999</v>
      </c>
      <c r="U870">
        <f t="shared" si="16"/>
        <v>-1.2880879885028063E-2</v>
      </c>
    </row>
    <row r="871" spans="9:21" x14ac:dyDescent="0.3">
      <c r="I871"/>
      <c r="Q871" s="23">
        <v>1398</v>
      </c>
      <c r="R871" s="23">
        <v>8</v>
      </c>
      <c r="S871" s="23">
        <v>14</v>
      </c>
      <c r="T871" s="23">
        <v>305024.67469999997</v>
      </c>
      <c r="U871">
        <f t="shared" si="16"/>
        <v>1.8213323382738622E-3</v>
      </c>
    </row>
    <row r="872" spans="9:21" x14ac:dyDescent="0.3">
      <c r="I872"/>
      <c r="Q872" s="22">
        <v>1398</v>
      </c>
      <c r="R872" s="22">
        <v>8</v>
      </c>
      <c r="S872" s="22">
        <v>18</v>
      </c>
      <c r="T872" s="22">
        <v>305596.57309999998</v>
      </c>
      <c r="U872">
        <f t="shared" si="16"/>
        <v>1.8749250386465022E-3</v>
      </c>
    </row>
    <row r="873" spans="9:21" x14ac:dyDescent="0.3">
      <c r="I873"/>
      <c r="Q873" s="23">
        <v>1398</v>
      </c>
      <c r="R873" s="23">
        <v>8</v>
      </c>
      <c r="S873" s="23">
        <v>19</v>
      </c>
      <c r="T873" s="23">
        <v>302683.81420000002</v>
      </c>
      <c r="U873">
        <f t="shared" si="16"/>
        <v>-9.5313860049301979E-3</v>
      </c>
    </row>
    <row r="874" spans="9:21" x14ac:dyDescent="0.3">
      <c r="I874"/>
      <c r="Q874" s="22">
        <v>1398</v>
      </c>
      <c r="R874" s="22">
        <v>8</v>
      </c>
      <c r="S874" s="22">
        <v>20</v>
      </c>
      <c r="T874" s="22">
        <v>303926.72330000001</v>
      </c>
      <c r="U874">
        <f t="shared" si="16"/>
        <v>4.1062952219135251E-3</v>
      </c>
    </row>
    <row r="875" spans="9:21" x14ac:dyDescent="0.3">
      <c r="I875"/>
      <c r="Q875" s="23">
        <v>1398</v>
      </c>
      <c r="R875" s="23">
        <v>8</v>
      </c>
      <c r="S875" s="23">
        <v>21</v>
      </c>
      <c r="T875" s="23">
        <v>306582.0772</v>
      </c>
      <c r="U875">
        <f t="shared" si="16"/>
        <v>8.7368227155824041E-3</v>
      </c>
    </row>
    <row r="876" spans="9:21" x14ac:dyDescent="0.3">
      <c r="I876"/>
      <c r="Q876" s="22">
        <v>1398</v>
      </c>
      <c r="R876" s="22">
        <v>8</v>
      </c>
      <c r="S876" s="22">
        <v>22</v>
      </c>
      <c r="T876" s="22">
        <v>307084.3529</v>
      </c>
      <c r="U876">
        <f t="shared" si="16"/>
        <v>1.6383074463688363E-3</v>
      </c>
    </row>
    <row r="877" spans="9:21" x14ac:dyDescent="0.3">
      <c r="I877"/>
      <c r="Q877" s="23">
        <v>1398</v>
      </c>
      <c r="R877" s="23">
        <v>8</v>
      </c>
      <c r="S877" s="23">
        <v>25</v>
      </c>
      <c r="T877" s="23">
        <v>306947.62709999998</v>
      </c>
      <c r="U877">
        <f t="shared" si="16"/>
        <v>-4.4523857600953232E-4</v>
      </c>
    </row>
    <row r="878" spans="9:21" x14ac:dyDescent="0.3">
      <c r="I878"/>
      <c r="Q878" s="22">
        <v>1398</v>
      </c>
      <c r="R878" s="22">
        <v>8</v>
      </c>
      <c r="S878" s="22">
        <v>26</v>
      </c>
      <c r="T878" s="22">
        <v>302059.36780000001</v>
      </c>
      <c r="U878">
        <f t="shared" si="16"/>
        <v>-1.5925385532977065E-2</v>
      </c>
    </row>
    <row r="879" spans="9:21" x14ac:dyDescent="0.3">
      <c r="I879"/>
      <c r="Q879" s="23">
        <v>1398</v>
      </c>
      <c r="R879" s="23">
        <v>8</v>
      </c>
      <c r="S879" s="23">
        <v>27</v>
      </c>
      <c r="T879" s="23">
        <v>302767.6471</v>
      </c>
      <c r="U879">
        <f t="shared" si="16"/>
        <v>2.3448347427812433E-3</v>
      </c>
    </row>
    <row r="880" spans="9:21" x14ac:dyDescent="0.3">
      <c r="I880"/>
      <c r="Q880" s="22">
        <v>1398</v>
      </c>
      <c r="R880" s="22">
        <v>8</v>
      </c>
      <c r="S880" s="22">
        <v>28</v>
      </c>
      <c r="T880" s="22">
        <v>305126.1213</v>
      </c>
      <c r="U880">
        <f t="shared" si="16"/>
        <v>7.7897167104550302E-3</v>
      </c>
    </row>
    <row r="881" spans="9:21" x14ac:dyDescent="0.3">
      <c r="I881"/>
      <c r="Q881" s="23">
        <v>1398</v>
      </c>
      <c r="R881" s="23">
        <v>8</v>
      </c>
      <c r="S881" s="23">
        <v>29</v>
      </c>
      <c r="T881" s="23">
        <v>305761.34720000002</v>
      </c>
      <c r="U881">
        <f t="shared" si="16"/>
        <v>2.0818469991805699E-3</v>
      </c>
    </row>
    <row r="882" spans="9:21" x14ac:dyDescent="0.3">
      <c r="I882"/>
      <c r="Q882" s="22">
        <v>1398</v>
      </c>
      <c r="R882" s="22">
        <v>9</v>
      </c>
      <c r="S882" s="22">
        <v>2</v>
      </c>
      <c r="T882" s="22">
        <v>306343.533</v>
      </c>
      <c r="U882">
        <f t="shared" si="16"/>
        <v>1.9040529659204442E-3</v>
      </c>
    </row>
    <row r="883" spans="9:21" x14ac:dyDescent="0.3">
      <c r="I883"/>
      <c r="Q883" s="23">
        <v>1398</v>
      </c>
      <c r="R883" s="23">
        <v>9</v>
      </c>
      <c r="S883" s="23">
        <v>3</v>
      </c>
      <c r="T883" s="23">
        <v>306362.71970000002</v>
      </c>
      <c r="U883">
        <f t="shared" si="16"/>
        <v>6.2631320505213139E-5</v>
      </c>
    </row>
    <row r="884" spans="9:21" x14ac:dyDescent="0.3">
      <c r="I884"/>
      <c r="Q884" s="22">
        <v>1398</v>
      </c>
      <c r="R884" s="22">
        <v>9</v>
      </c>
      <c r="S884" s="22">
        <v>4</v>
      </c>
      <c r="T884" s="22">
        <v>309298.06939999998</v>
      </c>
      <c r="U884">
        <f t="shared" si="16"/>
        <v>9.5812888163231413E-3</v>
      </c>
    </row>
    <row r="885" spans="9:21" x14ac:dyDescent="0.3">
      <c r="I885"/>
      <c r="Q885" s="23">
        <v>1398</v>
      </c>
      <c r="R885" s="23">
        <v>9</v>
      </c>
      <c r="S885" s="23">
        <v>5</v>
      </c>
      <c r="T885" s="23">
        <v>310868.39630000002</v>
      </c>
      <c r="U885">
        <f t="shared" si="16"/>
        <v>5.0770666077750715E-3</v>
      </c>
    </row>
    <row r="886" spans="9:21" x14ac:dyDescent="0.3">
      <c r="I886"/>
      <c r="Q886" s="22">
        <v>1398</v>
      </c>
      <c r="R886" s="22">
        <v>9</v>
      </c>
      <c r="S886" s="22">
        <v>6</v>
      </c>
      <c r="T886" s="22">
        <v>312407.76010000001</v>
      </c>
      <c r="U886">
        <f t="shared" si="16"/>
        <v>4.9518182559620261E-3</v>
      </c>
    </row>
    <row r="887" spans="9:21" x14ac:dyDescent="0.3">
      <c r="I887"/>
      <c r="Q887" s="23">
        <v>1398</v>
      </c>
      <c r="R887" s="23">
        <v>9</v>
      </c>
      <c r="S887" s="23">
        <v>9</v>
      </c>
      <c r="T887" s="23">
        <v>315615.31160000002</v>
      </c>
      <c r="U887">
        <f t="shared" si="16"/>
        <v>1.0267195344229929E-2</v>
      </c>
    </row>
    <row r="888" spans="9:21" x14ac:dyDescent="0.3">
      <c r="I888"/>
      <c r="Q888" s="22">
        <v>1398</v>
      </c>
      <c r="R888" s="22">
        <v>9</v>
      </c>
      <c r="S888" s="22">
        <v>10</v>
      </c>
      <c r="T888" s="22">
        <v>319520.63669999997</v>
      </c>
      <c r="U888">
        <f t="shared" si="16"/>
        <v>1.23736870692428E-2</v>
      </c>
    </row>
    <row r="889" spans="9:21" x14ac:dyDescent="0.3">
      <c r="I889"/>
      <c r="Q889" s="23">
        <v>1398</v>
      </c>
      <c r="R889" s="23">
        <v>9</v>
      </c>
      <c r="S889" s="23">
        <v>11</v>
      </c>
      <c r="T889" s="23">
        <v>320511.19890000002</v>
      </c>
      <c r="U889">
        <f t="shared" si="16"/>
        <v>3.1001509330681465E-3</v>
      </c>
    </row>
    <row r="890" spans="9:21" x14ac:dyDescent="0.3">
      <c r="I890"/>
      <c r="Q890" s="22">
        <v>1398</v>
      </c>
      <c r="R890" s="22">
        <v>9</v>
      </c>
      <c r="S890" s="22">
        <v>12</v>
      </c>
      <c r="T890" s="22">
        <v>321107.0748</v>
      </c>
      <c r="U890">
        <f t="shared" si="16"/>
        <v>1.8591422142035796E-3</v>
      </c>
    </row>
    <row r="891" spans="9:21" x14ac:dyDescent="0.3">
      <c r="I891"/>
      <c r="Q891" s="23">
        <v>1398</v>
      </c>
      <c r="R891" s="23">
        <v>9</v>
      </c>
      <c r="S891" s="23">
        <v>13</v>
      </c>
      <c r="T891" s="23">
        <v>323107.27360000001</v>
      </c>
      <c r="U891">
        <f t="shared" si="16"/>
        <v>6.2290711011141475E-3</v>
      </c>
    </row>
    <row r="892" spans="9:21" x14ac:dyDescent="0.3">
      <c r="I892"/>
      <c r="Q892" s="22">
        <v>1398</v>
      </c>
      <c r="R892" s="22">
        <v>9</v>
      </c>
      <c r="S892" s="22">
        <v>16</v>
      </c>
      <c r="T892" s="22">
        <v>328265.48080000002</v>
      </c>
      <c r="U892">
        <f t="shared" si="16"/>
        <v>1.5964379701293163E-2</v>
      </c>
    </row>
    <row r="893" spans="9:21" x14ac:dyDescent="0.3">
      <c r="I893"/>
      <c r="Q893" s="23">
        <v>1398</v>
      </c>
      <c r="R893" s="23">
        <v>9</v>
      </c>
      <c r="S893" s="23">
        <v>17</v>
      </c>
      <c r="T893" s="23">
        <v>333073.34850000002</v>
      </c>
      <c r="U893">
        <f t="shared" si="16"/>
        <v>1.4646278640943144E-2</v>
      </c>
    </row>
    <row r="894" spans="9:21" x14ac:dyDescent="0.3">
      <c r="I894"/>
      <c r="Q894" s="22">
        <v>1398</v>
      </c>
      <c r="R894" s="22">
        <v>9</v>
      </c>
      <c r="S894" s="22">
        <v>18</v>
      </c>
      <c r="T894" s="22">
        <v>336654.90100000001</v>
      </c>
      <c r="U894">
        <f t="shared" si="16"/>
        <v>1.0753044385356958E-2</v>
      </c>
    </row>
    <row r="895" spans="9:21" x14ac:dyDescent="0.3">
      <c r="I895"/>
      <c r="Q895" s="23">
        <v>1398</v>
      </c>
      <c r="R895" s="23">
        <v>9</v>
      </c>
      <c r="S895" s="23">
        <v>19</v>
      </c>
      <c r="T895" s="23">
        <v>340223.67239999998</v>
      </c>
      <c r="U895">
        <f t="shared" si="16"/>
        <v>1.0600681556689917E-2</v>
      </c>
    </row>
    <row r="896" spans="9:21" x14ac:dyDescent="0.3">
      <c r="I896"/>
      <c r="Q896" s="22">
        <v>1398</v>
      </c>
      <c r="R896" s="22">
        <v>9</v>
      </c>
      <c r="S896" s="22">
        <v>20</v>
      </c>
      <c r="T896" s="22">
        <v>340097.3653</v>
      </c>
      <c r="U896">
        <f t="shared" si="16"/>
        <v>-3.7124724187764802E-4</v>
      </c>
    </row>
    <row r="897" spans="9:21" x14ac:dyDescent="0.3">
      <c r="I897"/>
      <c r="Q897" s="23">
        <v>1398</v>
      </c>
      <c r="R897" s="23">
        <v>9</v>
      </c>
      <c r="S897" s="23">
        <v>23</v>
      </c>
      <c r="T897" s="23">
        <v>344184.2942</v>
      </c>
      <c r="U897">
        <f t="shared" si="16"/>
        <v>1.201693784482849E-2</v>
      </c>
    </row>
    <row r="898" spans="9:21" x14ac:dyDescent="0.3">
      <c r="I898"/>
      <c r="Q898" s="22">
        <v>1398</v>
      </c>
      <c r="R898" s="22">
        <v>9</v>
      </c>
      <c r="S898" s="22">
        <v>24</v>
      </c>
      <c r="T898" s="22">
        <v>345160.75550000003</v>
      </c>
      <c r="U898">
        <f t="shared" si="16"/>
        <v>2.8370303830094201E-3</v>
      </c>
    </row>
    <row r="899" spans="9:21" x14ac:dyDescent="0.3">
      <c r="I899"/>
      <c r="Q899" s="23">
        <v>1398</v>
      </c>
      <c r="R899" s="23">
        <v>9</v>
      </c>
      <c r="S899" s="23">
        <v>25</v>
      </c>
      <c r="T899" s="23">
        <v>345629.9852</v>
      </c>
      <c r="U899">
        <f t="shared" si="16"/>
        <v>1.359452639162928E-3</v>
      </c>
    </row>
    <row r="900" spans="9:21" x14ac:dyDescent="0.3">
      <c r="I900"/>
      <c r="Q900" s="22">
        <v>1398</v>
      </c>
      <c r="R900" s="22">
        <v>9</v>
      </c>
      <c r="S900" s="22">
        <v>26</v>
      </c>
      <c r="T900" s="22">
        <v>348200.47700000001</v>
      </c>
      <c r="U900">
        <f t="shared" ref="U900:U963" si="17">T900/T899-1</f>
        <v>7.4371203601233393E-3</v>
      </c>
    </row>
    <row r="901" spans="9:21" x14ac:dyDescent="0.3">
      <c r="I901"/>
      <c r="Q901" s="23">
        <v>1398</v>
      </c>
      <c r="R901" s="23">
        <v>9</v>
      </c>
      <c r="S901" s="23">
        <v>27</v>
      </c>
      <c r="T901" s="23">
        <v>351114.78629999998</v>
      </c>
      <c r="U901">
        <f t="shared" si="17"/>
        <v>8.3696304069105221E-3</v>
      </c>
    </row>
    <row r="902" spans="9:21" x14ac:dyDescent="0.3">
      <c r="I902"/>
      <c r="Q902" s="22">
        <v>1398</v>
      </c>
      <c r="R902" s="22">
        <v>9</v>
      </c>
      <c r="S902" s="22">
        <v>30</v>
      </c>
      <c r="T902" s="22">
        <v>354531.67369999998</v>
      </c>
      <c r="U902">
        <f t="shared" si="17"/>
        <v>9.7315394660724142E-3</v>
      </c>
    </row>
    <row r="903" spans="9:21" x14ac:dyDescent="0.3">
      <c r="I903"/>
      <c r="Q903" s="23">
        <v>1398</v>
      </c>
      <c r="R903" s="23">
        <v>10</v>
      </c>
      <c r="S903" s="23">
        <v>1</v>
      </c>
      <c r="T903" s="23">
        <v>357474.84669999999</v>
      </c>
      <c r="U903">
        <f t="shared" si="17"/>
        <v>8.3015798540202468E-3</v>
      </c>
    </row>
    <row r="904" spans="9:21" x14ac:dyDescent="0.3">
      <c r="I904"/>
      <c r="Q904" s="22">
        <v>1398</v>
      </c>
      <c r="R904" s="22">
        <v>10</v>
      </c>
      <c r="S904" s="22">
        <v>2</v>
      </c>
      <c r="T904" s="22">
        <v>359438.25679999997</v>
      </c>
      <c r="U904">
        <f t="shared" si="17"/>
        <v>5.4924426658966574E-3</v>
      </c>
    </row>
    <row r="905" spans="9:21" x14ac:dyDescent="0.3">
      <c r="I905"/>
      <c r="Q905" s="23">
        <v>1398</v>
      </c>
      <c r="R905" s="23">
        <v>10</v>
      </c>
      <c r="S905" s="23">
        <v>3</v>
      </c>
      <c r="T905" s="23">
        <v>362529.74800000002</v>
      </c>
      <c r="U905">
        <f t="shared" si="17"/>
        <v>8.6008963751462719E-3</v>
      </c>
    </row>
    <row r="906" spans="9:21" x14ac:dyDescent="0.3">
      <c r="I906"/>
      <c r="Q906" s="22">
        <v>1398</v>
      </c>
      <c r="R906" s="22">
        <v>10</v>
      </c>
      <c r="S906" s="22">
        <v>4</v>
      </c>
      <c r="T906" s="22">
        <v>361502.45309999998</v>
      </c>
      <c r="U906">
        <f t="shared" si="17"/>
        <v>-2.8336844236022118E-3</v>
      </c>
    </row>
    <row r="907" spans="9:21" x14ac:dyDescent="0.3">
      <c r="I907"/>
      <c r="Q907" s="23">
        <v>1398</v>
      </c>
      <c r="R907" s="23">
        <v>10</v>
      </c>
      <c r="S907" s="23">
        <v>7</v>
      </c>
      <c r="T907" s="23">
        <v>368279.8248</v>
      </c>
      <c r="U907">
        <f t="shared" si="17"/>
        <v>1.8747788962099277E-2</v>
      </c>
    </row>
    <row r="908" spans="9:21" x14ac:dyDescent="0.3">
      <c r="I908"/>
      <c r="Q908" s="22">
        <v>1398</v>
      </c>
      <c r="R908" s="22">
        <v>10</v>
      </c>
      <c r="S908" s="22">
        <v>8</v>
      </c>
      <c r="T908" s="22">
        <v>370664.7095</v>
      </c>
      <c r="U908">
        <f t="shared" si="17"/>
        <v>6.4757408345545997E-3</v>
      </c>
    </row>
    <row r="909" spans="9:21" x14ac:dyDescent="0.3">
      <c r="I909"/>
      <c r="Q909" s="23">
        <v>1398</v>
      </c>
      <c r="R909" s="23">
        <v>10</v>
      </c>
      <c r="S909" s="23">
        <v>9</v>
      </c>
      <c r="T909" s="23">
        <v>376921.39799999999</v>
      </c>
      <c r="U909">
        <f t="shared" si="17"/>
        <v>1.6879644432403085E-2</v>
      </c>
    </row>
    <row r="910" spans="9:21" x14ac:dyDescent="0.3">
      <c r="I910"/>
      <c r="Q910" s="22">
        <v>1398</v>
      </c>
      <c r="R910" s="22">
        <v>10</v>
      </c>
      <c r="S910" s="22">
        <v>10</v>
      </c>
      <c r="T910" s="22">
        <v>378343.00319999998</v>
      </c>
      <c r="U910">
        <f t="shared" si="17"/>
        <v>3.7716224325370362E-3</v>
      </c>
    </row>
    <row r="911" spans="9:21" x14ac:dyDescent="0.3">
      <c r="I911"/>
      <c r="Q911" s="23">
        <v>1398</v>
      </c>
      <c r="R911" s="23">
        <v>10</v>
      </c>
      <c r="S911" s="23">
        <v>11</v>
      </c>
      <c r="T911" s="23">
        <v>385207.14110000001</v>
      </c>
      <c r="U911">
        <f t="shared" si="17"/>
        <v>1.8142632061234343E-2</v>
      </c>
    </row>
    <row r="912" spans="9:21" x14ac:dyDescent="0.3">
      <c r="I912"/>
      <c r="Q912" s="22">
        <v>1398</v>
      </c>
      <c r="R912" s="22">
        <v>10</v>
      </c>
      <c r="S912" s="22">
        <v>14</v>
      </c>
      <c r="T912" s="22">
        <v>368332.5258</v>
      </c>
      <c r="U912">
        <f t="shared" si="17"/>
        <v>-4.3806600396380846E-2</v>
      </c>
    </row>
    <row r="913" spans="9:21" x14ac:dyDescent="0.3">
      <c r="I913"/>
      <c r="Q913" s="23">
        <v>1398</v>
      </c>
      <c r="R913" s="23">
        <v>10</v>
      </c>
      <c r="S913" s="23">
        <v>15</v>
      </c>
      <c r="T913" s="23">
        <v>366355.55180000002</v>
      </c>
      <c r="U913">
        <f t="shared" si="17"/>
        <v>-5.3673619936390748E-3</v>
      </c>
    </row>
    <row r="914" spans="9:21" x14ac:dyDescent="0.3">
      <c r="I914"/>
      <c r="Q914" s="22">
        <v>1398</v>
      </c>
      <c r="R914" s="22">
        <v>10</v>
      </c>
      <c r="S914" s="22">
        <v>17</v>
      </c>
      <c r="T914" s="22">
        <v>359090.5588</v>
      </c>
      <c r="U914">
        <f t="shared" si="17"/>
        <v>-1.9830443306523504E-2</v>
      </c>
    </row>
    <row r="915" spans="9:21" x14ac:dyDescent="0.3">
      <c r="I915"/>
      <c r="Q915" s="23">
        <v>1398</v>
      </c>
      <c r="R915" s="23">
        <v>10</v>
      </c>
      <c r="S915" s="23">
        <v>18</v>
      </c>
      <c r="T915" s="23">
        <v>353969.32059999998</v>
      </c>
      <c r="U915">
        <f t="shared" si="17"/>
        <v>-1.4261689912188347E-2</v>
      </c>
    </row>
    <row r="916" spans="9:21" x14ac:dyDescent="0.3">
      <c r="I916"/>
      <c r="Q916" s="22">
        <v>1398</v>
      </c>
      <c r="R916" s="22">
        <v>10</v>
      </c>
      <c r="S916" s="22">
        <v>21</v>
      </c>
      <c r="T916" s="22">
        <v>360090.20610000001</v>
      </c>
      <c r="U916">
        <f t="shared" si="17"/>
        <v>1.7292135628095506E-2</v>
      </c>
    </row>
    <row r="917" spans="9:21" x14ac:dyDescent="0.3">
      <c r="I917"/>
      <c r="Q917" s="23">
        <v>1398</v>
      </c>
      <c r="R917" s="23">
        <v>10</v>
      </c>
      <c r="S917" s="23">
        <v>22</v>
      </c>
      <c r="T917" s="23">
        <v>376516.81689999998</v>
      </c>
      <c r="U917">
        <f t="shared" si="17"/>
        <v>4.5618043817160059E-2</v>
      </c>
    </row>
    <row r="918" spans="9:21" x14ac:dyDescent="0.3">
      <c r="I918"/>
      <c r="Q918" s="22">
        <v>1398</v>
      </c>
      <c r="R918" s="22">
        <v>10</v>
      </c>
      <c r="S918" s="22">
        <v>23</v>
      </c>
      <c r="T918" s="22">
        <v>392124.19400000002</v>
      </c>
      <c r="U918">
        <f t="shared" si="17"/>
        <v>4.1452005327414776E-2</v>
      </c>
    </row>
    <row r="919" spans="9:21" x14ac:dyDescent="0.3">
      <c r="I919"/>
      <c r="Q919" s="23">
        <v>1398</v>
      </c>
      <c r="R919" s="23">
        <v>10</v>
      </c>
      <c r="S919" s="23">
        <v>24</v>
      </c>
      <c r="T919" s="23">
        <v>395986.99349999998</v>
      </c>
      <c r="U919">
        <f t="shared" si="17"/>
        <v>9.8509593621247671E-3</v>
      </c>
    </row>
    <row r="920" spans="9:21" x14ac:dyDescent="0.3">
      <c r="I920"/>
      <c r="Q920" s="22">
        <v>1398</v>
      </c>
      <c r="R920" s="22">
        <v>10</v>
      </c>
      <c r="S920" s="22">
        <v>25</v>
      </c>
      <c r="T920" s="22">
        <v>399129.5759</v>
      </c>
      <c r="U920">
        <f t="shared" si="17"/>
        <v>7.9360747993861835E-3</v>
      </c>
    </row>
    <row r="921" spans="9:21" x14ac:dyDescent="0.3">
      <c r="I921"/>
      <c r="Q921" s="23">
        <v>1398</v>
      </c>
      <c r="R921" s="23">
        <v>10</v>
      </c>
      <c r="S921" s="23">
        <v>28</v>
      </c>
      <c r="T921" s="23">
        <v>410020.07079999999</v>
      </c>
      <c r="U921">
        <f t="shared" si="17"/>
        <v>2.7285612386511282E-2</v>
      </c>
    </row>
    <row r="922" spans="9:21" x14ac:dyDescent="0.3">
      <c r="I922"/>
      <c r="Q922" s="22">
        <v>1398</v>
      </c>
      <c r="R922" s="22">
        <v>10</v>
      </c>
      <c r="S922" s="22">
        <v>29</v>
      </c>
      <c r="T922" s="22">
        <v>410913.97720000002</v>
      </c>
      <c r="U922">
        <f t="shared" si="17"/>
        <v>2.180152786803724E-3</v>
      </c>
    </row>
    <row r="923" spans="9:21" x14ac:dyDescent="0.3">
      <c r="I923"/>
      <c r="Q923" s="23">
        <v>1398</v>
      </c>
      <c r="R923" s="23">
        <v>10</v>
      </c>
      <c r="S923" s="23">
        <v>30</v>
      </c>
      <c r="T923" s="23">
        <v>410215.45240000001</v>
      </c>
      <c r="U923">
        <f t="shared" si="17"/>
        <v>-1.6999295199443543E-3</v>
      </c>
    </row>
    <row r="924" spans="9:21" x14ac:dyDescent="0.3">
      <c r="I924"/>
      <c r="Q924" s="22">
        <v>1398</v>
      </c>
      <c r="R924" s="22">
        <v>11</v>
      </c>
      <c r="S924" s="22">
        <v>1</v>
      </c>
      <c r="T924" s="22">
        <v>406488.73440000002</v>
      </c>
      <c r="U924">
        <f t="shared" si="17"/>
        <v>-9.0847821021771136E-3</v>
      </c>
    </row>
    <row r="925" spans="9:21" x14ac:dyDescent="0.3">
      <c r="I925"/>
      <c r="Q925" s="23">
        <v>1398</v>
      </c>
      <c r="R925" s="23">
        <v>11</v>
      </c>
      <c r="S925" s="23">
        <v>2</v>
      </c>
      <c r="T925" s="23">
        <v>411195.16830000002</v>
      </c>
      <c r="U925">
        <f t="shared" si="17"/>
        <v>1.1578264049425524E-2</v>
      </c>
    </row>
    <row r="926" spans="9:21" x14ac:dyDescent="0.3">
      <c r="I926"/>
      <c r="Q926" s="22">
        <v>1398</v>
      </c>
      <c r="R926" s="22">
        <v>11</v>
      </c>
      <c r="S926" s="22">
        <v>5</v>
      </c>
      <c r="T926" s="22">
        <v>416602.67139999999</v>
      </c>
      <c r="U926">
        <f t="shared" si="17"/>
        <v>1.3150697082254581E-2</v>
      </c>
    </row>
    <row r="927" spans="9:21" x14ac:dyDescent="0.3">
      <c r="I927"/>
      <c r="Q927" s="23">
        <v>1398</v>
      </c>
      <c r="R927" s="23">
        <v>11</v>
      </c>
      <c r="S927" s="23">
        <v>6</v>
      </c>
      <c r="T927" s="23">
        <v>417554.46269999997</v>
      </c>
      <c r="U927">
        <f t="shared" si="17"/>
        <v>2.2846500162887473E-3</v>
      </c>
    </row>
    <row r="928" spans="9:21" x14ac:dyDescent="0.3">
      <c r="I928"/>
      <c r="Q928" s="22">
        <v>1398</v>
      </c>
      <c r="R928" s="22">
        <v>11</v>
      </c>
      <c r="S928" s="22">
        <v>7</v>
      </c>
      <c r="T928" s="22">
        <v>419283.68729999999</v>
      </c>
      <c r="U928">
        <f t="shared" si="17"/>
        <v>4.141315096522824E-3</v>
      </c>
    </row>
    <row r="929" spans="9:21" x14ac:dyDescent="0.3">
      <c r="I929"/>
      <c r="Q929" s="23">
        <v>1398</v>
      </c>
      <c r="R929" s="23">
        <v>11</v>
      </c>
      <c r="S929" s="23">
        <v>8</v>
      </c>
      <c r="T929" s="23">
        <v>425722.09740000003</v>
      </c>
      <c r="U929">
        <f t="shared" si="17"/>
        <v>1.5355737165594352E-2</v>
      </c>
    </row>
    <row r="930" spans="9:21" x14ac:dyDescent="0.3">
      <c r="I930"/>
      <c r="Q930" s="22">
        <v>1398</v>
      </c>
      <c r="R930" s="22">
        <v>11</v>
      </c>
      <c r="S930" s="22">
        <v>12</v>
      </c>
      <c r="T930" s="22">
        <v>425065.21169999999</v>
      </c>
      <c r="U930">
        <f t="shared" si="17"/>
        <v>-1.5429917873932553E-3</v>
      </c>
    </row>
    <row r="931" spans="9:21" x14ac:dyDescent="0.3">
      <c r="I931"/>
      <c r="Q931" s="23">
        <v>1398</v>
      </c>
      <c r="R931" s="23">
        <v>11</v>
      </c>
      <c r="S931" s="23">
        <v>13</v>
      </c>
      <c r="T931" s="23">
        <v>426756.21279999998</v>
      </c>
      <c r="U931">
        <f t="shared" si="17"/>
        <v>3.9782157030376908E-3</v>
      </c>
    </row>
    <row r="932" spans="9:21" x14ac:dyDescent="0.3">
      <c r="I932"/>
      <c r="Q932" s="22">
        <v>1398</v>
      </c>
      <c r="R932" s="22">
        <v>11</v>
      </c>
      <c r="S932" s="22">
        <v>14</v>
      </c>
      <c r="T932" s="22">
        <v>437248.40029999998</v>
      </c>
      <c r="U932">
        <f t="shared" si="17"/>
        <v>2.4585904517146817E-2</v>
      </c>
    </row>
    <row r="933" spans="9:21" x14ac:dyDescent="0.3">
      <c r="I933"/>
      <c r="Q933" s="23">
        <v>1398</v>
      </c>
      <c r="R933" s="23">
        <v>11</v>
      </c>
      <c r="S933" s="23">
        <v>15</v>
      </c>
      <c r="T933" s="23">
        <v>438326.5012</v>
      </c>
      <c r="U933">
        <f t="shared" si="17"/>
        <v>2.4656485861591637E-3</v>
      </c>
    </row>
    <row r="934" spans="9:21" x14ac:dyDescent="0.3">
      <c r="I934"/>
      <c r="Q934" s="22">
        <v>1398</v>
      </c>
      <c r="R934" s="22">
        <v>11</v>
      </c>
      <c r="S934" s="22">
        <v>16</v>
      </c>
      <c r="T934" s="22">
        <v>444490.61979999999</v>
      </c>
      <c r="U934">
        <f t="shared" si="17"/>
        <v>1.4062847176989246E-2</v>
      </c>
    </row>
    <row r="935" spans="9:21" x14ac:dyDescent="0.3">
      <c r="I935"/>
      <c r="Q935" s="23">
        <v>1398</v>
      </c>
      <c r="R935" s="23">
        <v>11</v>
      </c>
      <c r="S935" s="23">
        <v>19</v>
      </c>
      <c r="T935" s="23">
        <v>451446.13770000002</v>
      </c>
      <c r="U935">
        <f t="shared" si="17"/>
        <v>1.5648289503003898E-2</v>
      </c>
    </row>
    <row r="936" spans="9:21" x14ac:dyDescent="0.3">
      <c r="I936"/>
      <c r="Q936" s="22">
        <v>1398</v>
      </c>
      <c r="R936" s="22">
        <v>11</v>
      </c>
      <c r="S936" s="22">
        <v>20</v>
      </c>
      <c r="T936" s="22">
        <v>453069.88329999999</v>
      </c>
      <c r="U936">
        <f t="shared" si="17"/>
        <v>3.5967648505590422E-3</v>
      </c>
    </row>
    <row r="937" spans="9:21" x14ac:dyDescent="0.3">
      <c r="I937"/>
      <c r="Q937" s="23">
        <v>1398</v>
      </c>
      <c r="R937" s="23">
        <v>11</v>
      </c>
      <c r="S937" s="23">
        <v>21</v>
      </c>
      <c r="T937" s="23">
        <v>445578.44469999999</v>
      </c>
      <c r="U937">
        <f t="shared" si="17"/>
        <v>-1.6534841259884692E-2</v>
      </c>
    </row>
    <row r="938" spans="9:21" x14ac:dyDescent="0.3">
      <c r="I938"/>
      <c r="Q938" s="22">
        <v>1398</v>
      </c>
      <c r="R938" s="22">
        <v>11</v>
      </c>
      <c r="S938" s="22">
        <v>23</v>
      </c>
      <c r="T938" s="22">
        <v>457485.85259999998</v>
      </c>
      <c r="U938">
        <f t="shared" si="17"/>
        <v>2.6723482793286957E-2</v>
      </c>
    </row>
    <row r="939" spans="9:21" x14ac:dyDescent="0.3">
      <c r="I939"/>
      <c r="Q939" s="23">
        <v>1398</v>
      </c>
      <c r="R939" s="23">
        <v>11</v>
      </c>
      <c r="S939" s="23">
        <v>26</v>
      </c>
      <c r="T939" s="23">
        <v>462584.95280000003</v>
      </c>
      <c r="U939">
        <f t="shared" si="17"/>
        <v>1.1145918876005911E-2</v>
      </c>
    </row>
    <row r="940" spans="9:21" x14ac:dyDescent="0.3">
      <c r="I940"/>
      <c r="Q940" s="22">
        <v>1398</v>
      </c>
      <c r="R940" s="22">
        <v>11</v>
      </c>
      <c r="S940" s="22">
        <v>27</v>
      </c>
      <c r="T940" s="22">
        <v>473380.29859999998</v>
      </c>
      <c r="U940">
        <f t="shared" si="17"/>
        <v>2.3337001635389099E-2</v>
      </c>
    </row>
    <row r="941" spans="9:21" x14ac:dyDescent="0.3">
      <c r="I941"/>
      <c r="Q941" s="23">
        <v>1398</v>
      </c>
      <c r="R941" s="23">
        <v>11</v>
      </c>
      <c r="S941" s="23">
        <v>28</v>
      </c>
      <c r="T941" s="23">
        <v>477931.0797</v>
      </c>
      <c r="U941">
        <f t="shared" si="17"/>
        <v>9.6133724057776426E-3</v>
      </c>
    </row>
    <row r="942" spans="9:21" x14ac:dyDescent="0.3">
      <c r="I942"/>
      <c r="Q942" s="22">
        <v>1398</v>
      </c>
      <c r="R942" s="22">
        <v>11</v>
      </c>
      <c r="S942" s="22">
        <v>29</v>
      </c>
      <c r="T942" s="22">
        <v>473672.47820000001</v>
      </c>
      <c r="U942">
        <f t="shared" si="17"/>
        <v>-8.9104929159935509E-3</v>
      </c>
    </row>
    <row r="943" spans="9:21" x14ac:dyDescent="0.3">
      <c r="I943"/>
      <c r="Q943" s="23">
        <v>1398</v>
      </c>
      <c r="R943" s="23">
        <v>11</v>
      </c>
      <c r="S943" s="23">
        <v>30</v>
      </c>
      <c r="T943" s="23">
        <v>480331.83870000002</v>
      </c>
      <c r="U943">
        <f t="shared" si="17"/>
        <v>1.405899816114764E-2</v>
      </c>
    </row>
    <row r="944" spans="9:21" x14ac:dyDescent="0.3">
      <c r="I944"/>
      <c r="Q944" s="22">
        <v>1398</v>
      </c>
      <c r="R944" s="22">
        <v>12</v>
      </c>
      <c r="S944" s="22">
        <v>3</v>
      </c>
      <c r="T944" s="22">
        <v>482992.0392</v>
      </c>
      <c r="U944">
        <f t="shared" si="17"/>
        <v>5.5382556092882229E-3</v>
      </c>
    </row>
    <row r="945" spans="9:21" x14ac:dyDescent="0.3">
      <c r="I945"/>
      <c r="Q945" s="23">
        <v>1398</v>
      </c>
      <c r="R945" s="23">
        <v>12</v>
      </c>
      <c r="S945" s="23">
        <v>4</v>
      </c>
      <c r="T945" s="23">
        <v>500522.0882</v>
      </c>
      <c r="U945">
        <f t="shared" si="17"/>
        <v>3.6294695517209208E-2</v>
      </c>
    </row>
    <row r="946" spans="9:21" x14ac:dyDescent="0.3">
      <c r="I946"/>
      <c r="Q946" s="22">
        <v>1398</v>
      </c>
      <c r="R946" s="22">
        <v>12</v>
      </c>
      <c r="S946" s="22">
        <v>5</v>
      </c>
      <c r="T946" s="22">
        <v>505738.91249999998</v>
      </c>
      <c r="U946">
        <f t="shared" si="17"/>
        <v>1.0422765394352496E-2</v>
      </c>
    </row>
    <row r="947" spans="9:21" x14ac:dyDescent="0.3">
      <c r="I947"/>
      <c r="Q947" s="23">
        <v>1398</v>
      </c>
      <c r="R947" s="23">
        <v>12</v>
      </c>
      <c r="S947" s="23">
        <v>6</v>
      </c>
      <c r="T947" s="23">
        <v>519858.51260000002</v>
      </c>
      <c r="U947">
        <f t="shared" si="17"/>
        <v>2.791875363159857E-2</v>
      </c>
    </row>
    <row r="948" spans="9:21" x14ac:dyDescent="0.3">
      <c r="I948"/>
      <c r="Q948" s="22">
        <v>1398</v>
      </c>
      <c r="R948" s="22">
        <v>12</v>
      </c>
      <c r="S948" s="22">
        <v>7</v>
      </c>
      <c r="T948" s="22">
        <v>522061.40889999998</v>
      </c>
      <c r="U948">
        <f t="shared" si="17"/>
        <v>4.2374920225551893E-3</v>
      </c>
    </row>
    <row r="949" spans="9:21" x14ac:dyDescent="0.3">
      <c r="I949"/>
      <c r="Q949" s="23">
        <v>1398</v>
      </c>
      <c r="R949" s="23">
        <v>12</v>
      </c>
      <c r="S949" s="23">
        <v>10</v>
      </c>
      <c r="T949" s="23">
        <v>504419.65299999999</v>
      </c>
      <c r="U949">
        <f t="shared" si="17"/>
        <v>-3.379249183955535E-2</v>
      </c>
    </row>
    <row r="950" spans="9:21" x14ac:dyDescent="0.3">
      <c r="I950"/>
      <c r="Q950" s="22">
        <v>1398</v>
      </c>
      <c r="R950" s="22">
        <v>12</v>
      </c>
      <c r="S950" s="22">
        <v>11</v>
      </c>
      <c r="T950" s="22">
        <v>514356.14020000002</v>
      </c>
      <c r="U950">
        <f t="shared" si="17"/>
        <v>1.9698850234925347E-2</v>
      </c>
    </row>
    <row r="951" spans="9:21" x14ac:dyDescent="0.3">
      <c r="I951"/>
      <c r="Q951" s="23">
        <v>1398</v>
      </c>
      <c r="R951" s="23">
        <v>12</v>
      </c>
      <c r="S951" s="23">
        <v>12</v>
      </c>
      <c r="T951" s="23">
        <v>527159.74380000005</v>
      </c>
      <c r="U951">
        <f t="shared" si="17"/>
        <v>2.4892487129679397E-2</v>
      </c>
    </row>
    <row r="952" spans="9:21" x14ac:dyDescent="0.3">
      <c r="I952"/>
      <c r="Q952" s="22">
        <v>1398</v>
      </c>
      <c r="R952" s="22">
        <v>12</v>
      </c>
      <c r="S952" s="22">
        <v>13</v>
      </c>
      <c r="T952" s="22">
        <v>541701.83270000003</v>
      </c>
      <c r="U952">
        <f t="shared" si="17"/>
        <v>2.7585734819533414E-2</v>
      </c>
    </row>
    <row r="953" spans="9:21" x14ac:dyDescent="0.3">
      <c r="I953"/>
      <c r="Q953" s="23">
        <v>1398</v>
      </c>
      <c r="R953" s="23">
        <v>12</v>
      </c>
      <c r="S953" s="23">
        <v>14</v>
      </c>
      <c r="T953" s="23">
        <v>552731.3996</v>
      </c>
      <c r="U953">
        <f t="shared" si="17"/>
        <v>2.0360955481773857E-2</v>
      </c>
    </row>
    <row r="954" spans="9:21" x14ac:dyDescent="0.3">
      <c r="I954"/>
      <c r="Q954" s="22">
        <v>1398</v>
      </c>
      <c r="R954" s="22">
        <v>12</v>
      </c>
      <c r="S954" s="22">
        <v>17</v>
      </c>
      <c r="T954" s="22">
        <v>546914.35120000003</v>
      </c>
      <c r="U954">
        <f t="shared" si="17"/>
        <v>-1.0524186619775278E-2</v>
      </c>
    </row>
    <row r="955" spans="9:21" x14ac:dyDescent="0.3">
      <c r="I955"/>
      <c r="Q955" s="23">
        <v>1398</v>
      </c>
      <c r="R955" s="23">
        <v>12</v>
      </c>
      <c r="S955" s="23">
        <v>19</v>
      </c>
      <c r="T955" s="23">
        <v>533294.53419999999</v>
      </c>
      <c r="U955">
        <f t="shared" si="17"/>
        <v>-2.4903016295177549E-2</v>
      </c>
    </row>
    <row r="956" spans="9:21" x14ac:dyDescent="0.3">
      <c r="I956"/>
      <c r="Q956" s="22">
        <v>1398</v>
      </c>
      <c r="R956" s="22">
        <v>12</v>
      </c>
      <c r="S956" s="22">
        <v>20</v>
      </c>
      <c r="T956" s="22">
        <v>519306.42229999998</v>
      </c>
      <c r="U956">
        <f t="shared" si="17"/>
        <v>-2.6229617974584563E-2</v>
      </c>
    </row>
    <row r="957" spans="9:21" x14ac:dyDescent="0.3">
      <c r="I957"/>
      <c r="Q957" s="23">
        <v>1398</v>
      </c>
      <c r="R957" s="23">
        <v>12</v>
      </c>
      <c r="S957" s="23">
        <v>21</v>
      </c>
      <c r="T957" s="23">
        <v>519915.58679999999</v>
      </c>
      <c r="U957">
        <f t="shared" si="17"/>
        <v>1.1730347899454596E-3</v>
      </c>
    </row>
    <row r="958" spans="9:21" x14ac:dyDescent="0.3">
      <c r="I958"/>
      <c r="Q958" s="22">
        <v>1398</v>
      </c>
      <c r="R958" s="22">
        <v>12</v>
      </c>
      <c r="S958" s="22">
        <v>24</v>
      </c>
      <c r="T958" s="22">
        <v>502984.08960000001</v>
      </c>
      <c r="U958">
        <f t="shared" si="17"/>
        <v>-3.2565858054402153E-2</v>
      </c>
    </row>
    <row r="959" spans="9:21" x14ac:dyDescent="0.3">
      <c r="I959"/>
      <c r="Q959" s="23">
        <v>1398</v>
      </c>
      <c r="R959" s="23">
        <v>12</v>
      </c>
      <c r="S959" s="23">
        <v>25</v>
      </c>
      <c r="T959" s="23">
        <v>495337.08889999997</v>
      </c>
      <c r="U959">
        <f t="shared" si="17"/>
        <v>-1.5203265586554271E-2</v>
      </c>
    </row>
    <row r="960" spans="9:21" x14ac:dyDescent="0.3">
      <c r="I960"/>
      <c r="Q960" s="22">
        <v>1398</v>
      </c>
      <c r="R960" s="22">
        <v>12</v>
      </c>
      <c r="S960" s="22">
        <v>26</v>
      </c>
      <c r="T960" s="22">
        <v>505529.4705</v>
      </c>
      <c r="U960">
        <f t="shared" si="17"/>
        <v>2.0576657448838187E-2</v>
      </c>
    </row>
    <row r="961" spans="9:21" x14ac:dyDescent="0.3">
      <c r="I961"/>
      <c r="Q961" s="23">
        <v>1398</v>
      </c>
      <c r="R961" s="23">
        <v>12</v>
      </c>
      <c r="S961" s="23">
        <v>27</v>
      </c>
      <c r="T961" s="23">
        <v>501791.45549999998</v>
      </c>
      <c r="U961">
        <f t="shared" si="17"/>
        <v>-7.3942573442906667E-3</v>
      </c>
    </row>
    <row r="962" spans="9:21" x14ac:dyDescent="0.3">
      <c r="I962"/>
      <c r="Q962" s="22">
        <v>1398</v>
      </c>
      <c r="R962" s="22">
        <v>12</v>
      </c>
      <c r="S962" s="22">
        <v>28</v>
      </c>
      <c r="T962" s="22">
        <v>511740.04080000002</v>
      </c>
      <c r="U962">
        <f t="shared" si="17"/>
        <v>1.9826135321668659E-2</v>
      </c>
    </row>
    <row r="963" spans="9:21" x14ac:dyDescent="0.3">
      <c r="I963"/>
      <c r="Q963" s="23">
        <v>1399</v>
      </c>
      <c r="R963" s="23">
        <v>1</v>
      </c>
      <c r="S963" s="23">
        <v>5</v>
      </c>
      <c r="T963" s="23">
        <v>507978.93119999999</v>
      </c>
      <c r="U963">
        <f t="shared" si="17"/>
        <v>-7.349648845379253E-3</v>
      </c>
    </row>
    <row r="964" spans="9:21" x14ac:dyDescent="0.3">
      <c r="I964"/>
      <c r="Q964" s="22">
        <v>1399</v>
      </c>
      <c r="R964" s="22">
        <v>1</v>
      </c>
      <c r="S964" s="22">
        <v>6</v>
      </c>
      <c r="T964" s="22">
        <v>519869.38709999999</v>
      </c>
      <c r="U964">
        <f t="shared" ref="U964:U1027" si="18">T964/T963-1</f>
        <v>2.3407380050017412E-2</v>
      </c>
    </row>
    <row r="965" spans="9:21" x14ac:dyDescent="0.3">
      <c r="I965"/>
      <c r="Q965" s="23">
        <v>1399</v>
      </c>
      <c r="R965" s="23">
        <v>1</v>
      </c>
      <c r="S965" s="23">
        <v>9</v>
      </c>
      <c r="T965" s="23">
        <v>531433.97120000003</v>
      </c>
      <c r="U965">
        <f t="shared" si="18"/>
        <v>2.2245172320130235E-2</v>
      </c>
    </row>
    <row r="966" spans="9:21" x14ac:dyDescent="0.3">
      <c r="I966"/>
      <c r="Q966" s="22">
        <v>1399</v>
      </c>
      <c r="R966" s="22">
        <v>1</v>
      </c>
      <c r="S966" s="22">
        <v>10</v>
      </c>
      <c r="T966" s="22">
        <v>544332.52749999997</v>
      </c>
      <c r="U966">
        <f t="shared" si="18"/>
        <v>2.4271230292023827E-2</v>
      </c>
    </row>
    <row r="967" spans="9:21" x14ac:dyDescent="0.3">
      <c r="I967"/>
      <c r="Q967" s="23">
        <v>1399</v>
      </c>
      <c r="R967" s="23">
        <v>1</v>
      </c>
      <c r="S967" s="23">
        <v>11</v>
      </c>
      <c r="T967" s="23">
        <v>546002.44770000002</v>
      </c>
      <c r="U967">
        <f t="shared" si="18"/>
        <v>3.0678309960083805E-3</v>
      </c>
    </row>
    <row r="968" spans="9:21" x14ac:dyDescent="0.3">
      <c r="I968"/>
      <c r="Q968" s="22">
        <v>1399</v>
      </c>
      <c r="R968" s="22">
        <v>1</v>
      </c>
      <c r="S968" s="22">
        <v>16</v>
      </c>
      <c r="T968" s="22">
        <v>565046.4791</v>
      </c>
      <c r="U968">
        <f t="shared" si="18"/>
        <v>3.487902202677251E-2</v>
      </c>
    </row>
    <row r="969" spans="9:21" x14ac:dyDescent="0.3">
      <c r="I969"/>
      <c r="Q969" s="23">
        <v>1399</v>
      </c>
      <c r="R969" s="23">
        <v>1</v>
      </c>
      <c r="S969" s="23">
        <v>17</v>
      </c>
      <c r="T969" s="23">
        <v>571978.45369999995</v>
      </c>
      <c r="U969">
        <f t="shared" si="18"/>
        <v>1.2267972381743153E-2</v>
      </c>
    </row>
    <row r="970" spans="9:21" x14ac:dyDescent="0.3">
      <c r="I970"/>
      <c r="Q970" s="22">
        <v>1399</v>
      </c>
      <c r="R970" s="22">
        <v>1</v>
      </c>
      <c r="S970" s="22">
        <v>18</v>
      </c>
      <c r="T970" s="22">
        <v>569048.40949999995</v>
      </c>
      <c r="U970">
        <f t="shared" si="18"/>
        <v>-5.1226478568313638E-3</v>
      </c>
    </row>
    <row r="971" spans="9:21" x14ac:dyDescent="0.3">
      <c r="I971"/>
      <c r="Q971" s="23">
        <v>1399</v>
      </c>
      <c r="R971" s="23">
        <v>1</v>
      </c>
      <c r="S971" s="23">
        <v>19</v>
      </c>
      <c r="T971" s="23">
        <v>582767.44880000001</v>
      </c>
      <c r="U971">
        <f t="shared" si="18"/>
        <v>2.4108738502677474E-2</v>
      </c>
    </row>
    <row r="972" spans="9:21" x14ac:dyDescent="0.3">
      <c r="I972"/>
      <c r="Q972" s="22">
        <v>1399</v>
      </c>
      <c r="R972" s="22">
        <v>1</v>
      </c>
      <c r="S972" s="22">
        <v>20</v>
      </c>
      <c r="T972" s="22">
        <v>596426.05570000003</v>
      </c>
      <c r="U972">
        <f t="shared" si="18"/>
        <v>2.3437491109232322E-2</v>
      </c>
    </row>
    <row r="973" spans="9:21" x14ac:dyDescent="0.3">
      <c r="I973"/>
      <c r="Q973" s="23">
        <v>1399</v>
      </c>
      <c r="R973" s="23">
        <v>1</v>
      </c>
      <c r="S973" s="23">
        <v>23</v>
      </c>
      <c r="T973" s="23">
        <v>605707.01009999996</v>
      </c>
      <c r="U973">
        <f t="shared" si="18"/>
        <v>1.5560947264631642E-2</v>
      </c>
    </row>
    <row r="974" spans="9:21" x14ac:dyDescent="0.3">
      <c r="I974"/>
      <c r="Q974" s="22">
        <v>1399</v>
      </c>
      <c r="R974" s="22">
        <v>1</v>
      </c>
      <c r="S974" s="22">
        <v>24</v>
      </c>
      <c r="T974" s="22">
        <v>620967.72089999996</v>
      </c>
      <c r="U974">
        <f t="shared" si="18"/>
        <v>2.5194872348399233E-2</v>
      </c>
    </row>
    <row r="975" spans="9:21" x14ac:dyDescent="0.3">
      <c r="I975"/>
      <c r="Q975" s="23">
        <v>1399</v>
      </c>
      <c r="R975" s="23">
        <v>1</v>
      </c>
      <c r="S975" s="23">
        <v>25</v>
      </c>
      <c r="T975" s="23">
        <v>623143.06759999995</v>
      </c>
      <c r="U975">
        <f t="shared" si="18"/>
        <v>3.5031558433458176E-3</v>
      </c>
    </row>
    <row r="976" spans="9:21" x14ac:dyDescent="0.3">
      <c r="I976"/>
      <c r="Q976" s="22">
        <v>1399</v>
      </c>
      <c r="R976" s="22">
        <v>1</v>
      </c>
      <c r="S976" s="22">
        <v>26</v>
      </c>
      <c r="T976" s="22">
        <v>624014.21799999999</v>
      </c>
      <c r="U976">
        <f t="shared" si="18"/>
        <v>1.3979942091872921E-3</v>
      </c>
    </row>
    <row r="977" spans="9:21" x14ac:dyDescent="0.3">
      <c r="I977"/>
      <c r="Q977" s="23">
        <v>1399</v>
      </c>
      <c r="R977" s="23">
        <v>1</v>
      </c>
      <c r="S977" s="23">
        <v>27</v>
      </c>
      <c r="T977" s="23">
        <v>642434.31790000002</v>
      </c>
      <c r="U977">
        <f t="shared" si="18"/>
        <v>2.9518718273819911E-2</v>
      </c>
    </row>
    <row r="978" spans="9:21" x14ac:dyDescent="0.3">
      <c r="I978"/>
      <c r="Q978" s="22">
        <v>1399</v>
      </c>
      <c r="R978" s="22">
        <v>1</v>
      </c>
      <c r="S978" s="22">
        <v>30</v>
      </c>
      <c r="T978" s="22">
        <v>664988.32640000002</v>
      </c>
      <c r="U978">
        <f t="shared" si="18"/>
        <v>3.5107104137470202E-2</v>
      </c>
    </row>
    <row r="979" spans="9:21" x14ac:dyDescent="0.3">
      <c r="I979"/>
      <c r="Q979" s="23">
        <v>1399</v>
      </c>
      <c r="R979" s="23">
        <v>1</v>
      </c>
      <c r="S979" s="23">
        <v>31</v>
      </c>
      <c r="T979" s="23">
        <v>684302.54859999998</v>
      </c>
      <c r="U979">
        <f t="shared" si="18"/>
        <v>2.9044453012521343E-2</v>
      </c>
    </row>
    <row r="980" spans="9:21" x14ac:dyDescent="0.3">
      <c r="I980"/>
      <c r="Q980" s="22">
        <v>1399</v>
      </c>
      <c r="R980" s="22">
        <v>2</v>
      </c>
      <c r="S980" s="22">
        <v>1</v>
      </c>
      <c r="T980" s="22">
        <v>704375.66669999994</v>
      </c>
      <c r="U980">
        <f t="shared" si="18"/>
        <v>2.9333688937834834E-2</v>
      </c>
    </row>
    <row r="981" spans="9:21" x14ac:dyDescent="0.3">
      <c r="I981"/>
      <c r="Q981" s="23">
        <v>1399</v>
      </c>
      <c r="R981" s="23">
        <v>2</v>
      </c>
      <c r="S981" s="23">
        <v>2</v>
      </c>
      <c r="T981" s="23">
        <v>720445.86219999997</v>
      </c>
      <c r="U981">
        <f t="shared" si="18"/>
        <v>2.2814807864230957E-2</v>
      </c>
    </row>
    <row r="982" spans="9:21" x14ac:dyDescent="0.3">
      <c r="I982"/>
      <c r="Q982" s="22">
        <v>1399</v>
      </c>
      <c r="R982" s="22">
        <v>2</v>
      </c>
      <c r="S982" s="22">
        <v>3</v>
      </c>
      <c r="T982" s="22">
        <v>746395.72149999999</v>
      </c>
      <c r="U982">
        <f t="shared" si="18"/>
        <v>3.601916627122792E-2</v>
      </c>
    </row>
    <row r="983" spans="9:21" x14ac:dyDescent="0.3">
      <c r="I983"/>
      <c r="Q983" s="23">
        <v>1399</v>
      </c>
      <c r="R983" s="23">
        <v>2</v>
      </c>
      <c r="S983" s="23">
        <v>6</v>
      </c>
      <c r="T983" s="23">
        <v>754558.11529999995</v>
      </c>
      <c r="U983">
        <f t="shared" si="18"/>
        <v>1.0935745697465027E-2</v>
      </c>
    </row>
    <row r="984" spans="9:21" x14ac:dyDescent="0.3">
      <c r="I984"/>
      <c r="Q984" s="22">
        <v>1399</v>
      </c>
      <c r="R984" s="22">
        <v>2</v>
      </c>
      <c r="S984" s="22">
        <v>7</v>
      </c>
      <c r="T984" s="22">
        <v>781280.33770000003</v>
      </c>
      <c r="U984">
        <f t="shared" si="18"/>
        <v>3.5414399312869049E-2</v>
      </c>
    </row>
    <row r="985" spans="9:21" x14ac:dyDescent="0.3">
      <c r="I985"/>
      <c r="Q985" s="23">
        <v>1399</v>
      </c>
      <c r="R985" s="23">
        <v>2</v>
      </c>
      <c r="S985" s="23">
        <v>8</v>
      </c>
      <c r="T985" s="23">
        <v>801919.30160000001</v>
      </c>
      <c r="U985">
        <f t="shared" si="18"/>
        <v>2.6416847966197032E-2</v>
      </c>
    </row>
    <row r="986" spans="9:21" x14ac:dyDescent="0.3">
      <c r="I986"/>
      <c r="Q986" s="22">
        <v>1399</v>
      </c>
      <c r="R986" s="22">
        <v>2</v>
      </c>
      <c r="S986" s="22">
        <v>9</v>
      </c>
      <c r="T986" s="22">
        <v>824128.48580000002</v>
      </c>
      <c r="U986">
        <f t="shared" si="18"/>
        <v>2.7695036340549484E-2</v>
      </c>
    </row>
    <row r="987" spans="9:21" x14ac:dyDescent="0.3">
      <c r="I987"/>
      <c r="Q987" s="23">
        <v>1399</v>
      </c>
      <c r="R987" s="23">
        <v>2</v>
      </c>
      <c r="S987" s="23">
        <v>10</v>
      </c>
      <c r="T987" s="23">
        <v>855559.5808</v>
      </c>
      <c r="U987">
        <f t="shared" si="18"/>
        <v>3.8138585841368089E-2</v>
      </c>
    </row>
    <row r="988" spans="9:21" x14ac:dyDescent="0.3">
      <c r="I988"/>
      <c r="Q988" s="22">
        <v>1399</v>
      </c>
      <c r="R988" s="22">
        <v>2</v>
      </c>
      <c r="S988" s="22">
        <v>13</v>
      </c>
      <c r="T988" s="22">
        <v>895940.36129999999</v>
      </c>
      <c r="U988">
        <f t="shared" si="18"/>
        <v>4.719809281107179E-2</v>
      </c>
    </row>
    <row r="989" spans="9:21" x14ac:dyDescent="0.3">
      <c r="I989"/>
      <c r="Q989" s="23">
        <v>1399</v>
      </c>
      <c r="R989" s="23">
        <v>2</v>
      </c>
      <c r="S989" s="23">
        <v>14</v>
      </c>
      <c r="T989" s="23">
        <v>932792.00950000004</v>
      </c>
      <c r="U989">
        <f t="shared" si="18"/>
        <v>4.1131809428172961E-2</v>
      </c>
    </row>
    <row r="990" spans="9:21" x14ac:dyDescent="0.3">
      <c r="I990"/>
      <c r="Q990" s="22">
        <v>1399</v>
      </c>
      <c r="R990" s="22">
        <v>2</v>
      </c>
      <c r="S990" s="22">
        <v>15</v>
      </c>
      <c r="T990" s="22">
        <v>953579.79579999996</v>
      </c>
      <c r="U990">
        <f t="shared" si="18"/>
        <v>2.228555357280837E-2</v>
      </c>
    </row>
    <row r="991" spans="9:21" x14ac:dyDescent="0.3">
      <c r="I991"/>
      <c r="Q991" s="23">
        <v>1399</v>
      </c>
      <c r="R991" s="23">
        <v>2</v>
      </c>
      <c r="S991" s="23">
        <v>16</v>
      </c>
      <c r="T991" s="23">
        <v>953944.47409999999</v>
      </c>
      <c r="U991">
        <f t="shared" si="18"/>
        <v>3.8243081659894429E-4</v>
      </c>
    </row>
    <row r="992" spans="9:21" x14ac:dyDescent="0.3">
      <c r="I992"/>
      <c r="Q992" s="22">
        <v>1399</v>
      </c>
      <c r="R992" s="22">
        <v>2</v>
      </c>
      <c r="S992" s="22">
        <v>17</v>
      </c>
      <c r="T992" s="22">
        <v>951562.7389</v>
      </c>
      <c r="U992">
        <f t="shared" si="18"/>
        <v>-2.496723095174902E-3</v>
      </c>
    </row>
    <row r="993" spans="9:21" x14ac:dyDescent="0.3">
      <c r="I993"/>
      <c r="Q993" s="23">
        <v>1399</v>
      </c>
      <c r="R993" s="23">
        <v>2</v>
      </c>
      <c r="S993" s="23">
        <v>20</v>
      </c>
      <c r="T993" s="23">
        <v>991094.62600000005</v>
      </c>
      <c r="U993">
        <f t="shared" si="18"/>
        <v>4.1544173057573408E-2</v>
      </c>
    </row>
    <row r="994" spans="9:21" x14ac:dyDescent="0.3">
      <c r="I994"/>
      <c r="Q994" s="22">
        <v>1399</v>
      </c>
      <c r="R994" s="22">
        <v>2</v>
      </c>
      <c r="S994" s="22">
        <v>21</v>
      </c>
      <c r="T994" s="22">
        <v>1012233.0861</v>
      </c>
      <c r="U994">
        <f t="shared" si="18"/>
        <v>2.1328397456167769E-2</v>
      </c>
    </row>
    <row r="995" spans="9:21" x14ac:dyDescent="0.3">
      <c r="I995"/>
      <c r="Q995" s="23">
        <v>1399</v>
      </c>
      <c r="R995" s="23">
        <v>2</v>
      </c>
      <c r="S995" s="23">
        <v>22</v>
      </c>
      <c r="T995" s="23">
        <v>1014868.1408000001</v>
      </c>
      <c r="U995">
        <f t="shared" si="18"/>
        <v>2.6032094150889584E-3</v>
      </c>
    </row>
    <row r="996" spans="9:21" x14ac:dyDescent="0.3">
      <c r="I996"/>
      <c r="Q996" s="22">
        <v>1399</v>
      </c>
      <c r="R996" s="22">
        <v>2</v>
      </c>
      <c r="S996" s="22">
        <v>23</v>
      </c>
      <c r="T996" s="22">
        <v>989659.50340000005</v>
      </c>
      <c r="U996">
        <f t="shared" si="18"/>
        <v>-2.4839322850482404E-2</v>
      </c>
    </row>
    <row r="997" spans="9:21" x14ac:dyDescent="0.3">
      <c r="I997"/>
      <c r="Q997" s="23">
        <v>1399</v>
      </c>
      <c r="R997" s="23">
        <v>2</v>
      </c>
      <c r="S997" s="23">
        <v>24</v>
      </c>
      <c r="T997" s="23">
        <v>983096.46790000005</v>
      </c>
      <c r="U997">
        <f t="shared" si="18"/>
        <v>-6.6316096369029021E-3</v>
      </c>
    </row>
    <row r="998" spans="9:21" x14ac:dyDescent="0.3">
      <c r="I998"/>
      <c r="Q998" s="22">
        <v>1399</v>
      </c>
      <c r="R998" s="22">
        <v>2</v>
      </c>
      <c r="S998" s="22">
        <v>27</v>
      </c>
      <c r="T998" s="22">
        <v>955374.46109999996</v>
      </c>
      <c r="U998">
        <f t="shared" si="18"/>
        <v>-2.8198663819042347E-2</v>
      </c>
    </row>
    <row r="999" spans="9:21" x14ac:dyDescent="0.3">
      <c r="I999"/>
      <c r="Q999" s="23">
        <v>1399</v>
      </c>
      <c r="R999" s="23">
        <v>2</v>
      </c>
      <c r="S999" s="23">
        <v>28</v>
      </c>
      <c r="T999" s="23">
        <v>938428.21889999998</v>
      </c>
      <c r="U999">
        <f t="shared" si="18"/>
        <v>-1.7737801134529385E-2</v>
      </c>
    </row>
    <row r="1000" spans="9:21" x14ac:dyDescent="0.3">
      <c r="I1000"/>
      <c r="Q1000" s="22">
        <v>1399</v>
      </c>
      <c r="R1000" s="22">
        <v>2</v>
      </c>
      <c r="S1000" s="22">
        <v>29</v>
      </c>
      <c r="T1000" s="22">
        <v>964010.31070000003</v>
      </c>
      <c r="U1000">
        <f t="shared" si="18"/>
        <v>2.7260573888098438E-2</v>
      </c>
    </row>
    <row r="1001" spans="9:21" x14ac:dyDescent="0.3">
      <c r="I1001"/>
      <c r="Q1001" s="23">
        <v>1399</v>
      </c>
      <c r="R1001" s="23">
        <v>2</v>
      </c>
      <c r="S1001" s="23">
        <v>30</v>
      </c>
      <c r="T1001" s="23">
        <v>970437.67099999997</v>
      </c>
      <c r="U1001">
        <f t="shared" si="18"/>
        <v>6.667314891406928E-3</v>
      </c>
    </row>
    <row r="1002" spans="9:21" x14ac:dyDescent="0.3">
      <c r="I1002"/>
      <c r="Q1002" s="22">
        <v>1399</v>
      </c>
      <c r="R1002" s="22">
        <v>2</v>
      </c>
      <c r="S1002" s="22">
        <v>31</v>
      </c>
      <c r="T1002" s="22">
        <v>955456.57739999995</v>
      </c>
      <c r="U1002">
        <f t="shared" si="18"/>
        <v>-1.5437460897991029E-2</v>
      </c>
    </row>
    <row r="1003" spans="9:21" x14ac:dyDescent="0.3">
      <c r="I1003"/>
      <c r="Q1003" s="23">
        <v>1399</v>
      </c>
      <c r="R1003" s="23">
        <v>3</v>
      </c>
      <c r="S1003" s="23">
        <v>3</v>
      </c>
      <c r="T1003" s="23">
        <v>932133.18539999996</v>
      </c>
      <c r="U1003">
        <f t="shared" si="18"/>
        <v>-2.4410729437299938E-2</v>
      </c>
    </row>
    <row r="1004" spans="9:21" x14ac:dyDescent="0.3">
      <c r="I1004"/>
      <c r="Q1004" s="22">
        <v>1399</v>
      </c>
      <c r="R1004" s="22">
        <v>3</v>
      </c>
      <c r="S1004" s="22">
        <v>6</v>
      </c>
      <c r="T1004" s="22">
        <v>903843.30249999999</v>
      </c>
      <c r="U1004">
        <f t="shared" si="18"/>
        <v>-3.034961456485441E-2</v>
      </c>
    </row>
    <row r="1005" spans="9:21" x14ac:dyDescent="0.3">
      <c r="I1005"/>
      <c r="Q1005" s="23">
        <v>1399</v>
      </c>
      <c r="R1005" s="23">
        <v>3</v>
      </c>
      <c r="S1005" s="23">
        <v>7</v>
      </c>
      <c r="T1005" s="23">
        <v>912963.52099999995</v>
      </c>
      <c r="U1005">
        <f t="shared" si="18"/>
        <v>1.0090486342902327E-2</v>
      </c>
    </row>
    <row r="1006" spans="9:21" x14ac:dyDescent="0.3">
      <c r="I1006"/>
      <c r="Q1006" s="22">
        <v>1399</v>
      </c>
      <c r="R1006" s="22">
        <v>3</v>
      </c>
      <c r="S1006" s="22">
        <v>10</v>
      </c>
      <c r="T1006" s="22">
        <v>946841.75210000004</v>
      </c>
      <c r="U1006">
        <f t="shared" si="18"/>
        <v>3.710797892876605E-2</v>
      </c>
    </row>
    <row r="1007" spans="9:21" x14ac:dyDescent="0.3">
      <c r="I1007"/>
      <c r="Q1007" s="23">
        <v>1399</v>
      </c>
      <c r="R1007" s="23">
        <v>3</v>
      </c>
      <c r="S1007" s="23">
        <v>11</v>
      </c>
      <c r="T1007" s="23">
        <v>943906.18649999995</v>
      </c>
      <c r="U1007">
        <f t="shared" si="18"/>
        <v>-3.100376164749119E-3</v>
      </c>
    </row>
    <row r="1008" spans="9:21" x14ac:dyDescent="0.3">
      <c r="I1008"/>
      <c r="Q1008" s="22">
        <v>1399</v>
      </c>
      <c r="R1008" s="22">
        <v>3</v>
      </c>
      <c r="S1008" s="22">
        <v>12</v>
      </c>
      <c r="T1008" s="22">
        <v>960042.29599999997</v>
      </c>
      <c r="U1008">
        <f t="shared" si="18"/>
        <v>1.709503521725253E-2</v>
      </c>
    </row>
    <row r="1009" spans="9:21" x14ac:dyDescent="0.3">
      <c r="I1009"/>
      <c r="Q1009" s="23">
        <v>1399</v>
      </c>
      <c r="R1009" s="23">
        <v>3</v>
      </c>
      <c r="S1009" s="23">
        <v>13</v>
      </c>
      <c r="T1009" s="23">
        <v>997829.20689999999</v>
      </c>
      <c r="U1009">
        <f t="shared" si="18"/>
        <v>3.9359631401073125E-2</v>
      </c>
    </row>
    <row r="1010" spans="9:21" x14ac:dyDescent="0.3">
      <c r="I1010"/>
      <c r="Q1010" s="22">
        <v>1399</v>
      </c>
      <c r="R1010" s="22">
        <v>3</v>
      </c>
      <c r="S1010" s="22">
        <v>17</v>
      </c>
      <c r="T1010" s="22">
        <v>1035938.4281</v>
      </c>
      <c r="U1010">
        <f t="shared" si="18"/>
        <v>3.8192128408824244E-2</v>
      </c>
    </row>
    <row r="1011" spans="9:21" x14ac:dyDescent="0.3">
      <c r="I1011"/>
      <c r="Q1011" s="23">
        <v>1399</v>
      </c>
      <c r="R1011" s="23">
        <v>3</v>
      </c>
      <c r="S1011" s="23">
        <v>18</v>
      </c>
      <c r="T1011" s="23">
        <v>1079539.3599</v>
      </c>
      <c r="U1011">
        <f t="shared" si="18"/>
        <v>4.2088342914325283E-2</v>
      </c>
    </row>
    <row r="1012" spans="9:21" x14ac:dyDescent="0.3">
      <c r="I1012"/>
      <c r="Q1012" s="22">
        <v>1399</v>
      </c>
      <c r="R1012" s="22">
        <v>3</v>
      </c>
      <c r="S1012" s="22">
        <v>19</v>
      </c>
      <c r="T1012" s="22">
        <v>1083497.6972000001</v>
      </c>
      <c r="U1012">
        <f t="shared" si="18"/>
        <v>3.6666910416001119E-3</v>
      </c>
    </row>
    <row r="1013" spans="9:21" x14ac:dyDescent="0.3">
      <c r="I1013"/>
      <c r="Q1013" s="23">
        <v>1399</v>
      </c>
      <c r="R1013" s="23">
        <v>3</v>
      </c>
      <c r="S1013" s="23">
        <v>20</v>
      </c>
      <c r="T1013" s="23">
        <v>1082568.5822000001</v>
      </c>
      <c r="U1013">
        <f t="shared" si="18"/>
        <v>-8.5751451286053548E-4</v>
      </c>
    </row>
    <row r="1014" spans="9:21" x14ac:dyDescent="0.3">
      <c r="I1014"/>
      <c r="Q1014" s="22">
        <v>1399</v>
      </c>
      <c r="R1014" s="22">
        <v>3</v>
      </c>
      <c r="S1014" s="22">
        <v>21</v>
      </c>
      <c r="T1014" s="22">
        <v>1115678.9439000001</v>
      </c>
      <c r="U1014">
        <f t="shared" si="18"/>
        <v>3.0585001490356367E-2</v>
      </c>
    </row>
    <row r="1015" spans="9:21" x14ac:dyDescent="0.3">
      <c r="I1015"/>
      <c r="Q1015" s="23">
        <v>1399</v>
      </c>
      <c r="R1015" s="23">
        <v>3</v>
      </c>
      <c r="S1015" s="23">
        <v>24</v>
      </c>
      <c r="T1015" s="23">
        <v>1149332.9528999999</v>
      </c>
      <c r="U1015">
        <f t="shared" si="18"/>
        <v>3.0164599936212788E-2</v>
      </c>
    </row>
    <row r="1016" spans="9:21" x14ac:dyDescent="0.3">
      <c r="I1016"/>
      <c r="Q1016" s="22">
        <v>1399</v>
      </c>
      <c r="R1016" s="22">
        <v>3</v>
      </c>
      <c r="S1016" s="22">
        <v>25</v>
      </c>
      <c r="T1016" s="22">
        <v>1147154.0496</v>
      </c>
      <c r="U1016">
        <f t="shared" si="18"/>
        <v>-1.8957981623184406E-3</v>
      </c>
    </row>
    <row r="1017" spans="9:21" x14ac:dyDescent="0.3">
      <c r="I1017"/>
      <c r="Q1017" s="23">
        <v>1399</v>
      </c>
      <c r="R1017" s="23">
        <v>3</v>
      </c>
      <c r="S1017" s="23">
        <v>26</v>
      </c>
      <c r="T1017" s="23">
        <v>1162078.9372</v>
      </c>
      <c r="U1017">
        <f t="shared" si="18"/>
        <v>1.3010360382900821E-2</v>
      </c>
    </row>
    <row r="1018" spans="9:21" x14ac:dyDescent="0.3">
      <c r="I1018"/>
      <c r="Q1018" s="22">
        <v>1399</v>
      </c>
      <c r="R1018" s="22">
        <v>3</v>
      </c>
      <c r="S1018" s="22">
        <v>27</v>
      </c>
      <c r="T1018" s="22">
        <v>1190407.2412</v>
      </c>
      <c r="U1018">
        <f t="shared" si="18"/>
        <v>2.4377263104222724E-2</v>
      </c>
    </row>
    <row r="1019" spans="9:21" x14ac:dyDescent="0.3">
      <c r="I1019"/>
      <c r="Q1019" s="23">
        <v>1399</v>
      </c>
      <c r="R1019" s="23">
        <v>3</v>
      </c>
      <c r="S1019" s="23">
        <v>31</v>
      </c>
      <c r="T1019" s="23">
        <v>1228805.1943000001</v>
      </c>
      <c r="U1019">
        <f t="shared" si="18"/>
        <v>3.2256148796014239E-2</v>
      </c>
    </row>
    <row r="1020" spans="9:21" x14ac:dyDescent="0.3">
      <c r="I1020"/>
      <c r="Q1020" s="22">
        <v>1399</v>
      </c>
      <c r="R1020" s="22">
        <v>4</v>
      </c>
      <c r="S1020" s="22">
        <v>1</v>
      </c>
      <c r="T1020" s="22">
        <v>1257250.4177000001</v>
      </c>
      <c r="U1020">
        <f t="shared" si="18"/>
        <v>2.3148684211254489E-2</v>
      </c>
    </row>
    <row r="1021" spans="9:21" x14ac:dyDescent="0.3">
      <c r="I1021"/>
      <c r="Q1021" s="23">
        <v>1399</v>
      </c>
      <c r="R1021" s="23">
        <v>4</v>
      </c>
      <c r="S1021" s="23">
        <v>2</v>
      </c>
      <c r="T1021" s="23">
        <v>1293686.0218</v>
      </c>
      <c r="U1021">
        <f t="shared" si="18"/>
        <v>2.8980387349287762E-2</v>
      </c>
    </row>
    <row r="1022" spans="9:21" x14ac:dyDescent="0.3">
      <c r="I1022"/>
      <c r="Q1022" s="22">
        <v>1399</v>
      </c>
      <c r="R1022" s="22">
        <v>4</v>
      </c>
      <c r="S1022" s="22">
        <v>3</v>
      </c>
      <c r="T1022" s="22">
        <v>1338897.7178</v>
      </c>
      <c r="U1022">
        <f t="shared" si="18"/>
        <v>3.4947966692175925E-2</v>
      </c>
    </row>
    <row r="1023" spans="9:21" x14ac:dyDescent="0.3">
      <c r="I1023"/>
      <c r="Q1023" s="23">
        <v>1399</v>
      </c>
      <c r="R1023" s="23">
        <v>4</v>
      </c>
      <c r="S1023" s="23">
        <v>4</v>
      </c>
      <c r="T1023" s="23">
        <v>1363048.9809999999</v>
      </c>
      <c r="U1023">
        <f t="shared" si="18"/>
        <v>1.8038168919791708E-2</v>
      </c>
    </row>
    <row r="1024" spans="9:21" x14ac:dyDescent="0.3">
      <c r="I1024"/>
      <c r="Q1024" s="22">
        <v>1399</v>
      </c>
      <c r="R1024" s="22">
        <v>4</v>
      </c>
      <c r="S1024" s="22">
        <v>7</v>
      </c>
      <c r="T1024" s="22">
        <v>1412483.4604</v>
      </c>
      <c r="U1024">
        <f t="shared" si="18"/>
        <v>3.6267573718247847E-2</v>
      </c>
    </row>
    <row r="1025" spans="9:21" x14ac:dyDescent="0.3">
      <c r="I1025"/>
      <c r="Q1025" s="23">
        <v>1399</v>
      </c>
      <c r="R1025" s="23">
        <v>4</v>
      </c>
      <c r="S1025" s="23">
        <v>8</v>
      </c>
      <c r="T1025" s="23">
        <v>1433425.5743</v>
      </c>
      <c r="U1025">
        <f t="shared" si="18"/>
        <v>1.482644893701579E-2</v>
      </c>
    </row>
    <row r="1026" spans="9:21" x14ac:dyDescent="0.3">
      <c r="I1026"/>
      <c r="Q1026" s="22">
        <v>1399</v>
      </c>
      <c r="R1026" s="22">
        <v>4</v>
      </c>
      <c r="S1026" s="22">
        <v>9</v>
      </c>
      <c r="T1026" s="22">
        <v>1423889.4364</v>
      </c>
      <c r="U1026">
        <f t="shared" si="18"/>
        <v>-6.6526913367349616E-3</v>
      </c>
    </row>
    <row r="1027" spans="9:21" x14ac:dyDescent="0.3">
      <c r="I1027"/>
      <c r="Q1027" s="23">
        <v>1399</v>
      </c>
      <c r="R1027" s="23">
        <v>4</v>
      </c>
      <c r="S1027" s="23">
        <v>10</v>
      </c>
      <c r="T1027" s="23">
        <v>1483642.7054999999</v>
      </c>
      <c r="U1027">
        <f t="shared" si="18"/>
        <v>4.1964823653073191E-2</v>
      </c>
    </row>
    <row r="1028" spans="9:21" x14ac:dyDescent="0.3">
      <c r="I1028"/>
      <c r="Q1028" s="22">
        <v>1399</v>
      </c>
      <c r="R1028" s="22">
        <v>4</v>
      </c>
      <c r="S1028" s="22">
        <v>11</v>
      </c>
      <c r="T1028" s="22">
        <v>1543578.9987000001</v>
      </c>
      <c r="U1028">
        <f t="shared" ref="U1028:U1091" si="19">T1028/T1027-1</f>
        <v>4.0398064155076518E-2</v>
      </c>
    </row>
    <row r="1029" spans="9:21" x14ac:dyDescent="0.3">
      <c r="I1029"/>
      <c r="Q1029" s="23">
        <v>1399</v>
      </c>
      <c r="R1029" s="23">
        <v>4</v>
      </c>
      <c r="S1029" s="23">
        <v>14</v>
      </c>
      <c r="T1029" s="23">
        <v>1550235.2649999999</v>
      </c>
      <c r="U1029">
        <f t="shared" si="19"/>
        <v>4.3122291153259162E-3</v>
      </c>
    </row>
    <row r="1030" spans="9:21" x14ac:dyDescent="0.3">
      <c r="I1030"/>
      <c r="Q1030" s="22">
        <v>1399</v>
      </c>
      <c r="R1030" s="22">
        <v>4</v>
      </c>
      <c r="S1030" s="22">
        <v>15</v>
      </c>
      <c r="T1030" s="22">
        <v>1581966.9228999999</v>
      </c>
      <c r="U1030">
        <f t="shared" si="19"/>
        <v>2.0468930501332583E-2</v>
      </c>
    </row>
    <row r="1031" spans="9:21" x14ac:dyDescent="0.3">
      <c r="I1031"/>
      <c r="Q1031" s="23">
        <v>1399</v>
      </c>
      <c r="R1031" s="23">
        <v>4</v>
      </c>
      <c r="S1031" s="23">
        <v>16</v>
      </c>
      <c r="T1031" s="23">
        <v>1640158.3356999999</v>
      </c>
      <c r="U1031">
        <f t="shared" si="19"/>
        <v>3.6784215875592219E-2</v>
      </c>
    </row>
    <row r="1032" spans="9:21" x14ac:dyDescent="0.3">
      <c r="I1032"/>
      <c r="Q1032" s="22">
        <v>1399</v>
      </c>
      <c r="R1032" s="22">
        <v>4</v>
      </c>
      <c r="S1032" s="22">
        <v>17</v>
      </c>
      <c r="T1032" s="22">
        <v>1666974.2992</v>
      </c>
      <c r="U1032">
        <f t="shared" si="19"/>
        <v>1.6349618763212392E-2</v>
      </c>
    </row>
    <row r="1033" spans="9:21" x14ac:dyDescent="0.3">
      <c r="I1033"/>
      <c r="Q1033" s="23">
        <v>1399</v>
      </c>
      <c r="R1033" s="23">
        <v>4</v>
      </c>
      <c r="S1033" s="23">
        <v>18</v>
      </c>
      <c r="T1033" s="23">
        <v>1673559.8307</v>
      </c>
      <c r="U1033">
        <f t="shared" si="19"/>
        <v>3.9505897020490899E-3</v>
      </c>
    </row>
    <row r="1034" spans="9:21" x14ac:dyDescent="0.3">
      <c r="I1034"/>
      <c r="Q1034" s="22">
        <v>1399</v>
      </c>
      <c r="R1034" s="22">
        <v>4</v>
      </c>
      <c r="S1034" s="22">
        <v>21</v>
      </c>
      <c r="T1034" s="22">
        <v>1663217.2675000001</v>
      </c>
      <c r="U1034">
        <f t="shared" si="19"/>
        <v>-6.17997815810023E-3</v>
      </c>
    </row>
    <row r="1035" spans="9:21" x14ac:dyDescent="0.3">
      <c r="I1035"/>
      <c r="Q1035" s="23">
        <v>1399</v>
      </c>
      <c r="R1035" s="23">
        <v>4</v>
      </c>
      <c r="S1035" s="23">
        <v>22</v>
      </c>
      <c r="T1035" s="23">
        <v>1730218.9224</v>
      </c>
      <c r="U1035">
        <f t="shared" si="19"/>
        <v>4.0284367057294324E-2</v>
      </c>
    </row>
    <row r="1036" spans="9:21" x14ac:dyDescent="0.3">
      <c r="I1036"/>
      <c r="Q1036" s="22">
        <v>1399</v>
      </c>
      <c r="R1036" s="22">
        <v>4</v>
      </c>
      <c r="S1036" s="22">
        <v>23</v>
      </c>
      <c r="T1036" s="22">
        <v>1737006.2914</v>
      </c>
      <c r="U1036">
        <f t="shared" si="19"/>
        <v>3.9228382675327023E-3</v>
      </c>
    </row>
    <row r="1037" spans="9:21" x14ac:dyDescent="0.3">
      <c r="I1037"/>
      <c r="Q1037" s="23">
        <v>1399</v>
      </c>
      <c r="R1037" s="23">
        <v>4</v>
      </c>
      <c r="S1037" s="23">
        <v>24</v>
      </c>
      <c r="T1037" s="23">
        <v>1755892.8769</v>
      </c>
      <c r="U1037">
        <f t="shared" si="19"/>
        <v>1.0873066835456191E-2</v>
      </c>
    </row>
    <row r="1038" spans="9:21" x14ac:dyDescent="0.3">
      <c r="I1038"/>
      <c r="Q1038" s="22">
        <v>1399</v>
      </c>
      <c r="R1038" s="22">
        <v>4</v>
      </c>
      <c r="S1038" s="22">
        <v>25</v>
      </c>
      <c r="T1038" s="22">
        <v>1749972.8293000001</v>
      </c>
      <c r="U1038">
        <f t="shared" si="19"/>
        <v>-3.3715311895630151E-3</v>
      </c>
    </row>
    <row r="1039" spans="9:21" x14ac:dyDescent="0.3">
      <c r="I1039"/>
      <c r="Q1039" s="23">
        <v>1399</v>
      </c>
      <c r="R1039" s="23">
        <v>4</v>
      </c>
      <c r="S1039" s="23">
        <v>28</v>
      </c>
      <c r="T1039" s="23">
        <v>1729172.5441000001</v>
      </c>
      <c r="U1039">
        <f t="shared" si="19"/>
        <v>-1.1886061801496872E-2</v>
      </c>
    </row>
    <row r="1040" spans="9:21" x14ac:dyDescent="0.3">
      <c r="I1040"/>
      <c r="Q1040" s="22">
        <v>1399</v>
      </c>
      <c r="R1040" s="22">
        <v>4</v>
      </c>
      <c r="S1040" s="22">
        <v>29</v>
      </c>
      <c r="T1040" s="22">
        <v>1780906.5951</v>
      </c>
      <c r="U1040">
        <f t="shared" si="19"/>
        <v>2.9918385632780486E-2</v>
      </c>
    </row>
    <row r="1041" spans="9:21" x14ac:dyDescent="0.3">
      <c r="I1041"/>
      <c r="Q1041" s="23">
        <v>1399</v>
      </c>
      <c r="R1041" s="23">
        <v>4</v>
      </c>
      <c r="S1041" s="23">
        <v>30</v>
      </c>
      <c r="T1041" s="23">
        <v>1836056.5368999999</v>
      </c>
      <c r="U1041">
        <f t="shared" si="19"/>
        <v>3.0967340988988346E-2</v>
      </c>
    </row>
    <row r="1042" spans="9:21" x14ac:dyDescent="0.3">
      <c r="I1042"/>
      <c r="Q1042" s="22">
        <v>1399</v>
      </c>
      <c r="R1042" s="22">
        <v>4</v>
      </c>
      <c r="S1042" s="22">
        <v>31</v>
      </c>
      <c r="T1042" s="22">
        <v>1826378.8007</v>
      </c>
      <c r="U1042">
        <f t="shared" si="19"/>
        <v>-5.2709358374878335E-3</v>
      </c>
    </row>
    <row r="1043" spans="9:21" x14ac:dyDescent="0.3">
      <c r="I1043"/>
      <c r="Q1043" s="23">
        <v>1399</v>
      </c>
      <c r="R1043" s="23">
        <v>5</v>
      </c>
      <c r="S1043" s="23">
        <v>1</v>
      </c>
      <c r="T1043" s="23">
        <v>1808058.5933999999</v>
      </c>
      <c r="U1043">
        <f t="shared" si="19"/>
        <v>-1.0030891342463266E-2</v>
      </c>
    </row>
    <row r="1044" spans="9:21" x14ac:dyDescent="0.3">
      <c r="I1044"/>
      <c r="Q1044" s="22">
        <v>1399</v>
      </c>
      <c r="R1044" s="22">
        <v>5</v>
      </c>
      <c r="S1044" s="22">
        <v>4</v>
      </c>
      <c r="T1044" s="22">
        <v>1856344.7111</v>
      </c>
      <c r="U1044">
        <f t="shared" si="19"/>
        <v>2.6706058020608436E-2</v>
      </c>
    </row>
    <row r="1045" spans="9:21" x14ac:dyDescent="0.3">
      <c r="I1045"/>
      <c r="Q1045" s="23">
        <v>1399</v>
      </c>
      <c r="R1045" s="23">
        <v>5</v>
      </c>
      <c r="S1045" s="23">
        <v>5</v>
      </c>
      <c r="T1045" s="23">
        <v>1849542.6923</v>
      </c>
      <c r="U1045">
        <f t="shared" si="19"/>
        <v>-3.6642002745111979E-3</v>
      </c>
    </row>
    <row r="1046" spans="9:21" x14ac:dyDescent="0.3">
      <c r="I1046"/>
      <c r="Q1046" s="22">
        <v>1399</v>
      </c>
      <c r="R1046" s="22">
        <v>5</v>
      </c>
      <c r="S1046" s="22">
        <v>6</v>
      </c>
      <c r="T1046" s="22">
        <v>1836757.3348000001</v>
      </c>
      <c r="U1046">
        <f t="shared" si="19"/>
        <v>-6.9127128307056029E-3</v>
      </c>
    </row>
    <row r="1047" spans="9:21" x14ac:dyDescent="0.3">
      <c r="I1047"/>
      <c r="Q1047" s="23">
        <v>1399</v>
      </c>
      <c r="R1047" s="23">
        <v>5</v>
      </c>
      <c r="S1047" s="23">
        <v>7</v>
      </c>
      <c r="T1047" s="23">
        <v>1843788.1732000001</v>
      </c>
      <c r="U1047">
        <f t="shared" si="19"/>
        <v>3.827853721768637E-3</v>
      </c>
    </row>
    <row r="1048" spans="9:21" x14ac:dyDescent="0.3">
      <c r="I1048"/>
      <c r="Q1048" s="22">
        <v>1399</v>
      </c>
      <c r="R1048" s="22">
        <v>5</v>
      </c>
      <c r="S1048" s="22">
        <v>8</v>
      </c>
      <c r="T1048" s="22">
        <v>1810365.0904999999</v>
      </c>
      <c r="U1048">
        <f t="shared" si="19"/>
        <v>-1.8127398356174718E-2</v>
      </c>
    </row>
    <row r="1049" spans="9:21" x14ac:dyDescent="0.3">
      <c r="I1049"/>
      <c r="Q1049" s="23">
        <v>1399</v>
      </c>
      <c r="R1049" s="23">
        <v>5</v>
      </c>
      <c r="S1049" s="23">
        <v>11</v>
      </c>
      <c r="T1049" s="23">
        <v>1864371.3152000001</v>
      </c>
      <c r="U1049">
        <f t="shared" si="19"/>
        <v>2.983167593288294E-2</v>
      </c>
    </row>
    <row r="1050" spans="9:21" x14ac:dyDescent="0.3">
      <c r="I1050"/>
      <c r="Q1050" s="22">
        <v>1399</v>
      </c>
      <c r="R1050" s="22">
        <v>5</v>
      </c>
      <c r="S1050" s="22">
        <v>12</v>
      </c>
      <c r="T1050" s="22">
        <v>1911975.3064999999</v>
      </c>
      <c r="U1050">
        <f t="shared" si="19"/>
        <v>2.5533535574104871E-2</v>
      </c>
    </row>
    <row r="1051" spans="9:21" x14ac:dyDescent="0.3">
      <c r="I1051"/>
      <c r="Q1051" s="23">
        <v>1399</v>
      </c>
      <c r="R1051" s="23">
        <v>5</v>
      </c>
      <c r="S1051" s="23">
        <v>13</v>
      </c>
      <c r="T1051" s="23">
        <v>1899921.8558</v>
      </c>
      <c r="U1051">
        <f t="shared" si="19"/>
        <v>-6.3041874332909753E-3</v>
      </c>
    </row>
    <row r="1052" spans="9:21" x14ac:dyDescent="0.3">
      <c r="I1052"/>
      <c r="Q1052" s="22">
        <v>1399</v>
      </c>
      <c r="R1052" s="22">
        <v>5</v>
      </c>
      <c r="S1052" s="22">
        <v>14</v>
      </c>
      <c r="T1052" s="22">
        <v>1902355.409</v>
      </c>
      <c r="U1052">
        <f t="shared" si="19"/>
        <v>1.2808701539859246E-3</v>
      </c>
    </row>
    <row r="1053" spans="9:21" x14ac:dyDescent="0.3">
      <c r="I1053"/>
      <c r="Q1053" s="23">
        <v>1399</v>
      </c>
      <c r="R1053" s="23">
        <v>5</v>
      </c>
      <c r="S1053" s="23">
        <v>15</v>
      </c>
      <c r="T1053" s="23">
        <v>1934263.6143</v>
      </c>
      <c r="U1053">
        <f t="shared" si="19"/>
        <v>1.6772998961730901E-2</v>
      </c>
    </row>
    <row r="1054" spans="9:21" x14ac:dyDescent="0.3">
      <c r="I1054"/>
      <c r="Q1054" s="22">
        <v>1399</v>
      </c>
      <c r="R1054" s="22">
        <v>5</v>
      </c>
      <c r="S1054" s="22">
        <v>19</v>
      </c>
      <c r="T1054" s="22">
        <v>1975509.9554000001</v>
      </c>
      <c r="U1054">
        <f t="shared" si="19"/>
        <v>2.1324053657974185E-2</v>
      </c>
    </row>
    <row r="1055" spans="9:21" x14ac:dyDescent="0.3">
      <c r="I1055"/>
      <c r="Q1055" s="23">
        <v>1399</v>
      </c>
      <c r="R1055" s="23">
        <v>5</v>
      </c>
      <c r="S1055" s="23">
        <v>20</v>
      </c>
      <c r="T1055" s="23">
        <v>1959675.1314999999</v>
      </c>
      <c r="U1055">
        <f t="shared" si="19"/>
        <v>-8.0155626939343305E-3</v>
      </c>
    </row>
    <row r="1056" spans="9:21" x14ac:dyDescent="0.3">
      <c r="I1056"/>
      <c r="Q1056" s="22">
        <v>1399</v>
      </c>
      <c r="R1056" s="22">
        <v>5</v>
      </c>
      <c r="S1056" s="22">
        <v>21</v>
      </c>
      <c r="T1056" s="22">
        <v>1899824.3287</v>
      </c>
      <c r="U1056">
        <f t="shared" si="19"/>
        <v>-3.0541186055766389E-2</v>
      </c>
    </row>
    <row r="1057" spans="9:21" x14ac:dyDescent="0.3">
      <c r="I1057"/>
      <c r="Q1057" s="23">
        <v>1399</v>
      </c>
      <c r="R1057" s="23">
        <v>5</v>
      </c>
      <c r="S1057" s="23">
        <v>22</v>
      </c>
      <c r="T1057" s="23">
        <v>1877707.7189</v>
      </c>
      <c r="U1057">
        <f t="shared" si="19"/>
        <v>-1.1641397294419265E-2</v>
      </c>
    </row>
    <row r="1058" spans="9:21" x14ac:dyDescent="0.3">
      <c r="I1058"/>
      <c r="Q1058" s="22">
        <v>1399</v>
      </c>
      <c r="R1058" s="22">
        <v>5</v>
      </c>
      <c r="S1058" s="22">
        <v>25</v>
      </c>
      <c r="T1058" s="22">
        <v>1815554.4447000001</v>
      </c>
      <c r="U1058">
        <f t="shared" si="19"/>
        <v>-3.3100611758900667E-2</v>
      </c>
    </row>
    <row r="1059" spans="9:21" x14ac:dyDescent="0.3">
      <c r="I1059"/>
      <c r="Q1059" s="23">
        <v>1399</v>
      </c>
      <c r="R1059" s="23">
        <v>5</v>
      </c>
      <c r="S1059" s="23">
        <v>26</v>
      </c>
      <c r="T1059" s="23">
        <v>1731330.4029000001</v>
      </c>
      <c r="U1059">
        <f t="shared" si="19"/>
        <v>-4.6390259485672991E-2</v>
      </c>
    </row>
    <row r="1060" spans="9:21" x14ac:dyDescent="0.3">
      <c r="I1060"/>
      <c r="Q1060" s="22">
        <v>1399</v>
      </c>
      <c r="R1060" s="22">
        <v>5</v>
      </c>
      <c r="S1060" s="22">
        <v>27</v>
      </c>
      <c r="T1060" s="22">
        <v>1730038.1014</v>
      </c>
      <c r="U1060">
        <f t="shared" si="19"/>
        <v>-7.4642107470379582E-4</v>
      </c>
    </row>
    <row r="1061" spans="9:21" x14ac:dyDescent="0.3">
      <c r="I1061"/>
      <c r="Q1061" s="23">
        <v>1399</v>
      </c>
      <c r="R1061" s="23">
        <v>5</v>
      </c>
      <c r="S1061" s="23">
        <v>28</v>
      </c>
      <c r="T1061" s="23">
        <v>1742057.0423999999</v>
      </c>
      <c r="U1061">
        <f t="shared" si="19"/>
        <v>6.9472117349749229E-3</v>
      </c>
    </row>
    <row r="1062" spans="9:21" x14ac:dyDescent="0.3">
      <c r="I1062"/>
      <c r="Q1062" s="22">
        <v>1399</v>
      </c>
      <c r="R1062" s="22">
        <v>5</v>
      </c>
      <c r="S1062" s="22">
        <v>29</v>
      </c>
      <c r="T1062" s="22">
        <v>1678059.1476</v>
      </c>
      <c r="U1062">
        <f t="shared" si="19"/>
        <v>-3.6736968562080641E-2</v>
      </c>
    </row>
    <row r="1063" spans="9:21" x14ac:dyDescent="0.3">
      <c r="I1063"/>
      <c r="Q1063" s="23">
        <v>1399</v>
      </c>
      <c r="R1063" s="23">
        <v>6</v>
      </c>
      <c r="S1063" s="23">
        <v>1</v>
      </c>
      <c r="T1063" s="23">
        <v>1648360.1264</v>
      </c>
      <c r="U1063">
        <f t="shared" si="19"/>
        <v>-1.7698435268194368E-2</v>
      </c>
    </row>
    <row r="1064" spans="9:21" x14ac:dyDescent="0.3">
      <c r="I1064"/>
      <c r="Q1064" s="22">
        <v>1399</v>
      </c>
      <c r="R1064" s="22">
        <v>6</v>
      </c>
      <c r="S1064" s="22">
        <v>2</v>
      </c>
      <c r="T1064" s="22">
        <v>1588366.3832</v>
      </c>
      <c r="U1064">
        <f t="shared" si="19"/>
        <v>-3.6396017010570159E-2</v>
      </c>
    </row>
    <row r="1065" spans="9:21" x14ac:dyDescent="0.3">
      <c r="I1065"/>
      <c r="Q1065" s="23">
        <v>1399</v>
      </c>
      <c r="R1065" s="23">
        <v>6</v>
      </c>
      <c r="S1065" s="23">
        <v>3</v>
      </c>
      <c r="T1065" s="23">
        <v>1537141.307</v>
      </c>
      <c r="U1065">
        <f t="shared" si="19"/>
        <v>-3.2250163905382712E-2</v>
      </c>
    </row>
    <row r="1066" spans="9:21" x14ac:dyDescent="0.3">
      <c r="I1066"/>
      <c r="Q1066" s="22">
        <v>1399</v>
      </c>
      <c r="R1066" s="22">
        <v>6</v>
      </c>
      <c r="S1066" s="22">
        <v>4</v>
      </c>
      <c r="T1066" s="22">
        <v>1574660.1381000001</v>
      </c>
      <c r="U1066">
        <f t="shared" si="19"/>
        <v>2.4408186110894903E-2</v>
      </c>
    </row>
    <row r="1067" spans="9:21" x14ac:dyDescent="0.3">
      <c r="I1067"/>
      <c r="Q1067" s="23">
        <v>1399</v>
      </c>
      <c r="R1067" s="23">
        <v>6</v>
      </c>
      <c r="S1067" s="23">
        <v>5</v>
      </c>
      <c r="T1067" s="23">
        <v>1639129.5268999999</v>
      </c>
      <c r="U1067">
        <f t="shared" si="19"/>
        <v>4.0941779905465436E-2</v>
      </c>
    </row>
    <row r="1068" spans="9:21" x14ac:dyDescent="0.3">
      <c r="I1068"/>
      <c r="Q1068" s="22">
        <v>1399</v>
      </c>
      <c r="R1068" s="22">
        <v>6</v>
      </c>
      <c r="S1068" s="22">
        <v>10</v>
      </c>
      <c r="T1068" s="22">
        <v>1646541.6214000001</v>
      </c>
      <c r="U1068">
        <f t="shared" si="19"/>
        <v>4.5219699714751371E-3</v>
      </c>
    </row>
    <row r="1069" spans="9:21" x14ac:dyDescent="0.3">
      <c r="I1069"/>
      <c r="Q1069" s="23">
        <v>1399</v>
      </c>
      <c r="R1069" s="23">
        <v>6</v>
      </c>
      <c r="S1069" s="23">
        <v>11</v>
      </c>
      <c r="T1069" s="23">
        <v>1606568.0441999999</v>
      </c>
      <c r="U1069">
        <f t="shared" si="19"/>
        <v>-2.4277295320364822E-2</v>
      </c>
    </row>
    <row r="1070" spans="9:21" x14ac:dyDescent="0.3">
      <c r="I1070"/>
      <c r="Q1070" s="22">
        <v>1399</v>
      </c>
      <c r="R1070" s="22">
        <v>6</v>
      </c>
      <c r="S1070" s="22">
        <v>12</v>
      </c>
      <c r="T1070" s="22">
        <v>1557947.5615999999</v>
      </c>
      <c r="U1070">
        <f t="shared" si="19"/>
        <v>-3.0263568838885258E-2</v>
      </c>
    </row>
    <row r="1071" spans="9:21" x14ac:dyDescent="0.3">
      <c r="I1071"/>
      <c r="Q1071" s="23">
        <v>1399</v>
      </c>
      <c r="R1071" s="23">
        <v>6</v>
      </c>
      <c r="S1071" s="23">
        <v>15</v>
      </c>
      <c r="T1071" s="23">
        <v>1565079.4079</v>
      </c>
      <c r="U1071">
        <f t="shared" si="19"/>
        <v>4.5777190938800505E-3</v>
      </c>
    </row>
    <row r="1072" spans="9:21" x14ac:dyDescent="0.3">
      <c r="I1072"/>
      <c r="Q1072" s="22">
        <v>1399</v>
      </c>
      <c r="R1072" s="22">
        <v>6</v>
      </c>
      <c r="S1072" s="22">
        <v>16</v>
      </c>
      <c r="T1072" s="22">
        <v>1570438.0223000001</v>
      </c>
      <c r="U1072">
        <f t="shared" si="19"/>
        <v>3.4238610341121856E-3</v>
      </c>
    </row>
    <row r="1073" spans="9:21" x14ac:dyDescent="0.3">
      <c r="I1073"/>
      <c r="Q1073" s="23">
        <v>1399</v>
      </c>
      <c r="R1073" s="23">
        <v>6</v>
      </c>
      <c r="S1073" s="23">
        <v>17</v>
      </c>
      <c r="T1073" s="23">
        <v>1532579.0285</v>
      </c>
      <c r="U1073">
        <f t="shared" si="19"/>
        <v>-2.4107282976091771E-2</v>
      </c>
    </row>
    <row r="1074" spans="9:21" x14ac:dyDescent="0.3">
      <c r="I1074"/>
      <c r="Q1074" s="22">
        <v>1399</v>
      </c>
      <c r="R1074" s="22">
        <v>6</v>
      </c>
      <c r="S1074" s="22">
        <v>18</v>
      </c>
      <c r="T1074" s="22">
        <v>1497721.3182000001</v>
      </c>
      <c r="U1074">
        <f t="shared" si="19"/>
        <v>-2.2744478197719187E-2</v>
      </c>
    </row>
    <row r="1075" spans="9:21" x14ac:dyDescent="0.3">
      <c r="I1075"/>
      <c r="Q1075" s="23">
        <v>1399</v>
      </c>
      <c r="R1075" s="23">
        <v>6</v>
      </c>
      <c r="S1075" s="23">
        <v>19</v>
      </c>
      <c r="T1075" s="23">
        <v>1484183.7120000001</v>
      </c>
      <c r="U1075">
        <f t="shared" si="19"/>
        <v>-9.0388018354908839E-3</v>
      </c>
    </row>
    <row r="1076" spans="9:21" x14ac:dyDescent="0.3">
      <c r="I1076"/>
      <c r="Q1076" s="22">
        <v>1399</v>
      </c>
      <c r="R1076" s="22">
        <v>6</v>
      </c>
      <c r="S1076" s="22">
        <v>22</v>
      </c>
      <c r="T1076" s="22">
        <v>1510045.7871999999</v>
      </c>
      <c r="U1076">
        <f t="shared" si="19"/>
        <v>1.7425117248557775E-2</v>
      </c>
    </row>
    <row r="1077" spans="9:21" x14ac:dyDescent="0.3">
      <c r="I1077"/>
      <c r="Q1077" s="23">
        <v>1399</v>
      </c>
      <c r="R1077" s="23">
        <v>6</v>
      </c>
      <c r="S1077" s="23">
        <v>23</v>
      </c>
      <c r="T1077" s="23">
        <v>1507566.1516</v>
      </c>
      <c r="U1077">
        <f t="shared" si="19"/>
        <v>-1.6420929888475433E-3</v>
      </c>
    </row>
    <row r="1078" spans="9:21" x14ac:dyDescent="0.3">
      <c r="I1078"/>
      <c r="Q1078" s="22">
        <v>1399</v>
      </c>
      <c r="R1078" s="22">
        <v>6</v>
      </c>
      <c r="S1078" s="22">
        <v>24</v>
      </c>
      <c r="T1078" s="22">
        <v>1534273.4498999999</v>
      </c>
      <c r="U1078">
        <f t="shared" si="19"/>
        <v>1.771550672695521E-2</v>
      </c>
    </row>
    <row r="1079" spans="9:21" x14ac:dyDescent="0.3">
      <c r="I1079"/>
      <c r="Q1079" s="23">
        <v>1399</v>
      </c>
      <c r="R1079" s="23">
        <v>6</v>
      </c>
      <c r="S1079" s="23">
        <v>25</v>
      </c>
      <c r="T1079" s="23">
        <v>1586414.49</v>
      </c>
      <c r="U1079">
        <f t="shared" si="19"/>
        <v>3.3984189782726437E-2</v>
      </c>
    </row>
    <row r="1080" spans="9:21" x14ac:dyDescent="0.3">
      <c r="I1080"/>
      <c r="Q1080" s="22">
        <v>1399</v>
      </c>
      <c r="R1080" s="22">
        <v>6</v>
      </c>
      <c r="S1080" s="22">
        <v>26</v>
      </c>
      <c r="T1080" s="22">
        <v>1624869.8946</v>
      </c>
      <c r="U1080">
        <f t="shared" si="19"/>
        <v>2.4240452191028661E-2</v>
      </c>
    </row>
    <row r="1081" spans="9:21" x14ac:dyDescent="0.3">
      <c r="I1081"/>
      <c r="Q1081" s="23">
        <v>1399</v>
      </c>
      <c r="R1081" s="23">
        <v>6</v>
      </c>
      <c r="S1081" s="23">
        <v>29</v>
      </c>
      <c r="T1081" s="23">
        <v>1623840.7174</v>
      </c>
      <c r="U1081">
        <f t="shared" si="19"/>
        <v>-6.3339052770949866E-4</v>
      </c>
    </row>
    <row r="1082" spans="9:21" x14ac:dyDescent="0.3">
      <c r="I1082"/>
      <c r="Q1082" s="22">
        <v>1399</v>
      </c>
      <c r="R1082" s="22">
        <v>6</v>
      </c>
      <c r="S1082" s="22">
        <v>30</v>
      </c>
      <c r="T1082" s="22">
        <v>1581643.2206999999</v>
      </c>
      <c r="U1082">
        <f t="shared" si="19"/>
        <v>-2.598622897420888E-2</v>
      </c>
    </row>
    <row r="1083" spans="9:21" x14ac:dyDescent="0.3">
      <c r="I1083"/>
      <c r="Q1083" s="23">
        <v>1399</v>
      </c>
      <c r="R1083" s="23">
        <v>6</v>
      </c>
      <c r="S1083" s="23">
        <v>31</v>
      </c>
      <c r="T1083" s="23">
        <v>1532847.6535</v>
      </c>
      <c r="U1083">
        <f t="shared" si="19"/>
        <v>-3.0851184743424076E-2</v>
      </c>
    </row>
    <row r="1084" spans="9:21" x14ac:dyDescent="0.3">
      <c r="I1084"/>
      <c r="Q1084" s="22">
        <v>1399</v>
      </c>
      <c r="R1084" s="22">
        <v>7</v>
      </c>
      <c r="S1084" s="22">
        <v>1</v>
      </c>
      <c r="T1084" s="22">
        <v>1523097.4112</v>
      </c>
      <c r="U1084">
        <f t="shared" si="19"/>
        <v>-6.3608684644798075E-3</v>
      </c>
    </row>
    <row r="1085" spans="9:21" x14ac:dyDescent="0.3">
      <c r="I1085"/>
      <c r="Q1085" s="23">
        <v>1399</v>
      </c>
      <c r="R1085" s="23">
        <v>7</v>
      </c>
      <c r="S1085" s="23">
        <v>2</v>
      </c>
      <c r="T1085" s="23">
        <v>1552035.6432</v>
      </c>
      <c r="U1085">
        <f t="shared" si="19"/>
        <v>1.8999593714233098E-2</v>
      </c>
    </row>
    <row r="1086" spans="9:21" x14ac:dyDescent="0.3">
      <c r="I1086"/>
      <c r="Q1086" s="22">
        <v>1399</v>
      </c>
      <c r="R1086" s="22">
        <v>7</v>
      </c>
      <c r="S1086" s="22">
        <v>5</v>
      </c>
      <c r="T1086" s="22">
        <v>1557270.3352999999</v>
      </c>
      <c r="U1086">
        <f t="shared" si="19"/>
        <v>3.3727911616816542E-3</v>
      </c>
    </row>
    <row r="1087" spans="9:21" x14ac:dyDescent="0.3">
      <c r="I1087"/>
      <c r="Q1087" s="23">
        <v>1399</v>
      </c>
      <c r="R1087" s="23">
        <v>7</v>
      </c>
      <c r="S1087" s="23">
        <v>6</v>
      </c>
      <c r="T1087" s="23">
        <v>1517685.7874</v>
      </c>
      <c r="U1087">
        <f t="shared" si="19"/>
        <v>-2.5419188308351215E-2</v>
      </c>
    </row>
    <row r="1088" spans="9:21" x14ac:dyDescent="0.3">
      <c r="I1088"/>
      <c r="Q1088" s="22">
        <v>1399</v>
      </c>
      <c r="R1088" s="22">
        <v>7</v>
      </c>
      <c r="S1088" s="22">
        <v>7</v>
      </c>
      <c r="T1088" s="22">
        <v>1467945.2542999999</v>
      </c>
      <c r="U1088">
        <f t="shared" si="19"/>
        <v>-3.2773933519672949E-2</v>
      </c>
    </row>
    <row r="1089" spans="9:21" x14ac:dyDescent="0.3">
      <c r="I1089"/>
      <c r="Q1089" s="23">
        <v>1399</v>
      </c>
      <c r="R1089" s="23">
        <v>7</v>
      </c>
      <c r="S1089" s="23">
        <v>8</v>
      </c>
      <c r="T1089" s="23">
        <v>1447921.2753999999</v>
      </c>
      <c r="U1089">
        <f t="shared" si="19"/>
        <v>-1.3640821305388906E-2</v>
      </c>
    </row>
    <row r="1090" spans="9:21" x14ac:dyDescent="0.3">
      <c r="I1090"/>
      <c r="Q1090" s="22">
        <v>1399</v>
      </c>
      <c r="R1090" s="22">
        <v>7</v>
      </c>
      <c r="S1090" s="22">
        <v>9</v>
      </c>
      <c r="T1090" s="22">
        <v>1459597.2349</v>
      </c>
      <c r="U1090">
        <f t="shared" si="19"/>
        <v>8.0639463611544837E-3</v>
      </c>
    </row>
    <row r="1091" spans="9:21" x14ac:dyDescent="0.3">
      <c r="I1091"/>
      <c r="Q1091" s="23">
        <v>1399</v>
      </c>
      <c r="R1091" s="23">
        <v>7</v>
      </c>
      <c r="S1091" s="23">
        <v>12</v>
      </c>
      <c r="T1091" s="23">
        <v>1498083.7442999999</v>
      </c>
      <c r="U1091">
        <f t="shared" si="19"/>
        <v>2.6367896896321907E-2</v>
      </c>
    </row>
    <row r="1092" spans="9:21" x14ac:dyDescent="0.3">
      <c r="I1092"/>
      <c r="Q1092" s="22">
        <v>1399</v>
      </c>
      <c r="R1092" s="22">
        <v>7</v>
      </c>
      <c r="S1092" s="22">
        <v>13</v>
      </c>
      <c r="T1092" s="22">
        <v>1477668.8784</v>
      </c>
      <c r="U1092">
        <f t="shared" ref="U1092:U1155" si="20">T1092/T1091-1</f>
        <v>-1.3627319552512063E-2</v>
      </c>
    </row>
    <row r="1093" spans="9:21" x14ac:dyDescent="0.3">
      <c r="I1093"/>
      <c r="Q1093" s="23">
        <v>1399</v>
      </c>
      <c r="R1093" s="23">
        <v>7</v>
      </c>
      <c r="S1093" s="23">
        <v>14</v>
      </c>
      <c r="T1093" s="23">
        <v>1448499.615</v>
      </c>
      <c r="U1093">
        <f t="shared" si="20"/>
        <v>-1.9740053963634985E-2</v>
      </c>
    </row>
    <row r="1094" spans="9:21" x14ac:dyDescent="0.3">
      <c r="I1094"/>
      <c r="Q1094" s="22">
        <v>1399</v>
      </c>
      <c r="R1094" s="22">
        <v>7</v>
      </c>
      <c r="S1094" s="22">
        <v>15</v>
      </c>
      <c r="T1094" s="22">
        <v>1471735.1476</v>
      </c>
      <c r="U1094">
        <f t="shared" si="20"/>
        <v>1.6041103745823238E-2</v>
      </c>
    </row>
    <row r="1095" spans="9:21" x14ac:dyDescent="0.3">
      <c r="I1095"/>
      <c r="Q1095" s="23">
        <v>1399</v>
      </c>
      <c r="R1095" s="23">
        <v>7</v>
      </c>
      <c r="S1095" s="23">
        <v>16</v>
      </c>
      <c r="T1095" s="23">
        <v>1496611.8899000001</v>
      </c>
      <c r="U1095">
        <f t="shared" si="20"/>
        <v>1.6903002106436915E-2</v>
      </c>
    </row>
    <row r="1096" spans="9:21" x14ac:dyDescent="0.3">
      <c r="I1096"/>
      <c r="Q1096" s="22">
        <v>1399</v>
      </c>
      <c r="R1096" s="22">
        <v>7</v>
      </c>
      <c r="S1096" s="22">
        <v>19</v>
      </c>
      <c r="T1096" s="22">
        <v>1496972.0841999999</v>
      </c>
      <c r="U1096">
        <f t="shared" si="20"/>
        <v>2.4067315142328738E-4</v>
      </c>
    </row>
    <row r="1097" spans="9:21" x14ac:dyDescent="0.3">
      <c r="I1097"/>
      <c r="Q1097" s="23">
        <v>1399</v>
      </c>
      <c r="R1097" s="23">
        <v>7</v>
      </c>
      <c r="S1097" s="23">
        <v>20</v>
      </c>
      <c r="T1097" s="23">
        <v>1546955.5766</v>
      </c>
      <c r="U1097">
        <f t="shared" si="20"/>
        <v>3.3389729125584688E-2</v>
      </c>
    </row>
    <row r="1098" spans="9:21" x14ac:dyDescent="0.3">
      <c r="I1098"/>
      <c r="Q1098" s="22">
        <v>1399</v>
      </c>
      <c r="R1098" s="22">
        <v>7</v>
      </c>
      <c r="S1098" s="22">
        <v>21</v>
      </c>
      <c r="T1098" s="22">
        <v>1529849.5296</v>
      </c>
      <c r="U1098">
        <f t="shared" si="20"/>
        <v>-1.1057878622214079E-2</v>
      </c>
    </row>
    <row r="1099" spans="9:21" x14ac:dyDescent="0.3">
      <c r="I1099"/>
      <c r="Q1099" s="23">
        <v>1399</v>
      </c>
      <c r="R1099" s="23">
        <v>7</v>
      </c>
      <c r="S1099" s="23">
        <v>22</v>
      </c>
      <c r="T1099" s="23">
        <v>1529877.8655000001</v>
      </c>
      <c r="U1099">
        <f t="shared" si="20"/>
        <v>1.8522017657174317E-5</v>
      </c>
    </row>
    <row r="1100" spans="9:21" x14ac:dyDescent="0.3">
      <c r="I1100"/>
      <c r="Q1100" s="22">
        <v>1399</v>
      </c>
      <c r="R1100" s="22">
        <v>7</v>
      </c>
      <c r="S1100" s="22">
        <v>23</v>
      </c>
      <c r="T1100" s="22">
        <v>1507866.3271999999</v>
      </c>
      <c r="U1100">
        <f t="shared" si="20"/>
        <v>-1.4387774865156522E-2</v>
      </c>
    </row>
    <row r="1101" spans="9:21" x14ac:dyDescent="0.3">
      <c r="I1101"/>
      <c r="Q1101" s="23">
        <v>1399</v>
      </c>
      <c r="R1101" s="23">
        <v>7</v>
      </c>
      <c r="S1101" s="23">
        <v>27</v>
      </c>
      <c r="T1101" s="23">
        <v>1464663.8992000001</v>
      </c>
      <c r="U1101">
        <f t="shared" si="20"/>
        <v>-2.8651364660568834E-2</v>
      </c>
    </row>
    <row r="1102" spans="9:21" x14ac:dyDescent="0.3">
      <c r="I1102"/>
      <c r="Q1102" s="22">
        <v>1399</v>
      </c>
      <c r="R1102" s="22">
        <v>7</v>
      </c>
      <c r="S1102" s="22">
        <v>28</v>
      </c>
      <c r="T1102" s="22">
        <v>1416038.0290000001</v>
      </c>
      <c r="U1102">
        <f t="shared" si="20"/>
        <v>-3.3199336876234553E-2</v>
      </c>
    </row>
    <row r="1103" spans="9:21" x14ac:dyDescent="0.3">
      <c r="I1103"/>
      <c r="Q1103" s="23">
        <v>1399</v>
      </c>
      <c r="R1103" s="23">
        <v>7</v>
      </c>
      <c r="S1103" s="23">
        <v>29</v>
      </c>
      <c r="T1103" s="23">
        <v>1377316.4073999999</v>
      </c>
      <c r="U1103">
        <f t="shared" si="20"/>
        <v>-2.7345043570154104E-2</v>
      </c>
    </row>
    <row r="1104" spans="9:21" x14ac:dyDescent="0.3">
      <c r="I1104"/>
      <c r="Q1104" s="22">
        <v>1399</v>
      </c>
      <c r="R1104" s="22">
        <v>7</v>
      </c>
      <c r="S1104" s="22">
        <v>30</v>
      </c>
      <c r="T1104" s="22">
        <v>1371130.1950000001</v>
      </c>
      <c r="U1104">
        <f t="shared" si="20"/>
        <v>-4.4914969187637155E-3</v>
      </c>
    </row>
    <row r="1105" spans="9:21" x14ac:dyDescent="0.3">
      <c r="I1105"/>
      <c r="Q1105" s="23">
        <v>1399</v>
      </c>
      <c r="R1105" s="23">
        <v>8</v>
      </c>
      <c r="S1105" s="23">
        <v>3</v>
      </c>
      <c r="T1105" s="23">
        <v>1335804.7734999999</v>
      </c>
      <c r="U1105">
        <f t="shared" si="20"/>
        <v>-2.5763725158135076E-2</v>
      </c>
    </row>
    <row r="1106" spans="9:21" x14ac:dyDescent="0.3">
      <c r="I1106"/>
      <c r="Q1106" s="22">
        <v>1399</v>
      </c>
      <c r="R1106" s="22">
        <v>8</v>
      </c>
      <c r="S1106" s="22">
        <v>5</v>
      </c>
      <c r="T1106" s="22">
        <v>1302431.9421999999</v>
      </c>
      <c r="U1106">
        <f t="shared" si="20"/>
        <v>-2.4983314899046483E-2</v>
      </c>
    </row>
    <row r="1107" spans="9:21" x14ac:dyDescent="0.3">
      <c r="I1107"/>
      <c r="Q1107" s="23">
        <v>1399</v>
      </c>
      <c r="R1107" s="23">
        <v>8</v>
      </c>
      <c r="S1107" s="23">
        <v>6</v>
      </c>
      <c r="T1107" s="23">
        <v>1270196.6817999999</v>
      </c>
      <c r="U1107">
        <f t="shared" si="20"/>
        <v>-2.4750053615507861E-2</v>
      </c>
    </row>
    <row r="1108" spans="9:21" x14ac:dyDescent="0.3">
      <c r="I1108"/>
      <c r="Q1108" s="22">
        <v>1399</v>
      </c>
      <c r="R1108" s="22">
        <v>8</v>
      </c>
      <c r="S1108" s="22">
        <v>7</v>
      </c>
      <c r="T1108" s="22">
        <v>1258268.898</v>
      </c>
      <c r="U1108">
        <f t="shared" si="20"/>
        <v>-9.3905014639913409E-3</v>
      </c>
    </row>
    <row r="1109" spans="9:21" x14ac:dyDescent="0.3">
      <c r="I1109"/>
      <c r="Q1109" s="23">
        <v>1399</v>
      </c>
      <c r="R1109" s="23">
        <v>8</v>
      </c>
      <c r="S1109" s="23">
        <v>10</v>
      </c>
      <c r="T1109" s="23">
        <v>1274695.6993</v>
      </c>
      <c r="U1109">
        <f t="shared" si="20"/>
        <v>1.3055080139158015E-2</v>
      </c>
    </row>
    <row r="1110" spans="9:21" x14ac:dyDescent="0.3">
      <c r="I1110"/>
      <c r="Q1110" s="22">
        <v>1399</v>
      </c>
      <c r="R1110" s="22">
        <v>8</v>
      </c>
      <c r="S1110" s="22">
        <v>11</v>
      </c>
      <c r="T1110" s="22">
        <v>1249475.2637</v>
      </c>
      <c r="U1110">
        <f t="shared" si="20"/>
        <v>-1.9785455943602703E-2</v>
      </c>
    </row>
    <row r="1111" spans="9:21" x14ac:dyDescent="0.3">
      <c r="I1111"/>
      <c r="Q1111" s="23">
        <v>1399</v>
      </c>
      <c r="R1111" s="23">
        <v>8</v>
      </c>
      <c r="S1111" s="23">
        <v>12</v>
      </c>
      <c r="T1111" s="23">
        <v>1235209.1686</v>
      </c>
      <c r="U1111">
        <f t="shared" si="20"/>
        <v>-1.1417669092347316E-2</v>
      </c>
    </row>
    <row r="1112" spans="9:21" x14ac:dyDescent="0.3">
      <c r="I1112"/>
      <c r="Q1112" s="22">
        <v>1399</v>
      </c>
      <c r="R1112" s="22">
        <v>8</v>
      </c>
      <c r="S1112" s="22">
        <v>14</v>
      </c>
      <c r="T1112" s="22">
        <v>1260776.075</v>
      </c>
      <c r="U1112">
        <f t="shared" si="20"/>
        <v>2.0698442862902233E-2</v>
      </c>
    </row>
    <row r="1113" spans="9:21" x14ac:dyDescent="0.3">
      <c r="I1113"/>
      <c r="Q1113" s="23">
        <v>1399</v>
      </c>
      <c r="R1113" s="23">
        <v>8</v>
      </c>
      <c r="S1113" s="23">
        <v>17</v>
      </c>
      <c r="T1113" s="23">
        <v>1234373.4698000001</v>
      </c>
      <c r="U1113">
        <f t="shared" si="20"/>
        <v>-2.0941549989358599E-2</v>
      </c>
    </row>
    <row r="1114" spans="9:21" x14ac:dyDescent="0.3">
      <c r="I1114"/>
      <c r="Q1114" s="22">
        <v>1399</v>
      </c>
      <c r="R1114" s="22">
        <v>8</v>
      </c>
      <c r="S1114" s="22">
        <v>18</v>
      </c>
      <c r="T1114" s="22">
        <v>1212267.4384999999</v>
      </c>
      <c r="U1114">
        <f t="shared" si="20"/>
        <v>-1.7908705785439349E-2</v>
      </c>
    </row>
    <row r="1115" spans="9:21" x14ac:dyDescent="0.3">
      <c r="I1115"/>
      <c r="Q1115" s="23">
        <v>1399</v>
      </c>
      <c r="R1115" s="23">
        <v>8</v>
      </c>
      <c r="S1115" s="23">
        <v>19</v>
      </c>
      <c r="T1115" s="23">
        <v>1189755.2657999999</v>
      </c>
      <c r="U1115">
        <f t="shared" si="20"/>
        <v>-1.8570302216362022E-2</v>
      </c>
    </row>
    <row r="1116" spans="9:21" x14ac:dyDescent="0.3">
      <c r="I1116"/>
      <c r="Q1116" s="22">
        <v>1399</v>
      </c>
      <c r="R1116" s="22">
        <v>8</v>
      </c>
      <c r="S1116" s="22">
        <v>20</v>
      </c>
      <c r="T1116" s="22">
        <v>1187591.0416999999</v>
      </c>
      <c r="U1116">
        <f t="shared" si="20"/>
        <v>-1.8190498182369952E-3</v>
      </c>
    </row>
    <row r="1117" spans="9:21" x14ac:dyDescent="0.3">
      <c r="I1117"/>
      <c r="Q1117" s="23">
        <v>1399</v>
      </c>
      <c r="R1117" s="23">
        <v>8</v>
      </c>
      <c r="S1117" s="23">
        <v>21</v>
      </c>
      <c r="T1117" s="23">
        <v>1196192.2198000001</v>
      </c>
      <c r="U1117">
        <f t="shared" si="20"/>
        <v>7.2425420856052636E-3</v>
      </c>
    </row>
    <row r="1118" spans="9:21" x14ac:dyDescent="0.3">
      <c r="I1118"/>
      <c r="Q1118" s="22">
        <v>1399</v>
      </c>
      <c r="R1118" s="22">
        <v>8</v>
      </c>
      <c r="S1118" s="22">
        <v>24</v>
      </c>
      <c r="T1118" s="22">
        <v>1223665.2756000001</v>
      </c>
      <c r="U1118">
        <f t="shared" si="20"/>
        <v>2.2967091195922773E-2</v>
      </c>
    </row>
    <row r="1119" spans="9:21" x14ac:dyDescent="0.3">
      <c r="I1119"/>
      <c r="Q1119" s="23">
        <v>1399</v>
      </c>
      <c r="R1119" s="23">
        <v>8</v>
      </c>
      <c r="S1119" s="23">
        <v>25</v>
      </c>
      <c r="T1119" s="23">
        <v>1232185.7794999999</v>
      </c>
      <c r="U1119">
        <f t="shared" si="20"/>
        <v>6.963100179354198E-3</v>
      </c>
    </row>
    <row r="1120" spans="9:21" x14ac:dyDescent="0.3">
      <c r="I1120"/>
      <c r="Q1120" s="22">
        <v>1399</v>
      </c>
      <c r="R1120" s="22">
        <v>8</v>
      </c>
      <c r="S1120" s="22">
        <v>26</v>
      </c>
      <c r="T1120" s="22">
        <v>1246389.5839</v>
      </c>
      <c r="U1120">
        <f t="shared" si="20"/>
        <v>1.1527323749640717E-2</v>
      </c>
    </row>
    <row r="1121" spans="9:21" x14ac:dyDescent="0.3">
      <c r="I1121"/>
      <c r="Q1121" s="23">
        <v>1399</v>
      </c>
      <c r="R1121" s="23">
        <v>8</v>
      </c>
      <c r="S1121" s="23">
        <v>27</v>
      </c>
      <c r="T1121" s="23">
        <v>1266833.3681999999</v>
      </c>
      <c r="U1121">
        <f t="shared" si="20"/>
        <v>1.6402403040011393E-2</v>
      </c>
    </row>
    <row r="1122" spans="9:21" x14ac:dyDescent="0.3">
      <c r="I1122"/>
      <c r="Q1122" s="22">
        <v>1399</v>
      </c>
      <c r="R1122" s="22">
        <v>8</v>
      </c>
      <c r="S1122" s="22">
        <v>28</v>
      </c>
      <c r="T1122" s="22">
        <v>1324546.1061</v>
      </c>
      <c r="U1122">
        <f t="shared" si="20"/>
        <v>4.5556692260168452E-2</v>
      </c>
    </row>
    <row r="1123" spans="9:21" x14ac:dyDescent="0.3">
      <c r="I1123"/>
      <c r="Q1123" s="23">
        <v>1399</v>
      </c>
      <c r="R1123" s="23">
        <v>9</v>
      </c>
      <c r="S1123" s="23">
        <v>1</v>
      </c>
      <c r="T1123" s="23">
        <v>1342099.3472</v>
      </c>
      <c r="U1123">
        <f t="shared" si="20"/>
        <v>1.3252268848295445E-2</v>
      </c>
    </row>
    <row r="1124" spans="9:21" x14ac:dyDescent="0.3">
      <c r="I1124"/>
      <c r="Q1124" s="22">
        <v>1399</v>
      </c>
      <c r="R1124" s="22">
        <v>9</v>
      </c>
      <c r="S1124" s="22">
        <v>2</v>
      </c>
      <c r="T1124" s="22">
        <v>1333347.1529000001</v>
      </c>
      <c r="U1124">
        <f t="shared" si="20"/>
        <v>-6.5212715573250701E-3</v>
      </c>
    </row>
    <row r="1125" spans="9:21" x14ac:dyDescent="0.3">
      <c r="I1125"/>
      <c r="Q1125" s="23">
        <v>1399</v>
      </c>
      <c r="R1125" s="23">
        <v>9</v>
      </c>
      <c r="S1125" s="23">
        <v>3</v>
      </c>
      <c r="T1125" s="23">
        <v>1350090.4691000001</v>
      </c>
      <c r="U1125">
        <f t="shared" si="20"/>
        <v>1.255735699707583E-2</v>
      </c>
    </row>
    <row r="1126" spans="9:21" x14ac:dyDescent="0.3">
      <c r="I1126"/>
      <c r="Q1126" s="22">
        <v>1399</v>
      </c>
      <c r="R1126" s="22">
        <v>9</v>
      </c>
      <c r="S1126" s="22">
        <v>4</v>
      </c>
      <c r="T1126" s="22">
        <v>1334892.2272999999</v>
      </c>
      <c r="U1126">
        <f t="shared" si="20"/>
        <v>-1.1257202497053198E-2</v>
      </c>
    </row>
    <row r="1127" spans="9:21" x14ac:dyDescent="0.3">
      <c r="I1127"/>
      <c r="Q1127" s="23">
        <v>1399</v>
      </c>
      <c r="R1127" s="23">
        <v>9</v>
      </c>
      <c r="S1127" s="23">
        <v>5</v>
      </c>
      <c r="T1127" s="23">
        <v>1347164.9280000001</v>
      </c>
      <c r="U1127">
        <f t="shared" si="20"/>
        <v>9.1937764330407568E-3</v>
      </c>
    </row>
    <row r="1128" spans="9:21" x14ac:dyDescent="0.3">
      <c r="I1128"/>
      <c r="Q1128" s="22">
        <v>1399</v>
      </c>
      <c r="R1128" s="22">
        <v>9</v>
      </c>
      <c r="S1128" s="22">
        <v>8</v>
      </c>
      <c r="T1128" s="22">
        <v>1372223.5024000001</v>
      </c>
      <c r="U1128">
        <f t="shared" si="20"/>
        <v>1.8600969991998006E-2</v>
      </c>
    </row>
    <row r="1129" spans="9:21" x14ac:dyDescent="0.3">
      <c r="I1129"/>
      <c r="Q1129" s="23">
        <v>1399</v>
      </c>
      <c r="R1129" s="23">
        <v>9</v>
      </c>
      <c r="S1129" s="23">
        <v>9</v>
      </c>
      <c r="T1129" s="23">
        <v>1410690.1884000001</v>
      </c>
      <c r="U1129">
        <f t="shared" si="20"/>
        <v>2.8032376600985343E-2</v>
      </c>
    </row>
    <row r="1130" spans="9:21" x14ac:dyDescent="0.3">
      <c r="I1130"/>
      <c r="Q1130" s="22">
        <v>1399</v>
      </c>
      <c r="R1130" s="22">
        <v>9</v>
      </c>
      <c r="S1130" s="22">
        <v>10</v>
      </c>
      <c r="T1130" s="22">
        <v>1449535.2688</v>
      </c>
      <c r="U1130">
        <f t="shared" si="20"/>
        <v>2.7536223558808359E-2</v>
      </c>
    </row>
    <row r="1131" spans="9:21" x14ac:dyDescent="0.3">
      <c r="I1131"/>
      <c r="Q1131" s="23">
        <v>1399</v>
      </c>
      <c r="R1131" s="23">
        <v>9</v>
      </c>
      <c r="S1131" s="23">
        <v>11</v>
      </c>
      <c r="T1131" s="23">
        <v>1457704.7984</v>
      </c>
      <c r="U1131">
        <f t="shared" si="20"/>
        <v>5.6359646956112286E-3</v>
      </c>
    </row>
    <row r="1132" spans="9:21" x14ac:dyDescent="0.3">
      <c r="I1132"/>
      <c r="Q1132" s="22">
        <v>1399</v>
      </c>
      <c r="R1132" s="22">
        <v>9</v>
      </c>
      <c r="S1132" s="22">
        <v>12</v>
      </c>
      <c r="T1132" s="22">
        <v>1456753.0906</v>
      </c>
      <c r="U1132">
        <f t="shared" si="20"/>
        <v>-6.5288102299221329E-4</v>
      </c>
    </row>
    <row r="1133" spans="9:21" x14ac:dyDescent="0.3">
      <c r="I1133"/>
      <c r="Q1133" s="23">
        <v>1399</v>
      </c>
      <c r="R1133" s="23">
        <v>9</v>
      </c>
      <c r="S1133" s="23">
        <v>15</v>
      </c>
      <c r="T1133" s="23">
        <v>1478550.1597</v>
      </c>
      <c r="U1133">
        <f t="shared" si="20"/>
        <v>1.4962775257282734E-2</v>
      </c>
    </row>
    <row r="1134" spans="9:21" x14ac:dyDescent="0.3">
      <c r="I1134"/>
      <c r="Q1134" s="22">
        <v>1399</v>
      </c>
      <c r="R1134" s="22">
        <v>9</v>
      </c>
      <c r="S1134" s="22">
        <v>16</v>
      </c>
      <c r="T1134" s="22">
        <v>1512172.1436999999</v>
      </c>
      <c r="U1134">
        <f t="shared" si="20"/>
        <v>2.2739833193634595E-2</v>
      </c>
    </row>
    <row r="1135" spans="9:21" x14ac:dyDescent="0.3">
      <c r="I1135"/>
      <c r="Q1135" s="23">
        <v>1399</v>
      </c>
      <c r="R1135" s="23">
        <v>9</v>
      </c>
      <c r="S1135" s="23">
        <v>17</v>
      </c>
      <c r="T1135" s="23">
        <v>1503211.8544999999</v>
      </c>
      <c r="U1135">
        <f t="shared" si="20"/>
        <v>-5.9254425743326955E-3</v>
      </c>
    </row>
    <row r="1136" spans="9:21" x14ac:dyDescent="0.3">
      <c r="I1136"/>
      <c r="Q1136" s="22">
        <v>1399</v>
      </c>
      <c r="R1136" s="22">
        <v>9</v>
      </c>
      <c r="S1136" s="22">
        <v>18</v>
      </c>
      <c r="T1136" s="22">
        <v>1499314.7035000001</v>
      </c>
      <c r="U1136">
        <f t="shared" si="20"/>
        <v>-2.5925494056830978E-3</v>
      </c>
    </row>
    <row r="1137" spans="9:21" x14ac:dyDescent="0.3">
      <c r="I1137"/>
      <c r="Q1137" s="23">
        <v>1399</v>
      </c>
      <c r="R1137" s="23">
        <v>9</v>
      </c>
      <c r="S1137" s="23">
        <v>19</v>
      </c>
      <c r="T1137" s="23">
        <v>1501338.8833000001</v>
      </c>
      <c r="U1137">
        <f t="shared" si="20"/>
        <v>1.350069998830028E-3</v>
      </c>
    </row>
    <row r="1138" spans="9:21" x14ac:dyDescent="0.3">
      <c r="I1138"/>
      <c r="Q1138" s="22">
        <v>1399</v>
      </c>
      <c r="R1138" s="22">
        <v>9</v>
      </c>
      <c r="S1138" s="22">
        <v>22</v>
      </c>
      <c r="T1138" s="22">
        <v>1524328.1407999999</v>
      </c>
      <c r="U1138">
        <f t="shared" si="20"/>
        <v>1.5312503896168117E-2</v>
      </c>
    </row>
    <row r="1139" spans="9:21" x14ac:dyDescent="0.3">
      <c r="I1139"/>
      <c r="Q1139" s="23">
        <v>1399</v>
      </c>
      <c r="R1139" s="23">
        <v>9</v>
      </c>
      <c r="S1139" s="23">
        <v>23</v>
      </c>
      <c r="T1139" s="23">
        <v>1514383.4494</v>
      </c>
      <c r="U1139">
        <f t="shared" si="20"/>
        <v>-6.5239833431013361E-3</v>
      </c>
    </row>
    <row r="1140" spans="9:21" x14ac:dyDescent="0.3">
      <c r="I1140"/>
      <c r="Q1140" s="22">
        <v>1399</v>
      </c>
      <c r="R1140" s="22">
        <v>9</v>
      </c>
      <c r="S1140" s="22">
        <v>24</v>
      </c>
      <c r="T1140" s="22">
        <v>1482524.578</v>
      </c>
      <c r="U1140">
        <f t="shared" si="20"/>
        <v>-2.1037519534846005E-2</v>
      </c>
    </row>
    <row r="1141" spans="9:21" x14ac:dyDescent="0.3">
      <c r="I1141"/>
      <c r="Q1141" s="23">
        <v>1399</v>
      </c>
      <c r="R1141" s="23">
        <v>9</v>
      </c>
      <c r="S1141" s="23">
        <v>25</v>
      </c>
      <c r="T1141" s="23">
        <v>1427844.1068</v>
      </c>
      <c r="U1141">
        <f t="shared" si="20"/>
        <v>-3.6883348857370546E-2</v>
      </c>
    </row>
    <row r="1142" spans="9:21" x14ac:dyDescent="0.3">
      <c r="I1142"/>
      <c r="Q1142" s="22">
        <v>1399</v>
      </c>
      <c r="R1142" s="22">
        <v>9</v>
      </c>
      <c r="S1142" s="22">
        <v>26</v>
      </c>
      <c r="T1142" s="22">
        <v>1413075.74</v>
      </c>
      <c r="U1142">
        <f t="shared" si="20"/>
        <v>-1.0343122704829399E-2</v>
      </c>
    </row>
    <row r="1143" spans="9:21" x14ac:dyDescent="0.3">
      <c r="I1143"/>
      <c r="Q1143" s="23">
        <v>1399</v>
      </c>
      <c r="R1143" s="23">
        <v>9</v>
      </c>
      <c r="S1143" s="23">
        <v>29</v>
      </c>
      <c r="T1143" s="23">
        <v>1447651.8389000001</v>
      </c>
      <c r="U1143">
        <f t="shared" si="20"/>
        <v>2.4468680567681478E-2</v>
      </c>
    </row>
    <row r="1144" spans="9:21" x14ac:dyDescent="0.3">
      <c r="I1144"/>
      <c r="Q1144" s="22">
        <v>1399</v>
      </c>
      <c r="R1144" s="22">
        <v>9</v>
      </c>
      <c r="S1144" s="22">
        <v>30</v>
      </c>
      <c r="T1144" s="22">
        <v>1446467.5355</v>
      </c>
      <c r="U1144">
        <f t="shared" si="20"/>
        <v>-8.1808579119413416E-4</v>
      </c>
    </row>
    <row r="1145" spans="9:21" x14ac:dyDescent="0.3">
      <c r="I1145"/>
      <c r="Q1145" s="23">
        <v>1399</v>
      </c>
      <c r="R1145" s="23">
        <v>10</v>
      </c>
      <c r="S1145" s="23">
        <v>1</v>
      </c>
      <c r="T1145" s="23">
        <v>1447985.3981999999</v>
      </c>
      <c r="U1145">
        <f t="shared" si="20"/>
        <v>1.0493582902815213E-3</v>
      </c>
    </row>
    <row r="1146" spans="9:21" x14ac:dyDescent="0.3">
      <c r="I1146"/>
      <c r="Q1146" s="22">
        <v>1399</v>
      </c>
      <c r="R1146" s="22">
        <v>10</v>
      </c>
      <c r="S1146" s="22">
        <v>2</v>
      </c>
      <c r="T1146" s="22">
        <v>1457753.5549000001</v>
      </c>
      <c r="U1146">
        <f t="shared" si="20"/>
        <v>6.7460325995987169E-3</v>
      </c>
    </row>
    <row r="1147" spans="9:21" x14ac:dyDescent="0.3">
      <c r="I1147"/>
      <c r="Q1147" s="23">
        <v>1399</v>
      </c>
      <c r="R1147" s="23">
        <v>10</v>
      </c>
      <c r="S1147" s="23">
        <v>3</v>
      </c>
      <c r="T1147" s="23">
        <v>1460513.5766</v>
      </c>
      <c r="U1147">
        <f t="shared" si="20"/>
        <v>1.893339028893104E-3</v>
      </c>
    </row>
    <row r="1148" spans="9:21" x14ac:dyDescent="0.3">
      <c r="I1148"/>
      <c r="Q1148" s="22">
        <v>1399</v>
      </c>
      <c r="R1148" s="22">
        <v>10</v>
      </c>
      <c r="S1148" s="22">
        <v>6</v>
      </c>
      <c r="T1148" s="22">
        <v>1438775.8481000001</v>
      </c>
      <c r="U1148">
        <f t="shared" si="20"/>
        <v>-1.4883619603594744E-2</v>
      </c>
    </row>
    <row r="1149" spans="9:21" x14ac:dyDescent="0.3">
      <c r="I1149"/>
      <c r="Q1149" s="23">
        <v>1399</v>
      </c>
      <c r="R1149" s="23">
        <v>10</v>
      </c>
      <c r="S1149" s="23">
        <v>7</v>
      </c>
      <c r="T1149" s="23">
        <v>1433878.4236000001</v>
      </c>
      <c r="U1149">
        <f t="shared" si="20"/>
        <v>-3.4038828956347578E-3</v>
      </c>
    </row>
    <row r="1150" spans="9:21" x14ac:dyDescent="0.3">
      <c r="I1150"/>
      <c r="Q1150" s="22">
        <v>1399</v>
      </c>
      <c r="R1150" s="22">
        <v>10</v>
      </c>
      <c r="S1150" s="22">
        <v>8</v>
      </c>
      <c r="T1150" s="22">
        <v>1450572.2250999999</v>
      </c>
      <c r="U1150">
        <f t="shared" si="20"/>
        <v>1.164241069900962E-2</v>
      </c>
    </row>
    <row r="1151" spans="9:21" x14ac:dyDescent="0.3">
      <c r="I1151"/>
      <c r="Q1151" s="23">
        <v>1399</v>
      </c>
      <c r="R1151" s="23">
        <v>10</v>
      </c>
      <c r="S1151" s="23">
        <v>9</v>
      </c>
      <c r="T1151" s="23">
        <v>1427396.3637000001</v>
      </c>
      <c r="U1151">
        <f t="shared" si="20"/>
        <v>-1.5977047539568079E-2</v>
      </c>
    </row>
    <row r="1152" spans="9:21" x14ac:dyDescent="0.3">
      <c r="I1152"/>
      <c r="Q1152" s="22">
        <v>1399</v>
      </c>
      <c r="R1152" s="22">
        <v>10</v>
      </c>
      <c r="S1152" s="22">
        <v>10</v>
      </c>
      <c r="T1152" s="22">
        <v>1411751.2789</v>
      </c>
      <c r="U1152">
        <f t="shared" si="20"/>
        <v>-1.0960574930600209E-2</v>
      </c>
    </row>
    <row r="1153" spans="9:21" x14ac:dyDescent="0.3">
      <c r="I1153"/>
      <c r="Q1153" s="23">
        <v>1399</v>
      </c>
      <c r="R1153" s="23">
        <v>10</v>
      </c>
      <c r="S1153" s="23">
        <v>13</v>
      </c>
      <c r="T1153" s="23">
        <v>1367188.9745</v>
      </c>
      <c r="U1153">
        <f t="shared" si="20"/>
        <v>-3.1565265826939304E-2</v>
      </c>
    </row>
    <row r="1154" spans="9:21" x14ac:dyDescent="0.3">
      <c r="I1154"/>
      <c r="Q1154" s="22">
        <v>1399</v>
      </c>
      <c r="R1154" s="22">
        <v>10</v>
      </c>
      <c r="S1154" s="22">
        <v>14</v>
      </c>
      <c r="T1154" s="22">
        <v>1369460.8223999999</v>
      </c>
      <c r="U1154">
        <f t="shared" si="20"/>
        <v>1.6616926718786562E-3</v>
      </c>
    </row>
    <row r="1155" spans="9:21" x14ac:dyDescent="0.3">
      <c r="I1155"/>
      <c r="Q1155" s="23">
        <v>1399</v>
      </c>
      <c r="R1155" s="23">
        <v>10</v>
      </c>
      <c r="S1155" s="23">
        <v>15</v>
      </c>
      <c r="T1155" s="23">
        <v>1389079.9279</v>
      </c>
      <c r="U1155">
        <f t="shared" si="20"/>
        <v>1.4326153168527478E-2</v>
      </c>
    </row>
    <row r="1156" spans="9:21" x14ac:dyDescent="0.3">
      <c r="I1156"/>
      <c r="Q1156" s="22">
        <v>1399</v>
      </c>
      <c r="R1156" s="22">
        <v>10</v>
      </c>
      <c r="S1156" s="22">
        <v>16</v>
      </c>
      <c r="T1156" s="22">
        <v>1366290.3326000001</v>
      </c>
      <c r="U1156">
        <f t="shared" ref="U1156:U1219" si="21">T1156/T1155-1</f>
        <v>-1.6406251967410634E-2</v>
      </c>
    </row>
    <row r="1157" spans="9:21" x14ac:dyDescent="0.3">
      <c r="I1157"/>
      <c r="Q1157" s="23">
        <v>1399</v>
      </c>
      <c r="R1157" s="23">
        <v>10</v>
      </c>
      <c r="S1157" s="23">
        <v>17</v>
      </c>
      <c r="T1157" s="23">
        <v>1328096.9350000001</v>
      </c>
      <c r="U1157">
        <f t="shared" si="21"/>
        <v>-2.795408610358785E-2</v>
      </c>
    </row>
    <row r="1158" spans="9:21" x14ac:dyDescent="0.3">
      <c r="I1158"/>
      <c r="Q1158" s="22">
        <v>1399</v>
      </c>
      <c r="R1158" s="22">
        <v>10</v>
      </c>
      <c r="S1158" s="22">
        <v>20</v>
      </c>
      <c r="T1158" s="22">
        <v>1303573.9179</v>
      </c>
      <c r="U1158">
        <f t="shared" si="21"/>
        <v>-1.8464779530569464E-2</v>
      </c>
    </row>
    <row r="1159" spans="9:21" x14ac:dyDescent="0.3">
      <c r="I1159"/>
      <c r="Q1159" s="23">
        <v>1399</v>
      </c>
      <c r="R1159" s="23">
        <v>10</v>
      </c>
      <c r="S1159" s="23">
        <v>21</v>
      </c>
      <c r="T1159" s="23">
        <v>1324630.7757000001</v>
      </c>
      <c r="U1159">
        <f t="shared" si="21"/>
        <v>1.6153175137104459E-2</v>
      </c>
    </row>
    <row r="1160" spans="9:21" x14ac:dyDescent="0.3">
      <c r="I1160"/>
      <c r="Q1160" s="22">
        <v>1399</v>
      </c>
      <c r="R1160" s="22">
        <v>10</v>
      </c>
      <c r="S1160" s="22">
        <v>22</v>
      </c>
      <c r="T1160" s="22">
        <v>1321557.5895</v>
      </c>
      <c r="U1160">
        <f t="shared" si="21"/>
        <v>-2.3200323111745025E-3</v>
      </c>
    </row>
    <row r="1161" spans="9:21" x14ac:dyDescent="0.3">
      <c r="I1161"/>
      <c r="Q1161" s="23">
        <v>1399</v>
      </c>
      <c r="R1161" s="23">
        <v>10</v>
      </c>
      <c r="S1161" s="23">
        <v>23</v>
      </c>
      <c r="T1161" s="23">
        <v>1279532.0223999999</v>
      </c>
      <c r="U1161">
        <f t="shared" si="21"/>
        <v>-3.1800027054364022E-2</v>
      </c>
    </row>
    <row r="1162" spans="9:21" x14ac:dyDescent="0.3">
      <c r="I1162"/>
      <c r="Q1162" s="22">
        <v>1399</v>
      </c>
      <c r="R1162" s="22">
        <v>10</v>
      </c>
      <c r="S1162" s="22">
        <v>24</v>
      </c>
      <c r="T1162" s="22">
        <v>1247480.9850000001</v>
      </c>
      <c r="U1162">
        <f t="shared" si="21"/>
        <v>-2.5049031082381323E-2</v>
      </c>
    </row>
    <row r="1163" spans="9:21" x14ac:dyDescent="0.3">
      <c r="I1163"/>
      <c r="Q1163" s="23">
        <v>1399</v>
      </c>
      <c r="R1163" s="23">
        <v>10</v>
      </c>
      <c r="S1163" s="23">
        <v>27</v>
      </c>
      <c r="T1163" s="23">
        <v>1204007.8256999999</v>
      </c>
      <c r="U1163">
        <f t="shared" si="21"/>
        <v>-3.4848755069401105E-2</v>
      </c>
    </row>
    <row r="1164" spans="9:21" x14ac:dyDescent="0.3">
      <c r="I1164"/>
      <c r="Q1164" s="22">
        <v>1399</v>
      </c>
      <c r="R1164" s="22">
        <v>10</v>
      </c>
      <c r="S1164" s="22">
        <v>29</v>
      </c>
      <c r="T1164" s="22">
        <v>1166621.7792</v>
      </c>
      <c r="U1164">
        <f t="shared" si="21"/>
        <v>-3.1051331811953964E-2</v>
      </c>
    </row>
    <row r="1165" spans="9:21" x14ac:dyDescent="0.3">
      <c r="I1165"/>
      <c r="Q1165" s="23">
        <v>1399</v>
      </c>
      <c r="R1165" s="23">
        <v>10</v>
      </c>
      <c r="S1165" s="23">
        <v>30</v>
      </c>
      <c r="T1165" s="23">
        <v>1168453.2475000001</v>
      </c>
      <c r="U1165">
        <f t="shared" si="21"/>
        <v>1.569890372915772E-3</v>
      </c>
    </row>
    <row r="1166" spans="9:21" x14ac:dyDescent="0.3">
      <c r="I1166"/>
      <c r="Q1166" s="22">
        <v>1399</v>
      </c>
      <c r="R1166" s="22">
        <v>11</v>
      </c>
      <c r="S1166" s="22">
        <v>1</v>
      </c>
      <c r="T1166" s="22">
        <v>1203874.6078000001</v>
      </c>
      <c r="U1166">
        <f t="shared" si="21"/>
        <v>3.0314743337644723E-2</v>
      </c>
    </row>
    <row r="1167" spans="9:21" x14ac:dyDescent="0.3">
      <c r="I1167"/>
      <c r="Q1167" s="23">
        <v>1399</v>
      </c>
      <c r="R1167" s="23">
        <v>11</v>
      </c>
      <c r="S1167" s="23">
        <v>4</v>
      </c>
      <c r="T1167" s="23">
        <v>1242838.2376999999</v>
      </c>
      <c r="U1167">
        <f t="shared" si="21"/>
        <v>3.236518957003609E-2</v>
      </c>
    </row>
    <row r="1168" spans="9:21" x14ac:dyDescent="0.3">
      <c r="I1168"/>
      <c r="Q1168" s="22">
        <v>1399</v>
      </c>
      <c r="R1168" s="22">
        <v>11</v>
      </c>
      <c r="S1168" s="22">
        <v>5</v>
      </c>
      <c r="T1168" s="22">
        <v>1251313.96</v>
      </c>
      <c r="U1168">
        <f t="shared" si="21"/>
        <v>6.8196504121769141E-3</v>
      </c>
    </row>
    <row r="1169" spans="9:21" x14ac:dyDescent="0.3">
      <c r="I1169"/>
      <c r="Q1169" s="23">
        <v>1399</v>
      </c>
      <c r="R1169" s="23">
        <v>11</v>
      </c>
      <c r="S1169" s="23">
        <v>6</v>
      </c>
      <c r="T1169" s="23">
        <v>1250967.1414999999</v>
      </c>
      <c r="U1169">
        <f t="shared" si="21"/>
        <v>-2.7716345464579017E-4</v>
      </c>
    </row>
    <row r="1170" spans="9:21" x14ac:dyDescent="0.3">
      <c r="I1170"/>
      <c r="Q1170" s="22">
        <v>1399</v>
      </c>
      <c r="R1170" s="22">
        <v>11</v>
      </c>
      <c r="S1170" s="22">
        <v>7</v>
      </c>
      <c r="T1170" s="22">
        <v>1228788.7483000001</v>
      </c>
      <c r="U1170">
        <f t="shared" si="21"/>
        <v>-1.7728997400688229E-2</v>
      </c>
    </row>
    <row r="1171" spans="9:21" x14ac:dyDescent="0.3">
      <c r="I1171"/>
      <c r="Q1171" s="23">
        <v>1399</v>
      </c>
      <c r="R1171" s="23">
        <v>11</v>
      </c>
      <c r="S1171" s="23">
        <v>8</v>
      </c>
      <c r="T1171" s="23">
        <v>1221366.5862</v>
      </c>
      <c r="U1171">
        <f t="shared" si="21"/>
        <v>-6.0402262880975277E-3</v>
      </c>
    </row>
    <row r="1172" spans="9:21" x14ac:dyDescent="0.3">
      <c r="I1172"/>
      <c r="Q1172" s="22">
        <v>1399</v>
      </c>
      <c r="R1172" s="22">
        <v>11</v>
      </c>
      <c r="S1172" s="22">
        <v>11</v>
      </c>
      <c r="T1172" s="22">
        <v>1260377.6148999999</v>
      </c>
      <c r="U1172">
        <f t="shared" si="21"/>
        <v>3.1940474826132048E-2</v>
      </c>
    </row>
    <row r="1173" spans="9:21" x14ac:dyDescent="0.3">
      <c r="I1173"/>
      <c r="Q1173" s="23">
        <v>1399</v>
      </c>
      <c r="R1173" s="23">
        <v>11</v>
      </c>
      <c r="S1173" s="23">
        <v>12</v>
      </c>
      <c r="T1173" s="23">
        <v>1261650.4521000001</v>
      </c>
      <c r="U1173">
        <f t="shared" si="21"/>
        <v>1.0098855969455922E-3</v>
      </c>
    </row>
    <row r="1174" spans="9:21" x14ac:dyDescent="0.3">
      <c r="I1174"/>
      <c r="Q1174" s="22">
        <v>1399</v>
      </c>
      <c r="R1174" s="22">
        <v>11</v>
      </c>
      <c r="S1174" s="22">
        <v>13</v>
      </c>
      <c r="T1174" s="22">
        <v>1243774.0504000001</v>
      </c>
      <c r="U1174">
        <f t="shared" si="21"/>
        <v>-1.4169060590629501E-2</v>
      </c>
    </row>
    <row r="1175" spans="9:21" x14ac:dyDescent="0.3">
      <c r="I1175"/>
      <c r="Q1175" s="23">
        <v>1399</v>
      </c>
      <c r="R1175" s="23">
        <v>11</v>
      </c>
      <c r="S1175" s="23">
        <v>14</v>
      </c>
      <c r="T1175" s="23">
        <v>1217419.5382999999</v>
      </c>
      <c r="U1175">
        <f t="shared" si="21"/>
        <v>-2.1189147732680658E-2</v>
      </c>
    </row>
    <row r="1176" spans="9:21" x14ac:dyDescent="0.3">
      <c r="I1176"/>
      <c r="Q1176" s="22">
        <v>1399</v>
      </c>
      <c r="R1176" s="22">
        <v>11</v>
      </c>
      <c r="S1176" s="22">
        <v>15</v>
      </c>
      <c r="T1176" s="22">
        <v>1186305.1976999999</v>
      </c>
      <c r="U1176">
        <f t="shared" si="21"/>
        <v>-2.5557615613306162E-2</v>
      </c>
    </row>
    <row r="1177" spans="9:21" x14ac:dyDescent="0.3">
      <c r="I1177"/>
      <c r="Q1177" s="23">
        <v>1399</v>
      </c>
      <c r="R1177" s="23">
        <v>11</v>
      </c>
      <c r="S1177" s="23">
        <v>18</v>
      </c>
      <c r="T1177" s="23">
        <v>1149689.6125</v>
      </c>
      <c r="U1177">
        <f t="shared" si="21"/>
        <v>-3.0865232042302293E-2</v>
      </c>
    </row>
    <row r="1178" spans="9:21" x14ac:dyDescent="0.3">
      <c r="I1178"/>
      <c r="Q1178" s="22">
        <v>1399</v>
      </c>
      <c r="R1178" s="22">
        <v>11</v>
      </c>
      <c r="S1178" s="22">
        <v>19</v>
      </c>
      <c r="T1178" s="22">
        <v>1183879.4301</v>
      </c>
      <c r="U1178">
        <f t="shared" si="21"/>
        <v>2.9738302606435063E-2</v>
      </c>
    </row>
    <row r="1179" spans="9:21" x14ac:dyDescent="0.3">
      <c r="I1179"/>
      <c r="Q1179" s="23">
        <v>1399</v>
      </c>
      <c r="R1179" s="23">
        <v>11</v>
      </c>
      <c r="S1179" s="23">
        <v>20</v>
      </c>
      <c r="T1179" s="23">
        <v>1203477.4491999999</v>
      </c>
      <c r="U1179">
        <f t="shared" si="21"/>
        <v>1.6554066741699014E-2</v>
      </c>
    </row>
    <row r="1180" spans="9:21" x14ac:dyDescent="0.3">
      <c r="I1180"/>
      <c r="Q1180" s="22">
        <v>1399</v>
      </c>
      <c r="R1180" s="22">
        <v>11</v>
      </c>
      <c r="S1180" s="22">
        <v>21</v>
      </c>
      <c r="T1180" s="22">
        <v>1223255.8437000001</v>
      </c>
      <c r="U1180">
        <f t="shared" si="21"/>
        <v>1.6434370675701304E-2</v>
      </c>
    </row>
    <row r="1181" spans="9:21" x14ac:dyDescent="0.3">
      <c r="I1181"/>
      <c r="Q1181" s="23">
        <v>1399</v>
      </c>
      <c r="R1181" s="23">
        <v>11</v>
      </c>
      <c r="S1181" s="23">
        <v>25</v>
      </c>
      <c r="T1181" s="23">
        <v>1269099.3733000001</v>
      </c>
      <c r="U1181">
        <f t="shared" si="21"/>
        <v>3.7476648761665787E-2</v>
      </c>
    </row>
    <row r="1182" spans="9:21" x14ac:dyDescent="0.3">
      <c r="I1182"/>
      <c r="Q1182" s="22">
        <v>1399</v>
      </c>
      <c r="R1182" s="22">
        <v>11</v>
      </c>
      <c r="S1182" s="22">
        <v>26</v>
      </c>
      <c r="T1182" s="22">
        <v>1270023.318</v>
      </c>
      <c r="U1182">
        <f t="shared" si="21"/>
        <v>7.2803179911540283E-4</v>
      </c>
    </row>
    <row r="1183" spans="9:21" x14ac:dyDescent="0.3">
      <c r="I1183"/>
      <c r="Q1183" s="23">
        <v>1399</v>
      </c>
      <c r="R1183" s="23">
        <v>11</v>
      </c>
      <c r="S1183" s="23">
        <v>27</v>
      </c>
      <c r="T1183" s="23">
        <v>1262724.1724</v>
      </c>
      <c r="U1183">
        <f t="shared" si="21"/>
        <v>-5.7472532169680068E-3</v>
      </c>
    </row>
    <row r="1184" spans="9:21" x14ac:dyDescent="0.3">
      <c r="I1184"/>
      <c r="Q1184" s="22">
        <v>1399</v>
      </c>
      <c r="R1184" s="22">
        <v>11</v>
      </c>
      <c r="S1184" s="22">
        <v>28</v>
      </c>
      <c r="T1184" s="22">
        <v>1251548.0397000001</v>
      </c>
      <c r="U1184">
        <f t="shared" si="21"/>
        <v>-8.8508107663434199E-3</v>
      </c>
    </row>
    <row r="1185" spans="9:21" x14ac:dyDescent="0.3">
      <c r="I1185"/>
      <c r="Q1185" s="23">
        <v>1399</v>
      </c>
      <c r="R1185" s="23">
        <v>11</v>
      </c>
      <c r="S1185" s="23">
        <v>29</v>
      </c>
      <c r="T1185" s="23">
        <v>1244452.1442</v>
      </c>
      <c r="U1185">
        <f t="shared" si="21"/>
        <v>-5.669694869803843E-3</v>
      </c>
    </row>
    <row r="1186" spans="9:21" x14ac:dyDescent="0.3">
      <c r="I1186"/>
      <c r="Q1186" s="22">
        <v>1399</v>
      </c>
      <c r="R1186" s="22">
        <v>12</v>
      </c>
      <c r="S1186" s="22">
        <v>2</v>
      </c>
      <c r="T1186" s="22">
        <v>1238297.1392000001</v>
      </c>
      <c r="U1186">
        <f t="shared" si="21"/>
        <v>-4.9459555585856796E-3</v>
      </c>
    </row>
    <row r="1187" spans="9:21" x14ac:dyDescent="0.3">
      <c r="I1187"/>
      <c r="Q1187" s="23">
        <v>1399</v>
      </c>
      <c r="R1187" s="23">
        <v>12</v>
      </c>
      <c r="S1187" s="23">
        <v>3</v>
      </c>
      <c r="T1187" s="23">
        <v>1228247.2282</v>
      </c>
      <c r="U1187">
        <f t="shared" si="21"/>
        <v>-8.1159123136574918E-3</v>
      </c>
    </row>
    <row r="1188" spans="9:21" x14ac:dyDescent="0.3">
      <c r="I1188"/>
      <c r="Q1188" s="22">
        <v>1399</v>
      </c>
      <c r="R1188" s="22">
        <v>12</v>
      </c>
      <c r="S1188" s="22">
        <v>4</v>
      </c>
      <c r="T1188" s="22">
        <v>1219138.8056999999</v>
      </c>
      <c r="U1188">
        <f t="shared" si="21"/>
        <v>-7.4157891757252736E-3</v>
      </c>
    </row>
    <row r="1189" spans="9:21" x14ac:dyDescent="0.3">
      <c r="I1189"/>
      <c r="Q1189" s="23">
        <v>1399</v>
      </c>
      <c r="R1189" s="23">
        <v>12</v>
      </c>
      <c r="S1189" s="23">
        <v>5</v>
      </c>
      <c r="T1189" s="23">
        <v>1216309.8038000001</v>
      </c>
      <c r="U1189">
        <f t="shared" si="21"/>
        <v>-2.3204920446900923E-3</v>
      </c>
    </row>
    <row r="1190" spans="9:21" x14ac:dyDescent="0.3">
      <c r="I1190"/>
      <c r="Q1190" s="22">
        <v>1399</v>
      </c>
      <c r="R1190" s="22">
        <v>12</v>
      </c>
      <c r="S1190" s="22">
        <v>6</v>
      </c>
      <c r="T1190" s="22">
        <v>1209785.0508999999</v>
      </c>
      <c r="U1190">
        <f t="shared" si="21"/>
        <v>-5.3643840406576437E-3</v>
      </c>
    </row>
    <row r="1191" spans="9:21" x14ac:dyDescent="0.3">
      <c r="I1191"/>
      <c r="Q1191" s="23">
        <v>1399</v>
      </c>
      <c r="R1191" s="23">
        <v>12</v>
      </c>
      <c r="S1191" s="23">
        <v>9</v>
      </c>
      <c r="T1191" s="23">
        <v>1197395.1679</v>
      </c>
      <c r="U1191">
        <f t="shared" si="21"/>
        <v>-1.0241392047936615E-2</v>
      </c>
    </row>
    <row r="1192" spans="9:21" x14ac:dyDescent="0.3">
      <c r="I1192"/>
      <c r="Q1192" s="22">
        <v>1399</v>
      </c>
      <c r="R1192" s="22">
        <v>12</v>
      </c>
      <c r="S1192" s="22">
        <v>10</v>
      </c>
      <c r="T1192" s="22">
        <v>1189252.8086000001</v>
      </c>
      <c r="U1192">
        <f t="shared" si="21"/>
        <v>-6.8000602627117379E-3</v>
      </c>
    </row>
    <row r="1193" spans="9:21" x14ac:dyDescent="0.3">
      <c r="I1193"/>
      <c r="Q1193" s="23">
        <v>1399</v>
      </c>
      <c r="R1193" s="23">
        <v>12</v>
      </c>
      <c r="S1193" s="23">
        <v>11</v>
      </c>
      <c r="T1193" s="23">
        <v>1185755.4687000001</v>
      </c>
      <c r="U1193">
        <f t="shared" si="21"/>
        <v>-2.9407875892403235E-3</v>
      </c>
    </row>
    <row r="1194" spans="9:21" x14ac:dyDescent="0.3">
      <c r="I1194"/>
      <c r="Q1194" s="22">
        <v>1399</v>
      </c>
      <c r="R1194" s="22">
        <v>12</v>
      </c>
      <c r="S1194" s="22">
        <v>12</v>
      </c>
      <c r="T1194" s="22">
        <v>1190709.5196</v>
      </c>
      <c r="U1194">
        <f t="shared" si="21"/>
        <v>4.1779701049418083E-3</v>
      </c>
    </row>
    <row r="1195" spans="9:21" x14ac:dyDescent="0.3">
      <c r="I1195"/>
      <c r="Q1195" s="23">
        <v>1399</v>
      </c>
      <c r="R1195" s="23">
        <v>12</v>
      </c>
      <c r="S1195" s="23">
        <v>13</v>
      </c>
      <c r="T1195" s="23">
        <v>1183625.3862000001</v>
      </c>
      <c r="U1195">
        <f t="shared" si="21"/>
        <v>-5.9495059738665645E-3</v>
      </c>
    </row>
    <row r="1196" spans="9:21" x14ac:dyDescent="0.3">
      <c r="I1196"/>
      <c r="Q1196" s="22">
        <v>1399</v>
      </c>
      <c r="R1196" s="22">
        <v>12</v>
      </c>
      <c r="S1196" s="22">
        <v>16</v>
      </c>
      <c r="T1196" s="22">
        <v>1175438.0793000001</v>
      </c>
      <c r="U1196">
        <f t="shared" si="21"/>
        <v>-6.9171437140977954E-3</v>
      </c>
    </row>
    <row r="1197" spans="9:21" x14ac:dyDescent="0.3">
      <c r="I1197"/>
      <c r="Q1197" s="23">
        <v>1399</v>
      </c>
      <c r="R1197" s="23">
        <v>12</v>
      </c>
      <c r="S1197" s="23">
        <v>17</v>
      </c>
      <c r="T1197" s="23">
        <v>1181046.3905</v>
      </c>
      <c r="U1197">
        <f t="shared" si="21"/>
        <v>4.7712519262093078E-3</v>
      </c>
    </row>
    <row r="1198" spans="9:21" x14ac:dyDescent="0.3">
      <c r="I1198"/>
      <c r="Q1198" s="22">
        <v>1399</v>
      </c>
      <c r="R1198" s="22">
        <v>12</v>
      </c>
      <c r="S1198" s="22">
        <v>18</v>
      </c>
      <c r="T1198" s="22">
        <v>1203877.9291000001</v>
      </c>
      <c r="U1198">
        <f t="shared" si="21"/>
        <v>1.9331618794698135E-2</v>
      </c>
    </row>
    <row r="1199" spans="9:21" x14ac:dyDescent="0.3">
      <c r="I1199"/>
      <c r="Q1199" s="23">
        <v>1399</v>
      </c>
      <c r="R1199" s="23">
        <v>12</v>
      </c>
      <c r="S1199" s="23">
        <v>19</v>
      </c>
      <c r="T1199" s="23">
        <v>1213013.4476999999</v>
      </c>
      <c r="U1199">
        <f t="shared" si="21"/>
        <v>7.5884094052869333E-3</v>
      </c>
    </row>
    <row r="1200" spans="9:21" x14ac:dyDescent="0.3">
      <c r="I1200"/>
      <c r="Q1200" s="22">
        <v>1399</v>
      </c>
      <c r="R1200" s="22">
        <v>12</v>
      </c>
      <c r="S1200" s="22">
        <v>20</v>
      </c>
      <c r="T1200" s="22">
        <v>1209673.7043000001</v>
      </c>
      <c r="U1200">
        <f t="shared" si="21"/>
        <v>-2.7532616446522828E-3</v>
      </c>
    </row>
    <row r="1201" spans="9:21" x14ac:dyDescent="0.3">
      <c r="I1201"/>
      <c r="Q1201" s="23">
        <v>1399</v>
      </c>
      <c r="R1201" s="23">
        <v>12</v>
      </c>
      <c r="S1201" s="23">
        <v>23</v>
      </c>
      <c r="T1201" s="23">
        <v>1230599.3566000001</v>
      </c>
      <c r="U1201">
        <f t="shared" si="21"/>
        <v>1.7298592360581289E-2</v>
      </c>
    </row>
    <row r="1202" spans="9:21" x14ac:dyDescent="0.3">
      <c r="I1202"/>
      <c r="Q1202" s="22">
        <v>1399</v>
      </c>
      <c r="R1202" s="22">
        <v>12</v>
      </c>
      <c r="S1202" s="22">
        <v>24</v>
      </c>
      <c r="T1202" s="22">
        <v>1245104.6472</v>
      </c>
      <c r="U1202">
        <f t="shared" si="21"/>
        <v>1.1787175511026149E-2</v>
      </c>
    </row>
    <row r="1203" spans="9:21" x14ac:dyDescent="0.3">
      <c r="I1203"/>
      <c r="Q1203" s="23">
        <v>1399</v>
      </c>
      <c r="R1203" s="23">
        <v>12</v>
      </c>
      <c r="S1203" s="23">
        <v>25</v>
      </c>
      <c r="T1203" s="23">
        <v>1255647.2538999999</v>
      </c>
      <c r="U1203">
        <f t="shared" si="21"/>
        <v>8.4672454831071775E-3</v>
      </c>
    </row>
    <row r="1204" spans="9:21" x14ac:dyDescent="0.3">
      <c r="I1204"/>
      <c r="Q1204" s="22">
        <v>1399</v>
      </c>
      <c r="R1204" s="22">
        <v>12</v>
      </c>
      <c r="S1204" s="22">
        <v>26</v>
      </c>
      <c r="T1204" s="22">
        <v>1293173.2365000001</v>
      </c>
      <c r="U1204">
        <f t="shared" si="21"/>
        <v>2.9885768063798057E-2</v>
      </c>
    </row>
    <row r="1205" spans="9:21" x14ac:dyDescent="0.3">
      <c r="I1205"/>
      <c r="Q1205" s="23">
        <v>1399</v>
      </c>
      <c r="R1205" s="23">
        <v>12</v>
      </c>
      <c r="S1205" s="23">
        <v>27</v>
      </c>
      <c r="T1205" s="23">
        <v>1307523.7087000001</v>
      </c>
      <c r="U1205">
        <f t="shared" si="21"/>
        <v>1.1097099595750892E-2</v>
      </c>
    </row>
    <row r="1206" spans="9:21" x14ac:dyDescent="0.3">
      <c r="I1206"/>
      <c r="Q1206" s="22">
        <v>1400</v>
      </c>
      <c r="R1206" s="22">
        <v>1</v>
      </c>
      <c r="S1206" s="22">
        <v>7</v>
      </c>
      <c r="T1206" s="22">
        <v>1309811.5919000001</v>
      </c>
      <c r="U1206">
        <f t="shared" si="21"/>
        <v>1.7497833383646189E-3</v>
      </c>
    </row>
    <row r="1207" spans="9:21" x14ac:dyDescent="0.3">
      <c r="I1207"/>
      <c r="Q1207" s="23">
        <v>1400</v>
      </c>
      <c r="R1207" s="23">
        <v>1</v>
      </c>
      <c r="S1207" s="23">
        <v>8</v>
      </c>
      <c r="T1207" s="23">
        <v>1307399.943</v>
      </c>
      <c r="U1207">
        <f t="shared" si="21"/>
        <v>-1.8412181682572193E-3</v>
      </c>
    </row>
    <row r="1208" spans="9:21" x14ac:dyDescent="0.3">
      <c r="I1208"/>
      <c r="Q1208" s="22">
        <v>1400</v>
      </c>
      <c r="R1208" s="22">
        <v>1</v>
      </c>
      <c r="S1208" s="22">
        <v>10</v>
      </c>
      <c r="T1208" s="22">
        <v>1304916.4276000001</v>
      </c>
      <c r="U1208">
        <f t="shared" si="21"/>
        <v>-1.8995835308828202E-3</v>
      </c>
    </row>
    <row r="1209" spans="9:21" x14ac:dyDescent="0.3">
      <c r="I1209"/>
      <c r="Q1209" s="23">
        <v>1400</v>
      </c>
      <c r="R1209" s="23">
        <v>1</v>
      </c>
      <c r="S1209" s="23">
        <v>11</v>
      </c>
      <c r="T1209" s="23">
        <v>1298117.7568000001</v>
      </c>
      <c r="U1209">
        <f t="shared" si="21"/>
        <v>-5.2100430772444861E-3</v>
      </c>
    </row>
    <row r="1210" spans="9:21" x14ac:dyDescent="0.3">
      <c r="I1210"/>
      <c r="Q1210" s="22">
        <v>1400</v>
      </c>
      <c r="R1210" s="22">
        <v>1</v>
      </c>
      <c r="S1210" s="22">
        <v>14</v>
      </c>
      <c r="T1210" s="22">
        <v>1287041.6872</v>
      </c>
      <c r="U1210">
        <f t="shared" si="21"/>
        <v>-8.5324074352882695E-3</v>
      </c>
    </row>
    <row r="1211" spans="9:21" x14ac:dyDescent="0.3">
      <c r="I1211"/>
      <c r="Q1211" s="23">
        <v>1400</v>
      </c>
      <c r="R1211" s="23">
        <v>1</v>
      </c>
      <c r="S1211" s="23">
        <v>15</v>
      </c>
      <c r="T1211" s="23">
        <v>1274146.1066000001</v>
      </c>
      <c r="U1211">
        <f t="shared" si="21"/>
        <v>-1.0019551602912569E-2</v>
      </c>
    </row>
    <row r="1212" spans="9:21" x14ac:dyDescent="0.3">
      <c r="I1212"/>
      <c r="Q1212" s="22">
        <v>1400</v>
      </c>
      <c r="R1212" s="22">
        <v>1</v>
      </c>
      <c r="S1212" s="22">
        <v>16</v>
      </c>
      <c r="T1212" s="22">
        <v>1268559.9532999999</v>
      </c>
      <c r="U1212">
        <f t="shared" si="21"/>
        <v>-4.384232915726205E-3</v>
      </c>
    </row>
    <row r="1213" spans="9:21" x14ac:dyDescent="0.3">
      <c r="I1213"/>
      <c r="Q1213" s="23">
        <v>1400</v>
      </c>
      <c r="R1213" s="23">
        <v>1</v>
      </c>
      <c r="S1213" s="23">
        <v>17</v>
      </c>
      <c r="T1213" s="23">
        <v>1266844.7601000001</v>
      </c>
      <c r="U1213">
        <f t="shared" si="21"/>
        <v>-1.3520789423770996E-3</v>
      </c>
    </row>
    <row r="1214" spans="9:21" x14ac:dyDescent="0.3">
      <c r="I1214"/>
      <c r="Q1214" s="22">
        <v>1400</v>
      </c>
      <c r="R1214" s="22">
        <v>1</v>
      </c>
      <c r="S1214" s="22">
        <v>18</v>
      </c>
      <c r="T1214" s="22">
        <v>1257665.5725</v>
      </c>
      <c r="U1214">
        <f t="shared" si="21"/>
        <v>-7.2457083054718874E-3</v>
      </c>
    </row>
    <row r="1215" spans="9:21" x14ac:dyDescent="0.3">
      <c r="I1215"/>
      <c r="Q1215" s="23">
        <v>1400</v>
      </c>
      <c r="R1215" s="23">
        <v>1</v>
      </c>
      <c r="S1215" s="23">
        <v>21</v>
      </c>
      <c r="T1215" s="23">
        <v>1248736.1188999999</v>
      </c>
      <c r="U1215">
        <f t="shared" si="21"/>
        <v>-7.1000222914984201E-3</v>
      </c>
    </row>
    <row r="1216" spans="9:21" x14ac:dyDescent="0.3">
      <c r="I1216"/>
      <c r="Q1216" s="22">
        <v>1400</v>
      </c>
      <c r="R1216" s="22">
        <v>1</v>
      </c>
      <c r="S1216" s="22">
        <v>22</v>
      </c>
      <c r="T1216" s="22">
        <v>1239160.9092000001</v>
      </c>
      <c r="U1216">
        <f t="shared" si="21"/>
        <v>-7.6679208321727144E-3</v>
      </c>
    </row>
    <row r="1217" spans="9:21" x14ac:dyDescent="0.3">
      <c r="I1217"/>
      <c r="Q1217" s="23">
        <v>1400</v>
      </c>
      <c r="R1217" s="23">
        <v>1</v>
      </c>
      <c r="S1217" s="23">
        <v>23</v>
      </c>
      <c r="T1217" s="23">
        <v>1235523.7501000001</v>
      </c>
      <c r="U1217">
        <f t="shared" si="21"/>
        <v>-2.9351790175080605E-3</v>
      </c>
    </row>
    <row r="1218" spans="9:21" x14ac:dyDescent="0.3">
      <c r="I1218"/>
      <c r="Q1218" s="22">
        <v>1400</v>
      </c>
      <c r="R1218" s="22">
        <v>1</v>
      </c>
      <c r="S1218" s="22">
        <v>24</v>
      </c>
      <c r="T1218" s="22">
        <v>1250796.3056999999</v>
      </c>
      <c r="U1218">
        <f t="shared" si="21"/>
        <v>1.2361199530776856E-2</v>
      </c>
    </row>
    <row r="1219" spans="9:21" x14ac:dyDescent="0.3">
      <c r="I1219"/>
      <c r="Q1219" s="23">
        <v>1400</v>
      </c>
      <c r="R1219" s="23">
        <v>1</v>
      </c>
      <c r="S1219" s="23">
        <v>25</v>
      </c>
      <c r="T1219" s="23">
        <v>1249934.4981</v>
      </c>
      <c r="U1219">
        <f t="shared" si="21"/>
        <v>-6.8900715174213811E-4</v>
      </c>
    </row>
    <row r="1220" spans="9:21" x14ac:dyDescent="0.3">
      <c r="I1220"/>
      <c r="Q1220" s="22">
        <v>1400</v>
      </c>
      <c r="R1220" s="22">
        <v>1</v>
      </c>
      <c r="S1220" s="22">
        <v>28</v>
      </c>
      <c r="T1220" s="22">
        <v>1240739.3219000001</v>
      </c>
      <c r="U1220">
        <f t="shared" ref="U1220:U1283" si="22">T1220/T1219-1</f>
        <v>-7.3565264531679775E-3</v>
      </c>
    </row>
    <row r="1221" spans="9:21" x14ac:dyDescent="0.3">
      <c r="I1221"/>
      <c r="Q1221" s="23">
        <v>1400</v>
      </c>
      <c r="R1221" s="23">
        <v>1</v>
      </c>
      <c r="S1221" s="23">
        <v>29</v>
      </c>
      <c r="T1221" s="23">
        <v>1232154.173</v>
      </c>
      <c r="U1221">
        <f t="shared" si="22"/>
        <v>-6.9193816529110608E-3</v>
      </c>
    </row>
    <row r="1222" spans="9:21" x14ac:dyDescent="0.3">
      <c r="I1222"/>
      <c r="Q1222" s="22">
        <v>1400</v>
      </c>
      <c r="R1222" s="22">
        <v>1</v>
      </c>
      <c r="S1222" s="22">
        <v>30</v>
      </c>
      <c r="T1222" s="22">
        <v>1224695.4968000001</v>
      </c>
      <c r="U1222">
        <f t="shared" si="22"/>
        <v>-6.0533627718354355E-3</v>
      </c>
    </row>
    <row r="1223" spans="9:21" x14ac:dyDescent="0.3">
      <c r="I1223"/>
      <c r="Q1223" s="23">
        <v>1400</v>
      </c>
      <c r="R1223" s="23">
        <v>1</v>
      </c>
      <c r="S1223" s="23">
        <v>31</v>
      </c>
      <c r="T1223" s="23">
        <v>1227643.0802</v>
      </c>
      <c r="U1223">
        <f t="shared" si="22"/>
        <v>2.4067887958285628E-3</v>
      </c>
    </row>
    <row r="1224" spans="9:21" x14ac:dyDescent="0.3">
      <c r="I1224"/>
      <c r="Q1224" s="22">
        <v>1400</v>
      </c>
      <c r="R1224" s="22">
        <v>2</v>
      </c>
      <c r="S1224" s="22">
        <v>1</v>
      </c>
      <c r="T1224" s="22">
        <v>1216147.8970999999</v>
      </c>
      <c r="U1224">
        <f t="shared" si="22"/>
        <v>-9.3636198382084368E-3</v>
      </c>
    </row>
    <row r="1225" spans="9:21" x14ac:dyDescent="0.3">
      <c r="I1225"/>
      <c r="Q1225" s="23">
        <v>1400</v>
      </c>
      <c r="R1225" s="23">
        <v>2</v>
      </c>
      <c r="S1225" s="23">
        <v>4</v>
      </c>
      <c r="T1225" s="23">
        <v>1208970.8251</v>
      </c>
      <c r="U1225">
        <f t="shared" si="22"/>
        <v>-5.9014795956267019E-3</v>
      </c>
    </row>
    <row r="1226" spans="9:21" x14ac:dyDescent="0.3">
      <c r="I1226"/>
      <c r="Q1226" s="22">
        <v>1400</v>
      </c>
      <c r="R1226" s="22">
        <v>2</v>
      </c>
      <c r="S1226" s="22">
        <v>5</v>
      </c>
      <c r="T1226" s="22">
        <v>1197848.2726</v>
      </c>
      <c r="U1226">
        <f t="shared" si="22"/>
        <v>-9.200017294941798E-3</v>
      </c>
    </row>
    <row r="1227" spans="9:21" x14ac:dyDescent="0.3">
      <c r="I1227"/>
      <c r="Q1227" s="23">
        <v>1400</v>
      </c>
      <c r="R1227" s="23">
        <v>2</v>
      </c>
      <c r="S1227" s="23">
        <v>6</v>
      </c>
      <c r="T1227" s="23">
        <v>1197195.7265000001</v>
      </c>
      <c r="U1227">
        <f t="shared" si="22"/>
        <v>-5.4476523857527326E-4</v>
      </c>
    </row>
    <row r="1228" spans="9:21" x14ac:dyDescent="0.3">
      <c r="I1228"/>
      <c r="Q1228" s="22">
        <v>1400</v>
      </c>
      <c r="R1228" s="22">
        <v>2</v>
      </c>
      <c r="S1228" s="22">
        <v>7</v>
      </c>
      <c r="T1228" s="22">
        <v>1211048.2719000001</v>
      </c>
      <c r="U1228">
        <f t="shared" si="22"/>
        <v>1.1570827637764625E-2</v>
      </c>
    </row>
    <row r="1229" spans="9:21" x14ac:dyDescent="0.3">
      <c r="I1229"/>
      <c r="Q1229" s="23">
        <v>1400</v>
      </c>
      <c r="R1229" s="23">
        <v>2</v>
      </c>
      <c r="S1229" s="23">
        <v>8</v>
      </c>
      <c r="T1229" s="23">
        <v>1215854.9439000001</v>
      </c>
      <c r="U1229">
        <f t="shared" si="22"/>
        <v>3.9690176779318964E-3</v>
      </c>
    </row>
    <row r="1230" spans="9:21" x14ac:dyDescent="0.3">
      <c r="I1230"/>
      <c r="Q1230" s="22">
        <v>1400</v>
      </c>
      <c r="R1230" s="22">
        <v>2</v>
      </c>
      <c r="S1230" s="22">
        <v>11</v>
      </c>
      <c r="T1230" s="22">
        <v>1203039.1677000001</v>
      </c>
      <c r="U1230">
        <f t="shared" si="22"/>
        <v>-1.054054701533047E-2</v>
      </c>
    </row>
    <row r="1231" spans="9:21" x14ac:dyDescent="0.3">
      <c r="I1231"/>
      <c r="Q1231" s="23">
        <v>1400</v>
      </c>
      <c r="R1231" s="23">
        <v>2</v>
      </c>
      <c r="S1231" s="23">
        <v>12</v>
      </c>
      <c r="T1231" s="23">
        <v>1189915.2922</v>
      </c>
      <c r="U1231">
        <f t="shared" si="22"/>
        <v>-1.0908934515482693E-2</v>
      </c>
    </row>
    <row r="1232" spans="9:21" x14ac:dyDescent="0.3">
      <c r="I1232"/>
      <c r="Q1232" s="22">
        <v>1400</v>
      </c>
      <c r="R1232" s="22">
        <v>2</v>
      </c>
      <c r="S1232" s="22">
        <v>13</v>
      </c>
      <c r="T1232" s="22">
        <v>1177550.3589999999</v>
      </c>
      <c r="U1232">
        <f t="shared" si="22"/>
        <v>-1.039143986219293E-2</v>
      </c>
    </row>
    <row r="1233" spans="9:21" x14ac:dyDescent="0.3">
      <c r="I1233"/>
      <c r="Q1233" s="23">
        <v>1400</v>
      </c>
      <c r="R1233" s="23">
        <v>2</v>
      </c>
      <c r="S1233" s="23">
        <v>15</v>
      </c>
      <c r="T1233" s="23">
        <v>1182159.7664000001</v>
      </c>
      <c r="U1233">
        <f t="shared" si="22"/>
        <v>3.9144036301892449E-3</v>
      </c>
    </row>
    <row r="1234" spans="9:21" x14ac:dyDescent="0.3">
      <c r="I1234"/>
      <c r="Q1234" s="22">
        <v>1400</v>
      </c>
      <c r="R1234" s="22">
        <v>2</v>
      </c>
      <c r="S1234" s="22">
        <v>18</v>
      </c>
      <c r="T1234" s="22">
        <v>1177149.3208000001</v>
      </c>
      <c r="U1234">
        <f t="shared" si="22"/>
        <v>-4.2383827824373776E-3</v>
      </c>
    </row>
    <row r="1235" spans="9:21" x14ac:dyDescent="0.3">
      <c r="I1235"/>
      <c r="Q1235" s="23">
        <v>1400</v>
      </c>
      <c r="R1235" s="23">
        <v>2</v>
      </c>
      <c r="S1235" s="23">
        <v>19</v>
      </c>
      <c r="T1235" s="23">
        <v>1161911.1358</v>
      </c>
      <c r="U1235">
        <f t="shared" si="22"/>
        <v>-1.2944988992258044E-2</v>
      </c>
    </row>
    <row r="1236" spans="9:21" x14ac:dyDescent="0.3">
      <c r="I1236"/>
      <c r="Q1236" s="22">
        <v>1400</v>
      </c>
      <c r="R1236" s="22">
        <v>2</v>
      </c>
      <c r="S1236" s="22">
        <v>20</v>
      </c>
      <c r="T1236" s="22">
        <v>1167517.1091</v>
      </c>
      <c r="U1236">
        <f t="shared" si="22"/>
        <v>4.8247866185913146E-3</v>
      </c>
    </row>
    <row r="1237" spans="9:21" x14ac:dyDescent="0.3">
      <c r="I1237"/>
      <c r="Q1237" s="23">
        <v>1400</v>
      </c>
      <c r="R1237" s="23">
        <v>2</v>
      </c>
      <c r="S1237" s="23">
        <v>21</v>
      </c>
      <c r="T1237" s="23">
        <v>1188415.7179</v>
      </c>
      <c r="U1237">
        <f t="shared" si="22"/>
        <v>1.7900045007571697E-2</v>
      </c>
    </row>
    <row r="1238" spans="9:21" x14ac:dyDescent="0.3">
      <c r="I1238"/>
      <c r="Q1238" s="22">
        <v>1400</v>
      </c>
      <c r="R1238" s="22">
        <v>2</v>
      </c>
      <c r="S1238" s="22">
        <v>22</v>
      </c>
      <c r="T1238" s="22">
        <v>1193367.5932</v>
      </c>
      <c r="U1238">
        <f t="shared" si="22"/>
        <v>4.1667871144872581E-3</v>
      </c>
    </row>
    <row r="1239" spans="9:21" x14ac:dyDescent="0.3">
      <c r="I1239"/>
      <c r="Q1239" s="23">
        <v>1400</v>
      </c>
      <c r="R1239" s="23">
        <v>2</v>
      </c>
      <c r="S1239" s="23">
        <v>25</v>
      </c>
      <c r="T1239" s="23">
        <v>1198603.4317000001</v>
      </c>
      <c r="U1239">
        <f t="shared" si="22"/>
        <v>4.3874482010695104E-3</v>
      </c>
    </row>
    <row r="1240" spans="9:21" x14ac:dyDescent="0.3">
      <c r="I1240"/>
      <c r="Q1240" s="22">
        <v>1400</v>
      </c>
      <c r="R1240" s="22">
        <v>2</v>
      </c>
      <c r="S1240" s="22">
        <v>26</v>
      </c>
      <c r="T1240" s="22">
        <v>1199685.1205</v>
      </c>
      <c r="U1240">
        <f t="shared" si="22"/>
        <v>9.0245761975316086E-4</v>
      </c>
    </row>
    <row r="1241" spans="9:21" x14ac:dyDescent="0.3">
      <c r="I1241"/>
      <c r="Q1241" s="23">
        <v>1400</v>
      </c>
      <c r="R1241" s="23">
        <v>2</v>
      </c>
      <c r="S1241" s="23">
        <v>27</v>
      </c>
      <c r="T1241" s="23">
        <v>1189410.8957</v>
      </c>
      <c r="U1241">
        <f t="shared" si="22"/>
        <v>-8.5641012165907915E-3</v>
      </c>
    </row>
    <row r="1242" spans="9:21" x14ac:dyDescent="0.3">
      <c r="I1242"/>
      <c r="Q1242" s="22">
        <v>1400</v>
      </c>
      <c r="R1242" s="22">
        <v>2</v>
      </c>
      <c r="S1242" s="22">
        <v>28</v>
      </c>
      <c r="T1242" s="22">
        <v>1188979.7527999999</v>
      </c>
      <c r="U1242">
        <f t="shared" si="22"/>
        <v>-3.6248440430364237E-4</v>
      </c>
    </row>
    <row r="1243" spans="9:21" x14ac:dyDescent="0.3">
      <c r="I1243"/>
      <c r="Q1243" s="23">
        <v>1400</v>
      </c>
      <c r="R1243" s="23">
        <v>2</v>
      </c>
      <c r="S1243" s="23">
        <v>29</v>
      </c>
      <c r="T1243" s="23">
        <v>1171569.8296000001</v>
      </c>
      <c r="U1243">
        <f t="shared" si="22"/>
        <v>-1.4642741526085801E-2</v>
      </c>
    </row>
    <row r="1244" spans="9:21" x14ac:dyDescent="0.3">
      <c r="I1244"/>
      <c r="Q1244" s="22">
        <v>1400</v>
      </c>
      <c r="R1244" s="22">
        <v>3</v>
      </c>
      <c r="S1244" s="22">
        <v>1</v>
      </c>
      <c r="T1244" s="22">
        <v>1149711.6181000001</v>
      </c>
      <c r="U1244">
        <f t="shared" si="22"/>
        <v>-1.8657199039909478E-2</v>
      </c>
    </row>
    <row r="1245" spans="9:21" x14ac:dyDescent="0.3">
      <c r="I1245"/>
      <c r="Q1245" s="23">
        <v>1400</v>
      </c>
      <c r="R1245" s="23">
        <v>3</v>
      </c>
      <c r="S1245" s="23">
        <v>2</v>
      </c>
      <c r="T1245" s="23">
        <v>1129912.1768</v>
      </c>
      <c r="U1245">
        <f t="shared" si="22"/>
        <v>-1.7221223990691148E-2</v>
      </c>
    </row>
    <row r="1246" spans="9:21" x14ac:dyDescent="0.3">
      <c r="I1246"/>
      <c r="Q1246" s="22">
        <v>1400</v>
      </c>
      <c r="R1246" s="22">
        <v>3</v>
      </c>
      <c r="S1246" s="22">
        <v>3</v>
      </c>
      <c r="T1246" s="22">
        <v>1119177.7157999999</v>
      </c>
      <c r="U1246">
        <f t="shared" si="22"/>
        <v>-9.5002613658000667E-3</v>
      </c>
    </row>
    <row r="1247" spans="9:21" x14ac:dyDescent="0.3">
      <c r="I1247"/>
      <c r="Q1247" s="23">
        <v>1400</v>
      </c>
      <c r="R1247" s="23">
        <v>3</v>
      </c>
      <c r="S1247" s="23">
        <v>4</v>
      </c>
      <c r="T1247" s="23">
        <v>1128558.71</v>
      </c>
      <c r="U1247">
        <f t="shared" si="22"/>
        <v>8.3820416253503893E-3</v>
      </c>
    </row>
    <row r="1248" spans="9:21" x14ac:dyDescent="0.3">
      <c r="I1248"/>
      <c r="Q1248" s="22">
        <v>1400</v>
      </c>
      <c r="R1248" s="22">
        <v>3</v>
      </c>
      <c r="S1248" s="22">
        <v>5</v>
      </c>
      <c r="T1248" s="22">
        <v>1132611.7877</v>
      </c>
      <c r="U1248">
        <f t="shared" si="22"/>
        <v>3.5913751443201747E-3</v>
      </c>
    </row>
    <row r="1249" spans="9:21" x14ac:dyDescent="0.3">
      <c r="I1249"/>
      <c r="Q1249" s="23">
        <v>1400</v>
      </c>
      <c r="R1249" s="23">
        <v>3</v>
      </c>
      <c r="S1249" s="23">
        <v>8</v>
      </c>
      <c r="T1249" s="23">
        <v>1160802.4003999999</v>
      </c>
      <c r="U1249">
        <f t="shared" si="22"/>
        <v>2.4889916391605649E-2</v>
      </c>
    </row>
    <row r="1250" spans="9:21" x14ac:dyDescent="0.3">
      <c r="I1250"/>
      <c r="Q1250" s="22">
        <v>1400</v>
      </c>
      <c r="R1250" s="22">
        <v>3</v>
      </c>
      <c r="S1250" s="22">
        <v>9</v>
      </c>
      <c r="T1250" s="22">
        <v>1177369.1947999999</v>
      </c>
      <c r="U1250">
        <f t="shared" si="22"/>
        <v>1.4271847124274872E-2</v>
      </c>
    </row>
    <row r="1251" spans="9:21" x14ac:dyDescent="0.3">
      <c r="I1251"/>
      <c r="Q1251" s="23">
        <v>1400</v>
      </c>
      <c r="R1251" s="23">
        <v>3</v>
      </c>
      <c r="S1251" s="23">
        <v>10</v>
      </c>
      <c r="T1251" s="23">
        <v>1166343.693</v>
      </c>
      <c r="U1251">
        <f t="shared" si="22"/>
        <v>-9.3645237608521725E-3</v>
      </c>
    </row>
    <row r="1252" spans="9:21" x14ac:dyDescent="0.3">
      <c r="I1252"/>
      <c r="Q1252" s="22">
        <v>1400</v>
      </c>
      <c r="R1252" s="22">
        <v>3</v>
      </c>
      <c r="S1252" s="22">
        <v>11</v>
      </c>
      <c r="T1252" s="22">
        <v>1161057.3454</v>
      </c>
      <c r="U1252">
        <f t="shared" si="22"/>
        <v>-4.5324098134424951E-3</v>
      </c>
    </row>
    <row r="1253" spans="9:21" x14ac:dyDescent="0.3">
      <c r="I1253"/>
      <c r="Q1253" s="23">
        <v>1400</v>
      </c>
      <c r="R1253" s="23">
        <v>3</v>
      </c>
      <c r="S1253" s="23">
        <v>12</v>
      </c>
      <c r="T1253" s="23">
        <v>1168433.2701999999</v>
      </c>
      <c r="U1253">
        <f t="shared" si="22"/>
        <v>6.3527652869366236E-3</v>
      </c>
    </row>
    <row r="1254" spans="9:21" x14ac:dyDescent="0.3">
      <c r="I1254"/>
      <c r="Q1254" s="22">
        <v>1400</v>
      </c>
      <c r="R1254" s="22">
        <v>3</v>
      </c>
      <c r="S1254" s="22">
        <v>17</v>
      </c>
      <c r="T1254" s="22">
        <v>1176084.2941999999</v>
      </c>
      <c r="U1254">
        <f t="shared" si="22"/>
        <v>6.5481052235789594E-3</v>
      </c>
    </row>
    <row r="1255" spans="9:21" x14ac:dyDescent="0.3">
      <c r="I1255"/>
      <c r="Q1255" s="23">
        <v>1400</v>
      </c>
      <c r="R1255" s="23">
        <v>3</v>
      </c>
      <c r="S1255" s="23">
        <v>18</v>
      </c>
      <c r="T1255" s="23">
        <v>1178353.5038000001</v>
      </c>
      <c r="U1255">
        <f t="shared" si="22"/>
        <v>1.9294616986138546E-3</v>
      </c>
    </row>
    <row r="1256" spans="9:21" x14ac:dyDescent="0.3">
      <c r="I1256"/>
      <c r="Q1256" s="22">
        <v>1400</v>
      </c>
      <c r="R1256" s="22">
        <v>3</v>
      </c>
      <c r="S1256" s="22">
        <v>19</v>
      </c>
      <c r="T1256" s="22">
        <v>1168385.3529999999</v>
      </c>
      <c r="U1256">
        <f t="shared" si="22"/>
        <v>-8.4593891118874831E-3</v>
      </c>
    </row>
    <row r="1257" spans="9:21" x14ac:dyDescent="0.3">
      <c r="I1257"/>
      <c r="Q1257" s="23">
        <v>1400</v>
      </c>
      <c r="R1257" s="23">
        <v>3</v>
      </c>
      <c r="S1257" s="23">
        <v>22</v>
      </c>
      <c r="T1257" s="23">
        <v>1162285.4441</v>
      </c>
      <c r="U1257">
        <f t="shared" si="22"/>
        <v>-5.2208022672807219E-3</v>
      </c>
    </row>
    <row r="1258" spans="9:21" x14ac:dyDescent="0.3">
      <c r="I1258"/>
      <c r="Q1258" s="22">
        <v>1400</v>
      </c>
      <c r="R1258" s="22">
        <v>3</v>
      </c>
      <c r="S1258" s="22">
        <v>23</v>
      </c>
      <c r="T1258" s="22">
        <v>1158736.9676000001</v>
      </c>
      <c r="U1258">
        <f t="shared" si="22"/>
        <v>-3.0530163807975796E-3</v>
      </c>
    </row>
    <row r="1259" spans="9:21" x14ac:dyDescent="0.3">
      <c r="I1259"/>
      <c r="Q1259" s="23">
        <v>1400</v>
      </c>
      <c r="R1259" s="23">
        <v>3</v>
      </c>
      <c r="S1259" s="23">
        <v>24</v>
      </c>
      <c r="T1259" s="23">
        <v>1167017.7194000001</v>
      </c>
      <c r="U1259">
        <f t="shared" si="22"/>
        <v>7.146360245286143E-3</v>
      </c>
    </row>
    <row r="1260" spans="9:21" x14ac:dyDescent="0.3">
      <c r="I1260"/>
      <c r="Q1260" s="22">
        <v>1400</v>
      </c>
      <c r="R1260" s="22">
        <v>3</v>
      </c>
      <c r="S1260" s="22">
        <v>25</v>
      </c>
      <c r="T1260" s="22">
        <v>1165846.446</v>
      </c>
      <c r="U1260">
        <f t="shared" si="22"/>
        <v>-1.0036466289494728E-3</v>
      </c>
    </row>
    <row r="1261" spans="9:21" x14ac:dyDescent="0.3">
      <c r="I1261"/>
      <c r="Q1261" s="23">
        <v>1400</v>
      </c>
      <c r="R1261" s="23">
        <v>3</v>
      </c>
      <c r="S1261" s="23">
        <v>26</v>
      </c>
      <c r="T1261" s="23">
        <v>1163085.3430999999</v>
      </c>
      <c r="U1261">
        <f t="shared" si="22"/>
        <v>-2.3683246704343519E-3</v>
      </c>
    </row>
    <row r="1262" spans="9:21" x14ac:dyDescent="0.3">
      <c r="I1262"/>
      <c r="Q1262" s="22">
        <v>1400</v>
      </c>
      <c r="R1262" s="22">
        <v>3</v>
      </c>
      <c r="S1262" s="22">
        <v>29</v>
      </c>
      <c r="T1262" s="22">
        <v>1175940.0677</v>
      </c>
      <c r="U1262">
        <f t="shared" si="22"/>
        <v>1.105226256719738E-2</v>
      </c>
    </row>
    <row r="1263" spans="9:21" x14ac:dyDescent="0.3">
      <c r="I1263"/>
      <c r="Q1263" s="23">
        <v>1400</v>
      </c>
      <c r="R1263" s="23">
        <v>3</v>
      </c>
      <c r="S1263" s="23">
        <v>30</v>
      </c>
      <c r="T1263" s="23">
        <v>1171813.7789</v>
      </c>
      <c r="U1263">
        <f t="shared" si="22"/>
        <v>-3.5089278045186134E-3</v>
      </c>
    </row>
    <row r="1264" spans="9:21" x14ac:dyDescent="0.3">
      <c r="I1264"/>
      <c r="Q1264" s="22">
        <v>1400</v>
      </c>
      <c r="R1264" s="22">
        <v>3</v>
      </c>
      <c r="S1264" s="22">
        <v>31</v>
      </c>
      <c r="T1264" s="22">
        <v>1182021.9253</v>
      </c>
      <c r="U1264">
        <f t="shared" si="22"/>
        <v>8.7114066960216618E-3</v>
      </c>
    </row>
    <row r="1265" spans="9:21" x14ac:dyDescent="0.3">
      <c r="I1265"/>
      <c r="Q1265" s="23">
        <v>1400</v>
      </c>
      <c r="R1265" s="23">
        <v>4</v>
      </c>
      <c r="S1265" s="23">
        <v>1</v>
      </c>
      <c r="T1265" s="23">
        <v>1199587.8670000001</v>
      </c>
      <c r="U1265">
        <f t="shared" si="22"/>
        <v>1.4860927131738144E-2</v>
      </c>
    </row>
    <row r="1266" spans="9:21" x14ac:dyDescent="0.3">
      <c r="I1266"/>
      <c r="Q1266" s="22">
        <v>1400</v>
      </c>
      <c r="R1266" s="22">
        <v>4</v>
      </c>
      <c r="S1266" s="22">
        <v>2</v>
      </c>
      <c r="T1266" s="22">
        <v>1224455.6917999999</v>
      </c>
      <c r="U1266">
        <f t="shared" si="22"/>
        <v>2.0730307036358031E-2</v>
      </c>
    </row>
    <row r="1267" spans="9:21" x14ac:dyDescent="0.3">
      <c r="I1267"/>
      <c r="Q1267" s="23">
        <v>1400</v>
      </c>
      <c r="R1267" s="23">
        <v>4</v>
      </c>
      <c r="S1267" s="23">
        <v>5</v>
      </c>
      <c r="T1267" s="23">
        <v>1244712.3502</v>
      </c>
      <c r="U1267">
        <f t="shared" si="22"/>
        <v>1.654339845504893E-2</v>
      </c>
    </row>
    <row r="1268" spans="9:21" x14ac:dyDescent="0.3">
      <c r="I1268"/>
      <c r="Q1268" s="22">
        <v>1400</v>
      </c>
      <c r="R1268" s="22">
        <v>4</v>
      </c>
      <c r="S1268" s="22">
        <v>6</v>
      </c>
      <c r="T1268" s="22">
        <v>1248995.102</v>
      </c>
      <c r="U1268">
        <f t="shared" si="22"/>
        <v>3.4407562512830392E-3</v>
      </c>
    </row>
    <row r="1269" spans="9:21" x14ac:dyDescent="0.3">
      <c r="I1269"/>
      <c r="Q1269" s="23">
        <v>1400</v>
      </c>
      <c r="R1269" s="23">
        <v>4</v>
      </c>
      <c r="S1269" s="23">
        <v>7</v>
      </c>
      <c r="T1269" s="23">
        <v>1254046.3255</v>
      </c>
      <c r="U1269">
        <f t="shared" si="22"/>
        <v>4.0442300309357915E-3</v>
      </c>
    </row>
    <row r="1270" spans="9:21" x14ac:dyDescent="0.3">
      <c r="I1270"/>
      <c r="Q1270" s="22">
        <v>1400</v>
      </c>
      <c r="R1270" s="22">
        <v>4</v>
      </c>
      <c r="S1270" s="22">
        <v>8</v>
      </c>
      <c r="T1270" s="22">
        <v>1261004.3999000001</v>
      </c>
      <c r="U1270">
        <f t="shared" si="22"/>
        <v>5.5484986945963932E-3</v>
      </c>
    </row>
    <row r="1271" spans="9:21" x14ac:dyDescent="0.3">
      <c r="I1271"/>
      <c r="Q1271" s="23">
        <v>1400</v>
      </c>
      <c r="R1271" s="23">
        <v>4</v>
      </c>
      <c r="S1271" s="23">
        <v>9</v>
      </c>
      <c r="T1271" s="23">
        <v>1270379.7704</v>
      </c>
      <c r="U1271">
        <f t="shared" si="22"/>
        <v>7.434843606210606E-3</v>
      </c>
    </row>
    <row r="1272" spans="9:21" x14ac:dyDescent="0.3">
      <c r="I1272"/>
      <c r="Q1272" s="22">
        <v>1400</v>
      </c>
      <c r="R1272" s="22">
        <v>4</v>
      </c>
      <c r="S1272" s="22">
        <v>12</v>
      </c>
      <c r="T1272" s="22">
        <v>1261818.1085000001</v>
      </c>
      <c r="U1272">
        <f t="shared" si="22"/>
        <v>-6.7394507528281133E-3</v>
      </c>
    </row>
    <row r="1273" spans="9:21" x14ac:dyDescent="0.3">
      <c r="I1273"/>
      <c r="Q1273" s="23">
        <v>1400</v>
      </c>
      <c r="R1273" s="23">
        <v>4</v>
      </c>
      <c r="S1273" s="23">
        <v>13</v>
      </c>
      <c r="T1273" s="23">
        <v>1260139.9924000001</v>
      </c>
      <c r="U1273">
        <f t="shared" si="22"/>
        <v>-1.3299191766987795E-3</v>
      </c>
    </row>
    <row r="1274" spans="9:21" x14ac:dyDescent="0.3">
      <c r="I1274"/>
      <c r="Q1274" s="22">
        <v>1400</v>
      </c>
      <c r="R1274" s="22">
        <v>4</v>
      </c>
      <c r="S1274" s="22">
        <v>14</v>
      </c>
      <c r="T1274" s="22">
        <v>1271094.3324</v>
      </c>
      <c r="U1274">
        <f t="shared" si="22"/>
        <v>8.6929548034870852E-3</v>
      </c>
    </row>
    <row r="1275" spans="9:21" x14ac:dyDescent="0.3">
      <c r="I1275"/>
      <c r="Q1275" s="23">
        <v>1400</v>
      </c>
      <c r="R1275" s="23">
        <v>4</v>
      </c>
      <c r="S1275" s="23">
        <v>15</v>
      </c>
      <c r="T1275" s="23">
        <v>1295758.1910000001</v>
      </c>
      <c r="U1275">
        <f t="shared" si="22"/>
        <v>1.9403641390982607E-2</v>
      </c>
    </row>
    <row r="1276" spans="9:21" x14ac:dyDescent="0.3">
      <c r="I1276"/>
      <c r="Q1276" s="22">
        <v>1400</v>
      </c>
      <c r="R1276" s="22">
        <v>4</v>
      </c>
      <c r="S1276" s="22">
        <v>16</v>
      </c>
      <c r="T1276" s="22">
        <v>1297031.2449</v>
      </c>
      <c r="U1276">
        <f t="shared" si="22"/>
        <v>9.8247798766948335E-4</v>
      </c>
    </row>
    <row r="1277" spans="9:21" x14ac:dyDescent="0.3">
      <c r="I1277"/>
      <c r="Q1277" s="23">
        <v>1400</v>
      </c>
      <c r="R1277" s="23">
        <v>4</v>
      </c>
      <c r="S1277" s="23">
        <v>19</v>
      </c>
      <c r="T1277" s="23">
        <v>1288645.8</v>
      </c>
      <c r="U1277">
        <f t="shared" si="22"/>
        <v>-6.4651063210482418E-3</v>
      </c>
    </row>
    <row r="1278" spans="9:21" x14ac:dyDescent="0.3">
      <c r="I1278"/>
      <c r="Q1278" s="22">
        <v>1400</v>
      </c>
      <c r="R1278" s="22">
        <v>4</v>
      </c>
      <c r="S1278" s="22">
        <v>20</v>
      </c>
      <c r="T1278" s="22">
        <v>1304293.8066</v>
      </c>
      <c r="U1278">
        <f t="shared" si="22"/>
        <v>1.2142984984702565E-2</v>
      </c>
    </row>
    <row r="1279" spans="9:21" x14ac:dyDescent="0.3">
      <c r="I1279"/>
      <c r="Q1279" s="23">
        <v>1400</v>
      </c>
      <c r="R1279" s="23">
        <v>4</v>
      </c>
      <c r="S1279" s="23">
        <v>21</v>
      </c>
      <c r="T1279" s="23">
        <v>1324851.5330999999</v>
      </c>
      <c r="U1279">
        <f t="shared" si="22"/>
        <v>1.5761576414741407E-2</v>
      </c>
    </row>
    <row r="1280" spans="9:21" x14ac:dyDescent="0.3">
      <c r="I1280"/>
      <c r="Q1280" s="22">
        <v>1400</v>
      </c>
      <c r="R1280" s="22">
        <v>4</v>
      </c>
      <c r="S1280" s="22">
        <v>22</v>
      </c>
      <c r="T1280" s="22">
        <v>1325553.0885999999</v>
      </c>
      <c r="U1280">
        <f t="shared" si="22"/>
        <v>5.2953518373377584E-4</v>
      </c>
    </row>
    <row r="1281" spans="9:21" x14ac:dyDescent="0.3">
      <c r="I1281"/>
      <c r="Q1281" s="23">
        <v>1400</v>
      </c>
      <c r="R1281" s="23">
        <v>4</v>
      </c>
      <c r="S1281" s="23">
        <v>23</v>
      </c>
      <c r="T1281" s="23">
        <v>1327739.0271999999</v>
      </c>
      <c r="U1281">
        <f t="shared" si="22"/>
        <v>1.6490766147350122E-3</v>
      </c>
    </row>
    <row r="1282" spans="9:21" x14ac:dyDescent="0.3">
      <c r="I1282"/>
      <c r="Q1282" s="22">
        <v>1400</v>
      </c>
      <c r="R1282" s="22">
        <v>4</v>
      </c>
      <c r="S1282" s="22">
        <v>26</v>
      </c>
      <c r="T1282" s="22">
        <v>1333331.3171999999</v>
      </c>
      <c r="U1282">
        <f t="shared" si="22"/>
        <v>4.2118894492340075E-3</v>
      </c>
    </row>
    <row r="1283" spans="9:21" x14ac:dyDescent="0.3">
      <c r="I1283"/>
      <c r="Q1283" s="23">
        <v>1400</v>
      </c>
      <c r="R1283" s="23">
        <v>4</v>
      </c>
      <c r="S1283" s="23">
        <v>27</v>
      </c>
      <c r="T1283" s="23">
        <v>1324518.4106999999</v>
      </c>
      <c r="U1283">
        <f t="shared" si="22"/>
        <v>-6.6096898695120476E-3</v>
      </c>
    </row>
    <row r="1284" spans="9:21" x14ac:dyDescent="0.3">
      <c r="I1284"/>
      <c r="Q1284" s="22">
        <v>1400</v>
      </c>
      <c r="R1284" s="22">
        <v>4</v>
      </c>
      <c r="S1284" s="22">
        <v>28</v>
      </c>
      <c r="T1284" s="22">
        <v>1335012.9351999999</v>
      </c>
      <c r="U1284">
        <f t="shared" ref="U1284:U1347" si="23">T1284/T1283-1</f>
        <v>7.9232756715355013E-3</v>
      </c>
    </row>
    <row r="1285" spans="9:21" x14ac:dyDescent="0.3">
      <c r="I1285"/>
      <c r="Q1285" s="23">
        <v>1400</v>
      </c>
      <c r="R1285" s="23">
        <v>5</v>
      </c>
      <c r="S1285" s="23">
        <v>4</v>
      </c>
      <c r="T1285" s="23">
        <v>1348783.9044999999</v>
      </c>
      <c r="U1285">
        <f t="shared" si="23"/>
        <v>1.0315232861722867E-2</v>
      </c>
    </row>
    <row r="1286" spans="9:21" x14ac:dyDescent="0.3">
      <c r="I1286"/>
      <c r="Q1286" s="22">
        <v>1400</v>
      </c>
      <c r="R1286" s="22">
        <v>5</v>
      </c>
      <c r="S1286" s="22">
        <v>5</v>
      </c>
      <c r="T1286" s="22">
        <v>1341390.9127</v>
      </c>
      <c r="U1286">
        <f t="shared" si="23"/>
        <v>-5.4812277751346006E-3</v>
      </c>
    </row>
    <row r="1287" spans="9:21" x14ac:dyDescent="0.3">
      <c r="I1287"/>
      <c r="Q1287" s="23">
        <v>1400</v>
      </c>
      <c r="R1287" s="23">
        <v>5</v>
      </c>
      <c r="S1287" s="23">
        <v>6</v>
      </c>
      <c r="T1287" s="23">
        <v>1344891.3552999999</v>
      </c>
      <c r="U1287">
        <f t="shared" si="23"/>
        <v>2.6095618859935943E-3</v>
      </c>
    </row>
    <row r="1288" spans="9:21" x14ac:dyDescent="0.3">
      <c r="I1288"/>
      <c r="Q1288" s="22">
        <v>1400</v>
      </c>
      <c r="R1288" s="22">
        <v>5</v>
      </c>
      <c r="S1288" s="22">
        <v>9</v>
      </c>
      <c r="T1288" s="22">
        <v>1381229.4521999999</v>
      </c>
      <c r="U1288">
        <f t="shared" si="23"/>
        <v>2.7019354951459462E-2</v>
      </c>
    </row>
    <row r="1289" spans="9:21" x14ac:dyDescent="0.3">
      <c r="I1289"/>
      <c r="Q1289" s="23">
        <v>1400</v>
      </c>
      <c r="R1289" s="23">
        <v>5</v>
      </c>
      <c r="S1289" s="23">
        <v>10</v>
      </c>
      <c r="T1289" s="23">
        <v>1391113.5541000001</v>
      </c>
      <c r="U1289">
        <f t="shared" si="23"/>
        <v>7.1560173324256571E-3</v>
      </c>
    </row>
    <row r="1290" spans="9:21" x14ac:dyDescent="0.3">
      <c r="I1290"/>
      <c r="Q1290" s="22">
        <v>1400</v>
      </c>
      <c r="R1290" s="22">
        <v>5</v>
      </c>
      <c r="S1290" s="22">
        <v>11</v>
      </c>
      <c r="T1290" s="22">
        <v>1387828.4790000001</v>
      </c>
      <c r="U1290">
        <f t="shared" si="23"/>
        <v>-2.3614715637828576E-3</v>
      </c>
    </row>
    <row r="1291" spans="9:21" x14ac:dyDescent="0.3">
      <c r="I1291"/>
      <c r="Q1291" s="23">
        <v>1400</v>
      </c>
      <c r="R1291" s="23">
        <v>5</v>
      </c>
      <c r="S1291" s="23">
        <v>12</v>
      </c>
      <c r="T1291" s="23">
        <v>1403983.0356999999</v>
      </c>
      <c r="U1291">
        <f t="shared" si="23"/>
        <v>1.164016803549095E-2</v>
      </c>
    </row>
    <row r="1292" spans="9:21" x14ac:dyDescent="0.3">
      <c r="I1292"/>
      <c r="Q1292" s="22">
        <v>1400</v>
      </c>
      <c r="R1292" s="22">
        <v>5</v>
      </c>
      <c r="S1292" s="22">
        <v>13</v>
      </c>
      <c r="T1292" s="22">
        <v>1434080.2415</v>
      </c>
      <c r="U1292">
        <f t="shared" si="23"/>
        <v>2.1437015287719685E-2</v>
      </c>
    </row>
    <row r="1293" spans="9:21" x14ac:dyDescent="0.3">
      <c r="I1293"/>
      <c r="Q1293" s="23">
        <v>1400</v>
      </c>
      <c r="R1293" s="23">
        <v>5</v>
      </c>
      <c r="S1293" s="23">
        <v>16</v>
      </c>
      <c r="T1293" s="23">
        <v>1435772.4036000001</v>
      </c>
      <c r="U1293">
        <f t="shared" si="23"/>
        <v>1.179963331919387E-3</v>
      </c>
    </row>
    <row r="1294" spans="9:21" x14ac:dyDescent="0.3">
      <c r="I1294"/>
      <c r="Q1294" s="22">
        <v>1400</v>
      </c>
      <c r="R1294" s="22">
        <v>5</v>
      </c>
      <c r="S1294" s="22">
        <v>17</v>
      </c>
      <c r="T1294" s="22">
        <v>1445225.2716000001</v>
      </c>
      <c r="U1294">
        <f t="shared" si="23"/>
        <v>6.5838206503330277E-3</v>
      </c>
    </row>
    <row r="1295" spans="9:21" x14ac:dyDescent="0.3">
      <c r="I1295"/>
      <c r="Q1295" s="23">
        <v>1400</v>
      </c>
      <c r="R1295" s="23">
        <v>5</v>
      </c>
      <c r="S1295" s="23">
        <v>18</v>
      </c>
      <c r="T1295" s="23">
        <v>1459886.2291000001</v>
      </c>
      <c r="U1295">
        <f t="shared" si="23"/>
        <v>1.0144409863362736E-2</v>
      </c>
    </row>
    <row r="1296" spans="9:21" x14ac:dyDescent="0.3">
      <c r="I1296"/>
      <c r="Q1296" s="22">
        <v>1400</v>
      </c>
      <c r="R1296" s="22">
        <v>5</v>
      </c>
      <c r="S1296" s="22">
        <v>19</v>
      </c>
      <c r="T1296" s="22">
        <v>1481587.5796999999</v>
      </c>
      <c r="U1296">
        <f t="shared" si="23"/>
        <v>1.4865097133889948E-2</v>
      </c>
    </row>
    <row r="1297" spans="9:21" x14ac:dyDescent="0.3">
      <c r="I1297"/>
      <c r="Q1297" s="23">
        <v>1400</v>
      </c>
      <c r="R1297" s="23">
        <v>5</v>
      </c>
      <c r="S1297" s="23">
        <v>20</v>
      </c>
      <c r="T1297" s="23">
        <v>1513709.4465999999</v>
      </c>
      <c r="U1297">
        <f t="shared" si="23"/>
        <v>2.1680707465504101E-2</v>
      </c>
    </row>
    <row r="1298" spans="9:21" x14ac:dyDescent="0.3">
      <c r="I1298"/>
      <c r="Q1298" s="22">
        <v>1400</v>
      </c>
      <c r="R1298" s="22">
        <v>5</v>
      </c>
      <c r="S1298" s="22">
        <v>23</v>
      </c>
      <c r="T1298" s="22">
        <v>1511826.2339000001</v>
      </c>
      <c r="U1298">
        <f t="shared" si="23"/>
        <v>-1.2441044774013088E-3</v>
      </c>
    </row>
    <row r="1299" spans="9:21" x14ac:dyDescent="0.3">
      <c r="I1299"/>
      <c r="Q1299" s="23">
        <v>1400</v>
      </c>
      <c r="R1299" s="23">
        <v>5</v>
      </c>
      <c r="S1299" s="23">
        <v>24</v>
      </c>
      <c r="T1299" s="23">
        <v>1532375.2738999999</v>
      </c>
      <c r="U1299">
        <f t="shared" si="23"/>
        <v>1.3592196999380191E-2</v>
      </c>
    </row>
    <row r="1300" spans="9:21" x14ac:dyDescent="0.3">
      <c r="I1300"/>
      <c r="Q1300" s="22">
        <v>1400</v>
      </c>
      <c r="R1300" s="22">
        <v>5</v>
      </c>
      <c r="S1300" s="22">
        <v>31</v>
      </c>
      <c r="T1300" s="22">
        <v>1550933.1063999999</v>
      </c>
      <c r="U1300">
        <f t="shared" si="23"/>
        <v>1.2110501139038332E-2</v>
      </c>
    </row>
    <row r="1301" spans="9:21" x14ac:dyDescent="0.3">
      <c r="I1301"/>
      <c r="Q1301" s="23">
        <v>1400</v>
      </c>
      <c r="R1301" s="23">
        <v>6</v>
      </c>
      <c r="S1301" s="23">
        <v>1</v>
      </c>
      <c r="T1301" s="23">
        <v>1551692.3541999999</v>
      </c>
      <c r="U1301">
        <f t="shared" si="23"/>
        <v>4.8954258366595838E-4</v>
      </c>
    </row>
    <row r="1302" spans="9:21" x14ac:dyDescent="0.3">
      <c r="I1302"/>
      <c r="Q1302" s="22">
        <v>1400</v>
      </c>
      <c r="R1302" s="22">
        <v>6</v>
      </c>
      <c r="S1302" s="22">
        <v>2</v>
      </c>
      <c r="T1302" s="22">
        <v>1579940.6092000001</v>
      </c>
      <c r="U1302">
        <f t="shared" si="23"/>
        <v>1.8204803886247234E-2</v>
      </c>
    </row>
    <row r="1303" spans="9:21" x14ac:dyDescent="0.3">
      <c r="I1303"/>
      <c r="Q1303" s="23">
        <v>1400</v>
      </c>
      <c r="R1303" s="23">
        <v>6</v>
      </c>
      <c r="S1303" s="23">
        <v>3</v>
      </c>
      <c r="T1303" s="23">
        <v>1587156.648</v>
      </c>
      <c r="U1303">
        <f t="shared" si="23"/>
        <v>4.5672848447473324E-3</v>
      </c>
    </row>
    <row r="1304" spans="9:21" x14ac:dyDescent="0.3">
      <c r="I1304"/>
      <c r="Q1304" s="22">
        <v>1400</v>
      </c>
      <c r="R1304" s="22">
        <v>6</v>
      </c>
      <c r="S1304" s="22">
        <v>6</v>
      </c>
      <c r="T1304" s="22">
        <v>1614759.2401000001</v>
      </c>
      <c r="U1304">
        <f t="shared" si="23"/>
        <v>1.7391221046002325E-2</v>
      </c>
    </row>
    <row r="1305" spans="9:21" x14ac:dyDescent="0.3">
      <c r="I1305"/>
      <c r="Q1305" s="23">
        <v>1400</v>
      </c>
      <c r="R1305" s="23">
        <v>6</v>
      </c>
      <c r="S1305" s="23">
        <v>7</v>
      </c>
      <c r="T1305" s="23">
        <v>1613699.8832</v>
      </c>
      <c r="U1305">
        <f t="shared" si="23"/>
        <v>-6.5604634653426697E-4</v>
      </c>
    </row>
    <row r="1306" spans="9:21" x14ac:dyDescent="0.3">
      <c r="I1306"/>
      <c r="Q1306" s="22">
        <v>1400</v>
      </c>
      <c r="R1306" s="22">
        <v>6</v>
      </c>
      <c r="S1306" s="22">
        <v>8</v>
      </c>
      <c r="T1306" s="22">
        <v>1561644.318</v>
      </c>
      <c r="U1306">
        <f t="shared" si="23"/>
        <v>-3.2258517052608848E-2</v>
      </c>
    </row>
    <row r="1307" spans="9:21" x14ac:dyDescent="0.3">
      <c r="I1307"/>
      <c r="Q1307" s="23">
        <v>1400</v>
      </c>
      <c r="R1307" s="23">
        <v>6</v>
      </c>
      <c r="S1307" s="23">
        <v>9</v>
      </c>
      <c r="T1307" s="23">
        <v>1535270.8372</v>
      </c>
      <c r="U1307">
        <f t="shared" si="23"/>
        <v>-1.6888276348212661E-2</v>
      </c>
    </row>
    <row r="1308" spans="9:21" x14ac:dyDescent="0.3">
      <c r="I1308"/>
      <c r="Q1308" s="22">
        <v>1400</v>
      </c>
      <c r="R1308" s="22">
        <v>6</v>
      </c>
      <c r="S1308" s="22">
        <v>10</v>
      </c>
      <c r="T1308" s="22">
        <v>1562574.1839999999</v>
      </c>
      <c r="U1308">
        <f t="shared" si="23"/>
        <v>1.77840587721938E-2</v>
      </c>
    </row>
    <row r="1309" spans="9:21" x14ac:dyDescent="0.3">
      <c r="I1309"/>
      <c r="Q1309" s="23">
        <v>1400</v>
      </c>
      <c r="R1309" s="23">
        <v>6</v>
      </c>
      <c r="S1309" s="23">
        <v>13</v>
      </c>
      <c r="T1309" s="23">
        <v>1584805.0763000001</v>
      </c>
      <c r="U1309">
        <f t="shared" si="23"/>
        <v>1.4227095601369699E-2</v>
      </c>
    </row>
    <row r="1310" spans="9:21" x14ac:dyDescent="0.3">
      <c r="I1310"/>
      <c r="Q1310" s="22">
        <v>1400</v>
      </c>
      <c r="R1310" s="22">
        <v>6</v>
      </c>
      <c r="S1310" s="22">
        <v>14</v>
      </c>
      <c r="T1310" s="22">
        <v>1580616.0216999999</v>
      </c>
      <c r="U1310">
        <f t="shared" si="23"/>
        <v>-2.6432617251455071E-3</v>
      </c>
    </row>
    <row r="1311" spans="9:21" x14ac:dyDescent="0.3">
      <c r="I1311"/>
      <c r="Q1311" s="23">
        <v>1400</v>
      </c>
      <c r="R1311" s="23">
        <v>6</v>
      </c>
      <c r="S1311" s="23">
        <v>15</v>
      </c>
      <c r="T1311" s="23">
        <v>1582589.8382000001</v>
      </c>
      <c r="U1311">
        <f t="shared" si="23"/>
        <v>1.2487640722995685E-3</v>
      </c>
    </row>
    <row r="1312" spans="9:21" x14ac:dyDescent="0.3">
      <c r="I1312"/>
      <c r="Q1312" s="22">
        <v>1400</v>
      </c>
      <c r="R1312" s="22">
        <v>6</v>
      </c>
      <c r="S1312" s="22">
        <v>16</v>
      </c>
      <c r="T1312" s="22">
        <v>1567852.3348000001</v>
      </c>
      <c r="U1312">
        <f t="shared" si="23"/>
        <v>-9.3122697013915401E-3</v>
      </c>
    </row>
    <row r="1313" spans="9:21" x14ac:dyDescent="0.3">
      <c r="I1313"/>
      <c r="Q1313" s="23">
        <v>1400</v>
      </c>
      <c r="R1313" s="23">
        <v>6</v>
      </c>
      <c r="S1313" s="23">
        <v>17</v>
      </c>
      <c r="T1313" s="23">
        <v>1571930.5667999999</v>
      </c>
      <c r="U1313">
        <f t="shared" si="23"/>
        <v>2.6011582273914868E-3</v>
      </c>
    </row>
    <row r="1314" spans="9:21" x14ac:dyDescent="0.3">
      <c r="I1314"/>
      <c r="Q1314" s="22">
        <v>1400</v>
      </c>
      <c r="R1314" s="22">
        <v>6</v>
      </c>
      <c r="S1314" s="22">
        <v>20</v>
      </c>
      <c r="T1314" s="22">
        <v>1576439.1157</v>
      </c>
      <c r="U1314">
        <f t="shared" si="23"/>
        <v>2.8681603343194695E-3</v>
      </c>
    </row>
    <row r="1315" spans="9:21" x14ac:dyDescent="0.3">
      <c r="I1315"/>
      <c r="Q1315" s="23">
        <v>1400</v>
      </c>
      <c r="R1315" s="23">
        <v>6</v>
      </c>
      <c r="S1315" s="23">
        <v>21</v>
      </c>
      <c r="T1315" s="23">
        <v>1536583.6085000001</v>
      </c>
      <c r="U1315">
        <f t="shared" si="23"/>
        <v>-2.5281983175292178E-2</v>
      </c>
    </row>
    <row r="1316" spans="9:21" x14ac:dyDescent="0.3">
      <c r="I1316"/>
      <c r="Q1316" s="22">
        <v>1400</v>
      </c>
      <c r="R1316" s="22">
        <v>6</v>
      </c>
      <c r="S1316" s="22">
        <v>22</v>
      </c>
      <c r="T1316" s="22">
        <v>1518675.6232</v>
      </c>
      <c r="U1316">
        <f t="shared" si="23"/>
        <v>-1.1654416460606165E-2</v>
      </c>
    </row>
    <row r="1317" spans="9:21" x14ac:dyDescent="0.3">
      <c r="I1317"/>
      <c r="Q1317" s="23">
        <v>1400</v>
      </c>
      <c r="R1317" s="23">
        <v>6</v>
      </c>
      <c r="S1317" s="23">
        <v>23</v>
      </c>
      <c r="T1317" s="23">
        <v>1541762.3811000001</v>
      </c>
      <c r="U1317">
        <f t="shared" si="23"/>
        <v>1.520190193831783E-2</v>
      </c>
    </row>
    <row r="1318" spans="9:21" x14ac:dyDescent="0.3">
      <c r="I1318"/>
      <c r="Q1318" s="22">
        <v>1400</v>
      </c>
      <c r="R1318" s="22">
        <v>6</v>
      </c>
      <c r="S1318" s="22">
        <v>24</v>
      </c>
      <c r="T1318" s="22">
        <v>1531294.1647999999</v>
      </c>
      <c r="U1318">
        <f t="shared" si="23"/>
        <v>-6.7897728134548307E-3</v>
      </c>
    </row>
    <row r="1319" spans="9:21" x14ac:dyDescent="0.3">
      <c r="I1319"/>
      <c r="Q1319" s="23">
        <v>1400</v>
      </c>
      <c r="R1319" s="23">
        <v>6</v>
      </c>
      <c r="S1319" s="23">
        <v>27</v>
      </c>
      <c r="T1319" s="23">
        <v>1491199.2009999999</v>
      </c>
      <c r="U1319">
        <f t="shared" si="23"/>
        <v>-2.6183710956174666E-2</v>
      </c>
    </row>
    <row r="1320" spans="9:21" x14ac:dyDescent="0.3">
      <c r="I1320"/>
      <c r="Q1320" s="22">
        <v>1400</v>
      </c>
      <c r="R1320" s="22">
        <v>6</v>
      </c>
      <c r="S1320" s="22">
        <v>28</v>
      </c>
      <c r="T1320" s="22">
        <v>1461289.1680000001</v>
      </c>
      <c r="U1320">
        <f t="shared" si="23"/>
        <v>-2.0057704550768385E-2</v>
      </c>
    </row>
    <row r="1321" spans="9:21" x14ac:dyDescent="0.3">
      <c r="I1321"/>
      <c r="Q1321" s="23">
        <v>1400</v>
      </c>
      <c r="R1321" s="23">
        <v>6</v>
      </c>
      <c r="S1321" s="23">
        <v>29</v>
      </c>
      <c r="T1321" s="23">
        <v>1468299.568</v>
      </c>
      <c r="U1321">
        <f t="shared" si="23"/>
        <v>4.7974077639916235E-3</v>
      </c>
    </row>
    <row r="1322" spans="9:21" x14ac:dyDescent="0.3">
      <c r="I1322"/>
      <c r="Q1322" s="22">
        <v>1400</v>
      </c>
      <c r="R1322" s="22">
        <v>6</v>
      </c>
      <c r="S1322" s="22">
        <v>30</v>
      </c>
      <c r="T1322" s="22">
        <v>1430719.0878000001</v>
      </c>
      <c r="U1322">
        <f t="shared" si="23"/>
        <v>-2.5594559188755306E-2</v>
      </c>
    </row>
    <row r="1323" spans="9:21" x14ac:dyDescent="0.3">
      <c r="I1323"/>
      <c r="Q1323" s="23">
        <v>1400</v>
      </c>
      <c r="R1323" s="23">
        <v>6</v>
      </c>
      <c r="S1323" s="23">
        <v>31</v>
      </c>
      <c r="T1323" s="23">
        <v>1424773.9467</v>
      </c>
      <c r="U1323">
        <f t="shared" si="23"/>
        <v>-4.1553517742898283E-3</v>
      </c>
    </row>
    <row r="1324" spans="9:21" x14ac:dyDescent="0.3">
      <c r="I1324"/>
      <c r="Q1324" s="22">
        <v>1400</v>
      </c>
      <c r="R1324" s="22">
        <v>7</v>
      </c>
      <c r="S1324" s="22">
        <v>3</v>
      </c>
      <c r="T1324" s="22">
        <v>1459840.8740999999</v>
      </c>
      <c r="U1324">
        <f t="shared" si="23"/>
        <v>2.4612274446216942E-2</v>
      </c>
    </row>
    <row r="1325" spans="9:21" x14ac:dyDescent="0.3">
      <c r="I1325"/>
      <c r="Q1325" s="23">
        <v>1400</v>
      </c>
      <c r="R1325" s="23">
        <v>7</v>
      </c>
      <c r="S1325" s="23">
        <v>4</v>
      </c>
      <c r="T1325" s="23">
        <v>1461659.855</v>
      </c>
      <c r="U1325">
        <f t="shared" si="23"/>
        <v>1.2460131321652135E-3</v>
      </c>
    </row>
    <row r="1326" spans="9:21" x14ac:dyDescent="0.3">
      <c r="I1326"/>
      <c r="Q1326" s="22">
        <v>1400</v>
      </c>
      <c r="R1326" s="22">
        <v>7</v>
      </c>
      <c r="S1326" s="22">
        <v>6</v>
      </c>
      <c r="T1326" s="22">
        <v>1463222.5592</v>
      </c>
      <c r="U1326">
        <f t="shared" si="23"/>
        <v>1.0691298626381851E-3</v>
      </c>
    </row>
    <row r="1327" spans="9:21" x14ac:dyDescent="0.3">
      <c r="I1327"/>
      <c r="Q1327" s="23">
        <v>1400</v>
      </c>
      <c r="R1327" s="23">
        <v>7</v>
      </c>
      <c r="S1327" s="23">
        <v>7</v>
      </c>
      <c r="T1327" s="23">
        <v>1474828.0164000001</v>
      </c>
      <c r="U1327">
        <f t="shared" si="23"/>
        <v>7.9314367640321848E-3</v>
      </c>
    </row>
    <row r="1328" spans="9:21" x14ac:dyDescent="0.3">
      <c r="I1328"/>
      <c r="Q1328" s="22">
        <v>1400</v>
      </c>
      <c r="R1328" s="22">
        <v>7</v>
      </c>
      <c r="S1328" s="22">
        <v>10</v>
      </c>
      <c r="T1328" s="22">
        <v>1511445.1384000001</v>
      </c>
      <c r="U1328">
        <f t="shared" si="23"/>
        <v>2.4828062386135663E-2</v>
      </c>
    </row>
    <row r="1329" spans="9:21" x14ac:dyDescent="0.3">
      <c r="I1329"/>
      <c r="Q1329" s="23">
        <v>1400</v>
      </c>
      <c r="R1329" s="23">
        <v>7</v>
      </c>
      <c r="S1329" s="23">
        <v>11</v>
      </c>
      <c r="T1329" s="23">
        <v>1514591.247</v>
      </c>
      <c r="U1329">
        <f t="shared" si="23"/>
        <v>2.0815235168445412E-3</v>
      </c>
    </row>
    <row r="1330" spans="9:21" x14ac:dyDescent="0.3">
      <c r="I1330"/>
      <c r="Q1330" s="22">
        <v>1400</v>
      </c>
      <c r="R1330" s="22">
        <v>7</v>
      </c>
      <c r="S1330" s="22">
        <v>12</v>
      </c>
      <c r="T1330" s="22">
        <v>1522299.3474999999</v>
      </c>
      <c r="U1330">
        <f t="shared" si="23"/>
        <v>5.0892282094376906E-3</v>
      </c>
    </row>
    <row r="1331" spans="9:21" x14ac:dyDescent="0.3">
      <c r="I1331"/>
      <c r="Q1331" s="23">
        <v>1400</v>
      </c>
      <c r="R1331" s="23">
        <v>7</v>
      </c>
      <c r="S1331" s="23">
        <v>14</v>
      </c>
      <c r="T1331" s="23">
        <v>1525037.7205000001</v>
      </c>
      <c r="U1331">
        <f t="shared" si="23"/>
        <v>1.7988400274211447E-3</v>
      </c>
    </row>
    <row r="1332" spans="9:21" x14ac:dyDescent="0.3">
      <c r="I1332"/>
      <c r="Q1332" s="22">
        <v>1400</v>
      </c>
      <c r="R1332" s="22">
        <v>7</v>
      </c>
      <c r="S1332" s="22">
        <v>17</v>
      </c>
      <c r="T1332" s="22">
        <v>1501188.5752999999</v>
      </c>
      <c r="U1332">
        <f t="shared" si="23"/>
        <v>-1.56383969258026E-2</v>
      </c>
    </row>
    <row r="1333" spans="9:21" x14ac:dyDescent="0.3">
      <c r="I1333"/>
      <c r="Q1333" s="23">
        <v>1400</v>
      </c>
      <c r="R1333" s="23">
        <v>7</v>
      </c>
      <c r="S1333" s="23">
        <v>18</v>
      </c>
      <c r="T1333" s="23">
        <v>1489698.7707</v>
      </c>
      <c r="U1333">
        <f t="shared" si="23"/>
        <v>-7.6538049842963529E-3</v>
      </c>
    </row>
    <row r="1334" spans="9:21" x14ac:dyDescent="0.3">
      <c r="I1334"/>
      <c r="Q1334" s="22">
        <v>1400</v>
      </c>
      <c r="R1334" s="22">
        <v>7</v>
      </c>
      <c r="S1334" s="22">
        <v>19</v>
      </c>
      <c r="T1334" s="22">
        <v>1491907.1092000001</v>
      </c>
      <c r="U1334">
        <f t="shared" si="23"/>
        <v>1.4824060698945818E-3</v>
      </c>
    </row>
    <row r="1335" spans="9:21" x14ac:dyDescent="0.3">
      <c r="I1335"/>
      <c r="Q1335" s="23">
        <v>1400</v>
      </c>
      <c r="R1335" s="23">
        <v>7</v>
      </c>
      <c r="S1335" s="23">
        <v>20</v>
      </c>
      <c r="T1335" s="23">
        <v>1453329.3041000001</v>
      </c>
      <c r="U1335">
        <f t="shared" si="23"/>
        <v>-2.5858047637219439E-2</v>
      </c>
    </row>
    <row r="1336" spans="9:21" x14ac:dyDescent="0.3">
      <c r="I1336"/>
      <c r="Q1336" s="22">
        <v>1400</v>
      </c>
      <c r="R1336" s="22">
        <v>7</v>
      </c>
      <c r="S1336" s="22">
        <v>21</v>
      </c>
      <c r="T1336" s="22">
        <v>1429360.9791999999</v>
      </c>
      <c r="U1336">
        <f t="shared" si="23"/>
        <v>-1.6492012396903344E-2</v>
      </c>
    </row>
    <row r="1337" spans="9:21" x14ac:dyDescent="0.3">
      <c r="I1337"/>
      <c r="Q1337" s="23">
        <v>1400</v>
      </c>
      <c r="R1337" s="23">
        <v>7</v>
      </c>
      <c r="S1337" s="23">
        <v>24</v>
      </c>
      <c r="T1337" s="23">
        <v>1470757.4034</v>
      </c>
      <c r="U1337">
        <f t="shared" si="23"/>
        <v>2.896149034596518E-2</v>
      </c>
    </row>
    <row r="1338" spans="9:21" x14ac:dyDescent="0.3">
      <c r="I1338"/>
      <c r="Q1338" s="22">
        <v>1400</v>
      </c>
      <c r="R1338" s="22">
        <v>7</v>
      </c>
      <c r="S1338" s="22">
        <v>25</v>
      </c>
      <c r="T1338" s="22">
        <v>1467976.0832</v>
      </c>
      <c r="U1338">
        <f t="shared" si="23"/>
        <v>-1.8910801968905488E-3</v>
      </c>
    </row>
    <row r="1339" spans="9:21" x14ac:dyDescent="0.3">
      <c r="I1339"/>
      <c r="Q1339" s="23">
        <v>1400</v>
      </c>
      <c r="R1339" s="23">
        <v>7</v>
      </c>
      <c r="S1339" s="23">
        <v>26</v>
      </c>
      <c r="T1339" s="23">
        <v>1467530.2198000001</v>
      </c>
      <c r="U1339">
        <f t="shared" si="23"/>
        <v>-3.0372661046906835E-4</v>
      </c>
    </row>
    <row r="1340" spans="9:21" x14ac:dyDescent="0.3">
      <c r="I1340"/>
      <c r="Q1340" s="22">
        <v>1400</v>
      </c>
      <c r="R1340" s="22">
        <v>7</v>
      </c>
      <c r="S1340" s="22">
        <v>27</v>
      </c>
      <c r="T1340" s="22">
        <v>1479576.7194000001</v>
      </c>
      <c r="U1340">
        <f t="shared" si="23"/>
        <v>8.2086892913466603E-3</v>
      </c>
    </row>
    <row r="1341" spans="9:21" x14ac:dyDescent="0.3">
      <c r="I1341"/>
      <c r="Q1341" s="23">
        <v>1400</v>
      </c>
      <c r="R1341" s="23">
        <v>7</v>
      </c>
      <c r="S1341" s="23">
        <v>28</v>
      </c>
      <c r="T1341" s="23">
        <v>1466463.7444</v>
      </c>
      <c r="U1341">
        <f t="shared" si="23"/>
        <v>-8.8626529655844166E-3</v>
      </c>
    </row>
    <row r="1342" spans="9:21" x14ac:dyDescent="0.3">
      <c r="I1342"/>
      <c r="Q1342" s="22">
        <v>1400</v>
      </c>
      <c r="R1342" s="22">
        <v>8</v>
      </c>
      <c r="S1342" s="22">
        <v>1</v>
      </c>
      <c r="T1342" s="22">
        <v>1437853.3581999999</v>
      </c>
      <c r="U1342">
        <f t="shared" si="23"/>
        <v>-1.9509780797005605E-2</v>
      </c>
    </row>
    <row r="1343" spans="9:21" x14ac:dyDescent="0.3">
      <c r="I1343"/>
      <c r="Q1343" s="23">
        <v>1400</v>
      </c>
      <c r="R1343" s="23">
        <v>8</v>
      </c>
      <c r="S1343" s="23">
        <v>3</v>
      </c>
      <c r="T1343" s="23">
        <v>1413768.2089</v>
      </c>
      <c r="U1343">
        <f t="shared" si="23"/>
        <v>-1.6750768889361112E-2</v>
      </c>
    </row>
    <row r="1344" spans="9:21" x14ac:dyDescent="0.3">
      <c r="I1344"/>
      <c r="Q1344" s="22">
        <v>1400</v>
      </c>
      <c r="R1344" s="22">
        <v>8</v>
      </c>
      <c r="S1344" s="22">
        <v>4</v>
      </c>
      <c r="T1344" s="22">
        <v>1414128.4066999999</v>
      </c>
      <c r="U1344">
        <f t="shared" si="23"/>
        <v>2.547785398854252E-4</v>
      </c>
    </row>
    <row r="1345" spans="9:21" x14ac:dyDescent="0.3">
      <c r="I1345"/>
      <c r="Q1345" s="23">
        <v>1400</v>
      </c>
      <c r="R1345" s="23">
        <v>8</v>
      </c>
      <c r="S1345" s="23">
        <v>5</v>
      </c>
      <c r="T1345" s="23">
        <v>1424356.3764</v>
      </c>
      <c r="U1345">
        <f t="shared" si="23"/>
        <v>7.2327022436866617E-3</v>
      </c>
    </row>
    <row r="1346" spans="9:21" x14ac:dyDescent="0.3">
      <c r="I1346"/>
      <c r="Q1346" s="22">
        <v>1400</v>
      </c>
      <c r="R1346" s="22">
        <v>8</v>
      </c>
      <c r="S1346" s="22">
        <v>8</v>
      </c>
      <c r="T1346" s="22">
        <v>1405988.4868000001</v>
      </c>
      <c r="U1346">
        <f t="shared" si="23"/>
        <v>-1.2895571574877862E-2</v>
      </c>
    </row>
    <row r="1347" spans="9:21" x14ac:dyDescent="0.3">
      <c r="I1347"/>
      <c r="Q1347" s="23">
        <v>1400</v>
      </c>
      <c r="R1347" s="23">
        <v>8</v>
      </c>
      <c r="S1347" s="23">
        <v>9</v>
      </c>
      <c r="T1347" s="23">
        <v>1370252.0808000001</v>
      </c>
      <c r="U1347">
        <f t="shared" si="23"/>
        <v>-2.5417282101175109E-2</v>
      </c>
    </row>
    <row r="1348" spans="9:21" x14ac:dyDescent="0.3">
      <c r="I1348"/>
      <c r="Q1348" s="22">
        <v>1400</v>
      </c>
      <c r="R1348" s="22">
        <v>8</v>
      </c>
      <c r="S1348" s="22">
        <v>10</v>
      </c>
      <c r="T1348" s="22">
        <v>1390867.8803999999</v>
      </c>
      <c r="U1348">
        <f t="shared" ref="U1348:U1411" si="24">T1348/T1347-1</f>
        <v>1.5045260568379293E-2</v>
      </c>
    </row>
    <row r="1349" spans="9:21" x14ac:dyDescent="0.3">
      <c r="I1349"/>
      <c r="Q1349" s="23">
        <v>1400</v>
      </c>
      <c r="R1349" s="23">
        <v>8</v>
      </c>
      <c r="S1349" s="23">
        <v>11</v>
      </c>
      <c r="T1349" s="23">
        <v>1405585.1735</v>
      </c>
      <c r="U1349">
        <f t="shared" si="24"/>
        <v>1.0581373908618463E-2</v>
      </c>
    </row>
    <row r="1350" spans="9:21" x14ac:dyDescent="0.3">
      <c r="I1350"/>
      <c r="Q1350" s="22">
        <v>1400</v>
      </c>
      <c r="R1350" s="22">
        <v>8</v>
      </c>
      <c r="S1350" s="22">
        <v>12</v>
      </c>
      <c r="T1350" s="22">
        <v>1428975.8829000001</v>
      </c>
      <c r="U1350">
        <f t="shared" si="24"/>
        <v>1.66412607652624E-2</v>
      </c>
    </row>
    <row r="1351" spans="9:21" x14ac:dyDescent="0.3">
      <c r="I1351"/>
      <c r="Q1351" s="23">
        <v>1400</v>
      </c>
      <c r="R1351" s="23">
        <v>8</v>
      </c>
      <c r="S1351" s="23">
        <v>15</v>
      </c>
      <c r="T1351" s="23">
        <v>1468066.4205</v>
      </c>
      <c r="U1351">
        <f t="shared" si="24"/>
        <v>2.7355631447515183E-2</v>
      </c>
    </row>
    <row r="1352" spans="9:21" x14ac:dyDescent="0.3">
      <c r="I1352"/>
      <c r="Q1352" s="22">
        <v>1400</v>
      </c>
      <c r="R1352" s="22">
        <v>8</v>
      </c>
      <c r="S1352" s="22">
        <v>16</v>
      </c>
      <c r="T1352" s="22">
        <v>1457762.9638</v>
      </c>
      <c r="U1352">
        <f t="shared" si="24"/>
        <v>-7.0183859232273438E-3</v>
      </c>
    </row>
    <row r="1353" spans="9:21" x14ac:dyDescent="0.3">
      <c r="I1353"/>
      <c r="Q1353" s="23">
        <v>1400</v>
      </c>
      <c r="R1353" s="23">
        <v>8</v>
      </c>
      <c r="S1353" s="23">
        <v>17</v>
      </c>
      <c r="T1353" s="23">
        <v>1462353.0271000001</v>
      </c>
      <c r="U1353">
        <f t="shared" si="24"/>
        <v>3.1487034682475823E-3</v>
      </c>
    </row>
    <row r="1354" spans="9:21" x14ac:dyDescent="0.3">
      <c r="I1354"/>
      <c r="Q1354" s="22">
        <v>1400</v>
      </c>
      <c r="R1354" s="22">
        <v>8</v>
      </c>
      <c r="S1354" s="22">
        <v>18</v>
      </c>
      <c r="T1354" s="22">
        <v>1476768.9763</v>
      </c>
      <c r="U1354">
        <f t="shared" si="24"/>
        <v>9.8580499597886728E-3</v>
      </c>
    </row>
    <row r="1355" spans="9:21" x14ac:dyDescent="0.3">
      <c r="I1355"/>
      <c r="Q1355" s="23">
        <v>1400</v>
      </c>
      <c r="R1355" s="23">
        <v>8</v>
      </c>
      <c r="S1355" s="23">
        <v>19</v>
      </c>
      <c r="T1355" s="23">
        <v>1485160.9687000001</v>
      </c>
      <c r="U1355">
        <f t="shared" si="24"/>
        <v>5.6826711115141038E-3</v>
      </c>
    </row>
    <row r="1356" spans="9:21" x14ac:dyDescent="0.3">
      <c r="I1356"/>
      <c r="Q1356" s="22">
        <v>1400</v>
      </c>
      <c r="R1356" s="22">
        <v>8</v>
      </c>
      <c r="S1356" s="22">
        <v>22</v>
      </c>
      <c r="T1356" s="22">
        <v>1467407.2535999999</v>
      </c>
      <c r="U1356">
        <f t="shared" si="24"/>
        <v>-1.1954067925404988E-2</v>
      </c>
    </row>
    <row r="1357" spans="9:21" x14ac:dyDescent="0.3">
      <c r="I1357"/>
      <c r="Q1357" s="23">
        <v>1400</v>
      </c>
      <c r="R1357" s="23">
        <v>8</v>
      </c>
      <c r="S1357" s="23">
        <v>23</v>
      </c>
      <c r="T1357" s="23">
        <v>1470779.1639</v>
      </c>
      <c r="U1357">
        <f t="shared" si="24"/>
        <v>2.297869450847978E-3</v>
      </c>
    </row>
    <row r="1358" spans="9:21" x14ac:dyDescent="0.3">
      <c r="I1358"/>
      <c r="Q1358" s="22">
        <v>1400</v>
      </c>
      <c r="R1358" s="22">
        <v>8</v>
      </c>
      <c r="S1358" s="22">
        <v>24</v>
      </c>
      <c r="T1358" s="22">
        <v>1444923.0120000001</v>
      </c>
      <c r="U1358">
        <f t="shared" si="24"/>
        <v>-1.7579900867944254E-2</v>
      </c>
    </row>
    <row r="1359" spans="9:21" x14ac:dyDescent="0.3">
      <c r="I1359"/>
      <c r="Q1359" s="23">
        <v>1400</v>
      </c>
      <c r="R1359" s="23">
        <v>8</v>
      </c>
      <c r="S1359" s="23">
        <v>25</v>
      </c>
      <c r="T1359" s="23">
        <v>1437819.7350999999</v>
      </c>
      <c r="U1359">
        <f t="shared" si="24"/>
        <v>-4.9160244808947873E-3</v>
      </c>
    </row>
    <row r="1360" spans="9:21" x14ac:dyDescent="0.3">
      <c r="I1360"/>
      <c r="Q1360" s="22">
        <v>1400</v>
      </c>
      <c r="R1360" s="22">
        <v>8</v>
      </c>
      <c r="S1360" s="22">
        <v>26</v>
      </c>
      <c r="T1360" s="22">
        <v>1439578.2031</v>
      </c>
      <c r="U1360">
        <f t="shared" si="24"/>
        <v>1.2230100596566373E-3</v>
      </c>
    </row>
    <row r="1361" spans="9:21" x14ac:dyDescent="0.3">
      <c r="I1361"/>
      <c r="Q1361" s="23">
        <v>1400</v>
      </c>
      <c r="R1361" s="23">
        <v>8</v>
      </c>
      <c r="S1361" s="23">
        <v>29</v>
      </c>
      <c r="T1361" s="23">
        <v>1412492.6449</v>
      </c>
      <c r="U1361">
        <f t="shared" si="24"/>
        <v>-1.8814926581740221E-2</v>
      </c>
    </row>
    <row r="1362" spans="9:21" x14ac:dyDescent="0.3">
      <c r="I1362"/>
      <c r="Q1362" s="22">
        <v>1400</v>
      </c>
      <c r="R1362" s="22">
        <v>8</v>
      </c>
      <c r="S1362" s="22">
        <v>30</v>
      </c>
      <c r="T1362" s="22">
        <v>1415937.4009</v>
      </c>
      <c r="U1362">
        <f t="shared" si="24"/>
        <v>2.4387780088186428E-3</v>
      </c>
    </row>
    <row r="1363" spans="9:21" x14ac:dyDescent="0.3">
      <c r="I1363"/>
      <c r="Q1363" s="23">
        <v>1400</v>
      </c>
      <c r="R1363" s="23">
        <v>9</v>
      </c>
      <c r="S1363" s="23">
        <v>1</v>
      </c>
      <c r="T1363" s="23">
        <v>1435802.3866999999</v>
      </c>
      <c r="U1363">
        <f t="shared" si="24"/>
        <v>1.4029564998687905E-2</v>
      </c>
    </row>
    <row r="1364" spans="9:21" x14ac:dyDescent="0.3">
      <c r="I1364"/>
      <c r="Q1364" s="22">
        <v>1400</v>
      </c>
      <c r="R1364" s="22">
        <v>9</v>
      </c>
      <c r="S1364" s="22">
        <v>2</v>
      </c>
      <c r="T1364" s="22">
        <v>1433152.8737999999</v>
      </c>
      <c r="U1364">
        <f t="shared" si="24"/>
        <v>-1.8453186347527906E-3</v>
      </c>
    </row>
    <row r="1365" spans="9:21" x14ac:dyDescent="0.3">
      <c r="I1365"/>
      <c r="Q1365" s="23">
        <v>1400</v>
      </c>
      <c r="R1365" s="23">
        <v>9</v>
      </c>
      <c r="S1365" s="23">
        <v>3</v>
      </c>
      <c r="T1365" s="23">
        <v>1421776.1721999999</v>
      </c>
      <c r="U1365">
        <f t="shared" si="24"/>
        <v>-7.9382331138441176E-3</v>
      </c>
    </row>
    <row r="1366" spans="9:21" x14ac:dyDescent="0.3">
      <c r="I1366"/>
      <c r="Q1366" s="22">
        <v>1400</v>
      </c>
      <c r="R1366" s="22">
        <v>9</v>
      </c>
      <c r="S1366" s="22">
        <v>6</v>
      </c>
      <c r="T1366" s="22">
        <v>1393639.9547999999</v>
      </c>
      <c r="U1366">
        <f t="shared" si="24"/>
        <v>-1.9789484414036163E-2</v>
      </c>
    </row>
    <row r="1367" spans="9:21" x14ac:dyDescent="0.3">
      <c r="I1367"/>
      <c r="Q1367" s="23">
        <v>1400</v>
      </c>
      <c r="R1367" s="23">
        <v>9</v>
      </c>
      <c r="S1367" s="23">
        <v>7</v>
      </c>
      <c r="T1367" s="23">
        <v>1393380.2298000001</v>
      </c>
      <c r="U1367">
        <f t="shared" si="24"/>
        <v>-1.8636449041609104E-4</v>
      </c>
    </row>
    <row r="1368" spans="9:21" x14ac:dyDescent="0.3">
      <c r="I1368"/>
      <c r="Q1368" s="22">
        <v>1400</v>
      </c>
      <c r="R1368" s="22">
        <v>9</v>
      </c>
      <c r="S1368" s="22">
        <v>8</v>
      </c>
      <c r="T1368" s="22">
        <v>1389970.419</v>
      </c>
      <c r="U1368">
        <f t="shared" si="24"/>
        <v>-2.4471502660041722E-3</v>
      </c>
    </row>
    <row r="1369" spans="9:21" x14ac:dyDescent="0.3">
      <c r="I1369"/>
      <c r="Q1369" s="23">
        <v>1400</v>
      </c>
      <c r="R1369" s="23">
        <v>9</v>
      </c>
      <c r="S1369" s="23">
        <v>9</v>
      </c>
      <c r="T1369" s="23">
        <v>1383450.1788999999</v>
      </c>
      <c r="U1369">
        <f t="shared" si="24"/>
        <v>-4.6909200446805244E-3</v>
      </c>
    </row>
    <row r="1370" spans="9:21" x14ac:dyDescent="0.3">
      <c r="I1370"/>
      <c r="Q1370" s="22">
        <v>1400</v>
      </c>
      <c r="R1370" s="22">
        <v>9</v>
      </c>
      <c r="S1370" s="22">
        <v>10</v>
      </c>
      <c r="T1370" s="22">
        <v>1365668.6577999999</v>
      </c>
      <c r="U1370">
        <f t="shared" si="24"/>
        <v>-1.2853025986189315E-2</v>
      </c>
    </row>
    <row r="1371" spans="9:21" x14ac:dyDescent="0.3">
      <c r="I1371"/>
      <c r="Q1371" s="23">
        <v>1400</v>
      </c>
      <c r="R1371" s="23">
        <v>9</v>
      </c>
      <c r="S1371" s="23">
        <v>13</v>
      </c>
      <c r="T1371" s="23">
        <v>1359836.2379000001</v>
      </c>
      <c r="U1371">
        <f t="shared" si="24"/>
        <v>-4.2707430288364545E-3</v>
      </c>
    </row>
    <row r="1372" spans="9:21" x14ac:dyDescent="0.3">
      <c r="I1372"/>
      <c r="Q1372" s="22">
        <v>1400</v>
      </c>
      <c r="R1372" s="22">
        <v>9</v>
      </c>
      <c r="S1372" s="22">
        <v>14</v>
      </c>
      <c r="T1372" s="22">
        <v>1368200.1588000001</v>
      </c>
      <c r="U1372">
        <f t="shared" si="24"/>
        <v>6.1506824622621359E-3</v>
      </c>
    </row>
    <row r="1373" spans="9:21" x14ac:dyDescent="0.3">
      <c r="I1373"/>
      <c r="Q1373" s="23">
        <v>1400</v>
      </c>
      <c r="R1373" s="23">
        <v>9</v>
      </c>
      <c r="S1373" s="23">
        <v>15</v>
      </c>
      <c r="T1373" s="23">
        <v>1367122.4003999999</v>
      </c>
      <c r="U1373">
        <f t="shared" si="24"/>
        <v>-7.877198325612067E-4</v>
      </c>
    </row>
    <row r="1374" spans="9:21" x14ac:dyDescent="0.3">
      <c r="I1374"/>
      <c r="Q1374" s="22">
        <v>1400</v>
      </c>
      <c r="R1374" s="22">
        <v>9</v>
      </c>
      <c r="S1374" s="22">
        <v>16</v>
      </c>
      <c r="T1374" s="22">
        <v>1363899.7191999999</v>
      </c>
      <c r="U1374">
        <f t="shared" si="24"/>
        <v>-2.3572733495238474E-3</v>
      </c>
    </row>
    <row r="1375" spans="9:21" x14ac:dyDescent="0.3">
      <c r="I1375"/>
      <c r="Q1375" s="23">
        <v>1400</v>
      </c>
      <c r="R1375" s="23">
        <v>9</v>
      </c>
      <c r="S1375" s="23">
        <v>17</v>
      </c>
      <c r="T1375" s="23">
        <v>1374736.4576000001</v>
      </c>
      <c r="U1375">
        <f t="shared" si="24"/>
        <v>7.9454070174282965E-3</v>
      </c>
    </row>
    <row r="1376" spans="9:21" x14ac:dyDescent="0.3">
      <c r="I1376"/>
      <c r="Q1376" s="22">
        <v>1400</v>
      </c>
      <c r="R1376" s="22">
        <v>9</v>
      </c>
      <c r="S1376" s="22">
        <v>20</v>
      </c>
      <c r="T1376" s="22">
        <v>1369322.2962</v>
      </c>
      <c r="U1376">
        <f t="shared" si="24"/>
        <v>-3.9383267753385631E-3</v>
      </c>
    </row>
    <row r="1377" spans="9:21" x14ac:dyDescent="0.3">
      <c r="I1377"/>
      <c r="Q1377" s="23">
        <v>1400</v>
      </c>
      <c r="R1377" s="23">
        <v>9</v>
      </c>
      <c r="S1377" s="23">
        <v>21</v>
      </c>
      <c r="T1377" s="23">
        <v>1346176.5951</v>
      </c>
      <c r="U1377">
        <f t="shared" si="24"/>
        <v>-1.6903033832306291E-2</v>
      </c>
    </row>
    <row r="1378" spans="9:21" x14ac:dyDescent="0.3">
      <c r="I1378"/>
      <c r="Q1378" s="22">
        <v>1400</v>
      </c>
      <c r="R1378" s="22">
        <v>9</v>
      </c>
      <c r="S1378" s="22">
        <v>22</v>
      </c>
      <c r="T1378" s="22">
        <v>1320628.9686</v>
      </c>
      <c r="U1378">
        <f t="shared" si="24"/>
        <v>-1.897791611664601E-2</v>
      </c>
    </row>
    <row r="1379" spans="9:21" x14ac:dyDescent="0.3">
      <c r="I1379"/>
      <c r="Q1379" s="23">
        <v>1400</v>
      </c>
      <c r="R1379" s="23">
        <v>9</v>
      </c>
      <c r="S1379" s="23">
        <v>23</v>
      </c>
      <c r="T1379" s="23">
        <v>1316577.9491999999</v>
      </c>
      <c r="U1379">
        <f t="shared" si="24"/>
        <v>-3.0674924572452467E-3</v>
      </c>
    </row>
    <row r="1380" spans="9:21" x14ac:dyDescent="0.3">
      <c r="I1380"/>
      <c r="Q1380" s="22">
        <v>1400</v>
      </c>
      <c r="R1380" s="22">
        <v>9</v>
      </c>
      <c r="S1380" s="22">
        <v>24</v>
      </c>
      <c r="T1380" s="22">
        <v>1317717.8015999999</v>
      </c>
      <c r="U1380">
        <f t="shared" si="24"/>
        <v>8.6576901936763484E-4</v>
      </c>
    </row>
    <row r="1381" spans="9:21" x14ac:dyDescent="0.3">
      <c r="I1381"/>
      <c r="Q1381" s="23">
        <v>1400</v>
      </c>
      <c r="R1381" s="23">
        <v>9</v>
      </c>
      <c r="S1381" s="23">
        <v>27</v>
      </c>
      <c r="T1381" s="23">
        <v>1328741.4376999999</v>
      </c>
      <c r="U1381">
        <f t="shared" si="24"/>
        <v>8.3657032534696363E-3</v>
      </c>
    </row>
    <row r="1382" spans="9:21" x14ac:dyDescent="0.3">
      <c r="I1382"/>
      <c r="Q1382" s="22">
        <v>1400</v>
      </c>
      <c r="R1382" s="22">
        <v>9</v>
      </c>
      <c r="S1382" s="22">
        <v>28</v>
      </c>
      <c r="T1382" s="22">
        <v>1314927.1468</v>
      </c>
      <c r="U1382">
        <f t="shared" si="24"/>
        <v>-1.0396522986377166E-2</v>
      </c>
    </row>
    <row r="1383" spans="9:21" x14ac:dyDescent="0.3">
      <c r="I1383"/>
      <c r="Q1383" s="23">
        <v>1400</v>
      </c>
      <c r="R1383" s="23">
        <v>9</v>
      </c>
      <c r="S1383" s="23">
        <v>29</v>
      </c>
      <c r="T1383" s="23">
        <v>1323521.8092</v>
      </c>
      <c r="U1383">
        <f t="shared" si="24"/>
        <v>6.5362270608801953E-3</v>
      </c>
    </row>
    <row r="1384" spans="9:21" x14ac:dyDescent="0.3">
      <c r="I1384"/>
      <c r="Q1384" s="22">
        <v>1400</v>
      </c>
      <c r="R1384" s="22">
        <v>9</v>
      </c>
      <c r="S1384" s="22">
        <v>30</v>
      </c>
      <c r="T1384" s="22">
        <v>1339332.9251000001</v>
      </c>
      <c r="U1384">
        <f t="shared" si="24"/>
        <v>1.1946245078920947E-2</v>
      </c>
    </row>
    <row r="1385" spans="9:21" x14ac:dyDescent="0.3">
      <c r="I1385"/>
      <c r="Q1385" s="23">
        <v>1400</v>
      </c>
      <c r="R1385" s="23">
        <v>10</v>
      </c>
      <c r="S1385" s="23">
        <v>1</v>
      </c>
      <c r="T1385" s="23">
        <v>1378201.4987999999</v>
      </c>
      <c r="U1385">
        <f t="shared" si="24"/>
        <v>2.9020845356353631E-2</v>
      </c>
    </row>
    <row r="1386" spans="9:21" x14ac:dyDescent="0.3">
      <c r="I1386"/>
      <c r="Q1386" s="22">
        <v>1400</v>
      </c>
      <c r="R1386" s="22">
        <v>10</v>
      </c>
      <c r="S1386" s="22">
        <v>4</v>
      </c>
      <c r="T1386" s="22">
        <v>1401714.3237000001</v>
      </c>
      <c r="U1386">
        <f t="shared" si="24"/>
        <v>1.7060513227182383E-2</v>
      </c>
    </row>
    <row r="1387" spans="9:21" x14ac:dyDescent="0.3">
      <c r="I1387"/>
      <c r="Q1387" s="23">
        <v>1400</v>
      </c>
      <c r="R1387" s="23">
        <v>10</v>
      </c>
      <c r="S1387" s="23">
        <v>5</v>
      </c>
      <c r="T1387" s="23">
        <v>1398518.7120999999</v>
      </c>
      <c r="U1387">
        <f t="shared" si="24"/>
        <v>-2.2797880751942445E-3</v>
      </c>
    </row>
    <row r="1388" spans="9:21" x14ac:dyDescent="0.3">
      <c r="I1388"/>
      <c r="Q1388" s="22">
        <v>1400</v>
      </c>
      <c r="R1388" s="22">
        <v>10</v>
      </c>
      <c r="S1388" s="22">
        <v>6</v>
      </c>
      <c r="T1388" s="22">
        <v>1413551.9694000001</v>
      </c>
      <c r="U1388">
        <f t="shared" si="24"/>
        <v>1.0749414484005237E-2</v>
      </c>
    </row>
    <row r="1389" spans="9:21" x14ac:dyDescent="0.3">
      <c r="I1389"/>
      <c r="Q1389" s="23">
        <v>1400</v>
      </c>
      <c r="R1389" s="23">
        <v>10</v>
      </c>
      <c r="S1389" s="23">
        <v>7</v>
      </c>
      <c r="T1389" s="23">
        <v>1414561.1872</v>
      </c>
      <c r="U1389">
        <f t="shared" si="24"/>
        <v>7.1395875202839854E-4</v>
      </c>
    </row>
    <row r="1390" spans="9:21" x14ac:dyDescent="0.3">
      <c r="I1390"/>
      <c r="Q1390" s="22">
        <v>1400</v>
      </c>
      <c r="R1390" s="22">
        <v>10</v>
      </c>
      <c r="S1390" s="22">
        <v>8</v>
      </c>
      <c r="T1390" s="22">
        <v>1412441.5532</v>
      </c>
      <c r="U1390">
        <f t="shared" si="24"/>
        <v>-1.4984392468704311E-3</v>
      </c>
    </row>
    <row r="1391" spans="9:21" x14ac:dyDescent="0.3">
      <c r="I1391"/>
      <c r="Q1391" s="23">
        <v>1400</v>
      </c>
      <c r="R1391" s="23">
        <v>10</v>
      </c>
      <c r="S1391" s="23">
        <v>11</v>
      </c>
      <c r="T1391" s="23">
        <v>1392344.814</v>
      </c>
      <c r="U1391">
        <f t="shared" si="24"/>
        <v>-1.4228368709819694E-2</v>
      </c>
    </row>
    <row r="1392" spans="9:21" x14ac:dyDescent="0.3">
      <c r="I1392"/>
      <c r="Q1392" s="22">
        <v>1400</v>
      </c>
      <c r="R1392" s="22">
        <v>10</v>
      </c>
      <c r="S1392" s="22">
        <v>12</v>
      </c>
      <c r="T1392" s="22">
        <v>1392584.0135999999</v>
      </c>
      <c r="U1392">
        <f t="shared" si="24"/>
        <v>1.7179623725005477E-4</v>
      </c>
    </row>
    <row r="1393" spans="9:21" x14ac:dyDescent="0.3">
      <c r="I1393"/>
      <c r="Q1393" s="23">
        <v>1400</v>
      </c>
      <c r="R1393" s="23">
        <v>10</v>
      </c>
      <c r="S1393" s="23">
        <v>13</v>
      </c>
      <c r="T1393" s="23">
        <v>1389202.4952</v>
      </c>
      <c r="U1393">
        <f t="shared" si="24"/>
        <v>-2.4282329589999652E-3</v>
      </c>
    </row>
    <row r="1394" spans="9:21" x14ac:dyDescent="0.3">
      <c r="I1394"/>
      <c r="Q1394" s="22">
        <v>1400</v>
      </c>
      <c r="R1394" s="22">
        <v>10</v>
      </c>
      <c r="S1394" s="22">
        <v>14</v>
      </c>
      <c r="T1394" s="22">
        <v>1378620.6185000001</v>
      </c>
      <c r="U1394">
        <f t="shared" si="24"/>
        <v>-7.6172312795022012E-3</v>
      </c>
    </row>
    <row r="1395" spans="9:21" x14ac:dyDescent="0.3">
      <c r="I1395"/>
      <c r="Q1395" s="23">
        <v>1400</v>
      </c>
      <c r="R1395" s="23">
        <v>10</v>
      </c>
      <c r="S1395" s="23">
        <v>15</v>
      </c>
      <c r="T1395" s="23">
        <v>1378579.6740999999</v>
      </c>
      <c r="U1395">
        <f t="shared" si="24"/>
        <v>-2.9699541302941057E-5</v>
      </c>
    </row>
    <row r="1396" spans="9:21" x14ac:dyDescent="0.3">
      <c r="I1396"/>
      <c r="Q1396" s="22">
        <v>1400</v>
      </c>
      <c r="R1396" s="22">
        <v>10</v>
      </c>
      <c r="S1396" s="22">
        <v>18</v>
      </c>
      <c r="T1396" s="22">
        <v>1377851.4061</v>
      </c>
      <c r="U1396">
        <f t="shared" si="24"/>
        <v>-5.2827414597955702E-4</v>
      </c>
    </row>
    <row r="1397" spans="9:21" x14ac:dyDescent="0.3">
      <c r="I1397"/>
      <c r="Q1397" s="23">
        <v>1400</v>
      </c>
      <c r="R1397" s="23">
        <v>10</v>
      </c>
      <c r="S1397" s="23">
        <v>19</v>
      </c>
      <c r="T1397" s="23">
        <v>1351983.27</v>
      </c>
      <c r="U1397">
        <f t="shared" si="24"/>
        <v>-1.8774256777963849E-2</v>
      </c>
    </row>
    <row r="1398" spans="9:21" x14ac:dyDescent="0.3">
      <c r="I1398"/>
      <c r="Q1398" s="22">
        <v>1400</v>
      </c>
      <c r="R1398" s="22">
        <v>10</v>
      </c>
      <c r="S1398" s="22">
        <v>20</v>
      </c>
      <c r="T1398" s="22">
        <v>1347275.9069999999</v>
      </c>
      <c r="U1398">
        <f t="shared" si="24"/>
        <v>-3.481820451816775E-3</v>
      </c>
    </row>
    <row r="1399" spans="9:21" x14ac:dyDescent="0.3">
      <c r="I1399"/>
      <c r="Q1399" s="23">
        <v>1400</v>
      </c>
      <c r="R1399" s="23">
        <v>10</v>
      </c>
      <c r="S1399" s="23">
        <v>21</v>
      </c>
      <c r="T1399" s="23">
        <v>1349581.753</v>
      </c>
      <c r="U1399">
        <f t="shared" si="24"/>
        <v>1.7114875936099505E-3</v>
      </c>
    </row>
    <row r="1400" spans="9:21" x14ac:dyDescent="0.3">
      <c r="I1400"/>
      <c r="Q1400" s="22">
        <v>1400</v>
      </c>
      <c r="R1400" s="22">
        <v>10</v>
      </c>
      <c r="S1400" s="22">
        <v>22</v>
      </c>
      <c r="T1400" s="22">
        <v>1349585.0999</v>
      </c>
      <c r="U1400">
        <f t="shared" si="24"/>
        <v>2.4799535061070799E-6</v>
      </c>
    </row>
    <row r="1401" spans="9:21" x14ac:dyDescent="0.3">
      <c r="I1401"/>
      <c r="Q1401" s="23">
        <v>1400</v>
      </c>
      <c r="R1401" s="23">
        <v>10</v>
      </c>
      <c r="S1401" s="23">
        <v>25</v>
      </c>
      <c r="T1401" s="23">
        <v>1337999.9811</v>
      </c>
      <c r="U1401">
        <f t="shared" si="24"/>
        <v>-8.5842076952824531E-3</v>
      </c>
    </row>
    <row r="1402" spans="9:21" x14ac:dyDescent="0.3">
      <c r="I1402"/>
      <c r="Q1402" s="22">
        <v>1400</v>
      </c>
      <c r="R1402" s="22">
        <v>10</v>
      </c>
      <c r="S1402" s="22">
        <v>26</v>
      </c>
      <c r="T1402" s="22">
        <v>1326296.8426000001</v>
      </c>
      <c r="U1402">
        <f t="shared" si="24"/>
        <v>-8.7467404075585176E-3</v>
      </c>
    </row>
    <row r="1403" spans="9:21" x14ac:dyDescent="0.3">
      <c r="I1403"/>
      <c r="Q1403" s="23">
        <v>1400</v>
      </c>
      <c r="R1403" s="23">
        <v>10</v>
      </c>
      <c r="S1403" s="23">
        <v>27</v>
      </c>
      <c r="T1403" s="23">
        <v>1322703.9576999999</v>
      </c>
      <c r="U1403">
        <f t="shared" si="24"/>
        <v>-2.7089598531779835E-3</v>
      </c>
    </row>
    <row r="1404" spans="9:21" x14ac:dyDescent="0.3">
      <c r="I1404"/>
      <c r="Q1404" s="22">
        <v>1400</v>
      </c>
      <c r="R1404" s="22">
        <v>10</v>
      </c>
      <c r="S1404" s="22">
        <v>28</v>
      </c>
      <c r="T1404" s="22">
        <v>1293365.4752</v>
      </c>
      <c r="U1404">
        <f t="shared" si="24"/>
        <v>-2.2180687015570411E-2</v>
      </c>
    </row>
    <row r="1405" spans="9:21" x14ac:dyDescent="0.3">
      <c r="I1405"/>
      <c r="Q1405" s="23">
        <v>1400</v>
      </c>
      <c r="R1405" s="23">
        <v>10</v>
      </c>
      <c r="S1405" s="23">
        <v>29</v>
      </c>
      <c r="T1405" s="23">
        <v>1295628.6706999999</v>
      </c>
      <c r="U1405">
        <f t="shared" si="24"/>
        <v>1.7498499406363166E-3</v>
      </c>
    </row>
    <row r="1406" spans="9:21" x14ac:dyDescent="0.3">
      <c r="I1406"/>
      <c r="Q1406" s="22">
        <v>1400</v>
      </c>
      <c r="R1406" s="22">
        <v>11</v>
      </c>
      <c r="S1406" s="22">
        <v>2</v>
      </c>
      <c r="T1406" s="22">
        <v>1296719.4719</v>
      </c>
      <c r="U1406">
        <f t="shared" si="24"/>
        <v>8.4190881590373579E-4</v>
      </c>
    </row>
    <row r="1407" spans="9:21" x14ac:dyDescent="0.3">
      <c r="I1407"/>
      <c r="Q1407" s="23">
        <v>1400</v>
      </c>
      <c r="R1407" s="23">
        <v>11</v>
      </c>
      <c r="S1407" s="23">
        <v>3</v>
      </c>
      <c r="T1407" s="23">
        <v>1272904.1762000001</v>
      </c>
      <c r="U1407">
        <f t="shared" si="24"/>
        <v>-1.8365804027840271E-2</v>
      </c>
    </row>
    <row r="1408" spans="9:21" x14ac:dyDescent="0.3">
      <c r="I1408"/>
      <c r="Q1408" s="22">
        <v>1400</v>
      </c>
      <c r="R1408" s="22">
        <v>11</v>
      </c>
      <c r="S1408" s="22">
        <v>4</v>
      </c>
      <c r="T1408" s="22">
        <v>1249108.9715</v>
      </c>
      <c r="U1408">
        <f t="shared" si="24"/>
        <v>-1.8693633931688325E-2</v>
      </c>
    </row>
    <row r="1409" spans="9:21" x14ac:dyDescent="0.3">
      <c r="I1409"/>
      <c r="Q1409" s="23">
        <v>1400</v>
      </c>
      <c r="R1409" s="23">
        <v>11</v>
      </c>
      <c r="S1409" s="23">
        <v>5</v>
      </c>
      <c r="T1409" s="23">
        <v>1225950.2035000001</v>
      </c>
      <c r="U1409">
        <f t="shared" si="24"/>
        <v>-1.8540230298874194E-2</v>
      </c>
    </row>
    <row r="1410" spans="9:21" x14ac:dyDescent="0.3">
      <c r="I1410"/>
      <c r="Q1410" s="22">
        <v>1400</v>
      </c>
      <c r="R1410" s="22">
        <v>11</v>
      </c>
      <c r="S1410" s="22">
        <v>6</v>
      </c>
      <c r="T1410" s="22">
        <v>1245796.8496999999</v>
      </c>
      <c r="U1410">
        <f t="shared" si="24"/>
        <v>1.6188786578230641E-2</v>
      </c>
    </row>
    <row r="1411" spans="9:21" x14ac:dyDescent="0.3">
      <c r="I1411"/>
      <c r="Q1411" s="23">
        <v>1400</v>
      </c>
      <c r="R1411" s="23">
        <v>11</v>
      </c>
      <c r="S1411" s="23">
        <v>9</v>
      </c>
      <c r="T1411" s="23">
        <v>1275802.2899</v>
      </c>
      <c r="U1411">
        <f t="shared" si="24"/>
        <v>2.4085339601898736E-2</v>
      </c>
    </row>
    <row r="1412" spans="9:21" x14ac:dyDescent="0.3">
      <c r="I1412"/>
      <c r="Q1412" s="22">
        <v>1400</v>
      </c>
      <c r="R1412" s="22">
        <v>11</v>
      </c>
      <c r="S1412" s="22">
        <v>10</v>
      </c>
      <c r="T1412" s="22">
        <v>1300334.3162</v>
      </c>
      <c r="U1412">
        <f t="shared" ref="U1412:U1442" si="25">T1412/T1411-1</f>
        <v>1.9228705336406637E-2</v>
      </c>
    </row>
    <row r="1413" spans="9:21" x14ac:dyDescent="0.3">
      <c r="I1413"/>
      <c r="Q1413" s="23">
        <v>1400</v>
      </c>
      <c r="R1413" s="23">
        <v>11</v>
      </c>
      <c r="S1413" s="23">
        <v>11</v>
      </c>
      <c r="T1413" s="23">
        <v>1310224.2224000001</v>
      </c>
      <c r="U1413">
        <f t="shared" si="25"/>
        <v>7.6056642332578139E-3</v>
      </c>
    </row>
    <row r="1414" spans="9:21" x14ac:dyDescent="0.3">
      <c r="I1414"/>
      <c r="Q1414" s="22">
        <v>1400</v>
      </c>
      <c r="R1414" s="22">
        <v>11</v>
      </c>
      <c r="S1414" s="22">
        <v>12</v>
      </c>
      <c r="T1414" s="22">
        <v>1316920.5486999999</v>
      </c>
      <c r="U1414">
        <f t="shared" si="25"/>
        <v>5.1108246859716822E-3</v>
      </c>
    </row>
    <row r="1415" spans="9:21" x14ac:dyDescent="0.3">
      <c r="I1415"/>
      <c r="Q1415" s="23">
        <v>1400</v>
      </c>
      <c r="R1415" s="23">
        <v>11</v>
      </c>
      <c r="S1415" s="23">
        <v>13</v>
      </c>
      <c r="T1415" s="23">
        <v>1316657.2012</v>
      </c>
      <c r="U1415">
        <f t="shared" si="25"/>
        <v>-1.9997220049450259E-4</v>
      </c>
    </row>
    <row r="1416" spans="9:21" x14ac:dyDescent="0.3">
      <c r="I1416"/>
      <c r="Q1416" s="22">
        <v>1400</v>
      </c>
      <c r="R1416" s="22">
        <v>11</v>
      </c>
      <c r="S1416" s="22">
        <v>16</v>
      </c>
      <c r="T1416" s="22">
        <v>1319117.0009000001</v>
      </c>
      <c r="U1416">
        <f t="shared" si="25"/>
        <v>1.8682157343294925E-3</v>
      </c>
    </row>
    <row r="1417" spans="9:21" x14ac:dyDescent="0.3">
      <c r="I1417"/>
      <c r="Q1417" s="23">
        <v>1400</v>
      </c>
      <c r="R1417" s="23">
        <v>11</v>
      </c>
      <c r="S1417" s="23">
        <v>17</v>
      </c>
      <c r="T1417" s="23">
        <v>1296426.8454</v>
      </c>
      <c r="U1417">
        <f t="shared" si="25"/>
        <v>-1.72010181693657E-2</v>
      </c>
    </row>
    <row r="1418" spans="9:21" x14ac:dyDescent="0.3">
      <c r="I1418"/>
      <c r="Q1418" s="22">
        <v>1400</v>
      </c>
      <c r="R1418" s="22">
        <v>11</v>
      </c>
      <c r="S1418" s="22">
        <v>18</v>
      </c>
      <c r="T1418" s="22">
        <v>1289562.0129</v>
      </c>
      <c r="U1418">
        <f t="shared" si="25"/>
        <v>-5.2951946531791805E-3</v>
      </c>
    </row>
    <row r="1419" spans="9:21" x14ac:dyDescent="0.3">
      <c r="I1419"/>
      <c r="Q1419" s="23">
        <v>1400</v>
      </c>
      <c r="R1419" s="23">
        <v>11</v>
      </c>
      <c r="S1419" s="23">
        <v>19</v>
      </c>
      <c r="T1419" s="23">
        <v>1296799.6115000001</v>
      </c>
      <c r="U1419">
        <f t="shared" si="25"/>
        <v>5.6124471158420786E-3</v>
      </c>
    </row>
    <row r="1420" spans="9:21" x14ac:dyDescent="0.3">
      <c r="I1420"/>
      <c r="Q1420" s="22">
        <v>1400</v>
      </c>
      <c r="R1420" s="22">
        <v>11</v>
      </c>
      <c r="S1420" s="22">
        <v>20</v>
      </c>
      <c r="T1420" s="22">
        <v>1300206.4240000001</v>
      </c>
      <c r="U1420">
        <f t="shared" si="25"/>
        <v>2.627092474263959E-3</v>
      </c>
    </row>
    <row r="1421" spans="9:21" x14ac:dyDescent="0.3">
      <c r="I1421"/>
      <c r="Q1421" s="23">
        <v>1400</v>
      </c>
      <c r="R1421" s="23">
        <v>11</v>
      </c>
      <c r="S1421" s="23">
        <v>23</v>
      </c>
      <c r="T1421" s="23">
        <v>1299643.8994</v>
      </c>
      <c r="U1421">
        <f t="shared" si="25"/>
        <v>-4.3264253246000361E-4</v>
      </c>
    </row>
    <row r="1422" spans="9:21" x14ac:dyDescent="0.3">
      <c r="I1422"/>
      <c r="Q1422" s="22">
        <v>1400</v>
      </c>
      <c r="R1422" s="22">
        <v>11</v>
      </c>
      <c r="S1422" s="22">
        <v>24</v>
      </c>
      <c r="T1422" s="22">
        <v>1291575.4857999999</v>
      </c>
      <c r="U1422">
        <f t="shared" si="25"/>
        <v>-6.2081725645963814E-3</v>
      </c>
    </row>
    <row r="1423" spans="9:21" x14ac:dyDescent="0.3">
      <c r="I1423"/>
      <c r="Q1423" s="23">
        <v>1400</v>
      </c>
      <c r="R1423" s="23">
        <v>11</v>
      </c>
      <c r="S1423" s="23">
        <v>25</v>
      </c>
      <c r="T1423" s="23">
        <v>1298296.3336</v>
      </c>
      <c r="U1423">
        <f t="shared" si="25"/>
        <v>5.2036043374090735E-3</v>
      </c>
    </row>
    <row r="1424" spans="9:21" x14ac:dyDescent="0.3">
      <c r="I1424"/>
      <c r="Q1424" s="22">
        <v>1400</v>
      </c>
      <c r="R1424" s="22">
        <v>11</v>
      </c>
      <c r="S1424" s="22">
        <v>27</v>
      </c>
      <c r="T1424" s="22">
        <v>1297273.6303000001</v>
      </c>
      <c r="U1424">
        <f t="shared" si="25"/>
        <v>-7.8772717255093383E-4</v>
      </c>
    </row>
    <row r="1425" spans="9:21" x14ac:dyDescent="0.3">
      <c r="I1425"/>
      <c r="Q1425" s="23">
        <v>1400</v>
      </c>
      <c r="R1425" s="23">
        <v>11</v>
      </c>
      <c r="S1425" s="23">
        <v>30</v>
      </c>
      <c r="T1425" s="23">
        <v>1296859.6366000001</v>
      </c>
      <c r="U1425">
        <f t="shared" si="25"/>
        <v>-3.1912596566407991E-4</v>
      </c>
    </row>
    <row r="1426" spans="9:21" x14ac:dyDescent="0.3">
      <c r="I1426"/>
      <c r="Q1426" s="22">
        <v>1400</v>
      </c>
      <c r="R1426" s="22">
        <v>12</v>
      </c>
      <c r="S1426" s="22">
        <v>1</v>
      </c>
      <c r="T1426" s="22">
        <v>1289704.5885999999</v>
      </c>
      <c r="U1426">
        <f t="shared" si="25"/>
        <v>-5.5172108052947699E-3</v>
      </c>
    </row>
    <row r="1427" spans="9:21" x14ac:dyDescent="0.3">
      <c r="I1427"/>
      <c r="Q1427" s="23">
        <v>1400</v>
      </c>
      <c r="R1427" s="23">
        <v>12</v>
      </c>
      <c r="S1427" s="23">
        <v>2</v>
      </c>
      <c r="T1427" s="23">
        <v>1296519.8008999999</v>
      </c>
      <c r="U1427">
        <f t="shared" si="25"/>
        <v>5.2843204251897813E-3</v>
      </c>
    </row>
    <row r="1428" spans="9:21" x14ac:dyDescent="0.3">
      <c r="I1428"/>
      <c r="Q1428" s="22">
        <v>1400</v>
      </c>
      <c r="R1428" s="22">
        <v>12</v>
      </c>
      <c r="S1428" s="22">
        <v>3</v>
      </c>
      <c r="T1428" s="22">
        <v>1299586.6416</v>
      </c>
      <c r="U1428">
        <f t="shared" si="25"/>
        <v>2.3654406958313334E-3</v>
      </c>
    </row>
    <row r="1429" spans="9:21" x14ac:dyDescent="0.3">
      <c r="I1429"/>
      <c r="Q1429" s="23">
        <v>1400</v>
      </c>
      <c r="R1429" s="23">
        <v>12</v>
      </c>
      <c r="S1429" s="23">
        <v>4</v>
      </c>
      <c r="T1429" s="23">
        <v>1303249.3618999999</v>
      </c>
      <c r="U1429">
        <f t="shared" si="25"/>
        <v>2.8183733063695815E-3</v>
      </c>
    </row>
    <row r="1430" spans="9:21" x14ac:dyDescent="0.3">
      <c r="I1430"/>
      <c r="Q1430" s="22">
        <v>1400</v>
      </c>
      <c r="R1430" s="22">
        <v>12</v>
      </c>
      <c r="S1430" s="22">
        <v>7</v>
      </c>
      <c r="T1430" s="22">
        <v>1298805.4343000001</v>
      </c>
      <c r="U1430">
        <f t="shared" si="25"/>
        <v>-3.4098828128494851E-3</v>
      </c>
    </row>
    <row r="1431" spans="9:21" x14ac:dyDescent="0.3">
      <c r="I1431"/>
      <c r="Q1431" s="23">
        <v>1400</v>
      </c>
      <c r="R1431" s="23">
        <v>12</v>
      </c>
      <c r="S1431" s="23">
        <v>8</v>
      </c>
      <c r="T1431" s="23">
        <v>1295877.3976</v>
      </c>
      <c r="U1431">
        <f t="shared" si="25"/>
        <v>-2.2544074906633016E-3</v>
      </c>
    </row>
    <row r="1432" spans="9:21" x14ac:dyDescent="0.3">
      <c r="I1432"/>
      <c r="Q1432" s="22">
        <v>1400</v>
      </c>
      <c r="R1432" s="22">
        <v>12</v>
      </c>
      <c r="S1432" s="22">
        <v>9</v>
      </c>
      <c r="T1432" s="22">
        <v>1299547.5297999999</v>
      </c>
      <c r="U1432">
        <f t="shared" si="25"/>
        <v>2.8321600537188907E-3</v>
      </c>
    </row>
    <row r="1433" spans="9:21" x14ac:dyDescent="0.3">
      <c r="I1433"/>
      <c r="Q1433" s="23">
        <v>1400</v>
      </c>
      <c r="R1433" s="23">
        <v>12</v>
      </c>
      <c r="S1433" s="23">
        <v>11</v>
      </c>
      <c r="T1433" s="23">
        <v>1298332.2956999999</v>
      </c>
      <c r="U1433">
        <f t="shared" si="25"/>
        <v>-9.3512093412007058E-4</v>
      </c>
    </row>
    <row r="1434" spans="9:21" x14ac:dyDescent="0.3">
      <c r="I1434"/>
      <c r="Q1434" s="22">
        <v>1400</v>
      </c>
      <c r="R1434" s="22">
        <v>12</v>
      </c>
      <c r="S1434" s="22">
        <v>14</v>
      </c>
      <c r="T1434" s="22">
        <v>1314610.7568999999</v>
      </c>
      <c r="U1434">
        <f t="shared" si="25"/>
        <v>1.2537977568541914E-2</v>
      </c>
    </row>
    <row r="1435" spans="9:21" x14ac:dyDescent="0.3">
      <c r="I1435"/>
      <c r="Q1435" s="23">
        <v>1400</v>
      </c>
      <c r="R1435" s="23">
        <v>12</v>
      </c>
      <c r="S1435" s="23">
        <v>15</v>
      </c>
      <c r="T1435" s="23">
        <v>1336967.3385999999</v>
      </c>
      <c r="U1435">
        <f t="shared" si="25"/>
        <v>1.7006236699842026E-2</v>
      </c>
    </row>
    <row r="1436" spans="9:21" x14ac:dyDescent="0.3">
      <c r="I1436"/>
      <c r="Q1436" s="22">
        <v>1400</v>
      </c>
      <c r="R1436" s="22">
        <v>12</v>
      </c>
      <c r="S1436" s="22">
        <v>16</v>
      </c>
      <c r="T1436" s="22">
        <v>1358558.5260999999</v>
      </c>
      <c r="U1436">
        <f t="shared" si="25"/>
        <v>1.6149375438452518E-2</v>
      </c>
    </row>
    <row r="1437" spans="9:21" x14ac:dyDescent="0.3">
      <c r="I1437"/>
      <c r="Q1437" s="23">
        <v>1400</v>
      </c>
      <c r="R1437" s="23">
        <v>12</v>
      </c>
      <c r="S1437" s="23">
        <v>17</v>
      </c>
      <c r="T1437" s="23">
        <v>1352926.8521</v>
      </c>
      <c r="U1437">
        <f t="shared" si="25"/>
        <v>-4.1453304306047212E-3</v>
      </c>
    </row>
    <row r="1438" spans="9:21" x14ac:dyDescent="0.3">
      <c r="I1438"/>
      <c r="Q1438" s="22">
        <v>1400</v>
      </c>
      <c r="R1438" s="22">
        <v>12</v>
      </c>
      <c r="S1438" s="22">
        <v>18</v>
      </c>
      <c r="T1438" s="22">
        <v>1365076.2032000001</v>
      </c>
      <c r="U1438">
        <f t="shared" si="25"/>
        <v>8.980050237854309E-3</v>
      </c>
    </row>
    <row r="1439" spans="9:21" x14ac:dyDescent="0.3">
      <c r="I1439"/>
      <c r="Q1439" s="23">
        <v>1400</v>
      </c>
      <c r="R1439" s="23">
        <v>12</v>
      </c>
      <c r="S1439" s="23">
        <v>21</v>
      </c>
      <c r="T1439" s="23">
        <v>1350732.6447999999</v>
      </c>
      <c r="U1439">
        <f t="shared" si="25"/>
        <v>-1.0507514793955175E-2</v>
      </c>
    </row>
    <row r="1440" spans="9:21" x14ac:dyDescent="0.3">
      <c r="I1440"/>
      <c r="Q1440" s="22">
        <v>1400</v>
      </c>
      <c r="R1440" s="22">
        <v>12</v>
      </c>
      <c r="S1440" s="22">
        <v>22</v>
      </c>
      <c r="T1440" s="22">
        <v>1352327.5267</v>
      </c>
      <c r="U1440">
        <f t="shared" si="25"/>
        <v>1.1807532054104453E-3</v>
      </c>
    </row>
    <row r="1441" spans="9:21" x14ac:dyDescent="0.3">
      <c r="I1441"/>
      <c r="Q1441" s="23">
        <v>1400</v>
      </c>
      <c r="R1441" s="23">
        <v>12</v>
      </c>
      <c r="S1441" s="23">
        <v>23</v>
      </c>
      <c r="T1441" s="23">
        <v>1351694.777</v>
      </c>
      <c r="U1441">
        <f t="shared" si="25"/>
        <v>-4.6789678351377706E-4</v>
      </c>
    </row>
    <row r="1442" spans="9:21" x14ac:dyDescent="0.3">
      <c r="I1442"/>
      <c r="Q1442" s="22">
        <v>1400</v>
      </c>
      <c r="R1442" s="22">
        <v>12</v>
      </c>
      <c r="S1442" s="22">
        <v>24</v>
      </c>
      <c r="T1442" s="22">
        <v>1353779.1310000001</v>
      </c>
      <c r="U1442">
        <f t="shared" si="25"/>
        <v>1.5420300762174488E-3</v>
      </c>
    </row>
    <row r="1443" spans="9:21" x14ac:dyDescent="0.3">
      <c r="I1443"/>
    </row>
    <row r="1444" spans="9:21" x14ac:dyDescent="0.3">
      <c r="I1444"/>
    </row>
    <row r="1445" spans="9:21" x14ac:dyDescent="0.3">
      <c r="I1445"/>
    </row>
    <row r="1446" spans="9:21" x14ac:dyDescent="0.3">
      <c r="I1446"/>
    </row>
    <row r="1447" spans="9:21" x14ac:dyDescent="0.3">
      <c r="I1447"/>
    </row>
    <row r="1448" spans="9:21" x14ac:dyDescent="0.3">
      <c r="I1448"/>
    </row>
    <row r="1449" spans="9:21" x14ac:dyDescent="0.3">
      <c r="I1449"/>
    </row>
    <row r="1450" spans="9:21" x14ac:dyDescent="0.3">
      <c r="I1450"/>
    </row>
    <row r="1451" spans="9:21" x14ac:dyDescent="0.3">
      <c r="I1451"/>
    </row>
    <row r="1452" spans="9:21" x14ac:dyDescent="0.3">
      <c r="I1452"/>
    </row>
    <row r="1453" spans="9:21" x14ac:dyDescent="0.3">
      <c r="I1453"/>
    </row>
    <row r="1454" spans="9:21" x14ac:dyDescent="0.3">
      <c r="I1454"/>
    </row>
    <row r="1455" spans="9:21" x14ac:dyDescent="0.3">
      <c r="I1455"/>
    </row>
    <row r="1456" spans="9:21" x14ac:dyDescent="0.3">
      <c r="I1456"/>
    </row>
    <row r="1457" spans="9:9" x14ac:dyDescent="0.3">
      <c r="I1457"/>
    </row>
    <row r="1458" spans="9:9" x14ac:dyDescent="0.3">
      <c r="I1458"/>
    </row>
    <row r="1459" spans="9:9" x14ac:dyDescent="0.3">
      <c r="I1459"/>
    </row>
  </sheetData>
  <mergeCells count="2">
    <mergeCell ref="F5:G5"/>
    <mergeCell ref="F2:G3"/>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W1447"/>
  <sheetViews>
    <sheetView showGridLines="0" rightToLeft="1" zoomScaleNormal="100" workbookViewId="0">
      <selection activeCell="W14" sqref="W14"/>
    </sheetView>
  </sheetViews>
  <sheetFormatPr defaultColWidth="9" defaultRowHeight="15" x14ac:dyDescent="0.2"/>
  <cols>
    <col min="1" max="1" width="2" style="8" customWidth="1"/>
    <col min="2" max="2" width="25.42578125" style="9" bestFit="1" customWidth="1"/>
    <col min="3" max="3" width="6" style="9" bestFit="1" customWidth="1"/>
    <col min="4" max="4" width="6.42578125" style="9" bestFit="1" customWidth="1"/>
    <col min="5" max="5" width="5.85546875" style="9" bestFit="1" customWidth="1"/>
    <col min="6" max="7" width="6.140625" style="9" bestFit="1" customWidth="1"/>
    <col min="8" max="8" width="6" style="9" bestFit="1" customWidth="1"/>
    <col min="9" max="9" width="8.42578125" style="9" bestFit="1" customWidth="1"/>
    <col min="10" max="10" width="7.42578125" style="9" bestFit="1" customWidth="1"/>
    <col min="11" max="11" width="8.42578125" style="9" bestFit="1" customWidth="1"/>
    <col min="12" max="12" width="11.42578125" style="9" bestFit="1" customWidth="1"/>
    <col min="13" max="13" width="12" style="9" bestFit="1" customWidth="1"/>
    <col min="14" max="14" width="10.5703125" style="9" bestFit="1" customWidth="1"/>
    <col min="15" max="15" width="11" style="9" bestFit="1" customWidth="1"/>
    <col min="16" max="16" width="11.28515625" style="9" bestFit="1" customWidth="1"/>
    <col min="17" max="17" width="10.28515625" style="9" bestFit="1" customWidth="1"/>
    <col min="18" max="19" width="8.42578125" style="9" bestFit="1" customWidth="1"/>
    <col min="20" max="20" width="12.42578125" style="9" bestFit="1" customWidth="1"/>
    <col min="21" max="21" width="2" style="8" customWidth="1"/>
    <col min="22" max="22" width="24.85546875" style="8" customWidth="1"/>
    <col min="23" max="23" width="10.42578125" style="8" bestFit="1" customWidth="1"/>
    <col min="24" max="16384" width="9" style="8"/>
  </cols>
  <sheetData>
    <row r="1" spans="2:23" ht="26.25" x14ac:dyDescent="0.2">
      <c r="B1" s="12" t="s">
        <v>3397</v>
      </c>
    </row>
    <row r="3" spans="2:23" ht="15.75" thickBot="1" x14ac:dyDescent="0.25"/>
    <row r="4" spans="2:23" ht="24.75" thickBot="1" x14ac:dyDescent="0.25">
      <c r="B4" s="7" t="s">
        <v>8</v>
      </c>
      <c r="C4" s="7" t="s">
        <v>13</v>
      </c>
      <c r="D4" s="7" t="s">
        <v>14</v>
      </c>
      <c r="E4" s="7" t="s">
        <v>15</v>
      </c>
      <c r="F4" s="7" t="s">
        <v>16</v>
      </c>
      <c r="G4" s="7" t="s">
        <v>17</v>
      </c>
      <c r="H4" s="7" t="s">
        <v>18</v>
      </c>
      <c r="I4" s="7" t="s">
        <v>3398</v>
      </c>
      <c r="J4" s="7" t="s">
        <v>3375</v>
      </c>
      <c r="K4" s="7" t="s">
        <v>9</v>
      </c>
      <c r="L4" s="7" t="s">
        <v>12945</v>
      </c>
      <c r="M4" s="7" t="s">
        <v>3378</v>
      </c>
      <c r="N4" s="7" t="s">
        <v>3379</v>
      </c>
      <c r="O4" s="7" t="s">
        <v>3380</v>
      </c>
      <c r="P4" s="7" t="s">
        <v>3381</v>
      </c>
      <c r="Q4" s="7" t="s">
        <v>3382</v>
      </c>
      <c r="R4" s="7" t="s">
        <v>3401</v>
      </c>
      <c r="S4" s="7" t="s">
        <v>3402</v>
      </c>
      <c r="T4" s="7" t="s">
        <v>3376</v>
      </c>
      <c r="V4" s="113" t="s">
        <v>3396</v>
      </c>
      <c r="W4" s="114"/>
    </row>
    <row r="5" spans="2:23" ht="15.75" x14ac:dyDescent="0.4">
      <c r="B5" s="115" t="s">
        <v>2055</v>
      </c>
      <c r="C5" s="118">
        <v>2512</v>
      </c>
      <c r="D5" s="118">
        <v>1492</v>
      </c>
      <c r="E5" s="118">
        <v>1474</v>
      </c>
      <c r="F5" s="118">
        <v>1826</v>
      </c>
      <c r="G5" s="118">
        <v>4982</v>
      </c>
      <c r="H5" s="118">
        <v>3136</v>
      </c>
      <c r="I5" s="118"/>
      <c r="J5" s="118"/>
      <c r="K5" s="118">
        <v>77045.742499999993</v>
      </c>
      <c r="L5" s="116"/>
      <c r="M5" s="116"/>
      <c r="N5" s="116"/>
      <c r="O5" s="116"/>
      <c r="P5" s="116"/>
      <c r="Q5" s="116"/>
      <c r="R5" s="116"/>
      <c r="S5" s="116"/>
      <c r="T5" s="116"/>
      <c r="V5" s="106" t="s">
        <v>3384</v>
      </c>
      <c r="W5" s="112">
        <f>_xlfn.COVARIANCE.S(L6:L1445,T6:T1445)</f>
        <v>2.8290894035602571E-5</v>
      </c>
    </row>
    <row r="6" spans="2:23" ht="15.75" x14ac:dyDescent="0.4">
      <c r="B6" s="115" t="s">
        <v>2056</v>
      </c>
      <c r="C6" s="118">
        <v>2637</v>
      </c>
      <c r="D6" s="118">
        <v>1498</v>
      </c>
      <c r="E6" s="118">
        <v>1505</v>
      </c>
      <c r="F6" s="118">
        <v>1816</v>
      </c>
      <c r="G6" s="118">
        <v>4986</v>
      </c>
      <c r="H6" s="118">
        <v>3076</v>
      </c>
      <c r="I6" s="118"/>
      <c r="J6" s="118"/>
      <c r="K6" s="118">
        <v>77108.100000000006</v>
      </c>
      <c r="L6" s="186">
        <f>(C6-C5)/C5</f>
        <v>4.9761146496815289E-2</v>
      </c>
      <c r="M6" s="186">
        <f t="shared" ref="M6:Q6" si="0">(D6-D5)/D5</f>
        <v>4.0214477211796247E-3</v>
      </c>
      <c r="N6" s="186">
        <f t="shared" si="0"/>
        <v>2.1031207598371779E-2</v>
      </c>
      <c r="O6" s="186">
        <f>(G6-G5)/G5</f>
        <v>8.0289040545965479E-4</v>
      </c>
      <c r="P6" s="186">
        <f>(H6-H5)/H5</f>
        <v>-1.913265306122449E-2</v>
      </c>
      <c r="Q6" s="186">
        <f t="shared" si="0"/>
        <v>-1.913265306122449E-2</v>
      </c>
      <c r="R6" s="117"/>
      <c r="S6" s="117"/>
      <c r="T6" s="117">
        <f t="shared" ref="T6:T8" si="1">(K6-K5)/K5</f>
        <v>8.0935685706465623E-4</v>
      </c>
      <c r="V6" s="106" t="s">
        <v>3385</v>
      </c>
      <c r="W6" s="107">
        <f>_xlfn.COVARIANCE.S(M6:M1445,T6:T1445)</f>
        <v>1.5908327242337314E-5</v>
      </c>
    </row>
    <row r="7" spans="2:23" ht="15.75" x14ac:dyDescent="0.4">
      <c r="B7" s="115" t="s">
        <v>2057</v>
      </c>
      <c r="C7" s="118">
        <v>2634</v>
      </c>
      <c r="D7" s="118">
        <v>1490</v>
      </c>
      <c r="E7" s="118">
        <v>1501</v>
      </c>
      <c r="F7" s="118">
        <v>1808</v>
      </c>
      <c r="G7" s="118">
        <v>4846</v>
      </c>
      <c r="H7" s="118">
        <v>3051</v>
      </c>
      <c r="I7" s="118"/>
      <c r="J7" s="118"/>
      <c r="K7" s="118">
        <v>76797.563500000004</v>
      </c>
      <c r="L7" s="186">
        <f t="shared" ref="L7:L19" si="2">(C7-C6)/C6</f>
        <v>-1.1376564277588168E-3</v>
      </c>
      <c r="M7" s="186">
        <f t="shared" ref="M7:M19" si="3">(D7-D6)/D6</f>
        <v>-5.3404539385847796E-3</v>
      </c>
      <c r="N7" s="186">
        <f t="shared" ref="N7:N19" si="4">(E7-E6)/E6</f>
        <v>-2.6578073089700998E-3</v>
      </c>
      <c r="O7" s="186">
        <f t="shared" ref="O7:O70" si="5">(G7-G6)/G6</f>
        <v>-2.807862013638187E-2</v>
      </c>
      <c r="P7" s="186">
        <f t="shared" ref="P7:P70" si="6">(H7-H6)/H6</f>
        <v>-8.1274382314694416E-3</v>
      </c>
      <c r="Q7" s="186">
        <f t="shared" ref="Q7:Q19" si="7">(H7-H6)/H6</f>
        <v>-8.1274382314694416E-3</v>
      </c>
      <c r="R7" s="117"/>
      <c r="S7" s="117"/>
      <c r="T7" s="117">
        <f t="shared" si="1"/>
        <v>-4.02728766497945E-3</v>
      </c>
      <c r="V7" s="106" t="s">
        <v>3386</v>
      </c>
      <c r="W7" s="107">
        <f>_xlfn.COVARIANCE.S(N6:N1445,T6:T1445)</f>
        <v>4.9795098954782851E-5</v>
      </c>
    </row>
    <row r="8" spans="2:23" ht="15.75" x14ac:dyDescent="0.4">
      <c r="B8" s="115" t="s">
        <v>2058</v>
      </c>
      <c r="C8" s="118">
        <v>2628</v>
      </c>
      <c r="D8" s="118">
        <v>1427</v>
      </c>
      <c r="E8" s="118">
        <v>1442</v>
      </c>
      <c r="F8" s="118">
        <v>1799</v>
      </c>
      <c r="G8" s="118">
        <v>4744</v>
      </c>
      <c r="H8" s="118">
        <v>2924</v>
      </c>
      <c r="I8" s="118"/>
      <c r="J8" s="118"/>
      <c r="K8" s="118">
        <v>76304.664399999994</v>
      </c>
      <c r="L8" s="186">
        <f t="shared" si="2"/>
        <v>-2.2779043280182231E-3</v>
      </c>
      <c r="M8" s="186">
        <f t="shared" si="3"/>
        <v>-4.2281879194630875E-2</v>
      </c>
      <c r="N8" s="186">
        <f t="shared" si="4"/>
        <v>-3.9307128580946038E-2</v>
      </c>
      <c r="O8" s="186">
        <f t="shared" si="5"/>
        <v>-2.1048287247214196E-2</v>
      </c>
      <c r="P8" s="186">
        <f t="shared" si="6"/>
        <v>-4.1625696492953133E-2</v>
      </c>
      <c r="Q8" s="186">
        <f t="shared" si="7"/>
        <v>-4.1625696492953133E-2</v>
      </c>
      <c r="R8" s="117"/>
      <c r="S8" s="117"/>
      <c r="T8" s="117">
        <f t="shared" si="1"/>
        <v>-6.4181606490681126E-3</v>
      </c>
      <c r="V8" s="106" t="s">
        <v>3387</v>
      </c>
      <c r="W8" s="107">
        <f>_xlfn.COVARIANCE.S(O6:O1445,T6:T1445)</f>
        <v>1.1074556866876851E-4</v>
      </c>
    </row>
    <row r="9" spans="2:23" ht="15.75" x14ac:dyDescent="0.4">
      <c r="B9" s="115" t="s">
        <v>2059</v>
      </c>
      <c r="C9" s="118">
        <v>2643</v>
      </c>
      <c r="D9" s="118">
        <v>1434</v>
      </c>
      <c r="E9" s="118">
        <v>1480</v>
      </c>
      <c r="F9" s="118">
        <v>1771</v>
      </c>
      <c r="G9" s="118">
        <v>4957</v>
      </c>
      <c r="H9" s="118">
        <v>2909</v>
      </c>
      <c r="I9" s="118"/>
      <c r="J9" s="118"/>
      <c r="K9" s="118">
        <v>77154.372399999993</v>
      </c>
      <c r="L9" s="186">
        <f t="shared" si="2"/>
        <v>5.7077625570776253E-3</v>
      </c>
      <c r="M9" s="186">
        <f t="shared" si="3"/>
        <v>4.905395935529082E-3</v>
      </c>
      <c r="N9" s="186">
        <f t="shared" si="4"/>
        <v>2.6352288488210817E-2</v>
      </c>
      <c r="O9" s="186">
        <f t="shared" si="5"/>
        <v>4.4898819561551437E-2</v>
      </c>
      <c r="P9" s="186">
        <f t="shared" si="6"/>
        <v>-5.1299589603283173E-3</v>
      </c>
      <c r="Q9" s="186">
        <f t="shared" si="7"/>
        <v>-5.1299589603283173E-3</v>
      </c>
      <c r="R9" s="117"/>
      <c r="S9" s="117"/>
      <c r="T9" s="117">
        <f t="shared" ref="T9:T70" si="8">(K9-K8)/K8</f>
        <v>1.113572815871003E-2</v>
      </c>
      <c r="V9" s="106" t="s">
        <v>3388</v>
      </c>
      <c r="W9" s="107">
        <f>_xlfn.COVARIANCE.S(P6:P1445,T6:T1445)</f>
        <v>8.4734978686192071E-5</v>
      </c>
    </row>
    <row r="10" spans="2:23" ht="15.75" x14ac:dyDescent="0.4">
      <c r="B10" s="115" t="s">
        <v>2060</v>
      </c>
      <c r="C10" s="118">
        <v>2629</v>
      </c>
      <c r="D10" s="118">
        <v>1408</v>
      </c>
      <c r="E10" s="118">
        <v>1435</v>
      </c>
      <c r="F10" s="118">
        <v>1795</v>
      </c>
      <c r="G10" s="118">
        <v>5061</v>
      </c>
      <c r="H10" s="118">
        <v>2878</v>
      </c>
      <c r="I10" s="118"/>
      <c r="J10" s="118"/>
      <c r="K10" s="118">
        <v>77135.349900000001</v>
      </c>
      <c r="L10" s="186">
        <f t="shared" si="2"/>
        <v>-5.2970109723798715E-3</v>
      </c>
      <c r="M10" s="186">
        <f t="shared" si="3"/>
        <v>-1.813110181311018E-2</v>
      </c>
      <c r="N10" s="186">
        <f t="shared" si="4"/>
        <v>-3.0405405405405407E-2</v>
      </c>
      <c r="O10" s="186">
        <f t="shared" si="5"/>
        <v>2.0980431712729473E-2</v>
      </c>
      <c r="P10" s="186">
        <f t="shared" si="6"/>
        <v>-1.0656583018219319E-2</v>
      </c>
      <c r="Q10" s="186">
        <f t="shared" si="7"/>
        <v>-1.0656583018219319E-2</v>
      </c>
      <c r="R10" s="117"/>
      <c r="S10" s="117"/>
      <c r="T10" s="117">
        <f t="shared" si="8"/>
        <v>-2.4655115981465561E-4</v>
      </c>
      <c r="V10" s="106" t="s">
        <v>3389</v>
      </c>
      <c r="W10" s="107">
        <f>_xlfn.COVARIANCE.S(Q6:Q1445,T6:T1445)</f>
        <v>8.4734978686192071E-5</v>
      </c>
    </row>
    <row r="11" spans="2:23" ht="15.75" x14ac:dyDescent="0.4">
      <c r="B11" s="115" t="s">
        <v>2061</v>
      </c>
      <c r="C11" s="118">
        <v>2617</v>
      </c>
      <c r="D11" s="118">
        <v>1362</v>
      </c>
      <c r="E11" s="118">
        <v>1379</v>
      </c>
      <c r="F11" s="118">
        <v>1840</v>
      </c>
      <c r="G11" s="118">
        <v>4822</v>
      </c>
      <c r="H11" s="118">
        <v>2977</v>
      </c>
      <c r="I11" s="118"/>
      <c r="J11" s="118"/>
      <c r="K11" s="118">
        <v>76429.506399999998</v>
      </c>
      <c r="L11" s="186">
        <f t="shared" si="2"/>
        <v>-4.5644731837200456E-3</v>
      </c>
      <c r="M11" s="186">
        <f t="shared" si="3"/>
        <v>-3.2670454545454544E-2</v>
      </c>
      <c r="N11" s="186">
        <f t="shared" si="4"/>
        <v>-3.9024390243902439E-2</v>
      </c>
      <c r="O11" s="186">
        <f t="shared" si="5"/>
        <v>-4.7223868800632285E-2</v>
      </c>
      <c r="P11" s="186">
        <f t="shared" si="6"/>
        <v>3.4398888116747739E-2</v>
      </c>
      <c r="Q11" s="186">
        <f t="shared" si="7"/>
        <v>3.4398888116747739E-2</v>
      </c>
      <c r="R11" s="117"/>
      <c r="S11" s="117"/>
      <c r="T11" s="117">
        <f t="shared" si="8"/>
        <v>-9.1507136600154672E-3</v>
      </c>
      <c r="V11" s="106" t="s">
        <v>3400</v>
      </c>
      <c r="W11" s="107">
        <f>_xlfn.COVARIANCE.S(R1139:R1445,T1139:T1445)</f>
        <v>-7.4395912427598689E-7</v>
      </c>
    </row>
    <row r="12" spans="2:23" ht="15.75" x14ac:dyDescent="0.4">
      <c r="B12" s="115" t="s">
        <v>2062</v>
      </c>
      <c r="C12" s="118">
        <v>2615</v>
      </c>
      <c r="D12" s="118">
        <v>1350</v>
      </c>
      <c r="E12" s="118">
        <v>1413</v>
      </c>
      <c r="F12" s="118">
        <v>1841</v>
      </c>
      <c r="G12" s="118">
        <v>4784</v>
      </c>
      <c r="H12" s="118">
        <v>2952</v>
      </c>
      <c r="I12" s="118"/>
      <c r="J12" s="118"/>
      <c r="K12" s="118">
        <v>76497.744600000005</v>
      </c>
      <c r="L12" s="186">
        <f t="shared" si="2"/>
        <v>-7.6423385555980129E-4</v>
      </c>
      <c r="M12" s="186">
        <f t="shared" si="3"/>
        <v>-8.8105726872246704E-3</v>
      </c>
      <c r="N12" s="186">
        <f t="shared" si="4"/>
        <v>2.4655547498187092E-2</v>
      </c>
      <c r="O12" s="186">
        <f t="shared" si="5"/>
        <v>-7.8805474906677719E-3</v>
      </c>
      <c r="P12" s="186">
        <f t="shared" si="6"/>
        <v>-8.3977158212966072E-3</v>
      </c>
      <c r="Q12" s="186">
        <f t="shared" si="7"/>
        <v>-8.3977158212966072E-3</v>
      </c>
      <c r="R12" s="117"/>
      <c r="S12" s="117"/>
      <c r="T12" s="117">
        <f t="shared" si="8"/>
        <v>8.928253395079764E-4</v>
      </c>
      <c r="V12" s="106" t="s">
        <v>3390</v>
      </c>
      <c r="W12" s="107">
        <f>_xlfn.COVARIANCE.S(S6:S1445,T6:T1445)</f>
        <v>3.8025100503768447E-7</v>
      </c>
    </row>
    <row r="13" spans="2:23" ht="15.75" x14ac:dyDescent="0.4">
      <c r="B13" s="115" t="s">
        <v>2063</v>
      </c>
      <c r="C13" s="118">
        <v>2620</v>
      </c>
      <c r="D13" s="118">
        <v>1347</v>
      </c>
      <c r="E13" s="118">
        <v>1412</v>
      </c>
      <c r="F13" s="118">
        <v>1839</v>
      </c>
      <c r="G13" s="118">
        <v>4839</v>
      </c>
      <c r="H13" s="118">
        <v>2809</v>
      </c>
      <c r="I13" s="118"/>
      <c r="J13" s="118"/>
      <c r="K13" s="118">
        <v>76680.815700000006</v>
      </c>
      <c r="L13" s="186">
        <f t="shared" si="2"/>
        <v>1.9120458891013384E-3</v>
      </c>
      <c r="M13" s="186">
        <f t="shared" si="3"/>
        <v>-2.2222222222222222E-3</v>
      </c>
      <c r="N13" s="186">
        <f t="shared" si="4"/>
        <v>-7.0771408351026188E-4</v>
      </c>
      <c r="O13" s="186">
        <f t="shared" si="5"/>
        <v>1.1496655518394648E-2</v>
      </c>
      <c r="P13" s="186">
        <f t="shared" si="6"/>
        <v>-4.8441734417344173E-2</v>
      </c>
      <c r="Q13" s="186">
        <f t="shared" si="7"/>
        <v>-4.8441734417344173E-2</v>
      </c>
      <c r="R13" s="117"/>
      <c r="S13" s="117"/>
      <c r="T13" s="117">
        <f t="shared" si="8"/>
        <v>2.3931568304041348E-3</v>
      </c>
      <c r="V13" s="106" t="s">
        <v>3383</v>
      </c>
      <c r="W13" s="107">
        <f>_xlfn.VAR.S(T6:T1445)</f>
        <v>1.683486111620127E-4</v>
      </c>
    </row>
    <row r="14" spans="2:23" ht="15.75" x14ac:dyDescent="0.4">
      <c r="B14" s="115" t="s">
        <v>2064</v>
      </c>
      <c r="C14" s="118">
        <v>2718</v>
      </c>
      <c r="D14" s="118">
        <v>1330</v>
      </c>
      <c r="E14" s="118">
        <v>1401</v>
      </c>
      <c r="F14" s="118">
        <v>1783</v>
      </c>
      <c r="G14" s="118">
        <v>4790</v>
      </c>
      <c r="H14" s="118">
        <v>2799</v>
      </c>
      <c r="I14" s="118"/>
      <c r="J14" s="118"/>
      <c r="K14" s="118">
        <v>76507.707299999995</v>
      </c>
      <c r="L14" s="186">
        <f t="shared" si="2"/>
        <v>3.7404580152671757E-2</v>
      </c>
      <c r="M14" s="186">
        <f t="shared" si="3"/>
        <v>-1.2620638455827766E-2</v>
      </c>
      <c r="N14" s="186">
        <f t="shared" si="4"/>
        <v>-7.7903682719546738E-3</v>
      </c>
      <c r="O14" s="186">
        <f t="shared" si="5"/>
        <v>-1.0126059103120479E-2</v>
      </c>
      <c r="P14" s="186">
        <f t="shared" si="6"/>
        <v>-3.55998576005696E-3</v>
      </c>
      <c r="Q14" s="186">
        <f t="shared" si="7"/>
        <v>-3.55998576005696E-3</v>
      </c>
      <c r="R14" s="117"/>
      <c r="S14" s="117"/>
      <c r="T14" s="117">
        <f t="shared" si="8"/>
        <v>-2.2575190211495347E-3</v>
      </c>
      <c r="V14" s="106" t="s">
        <v>12944</v>
      </c>
      <c r="W14" s="108">
        <f t="shared" ref="W14:W20" si="9">W5/$W$13</f>
        <v>0.16804946497821965</v>
      </c>
    </row>
    <row r="15" spans="2:23" ht="15.75" x14ac:dyDescent="0.4">
      <c r="B15" s="115" t="s">
        <v>2065</v>
      </c>
      <c r="C15" s="118">
        <v>2715</v>
      </c>
      <c r="D15" s="118">
        <v>1329</v>
      </c>
      <c r="E15" s="118">
        <v>1409</v>
      </c>
      <c r="F15" s="118">
        <v>1720</v>
      </c>
      <c r="G15" s="118">
        <v>4825</v>
      </c>
      <c r="H15" s="118">
        <v>2773</v>
      </c>
      <c r="I15" s="118"/>
      <c r="J15" s="118"/>
      <c r="K15" s="118">
        <v>76486.690600000002</v>
      </c>
      <c r="L15" s="186">
        <f t="shared" si="2"/>
        <v>-1.1037527593818985E-3</v>
      </c>
      <c r="M15" s="186">
        <f t="shared" si="3"/>
        <v>-7.5187969924812035E-4</v>
      </c>
      <c r="N15" s="186">
        <f t="shared" si="4"/>
        <v>5.7102069950035689E-3</v>
      </c>
      <c r="O15" s="186">
        <f t="shared" si="5"/>
        <v>7.3068893528183713E-3</v>
      </c>
      <c r="P15" s="186">
        <f t="shared" si="6"/>
        <v>-9.2890317970703816E-3</v>
      </c>
      <c r="Q15" s="186">
        <f t="shared" si="7"/>
        <v>-9.2890317970703816E-3</v>
      </c>
      <c r="R15" s="117"/>
      <c r="S15" s="117"/>
      <c r="T15" s="117">
        <f t="shared" si="8"/>
        <v>-2.7470042877618492E-4</v>
      </c>
      <c r="V15" s="106" t="s">
        <v>3391</v>
      </c>
      <c r="W15" s="108">
        <f t="shared" si="9"/>
        <v>9.4496337882037568E-2</v>
      </c>
    </row>
    <row r="16" spans="2:23" ht="15.75" x14ac:dyDescent="0.4">
      <c r="B16" s="115" t="s">
        <v>2066</v>
      </c>
      <c r="C16" s="118">
        <v>2673</v>
      </c>
      <c r="D16" s="118">
        <v>1325</v>
      </c>
      <c r="E16" s="118">
        <v>1421</v>
      </c>
      <c r="F16" s="118">
        <v>1739</v>
      </c>
      <c r="G16" s="118">
        <v>4749</v>
      </c>
      <c r="H16" s="118">
        <v>2769</v>
      </c>
      <c r="I16" s="118"/>
      <c r="J16" s="118"/>
      <c r="K16" s="118">
        <v>76094.672900000005</v>
      </c>
      <c r="L16" s="186">
        <f t="shared" si="2"/>
        <v>-1.5469613259668509E-2</v>
      </c>
      <c r="M16" s="186">
        <f t="shared" si="3"/>
        <v>-3.0097817908201654E-3</v>
      </c>
      <c r="N16" s="186">
        <f t="shared" si="4"/>
        <v>8.516678495386799E-3</v>
      </c>
      <c r="O16" s="186">
        <f t="shared" si="5"/>
        <v>-1.5751295336787565E-2</v>
      </c>
      <c r="P16" s="186">
        <f t="shared" si="6"/>
        <v>-1.44248106743599E-3</v>
      </c>
      <c r="Q16" s="186">
        <f t="shared" si="7"/>
        <v>-1.44248106743599E-3</v>
      </c>
      <c r="R16" s="117"/>
      <c r="S16" s="117"/>
      <c r="T16" s="117">
        <f t="shared" si="8"/>
        <v>-5.1253060751460557E-3</v>
      </c>
      <c r="V16" s="106" t="s">
        <v>3392</v>
      </c>
      <c r="W16" s="108">
        <f t="shared" si="9"/>
        <v>0.29578562371899714</v>
      </c>
    </row>
    <row r="17" spans="2:23" ht="15.75" x14ac:dyDescent="0.4">
      <c r="B17" s="115" t="s">
        <v>2067</v>
      </c>
      <c r="C17" s="118">
        <v>2661</v>
      </c>
      <c r="D17" s="118">
        <v>1379</v>
      </c>
      <c r="E17" s="118">
        <v>1401</v>
      </c>
      <c r="F17" s="118">
        <v>1769</v>
      </c>
      <c r="G17" s="118">
        <v>4724</v>
      </c>
      <c r="H17" s="118">
        <v>2769</v>
      </c>
      <c r="I17" s="118"/>
      <c r="J17" s="118"/>
      <c r="K17" s="118">
        <v>76049.127999999997</v>
      </c>
      <c r="L17" s="186">
        <f t="shared" si="2"/>
        <v>-4.4893378226711564E-3</v>
      </c>
      <c r="M17" s="186">
        <f t="shared" si="3"/>
        <v>4.0754716981132075E-2</v>
      </c>
      <c r="N17" s="186">
        <f t="shared" si="4"/>
        <v>-1.4074595355383532E-2</v>
      </c>
      <c r="O17" s="186">
        <f t="shared" si="5"/>
        <v>-5.2642661612971155E-3</v>
      </c>
      <c r="P17" s="186">
        <f t="shared" si="6"/>
        <v>0</v>
      </c>
      <c r="Q17" s="186">
        <f t="shared" si="7"/>
        <v>0</v>
      </c>
      <c r="R17" s="117"/>
      <c r="S17" s="117"/>
      <c r="T17" s="117">
        <f t="shared" si="8"/>
        <v>-5.9852941427136427E-4</v>
      </c>
      <c r="V17" s="106" t="s">
        <v>3393</v>
      </c>
      <c r="W17" s="108">
        <f t="shared" si="9"/>
        <v>0.65783476266513974</v>
      </c>
    </row>
    <row r="18" spans="2:23" ht="15.75" x14ac:dyDescent="0.4">
      <c r="B18" s="115" t="s">
        <v>2068</v>
      </c>
      <c r="C18" s="118">
        <v>2648</v>
      </c>
      <c r="D18" s="118">
        <v>1439</v>
      </c>
      <c r="E18" s="118">
        <v>1416</v>
      </c>
      <c r="F18" s="118">
        <v>1784</v>
      </c>
      <c r="G18" s="118">
        <v>4675</v>
      </c>
      <c r="H18" s="118">
        <v>2769</v>
      </c>
      <c r="I18" s="118"/>
      <c r="J18" s="118"/>
      <c r="K18" s="118">
        <v>75940.560500000007</v>
      </c>
      <c r="L18" s="186">
        <f t="shared" si="2"/>
        <v>-4.8853814355505447E-3</v>
      </c>
      <c r="M18" s="186">
        <f t="shared" si="3"/>
        <v>4.3509789702683106E-2</v>
      </c>
      <c r="N18" s="186">
        <f t="shared" si="4"/>
        <v>1.0706638115631691E-2</v>
      </c>
      <c r="O18" s="186">
        <f t="shared" si="5"/>
        <v>-1.0372565622353938E-2</v>
      </c>
      <c r="P18" s="186">
        <f t="shared" si="6"/>
        <v>0</v>
      </c>
      <c r="Q18" s="186">
        <f t="shared" si="7"/>
        <v>0</v>
      </c>
      <c r="R18" s="117"/>
      <c r="S18" s="117"/>
      <c r="T18" s="117">
        <f t="shared" si="8"/>
        <v>-1.4275969081458779E-3</v>
      </c>
      <c r="V18" s="106" t="s">
        <v>3394</v>
      </c>
      <c r="W18" s="109">
        <f t="shared" si="9"/>
        <v>0.50333042905026493</v>
      </c>
    </row>
    <row r="19" spans="2:23" ht="15.75" x14ac:dyDescent="0.4">
      <c r="B19" s="115" t="s">
        <v>2069</v>
      </c>
      <c r="C19" s="118">
        <v>2641</v>
      </c>
      <c r="D19" s="118">
        <v>1375</v>
      </c>
      <c r="E19" s="118">
        <v>1413</v>
      </c>
      <c r="F19" s="118">
        <v>1817</v>
      </c>
      <c r="G19" s="118">
        <v>4751</v>
      </c>
      <c r="H19" s="118">
        <v>2769</v>
      </c>
      <c r="I19" s="118"/>
      <c r="J19" s="118"/>
      <c r="K19" s="118">
        <v>75341.537899999996</v>
      </c>
      <c r="L19" s="186">
        <f t="shared" si="2"/>
        <v>-2.6435045317220545E-3</v>
      </c>
      <c r="M19" s="186">
        <f t="shared" si="3"/>
        <v>-4.4475330090340513E-2</v>
      </c>
      <c r="N19" s="186">
        <f t="shared" si="4"/>
        <v>-2.1186440677966102E-3</v>
      </c>
      <c r="O19" s="186">
        <f t="shared" si="5"/>
        <v>1.6256684491978611E-2</v>
      </c>
      <c r="P19" s="186">
        <f t="shared" si="6"/>
        <v>0</v>
      </c>
      <c r="Q19" s="186">
        <f t="shared" si="7"/>
        <v>0</v>
      </c>
      <c r="R19" s="117"/>
      <c r="S19" s="117"/>
      <c r="T19" s="117">
        <f t="shared" si="8"/>
        <v>-7.8880455458320078E-3</v>
      </c>
      <c r="V19" s="106" t="s">
        <v>3395</v>
      </c>
      <c r="W19" s="108">
        <f t="shared" si="9"/>
        <v>0.50333042905026493</v>
      </c>
    </row>
    <row r="20" spans="2:23" ht="15.75" x14ac:dyDescent="0.4">
      <c r="B20" s="115" t="s">
        <v>2070</v>
      </c>
      <c r="C20" s="118">
        <v>2568</v>
      </c>
      <c r="D20" s="118">
        <v>1320</v>
      </c>
      <c r="E20" s="118">
        <v>1365</v>
      </c>
      <c r="F20" s="118">
        <v>1736</v>
      </c>
      <c r="G20" s="118">
        <v>4539</v>
      </c>
      <c r="H20" s="118">
        <v>2769</v>
      </c>
      <c r="I20" s="118"/>
      <c r="J20" s="118"/>
      <c r="K20" s="118">
        <v>73738.304399999994</v>
      </c>
      <c r="L20" s="186">
        <f t="shared" ref="L20:L83" si="10">(C20-C19)/C19</f>
        <v>-2.7641045058689889E-2</v>
      </c>
      <c r="M20" s="186">
        <f t="shared" ref="M20:M83" si="11">(D20-D19)/D19</f>
        <v>-0.04</v>
      </c>
      <c r="N20" s="186">
        <f t="shared" ref="N20:N83" si="12">(E20-E19)/E19</f>
        <v>-3.3970276008492568E-2</v>
      </c>
      <c r="O20" s="186">
        <f t="shared" si="5"/>
        <v>-4.4622184803199329E-2</v>
      </c>
      <c r="P20" s="186">
        <f t="shared" si="6"/>
        <v>0</v>
      </c>
      <c r="Q20" s="186">
        <f t="shared" ref="Q20:Q83" si="13">(H20-H19)/H19</f>
        <v>0</v>
      </c>
      <c r="R20" s="117"/>
      <c r="S20" s="117"/>
      <c r="T20" s="117">
        <f t="shared" si="8"/>
        <v>-2.1279543060668028E-2</v>
      </c>
      <c r="V20" s="106" t="s">
        <v>3399</v>
      </c>
      <c r="W20" s="108">
        <f t="shared" si="9"/>
        <v>-4.4191580740753911E-3</v>
      </c>
    </row>
    <row r="21" spans="2:23" ht="16.5" thickBot="1" x14ac:dyDescent="0.45">
      <c r="B21" s="115" t="s">
        <v>2071</v>
      </c>
      <c r="C21" s="118">
        <v>2554</v>
      </c>
      <c r="D21" s="118">
        <v>1273</v>
      </c>
      <c r="E21" s="118">
        <v>1352</v>
      </c>
      <c r="F21" s="118">
        <v>1761</v>
      </c>
      <c r="G21" s="118">
        <v>4349</v>
      </c>
      <c r="H21" s="118">
        <v>2769</v>
      </c>
      <c r="I21" s="118"/>
      <c r="J21" s="118"/>
      <c r="K21" s="118">
        <v>73195.952099999995</v>
      </c>
      <c r="L21" s="186">
        <f t="shared" si="10"/>
        <v>-5.451713395638629E-3</v>
      </c>
      <c r="M21" s="186">
        <f t="shared" si="11"/>
        <v>-3.5606060606060606E-2</v>
      </c>
      <c r="N21" s="186">
        <f t="shared" si="12"/>
        <v>-9.5238095238095247E-3</v>
      </c>
      <c r="O21" s="186">
        <f t="shared" si="5"/>
        <v>-4.1859440405375634E-2</v>
      </c>
      <c r="P21" s="186">
        <f t="shared" si="6"/>
        <v>0</v>
      </c>
      <c r="Q21" s="186">
        <f t="shared" si="13"/>
        <v>0</v>
      </c>
      <c r="R21" s="117"/>
      <c r="S21" s="117"/>
      <c r="T21" s="117">
        <f t="shared" si="8"/>
        <v>-7.3550958950447292E-3</v>
      </c>
      <c r="V21" s="110" t="s">
        <v>3403</v>
      </c>
      <c r="W21" s="111">
        <f t="shared" ref="W21" si="14">W12/$W$13</f>
        <v>2.2587118623256385E-3</v>
      </c>
    </row>
    <row r="22" spans="2:23" ht="15.75" x14ac:dyDescent="0.2">
      <c r="B22" s="115" t="s">
        <v>2072</v>
      </c>
      <c r="C22" s="118">
        <v>2555</v>
      </c>
      <c r="D22" s="118">
        <v>1327</v>
      </c>
      <c r="E22" s="118">
        <v>1416</v>
      </c>
      <c r="F22" s="118">
        <v>1788</v>
      </c>
      <c r="G22" s="118">
        <v>4404</v>
      </c>
      <c r="H22" s="118">
        <v>2769</v>
      </c>
      <c r="I22" s="118"/>
      <c r="J22" s="118"/>
      <c r="K22" s="118">
        <v>74156.882400000002</v>
      </c>
      <c r="L22" s="186">
        <f t="shared" si="10"/>
        <v>3.9154267815191856E-4</v>
      </c>
      <c r="M22" s="186">
        <f t="shared" si="11"/>
        <v>4.2419481539670068E-2</v>
      </c>
      <c r="N22" s="186">
        <f t="shared" si="12"/>
        <v>4.7337278106508875E-2</v>
      </c>
      <c r="O22" s="186">
        <f t="shared" si="5"/>
        <v>1.2646585421936076E-2</v>
      </c>
      <c r="P22" s="186">
        <f t="shared" si="6"/>
        <v>0</v>
      </c>
      <c r="Q22" s="186">
        <f t="shared" si="13"/>
        <v>0</v>
      </c>
      <c r="R22" s="117"/>
      <c r="S22" s="117"/>
      <c r="T22" s="117">
        <f t="shared" si="8"/>
        <v>1.3128189092850222E-2</v>
      </c>
    </row>
    <row r="23" spans="2:23" ht="15.75" x14ac:dyDescent="0.2">
      <c r="B23" s="115" t="s">
        <v>2073</v>
      </c>
      <c r="C23" s="118">
        <v>2546</v>
      </c>
      <c r="D23" s="118">
        <v>1393</v>
      </c>
      <c r="E23" s="118">
        <v>1476</v>
      </c>
      <c r="F23" s="118">
        <v>1787</v>
      </c>
      <c r="G23" s="118">
        <v>4489</v>
      </c>
      <c r="H23" s="118">
        <v>2769</v>
      </c>
      <c r="I23" s="118"/>
      <c r="J23" s="118"/>
      <c r="K23" s="118">
        <v>74220.448900000003</v>
      </c>
      <c r="L23" s="186">
        <f t="shared" si="10"/>
        <v>-3.5225048923679062E-3</v>
      </c>
      <c r="M23" s="186">
        <f t="shared" si="11"/>
        <v>4.9736247174076868E-2</v>
      </c>
      <c r="N23" s="186">
        <f t="shared" si="12"/>
        <v>4.2372881355932202E-2</v>
      </c>
      <c r="O23" s="186">
        <f t="shared" si="5"/>
        <v>1.930063578564941E-2</v>
      </c>
      <c r="P23" s="186">
        <f t="shared" si="6"/>
        <v>0</v>
      </c>
      <c r="Q23" s="186">
        <f t="shared" si="13"/>
        <v>0</v>
      </c>
      <c r="R23" s="117"/>
      <c r="S23" s="117"/>
      <c r="T23" s="117">
        <f t="shared" si="8"/>
        <v>8.5718948724307234E-4</v>
      </c>
    </row>
    <row r="24" spans="2:23" ht="15.75" x14ac:dyDescent="0.2">
      <c r="B24" s="115" t="s">
        <v>2074</v>
      </c>
      <c r="C24" s="118">
        <v>2520</v>
      </c>
      <c r="D24" s="118">
        <v>1461</v>
      </c>
      <c r="E24" s="118">
        <v>1465</v>
      </c>
      <c r="F24" s="118">
        <v>1800</v>
      </c>
      <c r="G24" s="118">
        <v>4654</v>
      </c>
      <c r="H24" s="118">
        <v>2072</v>
      </c>
      <c r="I24" s="118"/>
      <c r="J24" s="118"/>
      <c r="K24" s="118">
        <v>74282.428899999999</v>
      </c>
      <c r="L24" s="186">
        <f t="shared" si="10"/>
        <v>-1.0212097407698351E-2</v>
      </c>
      <c r="M24" s="186">
        <f t="shared" si="11"/>
        <v>4.8815506101938265E-2</v>
      </c>
      <c r="N24" s="186">
        <f t="shared" si="12"/>
        <v>-7.4525745257452572E-3</v>
      </c>
      <c r="O24" s="186">
        <f t="shared" si="5"/>
        <v>3.6756515927823571E-2</v>
      </c>
      <c r="P24" s="186">
        <f t="shared" si="6"/>
        <v>-0.25171542072950526</v>
      </c>
      <c r="Q24" s="186">
        <f t="shared" si="13"/>
        <v>-0.25171542072950526</v>
      </c>
      <c r="R24" s="117"/>
      <c r="S24" s="117"/>
      <c r="T24" s="117">
        <f t="shared" si="8"/>
        <v>8.3507983202181794E-4</v>
      </c>
    </row>
    <row r="25" spans="2:23" ht="15.75" x14ac:dyDescent="0.2">
      <c r="B25" s="115" t="s">
        <v>2075</v>
      </c>
      <c r="C25" s="118">
        <v>2480</v>
      </c>
      <c r="D25" s="118">
        <v>1500</v>
      </c>
      <c r="E25" s="118">
        <v>1456</v>
      </c>
      <c r="F25" s="118">
        <v>1811</v>
      </c>
      <c r="G25" s="118">
        <v>4628</v>
      </c>
      <c r="H25" s="118">
        <v>2187</v>
      </c>
      <c r="I25" s="118"/>
      <c r="J25" s="118"/>
      <c r="K25" s="118">
        <v>74315.250400000004</v>
      </c>
      <c r="L25" s="186">
        <f t="shared" si="10"/>
        <v>-1.5873015873015872E-2</v>
      </c>
      <c r="M25" s="186">
        <f t="shared" si="11"/>
        <v>2.6694045174537988E-2</v>
      </c>
      <c r="N25" s="186">
        <f t="shared" si="12"/>
        <v>-6.1433447098976105E-3</v>
      </c>
      <c r="O25" s="186">
        <f t="shared" si="5"/>
        <v>-5.5865921787709499E-3</v>
      </c>
      <c r="P25" s="186">
        <f t="shared" si="6"/>
        <v>5.5501930501930502E-2</v>
      </c>
      <c r="Q25" s="186">
        <f t="shared" si="13"/>
        <v>5.5501930501930502E-2</v>
      </c>
      <c r="R25" s="117"/>
      <c r="S25" s="117"/>
      <c r="T25" s="117">
        <f t="shared" si="8"/>
        <v>4.418474259126639E-4</v>
      </c>
    </row>
    <row r="26" spans="2:23" ht="15.75" x14ac:dyDescent="0.2">
      <c r="B26" s="115" t="s">
        <v>2076</v>
      </c>
      <c r="C26" s="118">
        <v>2481</v>
      </c>
      <c r="D26" s="118">
        <v>1449</v>
      </c>
      <c r="E26" s="118">
        <v>1420</v>
      </c>
      <c r="F26" s="118">
        <v>1810</v>
      </c>
      <c r="G26" s="118">
        <v>4828</v>
      </c>
      <c r="H26" s="118">
        <v>2181</v>
      </c>
      <c r="I26" s="118"/>
      <c r="J26" s="118"/>
      <c r="K26" s="118">
        <v>74462.146699999998</v>
      </c>
      <c r="L26" s="186">
        <f t="shared" si="10"/>
        <v>4.032258064516129E-4</v>
      </c>
      <c r="M26" s="186">
        <f t="shared" si="11"/>
        <v>-3.4000000000000002E-2</v>
      </c>
      <c r="N26" s="186">
        <f t="shared" si="12"/>
        <v>-2.4725274725274724E-2</v>
      </c>
      <c r="O26" s="186">
        <f t="shared" si="5"/>
        <v>4.3215211754537596E-2</v>
      </c>
      <c r="P26" s="186">
        <f t="shared" si="6"/>
        <v>-2.7434842249657062E-3</v>
      </c>
      <c r="Q26" s="186">
        <f t="shared" si="13"/>
        <v>-2.7434842249657062E-3</v>
      </c>
      <c r="R26" s="117"/>
      <c r="S26" s="117"/>
      <c r="T26" s="117">
        <f t="shared" si="8"/>
        <v>1.9766642675537976E-3</v>
      </c>
    </row>
    <row r="27" spans="2:23" ht="15.75" x14ac:dyDescent="0.2">
      <c r="B27" s="115" t="s">
        <v>2077</v>
      </c>
      <c r="C27" s="118">
        <v>2487</v>
      </c>
      <c r="D27" s="118">
        <v>1446</v>
      </c>
      <c r="E27" s="118">
        <v>1442</v>
      </c>
      <c r="F27" s="118">
        <v>1799</v>
      </c>
      <c r="G27" s="118">
        <v>4792</v>
      </c>
      <c r="H27" s="118">
        <v>2285</v>
      </c>
      <c r="I27" s="118"/>
      <c r="J27" s="118"/>
      <c r="K27" s="118">
        <v>74737.208299999998</v>
      </c>
      <c r="L27" s="186">
        <f t="shared" si="10"/>
        <v>2.4183796856106408E-3</v>
      </c>
      <c r="M27" s="186">
        <f t="shared" si="11"/>
        <v>-2.070393374741201E-3</v>
      </c>
      <c r="N27" s="186">
        <f t="shared" si="12"/>
        <v>1.5492957746478873E-2</v>
      </c>
      <c r="O27" s="186">
        <f t="shared" si="5"/>
        <v>-7.4565037282518639E-3</v>
      </c>
      <c r="P27" s="186">
        <f t="shared" si="6"/>
        <v>4.7684548372306283E-2</v>
      </c>
      <c r="Q27" s="186">
        <f t="shared" si="13"/>
        <v>4.7684548372306283E-2</v>
      </c>
      <c r="R27" s="117"/>
      <c r="S27" s="117"/>
      <c r="T27" s="117">
        <f t="shared" si="8"/>
        <v>3.693978916672851E-3</v>
      </c>
    </row>
    <row r="28" spans="2:23" ht="15.75" x14ac:dyDescent="0.2">
      <c r="B28" s="115" t="s">
        <v>2078</v>
      </c>
      <c r="C28" s="118">
        <v>2485</v>
      </c>
      <c r="D28" s="118">
        <v>1404</v>
      </c>
      <c r="E28" s="118">
        <v>1411</v>
      </c>
      <c r="F28" s="118">
        <v>1799</v>
      </c>
      <c r="G28" s="118">
        <v>4654</v>
      </c>
      <c r="H28" s="118">
        <v>2214</v>
      </c>
      <c r="I28" s="118"/>
      <c r="J28" s="118"/>
      <c r="K28" s="118">
        <v>74486.430600000007</v>
      </c>
      <c r="L28" s="186">
        <f t="shared" si="10"/>
        <v>-8.0418174507438679E-4</v>
      </c>
      <c r="M28" s="186">
        <f t="shared" si="11"/>
        <v>-2.9045643153526972E-2</v>
      </c>
      <c r="N28" s="186">
        <f t="shared" si="12"/>
        <v>-2.1497919556171984E-2</v>
      </c>
      <c r="O28" s="186">
        <f t="shared" si="5"/>
        <v>-2.8797996661101836E-2</v>
      </c>
      <c r="P28" s="186">
        <f t="shared" si="6"/>
        <v>-3.1072210065645513E-2</v>
      </c>
      <c r="Q28" s="186">
        <f t="shared" si="13"/>
        <v>-3.1072210065645513E-2</v>
      </c>
      <c r="R28" s="117"/>
      <c r="S28" s="117"/>
      <c r="T28" s="117">
        <f t="shared" si="8"/>
        <v>-3.3554598265612694E-3</v>
      </c>
    </row>
    <row r="29" spans="2:23" ht="15.75" x14ac:dyDescent="0.2">
      <c r="B29" s="115" t="s">
        <v>2079</v>
      </c>
      <c r="C29" s="118">
        <v>2481</v>
      </c>
      <c r="D29" s="118">
        <v>1395</v>
      </c>
      <c r="E29" s="118">
        <v>1403</v>
      </c>
      <c r="F29" s="118">
        <v>1793</v>
      </c>
      <c r="G29" s="118">
        <v>4706</v>
      </c>
      <c r="H29" s="118">
        <v>2204</v>
      </c>
      <c r="I29" s="118"/>
      <c r="J29" s="118"/>
      <c r="K29" s="118">
        <v>74509.568799999994</v>
      </c>
      <c r="L29" s="186">
        <f t="shared" si="10"/>
        <v>-1.6096579476861167E-3</v>
      </c>
      <c r="M29" s="186">
        <f t="shared" si="11"/>
        <v>-6.41025641025641E-3</v>
      </c>
      <c r="N29" s="186">
        <f t="shared" si="12"/>
        <v>-5.6697377746279237E-3</v>
      </c>
      <c r="O29" s="186">
        <f t="shared" si="5"/>
        <v>1.11731843575419E-2</v>
      </c>
      <c r="P29" s="186">
        <f t="shared" si="6"/>
        <v>-4.5167118337850042E-3</v>
      </c>
      <c r="Q29" s="186">
        <f t="shared" si="13"/>
        <v>-4.5167118337850042E-3</v>
      </c>
      <c r="R29" s="117"/>
      <c r="S29" s="117"/>
      <c r="T29" s="117">
        <f t="shared" si="8"/>
        <v>3.1063644496863137E-4</v>
      </c>
    </row>
    <row r="30" spans="2:23" ht="15.75" x14ac:dyDescent="0.2">
      <c r="B30" s="115" t="s">
        <v>2080</v>
      </c>
      <c r="C30" s="118">
        <v>2477</v>
      </c>
      <c r="D30" s="118">
        <v>1460</v>
      </c>
      <c r="E30" s="118">
        <v>1408</v>
      </c>
      <c r="F30" s="118">
        <v>1773</v>
      </c>
      <c r="G30" s="118">
        <v>4781</v>
      </c>
      <c r="H30" s="118">
        <v>2281</v>
      </c>
      <c r="I30" s="118"/>
      <c r="J30" s="118"/>
      <c r="K30" s="118">
        <v>74498.572100000005</v>
      </c>
      <c r="L30" s="186">
        <f t="shared" si="10"/>
        <v>-1.6122531237404273E-3</v>
      </c>
      <c r="M30" s="186">
        <f t="shared" si="11"/>
        <v>4.6594982078853049E-2</v>
      </c>
      <c r="N30" s="186">
        <f t="shared" si="12"/>
        <v>3.5637918745545262E-3</v>
      </c>
      <c r="O30" s="186">
        <f t="shared" si="5"/>
        <v>1.5937101572460689E-2</v>
      </c>
      <c r="P30" s="186">
        <f t="shared" si="6"/>
        <v>3.4936479128856626E-2</v>
      </c>
      <c r="Q30" s="186">
        <f t="shared" si="13"/>
        <v>3.4936479128856626E-2</v>
      </c>
      <c r="R30" s="117"/>
      <c r="S30" s="117"/>
      <c r="T30" s="117">
        <f t="shared" si="8"/>
        <v>-1.4758775519834681E-4</v>
      </c>
    </row>
    <row r="31" spans="2:23" ht="15.75" x14ac:dyDescent="0.2">
      <c r="B31" s="115" t="s">
        <v>2081</v>
      </c>
      <c r="C31" s="118">
        <v>2476</v>
      </c>
      <c r="D31" s="118">
        <v>1446</v>
      </c>
      <c r="E31" s="118">
        <v>1381</v>
      </c>
      <c r="F31" s="118">
        <v>1762</v>
      </c>
      <c r="G31" s="118">
        <v>4695</v>
      </c>
      <c r="H31" s="118">
        <v>2293</v>
      </c>
      <c r="I31" s="118"/>
      <c r="J31" s="118"/>
      <c r="K31" s="118">
        <v>74497.431100000002</v>
      </c>
      <c r="L31" s="186">
        <f t="shared" si="10"/>
        <v>-4.0371417036737988E-4</v>
      </c>
      <c r="M31" s="186">
        <f t="shared" si="11"/>
        <v>-9.5890410958904115E-3</v>
      </c>
      <c r="N31" s="186">
        <f t="shared" si="12"/>
        <v>-1.9176136363636364E-2</v>
      </c>
      <c r="O31" s="186">
        <f t="shared" si="5"/>
        <v>-1.7987868646726628E-2</v>
      </c>
      <c r="P31" s="186">
        <f t="shared" si="6"/>
        <v>5.2608505041648402E-3</v>
      </c>
      <c r="Q31" s="186">
        <f t="shared" si="13"/>
        <v>5.2608505041648402E-3</v>
      </c>
      <c r="R31" s="117"/>
      <c r="S31" s="117"/>
      <c r="T31" s="117">
        <f t="shared" si="8"/>
        <v>-1.5315729789715789E-5</v>
      </c>
    </row>
    <row r="32" spans="2:23" ht="15.75" x14ac:dyDescent="0.2">
      <c r="B32" s="115" t="s">
        <v>2082</v>
      </c>
      <c r="C32" s="118">
        <v>2465</v>
      </c>
      <c r="D32" s="118">
        <v>1426</v>
      </c>
      <c r="E32" s="118">
        <v>1385</v>
      </c>
      <c r="F32" s="118">
        <v>1736</v>
      </c>
      <c r="G32" s="118">
        <v>4571</v>
      </c>
      <c r="H32" s="118">
        <v>2282</v>
      </c>
      <c r="I32" s="118"/>
      <c r="J32" s="118"/>
      <c r="K32" s="118">
        <v>74383.956399999995</v>
      </c>
      <c r="L32" s="186">
        <f t="shared" si="10"/>
        <v>-4.4426494345718905E-3</v>
      </c>
      <c r="M32" s="186">
        <f t="shared" si="11"/>
        <v>-1.3831258644536652E-2</v>
      </c>
      <c r="N32" s="186">
        <f t="shared" si="12"/>
        <v>2.8964518464880519E-3</v>
      </c>
      <c r="O32" s="186">
        <f t="shared" si="5"/>
        <v>-2.6411075612353566E-2</v>
      </c>
      <c r="P32" s="186">
        <f t="shared" si="6"/>
        <v>-4.7972088966419541E-3</v>
      </c>
      <c r="Q32" s="186">
        <f t="shared" si="13"/>
        <v>-4.7972088966419541E-3</v>
      </c>
      <c r="R32" s="117"/>
      <c r="S32" s="117"/>
      <c r="T32" s="117">
        <f t="shared" si="8"/>
        <v>-1.5232028584675065E-3</v>
      </c>
    </row>
    <row r="33" spans="2:20" ht="15.75" x14ac:dyDescent="0.2">
      <c r="B33" s="115" t="s">
        <v>2083</v>
      </c>
      <c r="C33" s="118">
        <v>2457</v>
      </c>
      <c r="D33" s="118">
        <v>1395</v>
      </c>
      <c r="E33" s="118">
        <v>1377</v>
      </c>
      <c r="F33" s="118">
        <v>1739</v>
      </c>
      <c r="G33" s="118">
        <v>4491</v>
      </c>
      <c r="H33" s="118">
        <v>2266</v>
      </c>
      <c r="I33" s="118"/>
      <c r="J33" s="118"/>
      <c r="K33" s="118">
        <v>74168.615999999995</v>
      </c>
      <c r="L33" s="186">
        <f t="shared" si="10"/>
        <v>-3.2454361054766734E-3</v>
      </c>
      <c r="M33" s="186">
        <f t="shared" si="11"/>
        <v>-2.1739130434782608E-2</v>
      </c>
      <c r="N33" s="186">
        <f t="shared" si="12"/>
        <v>-5.7761732851985556E-3</v>
      </c>
      <c r="O33" s="186">
        <f t="shared" si="5"/>
        <v>-1.7501640778823015E-2</v>
      </c>
      <c r="P33" s="186">
        <f t="shared" si="6"/>
        <v>-7.0113935144609993E-3</v>
      </c>
      <c r="Q33" s="186">
        <f t="shared" si="13"/>
        <v>-7.0113935144609993E-3</v>
      </c>
      <c r="R33" s="117"/>
      <c r="S33" s="117"/>
      <c r="T33" s="117">
        <f t="shared" si="8"/>
        <v>-2.8949844888863825E-3</v>
      </c>
    </row>
    <row r="34" spans="2:20" ht="15.75" x14ac:dyDescent="0.2">
      <c r="B34" s="115" t="s">
        <v>2084</v>
      </c>
      <c r="C34" s="118">
        <v>2450</v>
      </c>
      <c r="D34" s="118">
        <v>1380</v>
      </c>
      <c r="E34" s="118">
        <v>1359</v>
      </c>
      <c r="F34" s="118">
        <v>1727</v>
      </c>
      <c r="G34" s="118">
        <v>4458</v>
      </c>
      <c r="H34" s="118">
        <v>2243</v>
      </c>
      <c r="I34" s="118"/>
      <c r="J34" s="118"/>
      <c r="K34" s="118">
        <v>74146.179099999994</v>
      </c>
      <c r="L34" s="186">
        <f t="shared" si="10"/>
        <v>-2.8490028490028491E-3</v>
      </c>
      <c r="M34" s="186">
        <f t="shared" si="11"/>
        <v>-1.0752688172043012E-2</v>
      </c>
      <c r="N34" s="186">
        <f t="shared" si="12"/>
        <v>-1.3071895424836602E-2</v>
      </c>
      <c r="O34" s="186">
        <f t="shared" si="5"/>
        <v>-7.3480293921175683E-3</v>
      </c>
      <c r="P34" s="186">
        <f t="shared" si="6"/>
        <v>-1.0150044130626656E-2</v>
      </c>
      <c r="Q34" s="186">
        <f t="shared" si="13"/>
        <v>-1.0150044130626656E-2</v>
      </c>
      <c r="R34" s="117"/>
      <c r="S34" s="117"/>
      <c r="T34" s="117">
        <f t="shared" si="8"/>
        <v>-3.0251204903163634E-4</v>
      </c>
    </row>
    <row r="35" spans="2:20" ht="15.75" x14ac:dyDescent="0.2">
      <c r="B35" s="115" t="s">
        <v>2085</v>
      </c>
      <c r="C35" s="118">
        <v>2444</v>
      </c>
      <c r="D35" s="118">
        <v>1350</v>
      </c>
      <c r="E35" s="118">
        <v>1360</v>
      </c>
      <c r="F35" s="118">
        <v>1708</v>
      </c>
      <c r="G35" s="118">
        <v>4396</v>
      </c>
      <c r="H35" s="118">
        <v>2209</v>
      </c>
      <c r="I35" s="118"/>
      <c r="J35" s="118"/>
      <c r="K35" s="118">
        <v>73631.039000000004</v>
      </c>
      <c r="L35" s="186">
        <f t="shared" si="10"/>
        <v>-2.4489795918367346E-3</v>
      </c>
      <c r="M35" s="186">
        <f t="shared" si="11"/>
        <v>-2.1739130434782608E-2</v>
      </c>
      <c r="N35" s="186">
        <f t="shared" si="12"/>
        <v>7.3583517292126564E-4</v>
      </c>
      <c r="O35" s="186">
        <f t="shared" si="5"/>
        <v>-1.3907581875280395E-2</v>
      </c>
      <c r="P35" s="186">
        <f t="shared" si="6"/>
        <v>-1.5158270173874276E-2</v>
      </c>
      <c r="Q35" s="186">
        <f t="shared" si="13"/>
        <v>-1.5158270173874276E-2</v>
      </c>
      <c r="R35" s="117"/>
      <c r="S35" s="117"/>
      <c r="T35" s="117">
        <f t="shared" si="8"/>
        <v>-6.9476284044957572E-3</v>
      </c>
    </row>
    <row r="36" spans="2:20" ht="15.75" x14ac:dyDescent="0.2">
      <c r="B36" s="115" t="s">
        <v>2086</v>
      </c>
      <c r="C36" s="118">
        <v>2437</v>
      </c>
      <c r="D36" s="118">
        <v>1341</v>
      </c>
      <c r="E36" s="118">
        <v>1351</v>
      </c>
      <c r="F36" s="118">
        <v>1731</v>
      </c>
      <c r="G36" s="118">
        <v>4343</v>
      </c>
      <c r="H36" s="118">
        <v>2193</v>
      </c>
      <c r="I36" s="118"/>
      <c r="J36" s="118"/>
      <c r="K36" s="118">
        <v>73309.251300000004</v>
      </c>
      <c r="L36" s="186">
        <f t="shared" si="10"/>
        <v>-2.8641571194762683E-3</v>
      </c>
      <c r="M36" s="186">
        <f t="shared" si="11"/>
        <v>-6.6666666666666671E-3</v>
      </c>
      <c r="N36" s="186">
        <f t="shared" si="12"/>
        <v>-6.6176470588235293E-3</v>
      </c>
      <c r="O36" s="186">
        <f t="shared" si="5"/>
        <v>-1.2056414922656961E-2</v>
      </c>
      <c r="P36" s="186">
        <f t="shared" si="6"/>
        <v>-7.2430964237211407E-3</v>
      </c>
      <c r="Q36" s="186">
        <f t="shared" si="13"/>
        <v>-7.2430964237211407E-3</v>
      </c>
      <c r="R36" s="117"/>
      <c r="S36" s="117"/>
      <c r="T36" s="117">
        <f t="shared" si="8"/>
        <v>-4.370272433613231E-3</v>
      </c>
    </row>
    <row r="37" spans="2:20" ht="15.75" x14ac:dyDescent="0.2">
      <c r="B37" s="115" t="s">
        <v>2087</v>
      </c>
      <c r="C37" s="118">
        <v>2429</v>
      </c>
      <c r="D37" s="118">
        <v>1400</v>
      </c>
      <c r="E37" s="118">
        <v>1336</v>
      </c>
      <c r="F37" s="118">
        <v>1709</v>
      </c>
      <c r="G37" s="118">
        <v>4391</v>
      </c>
      <c r="H37" s="118">
        <v>2171</v>
      </c>
      <c r="I37" s="118"/>
      <c r="J37" s="118"/>
      <c r="K37" s="118">
        <v>73435.818199999994</v>
      </c>
      <c r="L37" s="186">
        <f t="shared" si="10"/>
        <v>-3.2827246614690192E-3</v>
      </c>
      <c r="M37" s="186">
        <f t="shared" si="11"/>
        <v>4.3997017151379568E-2</v>
      </c>
      <c r="N37" s="186">
        <f t="shared" si="12"/>
        <v>-1.1102886750555145E-2</v>
      </c>
      <c r="O37" s="186">
        <f t="shared" si="5"/>
        <v>1.1052268017499424E-2</v>
      </c>
      <c r="P37" s="186">
        <f t="shared" si="6"/>
        <v>-1.0031919744642043E-2</v>
      </c>
      <c r="Q37" s="186">
        <f t="shared" si="13"/>
        <v>-1.0031919744642043E-2</v>
      </c>
      <c r="R37" s="117"/>
      <c r="S37" s="117"/>
      <c r="T37" s="117">
        <f t="shared" si="8"/>
        <v>1.7264792335969568E-3</v>
      </c>
    </row>
    <row r="38" spans="2:20" ht="15.75" x14ac:dyDescent="0.2">
      <c r="B38" s="115" t="s">
        <v>2088</v>
      </c>
      <c r="C38" s="118">
        <v>2425</v>
      </c>
      <c r="D38" s="118">
        <v>1360</v>
      </c>
      <c r="E38" s="118">
        <v>1340</v>
      </c>
      <c r="F38" s="118">
        <v>1695</v>
      </c>
      <c r="G38" s="118">
        <v>4391</v>
      </c>
      <c r="H38" s="118">
        <v>2144</v>
      </c>
      <c r="I38" s="118"/>
      <c r="J38" s="118"/>
      <c r="K38" s="118">
        <v>73068.005000000005</v>
      </c>
      <c r="L38" s="186">
        <f t="shared" si="10"/>
        <v>-1.6467682173734047E-3</v>
      </c>
      <c r="M38" s="186">
        <f t="shared" si="11"/>
        <v>-2.8571428571428571E-2</v>
      </c>
      <c r="N38" s="186">
        <f t="shared" si="12"/>
        <v>2.9940119760479044E-3</v>
      </c>
      <c r="O38" s="186">
        <f t="shared" si="5"/>
        <v>0</v>
      </c>
      <c r="P38" s="186">
        <f t="shared" si="6"/>
        <v>-1.243666513127591E-2</v>
      </c>
      <c r="Q38" s="186">
        <f t="shared" si="13"/>
        <v>-1.243666513127591E-2</v>
      </c>
      <c r="R38" s="117"/>
      <c r="S38" s="117"/>
      <c r="T38" s="117">
        <f t="shared" si="8"/>
        <v>-5.0086348734926962E-3</v>
      </c>
    </row>
    <row r="39" spans="2:20" ht="15.75" x14ac:dyDescent="0.2">
      <c r="B39" s="115" t="s">
        <v>2089</v>
      </c>
      <c r="C39" s="118">
        <v>2420</v>
      </c>
      <c r="D39" s="118">
        <v>1310</v>
      </c>
      <c r="E39" s="118">
        <v>1331</v>
      </c>
      <c r="F39" s="118">
        <v>1721</v>
      </c>
      <c r="G39" s="118">
        <v>4391</v>
      </c>
      <c r="H39" s="118">
        <v>2120</v>
      </c>
      <c r="I39" s="118"/>
      <c r="J39" s="118"/>
      <c r="K39" s="118">
        <v>72423.926399999997</v>
      </c>
      <c r="L39" s="186">
        <f t="shared" si="10"/>
        <v>-2.0618556701030928E-3</v>
      </c>
      <c r="M39" s="186">
        <f t="shared" si="11"/>
        <v>-3.6764705882352942E-2</v>
      </c>
      <c r="N39" s="186">
        <f t="shared" si="12"/>
        <v>-6.7164179104477612E-3</v>
      </c>
      <c r="O39" s="186">
        <f t="shared" si="5"/>
        <v>0</v>
      </c>
      <c r="P39" s="186">
        <f t="shared" si="6"/>
        <v>-1.1194029850746268E-2</v>
      </c>
      <c r="Q39" s="186">
        <f t="shared" si="13"/>
        <v>-1.1194029850746268E-2</v>
      </c>
      <c r="R39" s="117"/>
      <c r="S39" s="117"/>
      <c r="T39" s="117">
        <f t="shared" si="8"/>
        <v>-8.8147828861621161E-3</v>
      </c>
    </row>
    <row r="40" spans="2:20" ht="15.75" x14ac:dyDescent="0.2">
      <c r="B40" s="115" t="s">
        <v>2090</v>
      </c>
      <c r="C40" s="118">
        <v>2408</v>
      </c>
      <c r="D40" s="118">
        <v>1328</v>
      </c>
      <c r="E40" s="118">
        <v>1329</v>
      </c>
      <c r="F40" s="118">
        <v>1713</v>
      </c>
      <c r="G40" s="118">
        <v>4391</v>
      </c>
      <c r="H40" s="118">
        <v>2098</v>
      </c>
      <c r="I40" s="118"/>
      <c r="J40" s="118"/>
      <c r="K40" s="118">
        <v>72591.020300000004</v>
      </c>
      <c r="L40" s="186">
        <f t="shared" si="10"/>
        <v>-4.9586776859504135E-3</v>
      </c>
      <c r="M40" s="186">
        <f t="shared" si="11"/>
        <v>1.3740458015267175E-2</v>
      </c>
      <c r="N40" s="186">
        <f t="shared" si="12"/>
        <v>-1.5026296018031556E-3</v>
      </c>
      <c r="O40" s="186">
        <f t="shared" si="5"/>
        <v>0</v>
      </c>
      <c r="P40" s="186">
        <f t="shared" si="6"/>
        <v>-1.0377358490566037E-2</v>
      </c>
      <c r="Q40" s="186">
        <f t="shared" si="13"/>
        <v>-1.0377358490566037E-2</v>
      </c>
      <c r="R40" s="117"/>
      <c r="S40" s="117"/>
      <c r="T40" s="117">
        <f t="shared" si="8"/>
        <v>2.3071643351278886E-3</v>
      </c>
    </row>
    <row r="41" spans="2:20" ht="15.75" x14ac:dyDescent="0.2">
      <c r="B41" s="115" t="s">
        <v>2091</v>
      </c>
      <c r="C41" s="118">
        <v>2407</v>
      </c>
      <c r="D41" s="118">
        <v>1281</v>
      </c>
      <c r="E41" s="118">
        <v>1303</v>
      </c>
      <c r="F41" s="118">
        <v>1728</v>
      </c>
      <c r="G41" s="118">
        <v>2927</v>
      </c>
      <c r="H41" s="118">
        <v>1996</v>
      </c>
      <c r="I41" s="118"/>
      <c r="J41" s="118"/>
      <c r="K41" s="118">
        <v>72387.295599999998</v>
      </c>
      <c r="L41" s="186">
        <f t="shared" si="10"/>
        <v>-4.1528239202657808E-4</v>
      </c>
      <c r="M41" s="186">
        <f t="shared" si="11"/>
        <v>-3.5391566265060244E-2</v>
      </c>
      <c r="N41" s="186">
        <f t="shared" si="12"/>
        <v>-1.9563581640331076E-2</v>
      </c>
      <c r="O41" s="186">
        <f t="shared" si="5"/>
        <v>-0.3334092461853792</v>
      </c>
      <c r="P41" s="186">
        <f t="shared" si="6"/>
        <v>-4.8617731172545281E-2</v>
      </c>
      <c r="Q41" s="186">
        <f t="shared" si="13"/>
        <v>-4.8617731172545281E-2</v>
      </c>
      <c r="R41" s="117"/>
      <c r="S41" s="117"/>
      <c r="T41" s="117">
        <f t="shared" si="8"/>
        <v>-2.8064724694330562E-3</v>
      </c>
    </row>
    <row r="42" spans="2:20" ht="15.75" x14ac:dyDescent="0.2">
      <c r="B42" s="115" t="s">
        <v>2092</v>
      </c>
      <c r="C42" s="118">
        <v>2398</v>
      </c>
      <c r="D42" s="118">
        <v>1273</v>
      </c>
      <c r="E42" s="118">
        <v>1302</v>
      </c>
      <c r="F42" s="118">
        <v>1705</v>
      </c>
      <c r="G42" s="118">
        <v>2927</v>
      </c>
      <c r="H42" s="118">
        <v>1909</v>
      </c>
      <c r="I42" s="118"/>
      <c r="J42" s="118"/>
      <c r="K42" s="118">
        <v>72505.092300000004</v>
      </c>
      <c r="L42" s="186">
        <f t="shared" si="10"/>
        <v>-3.7390943082675531E-3</v>
      </c>
      <c r="M42" s="186">
        <f t="shared" si="11"/>
        <v>-6.2451209992193599E-3</v>
      </c>
      <c r="N42" s="186">
        <f t="shared" si="12"/>
        <v>-7.6745970836531081E-4</v>
      </c>
      <c r="O42" s="186">
        <f t="shared" si="5"/>
        <v>0</v>
      </c>
      <c r="P42" s="186">
        <f t="shared" si="6"/>
        <v>-4.3587174348697397E-2</v>
      </c>
      <c r="Q42" s="186">
        <f t="shared" si="13"/>
        <v>-4.3587174348697397E-2</v>
      </c>
      <c r="R42" s="117"/>
      <c r="S42" s="117"/>
      <c r="T42" s="117">
        <f t="shared" si="8"/>
        <v>1.6273117958561535E-3</v>
      </c>
    </row>
    <row r="43" spans="2:20" ht="15.75" x14ac:dyDescent="0.2">
      <c r="B43" s="115" t="s">
        <v>2093</v>
      </c>
      <c r="C43" s="118">
        <v>2396</v>
      </c>
      <c r="D43" s="118">
        <v>1301</v>
      </c>
      <c r="E43" s="118">
        <v>1291</v>
      </c>
      <c r="F43" s="118">
        <v>1691</v>
      </c>
      <c r="G43" s="118">
        <v>2927</v>
      </c>
      <c r="H43" s="118">
        <v>1961</v>
      </c>
      <c r="I43" s="118"/>
      <c r="J43" s="118"/>
      <c r="K43" s="118">
        <v>72806.200100000002</v>
      </c>
      <c r="L43" s="186">
        <f t="shared" si="10"/>
        <v>-8.3402835696413675E-4</v>
      </c>
      <c r="M43" s="186">
        <f t="shared" si="11"/>
        <v>2.199528672427337E-2</v>
      </c>
      <c r="N43" s="186">
        <f t="shared" si="12"/>
        <v>-8.4485407066052232E-3</v>
      </c>
      <c r="O43" s="186">
        <f t="shared" si="5"/>
        <v>0</v>
      </c>
      <c r="P43" s="186">
        <f t="shared" si="6"/>
        <v>2.7239392352016764E-2</v>
      </c>
      <c r="Q43" s="186">
        <f t="shared" si="13"/>
        <v>2.7239392352016764E-2</v>
      </c>
      <c r="R43" s="117"/>
      <c r="S43" s="117"/>
      <c r="T43" s="117">
        <f t="shared" si="8"/>
        <v>4.1529193391565125E-3</v>
      </c>
    </row>
    <row r="44" spans="2:20" ht="15.75" x14ac:dyDescent="0.2">
      <c r="B44" s="115" t="s">
        <v>2094</v>
      </c>
      <c r="C44" s="118">
        <v>2397</v>
      </c>
      <c r="D44" s="118">
        <v>1283</v>
      </c>
      <c r="E44" s="118">
        <v>1315</v>
      </c>
      <c r="F44" s="118">
        <v>1718</v>
      </c>
      <c r="G44" s="118">
        <v>2927</v>
      </c>
      <c r="H44" s="118">
        <v>1948</v>
      </c>
      <c r="I44" s="118"/>
      <c r="J44" s="118"/>
      <c r="K44" s="118">
        <v>73080.736499999999</v>
      </c>
      <c r="L44" s="186">
        <f t="shared" si="10"/>
        <v>4.1736227045075126E-4</v>
      </c>
      <c r="M44" s="186">
        <f t="shared" si="11"/>
        <v>-1.3835511145272867E-2</v>
      </c>
      <c r="N44" s="186">
        <f t="shared" si="12"/>
        <v>1.8590240123934933E-2</v>
      </c>
      <c r="O44" s="186">
        <f t="shared" si="5"/>
        <v>0</v>
      </c>
      <c r="P44" s="186">
        <f t="shared" si="6"/>
        <v>-6.6292707802141767E-3</v>
      </c>
      <c r="Q44" s="186">
        <f t="shared" si="13"/>
        <v>-6.6292707802141767E-3</v>
      </c>
      <c r="R44" s="117"/>
      <c r="S44" s="117"/>
      <c r="T44" s="117">
        <f t="shared" si="8"/>
        <v>3.7707832522905866E-3</v>
      </c>
    </row>
    <row r="45" spans="2:20" ht="15.75" x14ac:dyDescent="0.2">
      <c r="B45" s="115" t="s">
        <v>2095</v>
      </c>
      <c r="C45" s="118">
        <v>2397</v>
      </c>
      <c r="D45" s="118">
        <v>1277</v>
      </c>
      <c r="E45" s="118">
        <v>1301</v>
      </c>
      <c r="F45" s="118">
        <v>1710</v>
      </c>
      <c r="G45" s="118">
        <v>2927</v>
      </c>
      <c r="H45" s="118">
        <v>1946</v>
      </c>
      <c r="I45" s="118"/>
      <c r="J45" s="118"/>
      <c r="K45" s="118">
        <v>73017.818400000004</v>
      </c>
      <c r="L45" s="186">
        <f t="shared" si="10"/>
        <v>0</v>
      </c>
      <c r="M45" s="186">
        <f t="shared" si="11"/>
        <v>-4.6765393608729543E-3</v>
      </c>
      <c r="N45" s="186">
        <f t="shared" si="12"/>
        <v>-1.064638783269962E-2</v>
      </c>
      <c r="O45" s="186">
        <f t="shared" si="5"/>
        <v>0</v>
      </c>
      <c r="P45" s="186">
        <f t="shared" si="6"/>
        <v>-1.026694045174538E-3</v>
      </c>
      <c r="Q45" s="186">
        <f t="shared" si="13"/>
        <v>-1.026694045174538E-3</v>
      </c>
      <c r="R45" s="117"/>
      <c r="S45" s="117"/>
      <c r="T45" s="117">
        <f t="shared" si="8"/>
        <v>-8.6093959931555044E-4</v>
      </c>
    </row>
    <row r="46" spans="2:20" ht="15.75" x14ac:dyDescent="0.2">
      <c r="B46" s="115" t="s">
        <v>2096</v>
      </c>
      <c r="C46" s="118">
        <v>2398</v>
      </c>
      <c r="D46" s="118">
        <v>1283</v>
      </c>
      <c r="E46" s="118">
        <v>1293</v>
      </c>
      <c r="F46" s="118">
        <v>1701</v>
      </c>
      <c r="G46" s="118">
        <v>3016</v>
      </c>
      <c r="H46" s="118">
        <v>1941</v>
      </c>
      <c r="I46" s="118"/>
      <c r="J46" s="118"/>
      <c r="K46" s="118">
        <v>73173.484800000006</v>
      </c>
      <c r="L46" s="186">
        <f t="shared" si="10"/>
        <v>4.1718815185648727E-4</v>
      </c>
      <c r="M46" s="186">
        <f t="shared" si="11"/>
        <v>4.6985121378230231E-3</v>
      </c>
      <c r="N46" s="186">
        <f t="shared" si="12"/>
        <v>-6.1491160645657187E-3</v>
      </c>
      <c r="O46" s="186">
        <f t="shared" si="5"/>
        <v>3.0406559617355656E-2</v>
      </c>
      <c r="P46" s="186">
        <f t="shared" si="6"/>
        <v>-2.5693730729701952E-3</v>
      </c>
      <c r="Q46" s="186">
        <f t="shared" si="13"/>
        <v>-2.5693730729701952E-3</v>
      </c>
      <c r="R46" s="117"/>
      <c r="S46" s="117"/>
      <c r="T46" s="117">
        <f t="shared" si="8"/>
        <v>2.1318960688094437E-3</v>
      </c>
    </row>
    <row r="47" spans="2:20" ht="15.75" x14ac:dyDescent="0.2">
      <c r="B47" s="115" t="s">
        <v>2097</v>
      </c>
      <c r="C47" s="118">
        <v>2395</v>
      </c>
      <c r="D47" s="118">
        <v>1259</v>
      </c>
      <c r="E47" s="118">
        <v>1280</v>
      </c>
      <c r="F47" s="118">
        <v>1656</v>
      </c>
      <c r="G47" s="118">
        <v>3098</v>
      </c>
      <c r="H47" s="118">
        <v>1922</v>
      </c>
      <c r="I47" s="118"/>
      <c r="J47" s="118"/>
      <c r="K47" s="118">
        <v>73247.342699999994</v>
      </c>
      <c r="L47" s="186">
        <f t="shared" si="10"/>
        <v>-1.2510425354462051E-3</v>
      </c>
      <c r="M47" s="186">
        <f t="shared" si="11"/>
        <v>-1.8706157443491817E-2</v>
      </c>
      <c r="N47" s="186">
        <f t="shared" si="12"/>
        <v>-1.0054137664346482E-2</v>
      </c>
      <c r="O47" s="186">
        <f t="shared" si="5"/>
        <v>2.7188328912466843E-2</v>
      </c>
      <c r="P47" s="186">
        <f t="shared" si="6"/>
        <v>-9.7887686759402376E-3</v>
      </c>
      <c r="Q47" s="186">
        <f t="shared" si="13"/>
        <v>-9.7887686759402376E-3</v>
      </c>
      <c r="R47" s="117"/>
      <c r="S47" s="117"/>
      <c r="T47" s="117">
        <f t="shared" si="8"/>
        <v>1.0093533224754679E-3</v>
      </c>
    </row>
    <row r="48" spans="2:20" ht="15.75" x14ac:dyDescent="0.2">
      <c r="B48" s="115" t="s">
        <v>2098</v>
      </c>
      <c r="C48" s="118">
        <v>2394</v>
      </c>
      <c r="D48" s="118">
        <v>1309</v>
      </c>
      <c r="E48" s="118">
        <v>1300</v>
      </c>
      <c r="F48" s="118">
        <v>1640</v>
      </c>
      <c r="G48" s="118">
        <v>3232</v>
      </c>
      <c r="H48" s="118">
        <v>1913</v>
      </c>
      <c r="I48" s="118"/>
      <c r="J48" s="118"/>
      <c r="K48" s="118">
        <v>73418.189100000003</v>
      </c>
      <c r="L48" s="186">
        <f t="shared" si="10"/>
        <v>-4.1753653444676412E-4</v>
      </c>
      <c r="M48" s="186">
        <f t="shared" si="11"/>
        <v>3.971405877680699E-2</v>
      </c>
      <c r="N48" s="186">
        <f t="shared" si="12"/>
        <v>1.5625E-2</v>
      </c>
      <c r="O48" s="186">
        <f t="shared" si="5"/>
        <v>4.3253712072304711E-2</v>
      </c>
      <c r="P48" s="186">
        <f t="shared" si="6"/>
        <v>-4.6826222684703432E-3</v>
      </c>
      <c r="Q48" s="186">
        <f t="shared" si="13"/>
        <v>-4.6826222684703432E-3</v>
      </c>
      <c r="R48" s="117"/>
      <c r="S48" s="117"/>
      <c r="T48" s="117">
        <f t="shared" si="8"/>
        <v>2.332458676347442E-3</v>
      </c>
    </row>
    <row r="49" spans="2:20" ht="15.75" x14ac:dyDescent="0.2">
      <c r="B49" s="115" t="s">
        <v>2099</v>
      </c>
      <c r="C49" s="118">
        <v>2389</v>
      </c>
      <c r="D49" s="118">
        <v>1315</v>
      </c>
      <c r="E49" s="118">
        <v>1282</v>
      </c>
      <c r="F49" s="118">
        <v>1606</v>
      </c>
      <c r="G49" s="118">
        <v>3248</v>
      </c>
      <c r="H49" s="118">
        <v>1913</v>
      </c>
      <c r="I49" s="118"/>
      <c r="J49" s="118"/>
      <c r="K49" s="118">
        <v>73393.732199999999</v>
      </c>
      <c r="L49" s="186">
        <f t="shared" si="10"/>
        <v>-2.0885547201336674E-3</v>
      </c>
      <c r="M49" s="186">
        <f t="shared" si="11"/>
        <v>4.5836516424751722E-3</v>
      </c>
      <c r="N49" s="186">
        <f t="shared" si="12"/>
        <v>-1.3846153846153847E-2</v>
      </c>
      <c r="O49" s="186">
        <f t="shared" si="5"/>
        <v>4.9504950495049506E-3</v>
      </c>
      <c r="P49" s="186">
        <f t="shared" si="6"/>
        <v>0</v>
      </c>
      <c r="Q49" s="186">
        <f t="shared" si="13"/>
        <v>0</v>
      </c>
      <c r="R49" s="117"/>
      <c r="S49" s="117"/>
      <c r="T49" s="117">
        <f t="shared" si="8"/>
        <v>-3.331177232755347E-4</v>
      </c>
    </row>
    <row r="50" spans="2:20" ht="15.75" x14ac:dyDescent="0.2">
      <c r="B50" s="115" t="s">
        <v>2100</v>
      </c>
      <c r="C50" s="118">
        <v>2386</v>
      </c>
      <c r="D50" s="118">
        <v>1295</v>
      </c>
      <c r="E50" s="118">
        <v>1272</v>
      </c>
      <c r="F50" s="118">
        <v>1618</v>
      </c>
      <c r="G50" s="118">
        <v>3159</v>
      </c>
      <c r="H50" s="118">
        <v>1909</v>
      </c>
      <c r="I50" s="118"/>
      <c r="J50" s="118"/>
      <c r="K50" s="118">
        <v>73078.376300000004</v>
      </c>
      <c r="L50" s="186">
        <f t="shared" si="10"/>
        <v>-1.2557555462536626E-3</v>
      </c>
      <c r="M50" s="186">
        <f t="shared" si="11"/>
        <v>-1.5209125475285171E-2</v>
      </c>
      <c r="N50" s="186">
        <f t="shared" si="12"/>
        <v>-7.8003120124804995E-3</v>
      </c>
      <c r="O50" s="186">
        <f t="shared" si="5"/>
        <v>-2.7401477832512317E-2</v>
      </c>
      <c r="P50" s="186">
        <f t="shared" si="6"/>
        <v>-2.0909566126502874E-3</v>
      </c>
      <c r="Q50" s="186">
        <f t="shared" si="13"/>
        <v>-2.0909566126502874E-3</v>
      </c>
      <c r="R50" s="117"/>
      <c r="S50" s="117"/>
      <c r="T50" s="117">
        <f t="shared" si="8"/>
        <v>-4.2967688186321042E-3</v>
      </c>
    </row>
    <row r="51" spans="2:20" ht="15.75" x14ac:dyDescent="0.2">
      <c r="B51" s="115" t="s">
        <v>2101</v>
      </c>
      <c r="C51" s="118">
        <v>2383</v>
      </c>
      <c r="D51" s="118">
        <v>1283</v>
      </c>
      <c r="E51" s="118">
        <v>1270</v>
      </c>
      <c r="F51" s="118">
        <v>1597</v>
      </c>
      <c r="G51" s="118">
        <v>3109</v>
      </c>
      <c r="H51" s="118">
        <v>1900</v>
      </c>
      <c r="I51" s="118"/>
      <c r="J51" s="118"/>
      <c r="K51" s="118">
        <v>73120.284100000004</v>
      </c>
      <c r="L51" s="186">
        <f t="shared" si="10"/>
        <v>-1.2573344509639564E-3</v>
      </c>
      <c r="M51" s="186">
        <f t="shared" si="11"/>
        <v>-9.2664092664092659E-3</v>
      </c>
      <c r="N51" s="186">
        <f t="shared" si="12"/>
        <v>-1.5723270440251573E-3</v>
      </c>
      <c r="O51" s="186">
        <f t="shared" si="5"/>
        <v>-1.5827793605571384E-2</v>
      </c>
      <c r="P51" s="186">
        <f t="shared" si="6"/>
        <v>-4.7145102147721323E-3</v>
      </c>
      <c r="Q51" s="186">
        <f t="shared" si="13"/>
        <v>-4.7145102147721323E-3</v>
      </c>
      <c r="R51" s="117"/>
      <c r="S51" s="117"/>
      <c r="T51" s="117">
        <f t="shared" si="8"/>
        <v>5.7346375387380981E-4</v>
      </c>
    </row>
    <row r="52" spans="2:20" ht="15.75" x14ac:dyDescent="0.2">
      <c r="B52" s="115" t="s">
        <v>2102</v>
      </c>
      <c r="C52" s="118">
        <v>2376</v>
      </c>
      <c r="D52" s="118">
        <v>1274</v>
      </c>
      <c r="E52" s="118">
        <v>1252</v>
      </c>
      <c r="F52" s="118">
        <v>1580</v>
      </c>
      <c r="G52" s="118">
        <v>3075</v>
      </c>
      <c r="H52" s="118">
        <v>1894</v>
      </c>
      <c r="I52" s="118"/>
      <c r="J52" s="118"/>
      <c r="K52" s="118">
        <v>72838.160199999998</v>
      </c>
      <c r="L52" s="186">
        <f t="shared" si="10"/>
        <v>-2.9374737725556023E-3</v>
      </c>
      <c r="M52" s="186">
        <f t="shared" si="11"/>
        <v>-7.014809041309431E-3</v>
      </c>
      <c r="N52" s="186">
        <f t="shared" si="12"/>
        <v>-1.4173228346456693E-2</v>
      </c>
      <c r="O52" s="186">
        <f t="shared" si="5"/>
        <v>-1.0935992280476037E-2</v>
      </c>
      <c r="P52" s="186">
        <f t="shared" si="6"/>
        <v>-3.1578947368421052E-3</v>
      </c>
      <c r="Q52" s="186">
        <f t="shared" si="13"/>
        <v>-3.1578947368421052E-3</v>
      </c>
      <c r="R52" s="117"/>
      <c r="S52" s="117"/>
      <c r="T52" s="117">
        <f t="shared" si="8"/>
        <v>-3.8583534442258264E-3</v>
      </c>
    </row>
    <row r="53" spans="2:20" ht="15.75" x14ac:dyDescent="0.2">
      <c r="B53" s="115" t="s">
        <v>2103</v>
      </c>
      <c r="C53" s="118">
        <v>2375</v>
      </c>
      <c r="D53" s="118">
        <v>1251</v>
      </c>
      <c r="E53" s="118">
        <v>1251</v>
      </c>
      <c r="F53" s="118">
        <v>1573</v>
      </c>
      <c r="G53" s="118">
        <v>3051</v>
      </c>
      <c r="H53" s="118">
        <v>1884</v>
      </c>
      <c r="I53" s="118"/>
      <c r="J53" s="118"/>
      <c r="K53" s="118">
        <v>72769.992800000007</v>
      </c>
      <c r="L53" s="186">
        <f t="shared" si="10"/>
        <v>-4.2087542087542086E-4</v>
      </c>
      <c r="M53" s="186">
        <f t="shared" si="11"/>
        <v>-1.8053375196232339E-2</v>
      </c>
      <c r="N53" s="186">
        <f t="shared" si="12"/>
        <v>-7.9872204472843447E-4</v>
      </c>
      <c r="O53" s="186">
        <f t="shared" si="5"/>
        <v>-7.8048780487804878E-3</v>
      </c>
      <c r="P53" s="186">
        <f t="shared" si="6"/>
        <v>-5.279831045406547E-3</v>
      </c>
      <c r="Q53" s="186">
        <f t="shared" si="13"/>
        <v>-5.279831045406547E-3</v>
      </c>
      <c r="R53" s="117"/>
      <c r="S53" s="117"/>
      <c r="T53" s="117">
        <f t="shared" si="8"/>
        <v>-9.3587481908955709E-4</v>
      </c>
    </row>
    <row r="54" spans="2:20" ht="15.75" x14ac:dyDescent="0.2">
      <c r="B54" s="115" t="s">
        <v>2104</v>
      </c>
      <c r="C54" s="118">
        <v>2375</v>
      </c>
      <c r="D54" s="118">
        <v>1260</v>
      </c>
      <c r="E54" s="118">
        <v>1264</v>
      </c>
      <c r="F54" s="118">
        <v>1567</v>
      </c>
      <c r="G54" s="118">
        <v>3072</v>
      </c>
      <c r="H54" s="118">
        <v>1877</v>
      </c>
      <c r="I54" s="118"/>
      <c r="J54" s="118"/>
      <c r="K54" s="118">
        <v>72904.821400000001</v>
      </c>
      <c r="L54" s="186">
        <f t="shared" si="10"/>
        <v>0</v>
      </c>
      <c r="M54" s="186">
        <f t="shared" si="11"/>
        <v>7.1942446043165471E-3</v>
      </c>
      <c r="N54" s="186">
        <f t="shared" si="12"/>
        <v>1.0391686650679457E-2</v>
      </c>
      <c r="O54" s="186">
        <f t="shared" si="5"/>
        <v>6.8829891838741398E-3</v>
      </c>
      <c r="P54" s="186">
        <f t="shared" si="6"/>
        <v>-3.7154989384288748E-3</v>
      </c>
      <c r="Q54" s="186">
        <f t="shared" si="13"/>
        <v>-3.7154989384288748E-3</v>
      </c>
      <c r="R54" s="117"/>
      <c r="S54" s="117"/>
      <c r="T54" s="117">
        <f t="shared" si="8"/>
        <v>1.8528049105426521E-3</v>
      </c>
    </row>
    <row r="55" spans="2:20" ht="15.75" x14ac:dyDescent="0.2">
      <c r="B55" s="115" t="s">
        <v>2105</v>
      </c>
      <c r="C55" s="118">
        <v>2366</v>
      </c>
      <c r="D55" s="118">
        <v>1256</v>
      </c>
      <c r="E55" s="118">
        <v>1241</v>
      </c>
      <c r="F55" s="118">
        <v>1576</v>
      </c>
      <c r="G55" s="118">
        <v>3092</v>
      </c>
      <c r="H55" s="118">
        <v>1873</v>
      </c>
      <c r="I55" s="118"/>
      <c r="J55" s="118"/>
      <c r="K55" s="118">
        <v>72804.236099999995</v>
      </c>
      <c r="L55" s="186">
        <f t="shared" si="10"/>
        <v>-3.7894736842105261E-3</v>
      </c>
      <c r="M55" s="186">
        <f t="shared" si="11"/>
        <v>-3.1746031746031746E-3</v>
      </c>
      <c r="N55" s="186">
        <f t="shared" si="12"/>
        <v>-1.8196202531645569E-2</v>
      </c>
      <c r="O55" s="186">
        <f t="shared" si="5"/>
        <v>6.510416666666667E-3</v>
      </c>
      <c r="P55" s="186">
        <f t="shared" si="6"/>
        <v>-2.1310602024507191E-3</v>
      </c>
      <c r="Q55" s="186">
        <f t="shared" si="13"/>
        <v>-2.1310602024507191E-3</v>
      </c>
      <c r="R55" s="117"/>
      <c r="S55" s="117"/>
      <c r="T55" s="117">
        <f t="shared" si="8"/>
        <v>-1.3796796709525455E-3</v>
      </c>
    </row>
    <row r="56" spans="2:20" ht="15.75" x14ac:dyDescent="0.2">
      <c r="B56" s="115" t="s">
        <v>2106</v>
      </c>
      <c r="C56" s="118">
        <v>2340</v>
      </c>
      <c r="D56" s="118">
        <v>1259</v>
      </c>
      <c r="E56" s="118">
        <v>1230</v>
      </c>
      <c r="F56" s="118">
        <v>1574</v>
      </c>
      <c r="G56" s="118">
        <v>3054</v>
      </c>
      <c r="H56" s="118">
        <v>1839</v>
      </c>
      <c r="I56" s="118"/>
      <c r="J56" s="118"/>
      <c r="K56" s="118">
        <v>72570.703999999998</v>
      </c>
      <c r="L56" s="186">
        <f t="shared" si="10"/>
        <v>-1.098901098901099E-2</v>
      </c>
      <c r="M56" s="186">
        <f t="shared" si="11"/>
        <v>2.3885350318471337E-3</v>
      </c>
      <c r="N56" s="186">
        <f t="shared" si="12"/>
        <v>-8.8638195004029016E-3</v>
      </c>
      <c r="O56" s="186">
        <f t="shared" si="5"/>
        <v>-1.2289780077619664E-2</v>
      </c>
      <c r="P56" s="186">
        <f t="shared" si="6"/>
        <v>-1.8152696209289908E-2</v>
      </c>
      <c r="Q56" s="186">
        <f t="shared" si="13"/>
        <v>-1.8152696209289908E-2</v>
      </c>
      <c r="R56" s="117"/>
      <c r="S56" s="117"/>
      <c r="T56" s="117">
        <f t="shared" si="8"/>
        <v>-3.2076718678735886E-3</v>
      </c>
    </row>
    <row r="57" spans="2:20" ht="15.75" x14ac:dyDescent="0.2">
      <c r="B57" s="115" t="s">
        <v>2107</v>
      </c>
      <c r="C57" s="118">
        <v>2332</v>
      </c>
      <c r="D57" s="118">
        <v>1234</v>
      </c>
      <c r="E57" s="118">
        <v>1235</v>
      </c>
      <c r="F57" s="118">
        <v>1598</v>
      </c>
      <c r="G57" s="118">
        <v>3072</v>
      </c>
      <c r="H57" s="118">
        <v>1793</v>
      </c>
      <c r="I57" s="118"/>
      <c r="J57" s="118"/>
      <c r="K57" s="118">
        <v>72514.723800000007</v>
      </c>
      <c r="L57" s="186">
        <f t="shared" si="10"/>
        <v>-3.4188034188034188E-3</v>
      </c>
      <c r="M57" s="186">
        <f t="shared" si="11"/>
        <v>-1.9857029388403495E-2</v>
      </c>
      <c r="N57" s="186">
        <f t="shared" si="12"/>
        <v>4.0650406504065045E-3</v>
      </c>
      <c r="O57" s="186">
        <f t="shared" si="5"/>
        <v>5.893909626719057E-3</v>
      </c>
      <c r="P57" s="186">
        <f t="shared" si="6"/>
        <v>-2.5013594344752584E-2</v>
      </c>
      <c r="Q57" s="186">
        <f t="shared" si="13"/>
        <v>-2.5013594344752584E-2</v>
      </c>
      <c r="R57" s="117"/>
      <c r="S57" s="117"/>
      <c r="T57" s="117">
        <f t="shared" si="8"/>
        <v>-7.7138841039754659E-4</v>
      </c>
    </row>
    <row r="58" spans="2:20" ht="15.75" x14ac:dyDescent="0.2">
      <c r="B58" s="115" t="s">
        <v>2108</v>
      </c>
      <c r="C58" s="118">
        <v>2328</v>
      </c>
      <c r="D58" s="118">
        <v>1197</v>
      </c>
      <c r="E58" s="118">
        <v>1184</v>
      </c>
      <c r="F58" s="118">
        <v>1581</v>
      </c>
      <c r="G58" s="118">
        <v>2937</v>
      </c>
      <c r="H58" s="118">
        <v>1782</v>
      </c>
      <c r="I58" s="118"/>
      <c r="J58" s="118"/>
      <c r="K58" s="118">
        <v>71536.617400000003</v>
      </c>
      <c r="L58" s="186">
        <f t="shared" si="10"/>
        <v>-1.7152658662092624E-3</v>
      </c>
      <c r="M58" s="186">
        <f t="shared" si="11"/>
        <v>-2.9983792544570502E-2</v>
      </c>
      <c r="N58" s="186">
        <f t="shared" si="12"/>
        <v>-4.1295546558704453E-2</v>
      </c>
      <c r="O58" s="186">
        <f t="shared" si="5"/>
        <v>-4.39453125E-2</v>
      </c>
      <c r="P58" s="186">
        <f t="shared" si="6"/>
        <v>-6.1349693251533744E-3</v>
      </c>
      <c r="Q58" s="186">
        <f t="shared" si="13"/>
        <v>-6.1349693251533744E-3</v>
      </c>
      <c r="R58" s="117"/>
      <c r="S58" s="117"/>
      <c r="T58" s="117">
        <f t="shared" si="8"/>
        <v>-1.3488383444687465E-2</v>
      </c>
    </row>
    <row r="59" spans="2:20" ht="15.75" x14ac:dyDescent="0.2">
      <c r="B59" s="115" t="s">
        <v>2109</v>
      </c>
      <c r="C59" s="118">
        <v>2323</v>
      </c>
      <c r="D59" s="118">
        <v>1181</v>
      </c>
      <c r="E59" s="118">
        <v>1191</v>
      </c>
      <c r="F59" s="118">
        <v>1603</v>
      </c>
      <c r="G59" s="118">
        <v>2801</v>
      </c>
      <c r="H59" s="118">
        <v>1803</v>
      </c>
      <c r="I59" s="118"/>
      <c r="J59" s="118"/>
      <c r="K59" s="118">
        <v>71419.944300000003</v>
      </c>
      <c r="L59" s="186">
        <f t="shared" si="10"/>
        <v>-2.1477663230240552E-3</v>
      </c>
      <c r="M59" s="186">
        <f t="shared" si="11"/>
        <v>-1.3366750208855471E-2</v>
      </c>
      <c r="N59" s="186">
        <f t="shared" si="12"/>
        <v>5.9121621621621625E-3</v>
      </c>
      <c r="O59" s="186">
        <f t="shared" si="5"/>
        <v>-4.6305754170922711E-2</v>
      </c>
      <c r="P59" s="186">
        <f t="shared" si="6"/>
        <v>1.1784511784511785E-2</v>
      </c>
      <c r="Q59" s="186">
        <f t="shared" si="13"/>
        <v>1.1784511784511785E-2</v>
      </c>
      <c r="R59" s="117"/>
      <c r="S59" s="117"/>
      <c r="T59" s="117">
        <f t="shared" si="8"/>
        <v>-1.6309563443238787E-3</v>
      </c>
    </row>
    <row r="60" spans="2:20" ht="15.75" x14ac:dyDescent="0.2">
      <c r="B60" s="115" t="s">
        <v>2110</v>
      </c>
      <c r="C60" s="118">
        <v>2321</v>
      </c>
      <c r="D60" s="118">
        <v>1175</v>
      </c>
      <c r="E60" s="118">
        <v>1200</v>
      </c>
      <c r="F60" s="118">
        <v>1637</v>
      </c>
      <c r="G60" s="118">
        <v>2831</v>
      </c>
      <c r="H60" s="118">
        <v>1798</v>
      </c>
      <c r="I60" s="118"/>
      <c r="J60" s="118"/>
      <c r="K60" s="118">
        <v>71355.835200000001</v>
      </c>
      <c r="L60" s="186">
        <f t="shared" si="10"/>
        <v>-8.6095566078346966E-4</v>
      </c>
      <c r="M60" s="186">
        <f t="shared" si="11"/>
        <v>-5.0804403048264179E-3</v>
      </c>
      <c r="N60" s="186">
        <f t="shared" si="12"/>
        <v>7.556675062972292E-3</v>
      </c>
      <c r="O60" s="186">
        <f t="shared" si="5"/>
        <v>1.0710460549803642E-2</v>
      </c>
      <c r="P60" s="186">
        <f t="shared" si="6"/>
        <v>-2.7731558513588465E-3</v>
      </c>
      <c r="Q60" s="186">
        <f t="shared" si="13"/>
        <v>-2.7731558513588465E-3</v>
      </c>
      <c r="R60" s="117"/>
      <c r="S60" s="117"/>
      <c r="T60" s="117">
        <f t="shared" si="8"/>
        <v>-8.976358162743833E-4</v>
      </c>
    </row>
    <row r="61" spans="2:20" ht="15.75" x14ac:dyDescent="0.2">
      <c r="B61" s="115" t="s">
        <v>2111</v>
      </c>
      <c r="C61" s="118">
        <v>2320</v>
      </c>
      <c r="D61" s="118">
        <v>1157</v>
      </c>
      <c r="E61" s="118">
        <v>1200</v>
      </c>
      <c r="F61" s="118">
        <v>1622</v>
      </c>
      <c r="G61" s="118">
        <v>2701</v>
      </c>
      <c r="H61" s="118">
        <v>1786</v>
      </c>
      <c r="I61" s="118"/>
      <c r="J61" s="118"/>
      <c r="K61" s="118">
        <v>70670.724900000001</v>
      </c>
      <c r="L61" s="186">
        <f t="shared" si="10"/>
        <v>-4.3084877208099956E-4</v>
      </c>
      <c r="M61" s="186">
        <f t="shared" si="11"/>
        <v>-1.5319148936170212E-2</v>
      </c>
      <c r="N61" s="186">
        <f t="shared" si="12"/>
        <v>0</v>
      </c>
      <c r="O61" s="186">
        <f t="shared" si="5"/>
        <v>-4.5920169551395267E-2</v>
      </c>
      <c r="P61" s="186">
        <f t="shared" si="6"/>
        <v>-6.6740823136818691E-3</v>
      </c>
      <c r="Q61" s="186">
        <f t="shared" si="13"/>
        <v>-6.6740823136818691E-3</v>
      </c>
      <c r="R61" s="117"/>
      <c r="S61" s="117"/>
      <c r="T61" s="117">
        <f t="shared" si="8"/>
        <v>-9.6013212946038113E-3</v>
      </c>
    </row>
    <row r="62" spans="2:20" ht="15.75" x14ac:dyDescent="0.2">
      <c r="B62" s="115" t="s">
        <v>2112</v>
      </c>
      <c r="C62" s="118">
        <v>2319</v>
      </c>
      <c r="D62" s="118">
        <v>1144</v>
      </c>
      <c r="E62" s="118">
        <v>1174</v>
      </c>
      <c r="F62" s="118">
        <v>1639</v>
      </c>
      <c r="G62" s="118">
        <v>2645</v>
      </c>
      <c r="H62" s="118">
        <v>1776</v>
      </c>
      <c r="I62" s="118"/>
      <c r="J62" s="118"/>
      <c r="K62" s="118">
        <v>70551.491800000003</v>
      </c>
      <c r="L62" s="186">
        <f t="shared" si="10"/>
        <v>-4.3103448275862068E-4</v>
      </c>
      <c r="M62" s="186">
        <f t="shared" si="11"/>
        <v>-1.1235955056179775E-2</v>
      </c>
      <c r="N62" s="186">
        <f t="shared" si="12"/>
        <v>-2.1666666666666667E-2</v>
      </c>
      <c r="O62" s="186">
        <f t="shared" si="5"/>
        <v>-2.0733061828952241E-2</v>
      </c>
      <c r="P62" s="186">
        <f t="shared" si="6"/>
        <v>-5.5991041433370659E-3</v>
      </c>
      <c r="Q62" s="186">
        <f t="shared" si="13"/>
        <v>-5.5991041433370659E-3</v>
      </c>
      <c r="R62" s="117"/>
      <c r="S62" s="117"/>
      <c r="T62" s="117">
        <f t="shared" si="8"/>
        <v>-1.6871639588912388E-3</v>
      </c>
    </row>
    <row r="63" spans="2:20" ht="15.75" x14ac:dyDescent="0.2">
      <c r="B63" s="115" t="s">
        <v>2113</v>
      </c>
      <c r="C63" s="118">
        <v>2311</v>
      </c>
      <c r="D63" s="118">
        <v>1144</v>
      </c>
      <c r="E63" s="118">
        <v>1154</v>
      </c>
      <c r="F63" s="118">
        <v>1632</v>
      </c>
      <c r="G63" s="118">
        <v>2656</v>
      </c>
      <c r="H63" s="118">
        <v>1756</v>
      </c>
      <c r="I63" s="118"/>
      <c r="J63" s="118"/>
      <c r="K63" s="118">
        <v>70503.420299999998</v>
      </c>
      <c r="L63" s="186">
        <f t="shared" si="10"/>
        <v>-3.4497628288055198E-3</v>
      </c>
      <c r="M63" s="186">
        <f t="shared" si="11"/>
        <v>0</v>
      </c>
      <c r="N63" s="186">
        <f t="shared" si="12"/>
        <v>-1.7035775127768313E-2</v>
      </c>
      <c r="O63" s="186">
        <f t="shared" si="5"/>
        <v>4.1587901701323248E-3</v>
      </c>
      <c r="P63" s="186">
        <f t="shared" si="6"/>
        <v>-1.1261261261261261E-2</v>
      </c>
      <c r="Q63" s="186">
        <f t="shared" si="13"/>
        <v>-1.1261261261261261E-2</v>
      </c>
      <c r="R63" s="117"/>
      <c r="S63" s="117"/>
      <c r="T63" s="117">
        <f t="shared" si="8"/>
        <v>-6.8136759086936092E-4</v>
      </c>
    </row>
    <row r="64" spans="2:20" ht="15.75" x14ac:dyDescent="0.2">
      <c r="B64" s="115" t="s">
        <v>2114</v>
      </c>
      <c r="C64" s="118">
        <v>2305</v>
      </c>
      <c r="D64" s="118">
        <v>1135</v>
      </c>
      <c r="E64" s="118">
        <v>1163</v>
      </c>
      <c r="F64" s="118">
        <v>1652</v>
      </c>
      <c r="G64" s="118">
        <v>2572</v>
      </c>
      <c r="H64" s="118">
        <v>1737</v>
      </c>
      <c r="I64" s="118"/>
      <c r="J64" s="118"/>
      <c r="K64" s="118">
        <v>69685.535399999993</v>
      </c>
      <c r="L64" s="186">
        <f t="shared" si="10"/>
        <v>-2.5962786672436176E-3</v>
      </c>
      <c r="M64" s="186">
        <f t="shared" si="11"/>
        <v>-7.8671328671328679E-3</v>
      </c>
      <c r="N64" s="186">
        <f t="shared" si="12"/>
        <v>7.7989601386481804E-3</v>
      </c>
      <c r="O64" s="186">
        <f t="shared" si="5"/>
        <v>-3.1626506024096383E-2</v>
      </c>
      <c r="P64" s="186">
        <f t="shared" si="6"/>
        <v>-1.082004555808656E-2</v>
      </c>
      <c r="Q64" s="186">
        <f t="shared" si="13"/>
        <v>-1.082004555808656E-2</v>
      </c>
      <c r="R64" s="117"/>
      <c r="S64" s="117"/>
      <c r="T64" s="117">
        <f t="shared" si="8"/>
        <v>-1.1600641451433309E-2</v>
      </c>
    </row>
    <row r="65" spans="2:20" ht="15.75" x14ac:dyDescent="0.2">
      <c r="B65" s="115" t="s">
        <v>2115</v>
      </c>
      <c r="C65" s="118">
        <v>2306</v>
      </c>
      <c r="D65" s="118">
        <v>1132</v>
      </c>
      <c r="E65" s="118">
        <v>1139</v>
      </c>
      <c r="F65" s="118">
        <v>1630</v>
      </c>
      <c r="G65" s="118">
        <v>2479</v>
      </c>
      <c r="H65" s="118">
        <v>1728</v>
      </c>
      <c r="I65" s="118"/>
      <c r="J65" s="118"/>
      <c r="K65" s="118">
        <v>69249.665500000003</v>
      </c>
      <c r="L65" s="186">
        <f t="shared" si="10"/>
        <v>4.3383947939262471E-4</v>
      </c>
      <c r="M65" s="186">
        <f t="shared" si="11"/>
        <v>-2.6431718061674008E-3</v>
      </c>
      <c r="N65" s="186">
        <f t="shared" si="12"/>
        <v>-2.063628546861565E-2</v>
      </c>
      <c r="O65" s="186">
        <f t="shared" si="5"/>
        <v>-3.615863141524106E-2</v>
      </c>
      <c r="P65" s="186">
        <f t="shared" si="6"/>
        <v>-5.1813471502590676E-3</v>
      </c>
      <c r="Q65" s="186">
        <f t="shared" si="13"/>
        <v>-5.1813471502590676E-3</v>
      </c>
      <c r="R65" s="117"/>
      <c r="S65" s="117"/>
      <c r="T65" s="117">
        <f t="shared" si="8"/>
        <v>-6.2548116692806612E-3</v>
      </c>
    </row>
    <row r="66" spans="2:20" ht="15.75" x14ac:dyDescent="0.2">
      <c r="B66" s="115" t="s">
        <v>2116</v>
      </c>
      <c r="C66" s="118">
        <v>2305</v>
      </c>
      <c r="D66" s="118">
        <v>1152</v>
      </c>
      <c r="E66" s="118">
        <v>1152</v>
      </c>
      <c r="F66" s="118">
        <v>1646</v>
      </c>
      <c r="G66" s="118">
        <v>2549</v>
      </c>
      <c r="H66" s="118">
        <v>1668</v>
      </c>
      <c r="I66" s="118"/>
      <c r="J66" s="118"/>
      <c r="K66" s="118">
        <v>69502.852799999993</v>
      </c>
      <c r="L66" s="186">
        <f t="shared" si="10"/>
        <v>-4.3365134431916737E-4</v>
      </c>
      <c r="M66" s="186">
        <f t="shared" si="11"/>
        <v>1.7667844522968199E-2</v>
      </c>
      <c r="N66" s="186">
        <f t="shared" si="12"/>
        <v>1.141352063213345E-2</v>
      </c>
      <c r="O66" s="186">
        <f t="shared" si="5"/>
        <v>2.8237192416296894E-2</v>
      </c>
      <c r="P66" s="186">
        <f t="shared" si="6"/>
        <v>-3.4722222222222224E-2</v>
      </c>
      <c r="Q66" s="186">
        <f t="shared" si="13"/>
        <v>-3.4722222222222224E-2</v>
      </c>
      <c r="R66" s="117"/>
      <c r="S66" s="117"/>
      <c r="T66" s="117">
        <f t="shared" si="8"/>
        <v>3.6561519564306125E-3</v>
      </c>
    </row>
    <row r="67" spans="2:20" ht="15.75" x14ac:dyDescent="0.2">
      <c r="B67" s="115" t="s">
        <v>2117</v>
      </c>
      <c r="C67" s="118">
        <v>2314</v>
      </c>
      <c r="D67" s="118">
        <v>1179</v>
      </c>
      <c r="E67" s="118">
        <v>1199</v>
      </c>
      <c r="F67" s="118">
        <v>1646</v>
      </c>
      <c r="G67" s="118">
        <v>2659</v>
      </c>
      <c r="H67" s="118">
        <v>1725</v>
      </c>
      <c r="I67" s="118"/>
      <c r="J67" s="118"/>
      <c r="K67" s="118">
        <v>70357.984800000006</v>
      </c>
      <c r="L67" s="186">
        <f t="shared" si="10"/>
        <v>3.9045553145336228E-3</v>
      </c>
      <c r="M67" s="186">
        <f t="shared" si="11"/>
        <v>2.34375E-2</v>
      </c>
      <c r="N67" s="186">
        <f t="shared" si="12"/>
        <v>4.0798611111111112E-2</v>
      </c>
      <c r="O67" s="186">
        <f t="shared" si="5"/>
        <v>4.3154178109062379E-2</v>
      </c>
      <c r="P67" s="186">
        <f t="shared" si="6"/>
        <v>3.41726618705036E-2</v>
      </c>
      <c r="Q67" s="186">
        <f t="shared" si="13"/>
        <v>3.41726618705036E-2</v>
      </c>
      <c r="R67" s="117"/>
      <c r="S67" s="117"/>
      <c r="T67" s="117">
        <f t="shared" si="8"/>
        <v>1.2303552524106066E-2</v>
      </c>
    </row>
    <row r="68" spans="2:20" ht="15.75" x14ac:dyDescent="0.2">
      <c r="B68" s="115" t="s">
        <v>2118</v>
      </c>
      <c r="C68" s="118">
        <v>2314</v>
      </c>
      <c r="D68" s="118">
        <v>1165</v>
      </c>
      <c r="E68" s="118">
        <v>1201</v>
      </c>
      <c r="F68" s="118">
        <v>1651</v>
      </c>
      <c r="G68" s="118">
        <v>2549</v>
      </c>
      <c r="H68" s="118">
        <v>1772</v>
      </c>
      <c r="I68" s="118"/>
      <c r="J68" s="118"/>
      <c r="K68" s="118">
        <v>70276.368499999997</v>
      </c>
      <c r="L68" s="186">
        <f t="shared" si="10"/>
        <v>0</v>
      </c>
      <c r="M68" s="186">
        <f t="shared" si="11"/>
        <v>-1.1874469889737066E-2</v>
      </c>
      <c r="N68" s="186">
        <f t="shared" si="12"/>
        <v>1.6680567139282735E-3</v>
      </c>
      <c r="O68" s="186">
        <f t="shared" si="5"/>
        <v>-4.1368935690109063E-2</v>
      </c>
      <c r="P68" s="186">
        <f t="shared" si="6"/>
        <v>2.7246376811594204E-2</v>
      </c>
      <c r="Q68" s="186">
        <f t="shared" si="13"/>
        <v>2.7246376811594204E-2</v>
      </c>
      <c r="R68" s="117"/>
      <c r="S68" s="117"/>
      <c r="T68" s="117">
        <f t="shared" si="8"/>
        <v>-1.1600147478926766E-3</v>
      </c>
    </row>
    <row r="69" spans="2:20" ht="15.75" x14ac:dyDescent="0.2">
      <c r="B69" s="115" t="s">
        <v>2119</v>
      </c>
      <c r="C69" s="118">
        <v>2314</v>
      </c>
      <c r="D69" s="118">
        <v>1169</v>
      </c>
      <c r="E69" s="118">
        <v>1212</v>
      </c>
      <c r="F69" s="118">
        <v>1635</v>
      </c>
      <c r="G69" s="118">
        <v>2538</v>
      </c>
      <c r="H69" s="118">
        <v>1773</v>
      </c>
      <c r="I69" s="118"/>
      <c r="J69" s="118"/>
      <c r="K69" s="118">
        <v>70344.223800000007</v>
      </c>
      <c r="L69" s="186">
        <f t="shared" si="10"/>
        <v>0</v>
      </c>
      <c r="M69" s="186">
        <f t="shared" si="11"/>
        <v>3.4334763948497852E-3</v>
      </c>
      <c r="N69" s="186">
        <f t="shared" si="12"/>
        <v>9.1590341382181521E-3</v>
      </c>
      <c r="O69" s="186">
        <f t="shared" si="5"/>
        <v>-4.3154178109062373E-3</v>
      </c>
      <c r="P69" s="186">
        <f t="shared" si="6"/>
        <v>5.6433408577878099E-4</v>
      </c>
      <c r="Q69" s="186">
        <f t="shared" si="13"/>
        <v>5.6433408577878099E-4</v>
      </c>
      <c r="R69" s="117"/>
      <c r="S69" s="117"/>
      <c r="T69" s="117">
        <f t="shared" si="8"/>
        <v>9.6554932260067166E-4</v>
      </c>
    </row>
    <row r="70" spans="2:20" ht="15.75" x14ac:dyDescent="0.2">
      <c r="B70" s="115" t="s">
        <v>2120</v>
      </c>
      <c r="C70" s="118">
        <v>2315</v>
      </c>
      <c r="D70" s="118">
        <v>1221</v>
      </c>
      <c r="E70" s="118">
        <v>1250</v>
      </c>
      <c r="F70" s="118">
        <v>1611</v>
      </c>
      <c r="G70" s="118">
        <v>2602</v>
      </c>
      <c r="H70" s="118">
        <v>1838</v>
      </c>
      <c r="I70" s="118"/>
      <c r="J70" s="118"/>
      <c r="K70" s="118">
        <v>70812.530700000003</v>
      </c>
      <c r="L70" s="186">
        <f t="shared" si="10"/>
        <v>4.3215211754537599E-4</v>
      </c>
      <c r="M70" s="186">
        <f t="shared" si="11"/>
        <v>4.448246364414029E-2</v>
      </c>
      <c r="N70" s="186">
        <f t="shared" si="12"/>
        <v>3.1353135313531351E-2</v>
      </c>
      <c r="O70" s="186">
        <f t="shared" si="5"/>
        <v>2.5216706067769899E-2</v>
      </c>
      <c r="P70" s="186">
        <f t="shared" si="6"/>
        <v>3.6661026508742242E-2</v>
      </c>
      <c r="Q70" s="186">
        <f t="shared" si="13"/>
        <v>3.6661026508742242E-2</v>
      </c>
      <c r="R70" s="117"/>
      <c r="S70" s="117"/>
      <c r="T70" s="117">
        <f t="shared" si="8"/>
        <v>6.657361112285042E-3</v>
      </c>
    </row>
    <row r="71" spans="2:20" ht="15.75" x14ac:dyDescent="0.2">
      <c r="B71" s="115" t="s">
        <v>2121</v>
      </c>
      <c r="C71" s="118">
        <v>2314</v>
      </c>
      <c r="D71" s="118">
        <v>1209</v>
      </c>
      <c r="E71" s="118">
        <v>1242</v>
      </c>
      <c r="F71" s="118">
        <v>1604</v>
      </c>
      <c r="G71" s="118">
        <v>2535</v>
      </c>
      <c r="H71" s="118">
        <v>1779</v>
      </c>
      <c r="I71" s="118"/>
      <c r="J71" s="118"/>
      <c r="K71" s="118">
        <v>70559.2117</v>
      </c>
      <c r="L71" s="186">
        <f t="shared" si="10"/>
        <v>-4.3196544276457883E-4</v>
      </c>
      <c r="M71" s="186">
        <f t="shared" si="11"/>
        <v>-9.8280098280098278E-3</v>
      </c>
      <c r="N71" s="186">
        <f t="shared" si="12"/>
        <v>-6.4000000000000003E-3</v>
      </c>
      <c r="O71" s="186">
        <f t="shared" ref="O71:O134" si="15">(G71-G70)/G70</f>
        <v>-2.5749423520368946E-2</v>
      </c>
      <c r="P71" s="186">
        <f t="shared" ref="P71:P134" si="16">(H71-H70)/H70</f>
        <v>-3.2100108813928184E-2</v>
      </c>
      <c r="Q71" s="186">
        <f t="shared" si="13"/>
        <v>-3.2100108813928184E-2</v>
      </c>
      <c r="R71" s="117"/>
      <c r="S71" s="117"/>
      <c r="T71" s="117">
        <f t="shared" ref="T71:T109" si="17">(K71-K70)/K70</f>
        <v>-3.5773188374413393E-3</v>
      </c>
    </row>
    <row r="72" spans="2:20" ht="15.75" x14ac:dyDescent="0.2">
      <c r="B72" s="115" t="s">
        <v>2122</v>
      </c>
      <c r="C72" s="118">
        <v>2314</v>
      </c>
      <c r="D72" s="118">
        <v>1266</v>
      </c>
      <c r="E72" s="118">
        <v>1246</v>
      </c>
      <c r="F72" s="118">
        <v>1603</v>
      </c>
      <c r="G72" s="118">
        <v>2554</v>
      </c>
      <c r="H72" s="118">
        <v>1770</v>
      </c>
      <c r="I72" s="118"/>
      <c r="J72" s="118"/>
      <c r="K72" s="118">
        <v>70605.818299999999</v>
      </c>
      <c r="L72" s="186">
        <f t="shared" si="10"/>
        <v>0</v>
      </c>
      <c r="M72" s="186">
        <f t="shared" si="11"/>
        <v>4.7146401985111663E-2</v>
      </c>
      <c r="N72" s="186">
        <f t="shared" si="12"/>
        <v>3.2206119162640902E-3</v>
      </c>
      <c r="O72" s="186">
        <f t="shared" si="15"/>
        <v>7.4950690335305716E-3</v>
      </c>
      <c r="P72" s="186">
        <f t="shared" si="16"/>
        <v>-5.0590219224283303E-3</v>
      </c>
      <c r="Q72" s="186">
        <f t="shared" si="13"/>
        <v>-5.0590219224283303E-3</v>
      </c>
      <c r="R72" s="117"/>
      <c r="S72" s="117"/>
      <c r="T72" s="117">
        <f t="shared" si="17"/>
        <v>6.605317559124482E-4</v>
      </c>
    </row>
    <row r="73" spans="2:20" ht="15.75" x14ac:dyDescent="0.2">
      <c r="B73" s="115" t="s">
        <v>2123</v>
      </c>
      <c r="C73" s="118">
        <v>2312</v>
      </c>
      <c r="D73" s="118">
        <v>1243</v>
      </c>
      <c r="E73" s="118">
        <v>1243</v>
      </c>
      <c r="F73" s="118">
        <v>1598</v>
      </c>
      <c r="G73" s="118">
        <v>2552</v>
      </c>
      <c r="H73" s="118">
        <v>1764</v>
      </c>
      <c r="I73" s="118"/>
      <c r="J73" s="118"/>
      <c r="K73" s="118">
        <v>70713.61</v>
      </c>
      <c r="L73" s="186">
        <f t="shared" si="10"/>
        <v>-8.6430423509075197E-4</v>
      </c>
      <c r="M73" s="186">
        <f t="shared" si="11"/>
        <v>-1.8167456556082148E-2</v>
      </c>
      <c r="N73" s="186">
        <f t="shared" si="12"/>
        <v>-2.407704654895666E-3</v>
      </c>
      <c r="O73" s="186">
        <f t="shared" si="15"/>
        <v>-7.8308535630383712E-4</v>
      </c>
      <c r="P73" s="186">
        <f t="shared" si="16"/>
        <v>-3.3898305084745762E-3</v>
      </c>
      <c r="Q73" s="186">
        <f t="shared" si="13"/>
        <v>-3.3898305084745762E-3</v>
      </c>
      <c r="R73" s="117"/>
      <c r="S73" s="117"/>
      <c r="T73" s="117">
        <f t="shared" si="17"/>
        <v>1.5266688014577063E-3</v>
      </c>
    </row>
    <row r="74" spans="2:20" ht="15.75" x14ac:dyDescent="0.2">
      <c r="B74" s="115" t="s">
        <v>2124</v>
      </c>
      <c r="C74" s="118">
        <v>2310</v>
      </c>
      <c r="D74" s="118">
        <v>1189</v>
      </c>
      <c r="E74" s="118">
        <v>1247</v>
      </c>
      <c r="F74" s="118">
        <v>1622</v>
      </c>
      <c r="G74" s="118">
        <v>2575</v>
      </c>
      <c r="H74" s="118">
        <v>1764</v>
      </c>
      <c r="I74" s="118"/>
      <c r="J74" s="118"/>
      <c r="K74" s="118">
        <v>70636.665800000002</v>
      </c>
      <c r="L74" s="186">
        <f t="shared" si="10"/>
        <v>-8.6505190311418688E-4</v>
      </c>
      <c r="M74" s="186">
        <f t="shared" si="11"/>
        <v>-4.3443282381335477E-2</v>
      </c>
      <c r="N74" s="186">
        <f t="shared" si="12"/>
        <v>3.2180209171359612E-3</v>
      </c>
      <c r="O74" s="186">
        <f t="shared" si="15"/>
        <v>9.0125391849529782E-3</v>
      </c>
      <c r="P74" s="186">
        <f t="shared" si="16"/>
        <v>0</v>
      </c>
      <c r="Q74" s="186">
        <f t="shared" si="13"/>
        <v>0</v>
      </c>
      <c r="R74" s="117"/>
      <c r="S74" s="117"/>
      <c r="T74" s="117">
        <f t="shared" si="17"/>
        <v>-1.0881101954771943E-3</v>
      </c>
    </row>
    <row r="75" spans="2:20" ht="15.75" x14ac:dyDescent="0.2">
      <c r="B75" s="115" t="s">
        <v>2125</v>
      </c>
      <c r="C75" s="118">
        <v>2307</v>
      </c>
      <c r="D75" s="118">
        <v>1195</v>
      </c>
      <c r="E75" s="118">
        <v>1231</v>
      </c>
      <c r="F75" s="118">
        <v>1597</v>
      </c>
      <c r="G75" s="118">
        <v>2535</v>
      </c>
      <c r="H75" s="118">
        <v>1764</v>
      </c>
      <c r="I75" s="118"/>
      <c r="J75" s="118"/>
      <c r="K75" s="118">
        <v>70749.615900000004</v>
      </c>
      <c r="L75" s="186">
        <f t="shared" si="10"/>
        <v>-1.2987012987012987E-3</v>
      </c>
      <c r="M75" s="186">
        <f t="shared" si="11"/>
        <v>5.0462573591253156E-3</v>
      </c>
      <c r="N75" s="186">
        <f t="shared" si="12"/>
        <v>-1.2830793905372895E-2</v>
      </c>
      <c r="O75" s="186">
        <f t="shared" si="15"/>
        <v>-1.5533980582524271E-2</v>
      </c>
      <c r="P75" s="186">
        <f t="shared" si="16"/>
        <v>0</v>
      </c>
      <c r="Q75" s="186">
        <f t="shared" si="13"/>
        <v>0</v>
      </c>
      <c r="R75" s="117"/>
      <c r="S75" s="117"/>
      <c r="T75" s="117">
        <f t="shared" si="17"/>
        <v>1.5990293245126787E-3</v>
      </c>
    </row>
    <row r="76" spans="2:20" ht="15.75" x14ac:dyDescent="0.2">
      <c r="B76" s="115" t="s">
        <v>2126</v>
      </c>
      <c r="C76" s="118">
        <v>2307</v>
      </c>
      <c r="D76" s="118">
        <v>1188</v>
      </c>
      <c r="E76" s="118">
        <v>1210</v>
      </c>
      <c r="F76" s="118">
        <v>1597</v>
      </c>
      <c r="G76" s="118">
        <v>2468</v>
      </c>
      <c r="H76" s="118">
        <v>1764</v>
      </c>
      <c r="I76" s="118"/>
      <c r="J76" s="118"/>
      <c r="K76" s="118">
        <v>70437.803400000004</v>
      </c>
      <c r="L76" s="186">
        <f t="shared" si="10"/>
        <v>0</v>
      </c>
      <c r="M76" s="186">
        <f t="shared" si="11"/>
        <v>-5.8577405857740588E-3</v>
      </c>
      <c r="N76" s="186">
        <f t="shared" si="12"/>
        <v>-1.7059301380991064E-2</v>
      </c>
      <c r="O76" s="186">
        <f t="shared" si="15"/>
        <v>-2.6429980276134121E-2</v>
      </c>
      <c r="P76" s="186">
        <f t="shared" si="16"/>
        <v>0</v>
      </c>
      <c r="Q76" s="186">
        <f t="shared" si="13"/>
        <v>0</v>
      </c>
      <c r="R76" s="117"/>
      <c r="S76" s="117"/>
      <c r="T76" s="117">
        <f t="shared" si="17"/>
        <v>-4.4072677432019812E-3</v>
      </c>
    </row>
    <row r="77" spans="2:20" ht="15.75" x14ac:dyDescent="0.2">
      <c r="B77" s="115" t="s">
        <v>2127</v>
      </c>
      <c r="C77" s="118">
        <v>2302</v>
      </c>
      <c r="D77" s="118">
        <v>1184</v>
      </c>
      <c r="E77" s="118">
        <v>1229</v>
      </c>
      <c r="F77" s="118">
        <v>1597</v>
      </c>
      <c r="G77" s="118">
        <v>2462</v>
      </c>
      <c r="H77" s="118">
        <v>1764</v>
      </c>
      <c r="I77" s="118"/>
      <c r="J77" s="118"/>
      <c r="K77" s="118">
        <v>70449.381599999993</v>
      </c>
      <c r="L77" s="186">
        <f t="shared" si="10"/>
        <v>-2.1673168617251841E-3</v>
      </c>
      <c r="M77" s="186">
        <f t="shared" si="11"/>
        <v>-3.3670033670033669E-3</v>
      </c>
      <c r="N77" s="186">
        <f t="shared" si="12"/>
        <v>1.5702479338842976E-2</v>
      </c>
      <c r="O77" s="186">
        <f t="shared" si="15"/>
        <v>-2.4311183144246355E-3</v>
      </c>
      <c r="P77" s="186">
        <f t="shared" si="16"/>
        <v>0</v>
      </c>
      <c r="Q77" s="186">
        <f t="shared" si="13"/>
        <v>0</v>
      </c>
      <c r="R77" s="117"/>
      <c r="S77" s="117"/>
      <c r="T77" s="117">
        <f t="shared" si="17"/>
        <v>1.6437480218170757E-4</v>
      </c>
    </row>
    <row r="78" spans="2:20" ht="15.75" x14ac:dyDescent="0.2">
      <c r="B78" s="115" t="s">
        <v>2128</v>
      </c>
      <c r="C78" s="118">
        <v>2301</v>
      </c>
      <c r="D78" s="118">
        <v>1182</v>
      </c>
      <c r="E78" s="118">
        <v>1225</v>
      </c>
      <c r="F78" s="118">
        <v>1597</v>
      </c>
      <c r="G78" s="118">
        <v>2457</v>
      </c>
      <c r="H78" s="118">
        <v>2769</v>
      </c>
      <c r="I78" s="118"/>
      <c r="J78" s="118"/>
      <c r="K78" s="118">
        <v>70460.787700000001</v>
      </c>
      <c r="L78" s="186">
        <f t="shared" si="10"/>
        <v>-4.3440486533449172E-4</v>
      </c>
      <c r="M78" s="186">
        <f t="shared" si="11"/>
        <v>-1.6891891891891893E-3</v>
      </c>
      <c r="N78" s="186">
        <f t="shared" si="12"/>
        <v>-3.2546786004882017E-3</v>
      </c>
      <c r="O78" s="186">
        <f t="shared" si="15"/>
        <v>-2.0308692120227455E-3</v>
      </c>
      <c r="P78" s="186">
        <f t="shared" si="16"/>
        <v>0.56972789115646261</v>
      </c>
      <c r="Q78" s="186">
        <f t="shared" si="13"/>
        <v>0.56972789115646261</v>
      </c>
      <c r="R78" s="117"/>
      <c r="S78" s="117"/>
      <c r="T78" s="117">
        <f t="shared" si="17"/>
        <v>1.619048988218149E-4</v>
      </c>
    </row>
    <row r="79" spans="2:20" ht="15.75" x14ac:dyDescent="0.2">
      <c r="B79" s="115" t="s">
        <v>2129</v>
      </c>
      <c r="C79" s="118">
        <v>2299</v>
      </c>
      <c r="D79" s="118">
        <v>1194</v>
      </c>
      <c r="E79" s="118">
        <v>1225</v>
      </c>
      <c r="F79" s="118">
        <v>1397</v>
      </c>
      <c r="G79" s="118">
        <v>2396</v>
      </c>
      <c r="H79" s="118">
        <v>2419</v>
      </c>
      <c r="I79" s="118"/>
      <c r="J79" s="118"/>
      <c r="K79" s="118">
        <v>70325.0429</v>
      </c>
      <c r="L79" s="186">
        <f t="shared" si="10"/>
        <v>-8.6918730986527601E-4</v>
      </c>
      <c r="M79" s="186">
        <f t="shared" si="11"/>
        <v>1.015228426395939E-2</v>
      </c>
      <c r="N79" s="186">
        <f t="shared" si="12"/>
        <v>0</v>
      </c>
      <c r="O79" s="186">
        <f t="shared" si="15"/>
        <v>-2.4827024827024827E-2</v>
      </c>
      <c r="P79" s="186">
        <f t="shared" si="16"/>
        <v>-0.12639942217407008</v>
      </c>
      <c r="Q79" s="186">
        <f t="shared" si="13"/>
        <v>-0.12639942217407008</v>
      </c>
      <c r="R79" s="117"/>
      <c r="S79" s="117"/>
      <c r="T79" s="117">
        <f t="shared" si="17"/>
        <v>-1.9265296973113514E-3</v>
      </c>
    </row>
    <row r="80" spans="2:20" ht="15.75" x14ac:dyDescent="0.2">
      <c r="B80" s="115" t="s">
        <v>2130</v>
      </c>
      <c r="C80" s="118">
        <v>2292</v>
      </c>
      <c r="D80" s="118">
        <v>1231</v>
      </c>
      <c r="E80" s="118">
        <v>1223</v>
      </c>
      <c r="F80" s="118">
        <v>1397</v>
      </c>
      <c r="G80" s="118">
        <v>2396</v>
      </c>
      <c r="H80" s="118">
        <v>1593</v>
      </c>
      <c r="I80" s="118"/>
      <c r="J80" s="118"/>
      <c r="K80" s="118">
        <v>70315.629300000001</v>
      </c>
      <c r="L80" s="186">
        <f t="shared" si="10"/>
        <v>-3.0448020878642889E-3</v>
      </c>
      <c r="M80" s="186">
        <f t="shared" si="11"/>
        <v>3.0988274706867672E-2</v>
      </c>
      <c r="N80" s="186">
        <f t="shared" si="12"/>
        <v>-1.6326530612244899E-3</v>
      </c>
      <c r="O80" s="186">
        <f t="shared" si="15"/>
        <v>0</v>
      </c>
      <c r="P80" s="186">
        <f t="shared" si="16"/>
        <v>-0.34146341463414637</v>
      </c>
      <c r="Q80" s="186">
        <f t="shared" si="13"/>
        <v>-0.34146341463414637</v>
      </c>
      <c r="R80" s="117"/>
      <c r="S80" s="117"/>
      <c r="T80" s="117">
        <f t="shared" si="17"/>
        <v>-1.3385843238497135E-4</v>
      </c>
    </row>
    <row r="81" spans="2:20" ht="15.75" x14ac:dyDescent="0.2">
      <c r="B81" s="115" t="s">
        <v>2131</v>
      </c>
      <c r="C81" s="118">
        <v>2287</v>
      </c>
      <c r="D81" s="118">
        <v>1289</v>
      </c>
      <c r="E81" s="118">
        <v>1236</v>
      </c>
      <c r="F81" s="118">
        <v>1397</v>
      </c>
      <c r="G81" s="118">
        <v>2396</v>
      </c>
      <c r="H81" s="118">
        <v>1658</v>
      </c>
      <c r="I81" s="118"/>
      <c r="J81" s="118"/>
      <c r="K81" s="118">
        <v>70442.251399999994</v>
      </c>
      <c r="L81" s="186">
        <f t="shared" si="10"/>
        <v>-2.181500872600349E-3</v>
      </c>
      <c r="M81" s="186">
        <f t="shared" si="11"/>
        <v>4.7116165718927704E-2</v>
      </c>
      <c r="N81" s="186">
        <f t="shared" si="12"/>
        <v>1.0629599345870809E-2</v>
      </c>
      <c r="O81" s="186">
        <f t="shared" si="15"/>
        <v>0</v>
      </c>
      <c r="P81" s="186">
        <f t="shared" si="16"/>
        <v>4.0803515379786569E-2</v>
      </c>
      <c r="Q81" s="186">
        <f t="shared" si="13"/>
        <v>4.0803515379786569E-2</v>
      </c>
      <c r="R81" s="117"/>
      <c r="S81" s="117"/>
      <c r="T81" s="117">
        <f t="shared" si="17"/>
        <v>1.8007675002062909E-3</v>
      </c>
    </row>
    <row r="82" spans="2:20" ht="15.75" x14ac:dyDescent="0.2">
      <c r="B82" s="115" t="s">
        <v>2132</v>
      </c>
      <c r="C82" s="118">
        <v>2284</v>
      </c>
      <c r="D82" s="118">
        <v>1277</v>
      </c>
      <c r="E82" s="118">
        <v>1262</v>
      </c>
      <c r="F82" s="118">
        <v>1397</v>
      </c>
      <c r="G82" s="118">
        <v>2276</v>
      </c>
      <c r="H82" s="118">
        <v>1651</v>
      </c>
      <c r="I82" s="118"/>
      <c r="J82" s="118"/>
      <c r="K82" s="118">
        <v>70723.954899999997</v>
      </c>
      <c r="L82" s="186">
        <f t="shared" si="10"/>
        <v>-1.3117621337997377E-3</v>
      </c>
      <c r="M82" s="186">
        <f t="shared" si="11"/>
        <v>-9.3095422808378587E-3</v>
      </c>
      <c r="N82" s="186">
        <f t="shared" si="12"/>
        <v>2.1035598705501618E-2</v>
      </c>
      <c r="O82" s="186">
        <f t="shared" si="15"/>
        <v>-5.0083472454090151E-2</v>
      </c>
      <c r="P82" s="186">
        <f t="shared" si="16"/>
        <v>-4.2219541616405308E-3</v>
      </c>
      <c r="Q82" s="186">
        <f t="shared" si="13"/>
        <v>-4.2219541616405308E-3</v>
      </c>
      <c r="R82" s="117"/>
      <c r="S82" s="117"/>
      <c r="T82" s="117">
        <f t="shared" si="17"/>
        <v>3.9990700808294052E-3</v>
      </c>
    </row>
    <row r="83" spans="2:20" ht="15.75" x14ac:dyDescent="0.2">
      <c r="B83" s="115" t="s">
        <v>2133</v>
      </c>
      <c r="C83" s="118">
        <v>2279</v>
      </c>
      <c r="D83" s="118">
        <v>1246</v>
      </c>
      <c r="E83" s="118">
        <v>1262</v>
      </c>
      <c r="F83" s="118">
        <v>1397</v>
      </c>
      <c r="G83" s="118">
        <v>2292</v>
      </c>
      <c r="H83" s="118">
        <v>1644</v>
      </c>
      <c r="I83" s="118"/>
      <c r="J83" s="118"/>
      <c r="K83" s="118">
        <v>70719.866500000004</v>
      </c>
      <c r="L83" s="186">
        <f t="shared" si="10"/>
        <v>-2.1891418563922942E-3</v>
      </c>
      <c r="M83" s="186">
        <f t="shared" si="11"/>
        <v>-2.4275646045418951E-2</v>
      </c>
      <c r="N83" s="186">
        <f t="shared" si="12"/>
        <v>0</v>
      </c>
      <c r="O83" s="186">
        <f t="shared" si="15"/>
        <v>7.0298769771528994E-3</v>
      </c>
      <c r="P83" s="186">
        <f t="shared" si="16"/>
        <v>-4.2398546335554212E-3</v>
      </c>
      <c r="Q83" s="186">
        <f t="shared" si="13"/>
        <v>-4.2398546335554212E-3</v>
      </c>
      <c r="R83" s="117"/>
      <c r="S83" s="117"/>
      <c r="T83" s="117">
        <f t="shared" si="17"/>
        <v>-5.7807853163387943E-5</v>
      </c>
    </row>
    <row r="84" spans="2:20" ht="15.75" x14ac:dyDescent="0.2">
      <c r="B84" s="115" t="s">
        <v>2134</v>
      </c>
      <c r="C84" s="118">
        <v>2278</v>
      </c>
      <c r="D84" s="118">
        <v>1246</v>
      </c>
      <c r="E84" s="118">
        <v>1262</v>
      </c>
      <c r="F84" s="118">
        <v>1344</v>
      </c>
      <c r="G84" s="118">
        <v>2460</v>
      </c>
      <c r="H84" s="118">
        <v>1656</v>
      </c>
      <c r="I84" s="118"/>
      <c r="J84" s="118"/>
      <c r="K84" s="118">
        <v>70928.347399999999</v>
      </c>
      <c r="L84" s="186">
        <f t="shared" ref="L84:L147" si="18">(C84-C83)/C83</f>
        <v>-4.3878894251864854E-4</v>
      </c>
      <c r="M84" s="186">
        <f t="shared" ref="M84:M147" si="19">(D84-D83)/D83</f>
        <v>0</v>
      </c>
      <c r="N84" s="186">
        <f t="shared" ref="N84:N147" si="20">(E84-E83)/E83</f>
        <v>0</v>
      </c>
      <c r="O84" s="186">
        <f t="shared" si="15"/>
        <v>7.3298429319371722E-2</v>
      </c>
      <c r="P84" s="186">
        <f t="shared" si="16"/>
        <v>7.2992700729927005E-3</v>
      </c>
      <c r="Q84" s="186">
        <f t="shared" ref="Q84:Q147" si="21">(H84-H83)/H83</f>
        <v>7.2992700729927005E-3</v>
      </c>
      <c r="R84" s="117"/>
      <c r="S84" s="117"/>
      <c r="T84" s="117">
        <f t="shared" si="17"/>
        <v>2.9479820921324137E-3</v>
      </c>
    </row>
    <row r="85" spans="2:20" ht="15.75" x14ac:dyDescent="0.2">
      <c r="B85" s="115" t="s">
        <v>2135</v>
      </c>
      <c r="C85" s="118">
        <v>2278</v>
      </c>
      <c r="D85" s="118">
        <v>1246</v>
      </c>
      <c r="E85" s="118">
        <v>1262</v>
      </c>
      <c r="F85" s="118">
        <v>1344</v>
      </c>
      <c r="G85" s="118">
        <v>2501</v>
      </c>
      <c r="H85" s="118">
        <v>1732</v>
      </c>
      <c r="I85" s="118"/>
      <c r="J85" s="118"/>
      <c r="K85" s="118">
        <v>71188.835800000001</v>
      </c>
      <c r="L85" s="186">
        <f t="shared" si="18"/>
        <v>0</v>
      </c>
      <c r="M85" s="186">
        <f t="shared" si="19"/>
        <v>0</v>
      </c>
      <c r="N85" s="186">
        <f t="shared" si="20"/>
        <v>0</v>
      </c>
      <c r="O85" s="186">
        <f t="shared" si="15"/>
        <v>1.6666666666666666E-2</v>
      </c>
      <c r="P85" s="186">
        <f t="shared" si="16"/>
        <v>4.5893719806763288E-2</v>
      </c>
      <c r="Q85" s="186">
        <f t="shared" si="21"/>
        <v>4.5893719806763288E-2</v>
      </c>
      <c r="R85" s="117"/>
      <c r="S85" s="117"/>
      <c r="T85" s="117">
        <f t="shared" si="17"/>
        <v>3.6725570177319825E-3</v>
      </c>
    </row>
    <row r="86" spans="2:20" ht="15.75" x14ac:dyDescent="0.2">
      <c r="B86" s="115" t="s">
        <v>2136</v>
      </c>
      <c r="C86" s="118">
        <v>2278</v>
      </c>
      <c r="D86" s="118">
        <v>1246</v>
      </c>
      <c r="E86" s="118">
        <v>1264</v>
      </c>
      <c r="F86" s="118">
        <v>1443</v>
      </c>
      <c r="G86" s="118">
        <v>2526</v>
      </c>
      <c r="H86" s="118">
        <v>1809</v>
      </c>
      <c r="I86" s="118"/>
      <c r="J86" s="118"/>
      <c r="K86" s="118">
        <v>71608.068599999999</v>
      </c>
      <c r="L86" s="186">
        <f t="shared" si="18"/>
        <v>0</v>
      </c>
      <c r="M86" s="186">
        <f t="shared" si="19"/>
        <v>0</v>
      </c>
      <c r="N86" s="186">
        <f t="shared" si="20"/>
        <v>1.5847860538827259E-3</v>
      </c>
      <c r="O86" s="186">
        <f t="shared" si="15"/>
        <v>9.9960015993602568E-3</v>
      </c>
      <c r="P86" s="186">
        <f t="shared" si="16"/>
        <v>4.4457274826789836E-2</v>
      </c>
      <c r="Q86" s="186">
        <f t="shared" si="21"/>
        <v>4.4457274826789836E-2</v>
      </c>
      <c r="R86" s="117"/>
      <c r="S86" s="117"/>
      <c r="T86" s="117">
        <f t="shared" si="17"/>
        <v>5.8890245259495865E-3</v>
      </c>
    </row>
    <row r="87" spans="2:20" ht="15.75" x14ac:dyDescent="0.2">
      <c r="B87" s="115" t="s">
        <v>2137</v>
      </c>
      <c r="C87" s="118">
        <v>2278</v>
      </c>
      <c r="D87" s="118">
        <v>1096</v>
      </c>
      <c r="E87" s="118">
        <v>1316</v>
      </c>
      <c r="F87" s="118">
        <v>1515</v>
      </c>
      <c r="G87" s="118">
        <v>2488</v>
      </c>
      <c r="H87" s="118">
        <v>1791</v>
      </c>
      <c r="I87" s="118"/>
      <c r="J87" s="118"/>
      <c r="K87" s="118">
        <v>71801.278600000005</v>
      </c>
      <c r="L87" s="186">
        <f t="shared" si="18"/>
        <v>0</v>
      </c>
      <c r="M87" s="186">
        <f t="shared" si="19"/>
        <v>-0.12038523274478331</v>
      </c>
      <c r="N87" s="186">
        <f t="shared" si="20"/>
        <v>4.1139240506329111E-2</v>
      </c>
      <c r="O87" s="186">
        <f t="shared" si="15"/>
        <v>-1.5043547110055424E-2</v>
      </c>
      <c r="P87" s="186">
        <f t="shared" si="16"/>
        <v>-9.9502487562189053E-3</v>
      </c>
      <c r="Q87" s="186">
        <f t="shared" si="21"/>
        <v>-9.9502487562189053E-3</v>
      </c>
      <c r="R87" s="117"/>
      <c r="S87" s="117"/>
      <c r="T87" s="117">
        <f t="shared" si="17"/>
        <v>2.698159631692767E-3</v>
      </c>
    </row>
    <row r="88" spans="2:20" ht="15.75" x14ac:dyDescent="0.2">
      <c r="B88" s="115" t="s">
        <v>2138</v>
      </c>
      <c r="C88" s="118">
        <v>2328</v>
      </c>
      <c r="D88" s="118">
        <v>1096</v>
      </c>
      <c r="E88" s="118">
        <v>1325</v>
      </c>
      <c r="F88" s="118">
        <v>1588</v>
      </c>
      <c r="G88" s="118">
        <v>2554</v>
      </c>
      <c r="H88" s="118">
        <v>1785</v>
      </c>
      <c r="I88" s="118"/>
      <c r="J88" s="118"/>
      <c r="K88" s="118">
        <v>72079.739499999996</v>
      </c>
      <c r="L88" s="186">
        <f t="shared" si="18"/>
        <v>2.1949078138718173E-2</v>
      </c>
      <c r="M88" s="186">
        <f t="shared" si="19"/>
        <v>0</v>
      </c>
      <c r="N88" s="186">
        <f t="shared" si="20"/>
        <v>6.8389057750759879E-3</v>
      </c>
      <c r="O88" s="186">
        <f t="shared" si="15"/>
        <v>2.652733118971061E-2</v>
      </c>
      <c r="P88" s="186">
        <f t="shared" si="16"/>
        <v>-3.3500837520938024E-3</v>
      </c>
      <c r="Q88" s="186">
        <f t="shared" si="21"/>
        <v>-3.3500837520938024E-3</v>
      </c>
      <c r="R88" s="117"/>
      <c r="S88" s="117"/>
      <c r="T88" s="117">
        <f t="shared" si="17"/>
        <v>3.8782164528194198E-3</v>
      </c>
    </row>
    <row r="89" spans="2:20" ht="15.75" x14ac:dyDescent="0.2">
      <c r="B89" s="115" t="s">
        <v>2139</v>
      </c>
      <c r="C89" s="118">
        <v>2335</v>
      </c>
      <c r="D89" s="118">
        <v>1096</v>
      </c>
      <c r="E89" s="118">
        <v>1303</v>
      </c>
      <c r="F89" s="118">
        <v>1577</v>
      </c>
      <c r="G89" s="118">
        <v>2548</v>
      </c>
      <c r="H89" s="118">
        <v>1798</v>
      </c>
      <c r="I89" s="118"/>
      <c r="J89" s="118"/>
      <c r="K89" s="118">
        <v>72104.642500000002</v>
      </c>
      <c r="L89" s="186">
        <f t="shared" si="18"/>
        <v>3.0068728522336771E-3</v>
      </c>
      <c r="M89" s="186">
        <f t="shared" si="19"/>
        <v>0</v>
      </c>
      <c r="N89" s="186">
        <f t="shared" si="20"/>
        <v>-1.6603773584905661E-2</v>
      </c>
      <c r="O89" s="186">
        <f t="shared" si="15"/>
        <v>-2.3492560689115116E-3</v>
      </c>
      <c r="P89" s="186">
        <f t="shared" si="16"/>
        <v>7.2829131652661066E-3</v>
      </c>
      <c r="Q89" s="186">
        <f t="shared" si="21"/>
        <v>7.2829131652661066E-3</v>
      </c>
      <c r="R89" s="117"/>
      <c r="S89" s="117"/>
      <c r="T89" s="117">
        <f t="shared" si="17"/>
        <v>3.4549236959999983E-4</v>
      </c>
    </row>
    <row r="90" spans="2:20" ht="15.75" x14ac:dyDescent="0.2">
      <c r="B90" s="115" t="s">
        <v>2140</v>
      </c>
      <c r="C90" s="118">
        <v>2365</v>
      </c>
      <c r="D90" s="118">
        <v>1075</v>
      </c>
      <c r="E90" s="118">
        <v>1320</v>
      </c>
      <c r="F90" s="118">
        <v>1637</v>
      </c>
      <c r="G90" s="118">
        <v>2643</v>
      </c>
      <c r="H90" s="118">
        <v>1796</v>
      </c>
      <c r="I90" s="118"/>
      <c r="J90" s="118"/>
      <c r="K90" s="118">
        <v>72734.011400000003</v>
      </c>
      <c r="L90" s="186">
        <f t="shared" si="18"/>
        <v>1.284796573875803E-2</v>
      </c>
      <c r="M90" s="186">
        <f t="shared" si="19"/>
        <v>-1.916058394160584E-2</v>
      </c>
      <c r="N90" s="186">
        <f t="shared" si="20"/>
        <v>1.3046815042210284E-2</v>
      </c>
      <c r="O90" s="186">
        <f t="shared" si="15"/>
        <v>3.7284144427001571E-2</v>
      </c>
      <c r="P90" s="186">
        <f t="shared" si="16"/>
        <v>-1.1123470522803114E-3</v>
      </c>
      <c r="Q90" s="186">
        <f t="shared" si="21"/>
        <v>-1.1123470522803114E-3</v>
      </c>
      <c r="R90" s="117"/>
      <c r="S90" s="117"/>
      <c r="T90" s="117">
        <f t="shared" si="17"/>
        <v>8.7285489280388741E-3</v>
      </c>
    </row>
    <row r="91" spans="2:20" ht="15.75" x14ac:dyDescent="0.2">
      <c r="B91" s="115" t="s">
        <v>2141</v>
      </c>
      <c r="C91" s="118">
        <v>2380</v>
      </c>
      <c r="D91" s="118">
        <v>1208</v>
      </c>
      <c r="E91" s="118">
        <v>1321</v>
      </c>
      <c r="F91" s="118">
        <v>1668</v>
      </c>
      <c r="G91" s="118">
        <v>2662</v>
      </c>
      <c r="H91" s="118">
        <v>1876</v>
      </c>
      <c r="I91" s="118"/>
      <c r="J91" s="118"/>
      <c r="K91" s="118">
        <v>73043.982199999999</v>
      </c>
      <c r="L91" s="186">
        <f t="shared" si="18"/>
        <v>6.3424947145877377E-3</v>
      </c>
      <c r="M91" s="186">
        <f t="shared" si="19"/>
        <v>0.12372093023255815</v>
      </c>
      <c r="N91" s="186">
        <f t="shared" si="20"/>
        <v>7.5757575757575758E-4</v>
      </c>
      <c r="O91" s="186">
        <f t="shared" si="15"/>
        <v>7.1888006053726829E-3</v>
      </c>
      <c r="P91" s="186">
        <f t="shared" si="16"/>
        <v>4.4543429844097995E-2</v>
      </c>
      <c r="Q91" s="186">
        <f t="shared" si="21"/>
        <v>4.4543429844097995E-2</v>
      </c>
      <c r="R91" s="117"/>
      <c r="S91" s="117"/>
      <c r="T91" s="117">
        <f t="shared" si="17"/>
        <v>4.2617036243926387E-3</v>
      </c>
    </row>
    <row r="92" spans="2:20" ht="15.75" x14ac:dyDescent="0.2">
      <c r="B92" s="115" t="s">
        <v>2142</v>
      </c>
      <c r="C92" s="118">
        <v>2391</v>
      </c>
      <c r="D92" s="118">
        <v>1193</v>
      </c>
      <c r="E92" s="118">
        <v>1307</v>
      </c>
      <c r="F92" s="118">
        <v>1659</v>
      </c>
      <c r="G92" s="118">
        <v>2611</v>
      </c>
      <c r="H92" s="118">
        <v>1830</v>
      </c>
      <c r="I92" s="118"/>
      <c r="J92" s="118"/>
      <c r="K92" s="118">
        <v>73259.197100000005</v>
      </c>
      <c r="L92" s="186">
        <f t="shared" si="18"/>
        <v>4.6218487394957984E-3</v>
      </c>
      <c r="M92" s="186">
        <f t="shared" si="19"/>
        <v>-1.2417218543046357E-2</v>
      </c>
      <c r="N92" s="186">
        <f t="shared" si="20"/>
        <v>-1.0598031794095382E-2</v>
      </c>
      <c r="O92" s="186">
        <f t="shared" si="15"/>
        <v>-1.9158527422990231E-2</v>
      </c>
      <c r="P92" s="186">
        <f t="shared" si="16"/>
        <v>-2.4520255863539446E-2</v>
      </c>
      <c r="Q92" s="186">
        <f t="shared" si="21"/>
        <v>-2.4520255863539446E-2</v>
      </c>
      <c r="R92" s="117"/>
      <c r="S92" s="117"/>
      <c r="T92" s="117">
        <f t="shared" si="17"/>
        <v>2.9463741367595688E-3</v>
      </c>
    </row>
    <row r="93" spans="2:20" ht="15.75" x14ac:dyDescent="0.2">
      <c r="B93" s="115" t="s">
        <v>2143</v>
      </c>
      <c r="C93" s="118">
        <v>2391</v>
      </c>
      <c r="D93" s="118">
        <v>1247</v>
      </c>
      <c r="E93" s="118">
        <v>1314</v>
      </c>
      <c r="F93" s="118">
        <v>1666</v>
      </c>
      <c r="G93" s="118">
        <v>2727</v>
      </c>
      <c r="H93" s="118">
        <v>1854</v>
      </c>
      <c r="I93" s="118"/>
      <c r="J93" s="118"/>
      <c r="K93" s="118">
        <v>73731.094700000001</v>
      </c>
      <c r="L93" s="186">
        <f t="shared" si="18"/>
        <v>0</v>
      </c>
      <c r="M93" s="186">
        <f t="shared" si="19"/>
        <v>4.526404023470243E-2</v>
      </c>
      <c r="N93" s="186">
        <f t="shared" si="20"/>
        <v>5.3557765876052028E-3</v>
      </c>
      <c r="O93" s="186">
        <f t="shared" si="15"/>
        <v>4.4427422443508231E-2</v>
      </c>
      <c r="P93" s="186">
        <f t="shared" si="16"/>
        <v>1.3114754098360656E-2</v>
      </c>
      <c r="Q93" s="186">
        <f t="shared" si="21"/>
        <v>1.3114754098360656E-2</v>
      </c>
      <c r="R93" s="117"/>
      <c r="S93" s="117"/>
      <c r="T93" s="117">
        <f t="shared" si="17"/>
        <v>6.4414792774188968E-3</v>
      </c>
    </row>
    <row r="94" spans="2:20" ht="15.75" x14ac:dyDescent="0.2">
      <c r="B94" s="115" t="s">
        <v>2144</v>
      </c>
      <c r="C94" s="118">
        <v>2391</v>
      </c>
      <c r="D94" s="118">
        <v>1306</v>
      </c>
      <c r="E94" s="118">
        <v>1319</v>
      </c>
      <c r="F94" s="118">
        <v>1735</v>
      </c>
      <c r="G94" s="118">
        <v>2861</v>
      </c>
      <c r="H94" s="118">
        <v>1892</v>
      </c>
      <c r="I94" s="118"/>
      <c r="J94" s="118"/>
      <c r="K94" s="118">
        <v>74425.236799999999</v>
      </c>
      <c r="L94" s="186">
        <f t="shared" si="18"/>
        <v>0</v>
      </c>
      <c r="M94" s="186">
        <f t="shared" si="19"/>
        <v>4.7313552526062549E-2</v>
      </c>
      <c r="N94" s="186">
        <f t="shared" si="20"/>
        <v>3.8051750380517502E-3</v>
      </c>
      <c r="O94" s="186">
        <f t="shared" si="15"/>
        <v>4.9138247158049139E-2</v>
      </c>
      <c r="P94" s="186">
        <f t="shared" si="16"/>
        <v>2.0496224379719527E-2</v>
      </c>
      <c r="Q94" s="186">
        <f t="shared" si="21"/>
        <v>2.0496224379719527E-2</v>
      </c>
      <c r="R94" s="117"/>
      <c r="S94" s="117"/>
      <c r="T94" s="117">
        <f t="shared" si="17"/>
        <v>9.4145096153034243E-3</v>
      </c>
    </row>
    <row r="95" spans="2:20" ht="15.75" x14ac:dyDescent="0.2">
      <c r="B95" s="115" t="s">
        <v>2145</v>
      </c>
      <c r="C95" s="118">
        <v>2385</v>
      </c>
      <c r="D95" s="118">
        <v>1356</v>
      </c>
      <c r="E95" s="118">
        <v>1360</v>
      </c>
      <c r="F95" s="118">
        <v>1773</v>
      </c>
      <c r="G95" s="118">
        <v>2966</v>
      </c>
      <c r="H95" s="118">
        <v>1894</v>
      </c>
      <c r="I95" s="118"/>
      <c r="J95" s="118"/>
      <c r="K95" s="118">
        <v>74832.497499999998</v>
      </c>
      <c r="L95" s="186">
        <f t="shared" si="18"/>
        <v>-2.509410288582183E-3</v>
      </c>
      <c r="M95" s="186">
        <f t="shared" si="19"/>
        <v>3.8284839203675342E-2</v>
      </c>
      <c r="N95" s="186">
        <f t="shared" si="20"/>
        <v>3.1084154662623199E-2</v>
      </c>
      <c r="O95" s="186">
        <f t="shared" si="15"/>
        <v>3.6700454386578117E-2</v>
      </c>
      <c r="P95" s="186">
        <f t="shared" si="16"/>
        <v>1.0570824524312897E-3</v>
      </c>
      <c r="Q95" s="186">
        <f t="shared" si="21"/>
        <v>1.0570824524312897E-3</v>
      </c>
      <c r="R95" s="117"/>
      <c r="S95" s="117"/>
      <c r="T95" s="117">
        <f t="shared" si="17"/>
        <v>5.4720779873957881E-3</v>
      </c>
    </row>
    <row r="96" spans="2:20" ht="15.75" x14ac:dyDescent="0.2">
      <c r="B96" s="115" t="s">
        <v>2146</v>
      </c>
      <c r="C96" s="118">
        <v>2382</v>
      </c>
      <c r="D96" s="118">
        <v>1385</v>
      </c>
      <c r="E96" s="118">
        <v>1360</v>
      </c>
      <c r="F96" s="118">
        <v>1779</v>
      </c>
      <c r="G96" s="118">
        <v>3092</v>
      </c>
      <c r="H96" s="118">
        <v>1914</v>
      </c>
      <c r="I96" s="118"/>
      <c r="J96" s="118"/>
      <c r="K96" s="118">
        <v>75167.252600000007</v>
      </c>
      <c r="L96" s="186">
        <f t="shared" si="18"/>
        <v>-1.2578616352201257E-3</v>
      </c>
      <c r="M96" s="186">
        <f t="shared" si="19"/>
        <v>2.1386430678466076E-2</v>
      </c>
      <c r="N96" s="186">
        <f t="shared" si="20"/>
        <v>0</v>
      </c>
      <c r="O96" s="186">
        <f t="shared" si="15"/>
        <v>4.248145650708024E-2</v>
      </c>
      <c r="P96" s="186">
        <f t="shared" si="16"/>
        <v>1.0559662090813094E-2</v>
      </c>
      <c r="Q96" s="186">
        <f t="shared" si="21"/>
        <v>1.0559662090813094E-2</v>
      </c>
      <c r="R96" s="117"/>
      <c r="S96" s="117"/>
      <c r="T96" s="117">
        <f t="shared" si="17"/>
        <v>4.4733920580428228E-3</v>
      </c>
    </row>
    <row r="97" spans="2:20" ht="15.75" x14ac:dyDescent="0.2">
      <c r="B97" s="115" t="s">
        <v>2147</v>
      </c>
      <c r="C97" s="118">
        <v>2375</v>
      </c>
      <c r="D97" s="118">
        <v>1344</v>
      </c>
      <c r="E97" s="118">
        <v>1327</v>
      </c>
      <c r="F97" s="118">
        <v>1713</v>
      </c>
      <c r="G97" s="118">
        <v>3108</v>
      </c>
      <c r="H97" s="118">
        <v>1882</v>
      </c>
      <c r="I97" s="118"/>
      <c r="J97" s="118"/>
      <c r="K97" s="118">
        <v>74833.978700000007</v>
      </c>
      <c r="L97" s="186">
        <f t="shared" si="18"/>
        <v>-2.9387069689336691E-3</v>
      </c>
      <c r="M97" s="186">
        <f t="shared" si="19"/>
        <v>-2.96028880866426E-2</v>
      </c>
      <c r="N97" s="186">
        <f t="shared" si="20"/>
        <v>-2.4264705882352942E-2</v>
      </c>
      <c r="O97" s="186">
        <f t="shared" si="15"/>
        <v>5.1746442432082798E-3</v>
      </c>
      <c r="P97" s="186">
        <f t="shared" si="16"/>
        <v>-1.671891327063741E-2</v>
      </c>
      <c r="Q97" s="186">
        <f t="shared" si="21"/>
        <v>-1.671891327063741E-2</v>
      </c>
      <c r="R97" s="117"/>
      <c r="S97" s="117"/>
      <c r="T97" s="117">
        <f t="shared" si="17"/>
        <v>-4.4337645513466608E-3</v>
      </c>
    </row>
    <row r="98" spans="2:20" ht="15.75" x14ac:dyDescent="0.2">
      <c r="B98" s="115" t="s">
        <v>2148</v>
      </c>
      <c r="C98" s="118">
        <v>2373</v>
      </c>
      <c r="D98" s="118">
        <v>1373</v>
      </c>
      <c r="E98" s="118">
        <v>1341</v>
      </c>
      <c r="F98" s="118">
        <v>1737</v>
      </c>
      <c r="G98" s="118">
        <v>3252</v>
      </c>
      <c r="H98" s="118">
        <v>1899</v>
      </c>
      <c r="I98" s="118"/>
      <c r="J98" s="118"/>
      <c r="K98" s="118">
        <v>74905.755900000004</v>
      </c>
      <c r="L98" s="186">
        <f t="shared" si="18"/>
        <v>-8.4210526315789478E-4</v>
      </c>
      <c r="M98" s="186">
        <f t="shared" si="19"/>
        <v>2.1577380952380952E-2</v>
      </c>
      <c r="N98" s="186">
        <f t="shared" si="20"/>
        <v>1.0550113036925395E-2</v>
      </c>
      <c r="O98" s="186">
        <f t="shared" si="15"/>
        <v>4.633204633204633E-2</v>
      </c>
      <c r="P98" s="186">
        <f t="shared" si="16"/>
        <v>9.0329436769394263E-3</v>
      </c>
      <c r="Q98" s="186">
        <f t="shared" si="21"/>
        <v>9.0329436769394263E-3</v>
      </c>
      <c r="R98" s="117"/>
      <c r="S98" s="117"/>
      <c r="T98" s="117">
        <f t="shared" si="17"/>
        <v>9.5915252999900704E-4</v>
      </c>
    </row>
    <row r="99" spans="2:20" ht="15.75" x14ac:dyDescent="0.2">
      <c r="B99" s="115" t="s">
        <v>2149</v>
      </c>
      <c r="C99" s="118">
        <v>2374</v>
      </c>
      <c r="D99" s="118">
        <v>1363</v>
      </c>
      <c r="E99" s="118">
        <v>1319</v>
      </c>
      <c r="F99" s="118">
        <v>1755</v>
      </c>
      <c r="G99" s="118">
        <v>3191</v>
      </c>
      <c r="H99" s="118">
        <v>1896</v>
      </c>
      <c r="I99" s="118"/>
      <c r="J99" s="118"/>
      <c r="K99" s="118">
        <v>74745.626999999993</v>
      </c>
      <c r="L99" s="186">
        <f t="shared" si="18"/>
        <v>4.2140750105351877E-4</v>
      </c>
      <c r="M99" s="186">
        <f t="shared" si="19"/>
        <v>-7.2833211944646759E-3</v>
      </c>
      <c r="N99" s="186">
        <f t="shared" si="20"/>
        <v>-1.6405667412378821E-2</v>
      </c>
      <c r="O99" s="186">
        <f t="shared" si="15"/>
        <v>-1.8757687576875768E-2</v>
      </c>
      <c r="P99" s="186">
        <f t="shared" si="16"/>
        <v>-1.5797788309636651E-3</v>
      </c>
      <c r="Q99" s="186">
        <f t="shared" si="21"/>
        <v>-1.5797788309636651E-3</v>
      </c>
      <c r="R99" s="117"/>
      <c r="S99" s="117"/>
      <c r="T99" s="117">
        <f t="shared" si="17"/>
        <v>-2.1377382562400736E-3</v>
      </c>
    </row>
    <row r="100" spans="2:20" ht="15.75" x14ac:dyDescent="0.2">
      <c r="B100" s="115" t="s">
        <v>2150</v>
      </c>
      <c r="C100" s="118">
        <v>2373</v>
      </c>
      <c r="D100" s="118">
        <v>1338</v>
      </c>
      <c r="E100" s="118">
        <v>1314</v>
      </c>
      <c r="F100" s="118">
        <v>1752</v>
      </c>
      <c r="G100" s="118">
        <v>3171</v>
      </c>
      <c r="H100" s="118">
        <v>1887</v>
      </c>
      <c r="I100" s="118"/>
      <c r="J100" s="118"/>
      <c r="K100" s="118">
        <v>74757.564700000003</v>
      </c>
      <c r="L100" s="186">
        <f t="shared" si="18"/>
        <v>-4.2122999157540015E-4</v>
      </c>
      <c r="M100" s="186">
        <f t="shared" si="19"/>
        <v>-1.8341892883345562E-2</v>
      </c>
      <c r="N100" s="186">
        <f t="shared" si="20"/>
        <v>-3.7907505686125853E-3</v>
      </c>
      <c r="O100" s="186">
        <f t="shared" si="15"/>
        <v>-6.2676277029144467E-3</v>
      </c>
      <c r="P100" s="186">
        <f t="shared" si="16"/>
        <v>-4.7468354430379748E-3</v>
      </c>
      <c r="Q100" s="186">
        <f t="shared" si="21"/>
        <v>-4.7468354430379748E-3</v>
      </c>
      <c r="R100" s="117"/>
      <c r="S100" s="117"/>
      <c r="T100" s="117">
        <f t="shared" si="17"/>
        <v>1.5971101560241778E-4</v>
      </c>
    </row>
    <row r="101" spans="2:20" ht="15.75" x14ac:dyDescent="0.2">
      <c r="B101" s="115" t="s">
        <v>2151</v>
      </c>
      <c r="C101" s="118">
        <v>2372</v>
      </c>
      <c r="D101" s="118">
        <v>1335</v>
      </c>
      <c r="E101" s="118">
        <v>1309</v>
      </c>
      <c r="F101" s="118">
        <v>1730</v>
      </c>
      <c r="G101" s="118">
        <v>3267</v>
      </c>
      <c r="H101" s="118">
        <v>1878</v>
      </c>
      <c r="I101" s="118"/>
      <c r="J101" s="118"/>
      <c r="K101" s="118">
        <v>74756.240300000005</v>
      </c>
      <c r="L101" s="186">
        <f t="shared" si="18"/>
        <v>-4.2140750105351877E-4</v>
      </c>
      <c r="M101" s="186">
        <f t="shared" si="19"/>
        <v>-2.242152466367713E-3</v>
      </c>
      <c r="N101" s="186">
        <f t="shared" si="20"/>
        <v>-3.8051750380517502E-3</v>
      </c>
      <c r="O101" s="186">
        <f t="shared" si="15"/>
        <v>3.0274361400189215E-2</v>
      </c>
      <c r="P101" s="186">
        <f t="shared" si="16"/>
        <v>-4.7694753577106515E-3</v>
      </c>
      <c r="Q101" s="186">
        <f t="shared" si="21"/>
        <v>-4.7694753577106515E-3</v>
      </c>
      <c r="R101" s="117"/>
      <c r="S101" s="117"/>
      <c r="T101" s="117">
        <f t="shared" si="17"/>
        <v>-1.7715932900068037E-5</v>
      </c>
    </row>
    <row r="102" spans="2:20" ht="15.75" x14ac:dyDescent="0.2">
      <c r="B102" s="115" t="s">
        <v>2152</v>
      </c>
      <c r="C102" s="118">
        <v>2372</v>
      </c>
      <c r="D102" s="118">
        <v>1294</v>
      </c>
      <c r="E102" s="118">
        <v>1299</v>
      </c>
      <c r="F102" s="118">
        <v>1672</v>
      </c>
      <c r="G102" s="118">
        <v>3162</v>
      </c>
      <c r="H102" s="118">
        <v>1873</v>
      </c>
      <c r="I102" s="118"/>
      <c r="J102" s="118"/>
      <c r="K102" s="118">
        <v>74413.182199999996</v>
      </c>
      <c r="L102" s="186">
        <f t="shared" si="18"/>
        <v>0</v>
      </c>
      <c r="M102" s="186">
        <f t="shared" si="19"/>
        <v>-3.0711610486891385E-2</v>
      </c>
      <c r="N102" s="186">
        <f t="shared" si="20"/>
        <v>-7.6394194041252868E-3</v>
      </c>
      <c r="O102" s="186">
        <f t="shared" si="15"/>
        <v>-3.2139577594123052E-2</v>
      </c>
      <c r="P102" s="186">
        <f t="shared" si="16"/>
        <v>-2.6624068157614484E-3</v>
      </c>
      <c r="Q102" s="186">
        <f t="shared" si="21"/>
        <v>-2.6624068157614484E-3</v>
      </c>
      <c r="R102" s="117"/>
      <c r="S102" s="117"/>
      <c r="T102" s="117">
        <f t="shared" si="17"/>
        <v>-4.589022917997245E-3</v>
      </c>
    </row>
    <row r="103" spans="2:20" ht="15.75" x14ac:dyDescent="0.2">
      <c r="B103" s="115" t="s">
        <v>2153</v>
      </c>
      <c r="C103" s="118">
        <v>2372</v>
      </c>
      <c r="D103" s="118">
        <v>1304</v>
      </c>
      <c r="E103" s="118">
        <v>1308</v>
      </c>
      <c r="F103" s="118">
        <v>1700</v>
      </c>
      <c r="G103" s="118">
        <v>3209</v>
      </c>
      <c r="H103" s="118">
        <v>1859</v>
      </c>
      <c r="I103" s="118"/>
      <c r="J103" s="118"/>
      <c r="K103" s="118">
        <v>74375.272899999996</v>
      </c>
      <c r="L103" s="186">
        <f t="shared" si="18"/>
        <v>0</v>
      </c>
      <c r="M103" s="186">
        <f t="shared" si="19"/>
        <v>7.7279752704791345E-3</v>
      </c>
      <c r="N103" s="186">
        <f t="shared" si="20"/>
        <v>6.9284064665127024E-3</v>
      </c>
      <c r="O103" s="186">
        <f t="shared" si="15"/>
        <v>1.4864010120177103E-2</v>
      </c>
      <c r="P103" s="186">
        <f t="shared" si="16"/>
        <v>-7.4746396155899626E-3</v>
      </c>
      <c r="Q103" s="186">
        <f t="shared" si="21"/>
        <v>-7.4746396155899626E-3</v>
      </c>
      <c r="R103" s="117"/>
      <c r="S103" s="117"/>
      <c r="T103" s="117">
        <f t="shared" si="17"/>
        <v>-5.0944333892495933E-4</v>
      </c>
    </row>
    <row r="104" spans="2:20" ht="15.75" x14ac:dyDescent="0.2">
      <c r="B104" s="115" t="s">
        <v>2154</v>
      </c>
      <c r="C104" s="118">
        <v>2369</v>
      </c>
      <c r="D104" s="118">
        <v>1306</v>
      </c>
      <c r="E104" s="118">
        <v>1302</v>
      </c>
      <c r="F104" s="118">
        <v>1676</v>
      </c>
      <c r="G104" s="118">
        <v>3219</v>
      </c>
      <c r="H104" s="118">
        <v>1853</v>
      </c>
      <c r="I104" s="118"/>
      <c r="J104" s="118"/>
      <c r="K104" s="118">
        <v>74326.340899999996</v>
      </c>
      <c r="L104" s="186">
        <f t="shared" si="18"/>
        <v>-1.2647554806070826E-3</v>
      </c>
      <c r="M104" s="186">
        <f t="shared" si="19"/>
        <v>1.5337423312883436E-3</v>
      </c>
      <c r="N104" s="186">
        <f t="shared" si="20"/>
        <v>-4.5871559633027525E-3</v>
      </c>
      <c r="O104" s="186">
        <f t="shared" si="15"/>
        <v>3.1162355874104083E-3</v>
      </c>
      <c r="P104" s="186">
        <f t="shared" si="16"/>
        <v>-3.2275416890801506E-3</v>
      </c>
      <c r="Q104" s="186">
        <f t="shared" si="21"/>
        <v>-3.2275416890801506E-3</v>
      </c>
      <c r="R104" s="117"/>
      <c r="S104" s="117"/>
      <c r="T104" s="117">
        <f t="shared" si="17"/>
        <v>-6.5790682967700005E-4</v>
      </c>
    </row>
    <row r="105" spans="2:20" ht="15.75" x14ac:dyDescent="0.2">
      <c r="B105" s="115" t="s">
        <v>2155</v>
      </c>
      <c r="C105" s="118">
        <v>2369</v>
      </c>
      <c r="D105" s="118">
        <v>1307</v>
      </c>
      <c r="E105" s="118">
        <v>1295</v>
      </c>
      <c r="F105" s="118">
        <v>1665</v>
      </c>
      <c r="G105" s="118">
        <v>3334</v>
      </c>
      <c r="H105" s="118">
        <v>1842</v>
      </c>
      <c r="I105" s="118"/>
      <c r="J105" s="118"/>
      <c r="K105" s="118">
        <v>74355.483200000002</v>
      </c>
      <c r="L105" s="186">
        <f t="shared" si="18"/>
        <v>0</v>
      </c>
      <c r="M105" s="186">
        <f t="shared" si="19"/>
        <v>7.6569678407350692E-4</v>
      </c>
      <c r="N105" s="186">
        <f t="shared" si="20"/>
        <v>-5.3763440860215058E-3</v>
      </c>
      <c r="O105" s="186">
        <f t="shared" si="15"/>
        <v>3.5725380552966757E-2</v>
      </c>
      <c r="P105" s="186">
        <f t="shared" si="16"/>
        <v>-5.9363194819212085E-3</v>
      </c>
      <c r="Q105" s="186">
        <f t="shared" si="21"/>
        <v>-5.9363194819212085E-3</v>
      </c>
      <c r="R105" s="117"/>
      <c r="S105" s="117"/>
      <c r="T105" s="117">
        <f t="shared" si="17"/>
        <v>3.9208576188642702E-4</v>
      </c>
    </row>
    <row r="106" spans="2:20" ht="15.75" x14ac:dyDescent="0.2">
      <c r="B106" s="115" t="s">
        <v>2156</v>
      </c>
      <c r="C106" s="118">
        <v>2369</v>
      </c>
      <c r="D106" s="118">
        <v>1309</v>
      </c>
      <c r="E106" s="118">
        <v>1294</v>
      </c>
      <c r="F106" s="118">
        <v>1698</v>
      </c>
      <c r="G106" s="118">
        <v>3473</v>
      </c>
      <c r="H106" s="118">
        <v>1831</v>
      </c>
      <c r="I106" s="118"/>
      <c r="J106" s="118"/>
      <c r="K106" s="118">
        <v>74514.299700000003</v>
      </c>
      <c r="L106" s="186">
        <f t="shared" si="18"/>
        <v>0</v>
      </c>
      <c r="M106" s="186">
        <f t="shared" si="19"/>
        <v>1.530221882172915E-3</v>
      </c>
      <c r="N106" s="186">
        <f t="shared" si="20"/>
        <v>-7.722007722007722E-4</v>
      </c>
      <c r="O106" s="186">
        <f t="shared" si="15"/>
        <v>4.1691661667666469E-2</v>
      </c>
      <c r="P106" s="186">
        <f t="shared" si="16"/>
        <v>-5.9717698154180239E-3</v>
      </c>
      <c r="Q106" s="186">
        <f t="shared" si="21"/>
        <v>-5.9717698154180239E-3</v>
      </c>
      <c r="R106" s="117"/>
      <c r="S106" s="117"/>
      <c r="T106" s="117">
        <f t="shared" si="17"/>
        <v>2.1359083844942426E-3</v>
      </c>
    </row>
    <row r="107" spans="2:20" ht="15.75" x14ac:dyDescent="0.2">
      <c r="B107" s="115" t="s">
        <v>2157</v>
      </c>
      <c r="C107" s="118">
        <v>2368</v>
      </c>
      <c r="D107" s="118">
        <v>1311</v>
      </c>
      <c r="E107" s="118">
        <v>1277</v>
      </c>
      <c r="F107" s="118">
        <v>1689</v>
      </c>
      <c r="G107" s="118">
        <v>3386</v>
      </c>
      <c r="H107" s="118">
        <v>1851</v>
      </c>
      <c r="I107" s="118"/>
      <c r="J107" s="118"/>
      <c r="K107" s="118">
        <v>74479.174100000004</v>
      </c>
      <c r="L107" s="186">
        <f t="shared" si="18"/>
        <v>-4.2211903756859433E-4</v>
      </c>
      <c r="M107" s="186">
        <f t="shared" si="19"/>
        <v>1.5278838808250573E-3</v>
      </c>
      <c r="N107" s="186">
        <f t="shared" si="20"/>
        <v>-1.3137557959814529E-2</v>
      </c>
      <c r="O107" s="186">
        <f t="shared" si="15"/>
        <v>-2.5050388712928303E-2</v>
      </c>
      <c r="P107" s="186">
        <f t="shared" si="16"/>
        <v>1.0922992900054615E-2</v>
      </c>
      <c r="Q107" s="186">
        <f t="shared" si="21"/>
        <v>1.0922992900054615E-2</v>
      </c>
      <c r="R107" s="117"/>
      <c r="S107" s="117"/>
      <c r="T107" s="117">
        <f t="shared" si="17"/>
        <v>-4.713940833023677E-4</v>
      </c>
    </row>
    <row r="108" spans="2:20" ht="15.75" x14ac:dyDescent="0.2">
      <c r="B108" s="115" t="s">
        <v>2158</v>
      </c>
      <c r="C108" s="118">
        <v>2367</v>
      </c>
      <c r="D108" s="118">
        <v>1304</v>
      </c>
      <c r="E108" s="118">
        <v>1270</v>
      </c>
      <c r="F108" s="118">
        <v>1671</v>
      </c>
      <c r="G108" s="118">
        <v>3360</v>
      </c>
      <c r="H108" s="118">
        <v>1836</v>
      </c>
      <c r="I108" s="118"/>
      <c r="J108" s="118"/>
      <c r="K108" s="118">
        <v>74352.847399999999</v>
      </c>
      <c r="L108" s="186">
        <f t="shared" si="18"/>
        <v>-4.2229729729729732E-4</v>
      </c>
      <c r="M108" s="186">
        <f t="shared" si="19"/>
        <v>-5.3394355453852023E-3</v>
      </c>
      <c r="N108" s="186">
        <f t="shared" si="20"/>
        <v>-5.4815974941268596E-3</v>
      </c>
      <c r="O108" s="186">
        <f t="shared" si="15"/>
        <v>-7.6786769049025398E-3</v>
      </c>
      <c r="P108" s="186">
        <f t="shared" si="16"/>
        <v>-8.1037277147487843E-3</v>
      </c>
      <c r="Q108" s="186">
        <f t="shared" si="21"/>
        <v>-8.1037277147487843E-3</v>
      </c>
      <c r="R108" s="117"/>
      <c r="S108" s="117"/>
      <c r="T108" s="117">
        <f t="shared" si="17"/>
        <v>-1.6961345440054372E-3</v>
      </c>
    </row>
    <row r="109" spans="2:20" ht="15.75" x14ac:dyDescent="0.2">
      <c r="B109" s="115" t="s">
        <v>2159</v>
      </c>
      <c r="C109" s="118">
        <v>2364</v>
      </c>
      <c r="D109" s="118">
        <v>1299</v>
      </c>
      <c r="E109" s="118">
        <v>1280</v>
      </c>
      <c r="F109" s="118">
        <v>1687</v>
      </c>
      <c r="G109" s="118">
        <v>3369</v>
      </c>
      <c r="H109" s="118">
        <v>1828</v>
      </c>
      <c r="I109" s="118"/>
      <c r="J109" s="118"/>
      <c r="K109" s="118">
        <v>74416.069199999998</v>
      </c>
      <c r="L109" s="186">
        <f t="shared" si="18"/>
        <v>-1.2674271229404308E-3</v>
      </c>
      <c r="M109" s="186">
        <f t="shared" si="19"/>
        <v>-3.8343558282208589E-3</v>
      </c>
      <c r="N109" s="186">
        <f t="shared" si="20"/>
        <v>7.874015748031496E-3</v>
      </c>
      <c r="O109" s="186">
        <f t="shared" si="15"/>
        <v>2.6785714285714286E-3</v>
      </c>
      <c r="P109" s="186">
        <f t="shared" si="16"/>
        <v>-4.3572984749455342E-3</v>
      </c>
      <c r="Q109" s="186">
        <f t="shared" si="21"/>
        <v>-4.3572984749455342E-3</v>
      </c>
      <c r="R109" s="117"/>
      <c r="S109" s="117"/>
      <c r="T109" s="117">
        <f t="shared" si="17"/>
        <v>8.5029426862271514E-4</v>
      </c>
    </row>
    <row r="110" spans="2:20" ht="15.75" x14ac:dyDescent="0.2">
      <c r="B110" s="116" t="s">
        <v>2160</v>
      </c>
      <c r="C110" s="118">
        <v>2360</v>
      </c>
      <c r="D110" s="118">
        <v>1279</v>
      </c>
      <c r="E110" s="118">
        <v>1249</v>
      </c>
      <c r="F110" s="118">
        <v>1679</v>
      </c>
      <c r="G110" s="118">
        <v>3243</v>
      </c>
      <c r="H110" s="118">
        <v>1805</v>
      </c>
      <c r="I110" s="118"/>
      <c r="J110" s="118"/>
      <c r="K110" s="118">
        <v>74277.216799999995</v>
      </c>
      <c r="L110" s="186">
        <f t="shared" si="18"/>
        <v>-1.6920473773265651E-3</v>
      </c>
      <c r="M110" s="186">
        <f t="shared" si="19"/>
        <v>-1.5396458814472672E-2</v>
      </c>
      <c r="N110" s="186">
        <f t="shared" si="20"/>
        <v>-2.4218750000000001E-2</v>
      </c>
      <c r="O110" s="186">
        <f t="shared" si="15"/>
        <v>-3.7399821905609976E-2</v>
      </c>
      <c r="P110" s="186">
        <f t="shared" si="16"/>
        <v>-1.2582056892778994E-2</v>
      </c>
      <c r="Q110" s="186">
        <f t="shared" si="21"/>
        <v>-1.2582056892778994E-2</v>
      </c>
      <c r="R110" s="117"/>
      <c r="S110" s="117"/>
      <c r="T110" s="117">
        <f t="shared" ref="T110:T173" si="22">(K110-K109)/K109</f>
        <v>-1.8658926961974418E-3</v>
      </c>
    </row>
    <row r="111" spans="2:20" ht="15.75" x14ac:dyDescent="0.2">
      <c r="B111" s="116" t="s">
        <v>2161</v>
      </c>
      <c r="C111" s="118">
        <v>2356</v>
      </c>
      <c r="D111" s="118">
        <v>1248</v>
      </c>
      <c r="E111" s="118">
        <v>1214</v>
      </c>
      <c r="F111" s="118">
        <v>1684</v>
      </c>
      <c r="G111" s="118">
        <v>3127</v>
      </c>
      <c r="H111" s="118">
        <v>1766</v>
      </c>
      <c r="I111" s="118"/>
      <c r="J111" s="118"/>
      <c r="K111" s="118">
        <v>74010.431100000002</v>
      </c>
      <c r="L111" s="186">
        <f t="shared" si="18"/>
        <v>-1.6949152542372881E-3</v>
      </c>
      <c r="M111" s="186">
        <f t="shared" si="19"/>
        <v>-2.4237685691946835E-2</v>
      </c>
      <c r="N111" s="186">
        <f t="shared" si="20"/>
        <v>-2.8022417934347479E-2</v>
      </c>
      <c r="O111" s="186">
        <f t="shared" si="15"/>
        <v>-3.5769349367869255E-2</v>
      </c>
      <c r="P111" s="186">
        <f t="shared" si="16"/>
        <v>-2.1606648199445983E-2</v>
      </c>
      <c r="Q111" s="186">
        <f t="shared" si="21"/>
        <v>-2.1606648199445983E-2</v>
      </c>
      <c r="R111" s="117"/>
      <c r="S111" s="117"/>
      <c r="T111" s="117">
        <f t="shared" si="22"/>
        <v>-3.5917568198381E-3</v>
      </c>
    </row>
    <row r="112" spans="2:20" ht="15.75" x14ac:dyDescent="0.2">
      <c r="B112" s="116" t="s">
        <v>2162</v>
      </c>
      <c r="C112" s="118">
        <v>2354</v>
      </c>
      <c r="D112" s="118">
        <v>1238</v>
      </c>
      <c r="E112" s="118">
        <v>1225</v>
      </c>
      <c r="F112" s="118">
        <v>1683</v>
      </c>
      <c r="G112" s="118">
        <v>3122</v>
      </c>
      <c r="H112" s="118">
        <v>1761</v>
      </c>
      <c r="I112" s="118"/>
      <c r="J112" s="118"/>
      <c r="K112" s="118">
        <v>74096.871199999994</v>
      </c>
      <c r="L112" s="186">
        <f t="shared" si="18"/>
        <v>-8.4889643463497452E-4</v>
      </c>
      <c r="M112" s="186">
        <f t="shared" si="19"/>
        <v>-8.0128205128205121E-3</v>
      </c>
      <c r="N112" s="186">
        <f t="shared" si="20"/>
        <v>9.0609555189456337E-3</v>
      </c>
      <c r="O112" s="186">
        <f t="shared" si="15"/>
        <v>-1.5989766549408379E-3</v>
      </c>
      <c r="P112" s="186">
        <f t="shared" si="16"/>
        <v>-2.8312570781426952E-3</v>
      </c>
      <c r="Q112" s="186">
        <f t="shared" si="21"/>
        <v>-2.8312570781426952E-3</v>
      </c>
      <c r="R112" s="117"/>
      <c r="S112" s="117"/>
      <c r="T112" s="117">
        <f t="shared" si="22"/>
        <v>1.1679448250098427E-3</v>
      </c>
    </row>
    <row r="113" spans="2:20" ht="15.75" x14ac:dyDescent="0.2">
      <c r="B113" s="116" t="s">
        <v>2163</v>
      </c>
      <c r="C113" s="118">
        <v>2353</v>
      </c>
      <c r="D113" s="118">
        <v>1250</v>
      </c>
      <c r="E113" s="118">
        <v>1241</v>
      </c>
      <c r="F113" s="118">
        <v>1691</v>
      </c>
      <c r="G113" s="118">
        <v>3087</v>
      </c>
      <c r="H113" s="118">
        <v>1756</v>
      </c>
      <c r="I113" s="118"/>
      <c r="J113" s="118"/>
      <c r="K113" s="118">
        <v>74052.431500000006</v>
      </c>
      <c r="L113" s="186">
        <f t="shared" si="18"/>
        <v>-4.248088360237893E-4</v>
      </c>
      <c r="M113" s="186">
        <f t="shared" si="19"/>
        <v>9.6930533117932146E-3</v>
      </c>
      <c r="N113" s="186">
        <f t="shared" si="20"/>
        <v>1.3061224489795919E-2</v>
      </c>
      <c r="O113" s="186">
        <f t="shared" si="15"/>
        <v>-1.1210762331838564E-2</v>
      </c>
      <c r="P113" s="186">
        <f t="shared" si="16"/>
        <v>-2.8392958546280523E-3</v>
      </c>
      <c r="Q113" s="186">
        <f t="shared" si="21"/>
        <v>-2.8392958546280523E-3</v>
      </c>
      <c r="R113" s="117"/>
      <c r="S113" s="117"/>
      <c r="T113" s="117">
        <f t="shared" si="22"/>
        <v>-5.9975136979856822E-4</v>
      </c>
    </row>
    <row r="114" spans="2:20" ht="15.75" x14ac:dyDescent="0.2">
      <c r="B114" s="116" t="s">
        <v>2164</v>
      </c>
      <c r="C114" s="118">
        <v>2351</v>
      </c>
      <c r="D114" s="118">
        <v>1243</v>
      </c>
      <c r="E114" s="118">
        <v>1231</v>
      </c>
      <c r="F114" s="118">
        <v>1703</v>
      </c>
      <c r="G114" s="118">
        <v>3043</v>
      </c>
      <c r="H114" s="118">
        <v>1772</v>
      </c>
      <c r="I114" s="118"/>
      <c r="J114" s="118"/>
      <c r="K114" s="118">
        <v>73800.063899999994</v>
      </c>
      <c r="L114" s="186">
        <f t="shared" si="18"/>
        <v>-8.499787505312367E-4</v>
      </c>
      <c r="M114" s="186">
        <f t="shared" si="19"/>
        <v>-5.5999999999999999E-3</v>
      </c>
      <c r="N114" s="186">
        <f t="shared" si="20"/>
        <v>-8.0580177276390001E-3</v>
      </c>
      <c r="O114" s="186">
        <f t="shared" si="15"/>
        <v>-1.4253320375769355E-2</v>
      </c>
      <c r="P114" s="186">
        <f t="shared" si="16"/>
        <v>9.1116173120728925E-3</v>
      </c>
      <c r="Q114" s="186">
        <f t="shared" si="21"/>
        <v>9.1116173120728925E-3</v>
      </c>
      <c r="R114" s="117"/>
      <c r="S114" s="117"/>
      <c r="T114" s="117">
        <f t="shared" si="22"/>
        <v>-3.4079583193701384E-3</v>
      </c>
    </row>
    <row r="115" spans="2:20" ht="15.75" x14ac:dyDescent="0.2">
      <c r="B115" s="116" t="s">
        <v>2165</v>
      </c>
      <c r="C115" s="118">
        <v>2347</v>
      </c>
      <c r="D115" s="118">
        <v>1256</v>
      </c>
      <c r="E115" s="118">
        <v>1209</v>
      </c>
      <c r="F115" s="118">
        <v>1679</v>
      </c>
      <c r="G115" s="118">
        <v>2990</v>
      </c>
      <c r="H115" s="118">
        <v>1767</v>
      </c>
      <c r="I115" s="118"/>
      <c r="J115" s="118"/>
      <c r="K115" s="118">
        <v>73289.638000000006</v>
      </c>
      <c r="L115" s="186">
        <f t="shared" si="18"/>
        <v>-1.7014036580178648E-3</v>
      </c>
      <c r="M115" s="186">
        <f t="shared" si="19"/>
        <v>1.0458567980691875E-2</v>
      </c>
      <c r="N115" s="186">
        <f t="shared" si="20"/>
        <v>-1.7871649065800164E-2</v>
      </c>
      <c r="O115" s="186">
        <f t="shared" si="15"/>
        <v>-1.7417022674991785E-2</v>
      </c>
      <c r="P115" s="186">
        <f t="shared" si="16"/>
        <v>-2.8216704288939053E-3</v>
      </c>
      <c r="Q115" s="186">
        <f t="shared" si="21"/>
        <v>-2.8216704288939053E-3</v>
      </c>
      <c r="R115" s="117"/>
      <c r="S115" s="117"/>
      <c r="T115" s="117">
        <f t="shared" si="22"/>
        <v>-6.9163341198677135E-3</v>
      </c>
    </row>
    <row r="116" spans="2:20" ht="15.75" x14ac:dyDescent="0.2">
      <c r="B116" s="116" t="s">
        <v>2166</v>
      </c>
      <c r="C116" s="118">
        <v>2346</v>
      </c>
      <c r="D116" s="118">
        <v>1251</v>
      </c>
      <c r="E116" s="118">
        <v>1187</v>
      </c>
      <c r="F116" s="118">
        <v>1672</v>
      </c>
      <c r="G116" s="118">
        <v>2882</v>
      </c>
      <c r="H116" s="118">
        <v>1760</v>
      </c>
      <c r="I116" s="118"/>
      <c r="J116" s="118"/>
      <c r="K116" s="118">
        <v>73049.189499999993</v>
      </c>
      <c r="L116" s="186">
        <f t="shared" si="18"/>
        <v>-4.2607584149978694E-4</v>
      </c>
      <c r="M116" s="186">
        <f t="shared" si="19"/>
        <v>-3.9808917197452229E-3</v>
      </c>
      <c r="N116" s="186">
        <f t="shared" si="20"/>
        <v>-1.8196856906534328E-2</v>
      </c>
      <c r="O116" s="186">
        <f t="shared" si="15"/>
        <v>-3.6120401337792644E-2</v>
      </c>
      <c r="P116" s="186">
        <f t="shared" si="16"/>
        <v>-3.9615166949632146E-3</v>
      </c>
      <c r="Q116" s="186">
        <f t="shared" si="21"/>
        <v>-3.9615166949632146E-3</v>
      </c>
      <c r="R116" s="117"/>
      <c r="S116" s="117"/>
      <c r="T116" s="117">
        <f t="shared" si="22"/>
        <v>-3.2807980304120636E-3</v>
      </c>
    </row>
    <row r="117" spans="2:20" ht="15.75" x14ac:dyDescent="0.2">
      <c r="B117" s="116" t="s">
        <v>2167</v>
      </c>
      <c r="C117" s="118">
        <v>2345</v>
      </c>
      <c r="D117" s="118">
        <v>1249</v>
      </c>
      <c r="E117" s="118">
        <v>1191</v>
      </c>
      <c r="F117" s="118">
        <v>1674</v>
      </c>
      <c r="G117" s="118">
        <v>2975</v>
      </c>
      <c r="H117" s="118">
        <v>1754</v>
      </c>
      <c r="I117" s="118"/>
      <c r="J117" s="118"/>
      <c r="K117" s="118">
        <v>73115.8609</v>
      </c>
      <c r="L117" s="186">
        <f t="shared" si="18"/>
        <v>-4.2625745950554135E-4</v>
      </c>
      <c r="M117" s="186">
        <f t="shared" si="19"/>
        <v>-1.5987210231814548E-3</v>
      </c>
      <c r="N117" s="186">
        <f t="shared" si="20"/>
        <v>3.3698399326032012E-3</v>
      </c>
      <c r="O117" s="186">
        <f t="shared" si="15"/>
        <v>3.2269257460097157E-2</v>
      </c>
      <c r="P117" s="186">
        <f t="shared" si="16"/>
        <v>-3.4090909090909089E-3</v>
      </c>
      <c r="Q117" s="186">
        <f t="shared" si="21"/>
        <v>-3.4090909090909089E-3</v>
      </c>
      <c r="R117" s="117"/>
      <c r="S117" s="117"/>
      <c r="T117" s="117">
        <f t="shared" si="22"/>
        <v>9.1269185129023978E-4</v>
      </c>
    </row>
    <row r="118" spans="2:20" ht="15.75" x14ac:dyDescent="0.2">
      <c r="B118" s="116" t="s">
        <v>2168</v>
      </c>
      <c r="C118" s="118">
        <v>2341</v>
      </c>
      <c r="D118" s="118">
        <v>1250</v>
      </c>
      <c r="E118" s="118">
        <v>1191</v>
      </c>
      <c r="F118" s="118">
        <v>1673</v>
      </c>
      <c r="G118" s="118">
        <v>3115</v>
      </c>
      <c r="H118" s="118">
        <v>1750</v>
      </c>
      <c r="I118" s="118"/>
      <c r="J118" s="118"/>
      <c r="K118" s="118">
        <v>73305.851899999994</v>
      </c>
      <c r="L118" s="186">
        <f t="shared" si="18"/>
        <v>-1.7057569296375266E-3</v>
      </c>
      <c r="M118" s="186">
        <f t="shared" si="19"/>
        <v>8.0064051240992789E-4</v>
      </c>
      <c r="N118" s="186">
        <f t="shared" si="20"/>
        <v>0</v>
      </c>
      <c r="O118" s="186">
        <f t="shared" si="15"/>
        <v>4.7058823529411764E-2</v>
      </c>
      <c r="P118" s="186">
        <f t="shared" si="16"/>
        <v>-2.2805017103762829E-3</v>
      </c>
      <c r="Q118" s="186">
        <f t="shared" si="21"/>
        <v>-2.2805017103762829E-3</v>
      </c>
      <c r="R118" s="117"/>
      <c r="S118" s="117"/>
      <c r="T118" s="117">
        <f t="shared" si="22"/>
        <v>2.5984922787115066E-3</v>
      </c>
    </row>
    <row r="119" spans="2:20" ht="15.75" x14ac:dyDescent="0.2">
      <c r="B119" s="116" t="s">
        <v>2169</v>
      </c>
      <c r="C119" s="118">
        <v>2340</v>
      </c>
      <c r="D119" s="118">
        <v>1263</v>
      </c>
      <c r="E119" s="118">
        <v>1192</v>
      </c>
      <c r="F119" s="118">
        <v>1671</v>
      </c>
      <c r="G119" s="118">
        <v>3231</v>
      </c>
      <c r="H119" s="118">
        <v>1744</v>
      </c>
      <c r="I119" s="118"/>
      <c r="J119" s="118"/>
      <c r="K119" s="118">
        <v>73362.496799999994</v>
      </c>
      <c r="L119" s="186">
        <f t="shared" si="18"/>
        <v>-4.2716787697565144E-4</v>
      </c>
      <c r="M119" s="186">
        <f t="shared" si="19"/>
        <v>1.04E-2</v>
      </c>
      <c r="N119" s="186">
        <f t="shared" si="20"/>
        <v>8.3963056255247689E-4</v>
      </c>
      <c r="O119" s="186">
        <f t="shared" si="15"/>
        <v>3.723916532905297E-2</v>
      </c>
      <c r="P119" s="186">
        <f t="shared" si="16"/>
        <v>-3.4285714285714284E-3</v>
      </c>
      <c r="Q119" s="186">
        <f t="shared" si="21"/>
        <v>-3.4285714285714284E-3</v>
      </c>
      <c r="R119" s="117"/>
      <c r="S119" s="117"/>
      <c r="T119" s="117">
        <f t="shared" si="22"/>
        <v>7.7272002891762769E-4</v>
      </c>
    </row>
    <row r="120" spans="2:20" ht="15.75" x14ac:dyDescent="0.2">
      <c r="B120" s="116" t="s">
        <v>2170</v>
      </c>
      <c r="C120" s="118">
        <v>2336</v>
      </c>
      <c r="D120" s="118">
        <v>1264</v>
      </c>
      <c r="E120" s="118">
        <v>1204</v>
      </c>
      <c r="F120" s="118">
        <v>1636</v>
      </c>
      <c r="G120" s="118">
        <v>3089</v>
      </c>
      <c r="H120" s="118">
        <v>1743</v>
      </c>
      <c r="I120" s="118"/>
      <c r="J120" s="118"/>
      <c r="K120" s="118">
        <v>73301.919999999998</v>
      </c>
      <c r="L120" s="186">
        <f t="shared" si="18"/>
        <v>-1.7094017094017094E-3</v>
      </c>
      <c r="M120" s="186">
        <f t="shared" si="19"/>
        <v>7.9176563737133805E-4</v>
      </c>
      <c r="N120" s="186">
        <f t="shared" si="20"/>
        <v>1.0067114093959731E-2</v>
      </c>
      <c r="O120" s="186">
        <f t="shared" si="15"/>
        <v>-4.3949241720829466E-2</v>
      </c>
      <c r="P120" s="186">
        <f t="shared" si="16"/>
        <v>-5.7339449541284407E-4</v>
      </c>
      <c r="Q120" s="186">
        <f t="shared" si="21"/>
        <v>-5.7339449541284407E-4</v>
      </c>
      <c r="R120" s="117"/>
      <c r="S120" s="117"/>
      <c r="T120" s="117">
        <f t="shared" si="22"/>
        <v>-8.2571889783330382E-4</v>
      </c>
    </row>
    <row r="121" spans="2:20" ht="15.75" x14ac:dyDescent="0.2">
      <c r="B121" s="116" t="s">
        <v>2171</v>
      </c>
      <c r="C121" s="118">
        <v>2328</v>
      </c>
      <c r="D121" s="118">
        <v>1263</v>
      </c>
      <c r="E121" s="118">
        <v>1201</v>
      </c>
      <c r="F121" s="118">
        <v>1663</v>
      </c>
      <c r="G121" s="118">
        <v>3078</v>
      </c>
      <c r="H121" s="118">
        <v>1742</v>
      </c>
      <c r="I121" s="118"/>
      <c r="J121" s="118"/>
      <c r="K121" s="118">
        <v>73341.231799999994</v>
      </c>
      <c r="L121" s="186">
        <f t="shared" si="18"/>
        <v>-3.4246575342465752E-3</v>
      </c>
      <c r="M121" s="186">
        <f t="shared" si="19"/>
        <v>-7.911392405063291E-4</v>
      </c>
      <c r="N121" s="186">
        <f t="shared" si="20"/>
        <v>-2.4916943521594683E-3</v>
      </c>
      <c r="O121" s="186">
        <f t="shared" si="15"/>
        <v>-3.56102298478472E-3</v>
      </c>
      <c r="P121" s="186">
        <f t="shared" si="16"/>
        <v>-5.737234652897303E-4</v>
      </c>
      <c r="Q121" s="186">
        <f t="shared" si="21"/>
        <v>-5.737234652897303E-4</v>
      </c>
      <c r="R121" s="117"/>
      <c r="S121" s="117"/>
      <c r="T121" s="117">
        <f t="shared" si="22"/>
        <v>5.3629973130302525E-4</v>
      </c>
    </row>
    <row r="122" spans="2:20" ht="15.75" x14ac:dyDescent="0.2">
      <c r="B122" s="116" t="s">
        <v>2172</v>
      </c>
      <c r="C122" s="118">
        <v>2326</v>
      </c>
      <c r="D122" s="118">
        <v>1253</v>
      </c>
      <c r="E122" s="118">
        <v>1198</v>
      </c>
      <c r="F122" s="118">
        <v>1658</v>
      </c>
      <c r="G122" s="118">
        <v>3036</v>
      </c>
      <c r="H122" s="118">
        <v>1735</v>
      </c>
      <c r="I122" s="118"/>
      <c r="J122" s="118"/>
      <c r="K122" s="118">
        <v>73044.419099999999</v>
      </c>
      <c r="L122" s="186">
        <f t="shared" si="18"/>
        <v>-8.5910652920962198E-4</v>
      </c>
      <c r="M122" s="186">
        <f t="shared" si="19"/>
        <v>-7.91765637371338E-3</v>
      </c>
      <c r="N122" s="186">
        <f t="shared" si="20"/>
        <v>-2.4979184013322231E-3</v>
      </c>
      <c r="O122" s="186">
        <f t="shared" si="15"/>
        <v>-1.364522417153996E-2</v>
      </c>
      <c r="P122" s="186">
        <f t="shared" si="16"/>
        <v>-4.018369690011481E-3</v>
      </c>
      <c r="Q122" s="186">
        <f t="shared" si="21"/>
        <v>-4.018369690011481E-3</v>
      </c>
      <c r="R122" s="117"/>
      <c r="S122" s="117"/>
      <c r="T122" s="117">
        <f t="shared" si="22"/>
        <v>-4.0470100203579482E-3</v>
      </c>
    </row>
    <row r="123" spans="2:20" ht="15.75" x14ac:dyDescent="0.2">
      <c r="B123" s="116" t="s">
        <v>2173</v>
      </c>
      <c r="C123" s="118">
        <v>2325</v>
      </c>
      <c r="D123" s="118">
        <v>1247</v>
      </c>
      <c r="E123" s="118">
        <v>1194</v>
      </c>
      <c r="F123" s="118">
        <v>1644</v>
      </c>
      <c r="G123" s="118">
        <v>3110</v>
      </c>
      <c r="H123" s="118">
        <v>1726</v>
      </c>
      <c r="I123" s="118"/>
      <c r="J123" s="118"/>
      <c r="K123" s="118">
        <v>73093.453999999998</v>
      </c>
      <c r="L123" s="186">
        <f t="shared" si="18"/>
        <v>-4.299226139294927E-4</v>
      </c>
      <c r="M123" s="186">
        <f t="shared" si="19"/>
        <v>-4.7885075818036712E-3</v>
      </c>
      <c r="N123" s="186">
        <f t="shared" si="20"/>
        <v>-3.3388981636060101E-3</v>
      </c>
      <c r="O123" s="186">
        <f t="shared" si="15"/>
        <v>2.4374176548089592E-2</v>
      </c>
      <c r="P123" s="186">
        <f t="shared" si="16"/>
        <v>-5.1873198847262247E-3</v>
      </c>
      <c r="Q123" s="186">
        <f t="shared" si="21"/>
        <v>-5.1873198847262247E-3</v>
      </c>
      <c r="R123" s="117"/>
      <c r="S123" s="117"/>
      <c r="T123" s="117">
        <f t="shared" si="22"/>
        <v>6.7130248421674074E-4</v>
      </c>
    </row>
    <row r="124" spans="2:20" ht="15.75" x14ac:dyDescent="0.2">
      <c r="B124" s="116" t="s">
        <v>2174</v>
      </c>
      <c r="C124" s="118">
        <v>2324</v>
      </c>
      <c r="D124" s="118">
        <v>1245</v>
      </c>
      <c r="E124" s="118">
        <v>1188</v>
      </c>
      <c r="F124" s="118">
        <v>1644</v>
      </c>
      <c r="G124" s="118">
        <v>3082</v>
      </c>
      <c r="H124" s="118">
        <v>1723</v>
      </c>
      <c r="I124" s="118"/>
      <c r="J124" s="118"/>
      <c r="K124" s="118">
        <v>72818.558000000005</v>
      </c>
      <c r="L124" s="186">
        <f t="shared" si="18"/>
        <v>-4.3010752688172043E-4</v>
      </c>
      <c r="M124" s="186">
        <f t="shared" si="19"/>
        <v>-1.6038492381716118E-3</v>
      </c>
      <c r="N124" s="186">
        <f t="shared" si="20"/>
        <v>-5.0251256281407036E-3</v>
      </c>
      <c r="O124" s="186">
        <f t="shared" si="15"/>
        <v>-9.0032154340836008E-3</v>
      </c>
      <c r="P124" s="186">
        <f t="shared" si="16"/>
        <v>-1.7381228273464658E-3</v>
      </c>
      <c r="Q124" s="186">
        <f t="shared" si="21"/>
        <v>-1.7381228273464658E-3</v>
      </c>
      <c r="R124" s="117"/>
      <c r="S124" s="117"/>
      <c r="T124" s="117">
        <f t="shared" si="22"/>
        <v>-3.7608839773804283E-3</v>
      </c>
    </row>
    <row r="125" spans="2:20" ht="15.75" x14ac:dyDescent="0.2">
      <c r="B125" s="116" t="s">
        <v>2175</v>
      </c>
      <c r="C125" s="118">
        <v>2322</v>
      </c>
      <c r="D125" s="118">
        <v>1264</v>
      </c>
      <c r="E125" s="118">
        <v>1180</v>
      </c>
      <c r="F125" s="118">
        <v>1637</v>
      </c>
      <c r="G125" s="118">
        <v>3101</v>
      </c>
      <c r="H125" s="118">
        <v>1720</v>
      </c>
      <c r="I125" s="118"/>
      <c r="J125" s="118"/>
      <c r="K125" s="118">
        <v>72979.093099999998</v>
      </c>
      <c r="L125" s="186">
        <f t="shared" si="18"/>
        <v>-8.6058519793459555E-4</v>
      </c>
      <c r="M125" s="186">
        <f t="shared" si="19"/>
        <v>1.5261044176706828E-2</v>
      </c>
      <c r="N125" s="186">
        <f t="shared" si="20"/>
        <v>-6.7340067340067337E-3</v>
      </c>
      <c r="O125" s="186">
        <f t="shared" si="15"/>
        <v>6.1648280337443222E-3</v>
      </c>
      <c r="P125" s="186">
        <f t="shared" si="16"/>
        <v>-1.7411491584445734E-3</v>
      </c>
      <c r="Q125" s="186">
        <f t="shared" si="21"/>
        <v>-1.7411491584445734E-3</v>
      </c>
      <c r="R125" s="117"/>
      <c r="S125" s="117"/>
      <c r="T125" s="117">
        <f t="shared" si="22"/>
        <v>2.2045904836510725E-3</v>
      </c>
    </row>
    <row r="126" spans="2:20" ht="15.75" x14ac:dyDescent="0.2">
      <c r="B126" s="116" t="s">
        <v>2176</v>
      </c>
      <c r="C126" s="118">
        <v>2317</v>
      </c>
      <c r="D126" s="118">
        <v>1262</v>
      </c>
      <c r="E126" s="118">
        <v>1181</v>
      </c>
      <c r="F126" s="118">
        <v>1636</v>
      </c>
      <c r="G126" s="118">
        <v>3141</v>
      </c>
      <c r="H126" s="118">
        <v>1718</v>
      </c>
      <c r="I126" s="118"/>
      <c r="J126" s="118"/>
      <c r="K126" s="118">
        <v>73086.491999999998</v>
      </c>
      <c r="L126" s="186">
        <f t="shared" si="18"/>
        <v>-2.1533161068044791E-3</v>
      </c>
      <c r="M126" s="186">
        <f t="shared" si="19"/>
        <v>-1.5822784810126582E-3</v>
      </c>
      <c r="N126" s="186">
        <f t="shared" si="20"/>
        <v>8.4745762711864404E-4</v>
      </c>
      <c r="O126" s="186">
        <f t="shared" si="15"/>
        <v>1.2899064817800709E-2</v>
      </c>
      <c r="P126" s="186">
        <f t="shared" si="16"/>
        <v>-1.1627906976744186E-3</v>
      </c>
      <c r="Q126" s="186">
        <f t="shared" si="21"/>
        <v>-1.1627906976744186E-3</v>
      </c>
      <c r="R126" s="117"/>
      <c r="S126" s="117"/>
      <c r="T126" s="117">
        <f t="shared" si="22"/>
        <v>1.4716392796610422E-3</v>
      </c>
    </row>
    <row r="127" spans="2:20" ht="15.75" x14ac:dyDescent="0.2">
      <c r="B127" s="116" t="s">
        <v>2177</v>
      </c>
      <c r="C127" s="118">
        <v>2317</v>
      </c>
      <c r="D127" s="118">
        <v>1296</v>
      </c>
      <c r="E127" s="118">
        <v>1183</v>
      </c>
      <c r="F127" s="118">
        <v>1639</v>
      </c>
      <c r="G127" s="118">
        <v>3096</v>
      </c>
      <c r="H127" s="118">
        <v>1716</v>
      </c>
      <c r="I127" s="118"/>
      <c r="J127" s="118"/>
      <c r="K127" s="118">
        <v>73297.220199999996</v>
      </c>
      <c r="L127" s="186">
        <f t="shared" si="18"/>
        <v>0</v>
      </c>
      <c r="M127" s="186">
        <f t="shared" si="19"/>
        <v>2.694136291600634E-2</v>
      </c>
      <c r="N127" s="186">
        <f t="shared" si="20"/>
        <v>1.693480101608806E-3</v>
      </c>
      <c r="O127" s="186">
        <f t="shared" si="15"/>
        <v>-1.4326647564469915E-2</v>
      </c>
      <c r="P127" s="186">
        <f t="shared" si="16"/>
        <v>-1.1641443538998836E-3</v>
      </c>
      <c r="Q127" s="186">
        <f t="shared" si="21"/>
        <v>-1.1641443538998836E-3</v>
      </c>
      <c r="R127" s="117"/>
      <c r="S127" s="117"/>
      <c r="T127" s="117">
        <f t="shared" si="22"/>
        <v>2.8832715079552284E-3</v>
      </c>
    </row>
    <row r="128" spans="2:20" ht="15.75" x14ac:dyDescent="0.2">
      <c r="B128" s="116" t="s">
        <v>2178</v>
      </c>
      <c r="C128" s="118">
        <v>2316</v>
      </c>
      <c r="D128" s="118">
        <v>1299</v>
      </c>
      <c r="E128" s="118">
        <v>1196</v>
      </c>
      <c r="F128" s="118">
        <v>1667</v>
      </c>
      <c r="G128" s="118">
        <v>3157</v>
      </c>
      <c r="H128" s="118">
        <v>1717</v>
      </c>
      <c r="I128" s="118"/>
      <c r="J128" s="118"/>
      <c r="K128" s="118">
        <v>73763.627900000007</v>
      </c>
      <c r="L128" s="186">
        <f t="shared" si="18"/>
        <v>-4.3159257660768235E-4</v>
      </c>
      <c r="M128" s="186">
        <f t="shared" si="19"/>
        <v>2.3148148148148147E-3</v>
      </c>
      <c r="N128" s="186">
        <f t="shared" si="20"/>
        <v>1.098901098901099E-2</v>
      </c>
      <c r="O128" s="186">
        <f t="shared" si="15"/>
        <v>1.9702842377260981E-2</v>
      </c>
      <c r="P128" s="186">
        <f t="shared" si="16"/>
        <v>5.8275058275058275E-4</v>
      </c>
      <c r="Q128" s="186">
        <f t="shared" si="21"/>
        <v>5.8275058275058275E-4</v>
      </c>
      <c r="R128" s="117"/>
      <c r="S128" s="117"/>
      <c r="T128" s="117">
        <f t="shared" si="22"/>
        <v>6.3632385884125342E-3</v>
      </c>
    </row>
    <row r="129" spans="2:20" ht="15.75" x14ac:dyDescent="0.2">
      <c r="B129" s="116" t="s">
        <v>2179</v>
      </c>
      <c r="C129" s="118">
        <v>2312</v>
      </c>
      <c r="D129" s="118">
        <v>1289</v>
      </c>
      <c r="E129" s="118">
        <v>1195</v>
      </c>
      <c r="F129" s="118">
        <v>1656</v>
      </c>
      <c r="G129" s="118">
        <v>3237</v>
      </c>
      <c r="H129" s="118">
        <v>1717</v>
      </c>
      <c r="I129" s="118"/>
      <c r="J129" s="118"/>
      <c r="K129" s="118">
        <v>73900.174700000003</v>
      </c>
      <c r="L129" s="186">
        <f t="shared" si="18"/>
        <v>-1.7271157167530224E-3</v>
      </c>
      <c r="M129" s="186">
        <f t="shared" si="19"/>
        <v>-7.6982294072363358E-3</v>
      </c>
      <c r="N129" s="186">
        <f t="shared" si="20"/>
        <v>-8.3612040133779263E-4</v>
      </c>
      <c r="O129" s="186">
        <f t="shared" si="15"/>
        <v>2.5340513145391194E-2</v>
      </c>
      <c r="P129" s="186">
        <f t="shared" si="16"/>
        <v>0</v>
      </c>
      <c r="Q129" s="186">
        <f t="shared" si="21"/>
        <v>0</v>
      </c>
      <c r="R129" s="117"/>
      <c r="S129" s="117"/>
      <c r="T129" s="117">
        <f t="shared" si="22"/>
        <v>1.8511399708418684E-3</v>
      </c>
    </row>
    <row r="130" spans="2:20" ht="15.75" x14ac:dyDescent="0.2">
      <c r="B130" s="116" t="s">
        <v>2180</v>
      </c>
      <c r="C130" s="118">
        <v>2305</v>
      </c>
      <c r="D130" s="118">
        <v>1279</v>
      </c>
      <c r="E130" s="118">
        <v>1191</v>
      </c>
      <c r="F130" s="118">
        <v>1651</v>
      </c>
      <c r="G130" s="118">
        <v>3179</v>
      </c>
      <c r="H130" s="118">
        <v>1714</v>
      </c>
      <c r="I130" s="118"/>
      <c r="J130" s="118"/>
      <c r="K130" s="118">
        <v>73884.088399999993</v>
      </c>
      <c r="L130" s="186">
        <f t="shared" si="18"/>
        <v>-3.027681660899654E-3</v>
      </c>
      <c r="M130" s="186">
        <f t="shared" si="19"/>
        <v>-7.7579519006982156E-3</v>
      </c>
      <c r="N130" s="186">
        <f t="shared" si="20"/>
        <v>-3.3472803347280333E-3</v>
      </c>
      <c r="O130" s="186">
        <f t="shared" si="15"/>
        <v>-1.7917825146740809E-2</v>
      </c>
      <c r="P130" s="186">
        <f t="shared" si="16"/>
        <v>-1.7472335468841002E-3</v>
      </c>
      <c r="Q130" s="186">
        <f t="shared" si="21"/>
        <v>-1.7472335468841002E-3</v>
      </c>
      <c r="R130" s="117"/>
      <c r="S130" s="117"/>
      <c r="T130" s="117">
        <f t="shared" si="22"/>
        <v>-2.1767607539918227E-4</v>
      </c>
    </row>
    <row r="131" spans="2:20" ht="15.75" x14ac:dyDescent="0.2">
      <c r="B131" s="116" t="s">
        <v>2181</v>
      </c>
      <c r="C131" s="118">
        <v>2296</v>
      </c>
      <c r="D131" s="118">
        <v>1275</v>
      </c>
      <c r="E131" s="118">
        <v>1222</v>
      </c>
      <c r="F131" s="118">
        <v>1669</v>
      </c>
      <c r="G131" s="118">
        <v>3107</v>
      </c>
      <c r="H131" s="118">
        <v>1708</v>
      </c>
      <c r="I131" s="118"/>
      <c r="J131" s="118"/>
      <c r="K131" s="118">
        <v>73866.871799999994</v>
      </c>
      <c r="L131" s="186">
        <f t="shared" si="18"/>
        <v>-3.9045553145336228E-3</v>
      </c>
      <c r="M131" s="186">
        <f t="shared" si="19"/>
        <v>-3.1274433150899139E-3</v>
      </c>
      <c r="N131" s="186">
        <f t="shared" si="20"/>
        <v>2.6028547439126783E-2</v>
      </c>
      <c r="O131" s="186">
        <f t="shared" si="15"/>
        <v>-2.2648631645171436E-2</v>
      </c>
      <c r="P131" s="186">
        <f t="shared" si="16"/>
        <v>-3.5005834305717621E-3</v>
      </c>
      <c r="Q131" s="186">
        <f t="shared" si="21"/>
        <v>-3.5005834305717621E-3</v>
      </c>
      <c r="R131" s="117"/>
      <c r="S131" s="117"/>
      <c r="T131" s="117">
        <f t="shared" si="22"/>
        <v>-2.3302175573705454E-4</v>
      </c>
    </row>
    <row r="132" spans="2:20" ht="15.75" x14ac:dyDescent="0.2">
      <c r="B132" s="116" t="s">
        <v>2182</v>
      </c>
      <c r="C132" s="118">
        <v>2296</v>
      </c>
      <c r="D132" s="118">
        <v>1298</v>
      </c>
      <c r="E132" s="118">
        <v>1242</v>
      </c>
      <c r="F132" s="118">
        <v>1670</v>
      </c>
      <c r="G132" s="118">
        <v>3100</v>
      </c>
      <c r="H132" s="118">
        <v>1701</v>
      </c>
      <c r="I132" s="118"/>
      <c r="J132" s="118"/>
      <c r="K132" s="118">
        <v>74007.218999999997</v>
      </c>
      <c r="L132" s="186">
        <f t="shared" si="18"/>
        <v>0</v>
      </c>
      <c r="M132" s="186">
        <f t="shared" si="19"/>
        <v>1.803921568627451E-2</v>
      </c>
      <c r="N132" s="186">
        <f t="shared" si="20"/>
        <v>1.6366612111292964E-2</v>
      </c>
      <c r="O132" s="186">
        <f t="shared" si="15"/>
        <v>-2.2529771483746379E-3</v>
      </c>
      <c r="P132" s="186">
        <f t="shared" si="16"/>
        <v>-4.0983606557377051E-3</v>
      </c>
      <c r="Q132" s="186">
        <f t="shared" si="21"/>
        <v>-4.0983606557377051E-3</v>
      </c>
      <c r="R132" s="117"/>
      <c r="S132" s="117"/>
      <c r="T132" s="117">
        <f t="shared" si="22"/>
        <v>1.9000019437672168E-3</v>
      </c>
    </row>
    <row r="133" spans="2:20" ht="15.75" x14ac:dyDescent="0.2">
      <c r="B133" s="116" t="s">
        <v>2183</v>
      </c>
      <c r="C133" s="118">
        <v>2296</v>
      </c>
      <c r="D133" s="118">
        <v>1297</v>
      </c>
      <c r="E133" s="118">
        <v>1240</v>
      </c>
      <c r="F133" s="118">
        <v>1698</v>
      </c>
      <c r="G133" s="118">
        <v>3248</v>
      </c>
      <c r="H133" s="118">
        <v>1698</v>
      </c>
      <c r="I133" s="118"/>
      <c r="J133" s="118"/>
      <c r="K133" s="118">
        <v>74234.206200000001</v>
      </c>
      <c r="L133" s="186">
        <f t="shared" si="18"/>
        <v>0</v>
      </c>
      <c r="M133" s="186">
        <f t="shared" si="19"/>
        <v>-7.7041602465331282E-4</v>
      </c>
      <c r="N133" s="186">
        <f t="shared" si="20"/>
        <v>-1.6103059581320451E-3</v>
      </c>
      <c r="O133" s="186">
        <f t="shared" si="15"/>
        <v>4.774193548387097E-2</v>
      </c>
      <c r="P133" s="186">
        <f t="shared" si="16"/>
        <v>-1.7636684303350969E-3</v>
      </c>
      <c r="Q133" s="186">
        <f t="shared" si="21"/>
        <v>-1.7636684303350969E-3</v>
      </c>
      <c r="R133" s="117"/>
      <c r="S133" s="117"/>
      <c r="T133" s="117">
        <f t="shared" si="22"/>
        <v>3.0670953870054652E-3</v>
      </c>
    </row>
    <row r="134" spans="2:20" ht="15.75" x14ac:dyDescent="0.2">
      <c r="B134" s="116" t="s">
        <v>2184</v>
      </c>
      <c r="C134" s="118">
        <v>2296</v>
      </c>
      <c r="D134" s="118">
        <v>1291</v>
      </c>
      <c r="E134" s="118">
        <v>1212</v>
      </c>
      <c r="F134" s="118">
        <v>1686</v>
      </c>
      <c r="G134" s="118">
        <v>3193</v>
      </c>
      <c r="H134" s="118">
        <v>1690</v>
      </c>
      <c r="I134" s="118"/>
      <c r="J134" s="118"/>
      <c r="K134" s="118">
        <v>74032.554699999993</v>
      </c>
      <c r="L134" s="186">
        <f t="shared" si="18"/>
        <v>0</v>
      </c>
      <c r="M134" s="186">
        <f t="shared" si="19"/>
        <v>-4.6260601387818042E-3</v>
      </c>
      <c r="N134" s="186">
        <f t="shared" si="20"/>
        <v>-2.2580645161290321E-2</v>
      </c>
      <c r="O134" s="186">
        <f t="shared" si="15"/>
        <v>-1.6933497536945813E-2</v>
      </c>
      <c r="P134" s="186">
        <f t="shared" si="16"/>
        <v>-4.7114252061248524E-3</v>
      </c>
      <c r="Q134" s="186">
        <f t="shared" si="21"/>
        <v>-4.7114252061248524E-3</v>
      </c>
      <c r="R134" s="117"/>
      <c r="S134" s="117"/>
      <c r="T134" s="117">
        <f t="shared" si="22"/>
        <v>-2.716422931185155E-3</v>
      </c>
    </row>
    <row r="135" spans="2:20" ht="15.75" x14ac:dyDescent="0.2">
      <c r="B135" s="116" t="s">
        <v>2185</v>
      </c>
      <c r="C135" s="118">
        <v>2296</v>
      </c>
      <c r="D135" s="118">
        <v>1274</v>
      </c>
      <c r="E135" s="118">
        <v>1194</v>
      </c>
      <c r="F135" s="118">
        <v>1674</v>
      </c>
      <c r="G135" s="118">
        <v>3187</v>
      </c>
      <c r="H135" s="118">
        <v>1684</v>
      </c>
      <c r="I135" s="118"/>
      <c r="J135" s="118"/>
      <c r="K135" s="118">
        <v>74000.279200000004</v>
      </c>
      <c r="L135" s="186">
        <f t="shared" si="18"/>
        <v>0</v>
      </c>
      <c r="M135" s="186">
        <f t="shared" si="19"/>
        <v>-1.3168086754453912E-2</v>
      </c>
      <c r="N135" s="186">
        <f t="shared" si="20"/>
        <v>-1.4851485148514851E-2</v>
      </c>
      <c r="O135" s="186">
        <f t="shared" ref="O135:O198" si="23">(G135-G134)/G134</f>
        <v>-1.8791105543376136E-3</v>
      </c>
      <c r="P135" s="186">
        <f t="shared" ref="P135:P198" si="24">(H135-H134)/H134</f>
        <v>-3.5502958579881655E-3</v>
      </c>
      <c r="Q135" s="186">
        <f t="shared" si="21"/>
        <v>-3.5502958579881655E-3</v>
      </c>
      <c r="R135" s="117"/>
      <c r="S135" s="117"/>
      <c r="T135" s="117">
        <f t="shared" si="22"/>
        <v>-4.3596361264011365E-4</v>
      </c>
    </row>
    <row r="136" spans="2:20" ht="15.75" x14ac:dyDescent="0.2">
      <c r="B136" s="116" t="s">
        <v>2186</v>
      </c>
      <c r="C136" s="118">
        <v>2291</v>
      </c>
      <c r="D136" s="118">
        <v>1270</v>
      </c>
      <c r="E136" s="118">
        <v>1197</v>
      </c>
      <c r="F136" s="118">
        <v>1671</v>
      </c>
      <c r="G136" s="118">
        <v>3232</v>
      </c>
      <c r="H136" s="118">
        <v>1677</v>
      </c>
      <c r="I136" s="118"/>
      <c r="J136" s="118"/>
      <c r="K136" s="118">
        <v>74050.034899999999</v>
      </c>
      <c r="L136" s="186">
        <f t="shared" si="18"/>
        <v>-2.1777003484320556E-3</v>
      </c>
      <c r="M136" s="186">
        <f t="shared" si="19"/>
        <v>-3.1397174254317113E-3</v>
      </c>
      <c r="N136" s="186">
        <f t="shared" si="20"/>
        <v>2.5125628140703518E-3</v>
      </c>
      <c r="O136" s="186">
        <f t="shared" si="23"/>
        <v>1.4119861939127707E-2</v>
      </c>
      <c r="P136" s="186">
        <f t="shared" si="24"/>
        <v>-4.1567695961995249E-3</v>
      </c>
      <c r="Q136" s="186">
        <f t="shared" si="21"/>
        <v>-4.1567695961995249E-3</v>
      </c>
      <c r="R136" s="117"/>
      <c r="S136" s="117"/>
      <c r="T136" s="117">
        <f t="shared" si="22"/>
        <v>6.723717874836646E-4</v>
      </c>
    </row>
    <row r="137" spans="2:20" ht="15.75" x14ac:dyDescent="0.2">
      <c r="B137" s="116" t="s">
        <v>2187</v>
      </c>
      <c r="C137" s="118">
        <v>2280</v>
      </c>
      <c r="D137" s="118">
        <v>1255</v>
      </c>
      <c r="E137" s="118">
        <v>1191</v>
      </c>
      <c r="F137" s="118">
        <v>1668</v>
      </c>
      <c r="G137" s="118">
        <v>3186</v>
      </c>
      <c r="H137" s="118">
        <v>1676</v>
      </c>
      <c r="I137" s="118"/>
      <c r="J137" s="118"/>
      <c r="K137" s="118">
        <v>73841.2016</v>
      </c>
      <c r="L137" s="186">
        <f t="shared" si="18"/>
        <v>-4.8013967699694453E-3</v>
      </c>
      <c r="M137" s="186">
        <f t="shared" si="19"/>
        <v>-1.1811023622047244E-2</v>
      </c>
      <c r="N137" s="186">
        <f t="shared" si="20"/>
        <v>-5.0125313283208017E-3</v>
      </c>
      <c r="O137" s="186">
        <f t="shared" si="23"/>
        <v>-1.4232673267326733E-2</v>
      </c>
      <c r="P137" s="186">
        <f t="shared" si="24"/>
        <v>-5.963029218843172E-4</v>
      </c>
      <c r="Q137" s="186">
        <f t="shared" si="21"/>
        <v>-5.963029218843172E-4</v>
      </c>
      <c r="R137" s="117"/>
      <c r="S137" s="117"/>
      <c r="T137" s="117">
        <f t="shared" si="22"/>
        <v>-2.8201647748311649E-3</v>
      </c>
    </row>
    <row r="138" spans="2:20" ht="15.75" x14ac:dyDescent="0.2">
      <c r="B138" s="116" t="s">
        <v>2188</v>
      </c>
      <c r="C138" s="118">
        <v>2276</v>
      </c>
      <c r="D138" s="118">
        <v>1255</v>
      </c>
      <c r="E138" s="118">
        <v>1193</v>
      </c>
      <c r="F138" s="118">
        <v>1682</v>
      </c>
      <c r="G138" s="118">
        <v>3325</v>
      </c>
      <c r="H138" s="118">
        <v>1675</v>
      </c>
      <c r="I138" s="118"/>
      <c r="J138" s="118"/>
      <c r="K138" s="118">
        <v>73918.116299999994</v>
      </c>
      <c r="L138" s="186">
        <f t="shared" si="18"/>
        <v>-1.7543859649122807E-3</v>
      </c>
      <c r="M138" s="186">
        <f t="shared" si="19"/>
        <v>0</v>
      </c>
      <c r="N138" s="186">
        <f t="shared" si="20"/>
        <v>1.6792611251049538E-3</v>
      </c>
      <c r="O138" s="186">
        <f t="shared" si="23"/>
        <v>4.362837413684871E-2</v>
      </c>
      <c r="P138" s="186">
        <f t="shared" si="24"/>
        <v>-5.966587112171838E-4</v>
      </c>
      <c r="Q138" s="186">
        <f t="shared" si="21"/>
        <v>-5.966587112171838E-4</v>
      </c>
      <c r="R138" s="117"/>
      <c r="S138" s="117"/>
      <c r="T138" s="117">
        <f t="shared" si="22"/>
        <v>1.0416230821465114E-3</v>
      </c>
    </row>
    <row r="139" spans="2:20" ht="15.75" x14ac:dyDescent="0.2">
      <c r="B139" s="116" t="s">
        <v>2189</v>
      </c>
      <c r="C139" s="118">
        <v>2272</v>
      </c>
      <c r="D139" s="118">
        <v>1311</v>
      </c>
      <c r="E139" s="118">
        <v>1220</v>
      </c>
      <c r="F139" s="118">
        <v>1724</v>
      </c>
      <c r="G139" s="118">
        <v>3237</v>
      </c>
      <c r="H139" s="118">
        <v>1755</v>
      </c>
      <c r="I139" s="118"/>
      <c r="J139" s="118"/>
      <c r="K139" s="118">
        <v>74130.323499999999</v>
      </c>
      <c r="L139" s="186">
        <f t="shared" si="18"/>
        <v>-1.7574692442882249E-3</v>
      </c>
      <c r="M139" s="186">
        <f t="shared" si="19"/>
        <v>4.4621513944223111E-2</v>
      </c>
      <c r="N139" s="186">
        <f t="shared" si="20"/>
        <v>2.2632020117351215E-2</v>
      </c>
      <c r="O139" s="186">
        <f t="shared" si="23"/>
        <v>-2.6466165413533835E-2</v>
      </c>
      <c r="P139" s="186">
        <f t="shared" si="24"/>
        <v>4.7761194029850747E-2</v>
      </c>
      <c r="Q139" s="186">
        <f t="shared" si="21"/>
        <v>4.7761194029850747E-2</v>
      </c>
      <c r="R139" s="117"/>
      <c r="S139" s="117"/>
      <c r="T139" s="117">
        <f t="shared" si="22"/>
        <v>2.8708415557933313E-3</v>
      </c>
    </row>
    <row r="140" spans="2:20" ht="15.75" x14ac:dyDescent="0.2">
      <c r="B140" s="116" t="s">
        <v>2190</v>
      </c>
      <c r="C140" s="118">
        <v>2268</v>
      </c>
      <c r="D140" s="118">
        <v>1313</v>
      </c>
      <c r="E140" s="118">
        <v>1219</v>
      </c>
      <c r="F140" s="118">
        <v>1736</v>
      </c>
      <c r="G140" s="118">
        <v>3308</v>
      </c>
      <c r="H140" s="118">
        <v>1748</v>
      </c>
      <c r="I140" s="118"/>
      <c r="J140" s="118"/>
      <c r="K140" s="118">
        <v>74375.771500000003</v>
      </c>
      <c r="L140" s="186">
        <f t="shared" si="18"/>
        <v>-1.7605633802816902E-3</v>
      </c>
      <c r="M140" s="186">
        <f t="shared" si="19"/>
        <v>1.5255530129672007E-3</v>
      </c>
      <c r="N140" s="186">
        <f t="shared" si="20"/>
        <v>-8.1967213114754098E-4</v>
      </c>
      <c r="O140" s="186">
        <f t="shared" si="23"/>
        <v>2.1933889403768923E-2</v>
      </c>
      <c r="P140" s="186">
        <f t="shared" si="24"/>
        <v>-3.9886039886039889E-3</v>
      </c>
      <c r="Q140" s="186">
        <f t="shared" si="21"/>
        <v>-3.9886039886039889E-3</v>
      </c>
      <c r="R140" s="117"/>
      <c r="S140" s="117"/>
      <c r="T140" s="117">
        <f t="shared" si="22"/>
        <v>3.3110337094374607E-3</v>
      </c>
    </row>
    <row r="141" spans="2:20" ht="15.75" x14ac:dyDescent="0.2">
      <c r="B141" s="116" t="s">
        <v>2191</v>
      </c>
      <c r="C141" s="118">
        <v>2268</v>
      </c>
      <c r="D141" s="118">
        <v>1310</v>
      </c>
      <c r="E141" s="118">
        <v>1231</v>
      </c>
      <c r="F141" s="118">
        <v>1745</v>
      </c>
      <c r="G141" s="118">
        <v>3462</v>
      </c>
      <c r="H141" s="118">
        <v>1756</v>
      </c>
      <c r="I141" s="118"/>
      <c r="J141" s="118"/>
      <c r="K141" s="118">
        <v>74593.707699999999</v>
      </c>
      <c r="L141" s="186">
        <f t="shared" si="18"/>
        <v>0</v>
      </c>
      <c r="M141" s="186">
        <f t="shared" si="19"/>
        <v>-2.284843869002285E-3</v>
      </c>
      <c r="N141" s="186">
        <f t="shared" si="20"/>
        <v>9.8441345365053324E-3</v>
      </c>
      <c r="O141" s="186">
        <f t="shared" si="23"/>
        <v>4.6553808948004836E-2</v>
      </c>
      <c r="P141" s="186">
        <f t="shared" si="24"/>
        <v>4.5766590389016018E-3</v>
      </c>
      <c r="Q141" s="186">
        <f t="shared" si="21"/>
        <v>4.5766590389016018E-3</v>
      </c>
      <c r="R141" s="117"/>
      <c r="S141" s="117"/>
      <c r="T141" s="117">
        <f t="shared" si="22"/>
        <v>2.9302042265201438E-3</v>
      </c>
    </row>
    <row r="142" spans="2:20" ht="15.75" x14ac:dyDescent="0.2">
      <c r="B142" s="116" t="s">
        <v>2192</v>
      </c>
      <c r="C142" s="118">
        <v>2267</v>
      </c>
      <c r="D142" s="118">
        <v>1304</v>
      </c>
      <c r="E142" s="118">
        <v>1218</v>
      </c>
      <c r="F142" s="118">
        <v>1743</v>
      </c>
      <c r="G142" s="118">
        <v>3370</v>
      </c>
      <c r="H142" s="118">
        <v>1755</v>
      </c>
      <c r="I142" s="118"/>
      <c r="J142" s="118"/>
      <c r="K142" s="118">
        <v>74290.582699999999</v>
      </c>
      <c r="L142" s="186">
        <f t="shared" si="18"/>
        <v>-4.4091710758377423E-4</v>
      </c>
      <c r="M142" s="186">
        <f t="shared" si="19"/>
        <v>-4.5801526717557254E-3</v>
      </c>
      <c r="N142" s="186">
        <f t="shared" si="20"/>
        <v>-1.0560519902518278E-2</v>
      </c>
      <c r="O142" s="186">
        <f t="shared" si="23"/>
        <v>-2.6574234546504909E-2</v>
      </c>
      <c r="P142" s="186">
        <f t="shared" si="24"/>
        <v>-5.6947608200455578E-4</v>
      </c>
      <c r="Q142" s="186">
        <f t="shared" si="21"/>
        <v>-5.6947608200455578E-4</v>
      </c>
      <c r="R142" s="117"/>
      <c r="S142" s="117"/>
      <c r="T142" s="117">
        <f t="shared" si="22"/>
        <v>-4.0636805616246366E-3</v>
      </c>
    </row>
    <row r="143" spans="2:20" ht="15.75" x14ac:dyDescent="0.2">
      <c r="B143" s="116" t="s">
        <v>2193</v>
      </c>
      <c r="C143" s="118">
        <v>2267</v>
      </c>
      <c r="D143" s="118">
        <v>1308</v>
      </c>
      <c r="E143" s="118">
        <v>1221</v>
      </c>
      <c r="F143" s="118">
        <v>1751</v>
      </c>
      <c r="G143" s="118">
        <v>3391</v>
      </c>
      <c r="H143" s="118">
        <v>1775</v>
      </c>
      <c r="I143" s="118"/>
      <c r="J143" s="118"/>
      <c r="K143" s="118">
        <v>74417.242400000003</v>
      </c>
      <c r="L143" s="186">
        <f t="shared" si="18"/>
        <v>0</v>
      </c>
      <c r="M143" s="186">
        <f t="shared" si="19"/>
        <v>3.0674846625766872E-3</v>
      </c>
      <c r="N143" s="186">
        <f t="shared" si="20"/>
        <v>2.4630541871921183E-3</v>
      </c>
      <c r="O143" s="186">
        <f t="shared" si="23"/>
        <v>6.231454005934718E-3</v>
      </c>
      <c r="P143" s="186">
        <f t="shared" si="24"/>
        <v>1.1396011396011397E-2</v>
      </c>
      <c r="Q143" s="186">
        <f t="shared" si="21"/>
        <v>1.1396011396011397E-2</v>
      </c>
      <c r="R143" s="117"/>
      <c r="S143" s="117"/>
      <c r="T143" s="117">
        <f t="shared" si="22"/>
        <v>1.7049226886734837E-3</v>
      </c>
    </row>
    <row r="144" spans="2:20" ht="15.75" x14ac:dyDescent="0.2">
      <c r="B144" s="116" t="s">
        <v>2194</v>
      </c>
      <c r="C144" s="118">
        <v>2261</v>
      </c>
      <c r="D144" s="118">
        <v>1308</v>
      </c>
      <c r="E144" s="118">
        <v>1211</v>
      </c>
      <c r="F144" s="118">
        <v>1755</v>
      </c>
      <c r="G144" s="118">
        <v>3371</v>
      </c>
      <c r="H144" s="118">
        <v>1774</v>
      </c>
      <c r="I144" s="118"/>
      <c r="J144" s="118"/>
      <c r="K144" s="118">
        <v>74587.463000000003</v>
      </c>
      <c r="L144" s="186">
        <f t="shared" si="18"/>
        <v>-2.6466696074106751E-3</v>
      </c>
      <c r="M144" s="186">
        <f t="shared" si="19"/>
        <v>0</v>
      </c>
      <c r="N144" s="186">
        <f t="shared" si="20"/>
        <v>-8.1900081900081901E-3</v>
      </c>
      <c r="O144" s="186">
        <f t="shared" si="23"/>
        <v>-5.8979652020053081E-3</v>
      </c>
      <c r="P144" s="186">
        <f t="shared" si="24"/>
        <v>-5.6338028169014088E-4</v>
      </c>
      <c r="Q144" s="186">
        <f t="shared" si="21"/>
        <v>-5.6338028169014088E-4</v>
      </c>
      <c r="R144" s="117"/>
      <c r="S144" s="117"/>
      <c r="T144" s="117">
        <f t="shared" si="22"/>
        <v>2.2873811835844183E-3</v>
      </c>
    </row>
    <row r="145" spans="2:20" ht="15.75" x14ac:dyDescent="0.2">
      <c r="B145" s="116" t="s">
        <v>2195</v>
      </c>
      <c r="C145" s="118">
        <v>2256</v>
      </c>
      <c r="D145" s="118">
        <v>1356</v>
      </c>
      <c r="E145" s="118">
        <v>1223</v>
      </c>
      <c r="F145" s="118">
        <v>1755</v>
      </c>
      <c r="G145" s="118">
        <v>3365</v>
      </c>
      <c r="H145" s="118">
        <v>1782</v>
      </c>
      <c r="I145" s="118"/>
      <c r="J145" s="118"/>
      <c r="K145" s="118">
        <v>74748.742400000003</v>
      </c>
      <c r="L145" s="186">
        <f t="shared" si="18"/>
        <v>-2.2114108801415304E-3</v>
      </c>
      <c r="M145" s="186">
        <f t="shared" si="19"/>
        <v>3.669724770642202E-2</v>
      </c>
      <c r="N145" s="186">
        <f t="shared" si="20"/>
        <v>9.9091659785301399E-3</v>
      </c>
      <c r="O145" s="186">
        <f t="shared" si="23"/>
        <v>-1.7798872738059924E-3</v>
      </c>
      <c r="P145" s="186">
        <f t="shared" si="24"/>
        <v>4.5095828635851182E-3</v>
      </c>
      <c r="Q145" s="186">
        <f t="shared" si="21"/>
        <v>4.5095828635851182E-3</v>
      </c>
      <c r="R145" s="117"/>
      <c r="S145" s="117"/>
      <c r="T145" s="117">
        <f t="shared" si="22"/>
        <v>2.1622856377351168E-3</v>
      </c>
    </row>
    <row r="146" spans="2:20" ht="15.75" x14ac:dyDescent="0.2">
      <c r="B146" s="116" t="s">
        <v>2196</v>
      </c>
      <c r="C146" s="118">
        <v>2255</v>
      </c>
      <c r="D146" s="118">
        <v>1375</v>
      </c>
      <c r="E146" s="118">
        <v>1242</v>
      </c>
      <c r="F146" s="118">
        <v>1755</v>
      </c>
      <c r="G146" s="118">
        <v>3512</v>
      </c>
      <c r="H146" s="118">
        <v>1793</v>
      </c>
      <c r="I146" s="118"/>
      <c r="J146" s="118"/>
      <c r="K146" s="118">
        <v>75079.187399999995</v>
      </c>
      <c r="L146" s="186">
        <f t="shared" si="18"/>
        <v>-4.4326241134751772E-4</v>
      </c>
      <c r="M146" s="186">
        <f t="shared" si="19"/>
        <v>1.4011799410029498E-2</v>
      </c>
      <c r="N146" s="186">
        <f t="shared" si="20"/>
        <v>1.5535568274734259E-2</v>
      </c>
      <c r="O146" s="186">
        <f t="shared" si="23"/>
        <v>4.3684992570579492E-2</v>
      </c>
      <c r="P146" s="186">
        <f t="shared" si="24"/>
        <v>6.1728395061728392E-3</v>
      </c>
      <c r="Q146" s="186">
        <f t="shared" si="21"/>
        <v>6.1728395061728392E-3</v>
      </c>
      <c r="R146" s="117"/>
      <c r="S146" s="117"/>
      <c r="T146" s="117">
        <f t="shared" si="22"/>
        <v>4.4207432712606064E-3</v>
      </c>
    </row>
    <row r="147" spans="2:20" ht="15.75" x14ac:dyDescent="0.2">
      <c r="B147" s="116" t="s">
        <v>2197</v>
      </c>
      <c r="C147" s="118">
        <v>2253</v>
      </c>
      <c r="D147" s="118">
        <v>1364</v>
      </c>
      <c r="E147" s="118">
        <v>1233</v>
      </c>
      <c r="F147" s="118">
        <v>1755</v>
      </c>
      <c r="G147" s="118">
        <v>3459</v>
      </c>
      <c r="H147" s="118">
        <v>1774</v>
      </c>
      <c r="I147" s="118"/>
      <c r="J147" s="118"/>
      <c r="K147" s="118">
        <v>75038.917100000006</v>
      </c>
      <c r="L147" s="186">
        <f t="shared" si="18"/>
        <v>-8.869179600886918E-4</v>
      </c>
      <c r="M147" s="186">
        <f t="shared" si="19"/>
        <v>-8.0000000000000002E-3</v>
      </c>
      <c r="N147" s="186">
        <f t="shared" si="20"/>
        <v>-7.246376811594203E-3</v>
      </c>
      <c r="O147" s="186">
        <f t="shared" si="23"/>
        <v>-1.5091116173120729E-2</v>
      </c>
      <c r="P147" s="186">
        <f t="shared" si="24"/>
        <v>-1.0596765197992191E-2</v>
      </c>
      <c r="Q147" s="186">
        <f t="shared" si="21"/>
        <v>-1.0596765197992191E-2</v>
      </c>
      <c r="R147" s="117"/>
      <c r="S147" s="117"/>
      <c r="T147" s="117">
        <f t="shared" si="22"/>
        <v>-5.3637101565099277E-4</v>
      </c>
    </row>
    <row r="148" spans="2:20" ht="15.75" x14ac:dyDescent="0.2">
      <c r="B148" s="116" t="s">
        <v>2198</v>
      </c>
      <c r="C148" s="118">
        <v>2249</v>
      </c>
      <c r="D148" s="118">
        <v>1357</v>
      </c>
      <c r="E148" s="118">
        <v>1221</v>
      </c>
      <c r="F148" s="118">
        <v>1755</v>
      </c>
      <c r="G148" s="118">
        <v>3542</v>
      </c>
      <c r="H148" s="118">
        <v>1761</v>
      </c>
      <c r="I148" s="118"/>
      <c r="J148" s="118"/>
      <c r="K148" s="118">
        <v>75167.686700000006</v>
      </c>
      <c r="L148" s="186">
        <f t="shared" ref="L148:L211" si="25">(C148-C147)/C147</f>
        <v>-1.7754105636928539E-3</v>
      </c>
      <c r="M148" s="186">
        <f t="shared" ref="M148:M211" si="26">(D148-D147)/D147</f>
        <v>-5.131964809384164E-3</v>
      </c>
      <c r="N148" s="186">
        <f t="shared" ref="N148:N211" si="27">(E148-E147)/E147</f>
        <v>-9.7323600973236012E-3</v>
      </c>
      <c r="O148" s="186">
        <f t="shared" si="23"/>
        <v>2.3995374385660597E-2</v>
      </c>
      <c r="P148" s="186">
        <f t="shared" si="24"/>
        <v>-7.328072153325817E-3</v>
      </c>
      <c r="Q148" s="186">
        <f t="shared" ref="Q148:Q211" si="28">(H148-H147)/H147</f>
        <v>-7.328072153325817E-3</v>
      </c>
      <c r="R148" s="117"/>
      <c r="S148" s="117"/>
      <c r="T148" s="117">
        <f t="shared" si="22"/>
        <v>1.7160375572637312E-3</v>
      </c>
    </row>
    <row r="149" spans="2:20" ht="15.75" x14ac:dyDescent="0.2">
      <c r="B149" s="116" t="s">
        <v>2199</v>
      </c>
      <c r="C149" s="118">
        <v>2247</v>
      </c>
      <c r="D149" s="118">
        <v>1382</v>
      </c>
      <c r="E149" s="118">
        <v>1254</v>
      </c>
      <c r="F149" s="118">
        <v>1755</v>
      </c>
      <c r="G149" s="118">
        <v>3454</v>
      </c>
      <c r="H149" s="118">
        <v>1786</v>
      </c>
      <c r="I149" s="118"/>
      <c r="J149" s="118"/>
      <c r="K149" s="118">
        <v>75336.311100000006</v>
      </c>
      <c r="L149" s="186">
        <f t="shared" si="25"/>
        <v>-8.8928412627834591E-4</v>
      </c>
      <c r="M149" s="186">
        <f t="shared" si="26"/>
        <v>1.8422991893883568E-2</v>
      </c>
      <c r="N149" s="186">
        <f t="shared" si="27"/>
        <v>2.7027027027027029E-2</v>
      </c>
      <c r="O149" s="186">
        <f t="shared" si="23"/>
        <v>-2.4844720496894408E-2</v>
      </c>
      <c r="P149" s="186">
        <f t="shared" si="24"/>
        <v>1.4196479273140262E-2</v>
      </c>
      <c r="Q149" s="186">
        <f t="shared" si="28"/>
        <v>1.4196479273140262E-2</v>
      </c>
      <c r="R149" s="117"/>
      <c r="S149" s="117"/>
      <c r="T149" s="117">
        <f t="shared" si="22"/>
        <v>2.2433096906785692E-3</v>
      </c>
    </row>
    <row r="150" spans="2:20" ht="15.75" x14ac:dyDescent="0.2">
      <c r="B150" s="116" t="s">
        <v>2200</v>
      </c>
      <c r="C150" s="118">
        <v>2247</v>
      </c>
      <c r="D150" s="118">
        <v>1446</v>
      </c>
      <c r="E150" s="118">
        <v>1306</v>
      </c>
      <c r="F150" s="118">
        <v>1755</v>
      </c>
      <c r="G150" s="118">
        <v>3438</v>
      </c>
      <c r="H150" s="118">
        <v>1871</v>
      </c>
      <c r="I150" s="118"/>
      <c r="J150" s="118"/>
      <c r="K150" s="118">
        <v>75788.824600000007</v>
      </c>
      <c r="L150" s="186">
        <f t="shared" si="25"/>
        <v>0</v>
      </c>
      <c r="M150" s="186">
        <f t="shared" si="26"/>
        <v>4.6309696092619389E-2</v>
      </c>
      <c r="N150" s="186">
        <f t="shared" si="27"/>
        <v>4.1467304625199361E-2</v>
      </c>
      <c r="O150" s="186">
        <f t="shared" si="23"/>
        <v>-4.6323103647944409E-3</v>
      </c>
      <c r="P150" s="186">
        <f t="shared" si="24"/>
        <v>4.7592385218365063E-2</v>
      </c>
      <c r="Q150" s="186">
        <f t="shared" si="28"/>
        <v>4.7592385218365063E-2</v>
      </c>
      <c r="R150" s="117"/>
      <c r="S150" s="117"/>
      <c r="T150" s="117">
        <f t="shared" si="22"/>
        <v>6.0065789443730921E-3</v>
      </c>
    </row>
    <row r="151" spans="2:20" ht="15.75" x14ac:dyDescent="0.2">
      <c r="B151" s="116" t="s">
        <v>2201</v>
      </c>
      <c r="C151" s="118">
        <v>2246</v>
      </c>
      <c r="D151" s="118">
        <v>1506</v>
      </c>
      <c r="E151" s="118">
        <v>1359</v>
      </c>
      <c r="F151" s="118">
        <v>1842</v>
      </c>
      <c r="G151" s="118">
        <v>3372</v>
      </c>
      <c r="H151" s="118">
        <v>1964</v>
      </c>
      <c r="I151" s="118"/>
      <c r="J151" s="118"/>
      <c r="K151" s="118">
        <v>76764.051099999997</v>
      </c>
      <c r="L151" s="186">
        <f t="shared" si="25"/>
        <v>-4.450378282153983E-4</v>
      </c>
      <c r="M151" s="186">
        <f t="shared" si="26"/>
        <v>4.1493775933609957E-2</v>
      </c>
      <c r="N151" s="186">
        <f t="shared" si="27"/>
        <v>4.0581929555895867E-2</v>
      </c>
      <c r="O151" s="186">
        <f t="shared" si="23"/>
        <v>-1.9197207678883072E-2</v>
      </c>
      <c r="P151" s="186">
        <f t="shared" si="24"/>
        <v>4.9706039551042226E-2</v>
      </c>
      <c r="Q151" s="186">
        <f t="shared" si="28"/>
        <v>4.9706039551042226E-2</v>
      </c>
      <c r="R151" s="117"/>
      <c r="S151" s="117"/>
      <c r="T151" s="117">
        <f t="shared" si="22"/>
        <v>1.286768207776097E-2</v>
      </c>
    </row>
    <row r="152" spans="2:20" ht="15.75" x14ac:dyDescent="0.2">
      <c r="B152" s="116" t="s">
        <v>2202</v>
      </c>
      <c r="C152" s="118">
        <v>2238</v>
      </c>
      <c r="D152" s="118">
        <v>1468</v>
      </c>
      <c r="E152" s="118">
        <v>1310</v>
      </c>
      <c r="F152" s="118">
        <v>1830</v>
      </c>
      <c r="G152" s="118">
        <v>3263</v>
      </c>
      <c r="H152" s="118">
        <v>1976</v>
      </c>
      <c r="I152" s="118"/>
      <c r="J152" s="118"/>
      <c r="K152" s="118">
        <v>76737.106700000004</v>
      </c>
      <c r="L152" s="186">
        <f t="shared" si="25"/>
        <v>-3.5618878005342831E-3</v>
      </c>
      <c r="M152" s="186">
        <f t="shared" si="26"/>
        <v>-2.5232403718459494E-2</v>
      </c>
      <c r="N152" s="186">
        <f t="shared" si="27"/>
        <v>-3.6055923473142015E-2</v>
      </c>
      <c r="O152" s="186">
        <f t="shared" si="23"/>
        <v>-3.232502965599051E-2</v>
      </c>
      <c r="P152" s="186">
        <f t="shared" si="24"/>
        <v>6.1099796334012219E-3</v>
      </c>
      <c r="Q152" s="186">
        <f t="shared" si="28"/>
        <v>6.1099796334012219E-3</v>
      </c>
      <c r="R152" s="117"/>
      <c r="S152" s="117"/>
      <c r="T152" s="117">
        <f t="shared" si="22"/>
        <v>-3.5100284070329685E-4</v>
      </c>
    </row>
    <row r="153" spans="2:20" ht="15.75" x14ac:dyDescent="0.2">
      <c r="B153" s="116" t="s">
        <v>2203</v>
      </c>
      <c r="C153" s="118">
        <v>2232</v>
      </c>
      <c r="D153" s="118">
        <v>1452</v>
      </c>
      <c r="E153" s="118">
        <v>1299</v>
      </c>
      <c r="F153" s="118">
        <v>1805</v>
      </c>
      <c r="G153" s="118">
        <v>3277</v>
      </c>
      <c r="H153" s="118">
        <v>2018</v>
      </c>
      <c r="I153" s="118"/>
      <c r="J153" s="118"/>
      <c r="K153" s="118">
        <v>76681.558999999994</v>
      </c>
      <c r="L153" s="186">
        <f t="shared" si="25"/>
        <v>-2.6809651474530832E-3</v>
      </c>
      <c r="M153" s="186">
        <f t="shared" si="26"/>
        <v>-1.0899182561307902E-2</v>
      </c>
      <c r="N153" s="186">
        <f t="shared" si="27"/>
        <v>-8.3969465648854966E-3</v>
      </c>
      <c r="O153" s="186">
        <f t="shared" si="23"/>
        <v>4.2905301869445292E-3</v>
      </c>
      <c r="P153" s="186">
        <f t="shared" si="24"/>
        <v>2.1255060728744939E-2</v>
      </c>
      <c r="Q153" s="186">
        <f t="shared" si="28"/>
        <v>2.1255060728744939E-2</v>
      </c>
      <c r="R153" s="117"/>
      <c r="S153" s="117"/>
      <c r="T153" s="117">
        <f t="shared" si="22"/>
        <v>-7.2387013778316036E-4</v>
      </c>
    </row>
    <row r="154" spans="2:20" ht="15.75" x14ac:dyDescent="0.2">
      <c r="B154" s="116" t="s">
        <v>2204</v>
      </c>
      <c r="C154" s="118">
        <v>2231</v>
      </c>
      <c r="D154" s="118">
        <v>1424</v>
      </c>
      <c r="E154" s="118">
        <v>1295</v>
      </c>
      <c r="F154" s="118">
        <v>1775</v>
      </c>
      <c r="G154" s="118">
        <v>3121</v>
      </c>
      <c r="H154" s="118">
        <v>1938</v>
      </c>
      <c r="I154" s="118"/>
      <c r="J154" s="118"/>
      <c r="K154" s="118">
        <v>76220.277900000001</v>
      </c>
      <c r="L154" s="186">
        <f t="shared" si="25"/>
        <v>-4.4802867383512545E-4</v>
      </c>
      <c r="M154" s="186">
        <f t="shared" si="26"/>
        <v>-1.928374655647383E-2</v>
      </c>
      <c r="N154" s="186">
        <f t="shared" si="27"/>
        <v>-3.0792917628945341E-3</v>
      </c>
      <c r="O154" s="186">
        <f t="shared" si="23"/>
        <v>-4.7604516325907842E-2</v>
      </c>
      <c r="P154" s="186">
        <f t="shared" si="24"/>
        <v>-3.9643211100099107E-2</v>
      </c>
      <c r="Q154" s="186">
        <f t="shared" si="28"/>
        <v>-3.9643211100099107E-2</v>
      </c>
      <c r="R154" s="117"/>
      <c r="S154" s="117"/>
      <c r="T154" s="117">
        <f t="shared" si="22"/>
        <v>-6.015541494141935E-3</v>
      </c>
    </row>
    <row r="155" spans="2:20" ht="15.75" x14ac:dyDescent="0.2">
      <c r="B155" s="116" t="s">
        <v>2205</v>
      </c>
      <c r="C155" s="118">
        <v>2230</v>
      </c>
      <c r="D155" s="118">
        <v>1430</v>
      </c>
      <c r="E155" s="118">
        <v>1294</v>
      </c>
      <c r="F155" s="118">
        <v>1815</v>
      </c>
      <c r="G155" s="118">
        <v>3121</v>
      </c>
      <c r="H155" s="118">
        <v>1937</v>
      </c>
      <c r="I155" s="118"/>
      <c r="J155" s="118"/>
      <c r="K155" s="118">
        <v>76247.294200000004</v>
      </c>
      <c r="L155" s="186">
        <f t="shared" si="25"/>
        <v>-4.4822949350067237E-4</v>
      </c>
      <c r="M155" s="186">
        <f t="shared" si="26"/>
        <v>4.2134831460674156E-3</v>
      </c>
      <c r="N155" s="186">
        <f t="shared" si="27"/>
        <v>-7.722007722007722E-4</v>
      </c>
      <c r="O155" s="186">
        <f t="shared" si="23"/>
        <v>0</v>
      </c>
      <c r="P155" s="186">
        <f t="shared" si="24"/>
        <v>-5.1599587203302369E-4</v>
      </c>
      <c r="Q155" s="186">
        <f t="shared" si="28"/>
        <v>-5.1599587203302369E-4</v>
      </c>
      <c r="R155" s="117"/>
      <c r="S155" s="117"/>
      <c r="T155" s="117">
        <f t="shared" si="22"/>
        <v>3.5445029517535982E-4</v>
      </c>
    </row>
    <row r="156" spans="2:20" ht="15.75" x14ac:dyDescent="0.2">
      <c r="B156" s="116" t="s">
        <v>2206</v>
      </c>
      <c r="C156" s="118">
        <v>2230</v>
      </c>
      <c r="D156" s="118">
        <v>1408</v>
      </c>
      <c r="E156" s="118">
        <v>1282</v>
      </c>
      <c r="F156" s="118">
        <v>1861</v>
      </c>
      <c r="G156" s="118">
        <v>3155</v>
      </c>
      <c r="H156" s="118">
        <v>1926</v>
      </c>
      <c r="I156" s="118"/>
      <c r="J156" s="118"/>
      <c r="K156" s="118">
        <v>75851.279200000004</v>
      </c>
      <c r="L156" s="186">
        <f t="shared" si="25"/>
        <v>0</v>
      </c>
      <c r="M156" s="186">
        <f t="shared" si="26"/>
        <v>-1.5384615384615385E-2</v>
      </c>
      <c r="N156" s="186">
        <f t="shared" si="27"/>
        <v>-9.2735703245749607E-3</v>
      </c>
      <c r="O156" s="186">
        <f t="shared" si="23"/>
        <v>1.0893944248638257E-2</v>
      </c>
      <c r="P156" s="186">
        <f t="shared" si="24"/>
        <v>-5.6788848735157462E-3</v>
      </c>
      <c r="Q156" s="186">
        <f t="shared" si="28"/>
        <v>-5.6788848735157462E-3</v>
      </c>
      <c r="R156" s="117"/>
      <c r="S156" s="117"/>
      <c r="T156" s="117">
        <f t="shared" si="22"/>
        <v>-5.1938236517775262E-3</v>
      </c>
    </row>
    <row r="157" spans="2:20" ht="15.75" x14ac:dyDescent="0.2">
      <c r="B157" s="116" t="s">
        <v>2207</v>
      </c>
      <c r="C157" s="118">
        <v>2218</v>
      </c>
      <c r="D157" s="118">
        <v>1399</v>
      </c>
      <c r="E157" s="118">
        <v>1282</v>
      </c>
      <c r="F157" s="118">
        <v>1845</v>
      </c>
      <c r="G157" s="118">
        <v>3122</v>
      </c>
      <c r="H157" s="118">
        <v>1922</v>
      </c>
      <c r="I157" s="118"/>
      <c r="J157" s="118"/>
      <c r="K157" s="118">
        <v>75737.809599999993</v>
      </c>
      <c r="L157" s="186">
        <f t="shared" si="25"/>
        <v>-5.3811659192825115E-3</v>
      </c>
      <c r="M157" s="186">
        <f t="shared" si="26"/>
        <v>-6.3920454545454549E-3</v>
      </c>
      <c r="N157" s="186">
        <f t="shared" si="27"/>
        <v>0</v>
      </c>
      <c r="O157" s="186">
        <f t="shared" si="23"/>
        <v>-1.0459587955625991E-2</v>
      </c>
      <c r="P157" s="186">
        <f t="shared" si="24"/>
        <v>-2.0768431983385254E-3</v>
      </c>
      <c r="Q157" s="186">
        <f t="shared" si="28"/>
        <v>-2.0768431983385254E-3</v>
      </c>
      <c r="R157" s="117"/>
      <c r="S157" s="117"/>
      <c r="T157" s="117">
        <f t="shared" si="22"/>
        <v>-1.4959484032012378E-3</v>
      </c>
    </row>
    <row r="158" spans="2:20" ht="15.75" x14ac:dyDescent="0.2">
      <c r="B158" s="116" t="s">
        <v>2208</v>
      </c>
      <c r="C158" s="118">
        <v>2295</v>
      </c>
      <c r="D158" s="118">
        <v>1433</v>
      </c>
      <c r="E158" s="118">
        <v>1319</v>
      </c>
      <c r="F158" s="118">
        <v>1916</v>
      </c>
      <c r="G158" s="118">
        <v>2999</v>
      </c>
      <c r="H158" s="118">
        <v>1948</v>
      </c>
      <c r="I158" s="118"/>
      <c r="J158" s="118"/>
      <c r="K158" s="118">
        <v>76122.089099999997</v>
      </c>
      <c r="L158" s="186">
        <f t="shared" si="25"/>
        <v>3.4715960324616775E-2</v>
      </c>
      <c r="M158" s="186">
        <f t="shared" si="26"/>
        <v>2.4303073624017155E-2</v>
      </c>
      <c r="N158" s="186">
        <f t="shared" si="27"/>
        <v>2.8861154446177848E-2</v>
      </c>
      <c r="O158" s="186">
        <f t="shared" si="23"/>
        <v>-3.9397821909032668E-2</v>
      </c>
      <c r="P158" s="186">
        <f t="shared" si="24"/>
        <v>1.3527575442247659E-2</v>
      </c>
      <c r="Q158" s="186">
        <f t="shared" si="28"/>
        <v>1.3527575442247659E-2</v>
      </c>
      <c r="R158" s="117"/>
      <c r="S158" s="117"/>
      <c r="T158" s="117">
        <f t="shared" si="22"/>
        <v>5.0738132252507633E-3</v>
      </c>
    </row>
    <row r="159" spans="2:20" ht="15.75" x14ac:dyDescent="0.2">
      <c r="B159" s="116" t="s">
        <v>2209</v>
      </c>
      <c r="C159" s="118">
        <v>2283</v>
      </c>
      <c r="D159" s="118">
        <v>1444</v>
      </c>
      <c r="E159" s="118">
        <v>1355</v>
      </c>
      <c r="F159" s="118">
        <v>1940</v>
      </c>
      <c r="G159" s="118">
        <v>2990</v>
      </c>
      <c r="H159" s="118">
        <v>1996</v>
      </c>
      <c r="I159" s="118"/>
      <c r="J159" s="118"/>
      <c r="K159" s="118">
        <v>76370.541100000002</v>
      </c>
      <c r="L159" s="186">
        <f t="shared" si="25"/>
        <v>-5.2287581699346402E-3</v>
      </c>
      <c r="M159" s="186">
        <f t="shared" si="26"/>
        <v>7.6762037683182132E-3</v>
      </c>
      <c r="N159" s="186">
        <f t="shared" si="27"/>
        <v>2.7293404094010616E-2</v>
      </c>
      <c r="O159" s="186">
        <f t="shared" si="23"/>
        <v>-3.0010003334444814E-3</v>
      </c>
      <c r="P159" s="186">
        <f t="shared" si="24"/>
        <v>2.4640657084188913E-2</v>
      </c>
      <c r="Q159" s="186">
        <f t="shared" si="28"/>
        <v>2.4640657084188913E-2</v>
      </c>
      <c r="R159" s="117"/>
      <c r="S159" s="117"/>
      <c r="T159" s="117">
        <f t="shared" si="22"/>
        <v>3.2638620791609987E-3</v>
      </c>
    </row>
    <row r="160" spans="2:20" ht="15.75" x14ac:dyDescent="0.2">
      <c r="B160" s="116" t="s">
        <v>2210</v>
      </c>
      <c r="C160" s="118">
        <v>2279</v>
      </c>
      <c r="D160" s="118">
        <v>1387</v>
      </c>
      <c r="E160" s="118">
        <v>1305</v>
      </c>
      <c r="F160" s="118">
        <v>1928</v>
      </c>
      <c r="G160" s="118">
        <v>3016</v>
      </c>
      <c r="H160" s="118">
        <v>1899</v>
      </c>
      <c r="I160" s="118"/>
      <c r="J160" s="118"/>
      <c r="K160" s="118">
        <v>74921.970100000006</v>
      </c>
      <c r="L160" s="186">
        <f t="shared" si="25"/>
        <v>-1.7520805957074025E-3</v>
      </c>
      <c r="M160" s="186">
        <f t="shared" si="26"/>
        <v>-3.9473684210526314E-2</v>
      </c>
      <c r="N160" s="186">
        <f t="shared" si="27"/>
        <v>-3.6900369003690037E-2</v>
      </c>
      <c r="O160" s="186">
        <f t="shared" si="23"/>
        <v>8.6956521739130436E-3</v>
      </c>
      <c r="P160" s="186">
        <f t="shared" si="24"/>
        <v>-4.8597194388777555E-2</v>
      </c>
      <c r="Q160" s="186">
        <f t="shared" si="28"/>
        <v>-4.8597194388777555E-2</v>
      </c>
      <c r="R160" s="117"/>
      <c r="S160" s="117"/>
      <c r="T160" s="117">
        <f t="shared" si="22"/>
        <v>-1.89676671022041E-2</v>
      </c>
    </row>
    <row r="161" spans="2:20" ht="15.75" x14ac:dyDescent="0.2">
      <c r="B161" s="116" t="s">
        <v>2211</v>
      </c>
      <c r="C161" s="118">
        <v>2262</v>
      </c>
      <c r="D161" s="118">
        <v>1456</v>
      </c>
      <c r="E161" s="118">
        <v>1369</v>
      </c>
      <c r="F161" s="118">
        <v>2024</v>
      </c>
      <c r="G161" s="118">
        <v>3099</v>
      </c>
      <c r="H161" s="118">
        <v>1993</v>
      </c>
      <c r="I161" s="118"/>
      <c r="J161" s="118"/>
      <c r="K161" s="118">
        <v>75608.958400000003</v>
      </c>
      <c r="L161" s="186">
        <f t="shared" si="25"/>
        <v>-7.4594120228170246E-3</v>
      </c>
      <c r="M161" s="186">
        <f t="shared" si="26"/>
        <v>4.9747656813266039E-2</v>
      </c>
      <c r="N161" s="186">
        <f t="shared" si="27"/>
        <v>4.9042145593869733E-2</v>
      </c>
      <c r="O161" s="186">
        <f t="shared" si="23"/>
        <v>2.7519893899204242E-2</v>
      </c>
      <c r="P161" s="186">
        <f t="shared" si="24"/>
        <v>4.9499736703528176E-2</v>
      </c>
      <c r="Q161" s="186">
        <f t="shared" si="28"/>
        <v>4.9499736703528176E-2</v>
      </c>
      <c r="R161" s="117"/>
      <c r="S161" s="117"/>
      <c r="T161" s="117">
        <f t="shared" si="22"/>
        <v>9.1693838146949258E-3</v>
      </c>
    </row>
    <row r="162" spans="2:20" ht="15.75" x14ac:dyDescent="0.2">
      <c r="B162" s="116" t="s">
        <v>2212</v>
      </c>
      <c r="C162" s="118">
        <v>2225</v>
      </c>
      <c r="D162" s="118">
        <v>1455</v>
      </c>
      <c r="E162" s="118">
        <v>1356</v>
      </c>
      <c r="F162" s="118">
        <v>2093</v>
      </c>
      <c r="G162" s="118">
        <v>3074</v>
      </c>
      <c r="H162" s="118">
        <v>1992</v>
      </c>
      <c r="I162" s="118"/>
      <c r="J162" s="118"/>
      <c r="K162" s="118">
        <v>75665.498099999997</v>
      </c>
      <c r="L162" s="186">
        <f t="shared" si="25"/>
        <v>-1.6357206012378427E-2</v>
      </c>
      <c r="M162" s="186">
        <f t="shared" si="26"/>
        <v>-6.8681318681318687E-4</v>
      </c>
      <c r="N162" s="186">
        <f t="shared" si="27"/>
        <v>-9.4959824689554422E-3</v>
      </c>
      <c r="O162" s="186">
        <f t="shared" si="23"/>
        <v>-8.0671184252984838E-3</v>
      </c>
      <c r="P162" s="186">
        <f t="shared" si="24"/>
        <v>-5.0175614651279475E-4</v>
      </c>
      <c r="Q162" s="186">
        <f t="shared" si="28"/>
        <v>-5.0175614651279475E-4</v>
      </c>
      <c r="R162" s="117"/>
      <c r="S162" s="117"/>
      <c r="T162" s="117">
        <f t="shared" si="22"/>
        <v>7.4779101837215496E-4</v>
      </c>
    </row>
    <row r="163" spans="2:20" ht="15.75" x14ac:dyDescent="0.2">
      <c r="B163" s="116" t="s">
        <v>2213</v>
      </c>
      <c r="C163" s="118">
        <v>2279</v>
      </c>
      <c r="D163" s="118">
        <v>1447</v>
      </c>
      <c r="E163" s="118">
        <v>1343</v>
      </c>
      <c r="F163" s="118">
        <v>2074</v>
      </c>
      <c r="G163" s="118">
        <v>3073</v>
      </c>
      <c r="H163" s="118">
        <v>1994</v>
      </c>
      <c r="I163" s="118"/>
      <c r="J163" s="118"/>
      <c r="K163" s="118">
        <v>75973.902100000007</v>
      </c>
      <c r="L163" s="186">
        <f t="shared" si="25"/>
        <v>2.4269662921348314E-2</v>
      </c>
      <c r="M163" s="186">
        <f t="shared" si="26"/>
        <v>-5.4982817869415812E-3</v>
      </c>
      <c r="N163" s="186">
        <f t="shared" si="27"/>
        <v>-9.5870206489675515E-3</v>
      </c>
      <c r="O163" s="186">
        <f t="shared" si="23"/>
        <v>-3.2530904359141186E-4</v>
      </c>
      <c r="P163" s="186">
        <f t="shared" si="24"/>
        <v>1.004016064257028E-3</v>
      </c>
      <c r="Q163" s="186">
        <f t="shared" si="28"/>
        <v>1.004016064257028E-3</v>
      </c>
      <c r="R163" s="117"/>
      <c r="S163" s="117"/>
      <c r="T163" s="117">
        <f t="shared" si="22"/>
        <v>4.0758867349610373E-3</v>
      </c>
    </row>
    <row r="164" spans="2:20" ht="15.75" x14ac:dyDescent="0.2">
      <c r="B164" s="116" t="s">
        <v>2214</v>
      </c>
      <c r="C164" s="118">
        <v>2279</v>
      </c>
      <c r="D164" s="118">
        <v>1424</v>
      </c>
      <c r="E164" s="118">
        <v>1321</v>
      </c>
      <c r="F164" s="118">
        <v>1997</v>
      </c>
      <c r="G164" s="118">
        <v>3063</v>
      </c>
      <c r="H164" s="118">
        <v>1902</v>
      </c>
      <c r="I164" s="118"/>
      <c r="J164" s="118"/>
      <c r="K164" s="118">
        <v>75870.718599999993</v>
      </c>
      <c r="L164" s="186">
        <f t="shared" si="25"/>
        <v>0</v>
      </c>
      <c r="M164" s="186">
        <f t="shared" si="26"/>
        <v>-1.5894955079474776E-2</v>
      </c>
      <c r="N164" s="186">
        <f t="shared" si="27"/>
        <v>-1.6381236038719285E-2</v>
      </c>
      <c r="O164" s="186">
        <f t="shared" si="23"/>
        <v>-3.2541490400260333E-3</v>
      </c>
      <c r="P164" s="186">
        <f t="shared" si="24"/>
        <v>-4.613841524573721E-2</v>
      </c>
      <c r="Q164" s="186">
        <f t="shared" si="28"/>
        <v>-4.613841524573721E-2</v>
      </c>
      <c r="R164" s="117"/>
      <c r="S164" s="117"/>
      <c r="T164" s="117">
        <f t="shared" si="22"/>
        <v>-1.3581440092967625E-3</v>
      </c>
    </row>
    <row r="165" spans="2:20" ht="15.75" x14ac:dyDescent="0.2">
      <c r="B165" s="116" t="s">
        <v>2215</v>
      </c>
      <c r="C165" s="118">
        <v>2279</v>
      </c>
      <c r="D165" s="118">
        <v>1401</v>
      </c>
      <c r="E165" s="118">
        <v>1302</v>
      </c>
      <c r="F165" s="118">
        <v>2003</v>
      </c>
      <c r="G165" s="118">
        <v>3088</v>
      </c>
      <c r="H165" s="118">
        <v>1875</v>
      </c>
      <c r="I165" s="118"/>
      <c r="J165" s="118"/>
      <c r="K165" s="118">
        <v>75784.070800000001</v>
      </c>
      <c r="L165" s="186">
        <f t="shared" si="25"/>
        <v>0</v>
      </c>
      <c r="M165" s="186">
        <f t="shared" si="26"/>
        <v>-1.6151685393258428E-2</v>
      </c>
      <c r="N165" s="186">
        <f t="shared" si="27"/>
        <v>-1.4383043149129448E-2</v>
      </c>
      <c r="O165" s="186">
        <f t="shared" si="23"/>
        <v>8.1619327456741754E-3</v>
      </c>
      <c r="P165" s="186">
        <f t="shared" si="24"/>
        <v>-1.4195583596214511E-2</v>
      </c>
      <c r="Q165" s="186">
        <f t="shared" si="28"/>
        <v>-1.4195583596214511E-2</v>
      </c>
      <c r="R165" s="117"/>
      <c r="S165" s="117"/>
      <c r="T165" s="117">
        <f t="shared" si="22"/>
        <v>-1.1420453318336115E-3</v>
      </c>
    </row>
    <row r="166" spans="2:20" ht="15.75" x14ac:dyDescent="0.2">
      <c r="B166" s="116" t="s">
        <v>2216</v>
      </c>
      <c r="C166" s="118">
        <v>2279</v>
      </c>
      <c r="D166" s="118">
        <v>1446</v>
      </c>
      <c r="E166" s="118">
        <v>1304</v>
      </c>
      <c r="F166" s="118">
        <v>2028</v>
      </c>
      <c r="G166" s="118">
        <v>3125</v>
      </c>
      <c r="H166" s="118">
        <v>1895</v>
      </c>
      <c r="I166" s="118"/>
      <c r="J166" s="118"/>
      <c r="K166" s="118">
        <v>75805.317999999999</v>
      </c>
      <c r="L166" s="186">
        <f t="shared" si="25"/>
        <v>0</v>
      </c>
      <c r="M166" s="186">
        <f t="shared" si="26"/>
        <v>3.2119914346895075E-2</v>
      </c>
      <c r="N166" s="186">
        <f t="shared" si="27"/>
        <v>1.5360983102918587E-3</v>
      </c>
      <c r="O166" s="186">
        <f t="shared" si="23"/>
        <v>1.1981865284974092E-2</v>
      </c>
      <c r="P166" s="186">
        <f t="shared" si="24"/>
        <v>1.0666666666666666E-2</v>
      </c>
      <c r="Q166" s="186">
        <f t="shared" si="28"/>
        <v>1.0666666666666666E-2</v>
      </c>
      <c r="R166" s="117"/>
      <c r="S166" s="117"/>
      <c r="T166" s="117">
        <f t="shared" si="22"/>
        <v>2.8036498667471916E-4</v>
      </c>
    </row>
    <row r="167" spans="2:20" ht="15.75" x14ac:dyDescent="0.2">
      <c r="B167" s="116" t="s">
        <v>2217</v>
      </c>
      <c r="C167" s="118">
        <v>2257</v>
      </c>
      <c r="D167" s="118">
        <v>1436</v>
      </c>
      <c r="E167" s="118">
        <v>1309</v>
      </c>
      <c r="F167" s="118">
        <v>2039</v>
      </c>
      <c r="G167" s="118">
        <v>3112</v>
      </c>
      <c r="H167" s="118">
        <v>1892</v>
      </c>
      <c r="I167" s="118"/>
      <c r="J167" s="118"/>
      <c r="K167" s="118">
        <v>75839.248300000007</v>
      </c>
      <c r="L167" s="186">
        <f t="shared" si="25"/>
        <v>-9.6533567354102675E-3</v>
      </c>
      <c r="M167" s="186">
        <f t="shared" si="26"/>
        <v>-6.9156293222683261E-3</v>
      </c>
      <c r="N167" s="186">
        <f t="shared" si="27"/>
        <v>3.8343558282208589E-3</v>
      </c>
      <c r="O167" s="186">
        <f t="shared" si="23"/>
        <v>-4.1599999999999996E-3</v>
      </c>
      <c r="P167" s="186">
        <f t="shared" si="24"/>
        <v>-1.5831134564643799E-3</v>
      </c>
      <c r="Q167" s="186">
        <f t="shared" si="28"/>
        <v>-1.5831134564643799E-3</v>
      </c>
      <c r="R167" s="117"/>
      <c r="S167" s="117"/>
      <c r="T167" s="117">
        <f t="shared" si="22"/>
        <v>4.4759788488727488E-4</v>
      </c>
    </row>
    <row r="168" spans="2:20" ht="15.75" x14ac:dyDescent="0.2">
      <c r="B168" s="116" t="s">
        <v>2218</v>
      </c>
      <c r="C168" s="118">
        <v>2257</v>
      </c>
      <c r="D168" s="118">
        <v>1425</v>
      </c>
      <c r="E168" s="118">
        <v>1314</v>
      </c>
      <c r="F168" s="118">
        <v>2051</v>
      </c>
      <c r="G168" s="118">
        <v>3063</v>
      </c>
      <c r="H168" s="118">
        <v>1889</v>
      </c>
      <c r="I168" s="118"/>
      <c r="J168" s="118"/>
      <c r="K168" s="118">
        <v>75901.562600000005</v>
      </c>
      <c r="L168" s="186">
        <f t="shared" si="25"/>
        <v>0</v>
      </c>
      <c r="M168" s="186">
        <f t="shared" si="26"/>
        <v>-7.6601671309192198E-3</v>
      </c>
      <c r="N168" s="186">
        <f t="shared" si="27"/>
        <v>3.8197097020626434E-3</v>
      </c>
      <c r="O168" s="186">
        <f t="shared" si="23"/>
        <v>-1.5745501285347043E-2</v>
      </c>
      <c r="P168" s="186">
        <f t="shared" si="24"/>
        <v>-1.5856236786469344E-3</v>
      </c>
      <c r="Q168" s="186">
        <f t="shared" si="28"/>
        <v>-1.5856236786469344E-3</v>
      </c>
      <c r="R168" s="117"/>
      <c r="S168" s="117"/>
      <c r="T168" s="117">
        <f t="shared" si="22"/>
        <v>8.2166294361857718E-4</v>
      </c>
    </row>
    <row r="169" spans="2:20" ht="15.75" x14ac:dyDescent="0.2">
      <c r="B169" s="116" t="s">
        <v>2219</v>
      </c>
      <c r="C169" s="118">
        <v>1944</v>
      </c>
      <c r="D169" s="118">
        <v>1419</v>
      </c>
      <c r="E169" s="118">
        <v>1313</v>
      </c>
      <c r="F169" s="118">
        <v>2029</v>
      </c>
      <c r="G169" s="118">
        <v>3047</v>
      </c>
      <c r="H169" s="118">
        <v>1882</v>
      </c>
      <c r="I169" s="118"/>
      <c r="J169" s="118"/>
      <c r="K169" s="118">
        <v>75902.679999999993</v>
      </c>
      <c r="L169" s="186">
        <f t="shared" si="25"/>
        <v>-0.1386796632698272</v>
      </c>
      <c r="M169" s="186">
        <f t="shared" si="26"/>
        <v>-4.2105263157894736E-3</v>
      </c>
      <c r="N169" s="186">
        <f t="shared" si="27"/>
        <v>-7.6103500761035003E-4</v>
      </c>
      <c r="O169" s="186">
        <f t="shared" si="23"/>
        <v>-5.2236369572314723E-3</v>
      </c>
      <c r="P169" s="186">
        <f t="shared" si="24"/>
        <v>-3.7056643726839597E-3</v>
      </c>
      <c r="Q169" s="186">
        <f t="shared" si="28"/>
        <v>-3.7056643726839597E-3</v>
      </c>
      <c r="R169" s="117"/>
      <c r="S169" s="117"/>
      <c r="T169" s="117">
        <f t="shared" si="22"/>
        <v>1.4721699550204849E-5</v>
      </c>
    </row>
    <row r="170" spans="2:20" ht="15.75" x14ac:dyDescent="0.2">
      <c r="B170" s="116" t="s">
        <v>2220</v>
      </c>
      <c r="C170" s="118">
        <v>1944</v>
      </c>
      <c r="D170" s="118">
        <v>1446</v>
      </c>
      <c r="E170" s="118">
        <v>1330</v>
      </c>
      <c r="F170" s="118">
        <v>2105</v>
      </c>
      <c r="G170" s="118">
        <v>3054</v>
      </c>
      <c r="H170" s="118">
        <v>1904</v>
      </c>
      <c r="I170" s="118"/>
      <c r="J170" s="118"/>
      <c r="K170" s="118">
        <v>76003.832500000004</v>
      </c>
      <c r="L170" s="186">
        <f t="shared" si="25"/>
        <v>0</v>
      </c>
      <c r="M170" s="186">
        <f t="shared" si="26"/>
        <v>1.9027484143763214E-2</v>
      </c>
      <c r="N170" s="186">
        <f t="shared" si="27"/>
        <v>1.2947448591012947E-2</v>
      </c>
      <c r="O170" s="186">
        <f t="shared" si="23"/>
        <v>2.2973416475221531E-3</v>
      </c>
      <c r="P170" s="186">
        <f t="shared" si="24"/>
        <v>1.1689691817215728E-2</v>
      </c>
      <c r="Q170" s="186">
        <f t="shared" si="28"/>
        <v>1.1689691817215728E-2</v>
      </c>
      <c r="R170" s="117"/>
      <c r="S170" s="117"/>
      <c r="T170" s="117">
        <f t="shared" si="22"/>
        <v>1.332660454150118E-3</v>
      </c>
    </row>
    <row r="171" spans="2:20" ht="15.75" x14ac:dyDescent="0.2">
      <c r="B171" s="116" t="s">
        <v>2221</v>
      </c>
      <c r="C171" s="118">
        <v>1944</v>
      </c>
      <c r="D171" s="118">
        <v>1432</v>
      </c>
      <c r="E171" s="118">
        <v>1318</v>
      </c>
      <c r="F171" s="118">
        <v>2097</v>
      </c>
      <c r="G171" s="118">
        <v>3177</v>
      </c>
      <c r="H171" s="118">
        <v>1901</v>
      </c>
      <c r="I171" s="118"/>
      <c r="J171" s="118"/>
      <c r="K171" s="118">
        <v>76062.555200000003</v>
      </c>
      <c r="L171" s="186">
        <f t="shared" si="25"/>
        <v>0</v>
      </c>
      <c r="M171" s="186">
        <f t="shared" si="26"/>
        <v>-9.6818810511756573E-3</v>
      </c>
      <c r="N171" s="186">
        <f t="shared" si="27"/>
        <v>-9.0225563909774441E-3</v>
      </c>
      <c r="O171" s="186">
        <f t="shared" si="23"/>
        <v>4.0275049115913557E-2</v>
      </c>
      <c r="P171" s="186">
        <f t="shared" si="24"/>
        <v>-1.5756302521008404E-3</v>
      </c>
      <c r="Q171" s="186">
        <f t="shared" si="28"/>
        <v>-1.5756302521008404E-3</v>
      </c>
      <c r="R171" s="117"/>
      <c r="S171" s="117"/>
      <c r="T171" s="117">
        <f t="shared" si="22"/>
        <v>7.726281434557716E-4</v>
      </c>
    </row>
    <row r="172" spans="2:20" ht="15.75" x14ac:dyDescent="0.2">
      <c r="B172" s="116" t="s">
        <v>2222</v>
      </c>
      <c r="C172" s="118">
        <v>1944</v>
      </c>
      <c r="D172" s="118">
        <v>1413</v>
      </c>
      <c r="E172" s="118">
        <v>1337</v>
      </c>
      <c r="F172" s="118">
        <v>2101</v>
      </c>
      <c r="G172" s="118">
        <v>3101</v>
      </c>
      <c r="H172" s="118">
        <v>1899</v>
      </c>
      <c r="I172" s="118"/>
      <c r="J172" s="118"/>
      <c r="K172" s="118">
        <v>76393.816000000006</v>
      </c>
      <c r="L172" s="186">
        <f t="shared" si="25"/>
        <v>0</v>
      </c>
      <c r="M172" s="186">
        <f t="shared" si="26"/>
        <v>-1.3268156424581005E-2</v>
      </c>
      <c r="N172" s="186">
        <f t="shared" si="27"/>
        <v>1.4415781487101669E-2</v>
      </c>
      <c r="O172" s="186">
        <f t="shared" si="23"/>
        <v>-2.3921938936103244E-2</v>
      </c>
      <c r="P172" s="186">
        <f t="shared" si="24"/>
        <v>-1.0520778537611783E-3</v>
      </c>
      <c r="Q172" s="186">
        <f t="shared" si="28"/>
        <v>-1.0520778537611783E-3</v>
      </c>
      <c r="R172" s="117"/>
      <c r="S172" s="117"/>
      <c r="T172" s="117">
        <f t="shared" si="22"/>
        <v>4.355110068666266E-3</v>
      </c>
    </row>
    <row r="173" spans="2:20" ht="15.75" x14ac:dyDescent="0.2">
      <c r="B173" s="116" t="s">
        <v>2223</v>
      </c>
      <c r="C173" s="118">
        <v>1944</v>
      </c>
      <c r="D173" s="118">
        <v>1402</v>
      </c>
      <c r="E173" s="118">
        <v>1323</v>
      </c>
      <c r="F173" s="118">
        <v>2030</v>
      </c>
      <c r="G173" s="118">
        <v>3064</v>
      </c>
      <c r="H173" s="118">
        <v>1863</v>
      </c>
      <c r="I173" s="118"/>
      <c r="J173" s="118"/>
      <c r="K173" s="118">
        <v>76422.6008</v>
      </c>
      <c r="L173" s="186">
        <f t="shared" si="25"/>
        <v>0</v>
      </c>
      <c r="M173" s="186">
        <f t="shared" si="26"/>
        <v>-7.7848549186128801E-3</v>
      </c>
      <c r="N173" s="186">
        <f t="shared" si="27"/>
        <v>-1.0471204188481676E-2</v>
      </c>
      <c r="O173" s="186">
        <f t="shared" si="23"/>
        <v>-1.1931634956465657E-2</v>
      </c>
      <c r="P173" s="186">
        <f t="shared" si="24"/>
        <v>-1.8957345971563982E-2</v>
      </c>
      <c r="Q173" s="186">
        <f t="shared" si="28"/>
        <v>-1.8957345971563982E-2</v>
      </c>
      <c r="R173" s="117"/>
      <c r="S173" s="117"/>
      <c r="T173" s="117">
        <f t="shared" si="22"/>
        <v>3.7679489659207479E-4</v>
      </c>
    </row>
    <row r="174" spans="2:20" ht="15.75" x14ac:dyDescent="0.2">
      <c r="B174" s="116" t="s">
        <v>2224</v>
      </c>
      <c r="C174" s="118">
        <v>1944</v>
      </c>
      <c r="D174" s="118">
        <v>1398</v>
      </c>
      <c r="E174" s="118">
        <v>1347</v>
      </c>
      <c r="F174" s="118">
        <v>2024</v>
      </c>
      <c r="G174" s="118">
        <v>3101</v>
      </c>
      <c r="H174" s="118">
        <v>1865</v>
      </c>
      <c r="I174" s="118"/>
      <c r="J174" s="118"/>
      <c r="K174" s="118">
        <v>76522.434399999998</v>
      </c>
      <c r="L174" s="186">
        <f t="shared" si="25"/>
        <v>0</v>
      </c>
      <c r="M174" s="186">
        <f t="shared" si="26"/>
        <v>-2.8530670470756064E-3</v>
      </c>
      <c r="N174" s="186">
        <f t="shared" si="27"/>
        <v>1.8140589569160998E-2</v>
      </c>
      <c r="O174" s="186">
        <f t="shared" si="23"/>
        <v>1.2075718015665796E-2</v>
      </c>
      <c r="P174" s="186">
        <f t="shared" si="24"/>
        <v>1.0735373054213634E-3</v>
      </c>
      <c r="Q174" s="186">
        <f t="shared" si="28"/>
        <v>1.0735373054213634E-3</v>
      </c>
      <c r="R174" s="117"/>
      <c r="S174" s="117"/>
      <c r="T174" s="117">
        <f t="shared" ref="T174:T237" si="29">(K174-K173)/K173</f>
        <v>1.3063360701537144E-3</v>
      </c>
    </row>
    <row r="175" spans="2:20" ht="15.75" x14ac:dyDescent="0.2">
      <c r="B175" s="116" t="s">
        <v>2225</v>
      </c>
      <c r="C175" s="118">
        <v>1944</v>
      </c>
      <c r="D175" s="118">
        <v>1408</v>
      </c>
      <c r="E175" s="118">
        <v>1387</v>
      </c>
      <c r="F175" s="118">
        <v>2037</v>
      </c>
      <c r="G175" s="118">
        <v>3094</v>
      </c>
      <c r="H175" s="118">
        <v>1886</v>
      </c>
      <c r="I175" s="118"/>
      <c r="J175" s="118"/>
      <c r="K175" s="118">
        <v>76578.3</v>
      </c>
      <c r="L175" s="186">
        <f t="shared" si="25"/>
        <v>0</v>
      </c>
      <c r="M175" s="186">
        <f t="shared" si="26"/>
        <v>7.1530758226037196E-3</v>
      </c>
      <c r="N175" s="186">
        <f t="shared" si="27"/>
        <v>2.9695619896065329E-2</v>
      </c>
      <c r="O175" s="186">
        <f t="shared" si="23"/>
        <v>-2.257336343115124E-3</v>
      </c>
      <c r="P175" s="186">
        <f t="shared" si="24"/>
        <v>1.1260053619302948E-2</v>
      </c>
      <c r="Q175" s="186">
        <f t="shared" si="28"/>
        <v>1.1260053619302948E-2</v>
      </c>
      <c r="R175" s="117"/>
      <c r="S175" s="117"/>
      <c r="T175" s="117">
        <f t="shared" si="29"/>
        <v>7.3005518496683684E-4</v>
      </c>
    </row>
    <row r="176" spans="2:20" ht="15.75" x14ac:dyDescent="0.2">
      <c r="B176" s="116" t="s">
        <v>2226</v>
      </c>
      <c r="C176" s="118">
        <v>1944</v>
      </c>
      <c r="D176" s="118">
        <v>1473</v>
      </c>
      <c r="E176" s="118">
        <v>1439</v>
      </c>
      <c r="F176" s="118">
        <v>2120</v>
      </c>
      <c r="G176" s="118">
        <v>3159</v>
      </c>
      <c r="H176" s="118">
        <v>1975</v>
      </c>
      <c r="I176" s="118"/>
      <c r="J176" s="118"/>
      <c r="K176" s="118">
        <v>77322.668699999995</v>
      </c>
      <c r="L176" s="186">
        <f t="shared" si="25"/>
        <v>0</v>
      </c>
      <c r="M176" s="186">
        <f t="shared" si="26"/>
        <v>4.6164772727272728E-2</v>
      </c>
      <c r="N176" s="186">
        <f t="shared" si="27"/>
        <v>3.7490987743330928E-2</v>
      </c>
      <c r="O176" s="186">
        <f t="shared" si="23"/>
        <v>2.100840336134454E-2</v>
      </c>
      <c r="P176" s="186">
        <f t="shared" si="24"/>
        <v>4.7189819724284196E-2</v>
      </c>
      <c r="Q176" s="186">
        <f t="shared" si="28"/>
        <v>4.7189819724284196E-2</v>
      </c>
      <c r="R176" s="117"/>
      <c r="S176" s="117"/>
      <c r="T176" s="117">
        <f t="shared" si="29"/>
        <v>9.7203607288225483E-3</v>
      </c>
    </row>
    <row r="177" spans="2:20" ht="15.75" x14ac:dyDescent="0.2">
      <c r="B177" s="116" t="s">
        <v>2227</v>
      </c>
      <c r="C177" s="118">
        <v>1944</v>
      </c>
      <c r="D177" s="118">
        <v>1527</v>
      </c>
      <c r="E177" s="118">
        <v>1448</v>
      </c>
      <c r="F177" s="118">
        <v>2159</v>
      </c>
      <c r="G177" s="118">
        <v>3168</v>
      </c>
      <c r="H177" s="118">
        <v>2059</v>
      </c>
      <c r="I177" s="118"/>
      <c r="J177" s="118"/>
      <c r="K177" s="118">
        <v>77872.272700000001</v>
      </c>
      <c r="L177" s="186">
        <f t="shared" si="25"/>
        <v>0</v>
      </c>
      <c r="M177" s="186">
        <f t="shared" si="26"/>
        <v>3.6659877800407331E-2</v>
      </c>
      <c r="N177" s="186">
        <f t="shared" si="27"/>
        <v>6.2543432939541352E-3</v>
      </c>
      <c r="O177" s="186">
        <f t="shared" si="23"/>
        <v>2.8490028490028491E-3</v>
      </c>
      <c r="P177" s="186">
        <f t="shared" si="24"/>
        <v>4.2531645569620254E-2</v>
      </c>
      <c r="Q177" s="186">
        <f t="shared" si="28"/>
        <v>4.2531645569620254E-2</v>
      </c>
      <c r="R177" s="117"/>
      <c r="S177" s="117"/>
      <c r="T177" s="117">
        <f t="shared" si="29"/>
        <v>7.107928492902712E-3</v>
      </c>
    </row>
    <row r="178" spans="2:20" ht="15.75" x14ac:dyDescent="0.2">
      <c r="B178" s="116" t="s">
        <v>2228</v>
      </c>
      <c r="C178" s="118">
        <v>1944</v>
      </c>
      <c r="D178" s="118">
        <v>1497</v>
      </c>
      <c r="E178" s="118">
        <v>1411</v>
      </c>
      <c r="F178" s="118">
        <v>2154</v>
      </c>
      <c r="G178" s="118">
        <v>3219</v>
      </c>
      <c r="H178" s="118">
        <v>2037</v>
      </c>
      <c r="I178" s="118"/>
      <c r="J178" s="118"/>
      <c r="K178" s="118">
        <v>77885.784700000004</v>
      </c>
      <c r="L178" s="186">
        <f t="shared" si="25"/>
        <v>0</v>
      </c>
      <c r="M178" s="186">
        <f t="shared" si="26"/>
        <v>-1.9646365422396856E-2</v>
      </c>
      <c r="N178" s="186">
        <f t="shared" si="27"/>
        <v>-2.5552486187845305E-2</v>
      </c>
      <c r="O178" s="186">
        <f t="shared" si="23"/>
        <v>1.6098484848484848E-2</v>
      </c>
      <c r="P178" s="186">
        <f t="shared" si="24"/>
        <v>-1.0684798445847498E-2</v>
      </c>
      <c r="Q178" s="186">
        <f t="shared" si="28"/>
        <v>-1.0684798445847498E-2</v>
      </c>
      <c r="R178" s="117"/>
      <c r="S178" s="117"/>
      <c r="T178" s="117">
        <f t="shared" si="29"/>
        <v>1.735149050042101E-4</v>
      </c>
    </row>
    <row r="179" spans="2:20" ht="15.75" x14ac:dyDescent="0.2">
      <c r="B179" s="116" t="s">
        <v>2229</v>
      </c>
      <c r="C179" s="118">
        <v>1944</v>
      </c>
      <c r="D179" s="118">
        <v>1485</v>
      </c>
      <c r="E179" s="118">
        <v>1391</v>
      </c>
      <c r="F179" s="118">
        <v>2107</v>
      </c>
      <c r="G179" s="118">
        <v>3145</v>
      </c>
      <c r="H179" s="118">
        <v>1997</v>
      </c>
      <c r="I179" s="118"/>
      <c r="J179" s="118"/>
      <c r="K179" s="118">
        <v>77598.852499999994</v>
      </c>
      <c r="L179" s="186">
        <f t="shared" si="25"/>
        <v>0</v>
      </c>
      <c r="M179" s="186">
        <f t="shared" si="26"/>
        <v>-8.0160320641282558E-3</v>
      </c>
      <c r="N179" s="186">
        <f t="shared" si="27"/>
        <v>-1.4174344436569808E-2</v>
      </c>
      <c r="O179" s="186">
        <f t="shared" si="23"/>
        <v>-2.2988505747126436E-2</v>
      </c>
      <c r="P179" s="186">
        <f t="shared" si="24"/>
        <v>-1.9636720667648502E-2</v>
      </c>
      <c r="Q179" s="186">
        <f t="shared" si="28"/>
        <v>-1.9636720667648502E-2</v>
      </c>
      <c r="R179" s="117"/>
      <c r="S179" s="117"/>
      <c r="T179" s="117">
        <f t="shared" si="29"/>
        <v>-3.6840124434158804E-3</v>
      </c>
    </row>
    <row r="180" spans="2:20" ht="15.75" x14ac:dyDescent="0.2">
      <c r="B180" s="116" t="s">
        <v>2230</v>
      </c>
      <c r="C180" s="118">
        <v>1944</v>
      </c>
      <c r="D180" s="118">
        <v>1468</v>
      </c>
      <c r="E180" s="118">
        <v>1403</v>
      </c>
      <c r="F180" s="118">
        <v>2101</v>
      </c>
      <c r="G180" s="118">
        <v>3088</v>
      </c>
      <c r="H180" s="118">
        <v>1991</v>
      </c>
      <c r="I180" s="118"/>
      <c r="J180" s="118"/>
      <c r="K180" s="118">
        <v>77600.043399999995</v>
      </c>
      <c r="L180" s="186">
        <f t="shared" si="25"/>
        <v>0</v>
      </c>
      <c r="M180" s="186">
        <f t="shared" si="26"/>
        <v>-1.1447811447811448E-2</v>
      </c>
      <c r="N180" s="186">
        <f t="shared" si="27"/>
        <v>8.6268871315600282E-3</v>
      </c>
      <c r="O180" s="186">
        <f t="shared" si="23"/>
        <v>-1.8124006359300476E-2</v>
      </c>
      <c r="P180" s="186">
        <f t="shared" si="24"/>
        <v>-3.0045067601402104E-3</v>
      </c>
      <c r="Q180" s="186">
        <f t="shared" si="28"/>
        <v>-3.0045067601402104E-3</v>
      </c>
      <c r="R180" s="117"/>
      <c r="S180" s="117"/>
      <c r="T180" s="117">
        <f t="shared" si="29"/>
        <v>1.5346876424511823E-5</v>
      </c>
    </row>
    <row r="181" spans="2:20" ht="15.75" x14ac:dyDescent="0.2">
      <c r="B181" s="116" t="s">
        <v>2231</v>
      </c>
      <c r="C181" s="118">
        <v>1944</v>
      </c>
      <c r="D181" s="118">
        <v>1445</v>
      </c>
      <c r="E181" s="118">
        <v>1399</v>
      </c>
      <c r="F181" s="118">
        <v>2050</v>
      </c>
      <c r="G181" s="118">
        <v>3047</v>
      </c>
      <c r="H181" s="118">
        <v>1975</v>
      </c>
      <c r="I181" s="118"/>
      <c r="J181" s="118"/>
      <c r="K181" s="118">
        <v>77437.223700000002</v>
      </c>
      <c r="L181" s="186">
        <f t="shared" si="25"/>
        <v>0</v>
      </c>
      <c r="M181" s="186">
        <f t="shared" si="26"/>
        <v>-1.5667574931880108E-2</v>
      </c>
      <c r="N181" s="186">
        <f t="shared" si="27"/>
        <v>-2.851033499643621E-3</v>
      </c>
      <c r="O181" s="186">
        <f t="shared" si="23"/>
        <v>-1.327720207253886E-2</v>
      </c>
      <c r="P181" s="186">
        <f t="shared" si="24"/>
        <v>-8.0361627322953297E-3</v>
      </c>
      <c r="Q181" s="186">
        <f t="shared" si="28"/>
        <v>-8.0361627322953297E-3</v>
      </c>
      <c r="R181" s="117"/>
      <c r="S181" s="117"/>
      <c r="T181" s="117">
        <f t="shared" si="29"/>
        <v>-2.0981908368364745E-3</v>
      </c>
    </row>
    <row r="182" spans="2:20" ht="15.75" x14ac:dyDescent="0.2">
      <c r="B182" s="116" t="s">
        <v>2232</v>
      </c>
      <c r="C182" s="118">
        <v>1944</v>
      </c>
      <c r="D182" s="118">
        <v>1442</v>
      </c>
      <c r="E182" s="118">
        <v>1418</v>
      </c>
      <c r="F182" s="118">
        <v>2078</v>
      </c>
      <c r="G182" s="118">
        <v>3015</v>
      </c>
      <c r="H182" s="118">
        <v>1968</v>
      </c>
      <c r="I182" s="118"/>
      <c r="J182" s="118"/>
      <c r="K182" s="118">
        <v>77367.417300000001</v>
      </c>
      <c r="L182" s="186">
        <f t="shared" si="25"/>
        <v>0</v>
      </c>
      <c r="M182" s="186">
        <f t="shared" si="26"/>
        <v>-2.0761245674740486E-3</v>
      </c>
      <c r="N182" s="186">
        <f t="shared" si="27"/>
        <v>1.3581129378127233E-2</v>
      </c>
      <c r="O182" s="186">
        <f t="shared" si="23"/>
        <v>-1.0502133245815556E-2</v>
      </c>
      <c r="P182" s="186">
        <f t="shared" si="24"/>
        <v>-3.5443037974683543E-3</v>
      </c>
      <c r="Q182" s="186">
        <f t="shared" si="28"/>
        <v>-3.5443037974683543E-3</v>
      </c>
      <c r="R182" s="117"/>
      <c r="S182" s="117"/>
      <c r="T182" s="117">
        <f t="shared" si="29"/>
        <v>-9.0145793798649971E-4</v>
      </c>
    </row>
    <row r="183" spans="2:20" ht="15.75" x14ac:dyDescent="0.2">
      <c r="B183" s="116" t="s">
        <v>2233</v>
      </c>
      <c r="C183" s="118">
        <v>1944</v>
      </c>
      <c r="D183" s="118">
        <v>1441</v>
      </c>
      <c r="E183" s="118">
        <v>1426</v>
      </c>
      <c r="F183" s="118">
        <v>2046</v>
      </c>
      <c r="G183" s="118">
        <v>2994</v>
      </c>
      <c r="H183" s="118">
        <v>1965</v>
      </c>
      <c r="I183" s="118"/>
      <c r="J183" s="118"/>
      <c r="K183" s="118">
        <v>77402.432700000005</v>
      </c>
      <c r="L183" s="186">
        <f t="shared" si="25"/>
        <v>0</v>
      </c>
      <c r="M183" s="186">
        <f t="shared" si="26"/>
        <v>-6.9348127600554787E-4</v>
      </c>
      <c r="N183" s="186">
        <f t="shared" si="27"/>
        <v>5.6417489421720732E-3</v>
      </c>
      <c r="O183" s="186">
        <f t="shared" si="23"/>
        <v>-6.965174129353234E-3</v>
      </c>
      <c r="P183" s="186">
        <f t="shared" si="24"/>
        <v>-1.5243902439024391E-3</v>
      </c>
      <c r="Q183" s="186">
        <f t="shared" si="28"/>
        <v>-1.5243902439024391E-3</v>
      </c>
      <c r="R183" s="117"/>
      <c r="S183" s="117"/>
      <c r="T183" s="117">
        <f t="shared" si="29"/>
        <v>4.5258587170136629E-4</v>
      </c>
    </row>
    <row r="184" spans="2:20" ht="15.75" x14ac:dyDescent="0.2">
      <c r="B184" s="116" t="s">
        <v>2234</v>
      </c>
      <c r="C184" s="118">
        <v>1944</v>
      </c>
      <c r="D184" s="118">
        <v>1416</v>
      </c>
      <c r="E184" s="118">
        <v>1406</v>
      </c>
      <c r="F184" s="118">
        <v>2006</v>
      </c>
      <c r="G184" s="118">
        <v>3014</v>
      </c>
      <c r="H184" s="118">
        <v>1945</v>
      </c>
      <c r="I184" s="118"/>
      <c r="J184" s="118"/>
      <c r="K184" s="118">
        <v>77156.447700000004</v>
      </c>
      <c r="L184" s="186">
        <f t="shared" si="25"/>
        <v>0</v>
      </c>
      <c r="M184" s="186">
        <f t="shared" si="26"/>
        <v>-1.7349063150589868E-2</v>
      </c>
      <c r="N184" s="186">
        <f t="shared" si="27"/>
        <v>-1.4025245441795231E-2</v>
      </c>
      <c r="O184" s="186">
        <f t="shared" si="23"/>
        <v>6.6800267201068807E-3</v>
      </c>
      <c r="P184" s="186">
        <f t="shared" si="24"/>
        <v>-1.0178117048346057E-2</v>
      </c>
      <c r="Q184" s="186">
        <f t="shared" si="28"/>
        <v>-1.0178117048346057E-2</v>
      </c>
      <c r="R184" s="117"/>
      <c r="S184" s="117"/>
      <c r="T184" s="117">
        <f t="shared" si="29"/>
        <v>-3.1780008898867665E-3</v>
      </c>
    </row>
    <row r="185" spans="2:20" ht="15.75" x14ac:dyDescent="0.2">
      <c r="B185" s="116" t="s">
        <v>2235</v>
      </c>
      <c r="C185" s="118">
        <v>1944</v>
      </c>
      <c r="D185" s="118">
        <v>1406</v>
      </c>
      <c r="E185" s="118">
        <v>1395</v>
      </c>
      <c r="F185" s="118">
        <v>1981</v>
      </c>
      <c r="G185" s="118">
        <v>3005</v>
      </c>
      <c r="H185" s="118">
        <v>1915</v>
      </c>
      <c r="I185" s="118"/>
      <c r="J185" s="118"/>
      <c r="K185" s="118">
        <v>76922.881200000003</v>
      </c>
      <c r="L185" s="186">
        <f t="shared" si="25"/>
        <v>0</v>
      </c>
      <c r="M185" s="186">
        <f t="shared" si="26"/>
        <v>-7.0621468926553672E-3</v>
      </c>
      <c r="N185" s="186">
        <f t="shared" si="27"/>
        <v>-7.8236130867709811E-3</v>
      </c>
      <c r="O185" s="186">
        <f t="shared" si="23"/>
        <v>-2.9860650298606504E-3</v>
      </c>
      <c r="P185" s="186">
        <f t="shared" si="24"/>
        <v>-1.5424164524421594E-2</v>
      </c>
      <c r="Q185" s="186">
        <f t="shared" si="28"/>
        <v>-1.5424164524421594E-2</v>
      </c>
      <c r="R185" s="117"/>
      <c r="S185" s="117"/>
      <c r="T185" s="117">
        <f t="shared" si="29"/>
        <v>-3.0271805787139782E-3</v>
      </c>
    </row>
    <row r="186" spans="2:20" ht="15.75" x14ac:dyDescent="0.2">
      <c r="B186" s="116" t="s">
        <v>2236</v>
      </c>
      <c r="C186" s="118">
        <v>1944</v>
      </c>
      <c r="D186" s="118">
        <v>1407</v>
      </c>
      <c r="E186" s="118">
        <v>1400</v>
      </c>
      <c r="F186" s="118">
        <v>1993</v>
      </c>
      <c r="G186" s="118">
        <v>3002</v>
      </c>
      <c r="H186" s="118">
        <v>1917</v>
      </c>
      <c r="I186" s="118"/>
      <c r="J186" s="118"/>
      <c r="K186" s="118">
        <v>77071.7883</v>
      </c>
      <c r="L186" s="186">
        <f t="shared" si="25"/>
        <v>0</v>
      </c>
      <c r="M186" s="186">
        <f t="shared" si="26"/>
        <v>7.1123755334281653E-4</v>
      </c>
      <c r="N186" s="186">
        <f t="shared" si="27"/>
        <v>3.5842293906810036E-3</v>
      </c>
      <c r="O186" s="186">
        <f t="shared" si="23"/>
        <v>-9.9833610648918472E-4</v>
      </c>
      <c r="P186" s="186">
        <f t="shared" si="24"/>
        <v>1.0443864229765013E-3</v>
      </c>
      <c r="Q186" s="186">
        <f t="shared" si="28"/>
        <v>1.0443864229765013E-3</v>
      </c>
      <c r="R186" s="117"/>
      <c r="S186" s="117"/>
      <c r="T186" s="117">
        <f t="shared" si="29"/>
        <v>1.9357972254424177E-3</v>
      </c>
    </row>
    <row r="187" spans="2:20" ht="15.75" x14ac:dyDescent="0.2">
      <c r="B187" s="116" t="s">
        <v>2237</v>
      </c>
      <c r="C187" s="118">
        <v>1944</v>
      </c>
      <c r="D187" s="118">
        <v>1405</v>
      </c>
      <c r="E187" s="118">
        <v>1398</v>
      </c>
      <c r="F187" s="118">
        <v>1986</v>
      </c>
      <c r="G187" s="118">
        <v>2978</v>
      </c>
      <c r="H187" s="118">
        <v>1911</v>
      </c>
      <c r="I187" s="118"/>
      <c r="J187" s="118"/>
      <c r="K187" s="118">
        <v>76961.518299999996</v>
      </c>
      <c r="L187" s="186">
        <f t="shared" si="25"/>
        <v>0</v>
      </c>
      <c r="M187" s="186">
        <f t="shared" si="26"/>
        <v>-1.4214641080312722E-3</v>
      </c>
      <c r="N187" s="186">
        <f t="shared" si="27"/>
        <v>-1.4285714285714286E-3</v>
      </c>
      <c r="O187" s="186">
        <f t="shared" si="23"/>
        <v>-7.9946702198534312E-3</v>
      </c>
      <c r="P187" s="186">
        <f t="shared" si="24"/>
        <v>-3.1298904538341159E-3</v>
      </c>
      <c r="Q187" s="186">
        <f t="shared" si="28"/>
        <v>-3.1298904538341159E-3</v>
      </c>
      <c r="R187" s="117"/>
      <c r="S187" s="117"/>
      <c r="T187" s="117">
        <f t="shared" si="29"/>
        <v>-1.4307440171334922E-3</v>
      </c>
    </row>
    <row r="188" spans="2:20" ht="15.75" x14ac:dyDescent="0.2">
      <c r="B188" s="116" t="s">
        <v>2238</v>
      </c>
      <c r="C188" s="118">
        <v>1944</v>
      </c>
      <c r="D188" s="118">
        <v>1402</v>
      </c>
      <c r="E188" s="118">
        <v>1382</v>
      </c>
      <c r="F188" s="118">
        <v>1956</v>
      </c>
      <c r="G188" s="118">
        <v>2950</v>
      </c>
      <c r="H188" s="118">
        <v>1903</v>
      </c>
      <c r="I188" s="118"/>
      <c r="J188" s="118"/>
      <c r="K188" s="118">
        <v>76654.949800000002</v>
      </c>
      <c r="L188" s="186">
        <f t="shared" si="25"/>
        <v>0</v>
      </c>
      <c r="M188" s="186">
        <f t="shared" si="26"/>
        <v>-2.1352313167259788E-3</v>
      </c>
      <c r="N188" s="186">
        <f t="shared" si="27"/>
        <v>-1.1444921316165951E-2</v>
      </c>
      <c r="O188" s="186">
        <f t="shared" si="23"/>
        <v>-9.4022834116856951E-3</v>
      </c>
      <c r="P188" s="186">
        <f t="shared" si="24"/>
        <v>-4.1862899005756151E-3</v>
      </c>
      <c r="Q188" s="186">
        <f t="shared" si="28"/>
        <v>-4.1862899005756151E-3</v>
      </c>
      <c r="R188" s="117"/>
      <c r="S188" s="117"/>
      <c r="T188" s="117">
        <f t="shared" si="29"/>
        <v>-3.983399844126957E-3</v>
      </c>
    </row>
    <row r="189" spans="2:20" ht="15.75" x14ac:dyDescent="0.2">
      <c r="B189" s="116" t="s">
        <v>2239</v>
      </c>
      <c r="C189" s="118">
        <v>1944</v>
      </c>
      <c r="D189" s="118">
        <v>1404</v>
      </c>
      <c r="E189" s="118">
        <v>1399</v>
      </c>
      <c r="F189" s="118">
        <v>1957</v>
      </c>
      <c r="G189" s="118">
        <v>2948</v>
      </c>
      <c r="H189" s="118">
        <v>1917</v>
      </c>
      <c r="I189" s="118"/>
      <c r="J189" s="118"/>
      <c r="K189" s="118">
        <v>76727.683699999994</v>
      </c>
      <c r="L189" s="186">
        <f t="shared" si="25"/>
        <v>0</v>
      </c>
      <c r="M189" s="186">
        <f t="shared" si="26"/>
        <v>1.4265335235378032E-3</v>
      </c>
      <c r="N189" s="186">
        <f t="shared" si="27"/>
        <v>1.2301013024602027E-2</v>
      </c>
      <c r="O189" s="186">
        <f t="shared" si="23"/>
        <v>-6.779661016949153E-4</v>
      </c>
      <c r="P189" s="186">
        <f t="shared" si="24"/>
        <v>7.3568050446663168E-3</v>
      </c>
      <c r="Q189" s="186">
        <f t="shared" si="28"/>
        <v>7.3568050446663168E-3</v>
      </c>
      <c r="R189" s="117"/>
      <c r="S189" s="117"/>
      <c r="T189" s="117">
        <f t="shared" si="29"/>
        <v>9.488480546887266E-4</v>
      </c>
    </row>
    <row r="190" spans="2:20" ht="15.75" x14ac:dyDescent="0.2">
      <c r="B190" s="116" t="s">
        <v>2240</v>
      </c>
      <c r="C190" s="118">
        <v>1944</v>
      </c>
      <c r="D190" s="118">
        <v>1403</v>
      </c>
      <c r="E190" s="118">
        <v>1385</v>
      </c>
      <c r="F190" s="118">
        <v>1926</v>
      </c>
      <c r="G190" s="118">
        <v>2883</v>
      </c>
      <c r="H190" s="118">
        <v>1916</v>
      </c>
      <c r="I190" s="118"/>
      <c r="J190" s="118"/>
      <c r="K190" s="118">
        <v>76525.167199999996</v>
      </c>
      <c r="L190" s="186">
        <f t="shared" si="25"/>
        <v>0</v>
      </c>
      <c r="M190" s="186">
        <f t="shared" si="26"/>
        <v>-7.1225071225071229E-4</v>
      </c>
      <c r="N190" s="186">
        <f t="shared" si="27"/>
        <v>-1.0007147962830594E-2</v>
      </c>
      <c r="O190" s="186">
        <f t="shared" si="23"/>
        <v>-2.2048846675712348E-2</v>
      </c>
      <c r="P190" s="186">
        <f t="shared" si="24"/>
        <v>-5.2164840897235261E-4</v>
      </c>
      <c r="Q190" s="186">
        <f t="shared" si="28"/>
        <v>-5.2164840897235261E-4</v>
      </c>
      <c r="R190" s="117"/>
      <c r="S190" s="117"/>
      <c r="T190" s="117">
        <f t="shared" si="29"/>
        <v>-2.6394189194062418E-3</v>
      </c>
    </row>
    <row r="191" spans="2:20" ht="15.75" x14ac:dyDescent="0.2">
      <c r="B191" s="116" t="s">
        <v>2241</v>
      </c>
      <c r="C191" s="118">
        <v>1944</v>
      </c>
      <c r="D191" s="118">
        <v>1400</v>
      </c>
      <c r="E191" s="118">
        <v>1372</v>
      </c>
      <c r="F191" s="118">
        <v>1925</v>
      </c>
      <c r="G191" s="118">
        <v>2797</v>
      </c>
      <c r="H191" s="118">
        <v>1906</v>
      </c>
      <c r="I191" s="118"/>
      <c r="J191" s="118"/>
      <c r="K191" s="118">
        <v>76529.111799999999</v>
      </c>
      <c r="L191" s="186">
        <f t="shared" si="25"/>
        <v>0</v>
      </c>
      <c r="M191" s="186">
        <f t="shared" si="26"/>
        <v>-2.1382751247327157E-3</v>
      </c>
      <c r="N191" s="186">
        <f t="shared" si="27"/>
        <v>-9.3862815884476532E-3</v>
      </c>
      <c r="O191" s="186">
        <f t="shared" si="23"/>
        <v>-2.9830038154699964E-2</v>
      </c>
      <c r="P191" s="186">
        <f t="shared" si="24"/>
        <v>-5.2192066805845511E-3</v>
      </c>
      <c r="Q191" s="186">
        <f t="shared" si="28"/>
        <v>-5.2192066805845511E-3</v>
      </c>
      <c r="R191" s="117"/>
      <c r="S191" s="117"/>
      <c r="T191" s="117">
        <f t="shared" si="29"/>
        <v>5.1546440789776387E-5</v>
      </c>
    </row>
    <row r="192" spans="2:20" ht="15.75" x14ac:dyDescent="0.2">
      <c r="B192" s="116" t="s">
        <v>2242</v>
      </c>
      <c r="C192" s="118">
        <v>1944</v>
      </c>
      <c r="D192" s="118">
        <v>1387</v>
      </c>
      <c r="E192" s="118">
        <v>1361</v>
      </c>
      <c r="F192" s="118">
        <v>1908</v>
      </c>
      <c r="G192" s="118">
        <v>2807</v>
      </c>
      <c r="H192" s="118">
        <v>1895</v>
      </c>
      <c r="I192" s="118"/>
      <c r="J192" s="118"/>
      <c r="K192" s="118">
        <v>76401.635699999999</v>
      </c>
      <c r="L192" s="186">
        <f t="shared" si="25"/>
        <v>0</v>
      </c>
      <c r="M192" s="186">
        <f t="shared" si="26"/>
        <v>-9.285714285714286E-3</v>
      </c>
      <c r="N192" s="186">
        <f t="shared" si="27"/>
        <v>-8.0174927113702624E-3</v>
      </c>
      <c r="O192" s="186">
        <f t="shared" si="23"/>
        <v>3.5752592062924561E-3</v>
      </c>
      <c r="P192" s="186">
        <f t="shared" si="24"/>
        <v>-5.7712486883525708E-3</v>
      </c>
      <c r="Q192" s="186">
        <f t="shared" si="28"/>
        <v>-5.7712486883525708E-3</v>
      </c>
      <c r="R192" s="117"/>
      <c r="S192" s="117"/>
      <c r="T192" s="117">
        <f t="shared" si="29"/>
        <v>-1.6657203644691962E-3</v>
      </c>
    </row>
    <row r="193" spans="2:20" ht="15.75" x14ac:dyDescent="0.2">
      <c r="B193" s="116" t="s">
        <v>2243</v>
      </c>
      <c r="C193" s="118">
        <v>1944</v>
      </c>
      <c r="D193" s="118">
        <v>1369</v>
      </c>
      <c r="E193" s="118">
        <v>1349</v>
      </c>
      <c r="F193" s="118">
        <v>1879</v>
      </c>
      <c r="G193" s="118">
        <v>2855</v>
      </c>
      <c r="H193" s="118">
        <v>1876</v>
      </c>
      <c r="I193" s="118"/>
      <c r="J193" s="118"/>
      <c r="K193" s="118">
        <v>75725.920400000003</v>
      </c>
      <c r="L193" s="186">
        <f t="shared" si="25"/>
        <v>0</v>
      </c>
      <c r="M193" s="186">
        <f t="shared" si="26"/>
        <v>-1.2977649603460706E-2</v>
      </c>
      <c r="N193" s="186">
        <f t="shared" si="27"/>
        <v>-8.8170462894930201E-3</v>
      </c>
      <c r="O193" s="186">
        <f t="shared" si="23"/>
        <v>1.7100106875667972E-2</v>
      </c>
      <c r="P193" s="186">
        <f t="shared" si="24"/>
        <v>-1.0026385224274407E-2</v>
      </c>
      <c r="Q193" s="186">
        <f t="shared" si="28"/>
        <v>-1.0026385224274407E-2</v>
      </c>
      <c r="R193" s="117"/>
      <c r="S193" s="117"/>
      <c r="T193" s="117">
        <f t="shared" si="29"/>
        <v>-8.8442517468247904E-3</v>
      </c>
    </row>
    <row r="194" spans="2:20" ht="15.75" x14ac:dyDescent="0.2">
      <c r="B194" s="116" t="s">
        <v>2244</v>
      </c>
      <c r="C194" s="118">
        <v>1944</v>
      </c>
      <c r="D194" s="118">
        <v>1376</v>
      </c>
      <c r="E194" s="118">
        <v>1367</v>
      </c>
      <c r="F194" s="118">
        <v>1902</v>
      </c>
      <c r="G194" s="118">
        <v>2864</v>
      </c>
      <c r="H194" s="118">
        <v>1870</v>
      </c>
      <c r="I194" s="118"/>
      <c r="J194" s="118"/>
      <c r="K194" s="118">
        <v>75782.686799999996</v>
      </c>
      <c r="L194" s="186">
        <f t="shared" si="25"/>
        <v>0</v>
      </c>
      <c r="M194" s="186">
        <f t="shared" si="26"/>
        <v>5.1132213294375461E-3</v>
      </c>
      <c r="N194" s="186">
        <f t="shared" si="27"/>
        <v>1.3343217197924388E-2</v>
      </c>
      <c r="O194" s="186">
        <f t="shared" si="23"/>
        <v>3.1523642732049035E-3</v>
      </c>
      <c r="P194" s="186">
        <f t="shared" si="24"/>
        <v>-3.1982942430703624E-3</v>
      </c>
      <c r="Q194" s="186">
        <f t="shared" si="28"/>
        <v>-3.1982942430703624E-3</v>
      </c>
      <c r="R194" s="117"/>
      <c r="S194" s="117"/>
      <c r="T194" s="117">
        <f t="shared" si="29"/>
        <v>7.496297133153518E-4</v>
      </c>
    </row>
    <row r="195" spans="2:20" ht="15.75" x14ac:dyDescent="0.2">
      <c r="B195" s="116" t="s">
        <v>2245</v>
      </c>
      <c r="C195" s="118">
        <v>1944</v>
      </c>
      <c r="D195" s="118">
        <v>1373</v>
      </c>
      <c r="E195" s="118">
        <v>1368</v>
      </c>
      <c r="F195" s="118">
        <v>1928</v>
      </c>
      <c r="G195" s="118">
        <v>2864</v>
      </c>
      <c r="H195" s="118">
        <v>1860</v>
      </c>
      <c r="I195" s="118"/>
      <c r="J195" s="118"/>
      <c r="K195" s="118">
        <v>75775.98</v>
      </c>
      <c r="L195" s="186">
        <f t="shared" si="25"/>
        <v>0</v>
      </c>
      <c r="M195" s="186">
        <f t="shared" si="26"/>
        <v>-2.1802325581395349E-3</v>
      </c>
      <c r="N195" s="186">
        <f t="shared" si="27"/>
        <v>7.3152889539136799E-4</v>
      </c>
      <c r="O195" s="186">
        <f t="shared" si="23"/>
        <v>0</v>
      </c>
      <c r="P195" s="186">
        <f t="shared" si="24"/>
        <v>-5.3475935828877002E-3</v>
      </c>
      <c r="Q195" s="186">
        <f t="shared" si="28"/>
        <v>-5.3475935828877002E-3</v>
      </c>
      <c r="R195" s="117"/>
      <c r="S195" s="117"/>
      <c r="T195" s="117">
        <f t="shared" si="29"/>
        <v>-8.8500425139319958E-5</v>
      </c>
    </row>
    <row r="196" spans="2:20" ht="15.75" x14ac:dyDescent="0.2">
      <c r="B196" s="116" t="s">
        <v>2246</v>
      </c>
      <c r="C196" s="118">
        <v>1944</v>
      </c>
      <c r="D196" s="118">
        <v>1365</v>
      </c>
      <c r="E196" s="118">
        <v>1390</v>
      </c>
      <c r="F196" s="118">
        <v>1932</v>
      </c>
      <c r="G196" s="118">
        <v>2851</v>
      </c>
      <c r="H196" s="118">
        <v>1852</v>
      </c>
      <c r="I196" s="118"/>
      <c r="J196" s="118"/>
      <c r="K196" s="118">
        <v>75709.137300000002</v>
      </c>
      <c r="L196" s="186">
        <f t="shared" si="25"/>
        <v>0</v>
      </c>
      <c r="M196" s="186">
        <f t="shared" si="26"/>
        <v>-5.826656955571741E-3</v>
      </c>
      <c r="N196" s="186">
        <f t="shared" si="27"/>
        <v>1.6081871345029239E-2</v>
      </c>
      <c r="O196" s="186">
        <f t="shared" si="23"/>
        <v>-4.5391061452513971E-3</v>
      </c>
      <c r="P196" s="186">
        <f t="shared" si="24"/>
        <v>-4.3010752688172043E-3</v>
      </c>
      <c r="Q196" s="186">
        <f t="shared" si="28"/>
        <v>-4.3010752688172043E-3</v>
      </c>
      <c r="R196" s="117"/>
      <c r="S196" s="117"/>
      <c r="T196" s="117">
        <f t="shared" si="29"/>
        <v>-8.8210934388435215E-4</v>
      </c>
    </row>
    <row r="197" spans="2:20" ht="15.75" x14ac:dyDescent="0.2">
      <c r="B197" s="116" t="s">
        <v>2247</v>
      </c>
      <c r="C197" s="118">
        <v>1944</v>
      </c>
      <c r="D197" s="118">
        <v>1351</v>
      </c>
      <c r="E197" s="118">
        <v>1399</v>
      </c>
      <c r="F197" s="118">
        <v>1936</v>
      </c>
      <c r="G197" s="118">
        <v>2811</v>
      </c>
      <c r="H197" s="118">
        <v>1862</v>
      </c>
      <c r="I197" s="118"/>
      <c r="J197" s="118"/>
      <c r="K197" s="118">
        <v>75475.543099999995</v>
      </c>
      <c r="L197" s="186">
        <f t="shared" si="25"/>
        <v>0</v>
      </c>
      <c r="M197" s="186">
        <f t="shared" si="26"/>
        <v>-1.0256410256410256E-2</v>
      </c>
      <c r="N197" s="186">
        <f t="shared" si="27"/>
        <v>6.4748201438848919E-3</v>
      </c>
      <c r="O197" s="186">
        <f t="shared" si="23"/>
        <v>-1.403016485443704E-2</v>
      </c>
      <c r="P197" s="186">
        <f t="shared" si="24"/>
        <v>5.3995680345572351E-3</v>
      </c>
      <c r="Q197" s="186">
        <f t="shared" si="28"/>
        <v>5.3995680345572351E-3</v>
      </c>
      <c r="R197" s="117"/>
      <c r="S197" s="117"/>
      <c r="T197" s="117">
        <f t="shared" si="29"/>
        <v>-3.085416216993491E-3</v>
      </c>
    </row>
    <row r="198" spans="2:20" ht="15.75" x14ac:dyDescent="0.2">
      <c r="B198" s="116" t="s">
        <v>2248</v>
      </c>
      <c r="C198" s="118">
        <v>1944</v>
      </c>
      <c r="D198" s="118">
        <v>1338</v>
      </c>
      <c r="E198" s="118">
        <v>1401</v>
      </c>
      <c r="F198" s="118">
        <v>1904</v>
      </c>
      <c r="G198" s="118">
        <v>2677</v>
      </c>
      <c r="H198" s="118">
        <v>1904</v>
      </c>
      <c r="I198" s="118"/>
      <c r="J198" s="118"/>
      <c r="K198" s="118">
        <v>75461.793399999995</v>
      </c>
      <c r="L198" s="186">
        <f t="shared" si="25"/>
        <v>0</v>
      </c>
      <c r="M198" s="186">
        <f t="shared" si="26"/>
        <v>-9.6225018504811251E-3</v>
      </c>
      <c r="N198" s="186">
        <f t="shared" si="27"/>
        <v>1.4295925661186562E-3</v>
      </c>
      <c r="O198" s="186">
        <f t="shared" si="23"/>
        <v>-4.7669868374244043E-2</v>
      </c>
      <c r="P198" s="186">
        <f t="shared" si="24"/>
        <v>2.2556390977443608E-2</v>
      </c>
      <c r="Q198" s="186">
        <f t="shared" si="28"/>
        <v>2.2556390977443608E-2</v>
      </c>
      <c r="R198" s="117"/>
      <c r="S198" s="117"/>
      <c r="T198" s="117">
        <f t="shared" si="29"/>
        <v>-1.8217424393730932E-4</v>
      </c>
    </row>
    <row r="199" spans="2:20" ht="15.75" x14ac:dyDescent="0.2">
      <c r="B199" s="116" t="s">
        <v>2249</v>
      </c>
      <c r="C199" s="118">
        <v>1944</v>
      </c>
      <c r="D199" s="118">
        <v>1354</v>
      </c>
      <c r="E199" s="118">
        <v>1406</v>
      </c>
      <c r="F199" s="118">
        <v>1894</v>
      </c>
      <c r="G199" s="118">
        <v>2685</v>
      </c>
      <c r="H199" s="118">
        <v>1940</v>
      </c>
      <c r="I199" s="118"/>
      <c r="J199" s="118"/>
      <c r="K199" s="118">
        <v>75177.055099999998</v>
      </c>
      <c r="L199" s="186">
        <f t="shared" si="25"/>
        <v>0</v>
      </c>
      <c r="M199" s="186">
        <f t="shared" si="26"/>
        <v>1.195814648729447E-2</v>
      </c>
      <c r="N199" s="186">
        <f t="shared" si="27"/>
        <v>3.5688793718772305E-3</v>
      </c>
      <c r="O199" s="186">
        <f t="shared" ref="O199:O262" si="30">(G199-G198)/G198</f>
        <v>2.9884198729921555E-3</v>
      </c>
      <c r="P199" s="186">
        <f t="shared" ref="P199:P262" si="31">(H199-H198)/H198</f>
        <v>1.8907563025210083E-2</v>
      </c>
      <c r="Q199" s="186">
        <f t="shared" si="28"/>
        <v>1.8907563025210083E-2</v>
      </c>
      <c r="R199" s="117"/>
      <c r="S199" s="117"/>
      <c r="T199" s="117">
        <f t="shared" si="29"/>
        <v>-3.773277670339561E-3</v>
      </c>
    </row>
    <row r="200" spans="2:20" ht="15.75" x14ac:dyDescent="0.2">
      <c r="B200" s="116" t="s">
        <v>2250</v>
      </c>
      <c r="C200" s="118">
        <v>1944</v>
      </c>
      <c r="D200" s="118">
        <v>1395</v>
      </c>
      <c r="E200" s="118">
        <v>1417</v>
      </c>
      <c r="F200" s="118">
        <v>1912</v>
      </c>
      <c r="G200" s="118">
        <v>2731</v>
      </c>
      <c r="H200" s="118">
        <v>1968</v>
      </c>
      <c r="I200" s="118"/>
      <c r="J200" s="118"/>
      <c r="K200" s="118">
        <v>75231.636700000003</v>
      </c>
      <c r="L200" s="186">
        <f t="shared" si="25"/>
        <v>0</v>
      </c>
      <c r="M200" s="186">
        <f t="shared" si="26"/>
        <v>3.0280649926144758E-2</v>
      </c>
      <c r="N200" s="186">
        <f t="shared" si="27"/>
        <v>7.8236130867709811E-3</v>
      </c>
      <c r="O200" s="186">
        <f t="shared" si="30"/>
        <v>1.7132216014897578E-2</v>
      </c>
      <c r="P200" s="186">
        <f t="shared" si="31"/>
        <v>1.443298969072165E-2</v>
      </c>
      <c r="Q200" s="186">
        <f t="shared" si="28"/>
        <v>1.443298969072165E-2</v>
      </c>
      <c r="R200" s="117"/>
      <c r="S200" s="117"/>
      <c r="T200" s="117">
        <f t="shared" si="29"/>
        <v>7.2604067727049051E-4</v>
      </c>
    </row>
    <row r="201" spans="2:20" ht="15.75" x14ac:dyDescent="0.2">
      <c r="B201" s="116" t="s">
        <v>2251</v>
      </c>
      <c r="C201" s="118">
        <v>1944</v>
      </c>
      <c r="D201" s="118">
        <v>1401</v>
      </c>
      <c r="E201" s="118">
        <v>1420</v>
      </c>
      <c r="F201" s="118">
        <v>1948</v>
      </c>
      <c r="G201" s="118">
        <v>2799</v>
      </c>
      <c r="H201" s="118">
        <v>1965</v>
      </c>
      <c r="I201" s="118"/>
      <c r="J201" s="118"/>
      <c r="K201" s="118">
        <v>75441.380499999999</v>
      </c>
      <c r="L201" s="186">
        <f t="shared" si="25"/>
        <v>0</v>
      </c>
      <c r="M201" s="186">
        <f t="shared" si="26"/>
        <v>4.3010752688172043E-3</v>
      </c>
      <c r="N201" s="186">
        <f t="shared" si="27"/>
        <v>2.1171489061397319E-3</v>
      </c>
      <c r="O201" s="186">
        <f t="shared" si="30"/>
        <v>2.4899304284145003E-2</v>
      </c>
      <c r="P201" s="186">
        <f t="shared" si="31"/>
        <v>-1.5243902439024391E-3</v>
      </c>
      <c r="Q201" s="186">
        <f t="shared" si="28"/>
        <v>-1.5243902439024391E-3</v>
      </c>
      <c r="R201" s="117"/>
      <c r="S201" s="117"/>
      <c r="T201" s="117">
        <f t="shared" si="29"/>
        <v>2.7879733739728215E-3</v>
      </c>
    </row>
    <row r="202" spans="2:20" ht="15.75" x14ac:dyDescent="0.2">
      <c r="B202" s="116" t="s">
        <v>2252</v>
      </c>
      <c r="C202" s="118">
        <v>1944</v>
      </c>
      <c r="D202" s="118">
        <v>1432</v>
      </c>
      <c r="E202" s="118">
        <v>1436</v>
      </c>
      <c r="F202" s="118">
        <v>1948</v>
      </c>
      <c r="G202" s="118">
        <v>2787</v>
      </c>
      <c r="H202" s="118">
        <v>1935</v>
      </c>
      <c r="I202" s="118"/>
      <c r="J202" s="118"/>
      <c r="K202" s="118">
        <v>75564.177800000005</v>
      </c>
      <c r="L202" s="186">
        <f t="shared" si="25"/>
        <v>0</v>
      </c>
      <c r="M202" s="186">
        <f t="shared" si="26"/>
        <v>2.2127052105638829E-2</v>
      </c>
      <c r="N202" s="186">
        <f t="shared" si="27"/>
        <v>1.1267605633802818E-2</v>
      </c>
      <c r="O202" s="186">
        <f t="shared" si="30"/>
        <v>-4.2872454448017148E-3</v>
      </c>
      <c r="P202" s="186">
        <f t="shared" si="31"/>
        <v>-1.5267175572519083E-2</v>
      </c>
      <c r="Q202" s="186">
        <f t="shared" si="28"/>
        <v>-1.5267175572519083E-2</v>
      </c>
      <c r="R202" s="117"/>
      <c r="S202" s="117"/>
      <c r="T202" s="117">
        <f t="shared" si="29"/>
        <v>1.6277180929901679E-3</v>
      </c>
    </row>
    <row r="203" spans="2:20" ht="15.75" x14ac:dyDescent="0.2">
      <c r="B203" s="116" t="s">
        <v>2253</v>
      </c>
      <c r="C203" s="118">
        <v>1944</v>
      </c>
      <c r="D203" s="118">
        <v>1451</v>
      </c>
      <c r="E203" s="118">
        <v>1443</v>
      </c>
      <c r="F203" s="118">
        <v>1948</v>
      </c>
      <c r="G203" s="118">
        <v>2753</v>
      </c>
      <c r="H203" s="118">
        <v>1919</v>
      </c>
      <c r="I203" s="118"/>
      <c r="J203" s="118"/>
      <c r="K203" s="118">
        <v>75632.756299999994</v>
      </c>
      <c r="L203" s="186">
        <f t="shared" si="25"/>
        <v>0</v>
      </c>
      <c r="M203" s="186">
        <f t="shared" si="26"/>
        <v>1.3268156424581005E-2</v>
      </c>
      <c r="N203" s="186">
        <f t="shared" si="27"/>
        <v>4.8746518105849583E-3</v>
      </c>
      <c r="O203" s="186">
        <f t="shared" si="30"/>
        <v>-1.2199497667743094E-2</v>
      </c>
      <c r="P203" s="186">
        <f t="shared" si="31"/>
        <v>-8.2687338501291983E-3</v>
      </c>
      <c r="Q203" s="186">
        <f t="shared" si="28"/>
        <v>-8.2687338501291983E-3</v>
      </c>
      <c r="R203" s="117"/>
      <c r="S203" s="117"/>
      <c r="T203" s="117">
        <f t="shared" si="29"/>
        <v>9.0755304956138491E-4</v>
      </c>
    </row>
    <row r="204" spans="2:20" ht="15.75" x14ac:dyDescent="0.2">
      <c r="B204" s="116" t="s">
        <v>2254</v>
      </c>
      <c r="C204" s="118">
        <v>1944</v>
      </c>
      <c r="D204" s="118">
        <v>1470</v>
      </c>
      <c r="E204" s="118">
        <v>1442</v>
      </c>
      <c r="F204" s="118">
        <v>1948</v>
      </c>
      <c r="G204" s="118">
        <v>2727</v>
      </c>
      <c r="H204" s="118">
        <v>1912</v>
      </c>
      <c r="I204" s="118"/>
      <c r="J204" s="118"/>
      <c r="K204" s="118">
        <v>75842.796199999997</v>
      </c>
      <c r="L204" s="186">
        <f t="shared" si="25"/>
        <v>0</v>
      </c>
      <c r="M204" s="186">
        <f t="shared" si="26"/>
        <v>1.3094417643004824E-2</v>
      </c>
      <c r="N204" s="186">
        <f t="shared" si="27"/>
        <v>-6.93000693000693E-4</v>
      </c>
      <c r="O204" s="186">
        <f t="shared" si="30"/>
        <v>-9.4442426443879408E-3</v>
      </c>
      <c r="P204" s="186">
        <f t="shared" si="31"/>
        <v>-3.6477331943720686E-3</v>
      </c>
      <c r="Q204" s="186">
        <f t="shared" si="28"/>
        <v>-3.6477331943720686E-3</v>
      </c>
      <c r="R204" s="117"/>
      <c r="S204" s="117"/>
      <c r="T204" s="117">
        <f t="shared" si="29"/>
        <v>2.7771022804837725E-3</v>
      </c>
    </row>
    <row r="205" spans="2:20" ht="15.75" x14ac:dyDescent="0.2">
      <c r="B205" s="116" t="s">
        <v>2255</v>
      </c>
      <c r="C205" s="118">
        <v>1944</v>
      </c>
      <c r="D205" s="118">
        <v>1492</v>
      </c>
      <c r="E205" s="118">
        <v>1458</v>
      </c>
      <c r="F205" s="118">
        <v>1948</v>
      </c>
      <c r="G205" s="118">
        <v>2720</v>
      </c>
      <c r="H205" s="118">
        <v>1890</v>
      </c>
      <c r="I205" s="118"/>
      <c r="J205" s="118"/>
      <c r="K205" s="118">
        <v>76053.012600000002</v>
      </c>
      <c r="L205" s="186">
        <f t="shared" si="25"/>
        <v>0</v>
      </c>
      <c r="M205" s="186">
        <f t="shared" si="26"/>
        <v>1.4965986394557823E-2</v>
      </c>
      <c r="N205" s="186">
        <f t="shared" si="27"/>
        <v>1.1095700416088766E-2</v>
      </c>
      <c r="O205" s="186">
        <f t="shared" si="30"/>
        <v>-2.5669233590025669E-3</v>
      </c>
      <c r="P205" s="186">
        <f t="shared" si="31"/>
        <v>-1.1506276150627616E-2</v>
      </c>
      <c r="Q205" s="186">
        <f t="shared" si="28"/>
        <v>-1.1506276150627616E-2</v>
      </c>
      <c r="R205" s="117"/>
      <c r="S205" s="117"/>
      <c r="T205" s="117">
        <f t="shared" si="29"/>
        <v>2.7717385240604406E-3</v>
      </c>
    </row>
    <row r="206" spans="2:20" ht="15.75" x14ac:dyDescent="0.2">
      <c r="B206" s="116" t="s">
        <v>2256</v>
      </c>
      <c r="C206" s="118">
        <v>1944</v>
      </c>
      <c r="D206" s="118">
        <v>1491</v>
      </c>
      <c r="E206" s="118">
        <v>1461</v>
      </c>
      <c r="F206" s="118">
        <v>1948</v>
      </c>
      <c r="G206" s="118">
        <v>2706</v>
      </c>
      <c r="H206" s="118">
        <v>1891</v>
      </c>
      <c r="I206" s="118"/>
      <c r="J206" s="118"/>
      <c r="K206" s="118">
        <v>75875.116899999994</v>
      </c>
      <c r="L206" s="186">
        <f t="shared" si="25"/>
        <v>0</v>
      </c>
      <c r="M206" s="186">
        <f t="shared" si="26"/>
        <v>-6.7024128686327079E-4</v>
      </c>
      <c r="N206" s="186">
        <f t="shared" si="27"/>
        <v>2.05761316872428E-3</v>
      </c>
      <c r="O206" s="186">
        <f t="shared" si="30"/>
        <v>-5.1470588235294117E-3</v>
      </c>
      <c r="P206" s="186">
        <f t="shared" si="31"/>
        <v>5.2910052910052914E-4</v>
      </c>
      <c r="Q206" s="186">
        <f t="shared" si="28"/>
        <v>5.2910052910052914E-4</v>
      </c>
      <c r="R206" s="117"/>
      <c r="S206" s="117"/>
      <c r="T206" s="117">
        <f t="shared" si="29"/>
        <v>-2.3391012915641978E-3</v>
      </c>
    </row>
    <row r="207" spans="2:20" ht="15.75" x14ac:dyDescent="0.2">
      <c r="B207" s="116" t="s">
        <v>2257</v>
      </c>
      <c r="C207" s="118">
        <v>1944</v>
      </c>
      <c r="D207" s="118">
        <v>1483</v>
      </c>
      <c r="E207" s="118">
        <v>1459</v>
      </c>
      <c r="F207" s="118">
        <v>1948</v>
      </c>
      <c r="G207" s="118">
        <v>2710</v>
      </c>
      <c r="H207" s="118">
        <v>1902</v>
      </c>
      <c r="I207" s="118"/>
      <c r="J207" s="118"/>
      <c r="K207" s="118">
        <v>75837.215500000006</v>
      </c>
      <c r="L207" s="186">
        <f t="shared" si="25"/>
        <v>0</v>
      </c>
      <c r="M207" s="186">
        <f t="shared" si="26"/>
        <v>-5.3655264922870555E-3</v>
      </c>
      <c r="N207" s="186">
        <f t="shared" si="27"/>
        <v>-1.3689253935660506E-3</v>
      </c>
      <c r="O207" s="186">
        <f t="shared" si="30"/>
        <v>1.4781966001478197E-3</v>
      </c>
      <c r="P207" s="186">
        <f t="shared" si="31"/>
        <v>5.8170280274986779E-3</v>
      </c>
      <c r="Q207" s="186">
        <f t="shared" si="28"/>
        <v>5.8170280274986779E-3</v>
      </c>
      <c r="R207" s="117"/>
      <c r="S207" s="117"/>
      <c r="T207" s="117">
        <f t="shared" si="29"/>
        <v>-4.9952344785102957E-4</v>
      </c>
    </row>
    <row r="208" spans="2:20" ht="15.75" x14ac:dyDescent="0.2">
      <c r="B208" s="116" t="s">
        <v>2258</v>
      </c>
      <c r="C208" s="118">
        <v>1944</v>
      </c>
      <c r="D208" s="118">
        <v>1476</v>
      </c>
      <c r="E208" s="118">
        <v>1458</v>
      </c>
      <c r="F208" s="118">
        <v>1996</v>
      </c>
      <c r="G208" s="118">
        <v>2687</v>
      </c>
      <c r="H208" s="118">
        <v>1895</v>
      </c>
      <c r="I208" s="118"/>
      <c r="J208" s="118"/>
      <c r="K208" s="118">
        <v>75890.564799999993</v>
      </c>
      <c r="L208" s="186">
        <f t="shared" si="25"/>
        <v>0</v>
      </c>
      <c r="M208" s="186">
        <f t="shared" si="26"/>
        <v>-4.720161834120027E-3</v>
      </c>
      <c r="N208" s="186">
        <f t="shared" si="27"/>
        <v>-6.8540095956134343E-4</v>
      </c>
      <c r="O208" s="186">
        <f t="shared" si="30"/>
        <v>-8.487084870848708E-3</v>
      </c>
      <c r="P208" s="186">
        <f t="shared" si="31"/>
        <v>-3.6803364879074659E-3</v>
      </c>
      <c r="Q208" s="186">
        <f t="shared" si="28"/>
        <v>-3.6803364879074659E-3</v>
      </c>
      <c r="R208" s="117"/>
      <c r="S208" s="117"/>
      <c r="T208" s="117">
        <f t="shared" si="29"/>
        <v>7.0347123965788436E-4</v>
      </c>
    </row>
    <row r="209" spans="2:20" ht="15.75" x14ac:dyDescent="0.2">
      <c r="B209" s="116" t="s">
        <v>2259</v>
      </c>
      <c r="C209" s="118">
        <v>1944</v>
      </c>
      <c r="D209" s="118">
        <v>1456</v>
      </c>
      <c r="E209" s="118">
        <v>1454</v>
      </c>
      <c r="F209" s="118">
        <v>1972</v>
      </c>
      <c r="G209" s="118">
        <v>2687</v>
      </c>
      <c r="H209" s="118">
        <v>1884</v>
      </c>
      <c r="I209" s="118"/>
      <c r="J209" s="118"/>
      <c r="K209" s="118">
        <v>75016.960000000006</v>
      </c>
      <c r="L209" s="186">
        <f t="shared" si="25"/>
        <v>0</v>
      </c>
      <c r="M209" s="186">
        <f t="shared" si="26"/>
        <v>-1.3550135501355014E-2</v>
      </c>
      <c r="N209" s="186">
        <f t="shared" si="27"/>
        <v>-2.7434842249657062E-3</v>
      </c>
      <c r="O209" s="186">
        <f t="shared" si="30"/>
        <v>0</v>
      </c>
      <c r="P209" s="186">
        <f t="shared" si="31"/>
        <v>-5.8047493403693929E-3</v>
      </c>
      <c r="Q209" s="186">
        <f t="shared" si="28"/>
        <v>-5.8047493403693929E-3</v>
      </c>
      <c r="R209" s="117"/>
      <c r="S209" s="117"/>
      <c r="T209" s="117">
        <f t="shared" si="29"/>
        <v>-1.1511375653907197E-2</v>
      </c>
    </row>
    <row r="210" spans="2:20" ht="15.75" x14ac:dyDescent="0.2">
      <c r="B210" s="116" t="s">
        <v>2260</v>
      </c>
      <c r="C210" s="118">
        <v>1944</v>
      </c>
      <c r="D210" s="118">
        <v>1414</v>
      </c>
      <c r="E210" s="118">
        <v>1440</v>
      </c>
      <c r="F210" s="118">
        <v>1955</v>
      </c>
      <c r="G210" s="118">
        <v>2687</v>
      </c>
      <c r="H210" s="118">
        <v>1870</v>
      </c>
      <c r="I210" s="118"/>
      <c r="J210" s="118"/>
      <c r="K210" s="118">
        <v>74851.584600000002</v>
      </c>
      <c r="L210" s="186">
        <f t="shared" si="25"/>
        <v>0</v>
      </c>
      <c r="M210" s="186">
        <f t="shared" si="26"/>
        <v>-2.8846153846153848E-2</v>
      </c>
      <c r="N210" s="186">
        <f t="shared" si="27"/>
        <v>-9.6286107290233843E-3</v>
      </c>
      <c r="O210" s="186">
        <f t="shared" si="30"/>
        <v>0</v>
      </c>
      <c r="P210" s="186">
        <f t="shared" si="31"/>
        <v>-7.4309978768577496E-3</v>
      </c>
      <c r="Q210" s="186">
        <f t="shared" si="28"/>
        <v>-7.4309978768577496E-3</v>
      </c>
      <c r="R210" s="117"/>
      <c r="S210" s="117"/>
      <c r="T210" s="117">
        <f t="shared" si="29"/>
        <v>-2.2045068208576359E-3</v>
      </c>
    </row>
    <row r="211" spans="2:20" ht="15.75" x14ac:dyDescent="0.2">
      <c r="B211" s="116" t="s">
        <v>2261</v>
      </c>
      <c r="C211" s="118">
        <v>1944</v>
      </c>
      <c r="D211" s="118">
        <v>1414</v>
      </c>
      <c r="E211" s="118">
        <v>1418</v>
      </c>
      <c r="F211" s="118">
        <v>1933</v>
      </c>
      <c r="G211" s="118">
        <v>2687</v>
      </c>
      <c r="H211" s="118">
        <v>1861</v>
      </c>
      <c r="I211" s="118"/>
      <c r="J211" s="118"/>
      <c r="K211" s="118">
        <v>74572.697700000004</v>
      </c>
      <c r="L211" s="186">
        <f t="shared" si="25"/>
        <v>0</v>
      </c>
      <c r="M211" s="186">
        <f t="shared" si="26"/>
        <v>0</v>
      </c>
      <c r="N211" s="186">
        <f t="shared" si="27"/>
        <v>-1.5277777777777777E-2</v>
      </c>
      <c r="O211" s="186">
        <f t="shared" si="30"/>
        <v>0</v>
      </c>
      <c r="P211" s="186">
        <f t="shared" si="31"/>
        <v>-4.8128342245989308E-3</v>
      </c>
      <c r="Q211" s="186">
        <f t="shared" si="28"/>
        <v>-4.8128342245989308E-3</v>
      </c>
      <c r="R211" s="117"/>
      <c r="S211" s="117"/>
      <c r="T211" s="117">
        <f t="shared" si="29"/>
        <v>-3.7258650099439268E-3</v>
      </c>
    </row>
    <row r="212" spans="2:20" ht="15.75" x14ac:dyDescent="0.2">
      <c r="B212" s="116" t="s">
        <v>2262</v>
      </c>
      <c r="C212" s="118">
        <v>1944</v>
      </c>
      <c r="D212" s="118">
        <v>1405</v>
      </c>
      <c r="E212" s="118">
        <v>1404</v>
      </c>
      <c r="F212" s="118">
        <v>1951</v>
      </c>
      <c r="G212" s="118">
        <v>2687</v>
      </c>
      <c r="H212" s="118">
        <v>1852</v>
      </c>
      <c r="I212" s="118"/>
      <c r="J212" s="118"/>
      <c r="K212" s="118">
        <v>74657.392600000006</v>
      </c>
      <c r="L212" s="186">
        <f t="shared" ref="L212:L275" si="32">(C212-C211)/C211</f>
        <v>0</v>
      </c>
      <c r="M212" s="186">
        <f t="shared" ref="M212:M275" si="33">(D212-D211)/D211</f>
        <v>-6.3649222065063652E-3</v>
      </c>
      <c r="N212" s="186">
        <f t="shared" ref="N212:N275" si="34">(E212-E211)/E211</f>
        <v>-9.8730606488011286E-3</v>
      </c>
      <c r="O212" s="186">
        <f t="shared" si="30"/>
        <v>0</v>
      </c>
      <c r="P212" s="186">
        <f t="shared" si="31"/>
        <v>-4.8361096184846852E-3</v>
      </c>
      <c r="Q212" s="186">
        <f t="shared" ref="Q212:Q275" si="35">(H212-H211)/H211</f>
        <v>-4.8361096184846852E-3</v>
      </c>
      <c r="R212" s="117"/>
      <c r="S212" s="117"/>
      <c r="T212" s="117">
        <f t="shared" si="29"/>
        <v>1.1357360349322891E-3</v>
      </c>
    </row>
    <row r="213" spans="2:20" ht="15.75" x14ac:dyDescent="0.2">
      <c r="B213" s="116" t="s">
        <v>2263</v>
      </c>
      <c r="C213" s="118">
        <v>1944</v>
      </c>
      <c r="D213" s="118">
        <v>1400</v>
      </c>
      <c r="E213" s="118">
        <v>1408</v>
      </c>
      <c r="F213" s="118">
        <v>1967</v>
      </c>
      <c r="G213" s="118">
        <v>2687</v>
      </c>
      <c r="H213" s="118">
        <v>1846</v>
      </c>
      <c r="I213" s="118"/>
      <c r="J213" s="118"/>
      <c r="K213" s="118">
        <v>74931.672000000006</v>
      </c>
      <c r="L213" s="186">
        <f t="shared" si="32"/>
        <v>0</v>
      </c>
      <c r="M213" s="186">
        <f t="shared" si="33"/>
        <v>-3.5587188612099642E-3</v>
      </c>
      <c r="N213" s="186">
        <f t="shared" si="34"/>
        <v>2.8490028490028491E-3</v>
      </c>
      <c r="O213" s="186">
        <f t="shared" si="30"/>
        <v>0</v>
      </c>
      <c r="P213" s="186">
        <f t="shared" si="31"/>
        <v>-3.2397408207343412E-3</v>
      </c>
      <c r="Q213" s="186">
        <f t="shared" si="35"/>
        <v>-3.2397408207343412E-3</v>
      </c>
      <c r="R213" s="117"/>
      <c r="S213" s="117"/>
      <c r="T213" s="117">
        <f t="shared" si="29"/>
        <v>3.6738411354590946E-3</v>
      </c>
    </row>
    <row r="214" spans="2:20" ht="15.75" x14ac:dyDescent="0.2">
      <c r="B214" s="116" t="s">
        <v>2264</v>
      </c>
      <c r="C214" s="118">
        <v>1944</v>
      </c>
      <c r="D214" s="118">
        <v>1394</v>
      </c>
      <c r="E214" s="118">
        <v>1409</v>
      </c>
      <c r="F214" s="118">
        <v>1970</v>
      </c>
      <c r="G214" s="118">
        <v>2015</v>
      </c>
      <c r="H214" s="118">
        <v>1830</v>
      </c>
      <c r="I214" s="118"/>
      <c r="J214" s="118"/>
      <c r="K214" s="118">
        <v>74947.553100000005</v>
      </c>
      <c r="L214" s="186">
        <f t="shared" si="32"/>
        <v>0</v>
      </c>
      <c r="M214" s="186">
        <f t="shared" si="33"/>
        <v>-4.2857142857142859E-3</v>
      </c>
      <c r="N214" s="186">
        <f t="shared" si="34"/>
        <v>7.1022727272727275E-4</v>
      </c>
      <c r="O214" s="186">
        <f t="shared" si="30"/>
        <v>-0.25009304056568665</v>
      </c>
      <c r="P214" s="186">
        <f t="shared" si="31"/>
        <v>-8.6673889490790895E-3</v>
      </c>
      <c r="Q214" s="186">
        <f t="shared" si="35"/>
        <v>-8.6673889490790895E-3</v>
      </c>
      <c r="R214" s="117"/>
      <c r="S214" s="117"/>
      <c r="T214" s="117">
        <f t="shared" si="29"/>
        <v>2.1194108680770788E-4</v>
      </c>
    </row>
    <row r="215" spans="2:20" ht="15.75" x14ac:dyDescent="0.2">
      <c r="B215" s="116" t="s">
        <v>2265</v>
      </c>
      <c r="C215" s="118">
        <v>1944</v>
      </c>
      <c r="D215" s="118">
        <v>1392</v>
      </c>
      <c r="E215" s="118">
        <v>1406</v>
      </c>
      <c r="F215" s="118">
        <v>2008</v>
      </c>
      <c r="G215" s="118">
        <v>2010</v>
      </c>
      <c r="H215" s="118">
        <v>1800</v>
      </c>
      <c r="I215" s="118"/>
      <c r="J215" s="118"/>
      <c r="K215" s="118">
        <v>74478.385299999994</v>
      </c>
      <c r="L215" s="186">
        <f t="shared" si="32"/>
        <v>0</v>
      </c>
      <c r="M215" s="186">
        <f t="shared" si="33"/>
        <v>-1.4347202295552368E-3</v>
      </c>
      <c r="N215" s="186">
        <f t="shared" si="34"/>
        <v>-2.1291696238466998E-3</v>
      </c>
      <c r="O215" s="186">
        <f t="shared" si="30"/>
        <v>-2.4813895781637717E-3</v>
      </c>
      <c r="P215" s="186">
        <f t="shared" si="31"/>
        <v>-1.6393442622950821E-2</v>
      </c>
      <c r="Q215" s="186">
        <f t="shared" si="35"/>
        <v>-1.6393442622950821E-2</v>
      </c>
      <c r="R215" s="117"/>
      <c r="S215" s="117"/>
      <c r="T215" s="117">
        <f t="shared" si="29"/>
        <v>-6.2599481983623313E-3</v>
      </c>
    </row>
    <row r="216" spans="2:20" ht="15.75" x14ac:dyDescent="0.2">
      <c r="B216" s="116" t="s">
        <v>2266</v>
      </c>
      <c r="C216" s="118">
        <v>1944</v>
      </c>
      <c r="D216" s="118">
        <v>1378</v>
      </c>
      <c r="E216" s="118">
        <v>1370</v>
      </c>
      <c r="F216" s="118">
        <v>1937</v>
      </c>
      <c r="G216" s="118">
        <v>1995</v>
      </c>
      <c r="H216" s="118">
        <v>1771</v>
      </c>
      <c r="I216" s="118"/>
      <c r="J216" s="118"/>
      <c r="K216" s="118">
        <v>73871.563999999998</v>
      </c>
      <c r="L216" s="186">
        <f t="shared" si="32"/>
        <v>0</v>
      </c>
      <c r="M216" s="186">
        <f t="shared" si="33"/>
        <v>-1.0057471264367816E-2</v>
      </c>
      <c r="N216" s="186">
        <f t="shared" si="34"/>
        <v>-2.5604551920341393E-2</v>
      </c>
      <c r="O216" s="186">
        <f t="shared" si="30"/>
        <v>-7.462686567164179E-3</v>
      </c>
      <c r="P216" s="186">
        <f t="shared" si="31"/>
        <v>-1.6111111111111111E-2</v>
      </c>
      <c r="Q216" s="186">
        <f t="shared" si="35"/>
        <v>-1.6111111111111111E-2</v>
      </c>
      <c r="R216" s="117"/>
      <c r="S216" s="117"/>
      <c r="T216" s="117">
        <f t="shared" si="29"/>
        <v>-8.1476162185271754E-3</v>
      </c>
    </row>
    <row r="217" spans="2:20" ht="15.75" x14ac:dyDescent="0.2">
      <c r="B217" s="116" t="s">
        <v>2267</v>
      </c>
      <c r="C217" s="118">
        <v>1944</v>
      </c>
      <c r="D217" s="118">
        <v>1374</v>
      </c>
      <c r="E217" s="118">
        <v>1373</v>
      </c>
      <c r="F217" s="118">
        <v>1934</v>
      </c>
      <c r="G217" s="118">
        <v>1996</v>
      </c>
      <c r="H217" s="118">
        <v>1752</v>
      </c>
      <c r="I217" s="118"/>
      <c r="J217" s="118"/>
      <c r="K217" s="118">
        <v>73667.7356</v>
      </c>
      <c r="L217" s="186">
        <f t="shared" si="32"/>
        <v>0</v>
      </c>
      <c r="M217" s="186">
        <f t="shared" si="33"/>
        <v>-2.9027576197387518E-3</v>
      </c>
      <c r="N217" s="186">
        <f t="shared" si="34"/>
        <v>2.1897810218978104E-3</v>
      </c>
      <c r="O217" s="186">
        <f t="shared" si="30"/>
        <v>5.0125313283208019E-4</v>
      </c>
      <c r="P217" s="186">
        <f t="shared" si="31"/>
        <v>-1.0728402032749858E-2</v>
      </c>
      <c r="Q217" s="186">
        <f t="shared" si="35"/>
        <v>-1.0728402032749858E-2</v>
      </c>
      <c r="R217" s="117"/>
      <c r="S217" s="117"/>
      <c r="T217" s="117">
        <f t="shared" si="29"/>
        <v>-2.7592268115509038E-3</v>
      </c>
    </row>
    <row r="218" spans="2:20" ht="15.75" x14ac:dyDescent="0.2">
      <c r="B218" s="116" t="s">
        <v>2268</v>
      </c>
      <c r="C218" s="118">
        <v>1944</v>
      </c>
      <c r="D218" s="118">
        <v>1369</v>
      </c>
      <c r="E218" s="118">
        <v>1370</v>
      </c>
      <c r="F218" s="118">
        <v>1940</v>
      </c>
      <c r="G218" s="118">
        <v>1988</v>
      </c>
      <c r="H218" s="118">
        <v>1743</v>
      </c>
      <c r="I218" s="118"/>
      <c r="J218" s="118"/>
      <c r="K218" s="118">
        <v>73699.266499999998</v>
      </c>
      <c r="L218" s="186">
        <f t="shared" si="32"/>
        <v>0</v>
      </c>
      <c r="M218" s="186">
        <f t="shared" si="33"/>
        <v>-3.6390101892285298E-3</v>
      </c>
      <c r="N218" s="186">
        <f t="shared" si="34"/>
        <v>-2.1849963583394027E-3</v>
      </c>
      <c r="O218" s="186">
        <f t="shared" si="30"/>
        <v>-4.0080160320641279E-3</v>
      </c>
      <c r="P218" s="186">
        <f t="shared" si="31"/>
        <v>-5.1369863013698627E-3</v>
      </c>
      <c r="Q218" s="186">
        <f t="shared" si="35"/>
        <v>-5.1369863013698627E-3</v>
      </c>
      <c r="R218" s="117"/>
      <c r="S218" s="117"/>
      <c r="T218" s="117">
        <f t="shared" si="29"/>
        <v>4.2801505629552604E-4</v>
      </c>
    </row>
    <row r="219" spans="2:20" ht="15.75" x14ac:dyDescent="0.2">
      <c r="B219" s="116" t="s">
        <v>2269</v>
      </c>
      <c r="C219" s="118">
        <v>1944</v>
      </c>
      <c r="D219" s="118">
        <v>1359</v>
      </c>
      <c r="E219" s="118">
        <v>1363</v>
      </c>
      <c r="F219" s="118">
        <v>1949</v>
      </c>
      <c r="G219" s="118">
        <v>1992</v>
      </c>
      <c r="H219" s="118">
        <v>1721</v>
      </c>
      <c r="I219" s="118"/>
      <c r="J219" s="118"/>
      <c r="K219" s="118">
        <v>73778.681400000001</v>
      </c>
      <c r="L219" s="186">
        <f t="shared" si="32"/>
        <v>0</v>
      </c>
      <c r="M219" s="186">
        <f t="shared" si="33"/>
        <v>-7.3046018991964941E-3</v>
      </c>
      <c r="N219" s="186">
        <f t="shared" si="34"/>
        <v>-5.1094890510948905E-3</v>
      </c>
      <c r="O219" s="186">
        <f t="shared" si="30"/>
        <v>2.012072434607646E-3</v>
      </c>
      <c r="P219" s="186">
        <f t="shared" si="31"/>
        <v>-1.2621916236374068E-2</v>
      </c>
      <c r="Q219" s="186">
        <f t="shared" si="35"/>
        <v>-1.2621916236374068E-2</v>
      </c>
      <c r="R219" s="117"/>
      <c r="S219" s="117"/>
      <c r="T219" s="117">
        <f t="shared" si="29"/>
        <v>1.0775534652031225E-3</v>
      </c>
    </row>
    <row r="220" spans="2:20" ht="15.75" x14ac:dyDescent="0.2">
      <c r="B220" s="116" t="s">
        <v>2270</v>
      </c>
      <c r="C220" s="118">
        <v>1944</v>
      </c>
      <c r="D220" s="118">
        <v>1386</v>
      </c>
      <c r="E220" s="118">
        <v>1379</v>
      </c>
      <c r="F220" s="118">
        <v>1977</v>
      </c>
      <c r="G220" s="118">
        <v>1987</v>
      </c>
      <c r="H220" s="118">
        <v>1730</v>
      </c>
      <c r="I220" s="118"/>
      <c r="J220" s="118"/>
      <c r="K220" s="118">
        <v>73790.942899999995</v>
      </c>
      <c r="L220" s="186">
        <f t="shared" si="32"/>
        <v>0</v>
      </c>
      <c r="M220" s="186">
        <f t="shared" si="33"/>
        <v>1.9867549668874173E-2</v>
      </c>
      <c r="N220" s="186">
        <f t="shared" si="34"/>
        <v>1.173881144534116E-2</v>
      </c>
      <c r="O220" s="186">
        <f t="shared" si="30"/>
        <v>-2.5100401606425703E-3</v>
      </c>
      <c r="P220" s="186">
        <f t="shared" si="31"/>
        <v>5.2295177222545031E-3</v>
      </c>
      <c r="Q220" s="186">
        <f t="shared" si="35"/>
        <v>5.2295177222545031E-3</v>
      </c>
      <c r="R220" s="117"/>
      <c r="S220" s="117"/>
      <c r="T220" s="117">
        <f t="shared" si="29"/>
        <v>1.6619299460661339E-4</v>
      </c>
    </row>
    <row r="221" spans="2:20" ht="15.75" x14ac:dyDescent="0.2">
      <c r="B221" s="116" t="s">
        <v>2271</v>
      </c>
      <c r="C221" s="118">
        <v>1944</v>
      </c>
      <c r="D221" s="118">
        <v>1370</v>
      </c>
      <c r="E221" s="118">
        <v>1367</v>
      </c>
      <c r="F221" s="118">
        <v>2070</v>
      </c>
      <c r="G221" s="118">
        <v>1986</v>
      </c>
      <c r="H221" s="118">
        <v>1735</v>
      </c>
      <c r="I221" s="118"/>
      <c r="J221" s="118"/>
      <c r="K221" s="118">
        <v>73812.436700000006</v>
      </c>
      <c r="L221" s="186">
        <f t="shared" si="32"/>
        <v>0</v>
      </c>
      <c r="M221" s="186">
        <f t="shared" si="33"/>
        <v>-1.1544011544011544E-2</v>
      </c>
      <c r="N221" s="186">
        <f t="shared" si="34"/>
        <v>-8.7019579405366206E-3</v>
      </c>
      <c r="O221" s="186">
        <f t="shared" si="30"/>
        <v>-5.0327126321087065E-4</v>
      </c>
      <c r="P221" s="186">
        <f t="shared" si="31"/>
        <v>2.8901734104046241E-3</v>
      </c>
      <c r="Q221" s="186">
        <f t="shared" si="35"/>
        <v>2.8901734104046241E-3</v>
      </c>
      <c r="R221" s="117"/>
      <c r="S221" s="117"/>
      <c r="T221" s="117">
        <f t="shared" si="29"/>
        <v>2.912796497144517E-4</v>
      </c>
    </row>
    <row r="222" spans="2:20" ht="15.75" x14ac:dyDescent="0.2">
      <c r="B222" s="116" t="s">
        <v>2272</v>
      </c>
      <c r="C222" s="118">
        <v>1944</v>
      </c>
      <c r="D222" s="118">
        <v>1374</v>
      </c>
      <c r="E222" s="118">
        <v>1388</v>
      </c>
      <c r="F222" s="118">
        <v>2045</v>
      </c>
      <c r="G222" s="118">
        <v>1976</v>
      </c>
      <c r="H222" s="118">
        <v>1774</v>
      </c>
      <c r="I222" s="118"/>
      <c r="J222" s="118"/>
      <c r="K222" s="118">
        <v>73828.029299999995</v>
      </c>
      <c r="L222" s="186">
        <f t="shared" si="32"/>
        <v>0</v>
      </c>
      <c r="M222" s="186">
        <f t="shared" si="33"/>
        <v>2.9197080291970801E-3</v>
      </c>
      <c r="N222" s="186">
        <f t="shared" si="34"/>
        <v>1.5362106803218726E-2</v>
      </c>
      <c r="O222" s="186">
        <f t="shared" si="30"/>
        <v>-5.0352467270896274E-3</v>
      </c>
      <c r="P222" s="186">
        <f t="shared" si="31"/>
        <v>2.2478386167146973E-2</v>
      </c>
      <c r="Q222" s="186">
        <f t="shared" si="35"/>
        <v>2.2478386167146973E-2</v>
      </c>
      <c r="R222" s="117"/>
      <c r="S222" s="117"/>
      <c r="T222" s="117">
        <f t="shared" si="29"/>
        <v>2.1124624381881478E-4</v>
      </c>
    </row>
    <row r="223" spans="2:20" ht="15.75" x14ac:dyDescent="0.2">
      <c r="B223" s="116" t="s">
        <v>2273</v>
      </c>
      <c r="C223" s="118">
        <v>1944</v>
      </c>
      <c r="D223" s="118">
        <v>1377</v>
      </c>
      <c r="E223" s="118">
        <v>1387</v>
      </c>
      <c r="F223" s="118">
        <v>2092</v>
      </c>
      <c r="G223" s="118">
        <v>2019</v>
      </c>
      <c r="H223" s="118">
        <v>1824</v>
      </c>
      <c r="I223" s="118"/>
      <c r="J223" s="118"/>
      <c r="K223" s="118">
        <v>74009.476200000005</v>
      </c>
      <c r="L223" s="186">
        <f t="shared" si="32"/>
        <v>0</v>
      </c>
      <c r="M223" s="186">
        <f t="shared" si="33"/>
        <v>2.1834061135371178E-3</v>
      </c>
      <c r="N223" s="186">
        <f t="shared" si="34"/>
        <v>-7.2046109510086451E-4</v>
      </c>
      <c r="O223" s="186">
        <f t="shared" si="30"/>
        <v>2.1761133603238867E-2</v>
      </c>
      <c r="P223" s="186">
        <f t="shared" si="31"/>
        <v>2.8184892897406989E-2</v>
      </c>
      <c r="Q223" s="186">
        <f t="shared" si="35"/>
        <v>2.8184892897406989E-2</v>
      </c>
      <c r="R223" s="117"/>
      <c r="S223" s="117"/>
      <c r="T223" s="117">
        <f t="shared" si="29"/>
        <v>2.4576966461166251E-3</v>
      </c>
    </row>
    <row r="224" spans="2:20" ht="15.75" x14ac:dyDescent="0.2">
      <c r="B224" s="116" t="s">
        <v>2274</v>
      </c>
      <c r="C224" s="118">
        <v>1944</v>
      </c>
      <c r="D224" s="118">
        <v>1381</v>
      </c>
      <c r="E224" s="118">
        <v>1395</v>
      </c>
      <c r="F224" s="118">
        <v>2102</v>
      </c>
      <c r="G224" s="118">
        <v>2085</v>
      </c>
      <c r="H224" s="118">
        <v>1860</v>
      </c>
      <c r="I224" s="118"/>
      <c r="J224" s="118"/>
      <c r="K224" s="118">
        <v>74041.155599999998</v>
      </c>
      <c r="L224" s="186">
        <f t="shared" si="32"/>
        <v>0</v>
      </c>
      <c r="M224" s="186">
        <f t="shared" si="33"/>
        <v>2.9048656499636892E-3</v>
      </c>
      <c r="N224" s="186">
        <f t="shared" si="34"/>
        <v>5.7678442682047582E-3</v>
      </c>
      <c r="O224" s="186">
        <f t="shared" si="30"/>
        <v>3.2689450222882617E-2</v>
      </c>
      <c r="P224" s="186">
        <f t="shared" si="31"/>
        <v>1.9736842105263157E-2</v>
      </c>
      <c r="Q224" s="186">
        <f t="shared" si="35"/>
        <v>1.9736842105263157E-2</v>
      </c>
      <c r="R224" s="117"/>
      <c r="S224" s="117"/>
      <c r="T224" s="117">
        <f t="shared" si="29"/>
        <v>4.2804518592165931E-4</v>
      </c>
    </row>
    <row r="225" spans="2:20" ht="15.75" x14ac:dyDescent="0.2">
      <c r="B225" s="116" t="s">
        <v>2275</v>
      </c>
      <c r="C225" s="118">
        <v>1944</v>
      </c>
      <c r="D225" s="118">
        <v>1406</v>
      </c>
      <c r="E225" s="118">
        <v>1419</v>
      </c>
      <c r="F225" s="118">
        <v>2111</v>
      </c>
      <c r="G225" s="118">
        <v>2164</v>
      </c>
      <c r="H225" s="118">
        <v>1885</v>
      </c>
      <c r="I225" s="118"/>
      <c r="J225" s="118"/>
      <c r="K225" s="118">
        <v>74309.626300000004</v>
      </c>
      <c r="L225" s="186">
        <f t="shared" si="32"/>
        <v>0</v>
      </c>
      <c r="M225" s="186">
        <f t="shared" si="33"/>
        <v>1.8102824040550327E-2</v>
      </c>
      <c r="N225" s="186">
        <f t="shared" si="34"/>
        <v>1.7204301075268817E-2</v>
      </c>
      <c r="O225" s="186">
        <f t="shared" si="30"/>
        <v>3.7889688249400477E-2</v>
      </c>
      <c r="P225" s="186">
        <f t="shared" si="31"/>
        <v>1.3440860215053764E-2</v>
      </c>
      <c r="Q225" s="186">
        <f t="shared" si="35"/>
        <v>1.3440860215053764E-2</v>
      </c>
      <c r="R225" s="117"/>
      <c r="S225" s="117"/>
      <c r="T225" s="117">
        <f t="shared" si="29"/>
        <v>3.625965827038028E-3</v>
      </c>
    </row>
    <row r="226" spans="2:20" ht="15.75" x14ac:dyDescent="0.2">
      <c r="B226" s="116" t="s">
        <v>2276</v>
      </c>
      <c r="C226" s="118">
        <v>1944</v>
      </c>
      <c r="D226" s="118">
        <v>1431</v>
      </c>
      <c r="E226" s="118">
        <v>1419</v>
      </c>
      <c r="F226" s="118">
        <v>2120</v>
      </c>
      <c r="G226" s="118">
        <v>2164</v>
      </c>
      <c r="H226" s="118">
        <v>1884</v>
      </c>
      <c r="I226" s="118"/>
      <c r="J226" s="118"/>
      <c r="K226" s="118">
        <v>74692.145799999998</v>
      </c>
      <c r="L226" s="186">
        <f t="shared" si="32"/>
        <v>0</v>
      </c>
      <c r="M226" s="186">
        <f t="shared" si="33"/>
        <v>1.7780938833570414E-2</v>
      </c>
      <c r="N226" s="186">
        <f t="shared" si="34"/>
        <v>0</v>
      </c>
      <c r="O226" s="186">
        <f t="shared" si="30"/>
        <v>0</v>
      </c>
      <c r="P226" s="186">
        <f t="shared" si="31"/>
        <v>-5.305039787798408E-4</v>
      </c>
      <c r="Q226" s="186">
        <f t="shared" si="35"/>
        <v>-5.305039787798408E-4</v>
      </c>
      <c r="R226" s="117"/>
      <c r="S226" s="117"/>
      <c r="T226" s="117">
        <f t="shared" si="29"/>
        <v>5.1476439735506363E-3</v>
      </c>
    </row>
    <row r="227" spans="2:20" ht="15.75" x14ac:dyDescent="0.2">
      <c r="B227" s="116" t="s">
        <v>2277</v>
      </c>
      <c r="C227" s="118">
        <v>1944</v>
      </c>
      <c r="D227" s="118">
        <v>1411</v>
      </c>
      <c r="E227" s="118">
        <v>1419</v>
      </c>
      <c r="F227" s="118">
        <v>2120</v>
      </c>
      <c r="G227" s="118">
        <v>2164</v>
      </c>
      <c r="H227" s="118">
        <v>1837</v>
      </c>
      <c r="I227" s="118"/>
      <c r="J227" s="118"/>
      <c r="K227" s="118">
        <v>74708.941399999996</v>
      </c>
      <c r="L227" s="186">
        <f t="shared" si="32"/>
        <v>0</v>
      </c>
      <c r="M227" s="186">
        <f t="shared" si="33"/>
        <v>-1.3976240391334731E-2</v>
      </c>
      <c r="N227" s="186">
        <f t="shared" si="34"/>
        <v>0</v>
      </c>
      <c r="O227" s="186">
        <f t="shared" si="30"/>
        <v>0</v>
      </c>
      <c r="P227" s="186">
        <f t="shared" si="31"/>
        <v>-2.4946921443736732E-2</v>
      </c>
      <c r="Q227" s="186">
        <f t="shared" si="35"/>
        <v>-2.4946921443736732E-2</v>
      </c>
      <c r="R227" s="117"/>
      <c r="S227" s="117"/>
      <c r="T227" s="117">
        <f t="shared" si="29"/>
        <v>2.2486433908286042E-4</v>
      </c>
    </row>
    <row r="228" spans="2:20" ht="15.75" x14ac:dyDescent="0.2">
      <c r="B228" s="116" t="s">
        <v>2278</v>
      </c>
      <c r="C228" s="118">
        <v>1944</v>
      </c>
      <c r="D228" s="118">
        <v>1407</v>
      </c>
      <c r="E228" s="118">
        <v>1419</v>
      </c>
      <c r="F228" s="118">
        <v>2120</v>
      </c>
      <c r="G228" s="118">
        <v>2164</v>
      </c>
      <c r="H228" s="118">
        <v>1822</v>
      </c>
      <c r="I228" s="118"/>
      <c r="J228" s="118"/>
      <c r="K228" s="118">
        <v>74922.203299999994</v>
      </c>
      <c r="L228" s="186">
        <f t="shared" si="32"/>
        <v>0</v>
      </c>
      <c r="M228" s="186">
        <f t="shared" si="33"/>
        <v>-2.8348688873139618E-3</v>
      </c>
      <c r="N228" s="186">
        <f t="shared" si="34"/>
        <v>0</v>
      </c>
      <c r="O228" s="186">
        <f t="shared" si="30"/>
        <v>0</v>
      </c>
      <c r="P228" s="186">
        <f t="shared" si="31"/>
        <v>-8.1654872074033748E-3</v>
      </c>
      <c r="Q228" s="186">
        <f t="shared" si="35"/>
        <v>-8.1654872074033748E-3</v>
      </c>
      <c r="R228" s="117"/>
      <c r="S228" s="117"/>
      <c r="T228" s="117">
        <f t="shared" si="29"/>
        <v>2.8545699618225044E-3</v>
      </c>
    </row>
    <row r="229" spans="2:20" ht="15.75" x14ac:dyDescent="0.2">
      <c r="B229" s="116" t="s">
        <v>2279</v>
      </c>
      <c r="C229" s="118">
        <v>1944</v>
      </c>
      <c r="D229" s="118">
        <v>1401</v>
      </c>
      <c r="E229" s="118">
        <v>1419</v>
      </c>
      <c r="F229" s="118">
        <v>2120</v>
      </c>
      <c r="G229" s="118">
        <v>2164</v>
      </c>
      <c r="H229" s="118">
        <v>1822</v>
      </c>
      <c r="I229" s="118"/>
      <c r="J229" s="118"/>
      <c r="K229" s="118">
        <v>75021.176200000002</v>
      </c>
      <c r="L229" s="186">
        <f t="shared" si="32"/>
        <v>0</v>
      </c>
      <c r="M229" s="186">
        <f t="shared" si="33"/>
        <v>-4.2643923240938165E-3</v>
      </c>
      <c r="N229" s="186">
        <f t="shared" si="34"/>
        <v>0</v>
      </c>
      <c r="O229" s="186">
        <f t="shared" si="30"/>
        <v>0</v>
      </c>
      <c r="P229" s="186">
        <f t="shared" si="31"/>
        <v>0</v>
      </c>
      <c r="Q229" s="186">
        <f t="shared" si="35"/>
        <v>0</v>
      </c>
      <c r="R229" s="117"/>
      <c r="S229" s="117"/>
      <c r="T229" s="117">
        <f t="shared" si="29"/>
        <v>1.3210089351444359E-3</v>
      </c>
    </row>
    <row r="230" spans="2:20" ht="15.75" x14ac:dyDescent="0.2">
      <c r="B230" s="116" t="s">
        <v>2280</v>
      </c>
      <c r="C230" s="118">
        <v>1944</v>
      </c>
      <c r="D230" s="118">
        <v>1379</v>
      </c>
      <c r="E230" s="118">
        <v>1419</v>
      </c>
      <c r="F230" s="118">
        <v>2120</v>
      </c>
      <c r="G230" s="118">
        <v>2164</v>
      </c>
      <c r="H230" s="118">
        <v>1816</v>
      </c>
      <c r="I230" s="118"/>
      <c r="J230" s="118"/>
      <c r="K230" s="118">
        <v>75071.195000000007</v>
      </c>
      <c r="L230" s="186">
        <f t="shared" si="32"/>
        <v>0</v>
      </c>
      <c r="M230" s="186">
        <f t="shared" si="33"/>
        <v>-1.5703069236259814E-2</v>
      </c>
      <c r="N230" s="186">
        <f t="shared" si="34"/>
        <v>0</v>
      </c>
      <c r="O230" s="186">
        <f t="shared" si="30"/>
        <v>0</v>
      </c>
      <c r="P230" s="186">
        <f t="shared" si="31"/>
        <v>-3.2930845225027441E-3</v>
      </c>
      <c r="Q230" s="186">
        <f t="shared" si="35"/>
        <v>-3.2930845225027441E-3</v>
      </c>
      <c r="R230" s="117"/>
      <c r="S230" s="117"/>
      <c r="T230" s="117">
        <f t="shared" si="29"/>
        <v>6.6672908282135526E-4</v>
      </c>
    </row>
    <row r="231" spans="2:20" ht="15.75" x14ac:dyDescent="0.2">
      <c r="B231" s="116" t="s">
        <v>2281</v>
      </c>
      <c r="C231" s="118">
        <v>1944</v>
      </c>
      <c r="D231" s="118">
        <v>1385</v>
      </c>
      <c r="E231" s="118">
        <v>1419</v>
      </c>
      <c r="F231" s="118">
        <v>2120</v>
      </c>
      <c r="G231" s="118">
        <v>2164</v>
      </c>
      <c r="H231" s="118">
        <v>1809</v>
      </c>
      <c r="I231" s="118"/>
      <c r="J231" s="118"/>
      <c r="K231" s="118">
        <v>75062.374599999996</v>
      </c>
      <c r="L231" s="186">
        <f t="shared" si="32"/>
        <v>0</v>
      </c>
      <c r="M231" s="186">
        <f t="shared" si="33"/>
        <v>4.3509789702683103E-3</v>
      </c>
      <c r="N231" s="186">
        <f t="shared" si="34"/>
        <v>0</v>
      </c>
      <c r="O231" s="186">
        <f t="shared" si="30"/>
        <v>0</v>
      </c>
      <c r="P231" s="186">
        <f t="shared" si="31"/>
        <v>-3.854625550660793E-3</v>
      </c>
      <c r="Q231" s="186">
        <f t="shared" si="35"/>
        <v>-3.854625550660793E-3</v>
      </c>
      <c r="R231" s="117"/>
      <c r="S231" s="117"/>
      <c r="T231" s="117">
        <f t="shared" si="29"/>
        <v>-1.1749380038524005E-4</v>
      </c>
    </row>
    <row r="232" spans="2:20" ht="15.75" x14ac:dyDescent="0.2">
      <c r="B232" s="116" t="s">
        <v>2282</v>
      </c>
      <c r="C232" s="118">
        <v>1841</v>
      </c>
      <c r="D232" s="118">
        <v>1372</v>
      </c>
      <c r="E232" s="118">
        <v>1419</v>
      </c>
      <c r="F232" s="118">
        <v>2120</v>
      </c>
      <c r="G232" s="118">
        <v>2164</v>
      </c>
      <c r="H232" s="118">
        <v>1793</v>
      </c>
      <c r="I232" s="118"/>
      <c r="J232" s="118"/>
      <c r="K232" s="118">
        <v>74836.289999999994</v>
      </c>
      <c r="L232" s="186">
        <f t="shared" si="32"/>
        <v>-5.2983539094650207E-2</v>
      </c>
      <c r="M232" s="186">
        <f t="shared" si="33"/>
        <v>-9.3862815884476532E-3</v>
      </c>
      <c r="N232" s="186">
        <f t="shared" si="34"/>
        <v>0</v>
      </c>
      <c r="O232" s="186">
        <f t="shared" si="30"/>
        <v>0</v>
      </c>
      <c r="P232" s="186">
        <f t="shared" si="31"/>
        <v>-8.8446655610834712E-3</v>
      </c>
      <c r="Q232" s="186">
        <f t="shared" si="35"/>
        <v>-8.8446655610834712E-3</v>
      </c>
      <c r="R232" s="117"/>
      <c r="S232" s="117"/>
      <c r="T232" s="117">
        <f t="shared" si="29"/>
        <v>-3.0119564056530924E-3</v>
      </c>
    </row>
    <row r="233" spans="2:20" ht="15.75" x14ac:dyDescent="0.2">
      <c r="B233" s="116" t="s">
        <v>2283</v>
      </c>
      <c r="C233" s="118">
        <v>1764</v>
      </c>
      <c r="D233" s="118">
        <v>1366</v>
      </c>
      <c r="E233" s="118">
        <v>1418</v>
      </c>
      <c r="F233" s="118">
        <v>2120</v>
      </c>
      <c r="G233" s="118">
        <v>2164</v>
      </c>
      <c r="H233" s="118">
        <v>1793</v>
      </c>
      <c r="I233" s="118"/>
      <c r="J233" s="118"/>
      <c r="K233" s="118">
        <v>74887.56</v>
      </c>
      <c r="L233" s="186">
        <f t="shared" si="32"/>
        <v>-4.1825095057034217E-2</v>
      </c>
      <c r="M233" s="186">
        <f t="shared" si="33"/>
        <v>-4.3731778425655978E-3</v>
      </c>
      <c r="N233" s="186">
        <f t="shared" si="34"/>
        <v>-7.0472163495419312E-4</v>
      </c>
      <c r="O233" s="186">
        <f t="shared" si="30"/>
        <v>0</v>
      </c>
      <c r="P233" s="186">
        <f t="shared" si="31"/>
        <v>0</v>
      </c>
      <c r="Q233" s="186">
        <f t="shared" si="35"/>
        <v>0</v>
      </c>
      <c r="R233" s="117"/>
      <c r="S233" s="117"/>
      <c r="T233" s="117">
        <f t="shared" si="29"/>
        <v>6.8509542629657458E-4</v>
      </c>
    </row>
    <row r="234" spans="2:20" ht="15.75" x14ac:dyDescent="0.2">
      <c r="B234" s="116" t="s">
        <v>2284</v>
      </c>
      <c r="C234" s="118">
        <v>1725</v>
      </c>
      <c r="D234" s="118">
        <v>1349</v>
      </c>
      <c r="E234" s="118">
        <v>1412</v>
      </c>
      <c r="F234" s="118">
        <v>2120</v>
      </c>
      <c r="G234" s="118">
        <v>2164</v>
      </c>
      <c r="H234" s="118">
        <v>1785</v>
      </c>
      <c r="I234" s="118"/>
      <c r="J234" s="118"/>
      <c r="K234" s="118">
        <v>74897.309599999993</v>
      </c>
      <c r="L234" s="186">
        <f t="shared" si="32"/>
        <v>-2.2108843537414966E-2</v>
      </c>
      <c r="M234" s="186">
        <f t="shared" si="33"/>
        <v>-1.2445095168374817E-2</v>
      </c>
      <c r="N234" s="186">
        <f t="shared" si="34"/>
        <v>-4.2313117066290554E-3</v>
      </c>
      <c r="O234" s="186">
        <f t="shared" si="30"/>
        <v>0</v>
      </c>
      <c r="P234" s="186">
        <f t="shared" si="31"/>
        <v>-4.4617958728388179E-3</v>
      </c>
      <c r="Q234" s="186">
        <f t="shared" si="35"/>
        <v>-4.4617958728388179E-3</v>
      </c>
      <c r="R234" s="117"/>
      <c r="S234" s="117"/>
      <c r="T234" s="117">
        <f t="shared" si="29"/>
        <v>1.3018984728565804E-4</v>
      </c>
    </row>
    <row r="235" spans="2:20" ht="15.75" x14ac:dyDescent="0.2">
      <c r="B235" s="116" t="s">
        <v>2285</v>
      </c>
      <c r="C235" s="118">
        <v>1714</v>
      </c>
      <c r="D235" s="118">
        <v>1338</v>
      </c>
      <c r="E235" s="118">
        <v>1414</v>
      </c>
      <c r="F235" s="118">
        <v>2070</v>
      </c>
      <c r="G235" s="118">
        <v>2512</v>
      </c>
      <c r="H235" s="118">
        <v>1765</v>
      </c>
      <c r="I235" s="118"/>
      <c r="J235" s="118"/>
      <c r="K235" s="118">
        <v>74803.194699999993</v>
      </c>
      <c r="L235" s="186">
        <f t="shared" si="32"/>
        <v>-6.3768115942028983E-3</v>
      </c>
      <c r="M235" s="186">
        <f t="shared" si="33"/>
        <v>-8.1541882876204601E-3</v>
      </c>
      <c r="N235" s="186">
        <f t="shared" si="34"/>
        <v>1.4164305949008499E-3</v>
      </c>
      <c r="O235" s="186">
        <f t="shared" si="30"/>
        <v>0.16081330868761554</v>
      </c>
      <c r="P235" s="186">
        <f t="shared" si="31"/>
        <v>-1.1204481792717087E-2</v>
      </c>
      <c r="Q235" s="186">
        <f t="shared" si="35"/>
        <v>-1.1204481792717087E-2</v>
      </c>
      <c r="R235" s="117"/>
      <c r="S235" s="117"/>
      <c r="T235" s="117">
        <f t="shared" si="29"/>
        <v>-1.2565858573910711E-3</v>
      </c>
    </row>
    <row r="236" spans="2:20" ht="15.75" x14ac:dyDescent="0.2">
      <c r="B236" s="116" t="s">
        <v>2286</v>
      </c>
      <c r="C236" s="118">
        <v>1705</v>
      </c>
      <c r="D236" s="118">
        <v>1318</v>
      </c>
      <c r="E236" s="118">
        <v>1415</v>
      </c>
      <c r="F236" s="118">
        <v>2002</v>
      </c>
      <c r="G236" s="118">
        <v>2437</v>
      </c>
      <c r="H236" s="118">
        <v>1780</v>
      </c>
      <c r="I236" s="118"/>
      <c r="J236" s="118"/>
      <c r="K236" s="118">
        <v>74533.454400000002</v>
      </c>
      <c r="L236" s="186">
        <f t="shared" si="32"/>
        <v>-5.2508751458576431E-3</v>
      </c>
      <c r="M236" s="186">
        <f t="shared" si="33"/>
        <v>-1.4947683109118086E-2</v>
      </c>
      <c r="N236" s="186">
        <f t="shared" si="34"/>
        <v>7.0721357850070724E-4</v>
      </c>
      <c r="O236" s="186">
        <f t="shared" si="30"/>
        <v>-2.9856687898089172E-2</v>
      </c>
      <c r="P236" s="186">
        <f t="shared" si="31"/>
        <v>8.4985835694051E-3</v>
      </c>
      <c r="Q236" s="186">
        <f t="shared" si="35"/>
        <v>8.4985835694051E-3</v>
      </c>
      <c r="R236" s="117"/>
      <c r="S236" s="117"/>
      <c r="T236" s="117">
        <f t="shared" si="29"/>
        <v>-3.6059997314525178E-3</v>
      </c>
    </row>
    <row r="237" spans="2:20" ht="15.75" x14ac:dyDescent="0.2">
      <c r="B237" s="116" t="s">
        <v>2287</v>
      </c>
      <c r="C237" s="118">
        <v>1666</v>
      </c>
      <c r="D237" s="118">
        <v>1320</v>
      </c>
      <c r="E237" s="118">
        <v>1411</v>
      </c>
      <c r="F237" s="118">
        <v>1980</v>
      </c>
      <c r="G237" s="118">
        <v>2316</v>
      </c>
      <c r="H237" s="118">
        <v>1778</v>
      </c>
      <c r="I237" s="118"/>
      <c r="J237" s="118"/>
      <c r="K237" s="118">
        <v>74216.700200000007</v>
      </c>
      <c r="L237" s="186">
        <f t="shared" si="32"/>
        <v>-2.2873900293255131E-2</v>
      </c>
      <c r="M237" s="186">
        <f t="shared" si="33"/>
        <v>1.5174506828528073E-3</v>
      </c>
      <c r="N237" s="186">
        <f t="shared" si="34"/>
        <v>-2.8268551236749115E-3</v>
      </c>
      <c r="O237" s="186">
        <f t="shared" si="30"/>
        <v>-4.9651210504718914E-2</v>
      </c>
      <c r="P237" s="186">
        <f t="shared" si="31"/>
        <v>-1.1235955056179776E-3</v>
      </c>
      <c r="Q237" s="186">
        <f t="shared" si="35"/>
        <v>-1.1235955056179776E-3</v>
      </c>
      <c r="R237" s="117"/>
      <c r="S237" s="117"/>
      <c r="T237" s="117">
        <f t="shared" si="29"/>
        <v>-4.2498258339143304E-3</v>
      </c>
    </row>
    <row r="238" spans="2:20" ht="15.75" x14ac:dyDescent="0.2">
      <c r="B238" s="116" t="s">
        <v>2288</v>
      </c>
      <c r="C238" s="118">
        <v>1662</v>
      </c>
      <c r="D238" s="118">
        <v>1315</v>
      </c>
      <c r="E238" s="118">
        <v>1402</v>
      </c>
      <c r="F238" s="118">
        <v>2002</v>
      </c>
      <c r="G238" s="118">
        <v>2297</v>
      </c>
      <c r="H238" s="118">
        <v>1798</v>
      </c>
      <c r="I238" s="118"/>
      <c r="J238" s="118"/>
      <c r="K238" s="118">
        <v>74182.127600000007</v>
      </c>
      <c r="L238" s="186">
        <f t="shared" si="32"/>
        <v>-2.4009603841536613E-3</v>
      </c>
      <c r="M238" s="186">
        <f t="shared" si="33"/>
        <v>-3.787878787878788E-3</v>
      </c>
      <c r="N238" s="186">
        <f t="shared" si="34"/>
        <v>-6.3784549964564135E-3</v>
      </c>
      <c r="O238" s="186">
        <f t="shared" si="30"/>
        <v>-8.2037996545768575E-3</v>
      </c>
      <c r="P238" s="186">
        <f t="shared" si="31"/>
        <v>1.1248593925759279E-2</v>
      </c>
      <c r="Q238" s="186">
        <f t="shared" si="35"/>
        <v>1.1248593925759279E-2</v>
      </c>
      <c r="R238" s="117"/>
      <c r="S238" s="117"/>
      <c r="T238" s="117">
        <f t="shared" ref="T238:T301" si="36">(K238-K237)/K237</f>
        <v>-4.6583316028377543E-4</v>
      </c>
    </row>
    <row r="239" spans="2:20" ht="15.75" x14ac:dyDescent="0.2">
      <c r="B239" s="116" t="s">
        <v>2289</v>
      </c>
      <c r="C239" s="118">
        <v>1653</v>
      </c>
      <c r="D239" s="118">
        <v>1314</v>
      </c>
      <c r="E239" s="118">
        <v>1410</v>
      </c>
      <c r="F239" s="118">
        <v>1990</v>
      </c>
      <c r="G239" s="118">
        <v>2265</v>
      </c>
      <c r="H239" s="118">
        <v>1799</v>
      </c>
      <c r="I239" s="118"/>
      <c r="J239" s="118"/>
      <c r="K239" s="118">
        <v>74166.319099999993</v>
      </c>
      <c r="L239" s="186">
        <f t="shared" si="32"/>
        <v>-5.415162454873646E-3</v>
      </c>
      <c r="M239" s="186">
        <f t="shared" si="33"/>
        <v>-7.6045627376425851E-4</v>
      </c>
      <c r="N239" s="186">
        <f t="shared" si="34"/>
        <v>5.7061340941512127E-3</v>
      </c>
      <c r="O239" s="186">
        <f t="shared" si="30"/>
        <v>-1.3931214627775359E-2</v>
      </c>
      <c r="P239" s="186">
        <f t="shared" si="31"/>
        <v>5.5617352614015572E-4</v>
      </c>
      <c r="Q239" s="186">
        <f t="shared" si="35"/>
        <v>5.5617352614015572E-4</v>
      </c>
      <c r="R239" s="117"/>
      <c r="S239" s="117"/>
      <c r="T239" s="117">
        <f t="shared" si="36"/>
        <v>-2.131038905389084E-4</v>
      </c>
    </row>
    <row r="240" spans="2:20" ht="15.75" x14ac:dyDescent="0.2">
      <c r="B240" s="116" t="s">
        <v>2290</v>
      </c>
      <c r="C240" s="118">
        <v>1651</v>
      </c>
      <c r="D240" s="118">
        <v>1262</v>
      </c>
      <c r="E240" s="118">
        <v>1397</v>
      </c>
      <c r="F240" s="118">
        <v>1928</v>
      </c>
      <c r="G240" s="118">
        <v>2269</v>
      </c>
      <c r="H240" s="118">
        <v>1792</v>
      </c>
      <c r="I240" s="118"/>
      <c r="J240" s="118"/>
      <c r="K240" s="118">
        <v>73755.442599999995</v>
      </c>
      <c r="L240" s="186">
        <f t="shared" si="32"/>
        <v>-1.2099213551119178E-3</v>
      </c>
      <c r="M240" s="186">
        <f t="shared" si="33"/>
        <v>-3.9573820395738202E-2</v>
      </c>
      <c r="N240" s="186">
        <f t="shared" si="34"/>
        <v>-9.2198581560283682E-3</v>
      </c>
      <c r="O240" s="186">
        <f t="shared" si="30"/>
        <v>1.7660044150110375E-3</v>
      </c>
      <c r="P240" s="186">
        <f t="shared" si="31"/>
        <v>-3.8910505836575876E-3</v>
      </c>
      <c r="Q240" s="186">
        <f t="shared" si="35"/>
        <v>-3.8910505836575876E-3</v>
      </c>
      <c r="R240" s="117"/>
      <c r="S240" s="117"/>
      <c r="T240" s="117">
        <f t="shared" si="36"/>
        <v>-5.53993382691684E-3</v>
      </c>
    </row>
    <row r="241" spans="2:20" ht="15.75" x14ac:dyDescent="0.2">
      <c r="B241" s="116" t="s">
        <v>2291</v>
      </c>
      <c r="C241" s="118">
        <v>1649</v>
      </c>
      <c r="D241" s="118">
        <v>1287</v>
      </c>
      <c r="E241" s="118">
        <v>1394</v>
      </c>
      <c r="F241" s="118">
        <v>1881</v>
      </c>
      <c r="G241" s="118">
        <v>2297</v>
      </c>
      <c r="H241" s="118">
        <v>1806</v>
      </c>
      <c r="I241" s="118"/>
      <c r="J241" s="118"/>
      <c r="K241" s="118">
        <v>73608.327900000004</v>
      </c>
      <c r="L241" s="186">
        <f t="shared" si="32"/>
        <v>-1.2113870381586917E-3</v>
      </c>
      <c r="M241" s="186">
        <f t="shared" si="33"/>
        <v>1.9809825673534072E-2</v>
      </c>
      <c r="N241" s="186">
        <f t="shared" si="34"/>
        <v>-2.1474588403722263E-3</v>
      </c>
      <c r="O241" s="186">
        <f t="shared" si="30"/>
        <v>1.23402379903041E-2</v>
      </c>
      <c r="P241" s="186">
        <f t="shared" si="31"/>
        <v>7.8125E-3</v>
      </c>
      <c r="Q241" s="186">
        <f t="shared" si="35"/>
        <v>7.8125E-3</v>
      </c>
      <c r="R241" s="117"/>
      <c r="S241" s="117"/>
      <c r="T241" s="117">
        <f t="shared" si="36"/>
        <v>-1.994628393701633E-3</v>
      </c>
    </row>
    <row r="242" spans="2:20" ht="15.75" x14ac:dyDescent="0.2">
      <c r="B242" s="116" t="s">
        <v>2292</v>
      </c>
      <c r="C242" s="118">
        <v>1641</v>
      </c>
      <c r="D242" s="118">
        <v>1274</v>
      </c>
      <c r="E242" s="118">
        <v>1385</v>
      </c>
      <c r="F242" s="118">
        <v>1923</v>
      </c>
      <c r="G242" s="118">
        <v>2404</v>
      </c>
      <c r="H242" s="118">
        <v>1831</v>
      </c>
      <c r="I242" s="118"/>
      <c r="J242" s="118"/>
      <c r="K242" s="118">
        <v>73572.886700000003</v>
      </c>
      <c r="L242" s="186">
        <f t="shared" si="32"/>
        <v>-4.8514251061249243E-3</v>
      </c>
      <c r="M242" s="186">
        <f t="shared" si="33"/>
        <v>-1.0101010101010102E-2</v>
      </c>
      <c r="N242" s="186">
        <f t="shared" si="34"/>
        <v>-6.4562410329985654E-3</v>
      </c>
      <c r="O242" s="186">
        <f t="shared" si="30"/>
        <v>4.658249891162386E-2</v>
      </c>
      <c r="P242" s="186">
        <f t="shared" si="31"/>
        <v>1.3842746400885935E-2</v>
      </c>
      <c r="Q242" s="186">
        <f t="shared" si="35"/>
        <v>1.3842746400885935E-2</v>
      </c>
      <c r="R242" s="117"/>
      <c r="S242" s="117"/>
      <c r="T242" s="117">
        <f t="shared" si="36"/>
        <v>-4.8148356322058383E-4</v>
      </c>
    </row>
    <row r="243" spans="2:20" ht="15.75" x14ac:dyDescent="0.2">
      <c r="B243" s="116" t="s">
        <v>2293</v>
      </c>
      <c r="C243" s="118">
        <v>1635</v>
      </c>
      <c r="D243" s="118">
        <v>1277</v>
      </c>
      <c r="E243" s="118">
        <v>1373</v>
      </c>
      <c r="F243" s="118">
        <v>1938</v>
      </c>
      <c r="G243" s="118">
        <v>2388</v>
      </c>
      <c r="H243" s="118">
        <v>1850</v>
      </c>
      <c r="I243" s="118"/>
      <c r="J243" s="118"/>
      <c r="K243" s="118">
        <v>73658.484599999996</v>
      </c>
      <c r="L243" s="186">
        <f t="shared" si="32"/>
        <v>-3.6563071297989031E-3</v>
      </c>
      <c r="M243" s="186">
        <f t="shared" si="33"/>
        <v>2.3547880690737832E-3</v>
      </c>
      <c r="N243" s="186">
        <f t="shared" si="34"/>
        <v>-8.6642599277978339E-3</v>
      </c>
      <c r="O243" s="186">
        <f t="shared" si="30"/>
        <v>-6.6555740432612314E-3</v>
      </c>
      <c r="P243" s="186">
        <f t="shared" si="31"/>
        <v>1.0376843255051884E-2</v>
      </c>
      <c r="Q243" s="186">
        <f t="shared" si="35"/>
        <v>1.0376843255051884E-2</v>
      </c>
      <c r="R243" s="117"/>
      <c r="S243" s="117"/>
      <c r="T243" s="117">
        <f t="shared" si="36"/>
        <v>1.1634435433942731E-3</v>
      </c>
    </row>
    <row r="244" spans="2:20" ht="15.75" x14ac:dyDescent="0.2">
      <c r="B244" s="116" t="s">
        <v>2294</v>
      </c>
      <c r="C244" s="118">
        <v>1633</v>
      </c>
      <c r="D244" s="118">
        <v>1316</v>
      </c>
      <c r="E244" s="118">
        <v>1373</v>
      </c>
      <c r="F244" s="118">
        <v>1953</v>
      </c>
      <c r="G244" s="118">
        <v>2384</v>
      </c>
      <c r="H244" s="118">
        <v>1852</v>
      </c>
      <c r="I244" s="118"/>
      <c r="J244" s="118"/>
      <c r="K244" s="118">
        <v>74069.603199999998</v>
      </c>
      <c r="L244" s="186">
        <f t="shared" si="32"/>
        <v>-1.2232415902140672E-3</v>
      </c>
      <c r="M244" s="186">
        <f t="shared" si="33"/>
        <v>3.0540328895849646E-2</v>
      </c>
      <c r="N244" s="186">
        <f t="shared" si="34"/>
        <v>0</v>
      </c>
      <c r="O244" s="186">
        <f t="shared" si="30"/>
        <v>-1.6750418760469012E-3</v>
      </c>
      <c r="P244" s="186">
        <f t="shared" si="31"/>
        <v>1.0810810810810811E-3</v>
      </c>
      <c r="Q244" s="186">
        <f t="shared" si="35"/>
        <v>1.0810810810810811E-3</v>
      </c>
      <c r="R244" s="117"/>
      <c r="S244" s="117"/>
      <c r="T244" s="117">
        <f t="shared" si="36"/>
        <v>5.5814153961022657E-3</v>
      </c>
    </row>
    <row r="245" spans="2:20" ht="15.75" x14ac:dyDescent="0.2">
      <c r="B245" s="116" t="s">
        <v>2295</v>
      </c>
      <c r="C245" s="118">
        <v>1633</v>
      </c>
      <c r="D245" s="118">
        <v>1316</v>
      </c>
      <c r="E245" s="118">
        <v>1373</v>
      </c>
      <c r="F245" s="118">
        <v>1947</v>
      </c>
      <c r="G245" s="118">
        <v>2373</v>
      </c>
      <c r="H245" s="118">
        <v>1852</v>
      </c>
      <c r="I245" s="118"/>
      <c r="J245" s="118"/>
      <c r="K245" s="118">
        <v>74212.380699999994</v>
      </c>
      <c r="L245" s="186">
        <f t="shared" si="32"/>
        <v>0</v>
      </c>
      <c r="M245" s="186">
        <f t="shared" si="33"/>
        <v>0</v>
      </c>
      <c r="N245" s="186">
        <f t="shared" si="34"/>
        <v>0</v>
      </c>
      <c r="O245" s="186">
        <f t="shared" si="30"/>
        <v>-4.6140939597315439E-3</v>
      </c>
      <c r="P245" s="186">
        <f t="shared" si="31"/>
        <v>0</v>
      </c>
      <c r="Q245" s="186">
        <f t="shared" si="35"/>
        <v>0</v>
      </c>
      <c r="R245" s="117"/>
      <c r="S245" s="117"/>
      <c r="T245" s="117">
        <f t="shared" si="36"/>
        <v>1.9276125945277983E-3</v>
      </c>
    </row>
    <row r="246" spans="2:20" ht="15.75" x14ac:dyDescent="0.2">
      <c r="B246" s="116" t="s">
        <v>2296</v>
      </c>
      <c r="C246" s="118">
        <v>1626</v>
      </c>
      <c r="D246" s="118">
        <v>1316</v>
      </c>
      <c r="E246" s="118">
        <v>1409</v>
      </c>
      <c r="F246" s="118">
        <v>2007</v>
      </c>
      <c r="G246" s="118">
        <v>2363</v>
      </c>
      <c r="H246" s="118">
        <v>1853</v>
      </c>
      <c r="I246" s="118"/>
      <c r="J246" s="118"/>
      <c r="K246" s="118">
        <v>74657.031900000002</v>
      </c>
      <c r="L246" s="186">
        <f t="shared" si="32"/>
        <v>-4.2865890998162893E-3</v>
      </c>
      <c r="M246" s="186">
        <f t="shared" si="33"/>
        <v>0</v>
      </c>
      <c r="N246" s="186">
        <f t="shared" si="34"/>
        <v>2.6219956300072834E-2</v>
      </c>
      <c r="O246" s="186">
        <f t="shared" si="30"/>
        <v>-4.2140750105351876E-3</v>
      </c>
      <c r="P246" s="186">
        <f t="shared" si="31"/>
        <v>5.3995680345572358E-4</v>
      </c>
      <c r="Q246" s="186">
        <f t="shared" si="35"/>
        <v>5.3995680345572358E-4</v>
      </c>
      <c r="R246" s="117"/>
      <c r="S246" s="117"/>
      <c r="T246" s="117">
        <f t="shared" si="36"/>
        <v>5.9916040397287448E-3</v>
      </c>
    </row>
    <row r="247" spans="2:20" ht="15.75" x14ac:dyDescent="0.2">
      <c r="B247" s="116" t="s">
        <v>2297</v>
      </c>
      <c r="C247" s="118">
        <v>1626</v>
      </c>
      <c r="D247" s="118">
        <v>1316</v>
      </c>
      <c r="E247" s="118">
        <v>1408</v>
      </c>
      <c r="F247" s="118">
        <v>1992</v>
      </c>
      <c r="G247" s="118">
        <v>2355</v>
      </c>
      <c r="H247" s="118">
        <v>1852</v>
      </c>
      <c r="I247" s="118"/>
      <c r="J247" s="118"/>
      <c r="K247" s="118">
        <v>74928.169500000004</v>
      </c>
      <c r="L247" s="186">
        <f t="shared" si="32"/>
        <v>0</v>
      </c>
      <c r="M247" s="186">
        <f t="shared" si="33"/>
        <v>0</v>
      </c>
      <c r="N247" s="186">
        <f t="shared" si="34"/>
        <v>-7.0972320794889996E-4</v>
      </c>
      <c r="O247" s="186">
        <f t="shared" si="30"/>
        <v>-3.3855268726195515E-3</v>
      </c>
      <c r="P247" s="186">
        <f t="shared" si="31"/>
        <v>-5.3966540744738263E-4</v>
      </c>
      <c r="Q247" s="186">
        <f t="shared" si="35"/>
        <v>-5.3966540744738263E-4</v>
      </c>
      <c r="R247" s="117"/>
      <c r="S247" s="117"/>
      <c r="T247" s="117">
        <f t="shared" si="36"/>
        <v>3.6317757765025995E-3</v>
      </c>
    </row>
    <row r="248" spans="2:20" ht="15.75" x14ac:dyDescent="0.2">
      <c r="B248" s="116" t="s">
        <v>2298</v>
      </c>
      <c r="C248" s="118">
        <v>1626</v>
      </c>
      <c r="D248" s="118">
        <v>1316</v>
      </c>
      <c r="E248" s="118">
        <v>1408</v>
      </c>
      <c r="F248" s="118">
        <v>1982</v>
      </c>
      <c r="G248" s="118">
        <v>2341</v>
      </c>
      <c r="H248" s="118">
        <v>1870</v>
      </c>
      <c r="I248" s="118"/>
      <c r="J248" s="118"/>
      <c r="K248" s="118">
        <v>74972.1253</v>
      </c>
      <c r="L248" s="186">
        <f t="shared" si="32"/>
        <v>0</v>
      </c>
      <c r="M248" s="186">
        <f t="shared" si="33"/>
        <v>0</v>
      </c>
      <c r="N248" s="186">
        <f t="shared" si="34"/>
        <v>0</v>
      </c>
      <c r="O248" s="186">
        <f t="shared" si="30"/>
        <v>-5.9447983014862E-3</v>
      </c>
      <c r="P248" s="186">
        <f t="shared" si="31"/>
        <v>9.7192224622030237E-3</v>
      </c>
      <c r="Q248" s="186">
        <f t="shared" si="35"/>
        <v>9.7192224622030237E-3</v>
      </c>
      <c r="R248" s="117"/>
      <c r="S248" s="117"/>
      <c r="T248" s="117">
        <f t="shared" si="36"/>
        <v>5.8663918114262869E-4</v>
      </c>
    </row>
    <row r="249" spans="2:20" ht="15.75" x14ac:dyDescent="0.2">
      <c r="B249" s="116" t="s">
        <v>2299</v>
      </c>
      <c r="C249" s="118">
        <v>1634</v>
      </c>
      <c r="D249" s="118">
        <v>1316</v>
      </c>
      <c r="E249" s="118">
        <v>1409</v>
      </c>
      <c r="F249" s="118">
        <v>1974</v>
      </c>
      <c r="G249" s="118">
        <v>2325</v>
      </c>
      <c r="H249" s="118">
        <v>1871</v>
      </c>
      <c r="I249" s="118"/>
      <c r="J249" s="118"/>
      <c r="K249" s="118">
        <v>75025.6731</v>
      </c>
      <c r="L249" s="186">
        <f t="shared" si="32"/>
        <v>4.9200492004920051E-3</v>
      </c>
      <c r="M249" s="186">
        <f t="shared" si="33"/>
        <v>0</v>
      </c>
      <c r="N249" s="186">
        <f t="shared" si="34"/>
        <v>7.1022727272727275E-4</v>
      </c>
      <c r="O249" s="186">
        <f t="shared" si="30"/>
        <v>-6.834686031610423E-3</v>
      </c>
      <c r="P249" s="186">
        <f t="shared" si="31"/>
        <v>5.3475935828877007E-4</v>
      </c>
      <c r="Q249" s="186">
        <f t="shared" si="35"/>
        <v>5.3475935828877007E-4</v>
      </c>
      <c r="R249" s="117"/>
      <c r="S249" s="117"/>
      <c r="T249" s="117">
        <f t="shared" si="36"/>
        <v>7.1423612156824206E-4</v>
      </c>
    </row>
    <row r="250" spans="2:20" ht="15.75" x14ac:dyDescent="0.2">
      <c r="B250" s="116" t="s">
        <v>2300</v>
      </c>
      <c r="C250" s="118">
        <v>1631</v>
      </c>
      <c r="D250" s="118">
        <v>1284</v>
      </c>
      <c r="E250" s="118">
        <v>1408</v>
      </c>
      <c r="F250" s="118">
        <v>1960</v>
      </c>
      <c r="G250" s="118">
        <v>2316</v>
      </c>
      <c r="H250" s="118">
        <v>1871</v>
      </c>
      <c r="I250" s="118"/>
      <c r="J250" s="118"/>
      <c r="K250" s="118">
        <v>75014.273400000005</v>
      </c>
      <c r="L250" s="186">
        <f t="shared" si="32"/>
        <v>-1.8359853121175031E-3</v>
      </c>
      <c r="M250" s="186">
        <f t="shared" si="33"/>
        <v>-2.4316109422492401E-2</v>
      </c>
      <c r="N250" s="186">
        <f t="shared" si="34"/>
        <v>-7.0972320794889996E-4</v>
      </c>
      <c r="O250" s="186">
        <f t="shared" si="30"/>
        <v>-3.8709677419354839E-3</v>
      </c>
      <c r="P250" s="186">
        <f t="shared" si="31"/>
        <v>0</v>
      </c>
      <c r="Q250" s="186">
        <f t="shared" si="35"/>
        <v>0</v>
      </c>
      <c r="R250" s="117"/>
      <c r="S250" s="117"/>
      <c r="T250" s="117">
        <f t="shared" si="36"/>
        <v>-1.5194398835715987E-4</v>
      </c>
    </row>
    <row r="251" spans="2:20" ht="15.75" x14ac:dyDescent="0.2">
      <c r="B251" s="116" t="s">
        <v>2301</v>
      </c>
      <c r="C251" s="118">
        <v>1630</v>
      </c>
      <c r="D251" s="118">
        <v>1284</v>
      </c>
      <c r="E251" s="118">
        <v>1409</v>
      </c>
      <c r="F251" s="118">
        <v>1964</v>
      </c>
      <c r="G251" s="118">
        <v>2315</v>
      </c>
      <c r="H251" s="118">
        <v>1869</v>
      </c>
      <c r="I251" s="118"/>
      <c r="J251" s="118"/>
      <c r="K251" s="118">
        <v>75092.289399999994</v>
      </c>
      <c r="L251" s="186">
        <f t="shared" si="32"/>
        <v>-6.131207847946045E-4</v>
      </c>
      <c r="M251" s="186">
        <f t="shared" si="33"/>
        <v>0</v>
      </c>
      <c r="N251" s="186">
        <f t="shared" si="34"/>
        <v>7.1022727272727275E-4</v>
      </c>
      <c r="O251" s="186">
        <f t="shared" si="30"/>
        <v>-4.3177892918825559E-4</v>
      </c>
      <c r="P251" s="186">
        <f t="shared" si="31"/>
        <v>-1.0689470871191875E-3</v>
      </c>
      <c r="Q251" s="186">
        <f t="shared" si="35"/>
        <v>-1.0689470871191875E-3</v>
      </c>
      <c r="R251" s="117"/>
      <c r="S251" s="117"/>
      <c r="T251" s="117">
        <f t="shared" si="36"/>
        <v>1.0400154059212511E-3</v>
      </c>
    </row>
    <row r="252" spans="2:20" ht="15.75" x14ac:dyDescent="0.2">
      <c r="B252" s="116" t="s">
        <v>2302</v>
      </c>
      <c r="C252" s="118">
        <v>1630</v>
      </c>
      <c r="D252" s="118">
        <v>1284</v>
      </c>
      <c r="E252" s="118">
        <v>1406</v>
      </c>
      <c r="F252" s="118">
        <v>1956</v>
      </c>
      <c r="G252" s="118">
        <v>2387</v>
      </c>
      <c r="H252" s="118">
        <v>1859</v>
      </c>
      <c r="I252" s="118"/>
      <c r="J252" s="118"/>
      <c r="K252" s="118">
        <v>75110.150299999994</v>
      </c>
      <c r="L252" s="186">
        <f t="shared" si="32"/>
        <v>0</v>
      </c>
      <c r="M252" s="186">
        <f t="shared" si="33"/>
        <v>0</v>
      </c>
      <c r="N252" s="186">
        <f t="shared" si="34"/>
        <v>-2.1291696238466998E-3</v>
      </c>
      <c r="O252" s="186">
        <f t="shared" si="30"/>
        <v>3.1101511879049675E-2</v>
      </c>
      <c r="P252" s="186">
        <f t="shared" si="31"/>
        <v>-5.3504547886570357E-3</v>
      </c>
      <c r="Q252" s="186">
        <f t="shared" si="35"/>
        <v>-5.3504547886570357E-3</v>
      </c>
      <c r="R252" s="117"/>
      <c r="S252" s="117"/>
      <c r="T252" s="117">
        <f t="shared" si="36"/>
        <v>2.3785264962236823E-4</v>
      </c>
    </row>
    <row r="253" spans="2:20" ht="15.75" x14ac:dyDescent="0.2">
      <c r="B253" s="116" t="s">
        <v>2303</v>
      </c>
      <c r="C253" s="118">
        <v>1627</v>
      </c>
      <c r="D253" s="118">
        <v>1284</v>
      </c>
      <c r="E253" s="118">
        <v>1409</v>
      </c>
      <c r="F253" s="118">
        <v>1934</v>
      </c>
      <c r="G253" s="118">
        <v>2415</v>
      </c>
      <c r="H253" s="118">
        <v>1870</v>
      </c>
      <c r="I253" s="118"/>
      <c r="J253" s="118"/>
      <c r="K253" s="118">
        <v>75118.399000000005</v>
      </c>
      <c r="L253" s="186">
        <f t="shared" si="32"/>
        <v>-1.8404907975460123E-3</v>
      </c>
      <c r="M253" s="186">
        <f t="shared" si="33"/>
        <v>0</v>
      </c>
      <c r="N253" s="186">
        <f t="shared" si="34"/>
        <v>2.1337126600284497E-3</v>
      </c>
      <c r="O253" s="186">
        <f t="shared" si="30"/>
        <v>1.1730205278592375E-2</v>
      </c>
      <c r="P253" s="186">
        <f t="shared" si="31"/>
        <v>5.9171597633136093E-3</v>
      </c>
      <c r="Q253" s="186">
        <f t="shared" si="35"/>
        <v>5.9171597633136093E-3</v>
      </c>
      <c r="R253" s="117"/>
      <c r="S253" s="117"/>
      <c r="T253" s="117">
        <f t="shared" si="36"/>
        <v>1.0982137523443371E-4</v>
      </c>
    </row>
    <row r="254" spans="2:20" ht="15.75" x14ac:dyDescent="0.2">
      <c r="B254" s="116" t="s">
        <v>2304</v>
      </c>
      <c r="C254" s="118">
        <v>1619</v>
      </c>
      <c r="D254" s="118">
        <v>1284</v>
      </c>
      <c r="E254" s="118">
        <v>1402</v>
      </c>
      <c r="F254" s="118">
        <v>1924</v>
      </c>
      <c r="G254" s="118">
        <v>2379</v>
      </c>
      <c r="H254" s="118">
        <v>1862</v>
      </c>
      <c r="I254" s="118"/>
      <c r="J254" s="118"/>
      <c r="K254" s="118">
        <v>75194.528600000005</v>
      </c>
      <c r="L254" s="186">
        <f t="shared" si="32"/>
        <v>-4.9170251997541483E-3</v>
      </c>
      <c r="M254" s="186">
        <f t="shared" si="33"/>
        <v>0</v>
      </c>
      <c r="N254" s="186">
        <f t="shared" si="34"/>
        <v>-4.9680624556422996E-3</v>
      </c>
      <c r="O254" s="186">
        <f t="shared" si="30"/>
        <v>-1.4906832298136646E-2</v>
      </c>
      <c r="P254" s="186">
        <f t="shared" si="31"/>
        <v>-4.2780748663101605E-3</v>
      </c>
      <c r="Q254" s="186">
        <f t="shared" si="35"/>
        <v>-4.2780748663101605E-3</v>
      </c>
      <c r="R254" s="117"/>
      <c r="S254" s="117"/>
      <c r="T254" s="117">
        <f t="shared" si="36"/>
        <v>1.0134614290701297E-3</v>
      </c>
    </row>
    <row r="255" spans="2:20" ht="15.75" x14ac:dyDescent="0.2">
      <c r="B255" s="116" t="s">
        <v>2305</v>
      </c>
      <c r="C255" s="118">
        <v>1618</v>
      </c>
      <c r="D255" s="118">
        <v>1284</v>
      </c>
      <c r="E255" s="118">
        <v>1398</v>
      </c>
      <c r="F255" s="118">
        <v>1906</v>
      </c>
      <c r="G255" s="118">
        <v>2375</v>
      </c>
      <c r="H255" s="118">
        <v>1852</v>
      </c>
      <c r="I255" s="118"/>
      <c r="J255" s="118"/>
      <c r="K255" s="118">
        <v>75300.456000000006</v>
      </c>
      <c r="L255" s="186">
        <f t="shared" si="32"/>
        <v>-6.1766522544780733E-4</v>
      </c>
      <c r="M255" s="186">
        <f t="shared" si="33"/>
        <v>0</v>
      </c>
      <c r="N255" s="186">
        <f t="shared" si="34"/>
        <v>-2.8530670470756064E-3</v>
      </c>
      <c r="O255" s="186">
        <f t="shared" si="30"/>
        <v>-1.6813787305590584E-3</v>
      </c>
      <c r="P255" s="186">
        <f t="shared" si="31"/>
        <v>-5.3705692803437165E-3</v>
      </c>
      <c r="Q255" s="186">
        <f t="shared" si="35"/>
        <v>-5.3705692803437165E-3</v>
      </c>
      <c r="R255" s="117"/>
      <c r="S255" s="117"/>
      <c r="T255" s="117">
        <f t="shared" si="36"/>
        <v>1.4087115375572749E-3</v>
      </c>
    </row>
    <row r="256" spans="2:20" ht="15.75" x14ac:dyDescent="0.2">
      <c r="B256" s="116" t="s">
        <v>2306</v>
      </c>
      <c r="C256" s="118">
        <v>1611</v>
      </c>
      <c r="D256" s="118">
        <v>1257</v>
      </c>
      <c r="E256" s="118">
        <v>1390</v>
      </c>
      <c r="F256" s="118">
        <v>1892</v>
      </c>
      <c r="G256" s="118">
        <v>2346</v>
      </c>
      <c r="H256" s="118">
        <v>1841</v>
      </c>
      <c r="I256" s="118"/>
      <c r="J256" s="118"/>
      <c r="K256" s="118">
        <v>75345.411600000007</v>
      </c>
      <c r="L256" s="186">
        <f t="shared" si="32"/>
        <v>-4.326328800988875E-3</v>
      </c>
      <c r="M256" s="186">
        <f t="shared" si="33"/>
        <v>-2.1028037383177569E-2</v>
      </c>
      <c r="N256" s="186">
        <f t="shared" si="34"/>
        <v>-5.7224606580829757E-3</v>
      </c>
      <c r="O256" s="186">
        <f t="shared" si="30"/>
        <v>-1.2210526315789474E-2</v>
      </c>
      <c r="P256" s="186">
        <f t="shared" si="31"/>
        <v>-5.9395248380129592E-3</v>
      </c>
      <c r="Q256" s="186">
        <f t="shared" si="35"/>
        <v>-5.9395248380129592E-3</v>
      </c>
      <c r="R256" s="117"/>
      <c r="S256" s="117"/>
      <c r="T256" s="117">
        <f t="shared" si="36"/>
        <v>5.9701630492119649E-4</v>
      </c>
    </row>
    <row r="257" spans="2:20" ht="15.75" x14ac:dyDescent="0.2">
      <c r="B257" s="116" t="s">
        <v>2307</v>
      </c>
      <c r="C257" s="118">
        <v>1609</v>
      </c>
      <c r="D257" s="118">
        <v>1248</v>
      </c>
      <c r="E257" s="118">
        <v>1373</v>
      </c>
      <c r="F257" s="118">
        <v>1889</v>
      </c>
      <c r="G257" s="118">
        <v>2407</v>
      </c>
      <c r="H257" s="118">
        <v>1813</v>
      </c>
      <c r="I257" s="118"/>
      <c r="J257" s="118"/>
      <c r="K257" s="118">
        <v>75661.258100000006</v>
      </c>
      <c r="L257" s="186">
        <f t="shared" si="32"/>
        <v>-1.2414649286157666E-3</v>
      </c>
      <c r="M257" s="186">
        <f t="shared" si="33"/>
        <v>-7.1599045346062056E-3</v>
      </c>
      <c r="N257" s="186">
        <f t="shared" si="34"/>
        <v>-1.2230215827338129E-2</v>
      </c>
      <c r="O257" s="186">
        <f t="shared" si="30"/>
        <v>2.6001705029838021E-2</v>
      </c>
      <c r="P257" s="186">
        <f t="shared" si="31"/>
        <v>-1.5209125475285171E-2</v>
      </c>
      <c r="Q257" s="186">
        <f t="shared" si="35"/>
        <v>-1.5209125475285171E-2</v>
      </c>
      <c r="R257" s="117"/>
      <c r="S257" s="117"/>
      <c r="T257" s="117">
        <f t="shared" si="36"/>
        <v>4.1919805505448941E-3</v>
      </c>
    </row>
    <row r="258" spans="2:20" ht="15.75" x14ac:dyDescent="0.2">
      <c r="B258" s="116" t="s">
        <v>2308</v>
      </c>
      <c r="C258" s="118">
        <v>1607</v>
      </c>
      <c r="D258" s="118">
        <v>1222</v>
      </c>
      <c r="E258" s="118">
        <v>1349</v>
      </c>
      <c r="F258" s="118">
        <v>1882</v>
      </c>
      <c r="G258" s="118">
        <v>2501</v>
      </c>
      <c r="H258" s="118">
        <v>1798</v>
      </c>
      <c r="I258" s="118"/>
      <c r="J258" s="118"/>
      <c r="K258" s="118">
        <v>75643.490300000005</v>
      </c>
      <c r="L258" s="186">
        <f t="shared" si="32"/>
        <v>-1.243008079552517E-3</v>
      </c>
      <c r="M258" s="186">
        <f t="shared" si="33"/>
        <v>-2.0833333333333332E-2</v>
      </c>
      <c r="N258" s="186">
        <f t="shared" si="34"/>
        <v>-1.7479970866715221E-2</v>
      </c>
      <c r="O258" s="186">
        <f t="shared" si="30"/>
        <v>3.9052762775238885E-2</v>
      </c>
      <c r="P258" s="186">
        <f t="shared" si="31"/>
        <v>-8.2735797021511303E-3</v>
      </c>
      <c r="Q258" s="186">
        <f t="shared" si="35"/>
        <v>-8.2735797021511303E-3</v>
      </c>
      <c r="R258" s="117"/>
      <c r="S258" s="117"/>
      <c r="T258" s="117">
        <f t="shared" si="36"/>
        <v>-2.348335257195709E-4</v>
      </c>
    </row>
    <row r="259" spans="2:20" ht="15.75" x14ac:dyDescent="0.2">
      <c r="B259" s="116" t="s">
        <v>2309</v>
      </c>
      <c r="C259" s="118">
        <v>1600</v>
      </c>
      <c r="D259" s="118">
        <v>1240</v>
      </c>
      <c r="E259" s="118">
        <v>1331</v>
      </c>
      <c r="F259" s="118">
        <v>1883</v>
      </c>
      <c r="G259" s="118">
        <v>2525</v>
      </c>
      <c r="H259" s="118">
        <v>1785</v>
      </c>
      <c r="I259" s="118"/>
      <c r="J259" s="118"/>
      <c r="K259" s="118">
        <v>76009.363299999997</v>
      </c>
      <c r="L259" s="186">
        <f t="shared" si="32"/>
        <v>-4.3559427504667085E-3</v>
      </c>
      <c r="M259" s="186">
        <f t="shared" si="33"/>
        <v>1.4729950900163666E-2</v>
      </c>
      <c r="N259" s="186">
        <f t="shared" si="34"/>
        <v>-1.3343217197924388E-2</v>
      </c>
      <c r="O259" s="186">
        <f t="shared" si="30"/>
        <v>9.5961615353858457E-3</v>
      </c>
      <c r="P259" s="186">
        <f t="shared" si="31"/>
        <v>-7.2302558398220241E-3</v>
      </c>
      <c r="Q259" s="186">
        <f t="shared" si="35"/>
        <v>-7.2302558398220241E-3</v>
      </c>
      <c r="R259" s="117"/>
      <c r="S259" s="117"/>
      <c r="T259" s="117">
        <f t="shared" si="36"/>
        <v>4.8368074840141571E-3</v>
      </c>
    </row>
    <row r="260" spans="2:20" ht="15.75" x14ac:dyDescent="0.2">
      <c r="B260" s="116" t="s">
        <v>2310</v>
      </c>
      <c r="C260" s="118">
        <v>1591</v>
      </c>
      <c r="D260" s="118">
        <v>1239</v>
      </c>
      <c r="E260" s="118">
        <v>1331</v>
      </c>
      <c r="F260" s="118">
        <v>1882</v>
      </c>
      <c r="G260" s="118">
        <v>2489</v>
      </c>
      <c r="H260" s="118">
        <v>1779</v>
      </c>
      <c r="I260" s="118"/>
      <c r="J260" s="118"/>
      <c r="K260" s="118">
        <v>76046.644799999995</v>
      </c>
      <c r="L260" s="186">
        <f t="shared" si="32"/>
        <v>-5.6249999999999998E-3</v>
      </c>
      <c r="M260" s="186">
        <f t="shared" si="33"/>
        <v>-8.0645161290322581E-4</v>
      </c>
      <c r="N260" s="186">
        <f t="shared" si="34"/>
        <v>0</v>
      </c>
      <c r="O260" s="186">
        <f t="shared" si="30"/>
        <v>-1.4257425742574258E-2</v>
      </c>
      <c r="P260" s="186">
        <f t="shared" si="31"/>
        <v>-3.3613445378151263E-3</v>
      </c>
      <c r="Q260" s="186">
        <f t="shared" si="35"/>
        <v>-3.3613445378151263E-3</v>
      </c>
      <c r="R260" s="117"/>
      <c r="S260" s="117"/>
      <c r="T260" s="117">
        <f t="shared" si="36"/>
        <v>4.9048562415727169E-4</v>
      </c>
    </row>
    <row r="261" spans="2:20" ht="15.75" x14ac:dyDescent="0.2">
      <c r="B261" s="116" t="s">
        <v>2311</v>
      </c>
      <c r="C261" s="118">
        <v>1584</v>
      </c>
      <c r="D261" s="118">
        <v>1233</v>
      </c>
      <c r="E261" s="118">
        <v>1333</v>
      </c>
      <c r="F261" s="118">
        <v>1881</v>
      </c>
      <c r="G261" s="118">
        <v>2468</v>
      </c>
      <c r="H261" s="118">
        <v>1772</v>
      </c>
      <c r="I261" s="118"/>
      <c r="J261" s="118"/>
      <c r="K261" s="118">
        <v>75815.048699999999</v>
      </c>
      <c r="L261" s="186">
        <f t="shared" si="32"/>
        <v>-4.3997485857950975E-3</v>
      </c>
      <c r="M261" s="186">
        <f t="shared" si="33"/>
        <v>-4.8426150121065378E-3</v>
      </c>
      <c r="N261" s="186">
        <f t="shared" si="34"/>
        <v>1.5026296018031556E-3</v>
      </c>
      <c r="O261" s="186">
        <f t="shared" si="30"/>
        <v>-8.4371233427079154E-3</v>
      </c>
      <c r="P261" s="186">
        <f t="shared" si="31"/>
        <v>-3.9347948285553686E-3</v>
      </c>
      <c r="Q261" s="186">
        <f t="shared" si="35"/>
        <v>-3.9347948285553686E-3</v>
      </c>
      <c r="R261" s="117"/>
      <c r="S261" s="117"/>
      <c r="T261" s="117">
        <f t="shared" si="36"/>
        <v>-3.0454479695860982E-3</v>
      </c>
    </row>
    <row r="262" spans="2:20" ht="15.75" x14ac:dyDescent="0.2">
      <c r="B262" s="116" t="s">
        <v>2312</v>
      </c>
      <c r="C262" s="118">
        <v>1581</v>
      </c>
      <c r="D262" s="118">
        <v>1267</v>
      </c>
      <c r="E262" s="118">
        <v>1330</v>
      </c>
      <c r="F262" s="118">
        <v>1912</v>
      </c>
      <c r="G262" s="118">
        <v>2577</v>
      </c>
      <c r="H262" s="118">
        <v>1781</v>
      </c>
      <c r="I262" s="118"/>
      <c r="J262" s="118"/>
      <c r="K262" s="118">
        <v>75927.059800000003</v>
      </c>
      <c r="L262" s="186">
        <f t="shared" si="32"/>
        <v>-1.893939393939394E-3</v>
      </c>
      <c r="M262" s="186">
        <f t="shared" si="33"/>
        <v>2.7575020275750203E-2</v>
      </c>
      <c r="N262" s="186">
        <f t="shared" si="34"/>
        <v>-2.2505626406601649E-3</v>
      </c>
      <c r="O262" s="186">
        <f t="shared" si="30"/>
        <v>4.4165316045380876E-2</v>
      </c>
      <c r="P262" s="186">
        <f t="shared" si="31"/>
        <v>5.0790067720090292E-3</v>
      </c>
      <c r="Q262" s="186">
        <f t="shared" si="35"/>
        <v>5.0790067720090292E-3</v>
      </c>
      <c r="R262" s="117"/>
      <c r="S262" s="117"/>
      <c r="T262" s="117">
        <f t="shared" si="36"/>
        <v>1.4774256815850775E-3</v>
      </c>
    </row>
    <row r="263" spans="2:20" ht="15.75" x14ac:dyDescent="0.2">
      <c r="B263" s="116" t="s">
        <v>2313</v>
      </c>
      <c r="C263" s="118">
        <v>1580</v>
      </c>
      <c r="D263" s="118">
        <v>1293</v>
      </c>
      <c r="E263" s="118">
        <v>1354</v>
      </c>
      <c r="F263" s="118">
        <v>1933</v>
      </c>
      <c r="G263" s="118">
        <v>2631</v>
      </c>
      <c r="H263" s="118">
        <v>1778</v>
      </c>
      <c r="I263" s="118"/>
      <c r="J263" s="118"/>
      <c r="K263" s="118">
        <v>76218.922200000001</v>
      </c>
      <c r="L263" s="186">
        <f t="shared" si="32"/>
        <v>-6.3251106894370653E-4</v>
      </c>
      <c r="M263" s="186">
        <f t="shared" si="33"/>
        <v>2.0520915548539857E-2</v>
      </c>
      <c r="N263" s="186">
        <f t="shared" si="34"/>
        <v>1.8045112781954888E-2</v>
      </c>
      <c r="O263" s="186">
        <f t="shared" ref="O263:O326" si="37">(G263-G262)/G262</f>
        <v>2.0954598370197905E-2</v>
      </c>
      <c r="P263" s="186">
        <f t="shared" ref="P263:P326" si="38">(H263-H262)/H262</f>
        <v>-1.6844469399213925E-3</v>
      </c>
      <c r="Q263" s="186">
        <f t="shared" si="35"/>
        <v>-1.6844469399213925E-3</v>
      </c>
      <c r="R263" s="117"/>
      <c r="S263" s="117"/>
      <c r="T263" s="117">
        <f t="shared" si="36"/>
        <v>3.8439839599846873E-3</v>
      </c>
    </row>
    <row r="264" spans="2:20" ht="15.75" x14ac:dyDescent="0.2">
      <c r="B264" s="116" t="s">
        <v>2314</v>
      </c>
      <c r="C264" s="118">
        <v>1577</v>
      </c>
      <c r="D264" s="118">
        <v>1287</v>
      </c>
      <c r="E264" s="118">
        <v>1335</v>
      </c>
      <c r="F264" s="118">
        <v>1905</v>
      </c>
      <c r="G264" s="118">
        <v>2573</v>
      </c>
      <c r="H264" s="118">
        <v>1773</v>
      </c>
      <c r="I264" s="118"/>
      <c r="J264" s="118"/>
      <c r="K264" s="118">
        <v>76870.744999999995</v>
      </c>
      <c r="L264" s="186">
        <f t="shared" si="32"/>
        <v>-1.8987341772151898E-3</v>
      </c>
      <c r="M264" s="186">
        <f t="shared" si="33"/>
        <v>-4.6403712296983757E-3</v>
      </c>
      <c r="N264" s="186">
        <f t="shared" si="34"/>
        <v>-1.4032496307237814E-2</v>
      </c>
      <c r="O264" s="186">
        <f t="shared" si="37"/>
        <v>-2.2044849866970733E-2</v>
      </c>
      <c r="P264" s="186">
        <f t="shared" si="38"/>
        <v>-2.8121484814398199E-3</v>
      </c>
      <c r="Q264" s="186">
        <f t="shared" si="35"/>
        <v>-2.8121484814398199E-3</v>
      </c>
      <c r="R264" s="117"/>
      <c r="S264" s="117"/>
      <c r="T264" s="117">
        <f t="shared" si="36"/>
        <v>8.5519813346297147E-3</v>
      </c>
    </row>
    <row r="265" spans="2:20" ht="15.75" x14ac:dyDescent="0.2">
      <c r="B265" s="116" t="s">
        <v>2315</v>
      </c>
      <c r="C265" s="118">
        <v>1576</v>
      </c>
      <c r="D265" s="118">
        <v>1272</v>
      </c>
      <c r="E265" s="118">
        <v>1323</v>
      </c>
      <c r="F265" s="118">
        <v>1881</v>
      </c>
      <c r="G265" s="118">
        <v>2665</v>
      </c>
      <c r="H265" s="118">
        <v>1765</v>
      </c>
      <c r="I265" s="118"/>
      <c r="J265" s="118"/>
      <c r="K265" s="118">
        <v>76886.024000000005</v>
      </c>
      <c r="L265" s="186">
        <f t="shared" si="32"/>
        <v>-6.3411540900443881E-4</v>
      </c>
      <c r="M265" s="186">
        <f t="shared" si="33"/>
        <v>-1.1655011655011656E-2</v>
      </c>
      <c r="N265" s="186">
        <f t="shared" si="34"/>
        <v>-8.988764044943821E-3</v>
      </c>
      <c r="O265" s="186">
        <f t="shared" si="37"/>
        <v>3.5755926933540613E-2</v>
      </c>
      <c r="P265" s="186">
        <f t="shared" si="38"/>
        <v>-4.5121263395375075E-3</v>
      </c>
      <c r="Q265" s="186">
        <f t="shared" si="35"/>
        <v>-4.5121263395375075E-3</v>
      </c>
      <c r="R265" s="117"/>
      <c r="S265" s="117"/>
      <c r="T265" s="117">
        <f t="shared" si="36"/>
        <v>1.9876222092044961E-4</v>
      </c>
    </row>
    <row r="266" spans="2:20" ht="15.75" x14ac:dyDescent="0.2">
      <c r="B266" s="116" t="s">
        <v>2316</v>
      </c>
      <c r="C266" s="118">
        <v>1576</v>
      </c>
      <c r="D266" s="118">
        <v>1287</v>
      </c>
      <c r="E266" s="118">
        <v>1344</v>
      </c>
      <c r="F266" s="118">
        <v>1885</v>
      </c>
      <c r="G266" s="118">
        <v>2786</v>
      </c>
      <c r="H266" s="118">
        <v>1751</v>
      </c>
      <c r="I266" s="118"/>
      <c r="J266" s="118"/>
      <c r="K266" s="118">
        <v>76932.797900000005</v>
      </c>
      <c r="L266" s="186">
        <f t="shared" si="32"/>
        <v>0</v>
      </c>
      <c r="M266" s="186">
        <f t="shared" si="33"/>
        <v>1.179245283018868E-2</v>
      </c>
      <c r="N266" s="186">
        <f t="shared" si="34"/>
        <v>1.5873015873015872E-2</v>
      </c>
      <c r="O266" s="186">
        <f t="shared" si="37"/>
        <v>4.5403377110694185E-2</v>
      </c>
      <c r="P266" s="186">
        <f t="shared" si="38"/>
        <v>-7.9320113314447598E-3</v>
      </c>
      <c r="Q266" s="186">
        <f t="shared" si="35"/>
        <v>-7.9320113314447598E-3</v>
      </c>
      <c r="R266" s="117"/>
      <c r="S266" s="117"/>
      <c r="T266" s="117">
        <f t="shared" si="36"/>
        <v>6.0835373669472276E-4</v>
      </c>
    </row>
    <row r="267" spans="2:20" ht="15.75" x14ac:dyDescent="0.2">
      <c r="B267" s="116" t="s">
        <v>2317</v>
      </c>
      <c r="C267" s="118">
        <v>1571</v>
      </c>
      <c r="D267" s="118">
        <v>1275</v>
      </c>
      <c r="E267" s="118">
        <v>1343</v>
      </c>
      <c r="F267" s="118">
        <v>1896</v>
      </c>
      <c r="G267" s="118">
        <v>2763</v>
      </c>
      <c r="H267" s="118">
        <v>1749</v>
      </c>
      <c r="I267" s="118"/>
      <c r="J267" s="118"/>
      <c r="K267" s="118">
        <v>77184.163199999995</v>
      </c>
      <c r="L267" s="186">
        <f t="shared" si="32"/>
        <v>-3.1725888324873096E-3</v>
      </c>
      <c r="M267" s="186">
        <f t="shared" si="33"/>
        <v>-9.324009324009324E-3</v>
      </c>
      <c r="N267" s="186">
        <f t="shared" si="34"/>
        <v>-7.4404761904761901E-4</v>
      </c>
      <c r="O267" s="186">
        <f t="shared" si="37"/>
        <v>-8.2555635319454413E-3</v>
      </c>
      <c r="P267" s="186">
        <f t="shared" si="38"/>
        <v>-1.1422044545973729E-3</v>
      </c>
      <c r="Q267" s="186">
        <f t="shared" si="35"/>
        <v>-1.1422044545973729E-3</v>
      </c>
      <c r="R267" s="117"/>
      <c r="S267" s="117"/>
      <c r="T267" s="117">
        <f t="shared" si="36"/>
        <v>3.2673359979280094E-3</v>
      </c>
    </row>
    <row r="268" spans="2:20" ht="15.75" x14ac:dyDescent="0.2">
      <c r="B268" s="116" t="s">
        <v>2318</v>
      </c>
      <c r="C268" s="118">
        <v>1571</v>
      </c>
      <c r="D268" s="118">
        <v>1268</v>
      </c>
      <c r="E268" s="118">
        <v>1360</v>
      </c>
      <c r="F268" s="118">
        <v>1887</v>
      </c>
      <c r="G268" s="118">
        <v>2693</v>
      </c>
      <c r="H268" s="118">
        <v>1760</v>
      </c>
      <c r="I268" s="118"/>
      <c r="J268" s="118"/>
      <c r="K268" s="118">
        <v>77300.768200000006</v>
      </c>
      <c r="L268" s="186">
        <f t="shared" si="32"/>
        <v>0</v>
      </c>
      <c r="M268" s="186">
        <f t="shared" si="33"/>
        <v>-5.4901960784313726E-3</v>
      </c>
      <c r="N268" s="186">
        <f t="shared" si="34"/>
        <v>1.2658227848101266E-2</v>
      </c>
      <c r="O268" s="186">
        <f t="shared" si="37"/>
        <v>-2.5334781035106769E-2</v>
      </c>
      <c r="P268" s="186">
        <f t="shared" si="38"/>
        <v>6.2893081761006293E-3</v>
      </c>
      <c r="Q268" s="186">
        <f t="shared" si="35"/>
        <v>6.2893081761006293E-3</v>
      </c>
      <c r="R268" s="117"/>
      <c r="S268" s="117"/>
      <c r="T268" s="117">
        <f t="shared" si="36"/>
        <v>1.5107373736483094E-3</v>
      </c>
    </row>
    <row r="269" spans="2:20" ht="15.75" x14ac:dyDescent="0.2">
      <c r="B269" s="116" t="s">
        <v>2319</v>
      </c>
      <c r="C269" s="118">
        <v>1582</v>
      </c>
      <c r="D269" s="118">
        <v>1257</v>
      </c>
      <c r="E269" s="118">
        <v>1355</v>
      </c>
      <c r="F269" s="118">
        <v>1905</v>
      </c>
      <c r="G269" s="118">
        <v>2767</v>
      </c>
      <c r="H269" s="118">
        <v>1770</v>
      </c>
      <c r="I269" s="118"/>
      <c r="J269" s="118"/>
      <c r="K269" s="118">
        <v>77368.3315</v>
      </c>
      <c r="L269" s="186">
        <f t="shared" si="32"/>
        <v>7.0019096117122856E-3</v>
      </c>
      <c r="M269" s="186">
        <f t="shared" si="33"/>
        <v>-8.6750788643533121E-3</v>
      </c>
      <c r="N269" s="186">
        <f t="shared" si="34"/>
        <v>-3.6764705882352941E-3</v>
      </c>
      <c r="O269" s="186">
        <f t="shared" si="37"/>
        <v>2.7478648347567768E-2</v>
      </c>
      <c r="P269" s="186">
        <f t="shared" si="38"/>
        <v>5.681818181818182E-3</v>
      </c>
      <c r="Q269" s="186">
        <f t="shared" si="35"/>
        <v>5.681818181818182E-3</v>
      </c>
      <c r="R269" s="117"/>
      <c r="S269" s="117"/>
      <c r="T269" s="117">
        <f t="shared" si="36"/>
        <v>8.7403141745225684E-4</v>
      </c>
    </row>
    <row r="270" spans="2:20" ht="15.75" x14ac:dyDescent="0.2">
      <c r="B270" s="116" t="s">
        <v>2320</v>
      </c>
      <c r="C270" s="118">
        <v>1586</v>
      </c>
      <c r="D270" s="118">
        <v>1274</v>
      </c>
      <c r="E270" s="118">
        <v>1367</v>
      </c>
      <c r="F270" s="118">
        <v>1915</v>
      </c>
      <c r="G270" s="118">
        <v>2767</v>
      </c>
      <c r="H270" s="118">
        <v>1790</v>
      </c>
      <c r="I270" s="118"/>
      <c r="J270" s="118"/>
      <c r="K270" s="118">
        <v>77500.100600000005</v>
      </c>
      <c r="L270" s="186">
        <f t="shared" si="32"/>
        <v>2.5284450063211127E-3</v>
      </c>
      <c r="M270" s="186">
        <f t="shared" si="33"/>
        <v>1.3524264120922832E-2</v>
      </c>
      <c r="N270" s="186">
        <f t="shared" si="34"/>
        <v>8.8560885608856086E-3</v>
      </c>
      <c r="O270" s="186">
        <f t="shared" si="37"/>
        <v>0</v>
      </c>
      <c r="P270" s="186">
        <f t="shared" si="38"/>
        <v>1.1299435028248588E-2</v>
      </c>
      <c r="Q270" s="186">
        <f t="shared" si="35"/>
        <v>1.1299435028248588E-2</v>
      </c>
      <c r="R270" s="117"/>
      <c r="S270" s="117"/>
      <c r="T270" s="117">
        <f t="shared" si="36"/>
        <v>1.7031399985665322E-3</v>
      </c>
    </row>
    <row r="271" spans="2:20" ht="15.75" x14ac:dyDescent="0.2">
      <c r="B271" s="116" t="s">
        <v>2321</v>
      </c>
      <c r="C271" s="118">
        <v>1585</v>
      </c>
      <c r="D271" s="118">
        <v>1273</v>
      </c>
      <c r="E271" s="118">
        <v>1360</v>
      </c>
      <c r="F271" s="118">
        <v>1904</v>
      </c>
      <c r="G271" s="118">
        <v>2637</v>
      </c>
      <c r="H271" s="118">
        <v>1773</v>
      </c>
      <c r="I271" s="118"/>
      <c r="J271" s="118"/>
      <c r="K271" s="118">
        <v>77608.282099999997</v>
      </c>
      <c r="L271" s="186">
        <f t="shared" si="32"/>
        <v>-6.3051702395964691E-4</v>
      </c>
      <c r="M271" s="186">
        <f t="shared" si="33"/>
        <v>-7.8492935635792783E-4</v>
      </c>
      <c r="N271" s="186">
        <f t="shared" si="34"/>
        <v>-5.1207022677395757E-3</v>
      </c>
      <c r="O271" s="186">
        <f t="shared" si="37"/>
        <v>-4.6982291290206001E-2</v>
      </c>
      <c r="P271" s="186">
        <f t="shared" si="38"/>
        <v>-9.4972067039106149E-3</v>
      </c>
      <c r="Q271" s="186">
        <f t="shared" si="35"/>
        <v>-9.4972067039106149E-3</v>
      </c>
      <c r="R271" s="117"/>
      <c r="S271" s="117"/>
      <c r="T271" s="117">
        <f t="shared" si="36"/>
        <v>1.3958885106271912E-3</v>
      </c>
    </row>
    <row r="272" spans="2:20" ht="15.75" x14ac:dyDescent="0.2">
      <c r="B272" s="116" t="s">
        <v>2322</v>
      </c>
      <c r="C272" s="118">
        <v>1584</v>
      </c>
      <c r="D272" s="118">
        <v>1271</v>
      </c>
      <c r="E272" s="118">
        <v>1365</v>
      </c>
      <c r="F272" s="118">
        <v>1915</v>
      </c>
      <c r="G272" s="118">
        <v>2629</v>
      </c>
      <c r="H272" s="118">
        <v>1767</v>
      </c>
      <c r="I272" s="118"/>
      <c r="J272" s="118"/>
      <c r="K272" s="118">
        <v>77672.377800000002</v>
      </c>
      <c r="L272" s="186">
        <f t="shared" si="32"/>
        <v>-6.3091482649842276E-4</v>
      </c>
      <c r="M272" s="186">
        <f t="shared" si="33"/>
        <v>-1.5710919088766694E-3</v>
      </c>
      <c r="N272" s="186">
        <f t="shared" si="34"/>
        <v>3.6764705882352941E-3</v>
      </c>
      <c r="O272" s="186">
        <f t="shared" si="37"/>
        <v>-3.0337504740235114E-3</v>
      </c>
      <c r="P272" s="186">
        <f t="shared" si="38"/>
        <v>-3.3840947546531302E-3</v>
      </c>
      <c r="Q272" s="186">
        <f t="shared" si="35"/>
        <v>-3.3840947546531302E-3</v>
      </c>
      <c r="R272" s="117"/>
      <c r="S272" s="117"/>
      <c r="T272" s="117">
        <f t="shared" si="36"/>
        <v>8.2588737008012331E-4</v>
      </c>
    </row>
    <row r="273" spans="2:20" ht="15.75" x14ac:dyDescent="0.2">
      <c r="B273" s="116" t="s">
        <v>2323</v>
      </c>
      <c r="C273" s="118">
        <v>1582</v>
      </c>
      <c r="D273" s="118">
        <v>1233</v>
      </c>
      <c r="E273" s="118">
        <v>1356</v>
      </c>
      <c r="F273" s="118">
        <v>1902</v>
      </c>
      <c r="G273" s="118">
        <v>2595</v>
      </c>
      <c r="H273" s="118">
        <v>1746</v>
      </c>
      <c r="I273" s="118"/>
      <c r="J273" s="118"/>
      <c r="K273" s="118">
        <v>77352.393200000006</v>
      </c>
      <c r="L273" s="186">
        <f t="shared" si="32"/>
        <v>-1.2626262626262627E-3</v>
      </c>
      <c r="M273" s="186">
        <f t="shared" si="33"/>
        <v>-2.9897718332022032E-2</v>
      </c>
      <c r="N273" s="186">
        <f t="shared" si="34"/>
        <v>-6.5934065934065934E-3</v>
      </c>
      <c r="O273" s="186">
        <f t="shared" si="37"/>
        <v>-1.2932674020540129E-2</v>
      </c>
      <c r="P273" s="186">
        <f t="shared" si="38"/>
        <v>-1.1884550084889643E-2</v>
      </c>
      <c r="Q273" s="186">
        <f t="shared" si="35"/>
        <v>-1.1884550084889643E-2</v>
      </c>
      <c r="R273" s="117"/>
      <c r="S273" s="117"/>
      <c r="T273" s="117">
        <f t="shared" si="36"/>
        <v>-4.1196704550996261E-3</v>
      </c>
    </row>
    <row r="274" spans="2:20" ht="15.75" x14ac:dyDescent="0.2">
      <c r="B274" s="116" t="s">
        <v>2324</v>
      </c>
      <c r="C274" s="118">
        <v>1582</v>
      </c>
      <c r="D274" s="118">
        <v>1251</v>
      </c>
      <c r="E274" s="118">
        <v>1356</v>
      </c>
      <c r="F274" s="118">
        <v>1905</v>
      </c>
      <c r="G274" s="118">
        <v>2623</v>
      </c>
      <c r="H274" s="118">
        <v>1726</v>
      </c>
      <c r="I274" s="118"/>
      <c r="J274" s="118"/>
      <c r="K274" s="118">
        <v>77369.008600000001</v>
      </c>
      <c r="L274" s="186">
        <f t="shared" si="32"/>
        <v>0</v>
      </c>
      <c r="M274" s="186">
        <f t="shared" si="33"/>
        <v>1.4598540145985401E-2</v>
      </c>
      <c r="N274" s="186">
        <f t="shared" si="34"/>
        <v>0</v>
      </c>
      <c r="O274" s="186">
        <f t="shared" si="37"/>
        <v>1.0789980732177264E-2</v>
      </c>
      <c r="P274" s="186">
        <f t="shared" si="38"/>
        <v>-1.1454753722794959E-2</v>
      </c>
      <c r="Q274" s="186">
        <f t="shared" si="35"/>
        <v>-1.1454753722794959E-2</v>
      </c>
      <c r="R274" s="117"/>
      <c r="S274" s="117"/>
      <c r="T274" s="117">
        <f t="shared" si="36"/>
        <v>2.1480136958445305E-4</v>
      </c>
    </row>
    <row r="275" spans="2:20" ht="15.75" x14ac:dyDescent="0.2">
      <c r="B275" s="116" t="s">
        <v>2325</v>
      </c>
      <c r="C275" s="118">
        <v>1635</v>
      </c>
      <c r="D275" s="118">
        <v>1261</v>
      </c>
      <c r="E275" s="118">
        <v>1369</v>
      </c>
      <c r="F275" s="118">
        <v>1911</v>
      </c>
      <c r="G275" s="118">
        <v>2625</v>
      </c>
      <c r="H275" s="118">
        <v>1695</v>
      </c>
      <c r="I275" s="118"/>
      <c r="J275" s="118"/>
      <c r="K275" s="118">
        <v>77318.666800000006</v>
      </c>
      <c r="L275" s="186">
        <f t="shared" si="32"/>
        <v>3.3501896333754742E-2</v>
      </c>
      <c r="M275" s="186">
        <f t="shared" si="33"/>
        <v>7.9936051159072742E-3</v>
      </c>
      <c r="N275" s="186">
        <f t="shared" si="34"/>
        <v>9.5870206489675515E-3</v>
      </c>
      <c r="O275" s="186">
        <f t="shared" si="37"/>
        <v>7.6248570339306138E-4</v>
      </c>
      <c r="P275" s="186">
        <f t="shared" si="38"/>
        <v>-1.7960602549246814E-2</v>
      </c>
      <c r="Q275" s="186">
        <f t="shared" si="35"/>
        <v>-1.7960602549246814E-2</v>
      </c>
      <c r="R275" s="117"/>
      <c r="S275" s="117"/>
      <c r="T275" s="117">
        <f t="shared" si="36"/>
        <v>-6.5067138523466472E-4</v>
      </c>
    </row>
    <row r="276" spans="2:20" ht="15.75" x14ac:dyDescent="0.2">
      <c r="B276" s="116" t="s">
        <v>2326</v>
      </c>
      <c r="C276" s="118">
        <v>1635</v>
      </c>
      <c r="D276" s="118">
        <v>1276</v>
      </c>
      <c r="E276" s="118">
        <v>1373</v>
      </c>
      <c r="F276" s="118">
        <v>1912</v>
      </c>
      <c r="G276" s="118">
        <v>2623</v>
      </c>
      <c r="H276" s="118">
        <v>1734</v>
      </c>
      <c r="I276" s="118"/>
      <c r="J276" s="118"/>
      <c r="K276" s="118">
        <v>77425.258300000001</v>
      </c>
      <c r="L276" s="186">
        <f t="shared" ref="L276:L339" si="39">(C276-C275)/C275</f>
        <v>0</v>
      </c>
      <c r="M276" s="186">
        <f t="shared" ref="M276:M339" si="40">(D276-D275)/D275</f>
        <v>1.1895321173671689E-2</v>
      </c>
      <c r="N276" s="186">
        <f t="shared" ref="N276:N339" si="41">(E276-E275)/E275</f>
        <v>2.9218407596785976E-3</v>
      </c>
      <c r="O276" s="186">
        <f t="shared" si="37"/>
        <v>-7.6190476190476193E-4</v>
      </c>
      <c r="P276" s="186">
        <f t="shared" si="38"/>
        <v>2.3008849557522124E-2</v>
      </c>
      <c r="Q276" s="186">
        <f t="shared" ref="Q276:Q339" si="42">(H276-H275)/H275</f>
        <v>2.3008849557522124E-2</v>
      </c>
      <c r="R276" s="117"/>
      <c r="S276" s="117"/>
      <c r="T276" s="117">
        <f t="shared" si="36"/>
        <v>1.3785998182782296E-3</v>
      </c>
    </row>
    <row r="277" spans="2:20" ht="15.75" x14ac:dyDescent="0.2">
      <c r="B277" s="116" t="s">
        <v>2327</v>
      </c>
      <c r="C277" s="118">
        <v>1632</v>
      </c>
      <c r="D277" s="118">
        <v>1292</v>
      </c>
      <c r="E277" s="118">
        <v>1371</v>
      </c>
      <c r="F277" s="118">
        <v>1918</v>
      </c>
      <c r="G277" s="118">
        <v>2589</v>
      </c>
      <c r="H277" s="118">
        <v>1707</v>
      </c>
      <c r="I277" s="118"/>
      <c r="J277" s="118"/>
      <c r="K277" s="118">
        <v>77644.267300000007</v>
      </c>
      <c r="L277" s="186">
        <f t="shared" si="39"/>
        <v>-1.834862385321101E-3</v>
      </c>
      <c r="M277" s="186">
        <f t="shared" si="40"/>
        <v>1.2539184952978056E-2</v>
      </c>
      <c r="N277" s="186">
        <f t="shared" si="41"/>
        <v>-1.4566642388929353E-3</v>
      </c>
      <c r="O277" s="186">
        <f t="shared" si="37"/>
        <v>-1.2962256957682043E-2</v>
      </c>
      <c r="P277" s="186">
        <f t="shared" si="38"/>
        <v>-1.5570934256055362E-2</v>
      </c>
      <c r="Q277" s="186">
        <f t="shared" si="42"/>
        <v>-1.5570934256055362E-2</v>
      </c>
      <c r="R277" s="117"/>
      <c r="S277" s="117"/>
      <c r="T277" s="117">
        <f t="shared" si="36"/>
        <v>2.828650556791303E-3</v>
      </c>
    </row>
    <row r="278" spans="2:20" ht="15.75" x14ac:dyDescent="0.2">
      <c r="B278" s="116" t="s">
        <v>2328</v>
      </c>
      <c r="C278" s="118">
        <v>1633</v>
      </c>
      <c r="D278" s="118">
        <v>1298</v>
      </c>
      <c r="E278" s="118">
        <v>1366</v>
      </c>
      <c r="F278" s="118">
        <v>1916</v>
      </c>
      <c r="G278" s="118">
        <v>2589</v>
      </c>
      <c r="H278" s="118">
        <v>1716</v>
      </c>
      <c r="I278" s="118"/>
      <c r="J278" s="118"/>
      <c r="K278" s="118">
        <v>77633.695600000006</v>
      </c>
      <c r="L278" s="186">
        <f t="shared" si="39"/>
        <v>6.1274509803921568E-4</v>
      </c>
      <c r="M278" s="186">
        <f t="shared" si="40"/>
        <v>4.6439628482972135E-3</v>
      </c>
      <c r="N278" s="186">
        <f t="shared" si="41"/>
        <v>-3.6469730123997084E-3</v>
      </c>
      <c r="O278" s="186">
        <f t="shared" si="37"/>
        <v>0</v>
      </c>
      <c r="P278" s="186">
        <f t="shared" si="38"/>
        <v>5.272407732864675E-3</v>
      </c>
      <c r="Q278" s="186">
        <f t="shared" si="42"/>
        <v>5.272407732864675E-3</v>
      </c>
      <c r="R278" s="117"/>
      <c r="S278" s="117"/>
      <c r="T278" s="117">
        <f t="shared" si="36"/>
        <v>-1.3615557680715494E-4</v>
      </c>
    </row>
    <row r="279" spans="2:20" ht="15.75" x14ac:dyDescent="0.2">
      <c r="B279" s="116" t="s">
        <v>2329</v>
      </c>
      <c r="C279" s="118">
        <v>1633</v>
      </c>
      <c r="D279" s="118">
        <v>1297</v>
      </c>
      <c r="E279" s="118">
        <v>1364</v>
      </c>
      <c r="F279" s="118">
        <v>1907</v>
      </c>
      <c r="G279" s="118">
        <v>2617</v>
      </c>
      <c r="H279" s="118">
        <v>1718</v>
      </c>
      <c r="I279" s="118"/>
      <c r="J279" s="118"/>
      <c r="K279" s="118">
        <v>77418.092799999999</v>
      </c>
      <c r="L279" s="186">
        <f t="shared" si="39"/>
        <v>0</v>
      </c>
      <c r="M279" s="186">
        <f t="shared" si="40"/>
        <v>-7.7041602465331282E-4</v>
      </c>
      <c r="N279" s="186">
        <f t="shared" si="41"/>
        <v>-1.4641288433382138E-3</v>
      </c>
      <c r="O279" s="186">
        <f t="shared" si="37"/>
        <v>1.0814986481266898E-2</v>
      </c>
      <c r="P279" s="186">
        <f t="shared" si="38"/>
        <v>1.1655011655011655E-3</v>
      </c>
      <c r="Q279" s="186">
        <f t="shared" si="42"/>
        <v>1.1655011655011655E-3</v>
      </c>
      <c r="R279" s="117"/>
      <c r="S279" s="117"/>
      <c r="T279" s="117">
        <f t="shared" si="36"/>
        <v>-2.7771806859598711E-3</v>
      </c>
    </row>
    <row r="280" spans="2:20" ht="15.75" x14ac:dyDescent="0.2">
      <c r="B280" s="116" t="s">
        <v>2330</v>
      </c>
      <c r="C280" s="118">
        <v>1642</v>
      </c>
      <c r="D280" s="118">
        <v>1293</v>
      </c>
      <c r="E280" s="118">
        <v>1361</v>
      </c>
      <c r="F280" s="118">
        <v>1901</v>
      </c>
      <c r="G280" s="118">
        <v>2667</v>
      </c>
      <c r="H280" s="118">
        <v>1710</v>
      </c>
      <c r="I280" s="118"/>
      <c r="J280" s="118"/>
      <c r="K280" s="118">
        <v>77391.499500000005</v>
      </c>
      <c r="L280" s="186">
        <f t="shared" si="39"/>
        <v>5.5113288426209429E-3</v>
      </c>
      <c r="M280" s="186">
        <f t="shared" si="40"/>
        <v>-3.0840400925212026E-3</v>
      </c>
      <c r="N280" s="186">
        <f t="shared" si="41"/>
        <v>-2.1994134897360706E-3</v>
      </c>
      <c r="O280" s="186">
        <f t="shared" si="37"/>
        <v>1.9105846388995033E-2</v>
      </c>
      <c r="P280" s="186">
        <f t="shared" si="38"/>
        <v>-4.6565774155995342E-3</v>
      </c>
      <c r="Q280" s="186">
        <f t="shared" si="42"/>
        <v>-4.6565774155995342E-3</v>
      </c>
      <c r="R280" s="117"/>
      <c r="S280" s="117"/>
      <c r="T280" s="117">
        <f t="shared" si="36"/>
        <v>-3.4350239121355854E-4</v>
      </c>
    </row>
    <row r="281" spans="2:20" ht="15.75" x14ac:dyDescent="0.2">
      <c r="B281" s="116" t="s">
        <v>2331</v>
      </c>
      <c r="C281" s="118">
        <v>1635</v>
      </c>
      <c r="D281" s="118">
        <v>1290</v>
      </c>
      <c r="E281" s="118">
        <v>1361</v>
      </c>
      <c r="F281" s="118">
        <v>1893</v>
      </c>
      <c r="G281" s="118">
        <v>2753</v>
      </c>
      <c r="H281" s="118">
        <v>1709</v>
      </c>
      <c r="I281" s="118"/>
      <c r="J281" s="118"/>
      <c r="K281" s="118">
        <v>77548.889500000005</v>
      </c>
      <c r="L281" s="186">
        <f t="shared" si="39"/>
        <v>-4.2630937880633376E-3</v>
      </c>
      <c r="M281" s="186">
        <f t="shared" si="40"/>
        <v>-2.3201856148491878E-3</v>
      </c>
      <c r="N281" s="186">
        <f t="shared" si="41"/>
        <v>0</v>
      </c>
      <c r="O281" s="186">
        <f t="shared" si="37"/>
        <v>3.2245969253843272E-2</v>
      </c>
      <c r="P281" s="186">
        <f t="shared" si="38"/>
        <v>-5.8479532163742691E-4</v>
      </c>
      <c r="Q281" s="186">
        <f t="shared" si="42"/>
        <v>-5.8479532163742691E-4</v>
      </c>
      <c r="R281" s="117"/>
      <c r="S281" s="117"/>
      <c r="T281" s="117">
        <f t="shared" si="36"/>
        <v>2.0336858830342138E-3</v>
      </c>
    </row>
    <row r="282" spans="2:20" ht="15.75" x14ac:dyDescent="0.2">
      <c r="B282" s="116" t="s">
        <v>2332</v>
      </c>
      <c r="C282" s="118">
        <v>1637</v>
      </c>
      <c r="D282" s="118">
        <v>1286</v>
      </c>
      <c r="E282" s="118">
        <v>1349</v>
      </c>
      <c r="F282" s="118">
        <v>1892</v>
      </c>
      <c r="G282" s="118">
        <v>2770</v>
      </c>
      <c r="H282" s="118">
        <v>1706</v>
      </c>
      <c r="I282" s="118"/>
      <c r="J282" s="118"/>
      <c r="K282" s="118">
        <v>77718.967300000004</v>
      </c>
      <c r="L282" s="186">
        <f t="shared" si="39"/>
        <v>1.2232415902140672E-3</v>
      </c>
      <c r="M282" s="186">
        <f t="shared" si="40"/>
        <v>-3.1007751937984496E-3</v>
      </c>
      <c r="N282" s="186">
        <f t="shared" si="41"/>
        <v>-8.8170462894930201E-3</v>
      </c>
      <c r="O282" s="186">
        <f t="shared" si="37"/>
        <v>6.1750817290228844E-3</v>
      </c>
      <c r="P282" s="186">
        <f t="shared" si="38"/>
        <v>-1.7554125219426564E-3</v>
      </c>
      <c r="Q282" s="186">
        <f t="shared" si="42"/>
        <v>-1.7554125219426564E-3</v>
      </c>
      <c r="R282" s="117"/>
      <c r="S282" s="117"/>
      <c r="T282" s="117">
        <f t="shared" si="36"/>
        <v>2.1931687364781555E-3</v>
      </c>
    </row>
    <row r="283" spans="2:20" ht="15.75" x14ac:dyDescent="0.2">
      <c r="B283" s="116" t="s">
        <v>2333</v>
      </c>
      <c r="C283" s="118">
        <v>1637</v>
      </c>
      <c r="D283" s="118">
        <v>1283</v>
      </c>
      <c r="E283" s="118">
        <v>1350</v>
      </c>
      <c r="F283" s="118">
        <v>1880</v>
      </c>
      <c r="G283" s="118">
        <v>2716</v>
      </c>
      <c r="H283" s="118">
        <v>1703</v>
      </c>
      <c r="I283" s="118"/>
      <c r="J283" s="118"/>
      <c r="K283" s="118">
        <v>78463.968599999993</v>
      </c>
      <c r="L283" s="186">
        <f t="shared" si="39"/>
        <v>0</v>
      </c>
      <c r="M283" s="186">
        <f t="shared" si="40"/>
        <v>-2.3328149300155523E-3</v>
      </c>
      <c r="N283" s="186">
        <f t="shared" si="41"/>
        <v>7.4128984432913266E-4</v>
      </c>
      <c r="O283" s="186">
        <f t="shared" si="37"/>
        <v>-1.9494584837545126E-2</v>
      </c>
      <c r="P283" s="186">
        <f t="shared" si="38"/>
        <v>-1.7584994138335288E-3</v>
      </c>
      <c r="Q283" s="186">
        <f t="shared" si="42"/>
        <v>-1.7584994138335288E-3</v>
      </c>
      <c r="R283" s="117"/>
      <c r="S283" s="117"/>
      <c r="T283" s="117">
        <f t="shared" si="36"/>
        <v>9.5858363264689044E-3</v>
      </c>
    </row>
    <row r="284" spans="2:20" ht="15.75" x14ac:dyDescent="0.2">
      <c r="B284" s="116" t="s">
        <v>2334</v>
      </c>
      <c r="C284" s="118">
        <v>1633</v>
      </c>
      <c r="D284" s="118">
        <v>1280</v>
      </c>
      <c r="E284" s="118">
        <v>1363</v>
      </c>
      <c r="F284" s="118">
        <v>1898</v>
      </c>
      <c r="G284" s="118">
        <v>2691</v>
      </c>
      <c r="H284" s="118">
        <v>1714</v>
      </c>
      <c r="I284" s="118"/>
      <c r="J284" s="118"/>
      <c r="K284" s="118">
        <v>78558.694799999997</v>
      </c>
      <c r="L284" s="186">
        <f t="shared" si="39"/>
        <v>-2.4434941967012829E-3</v>
      </c>
      <c r="M284" s="186">
        <f t="shared" si="40"/>
        <v>-2.3382696804364772E-3</v>
      </c>
      <c r="N284" s="186">
        <f t="shared" si="41"/>
        <v>9.6296296296296303E-3</v>
      </c>
      <c r="O284" s="186">
        <f t="shared" si="37"/>
        <v>-9.2047128129602359E-3</v>
      </c>
      <c r="P284" s="186">
        <f t="shared" si="38"/>
        <v>6.4591896652965355E-3</v>
      </c>
      <c r="Q284" s="186">
        <f t="shared" si="42"/>
        <v>6.4591896652965355E-3</v>
      </c>
      <c r="R284" s="117"/>
      <c r="S284" s="117"/>
      <c r="T284" s="117">
        <f t="shared" si="36"/>
        <v>1.2072573142827829E-3</v>
      </c>
    </row>
    <row r="285" spans="2:20" ht="15.75" x14ac:dyDescent="0.2">
      <c r="B285" s="116" t="s">
        <v>2335</v>
      </c>
      <c r="C285" s="118">
        <v>1633</v>
      </c>
      <c r="D285" s="118">
        <v>1278</v>
      </c>
      <c r="E285" s="118">
        <v>1366</v>
      </c>
      <c r="F285" s="118">
        <v>1896</v>
      </c>
      <c r="G285" s="118">
        <v>2695</v>
      </c>
      <c r="H285" s="118">
        <v>1710</v>
      </c>
      <c r="I285" s="118"/>
      <c r="J285" s="118"/>
      <c r="K285" s="118">
        <v>78516.982799999998</v>
      </c>
      <c r="L285" s="186">
        <f t="shared" si="39"/>
        <v>0</v>
      </c>
      <c r="M285" s="186">
        <f t="shared" si="40"/>
        <v>-1.5625000000000001E-3</v>
      </c>
      <c r="N285" s="186">
        <f t="shared" si="41"/>
        <v>2.2010271460014674E-3</v>
      </c>
      <c r="O285" s="186">
        <f t="shared" si="37"/>
        <v>1.4864362690449647E-3</v>
      </c>
      <c r="P285" s="186">
        <f t="shared" si="38"/>
        <v>-2.3337222870478411E-3</v>
      </c>
      <c r="Q285" s="186">
        <f t="shared" si="42"/>
        <v>-2.3337222870478411E-3</v>
      </c>
      <c r="R285" s="117"/>
      <c r="S285" s="117"/>
      <c r="T285" s="117">
        <f t="shared" si="36"/>
        <v>-5.3096605164065856E-4</v>
      </c>
    </row>
    <row r="286" spans="2:20" ht="15.75" x14ac:dyDescent="0.2">
      <c r="B286" s="116" t="s">
        <v>2336</v>
      </c>
      <c r="C286" s="118">
        <v>1633</v>
      </c>
      <c r="D286" s="118">
        <v>1276</v>
      </c>
      <c r="E286" s="118">
        <v>1370</v>
      </c>
      <c r="F286" s="118">
        <v>1891</v>
      </c>
      <c r="G286" s="118">
        <v>2641</v>
      </c>
      <c r="H286" s="118">
        <v>1703</v>
      </c>
      <c r="I286" s="118"/>
      <c r="J286" s="118"/>
      <c r="K286" s="118">
        <v>78485.249299999996</v>
      </c>
      <c r="L286" s="186">
        <f t="shared" si="39"/>
        <v>0</v>
      </c>
      <c r="M286" s="186">
        <f t="shared" si="40"/>
        <v>-1.5649452269170579E-3</v>
      </c>
      <c r="N286" s="186">
        <f t="shared" si="41"/>
        <v>2.9282576866764276E-3</v>
      </c>
      <c r="O286" s="186">
        <f t="shared" si="37"/>
        <v>-2.0037105751391466E-2</v>
      </c>
      <c r="P286" s="186">
        <f t="shared" si="38"/>
        <v>-4.0935672514619886E-3</v>
      </c>
      <c r="Q286" s="186">
        <f t="shared" si="42"/>
        <v>-4.0935672514619886E-3</v>
      </c>
      <c r="R286" s="117"/>
      <c r="S286" s="117"/>
      <c r="T286" s="117">
        <f t="shared" si="36"/>
        <v>-4.0416097089255568E-4</v>
      </c>
    </row>
    <row r="287" spans="2:20" ht="15.75" x14ac:dyDescent="0.2">
      <c r="B287" s="116" t="s">
        <v>2337</v>
      </c>
      <c r="C287" s="118">
        <v>1629</v>
      </c>
      <c r="D287" s="118">
        <v>1272</v>
      </c>
      <c r="E287" s="118">
        <v>1381</v>
      </c>
      <c r="F287" s="118">
        <v>1885</v>
      </c>
      <c r="G287" s="118">
        <v>2657</v>
      </c>
      <c r="H287" s="118">
        <v>1702</v>
      </c>
      <c r="I287" s="118"/>
      <c r="J287" s="118"/>
      <c r="K287" s="118">
        <v>78512.777199999997</v>
      </c>
      <c r="L287" s="186">
        <f t="shared" si="39"/>
        <v>-2.449479485609308E-3</v>
      </c>
      <c r="M287" s="186">
        <f t="shared" si="40"/>
        <v>-3.134796238244514E-3</v>
      </c>
      <c r="N287" s="186">
        <f t="shared" si="41"/>
        <v>8.0291970802919711E-3</v>
      </c>
      <c r="O287" s="186">
        <f t="shared" si="37"/>
        <v>6.0583112457402496E-3</v>
      </c>
      <c r="P287" s="186">
        <f t="shared" si="38"/>
        <v>-5.8719906048150322E-4</v>
      </c>
      <c r="Q287" s="186">
        <f t="shared" si="42"/>
        <v>-5.8719906048150322E-4</v>
      </c>
      <c r="R287" s="117"/>
      <c r="S287" s="117"/>
      <c r="T287" s="117">
        <f t="shared" si="36"/>
        <v>3.5073979181462518E-4</v>
      </c>
    </row>
    <row r="288" spans="2:20" ht="15.75" x14ac:dyDescent="0.2">
      <c r="B288" s="116" t="s">
        <v>2338</v>
      </c>
      <c r="C288" s="118">
        <v>1629</v>
      </c>
      <c r="D288" s="118">
        <v>1262</v>
      </c>
      <c r="E288" s="118">
        <v>1395</v>
      </c>
      <c r="F288" s="118">
        <v>1873</v>
      </c>
      <c r="G288" s="118">
        <v>2626</v>
      </c>
      <c r="H288" s="118">
        <v>1697</v>
      </c>
      <c r="I288" s="118"/>
      <c r="J288" s="118"/>
      <c r="K288" s="118">
        <v>78288.662800000006</v>
      </c>
      <c r="L288" s="186">
        <f t="shared" si="39"/>
        <v>0</v>
      </c>
      <c r="M288" s="186">
        <f t="shared" si="40"/>
        <v>-7.8616352201257862E-3</v>
      </c>
      <c r="N288" s="186">
        <f t="shared" si="41"/>
        <v>1.0137581462708182E-2</v>
      </c>
      <c r="O288" s="186">
        <f t="shared" si="37"/>
        <v>-1.1667293940534437E-2</v>
      </c>
      <c r="P288" s="186">
        <f t="shared" si="38"/>
        <v>-2.9377203290246769E-3</v>
      </c>
      <c r="Q288" s="186">
        <f t="shared" si="42"/>
        <v>-2.9377203290246769E-3</v>
      </c>
      <c r="R288" s="117"/>
      <c r="S288" s="117"/>
      <c r="T288" s="117">
        <f t="shared" si="36"/>
        <v>-2.8544958921665974E-3</v>
      </c>
    </row>
    <row r="289" spans="2:20" ht="15.75" x14ac:dyDescent="0.2">
      <c r="B289" s="116" t="s">
        <v>2339</v>
      </c>
      <c r="C289" s="118">
        <v>1627</v>
      </c>
      <c r="D289" s="118">
        <v>1251</v>
      </c>
      <c r="E289" s="118">
        <v>1405</v>
      </c>
      <c r="F289" s="118">
        <v>1869</v>
      </c>
      <c r="G289" s="118">
        <v>2586</v>
      </c>
      <c r="H289" s="118">
        <v>1709</v>
      </c>
      <c r="I289" s="118"/>
      <c r="J289" s="118"/>
      <c r="K289" s="118">
        <v>78056.854500000001</v>
      </c>
      <c r="L289" s="186">
        <f t="shared" si="39"/>
        <v>-1.2277470841006752E-3</v>
      </c>
      <c r="M289" s="186">
        <f t="shared" si="40"/>
        <v>-8.7163232963549924E-3</v>
      </c>
      <c r="N289" s="186">
        <f t="shared" si="41"/>
        <v>7.1684587813620072E-3</v>
      </c>
      <c r="O289" s="186">
        <f t="shared" si="37"/>
        <v>-1.5232292460015232E-2</v>
      </c>
      <c r="P289" s="186">
        <f t="shared" si="38"/>
        <v>7.0713022981732472E-3</v>
      </c>
      <c r="Q289" s="186">
        <f t="shared" si="42"/>
        <v>7.0713022981732472E-3</v>
      </c>
      <c r="R289" s="117"/>
      <c r="S289" s="117"/>
      <c r="T289" s="117">
        <f t="shared" si="36"/>
        <v>-2.9609434075045181E-3</v>
      </c>
    </row>
    <row r="290" spans="2:20" ht="15.75" x14ac:dyDescent="0.2">
      <c r="B290" s="116" t="s">
        <v>2340</v>
      </c>
      <c r="C290" s="118">
        <v>1608</v>
      </c>
      <c r="D290" s="118">
        <v>1245</v>
      </c>
      <c r="E290" s="118">
        <v>1409</v>
      </c>
      <c r="F290" s="118">
        <v>1875</v>
      </c>
      <c r="G290" s="118">
        <v>2610</v>
      </c>
      <c r="H290" s="118">
        <v>1703</v>
      </c>
      <c r="I290" s="118"/>
      <c r="J290" s="118"/>
      <c r="K290" s="118">
        <v>77949.846099999995</v>
      </c>
      <c r="L290" s="186">
        <f t="shared" si="39"/>
        <v>-1.1677934849416103E-2</v>
      </c>
      <c r="M290" s="186">
        <f t="shared" si="40"/>
        <v>-4.7961630695443642E-3</v>
      </c>
      <c r="N290" s="186">
        <f t="shared" si="41"/>
        <v>2.8469750889679717E-3</v>
      </c>
      <c r="O290" s="186">
        <f t="shared" si="37"/>
        <v>9.2807424593967514E-3</v>
      </c>
      <c r="P290" s="186">
        <f t="shared" si="38"/>
        <v>-3.5108250438853129E-3</v>
      </c>
      <c r="Q290" s="186">
        <f t="shared" si="42"/>
        <v>-3.5108250438853129E-3</v>
      </c>
      <c r="R290" s="117"/>
      <c r="S290" s="117"/>
      <c r="T290" s="117">
        <f t="shared" si="36"/>
        <v>-1.3709033074091664E-3</v>
      </c>
    </row>
    <row r="291" spans="2:20" ht="15.75" x14ac:dyDescent="0.2">
      <c r="B291" s="116" t="s">
        <v>2341</v>
      </c>
      <c r="C291" s="118">
        <v>1608</v>
      </c>
      <c r="D291" s="118">
        <v>1234</v>
      </c>
      <c r="E291" s="118">
        <v>1414</v>
      </c>
      <c r="F291" s="118">
        <v>1868</v>
      </c>
      <c r="G291" s="118">
        <v>2561</v>
      </c>
      <c r="H291" s="118">
        <v>1701</v>
      </c>
      <c r="I291" s="118"/>
      <c r="J291" s="118"/>
      <c r="K291" s="118">
        <v>77849.211299999995</v>
      </c>
      <c r="L291" s="186">
        <f t="shared" si="39"/>
        <v>0</v>
      </c>
      <c r="M291" s="186">
        <f t="shared" si="40"/>
        <v>-8.8353413654618466E-3</v>
      </c>
      <c r="N291" s="186">
        <f t="shared" si="41"/>
        <v>3.5486160397444995E-3</v>
      </c>
      <c r="O291" s="186">
        <f t="shared" si="37"/>
        <v>-1.8773946360153258E-2</v>
      </c>
      <c r="P291" s="186">
        <f t="shared" si="38"/>
        <v>-1.1743981209630064E-3</v>
      </c>
      <c r="Q291" s="186">
        <f t="shared" si="42"/>
        <v>-1.1743981209630064E-3</v>
      </c>
      <c r="R291" s="117"/>
      <c r="S291" s="117"/>
      <c r="T291" s="117">
        <f t="shared" si="36"/>
        <v>-1.2910198677095249E-3</v>
      </c>
    </row>
    <row r="292" spans="2:20" ht="15.75" x14ac:dyDescent="0.2">
      <c r="B292" s="116" t="s">
        <v>2342</v>
      </c>
      <c r="C292" s="118">
        <v>1612</v>
      </c>
      <c r="D292" s="118">
        <v>1246</v>
      </c>
      <c r="E292" s="118">
        <v>1416</v>
      </c>
      <c r="F292" s="118">
        <v>1860</v>
      </c>
      <c r="G292" s="118">
        <v>2577</v>
      </c>
      <c r="H292" s="118">
        <v>1697</v>
      </c>
      <c r="I292" s="118"/>
      <c r="J292" s="118"/>
      <c r="K292" s="118">
        <v>77867.817899999995</v>
      </c>
      <c r="L292" s="186">
        <f t="shared" si="39"/>
        <v>2.4875621890547263E-3</v>
      </c>
      <c r="M292" s="186">
        <f t="shared" si="40"/>
        <v>9.7244732576985422E-3</v>
      </c>
      <c r="N292" s="186">
        <f t="shared" si="41"/>
        <v>1.4144271570014145E-3</v>
      </c>
      <c r="O292" s="186">
        <f t="shared" si="37"/>
        <v>6.247559547051933E-3</v>
      </c>
      <c r="P292" s="186">
        <f t="shared" si="38"/>
        <v>-2.3515579071134627E-3</v>
      </c>
      <c r="Q292" s="186">
        <f t="shared" si="42"/>
        <v>-2.3515579071134627E-3</v>
      </c>
      <c r="R292" s="117"/>
      <c r="S292" s="117"/>
      <c r="T292" s="117">
        <f t="shared" si="36"/>
        <v>2.3900820174396761E-4</v>
      </c>
    </row>
    <row r="293" spans="2:20" ht="15.75" x14ac:dyDescent="0.2">
      <c r="B293" s="116" t="s">
        <v>2343</v>
      </c>
      <c r="C293" s="118">
        <v>1612</v>
      </c>
      <c r="D293" s="118">
        <v>1241</v>
      </c>
      <c r="E293" s="118">
        <v>1400</v>
      </c>
      <c r="F293" s="118">
        <v>1830</v>
      </c>
      <c r="G293" s="118">
        <v>2564</v>
      </c>
      <c r="H293" s="118">
        <v>1694</v>
      </c>
      <c r="I293" s="118"/>
      <c r="J293" s="118"/>
      <c r="K293" s="118">
        <v>77602.922399999996</v>
      </c>
      <c r="L293" s="186">
        <f t="shared" si="39"/>
        <v>0</v>
      </c>
      <c r="M293" s="186">
        <f t="shared" si="40"/>
        <v>-4.0128410914927765E-3</v>
      </c>
      <c r="N293" s="186">
        <f t="shared" si="41"/>
        <v>-1.1299435028248588E-2</v>
      </c>
      <c r="O293" s="186">
        <f t="shared" si="37"/>
        <v>-5.0446255335661622E-3</v>
      </c>
      <c r="P293" s="186">
        <f t="shared" si="38"/>
        <v>-1.7678255745433118E-3</v>
      </c>
      <c r="Q293" s="186">
        <f t="shared" si="42"/>
        <v>-1.7678255745433118E-3</v>
      </c>
      <c r="R293" s="117"/>
      <c r="S293" s="117"/>
      <c r="T293" s="117">
        <f t="shared" si="36"/>
        <v>-3.401861091576816E-3</v>
      </c>
    </row>
    <row r="294" spans="2:20" ht="15.75" x14ac:dyDescent="0.2">
      <c r="B294" s="116" t="s">
        <v>2344</v>
      </c>
      <c r="C294" s="118">
        <v>1611</v>
      </c>
      <c r="D294" s="118">
        <v>1255</v>
      </c>
      <c r="E294" s="118">
        <v>1400</v>
      </c>
      <c r="F294" s="118">
        <v>1853</v>
      </c>
      <c r="G294" s="118">
        <v>2549</v>
      </c>
      <c r="H294" s="118">
        <v>1686</v>
      </c>
      <c r="I294" s="118"/>
      <c r="J294" s="118"/>
      <c r="K294" s="118">
        <v>77639.381800000003</v>
      </c>
      <c r="L294" s="186">
        <f t="shared" si="39"/>
        <v>-6.2034739454094293E-4</v>
      </c>
      <c r="M294" s="186">
        <f t="shared" si="40"/>
        <v>1.1281224818694601E-2</v>
      </c>
      <c r="N294" s="186">
        <f t="shared" si="41"/>
        <v>0</v>
      </c>
      <c r="O294" s="186">
        <f t="shared" si="37"/>
        <v>-5.8502340093603746E-3</v>
      </c>
      <c r="P294" s="186">
        <f t="shared" si="38"/>
        <v>-4.7225501770956314E-3</v>
      </c>
      <c r="Q294" s="186">
        <f t="shared" si="42"/>
        <v>-4.7225501770956314E-3</v>
      </c>
      <c r="R294" s="117"/>
      <c r="S294" s="117"/>
      <c r="T294" s="117">
        <f t="shared" si="36"/>
        <v>4.6981993554416721E-4</v>
      </c>
    </row>
    <row r="295" spans="2:20" ht="15.75" x14ac:dyDescent="0.2">
      <c r="B295" s="116" t="s">
        <v>2345</v>
      </c>
      <c r="C295" s="118">
        <v>1611</v>
      </c>
      <c r="D295" s="118">
        <v>1253</v>
      </c>
      <c r="E295" s="118">
        <v>1388</v>
      </c>
      <c r="F295" s="118">
        <v>1847</v>
      </c>
      <c r="G295" s="118">
        <v>2520</v>
      </c>
      <c r="H295" s="118">
        <v>1675</v>
      </c>
      <c r="I295" s="118"/>
      <c r="J295" s="118"/>
      <c r="K295" s="118">
        <v>77059.3266</v>
      </c>
      <c r="L295" s="186">
        <f t="shared" si="39"/>
        <v>0</v>
      </c>
      <c r="M295" s="186">
        <f t="shared" si="40"/>
        <v>-1.5936254980079682E-3</v>
      </c>
      <c r="N295" s="186">
        <f t="shared" si="41"/>
        <v>-8.5714285714285719E-3</v>
      </c>
      <c r="O295" s="186">
        <f t="shared" si="37"/>
        <v>-1.1377010592389172E-2</v>
      </c>
      <c r="P295" s="186">
        <f t="shared" si="38"/>
        <v>-6.5243179122182679E-3</v>
      </c>
      <c r="Q295" s="186">
        <f t="shared" si="42"/>
        <v>-6.5243179122182679E-3</v>
      </c>
      <c r="R295" s="117"/>
      <c r="S295" s="117"/>
      <c r="T295" s="117">
        <f t="shared" si="36"/>
        <v>-7.471146556707932E-3</v>
      </c>
    </row>
    <row r="296" spans="2:20" ht="15.75" x14ac:dyDescent="0.2">
      <c r="B296" s="116" t="s">
        <v>2346</v>
      </c>
      <c r="C296" s="118">
        <v>1610</v>
      </c>
      <c r="D296" s="118">
        <v>1247</v>
      </c>
      <c r="E296" s="118">
        <v>1395</v>
      </c>
      <c r="F296" s="118">
        <v>1857</v>
      </c>
      <c r="G296" s="118">
        <v>2467</v>
      </c>
      <c r="H296" s="118">
        <v>1676</v>
      </c>
      <c r="I296" s="118"/>
      <c r="J296" s="118"/>
      <c r="K296" s="118">
        <v>77166.734800000006</v>
      </c>
      <c r="L296" s="186">
        <f t="shared" si="39"/>
        <v>-6.207324643078833E-4</v>
      </c>
      <c r="M296" s="186">
        <f t="shared" si="40"/>
        <v>-4.7885075818036712E-3</v>
      </c>
      <c r="N296" s="186">
        <f t="shared" si="41"/>
        <v>5.0432276657060519E-3</v>
      </c>
      <c r="O296" s="186">
        <f t="shared" si="37"/>
        <v>-2.1031746031746033E-2</v>
      </c>
      <c r="P296" s="186">
        <f t="shared" si="38"/>
        <v>5.9701492537313433E-4</v>
      </c>
      <c r="Q296" s="186">
        <f t="shared" si="42"/>
        <v>5.9701492537313433E-4</v>
      </c>
      <c r="R296" s="117"/>
      <c r="S296" s="117"/>
      <c r="T296" s="117">
        <f t="shared" si="36"/>
        <v>1.3938377707028303E-3</v>
      </c>
    </row>
    <row r="297" spans="2:20" ht="15.75" x14ac:dyDescent="0.2">
      <c r="B297" s="116" t="s">
        <v>2347</v>
      </c>
      <c r="C297" s="118">
        <v>1610</v>
      </c>
      <c r="D297" s="118">
        <v>1240</v>
      </c>
      <c r="E297" s="118">
        <v>1404</v>
      </c>
      <c r="F297" s="118">
        <v>1870</v>
      </c>
      <c r="G297" s="118">
        <v>2459</v>
      </c>
      <c r="H297" s="118">
        <v>1689</v>
      </c>
      <c r="I297" s="118"/>
      <c r="J297" s="118"/>
      <c r="K297" s="118">
        <v>77197.352599999998</v>
      </c>
      <c r="L297" s="186">
        <f t="shared" si="39"/>
        <v>0</v>
      </c>
      <c r="M297" s="186">
        <f t="shared" si="40"/>
        <v>-5.6134723336006415E-3</v>
      </c>
      <c r="N297" s="186">
        <f t="shared" si="41"/>
        <v>6.4516129032258064E-3</v>
      </c>
      <c r="O297" s="186">
        <f t="shared" si="37"/>
        <v>-3.2428050263477908E-3</v>
      </c>
      <c r="P297" s="186">
        <f t="shared" si="38"/>
        <v>7.7565632458233887E-3</v>
      </c>
      <c r="Q297" s="186">
        <f t="shared" si="42"/>
        <v>7.7565632458233887E-3</v>
      </c>
      <c r="R297" s="117"/>
      <c r="S297" s="117"/>
      <c r="T297" s="117">
        <f t="shared" si="36"/>
        <v>3.9677459567710917E-4</v>
      </c>
    </row>
    <row r="298" spans="2:20" ht="15.75" x14ac:dyDescent="0.2">
      <c r="B298" s="116" t="s">
        <v>2348</v>
      </c>
      <c r="C298" s="118">
        <v>1610</v>
      </c>
      <c r="D298" s="118">
        <v>1236</v>
      </c>
      <c r="E298" s="118">
        <v>1401</v>
      </c>
      <c r="F298" s="118">
        <v>1866</v>
      </c>
      <c r="G298" s="118">
        <v>2476</v>
      </c>
      <c r="H298" s="118">
        <v>1688</v>
      </c>
      <c r="I298" s="118"/>
      <c r="J298" s="118"/>
      <c r="K298" s="118">
        <v>76856.442999999999</v>
      </c>
      <c r="L298" s="186">
        <f t="shared" si="39"/>
        <v>0</v>
      </c>
      <c r="M298" s="186">
        <f t="shared" si="40"/>
        <v>-3.2258064516129032E-3</v>
      </c>
      <c r="N298" s="186">
        <f t="shared" si="41"/>
        <v>-2.136752136752137E-3</v>
      </c>
      <c r="O298" s="186">
        <f t="shared" si="37"/>
        <v>6.9133794225294835E-3</v>
      </c>
      <c r="P298" s="186">
        <f t="shared" si="38"/>
        <v>-5.9206631142687976E-4</v>
      </c>
      <c r="Q298" s="186">
        <f t="shared" si="42"/>
        <v>-5.9206631142687976E-4</v>
      </c>
      <c r="R298" s="117"/>
      <c r="S298" s="117"/>
      <c r="T298" s="117">
        <f t="shared" si="36"/>
        <v>-4.4160789006124418E-3</v>
      </c>
    </row>
    <row r="299" spans="2:20" ht="15.75" x14ac:dyDescent="0.2">
      <c r="B299" s="116" t="s">
        <v>2349</v>
      </c>
      <c r="C299" s="118">
        <v>1610</v>
      </c>
      <c r="D299" s="118">
        <v>1233</v>
      </c>
      <c r="E299" s="118">
        <v>1397</v>
      </c>
      <c r="F299" s="118">
        <v>1863</v>
      </c>
      <c r="G299" s="118">
        <v>2451</v>
      </c>
      <c r="H299" s="118">
        <v>1685</v>
      </c>
      <c r="I299" s="118"/>
      <c r="J299" s="118"/>
      <c r="K299" s="118">
        <v>76728.809699999998</v>
      </c>
      <c r="L299" s="186">
        <f t="shared" si="39"/>
        <v>0</v>
      </c>
      <c r="M299" s="186">
        <f t="shared" si="40"/>
        <v>-2.4271844660194173E-3</v>
      </c>
      <c r="N299" s="186">
        <f t="shared" si="41"/>
        <v>-2.8551034975017845E-3</v>
      </c>
      <c r="O299" s="186">
        <f t="shared" si="37"/>
        <v>-1.0096930533117932E-2</v>
      </c>
      <c r="P299" s="186">
        <f t="shared" si="38"/>
        <v>-1.7772511848341231E-3</v>
      </c>
      <c r="Q299" s="186">
        <f t="shared" si="42"/>
        <v>-1.7772511848341231E-3</v>
      </c>
      <c r="R299" s="117"/>
      <c r="S299" s="117"/>
      <c r="T299" s="117">
        <f t="shared" si="36"/>
        <v>-1.6606714416903384E-3</v>
      </c>
    </row>
    <row r="300" spans="2:20" ht="15.75" x14ac:dyDescent="0.2">
      <c r="B300" s="116" t="s">
        <v>2350</v>
      </c>
      <c r="C300" s="118">
        <v>1610</v>
      </c>
      <c r="D300" s="118">
        <v>1229</v>
      </c>
      <c r="E300" s="118">
        <v>1396</v>
      </c>
      <c r="F300" s="118">
        <v>1861</v>
      </c>
      <c r="G300" s="118">
        <v>2421</v>
      </c>
      <c r="H300" s="118">
        <v>1676</v>
      </c>
      <c r="I300" s="118"/>
      <c r="J300" s="118"/>
      <c r="K300" s="118">
        <v>76840.009399999995</v>
      </c>
      <c r="L300" s="186">
        <f t="shared" si="39"/>
        <v>0</v>
      </c>
      <c r="M300" s="186">
        <f t="shared" si="40"/>
        <v>-3.2441200324412004E-3</v>
      </c>
      <c r="N300" s="186">
        <f t="shared" si="41"/>
        <v>-7.158196134574087E-4</v>
      </c>
      <c r="O300" s="186">
        <f t="shared" si="37"/>
        <v>-1.2239902080783354E-2</v>
      </c>
      <c r="P300" s="186">
        <f t="shared" si="38"/>
        <v>-5.341246290801187E-3</v>
      </c>
      <c r="Q300" s="186">
        <f t="shared" si="42"/>
        <v>-5.341246290801187E-3</v>
      </c>
      <c r="R300" s="117"/>
      <c r="S300" s="117"/>
      <c r="T300" s="117">
        <f t="shared" si="36"/>
        <v>1.4492561586029321E-3</v>
      </c>
    </row>
    <row r="301" spans="2:20" ht="15.75" x14ac:dyDescent="0.2">
      <c r="B301" s="116" t="s">
        <v>2351</v>
      </c>
      <c r="C301" s="118">
        <v>1610</v>
      </c>
      <c r="D301" s="118">
        <v>1226</v>
      </c>
      <c r="E301" s="118">
        <v>1376</v>
      </c>
      <c r="F301" s="118">
        <v>1852</v>
      </c>
      <c r="G301" s="118">
        <v>2376</v>
      </c>
      <c r="H301" s="118">
        <v>1667</v>
      </c>
      <c r="I301" s="118"/>
      <c r="J301" s="118"/>
      <c r="K301" s="118">
        <v>76668.157099999997</v>
      </c>
      <c r="L301" s="186">
        <f t="shared" si="39"/>
        <v>0</v>
      </c>
      <c r="M301" s="186">
        <f t="shared" si="40"/>
        <v>-2.4410089503661514E-3</v>
      </c>
      <c r="N301" s="186">
        <f t="shared" si="41"/>
        <v>-1.4326647564469915E-2</v>
      </c>
      <c r="O301" s="186">
        <f t="shared" si="37"/>
        <v>-1.858736059479554E-2</v>
      </c>
      <c r="P301" s="186">
        <f t="shared" si="38"/>
        <v>-5.3699284009546535E-3</v>
      </c>
      <c r="Q301" s="186">
        <f t="shared" si="42"/>
        <v>-5.3699284009546535E-3</v>
      </c>
      <c r="R301" s="117"/>
      <c r="S301" s="117"/>
      <c r="T301" s="117">
        <f t="shared" si="36"/>
        <v>-2.2364950413449412E-3</v>
      </c>
    </row>
    <row r="302" spans="2:20" ht="15.75" x14ac:dyDescent="0.2">
      <c r="B302" s="116" t="s">
        <v>2352</v>
      </c>
      <c r="C302" s="118">
        <v>1609</v>
      </c>
      <c r="D302" s="118">
        <v>1224</v>
      </c>
      <c r="E302" s="118">
        <v>1377</v>
      </c>
      <c r="F302" s="118">
        <v>1848</v>
      </c>
      <c r="G302" s="118">
        <v>2392</v>
      </c>
      <c r="H302" s="118">
        <v>1663</v>
      </c>
      <c r="I302" s="118"/>
      <c r="J302" s="118"/>
      <c r="K302" s="118">
        <v>76315.6924</v>
      </c>
      <c r="L302" s="186">
        <f t="shared" si="39"/>
        <v>-6.2111801242236027E-4</v>
      </c>
      <c r="M302" s="186">
        <f t="shared" si="40"/>
        <v>-1.6313213703099511E-3</v>
      </c>
      <c r="N302" s="186">
        <f t="shared" si="41"/>
        <v>7.2674418604651162E-4</v>
      </c>
      <c r="O302" s="186">
        <f t="shared" si="37"/>
        <v>6.7340067340067337E-3</v>
      </c>
      <c r="P302" s="186">
        <f t="shared" si="38"/>
        <v>-2.3995200959808036E-3</v>
      </c>
      <c r="Q302" s="186">
        <f t="shared" si="42"/>
        <v>-2.3995200959808036E-3</v>
      </c>
      <c r="R302" s="117"/>
      <c r="S302" s="117"/>
      <c r="T302" s="117">
        <f t="shared" ref="T302:T365" si="43">(K302-K301)/K301</f>
        <v>-4.5972762791241899E-3</v>
      </c>
    </row>
    <row r="303" spans="2:20" ht="15.75" x14ac:dyDescent="0.2">
      <c r="B303" s="116" t="s">
        <v>2353</v>
      </c>
      <c r="C303" s="118">
        <v>1609</v>
      </c>
      <c r="D303" s="118">
        <v>1220</v>
      </c>
      <c r="E303" s="118">
        <v>1377</v>
      </c>
      <c r="F303" s="118">
        <v>1849</v>
      </c>
      <c r="G303" s="118">
        <v>2381</v>
      </c>
      <c r="H303" s="118">
        <v>1655</v>
      </c>
      <c r="I303" s="118"/>
      <c r="J303" s="118"/>
      <c r="K303" s="118">
        <v>76260.904200000004</v>
      </c>
      <c r="L303" s="186">
        <f t="shared" si="39"/>
        <v>0</v>
      </c>
      <c r="M303" s="186">
        <f t="shared" si="40"/>
        <v>-3.2679738562091504E-3</v>
      </c>
      <c r="N303" s="186">
        <f t="shared" si="41"/>
        <v>0</v>
      </c>
      <c r="O303" s="186">
        <f t="shared" si="37"/>
        <v>-4.5986622073578599E-3</v>
      </c>
      <c r="P303" s="186">
        <f t="shared" si="38"/>
        <v>-4.810583283223091E-3</v>
      </c>
      <c r="Q303" s="186">
        <f t="shared" si="42"/>
        <v>-4.810583283223091E-3</v>
      </c>
      <c r="R303" s="117"/>
      <c r="S303" s="117"/>
      <c r="T303" s="117">
        <f t="shared" si="43"/>
        <v>-7.1791525801573428E-4</v>
      </c>
    </row>
    <row r="304" spans="2:20" ht="15.75" x14ac:dyDescent="0.2">
      <c r="B304" s="116" t="s">
        <v>2354</v>
      </c>
      <c r="C304" s="118">
        <v>1605</v>
      </c>
      <c r="D304" s="118">
        <v>1218</v>
      </c>
      <c r="E304" s="118">
        <v>1377</v>
      </c>
      <c r="F304" s="118">
        <v>1842</v>
      </c>
      <c r="G304" s="118">
        <v>2347</v>
      </c>
      <c r="H304" s="118">
        <v>1656</v>
      </c>
      <c r="I304" s="118"/>
      <c r="J304" s="118"/>
      <c r="K304" s="118">
        <v>76320.009399999995</v>
      </c>
      <c r="L304" s="186">
        <f t="shared" si="39"/>
        <v>-2.486016159105034E-3</v>
      </c>
      <c r="M304" s="186">
        <f t="shared" si="40"/>
        <v>-1.639344262295082E-3</v>
      </c>
      <c r="N304" s="186">
        <f t="shared" si="41"/>
        <v>0</v>
      </c>
      <c r="O304" s="186">
        <f t="shared" si="37"/>
        <v>-1.4279714405711887E-2</v>
      </c>
      <c r="P304" s="186">
        <f t="shared" si="38"/>
        <v>6.0422960725075529E-4</v>
      </c>
      <c r="Q304" s="186">
        <f t="shared" si="42"/>
        <v>6.0422960725075529E-4</v>
      </c>
      <c r="R304" s="117"/>
      <c r="S304" s="117"/>
      <c r="T304" s="117">
        <f t="shared" si="43"/>
        <v>7.7503932873629463E-4</v>
      </c>
    </row>
    <row r="305" spans="2:20" ht="15.75" x14ac:dyDescent="0.2">
      <c r="B305" s="116" t="s">
        <v>2355</v>
      </c>
      <c r="C305" s="118">
        <v>1601</v>
      </c>
      <c r="D305" s="118">
        <v>1216</v>
      </c>
      <c r="E305" s="118">
        <v>1377</v>
      </c>
      <c r="F305" s="118">
        <v>1842</v>
      </c>
      <c r="G305" s="118">
        <v>2362</v>
      </c>
      <c r="H305" s="118">
        <v>1656</v>
      </c>
      <c r="I305" s="118"/>
      <c r="J305" s="118"/>
      <c r="K305" s="118">
        <v>76255.615399999995</v>
      </c>
      <c r="L305" s="186">
        <f t="shared" si="39"/>
        <v>-2.4922118380062306E-3</v>
      </c>
      <c r="M305" s="186">
        <f t="shared" si="40"/>
        <v>-1.6420361247947454E-3</v>
      </c>
      <c r="N305" s="186">
        <f t="shared" si="41"/>
        <v>0</v>
      </c>
      <c r="O305" s="186">
        <f t="shared" si="37"/>
        <v>6.3911376224968048E-3</v>
      </c>
      <c r="P305" s="186">
        <f t="shared" si="38"/>
        <v>0</v>
      </c>
      <c r="Q305" s="186">
        <f t="shared" si="42"/>
        <v>0</v>
      </c>
      <c r="R305" s="117"/>
      <c r="S305" s="117"/>
      <c r="T305" s="117">
        <f t="shared" si="43"/>
        <v>-8.4373679335527231E-4</v>
      </c>
    </row>
    <row r="306" spans="2:20" ht="15.75" x14ac:dyDescent="0.2">
      <c r="B306" s="116" t="s">
        <v>2356</v>
      </c>
      <c r="C306" s="118">
        <v>1596</v>
      </c>
      <c r="D306" s="118">
        <v>1212</v>
      </c>
      <c r="E306" s="118">
        <v>1377</v>
      </c>
      <c r="F306" s="118">
        <v>1842</v>
      </c>
      <c r="G306" s="118">
        <v>2368</v>
      </c>
      <c r="H306" s="118">
        <v>1654</v>
      </c>
      <c r="I306" s="118"/>
      <c r="J306" s="118"/>
      <c r="K306" s="118">
        <v>76122.957500000004</v>
      </c>
      <c r="L306" s="186">
        <f t="shared" si="39"/>
        <v>-3.1230480949406619E-3</v>
      </c>
      <c r="M306" s="186">
        <f t="shared" si="40"/>
        <v>-3.2894736842105261E-3</v>
      </c>
      <c r="N306" s="186">
        <f t="shared" si="41"/>
        <v>0</v>
      </c>
      <c r="O306" s="186">
        <f t="shared" si="37"/>
        <v>2.5402201524132089E-3</v>
      </c>
      <c r="P306" s="186">
        <f t="shared" si="38"/>
        <v>-1.2077294685990338E-3</v>
      </c>
      <c r="Q306" s="186">
        <f t="shared" si="42"/>
        <v>-1.2077294685990338E-3</v>
      </c>
      <c r="R306" s="117"/>
      <c r="S306" s="117"/>
      <c r="T306" s="117">
        <f t="shared" si="43"/>
        <v>-1.739647622068644E-3</v>
      </c>
    </row>
    <row r="307" spans="2:20" ht="15.75" x14ac:dyDescent="0.2">
      <c r="B307" s="116" t="s">
        <v>2357</v>
      </c>
      <c r="C307" s="118">
        <v>1594</v>
      </c>
      <c r="D307" s="118">
        <v>1204</v>
      </c>
      <c r="E307" s="118">
        <v>1404</v>
      </c>
      <c r="F307" s="118">
        <v>1842</v>
      </c>
      <c r="G307" s="118">
        <v>2374</v>
      </c>
      <c r="H307" s="118">
        <v>1669</v>
      </c>
      <c r="I307" s="118"/>
      <c r="J307" s="118"/>
      <c r="K307" s="118">
        <v>76153.415200000003</v>
      </c>
      <c r="L307" s="186">
        <f t="shared" si="39"/>
        <v>-1.2531328320802004E-3</v>
      </c>
      <c r="M307" s="186">
        <f t="shared" si="40"/>
        <v>-6.6006600660066007E-3</v>
      </c>
      <c r="N307" s="186">
        <f t="shared" si="41"/>
        <v>1.9607843137254902E-2</v>
      </c>
      <c r="O307" s="186">
        <f t="shared" si="37"/>
        <v>2.5337837837837839E-3</v>
      </c>
      <c r="P307" s="186">
        <f t="shared" si="38"/>
        <v>9.068923821039904E-3</v>
      </c>
      <c r="Q307" s="186">
        <f t="shared" si="42"/>
        <v>9.068923821039904E-3</v>
      </c>
      <c r="R307" s="117"/>
      <c r="S307" s="117"/>
      <c r="T307" s="117">
        <f t="shared" si="43"/>
        <v>4.0011188477535203E-4</v>
      </c>
    </row>
    <row r="308" spans="2:20" ht="15.75" x14ac:dyDescent="0.2">
      <c r="B308" s="116" t="s">
        <v>2358</v>
      </c>
      <c r="C308" s="118">
        <v>1593</v>
      </c>
      <c r="D308" s="118">
        <v>1203</v>
      </c>
      <c r="E308" s="118">
        <v>1437</v>
      </c>
      <c r="F308" s="118">
        <v>1842</v>
      </c>
      <c r="G308" s="118">
        <v>2372</v>
      </c>
      <c r="H308" s="118">
        <v>1671</v>
      </c>
      <c r="I308" s="118"/>
      <c r="J308" s="118"/>
      <c r="K308" s="118">
        <v>76312.737899999993</v>
      </c>
      <c r="L308" s="186">
        <f t="shared" si="39"/>
        <v>-6.2735257214554575E-4</v>
      </c>
      <c r="M308" s="186">
        <f t="shared" si="40"/>
        <v>-8.3056478405315617E-4</v>
      </c>
      <c r="N308" s="186">
        <f t="shared" si="41"/>
        <v>2.3504273504273504E-2</v>
      </c>
      <c r="O308" s="186">
        <f t="shared" si="37"/>
        <v>-8.4245998315080029E-4</v>
      </c>
      <c r="P308" s="186">
        <f t="shared" si="38"/>
        <v>1.1983223487118035E-3</v>
      </c>
      <c r="Q308" s="186">
        <f t="shared" si="42"/>
        <v>1.1983223487118035E-3</v>
      </c>
      <c r="R308" s="117"/>
      <c r="S308" s="117"/>
      <c r="T308" s="117">
        <f t="shared" si="43"/>
        <v>2.0921281019579238E-3</v>
      </c>
    </row>
    <row r="309" spans="2:20" ht="15.75" x14ac:dyDescent="0.2">
      <c r="B309" s="116" t="s">
        <v>2359</v>
      </c>
      <c r="C309" s="118">
        <v>1592</v>
      </c>
      <c r="D309" s="118">
        <v>1202</v>
      </c>
      <c r="E309" s="118">
        <v>1448</v>
      </c>
      <c r="F309" s="118">
        <v>1842</v>
      </c>
      <c r="G309" s="118">
        <v>2351</v>
      </c>
      <c r="H309" s="118">
        <v>1671</v>
      </c>
      <c r="I309" s="118"/>
      <c r="J309" s="118"/>
      <c r="K309" s="118">
        <v>76313.297500000001</v>
      </c>
      <c r="L309" s="186">
        <f t="shared" si="39"/>
        <v>-6.2774639045825491E-4</v>
      </c>
      <c r="M309" s="186">
        <f t="shared" si="40"/>
        <v>-8.3125519534497092E-4</v>
      </c>
      <c r="N309" s="186">
        <f t="shared" si="41"/>
        <v>7.6548364648573418E-3</v>
      </c>
      <c r="O309" s="186">
        <f t="shared" si="37"/>
        <v>-8.8532883642495792E-3</v>
      </c>
      <c r="P309" s="186">
        <f t="shared" si="38"/>
        <v>0</v>
      </c>
      <c r="Q309" s="186">
        <f t="shared" si="42"/>
        <v>0</v>
      </c>
      <c r="R309" s="117"/>
      <c r="S309" s="117"/>
      <c r="T309" s="117">
        <f t="shared" si="43"/>
        <v>7.332982872938917E-6</v>
      </c>
    </row>
    <row r="310" spans="2:20" ht="15.75" x14ac:dyDescent="0.2">
      <c r="B310" s="116" t="s">
        <v>2360</v>
      </c>
      <c r="C310" s="118">
        <v>1591</v>
      </c>
      <c r="D310" s="118">
        <v>1202</v>
      </c>
      <c r="E310" s="118">
        <v>1439</v>
      </c>
      <c r="F310" s="118">
        <v>1842</v>
      </c>
      <c r="G310" s="118">
        <v>2350</v>
      </c>
      <c r="H310" s="118">
        <v>1668</v>
      </c>
      <c r="I310" s="118"/>
      <c r="J310" s="118"/>
      <c r="K310" s="118">
        <v>76237.3508</v>
      </c>
      <c r="L310" s="186">
        <f t="shared" si="39"/>
        <v>-6.2814070351758795E-4</v>
      </c>
      <c r="M310" s="186">
        <f t="shared" si="40"/>
        <v>0</v>
      </c>
      <c r="N310" s="186">
        <f t="shared" si="41"/>
        <v>-6.2154696132596682E-3</v>
      </c>
      <c r="O310" s="186">
        <f t="shared" si="37"/>
        <v>-4.253509145044662E-4</v>
      </c>
      <c r="P310" s="186">
        <f t="shared" si="38"/>
        <v>-1.7953321364452424E-3</v>
      </c>
      <c r="Q310" s="186">
        <f t="shared" si="42"/>
        <v>-1.7953321364452424E-3</v>
      </c>
      <c r="R310" s="117"/>
      <c r="S310" s="117"/>
      <c r="T310" s="117">
        <f t="shared" si="43"/>
        <v>-9.9519615175848496E-4</v>
      </c>
    </row>
    <row r="311" spans="2:20" ht="15.75" x14ac:dyDescent="0.2">
      <c r="B311" s="116" t="s">
        <v>2361</v>
      </c>
      <c r="C311" s="118">
        <v>1590</v>
      </c>
      <c r="D311" s="118">
        <v>1202</v>
      </c>
      <c r="E311" s="118">
        <v>1432</v>
      </c>
      <c r="F311" s="118">
        <v>1853</v>
      </c>
      <c r="G311" s="118">
        <v>2385</v>
      </c>
      <c r="H311" s="118">
        <v>1669</v>
      </c>
      <c r="I311" s="118"/>
      <c r="J311" s="118"/>
      <c r="K311" s="118">
        <v>76114.950400000002</v>
      </c>
      <c r="L311" s="186">
        <f t="shared" si="39"/>
        <v>-6.285355122564425E-4</v>
      </c>
      <c r="M311" s="186">
        <f t="shared" si="40"/>
        <v>0</v>
      </c>
      <c r="N311" s="186">
        <f t="shared" si="41"/>
        <v>-4.864489228630994E-3</v>
      </c>
      <c r="O311" s="186">
        <f t="shared" si="37"/>
        <v>1.4893617021276596E-2</v>
      </c>
      <c r="P311" s="186">
        <f t="shared" si="38"/>
        <v>5.9952038369304552E-4</v>
      </c>
      <c r="Q311" s="186">
        <f t="shared" si="42"/>
        <v>5.9952038369304552E-4</v>
      </c>
      <c r="R311" s="117"/>
      <c r="S311" s="117"/>
      <c r="T311" s="117">
        <f t="shared" si="43"/>
        <v>-1.6055174886795598E-3</v>
      </c>
    </row>
    <row r="312" spans="2:20" ht="15.75" x14ac:dyDescent="0.2">
      <c r="B312" s="116" t="s">
        <v>2362</v>
      </c>
      <c r="C312" s="118">
        <v>1587</v>
      </c>
      <c r="D312" s="118">
        <v>1202</v>
      </c>
      <c r="E312" s="118">
        <v>1436</v>
      </c>
      <c r="F312" s="118">
        <v>1845</v>
      </c>
      <c r="G312" s="118">
        <v>2385</v>
      </c>
      <c r="H312" s="118">
        <v>1667</v>
      </c>
      <c r="I312" s="118"/>
      <c r="J312" s="118"/>
      <c r="K312" s="118">
        <v>76091.079199999993</v>
      </c>
      <c r="L312" s="186">
        <f t="shared" si="39"/>
        <v>-1.8867924528301887E-3</v>
      </c>
      <c r="M312" s="186">
        <f t="shared" si="40"/>
        <v>0</v>
      </c>
      <c r="N312" s="186">
        <f t="shared" si="41"/>
        <v>2.7932960893854749E-3</v>
      </c>
      <c r="O312" s="186">
        <f t="shared" si="37"/>
        <v>0</v>
      </c>
      <c r="P312" s="186">
        <f t="shared" si="38"/>
        <v>-1.1983223487118035E-3</v>
      </c>
      <c r="Q312" s="186">
        <f t="shared" si="42"/>
        <v>-1.1983223487118035E-3</v>
      </c>
      <c r="R312" s="117"/>
      <c r="S312" s="117"/>
      <c r="T312" s="117">
        <f t="shared" si="43"/>
        <v>-3.1362038436024109E-4</v>
      </c>
    </row>
    <row r="313" spans="2:20" ht="15.75" x14ac:dyDescent="0.2">
      <c r="B313" s="116" t="s">
        <v>2363</v>
      </c>
      <c r="C313" s="118">
        <v>1586</v>
      </c>
      <c r="D313" s="118">
        <v>1202</v>
      </c>
      <c r="E313" s="118">
        <v>1443</v>
      </c>
      <c r="F313" s="118">
        <v>1851</v>
      </c>
      <c r="G313" s="118">
        <v>2385</v>
      </c>
      <c r="H313" s="118">
        <v>1659</v>
      </c>
      <c r="I313" s="118"/>
      <c r="J313" s="118"/>
      <c r="K313" s="118">
        <v>76177.524600000004</v>
      </c>
      <c r="L313" s="186">
        <f t="shared" si="39"/>
        <v>-6.3011972274732201E-4</v>
      </c>
      <c r="M313" s="186">
        <f t="shared" si="40"/>
        <v>0</v>
      </c>
      <c r="N313" s="186">
        <f t="shared" si="41"/>
        <v>4.8746518105849583E-3</v>
      </c>
      <c r="O313" s="186">
        <f t="shared" si="37"/>
        <v>0</v>
      </c>
      <c r="P313" s="186">
        <f t="shared" si="38"/>
        <v>-4.7990401919616073E-3</v>
      </c>
      <c r="Q313" s="186">
        <f t="shared" si="42"/>
        <v>-4.7990401919616073E-3</v>
      </c>
      <c r="R313" s="117"/>
      <c r="S313" s="117"/>
      <c r="T313" s="117">
        <f t="shared" si="43"/>
        <v>1.136077985867382E-3</v>
      </c>
    </row>
    <row r="314" spans="2:20" ht="15.75" x14ac:dyDescent="0.2">
      <c r="B314" s="116" t="s">
        <v>2364</v>
      </c>
      <c r="C314" s="118">
        <v>1583</v>
      </c>
      <c r="D314" s="118">
        <v>1201</v>
      </c>
      <c r="E314" s="118">
        <v>1445</v>
      </c>
      <c r="F314" s="118">
        <v>1840</v>
      </c>
      <c r="G314" s="118">
        <v>2385</v>
      </c>
      <c r="H314" s="118">
        <v>1659</v>
      </c>
      <c r="I314" s="118"/>
      <c r="J314" s="118"/>
      <c r="K314" s="118">
        <v>76290.710300000006</v>
      </c>
      <c r="L314" s="186">
        <f t="shared" si="39"/>
        <v>-1.8915510718789407E-3</v>
      </c>
      <c r="M314" s="186">
        <f t="shared" si="40"/>
        <v>-8.3194675540765393E-4</v>
      </c>
      <c r="N314" s="186">
        <f t="shared" si="41"/>
        <v>1.386001386001386E-3</v>
      </c>
      <c r="O314" s="186">
        <f t="shared" si="37"/>
        <v>0</v>
      </c>
      <c r="P314" s="186">
        <f t="shared" si="38"/>
        <v>0</v>
      </c>
      <c r="Q314" s="186">
        <f t="shared" si="42"/>
        <v>0</v>
      </c>
      <c r="R314" s="117"/>
      <c r="S314" s="117"/>
      <c r="T314" s="117">
        <f t="shared" si="43"/>
        <v>1.4858148856152489E-3</v>
      </c>
    </row>
    <row r="315" spans="2:20" ht="15.75" x14ac:dyDescent="0.2">
      <c r="B315" s="116" t="s">
        <v>2365</v>
      </c>
      <c r="C315" s="118">
        <v>1582</v>
      </c>
      <c r="D315" s="118">
        <v>1193</v>
      </c>
      <c r="E315" s="118">
        <v>1450</v>
      </c>
      <c r="F315" s="118">
        <v>1839</v>
      </c>
      <c r="G315" s="118">
        <v>2385</v>
      </c>
      <c r="H315" s="118">
        <v>1659</v>
      </c>
      <c r="I315" s="118"/>
      <c r="J315" s="118"/>
      <c r="K315" s="118">
        <v>76423.575500000006</v>
      </c>
      <c r="L315" s="186">
        <f t="shared" si="39"/>
        <v>-6.3171193935565378E-4</v>
      </c>
      <c r="M315" s="186">
        <f t="shared" si="40"/>
        <v>-6.6611157368859286E-3</v>
      </c>
      <c r="N315" s="186">
        <f t="shared" si="41"/>
        <v>3.4602076124567475E-3</v>
      </c>
      <c r="O315" s="186">
        <f t="shared" si="37"/>
        <v>0</v>
      </c>
      <c r="P315" s="186">
        <f t="shared" si="38"/>
        <v>0</v>
      </c>
      <c r="Q315" s="186">
        <f t="shared" si="42"/>
        <v>0</v>
      </c>
      <c r="R315" s="117"/>
      <c r="S315" s="117"/>
      <c r="T315" s="117">
        <f t="shared" si="43"/>
        <v>1.7415645951850598E-3</v>
      </c>
    </row>
    <row r="316" spans="2:20" ht="15.75" x14ac:dyDescent="0.2">
      <c r="B316" s="116" t="s">
        <v>2366</v>
      </c>
      <c r="C316" s="118">
        <v>1585</v>
      </c>
      <c r="D316" s="118">
        <v>1233</v>
      </c>
      <c r="E316" s="118">
        <v>1508</v>
      </c>
      <c r="F316" s="118">
        <v>1879</v>
      </c>
      <c r="G316" s="118">
        <v>2385</v>
      </c>
      <c r="H316" s="118">
        <v>1459</v>
      </c>
      <c r="I316" s="118"/>
      <c r="J316" s="118"/>
      <c r="K316" s="118">
        <v>76759.251000000004</v>
      </c>
      <c r="L316" s="186">
        <f t="shared" si="39"/>
        <v>1.8963337547408343E-3</v>
      </c>
      <c r="M316" s="186">
        <f t="shared" si="40"/>
        <v>3.3528918692372171E-2</v>
      </c>
      <c r="N316" s="186">
        <f t="shared" si="41"/>
        <v>0.04</v>
      </c>
      <c r="O316" s="186">
        <f t="shared" si="37"/>
        <v>0</v>
      </c>
      <c r="P316" s="186">
        <f t="shared" si="38"/>
        <v>-0.12055455093429777</v>
      </c>
      <c r="Q316" s="186">
        <f t="shared" si="42"/>
        <v>-0.12055455093429777</v>
      </c>
      <c r="R316" s="117"/>
      <c r="S316" s="117"/>
      <c r="T316" s="117">
        <f t="shared" si="43"/>
        <v>4.3923030007932242E-3</v>
      </c>
    </row>
    <row r="317" spans="2:20" ht="15.75" x14ac:dyDescent="0.2">
      <c r="B317" s="116" t="s">
        <v>2367</v>
      </c>
      <c r="C317" s="118">
        <v>1585</v>
      </c>
      <c r="D317" s="118">
        <v>1203</v>
      </c>
      <c r="E317" s="118">
        <v>1504</v>
      </c>
      <c r="F317" s="118">
        <v>1874</v>
      </c>
      <c r="G317" s="118">
        <v>2385</v>
      </c>
      <c r="H317" s="118">
        <v>1459</v>
      </c>
      <c r="I317" s="118"/>
      <c r="J317" s="118"/>
      <c r="K317" s="118">
        <v>76898.032999999996</v>
      </c>
      <c r="L317" s="186">
        <f t="shared" si="39"/>
        <v>0</v>
      </c>
      <c r="M317" s="186">
        <f t="shared" si="40"/>
        <v>-2.4330900243309004E-2</v>
      </c>
      <c r="N317" s="186">
        <f t="shared" si="41"/>
        <v>-2.6525198938992041E-3</v>
      </c>
      <c r="O317" s="186">
        <f t="shared" si="37"/>
        <v>0</v>
      </c>
      <c r="P317" s="186">
        <f t="shared" si="38"/>
        <v>0</v>
      </c>
      <c r="Q317" s="186">
        <f t="shared" si="42"/>
        <v>0</v>
      </c>
      <c r="R317" s="117"/>
      <c r="S317" s="117"/>
      <c r="T317" s="117">
        <f t="shared" si="43"/>
        <v>1.8080165998492085E-3</v>
      </c>
    </row>
    <row r="318" spans="2:20" ht="15.75" x14ac:dyDescent="0.2">
      <c r="B318" s="116" t="s">
        <v>2368</v>
      </c>
      <c r="C318" s="118">
        <v>1583</v>
      </c>
      <c r="D318" s="118">
        <v>1203</v>
      </c>
      <c r="E318" s="118">
        <v>1509</v>
      </c>
      <c r="F318" s="118">
        <v>1890</v>
      </c>
      <c r="G318" s="118">
        <v>2385</v>
      </c>
      <c r="H318" s="118">
        <v>1459</v>
      </c>
      <c r="I318" s="118"/>
      <c r="J318" s="118"/>
      <c r="K318" s="118">
        <v>76961.715700000001</v>
      </c>
      <c r="L318" s="186">
        <f t="shared" si="39"/>
        <v>-1.2618296529968455E-3</v>
      </c>
      <c r="M318" s="186">
        <f t="shared" si="40"/>
        <v>0</v>
      </c>
      <c r="N318" s="186">
        <f t="shared" si="41"/>
        <v>3.324468085106383E-3</v>
      </c>
      <c r="O318" s="186">
        <f t="shared" si="37"/>
        <v>0</v>
      </c>
      <c r="P318" s="186">
        <f t="shared" si="38"/>
        <v>0</v>
      </c>
      <c r="Q318" s="186">
        <f t="shared" si="42"/>
        <v>0</v>
      </c>
      <c r="R318" s="117"/>
      <c r="S318" s="117"/>
      <c r="T318" s="117">
        <f t="shared" si="43"/>
        <v>8.2814471990466708E-4</v>
      </c>
    </row>
    <row r="319" spans="2:20" ht="15.75" x14ac:dyDescent="0.2">
      <c r="B319" s="116" t="s">
        <v>2369</v>
      </c>
      <c r="C319" s="118">
        <v>1582</v>
      </c>
      <c r="D319" s="118">
        <v>1203</v>
      </c>
      <c r="E319" s="118">
        <v>1531</v>
      </c>
      <c r="F319" s="118">
        <v>1914</v>
      </c>
      <c r="G319" s="118">
        <v>2385</v>
      </c>
      <c r="H319" s="118">
        <v>1459</v>
      </c>
      <c r="I319" s="118"/>
      <c r="J319" s="118"/>
      <c r="K319" s="118">
        <v>77110.434999999998</v>
      </c>
      <c r="L319" s="186">
        <f t="shared" si="39"/>
        <v>-6.3171193935565378E-4</v>
      </c>
      <c r="M319" s="186">
        <f t="shared" si="40"/>
        <v>0</v>
      </c>
      <c r="N319" s="186">
        <f t="shared" si="41"/>
        <v>1.4579191517561299E-2</v>
      </c>
      <c r="O319" s="186">
        <f t="shared" si="37"/>
        <v>0</v>
      </c>
      <c r="P319" s="186">
        <f t="shared" si="38"/>
        <v>0</v>
      </c>
      <c r="Q319" s="186">
        <f t="shared" si="42"/>
        <v>0</v>
      </c>
      <c r="R319" s="117"/>
      <c r="S319" s="117"/>
      <c r="T319" s="117">
        <f t="shared" si="43"/>
        <v>1.932380257473873E-3</v>
      </c>
    </row>
    <row r="320" spans="2:20" ht="15.75" x14ac:dyDescent="0.2">
      <c r="B320" s="116" t="s">
        <v>2370</v>
      </c>
      <c r="C320" s="118">
        <v>1566</v>
      </c>
      <c r="D320" s="118">
        <v>1203</v>
      </c>
      <c r="E320" s="118">
        <v>1544</v>
      </c>
      <c r="F320" s="118">
        <v>1890</v>
      </c>
      <c r="G320" s="118">
        <v>2385</v>
      </c>
      <c r="H320" s="118">
        <v>1459</v>
      </c>
      <c r="I320" s="118"/>
      <c r="J320" s="118"/>
      <c r="K320" s="118">
        <v>77066.278300000005</v>
      </c>
      <c r="L320" s="186">
        <f t="shared" si="39"/>
        <v>-1.0113780025284451E-2</v>
      </c>
      <c r="M320" s="186">
        <f t="shared" si="40"/>
        <v>0</v>
      </c>
      <c r="N320" s="186">
        <f t="shared" si="41"/>
        <v>8.4911822338340961E-3</v>
      </c>
      <c r="O320" s="186">
        <f t="shared" si="37"/>
        <v>0</v>
      </c>
      <c r="P320" s="186">
        <f t="shared" si="38"/>
        <v>0</v>
      </c>
      <c r="Q320" s="186">
        <f t="shared" si="42"/>
        <v>0</v>
      </c>
      <c r="R320" s="117"/>
      <c r="S320" s="117"/>
      <c r="T320" s="117">
        <f t="shared" si="43"/>
        <v>-5.726423408192714E-4</v>
      </c>
    </row>
    <row r="321" spans="2:20" ht="15.75" x14ac:dyDescent="0.2">
      <c r="B321" s="116" t="s">
        <v>2371</v>
      </c>
      <c r="C321" s="118">
        <v>1549</v>
      </c>
      <c r="D321" s="118">
        <v>1203</v>
      </c>
      <c r="E321" s="118">
        <v>1583</v>
      </c>
      <c r="F321" s="118">
        <v>1884</v>
      </c>
      <c r="G321" s="118">
        <v>2385</v>
      </c>
      <c r="H321" s="118">
        <v>1459</v>
      </c>
      <c r="I321" s="118"/>
      <c r="J321" s="118"/>
      <c r="K321" s="118">
        <v>77128.161200000002</v>
      </c>
      <c r="L321" s="186">
        <f t="shared" si="39"/>
        <v>-1.0855683269476373E-2</v>
      </c>
      <c r="M321" s="186">
        <f t="shared" si="40"/>
        <v>0</v>
      </c>
      <c r="N321" s="186">
        <f t="shared" si="41"/>
        <v>2.5259067357512953E-2</v>
      </c>
      <c r="O321" s="186">
        <f t="shared" si="37"/>
        <v>0</v>
      </c>
      <c r="P321" s="186">
        <f t="shared" si="38"/>
        <v>0</v>
      </c>
      <c r="Q321" s="186">
        <f t="shared" si="42"/>
        <v>0</v>
      </c>
      <c r="R321" s="117"/>
      <c r="S321" s="117"/>
      <c r="T321" s="117">
        <f t="shared" si="43"/>
        <v>8.029828527478909E-4</v>
      </c>
    </row>
    <row r="322" spans="2:20" ht="15.75" x14ac:dyDescent="0.2">
      <c r="B322" s="116" t="s">
        <v>2372</v>
      </c>
      <c r="C322" s="118">
        <v>1547</v>
      </c>
      <c r="D322" s="118">
        <v>1203</v>
      </c>
      <c r="E322" s="118">
        <v>1583</v>
      </c>
      <c r="F322" s="118">
        <v>1884</v>
      </c>
      <c r="G322" s="118">
        <v>2385</v>
      </c>
      <c r="H322" s="118">
        <v>1386</v>
      </c>
      <c r="I322" s="118"/>
      <c r="J322" s="118"/>
      <c r="K322" s="118">
        <v>77182.12</v>
      </c>
      <c r="L322" s="186">
        <f t="shared" si="39"/>
        <v>-1.2911555842479018E-3</v>
      </c>
      <c r="M322" s="186">
        <f t="shared" si="40"/>
        <v>0</v>
      </c>
      <c r="N322" s="186">
        <f t="shared" si="41"/>
        <v>0</v>
      </c>
      <c r="O322" s="186">
        <f t="shared" si="37"/>
        <v>0</v>
      </c>
      <c r="P322" s="186">
        <f t="shared" si="38"/>
        <v>-5.0034270047978065E-2</v>
      </c>
      <c r="Q322" s="186">
        <f t="shared" si="42"/>
        <v>-5.0034270047978065E-2</v>
      </c>
      <c r="R322" s="117"/>
      <c r="S322" s="117"/>
      <c r="T322" s="117">
        <f t="shared" si="43"/>
        <v>6.9959920164663621E-4</v>
      </c>
    </row>
    <row r="323" spans="2:20" ht="15.75" x14ac:dyDescent="0.2">
      <c r="B323" s="116" t="s">
        <v>2373</v>
      </c>
      <c r="C323" s="118">
        <v>1547</v>
      </c>
      <c r="D323" s="118">
        <v>1203</v>
      </c>
      <c r="E323" s="118">
        <v>1583</v>
      </c>
      <c r="F323" s="118">
        <v>1884</v>
      </c>
      <c r="G323" s="118">
        <v>2385</v>
      </c>
      <c r="H323" s="118">
        <v>1386</v>
      </c>
      <c r="I323" s="118"/>
      <c r="J323" s="118"/>
      <c r="K323" s="118">
        <v>78247.694499999998</v>
      </c>
      <c r="L323" s="186">
        <f t="shared" si="39"/>
        <v>0</v>
      </c>
      <c r="M323" s="186">
        <f t="shared" si="40"/>
        <v>0</v>
      </c>
      <c r="N323" s="186">
        <f t="shared" si="41"/>
        <v>0</v>
      </c>
      <c r="O323" s="186">
        <f t="shared" si="37"/>
        <v>0</v>
      </c>
      <c r="P323" s="186">
        <f t="shared" si="38"/>
        <v>0</v>
      </c>
      <c r="Q323" s="186">
        <f t="shared" si="42"/>
        <v>0</v>
      </c>
      <c r="R323" s="117"/>
      <c r="S323" s="117"/>
      <c r="T323" s="117">
        <f t="shared" si="43"/>
        <v>1.3805976047302179E-2</v>
      </c>
    </row>
    <row r="324" spans="2:20" ht="15.75" x14ac:dyDescent="0.2">
      <c r="B324" s="116" t="s">
        <v>2374</v>
      </c>
      <c r="C324" s="118">
        <v>1547</v>
      </c>
      <c r="D324" s="118">
        <v>1203</v>
      </c>
      <c r="E324" s="118">
        <v>1583</v>
      </c>
      <c r="F324" s="118">
        <v>1884</v>
      </c>
      <c r="G324" s="118">
        <v>2265</v>
      </c>
      <c r="H324" s="118">
        <v>1491</v>
      </c>
      <c r="I324" s="118"/>
      <c r="J324" s="118"/>
      <c r="K324" s="118">
        <v>78410.060500000007</v>
      </c>
      <c r="L324" s="186">
        <f t="shared" si="39"/>
        <v>0</v>
      </c>
      <c r="M324" s="186">
        <f t="shared" si="40"/>
        <v>0</v>
      </c>
      <c r="N324" s="186">
        <f t="shared" si="41"/>
        <v>0</v>
      </c>
      <c r="O324" s="186">
        <f t="shared" si="37"/>
        <v>-5.0314465408805034E-2</v>
      </c>
      <c r="P324" s="186">
        <f t="shared" si="38"/>
        <v>7.575757575757576E-2</v>
      </c>
      <c r="Q324" s="186">
        <f t="shared" si="42"/>
        <v>7.575757575757576E-2</v>
      </c>
      <c r="R324" s="117"/>
      <c r="S324" s="117"/>
      <c r="T324" s="117">
        <f t="shared" si="43"/>
        <v>2.0750259932579749E-3</v>
      </c>
    </row>
    <row r="325" spans="2:20" ht="15.75" x14ac:dyDescent="0.2">
      <c r="B325" s="116" t="s">
        <v>2375</v>
      </c>
      <c r="C325" s="118">
        <v>1547</v>
      </c>
      <c r="D325" s="118">
        <v>1203</v>
      </c>
      <c r="E325" s="118">
        <v>1602</v>
      </c>
      <c r="F325" s="118">
        <v>1534</v>
      </c>
      <c r="G325" s="118">
        <v>2265</v>
      </c>
      <c r="H325" s="118">
        <v>1469</v>
      </c>
      <c r="I325" s="118"/>
      <c r="J325" s="118"/>
      <c r="K325" s="118">
        <v>78460.706099999996</v>
      </c>
      <c r="L325" s="186">
        <f t="shared" si="39"/>
        <v>0</v>
      </c>
      <c r="M325" s="186">
        <f t="shared" si="40"/>
        <v>0</v>
      </c>
      <c r="N325" s="186">
        <f t="shared" si="41"/>
        <v>1.2002526847757423E-2</v>
      </c>
      <c r="O325" s="186">
        <f t="shared" si="37"/>
        <v>0</v>
      </c>
      <c r="P325" s="186">
        <f t="shared" si="38"/>
        <v>-1.4755197853789403E-2</v>
      </c>
      <c r="Q325" s="186">
        <f t="shared" si="42"/>
        <v>-1.4755197853789403E-2</v>
      </c>
      <c r="R325" s="117"/>
      <c r="S325" s="117"/>
      <c r="T325" s="117">
        <f t="shared" si="43"/>
        <v>6.4590691139677046E-4</v>
      </c>
    </row>
    <row r="326" spans="2:20" ht="15.75" x14ac:dyDescent="0.2">
      <c r="B326" s="116" t="s">
        <v>2376</v>
      </c>
      <c r="C326" s="118">
        <v>1547</v>
      </c>
      <c r="D326" s="118">
        <v>1203</v>
      </c>
      <c r="E326" s="118">
        <v>1617</v>
      </c>
      <c r="F326" s="118">
        <v>1534</v>
      </c>
      <c r="G326" s="118">
        <v>2265</v>
      </c>
      <c r="H326" s="118">
        <v>1469</v>
      </c>
      <c r="I326" s="118"/>
      <c r="J326" s="118"/>
      <c r="K326" s="118">
        <v>78656.601999999999</v>
      </c>
      <c r="L326" s="186">
        <f t="shared" si="39"/>
        <v>0</v>
      </c>
      <c r="M326" s="186">
        <f t="shared" si="40"/>
        <v>0</v>
      </c>
      <c r="N326" s="186">
        <f t="shared" si="41"/>
        <v>9.3632958801498131E-3</v>
      </c>
      <c r="O326" s="186">
        <f t="shared" si="37"/>
        <v>0</v>
      </c>
      <c r="P326" s="186">
        <f t="shared" si="38"/>
        <v>0</v>
      </c>
      <c r="Q326" s="186">
        <f t="shared" si="42"/>
        <v>0</v>
      </c>
      <c r="R326" s="117"/>
      <c r="S326" s="117"/>
      <c r="T326" s="117">
        <f t="shared" si="43"/>
        <v>2.4967389377088867E-3</v>
      </c>
    </row>
    <row r="327" spans="2:20" ht="15.75" x14ac:dyDescent="0.2">
      <c r="B327" s="116" t="s">
        <v>2377</v>
      </c>
      <c r="C327" s="118">
        <v>1547</v>
      </c>
      <c r="D327" s="118">
        <v>1316</v>
      </c>
      <c r="E327" s="118">
        <v>1629</v>
      </c>
      <c r="F327" s="118">
        <v>1730</v>
      </c>
      <c r="G327" s="118">
        <v>2265</v>
      </c>
      <c r="H327" s="118">
        <v>1489</v>
      </c>
      <c r="I327" s="118"/>
      <c r="J327" s="118"/>
      <c r="K327" s="118">
        <v>78914.769</v>
      </c>
      <c r="L327" s="186">
        <f t="shared" si="39"/>
        <v>0</v>
      </c>
      <c r="M327" s="186">
        <f t="shared" si="40"/>
        <v>9.3931837073981714E-2</v>
      </c>
      <c r="N327" s="186">
        <f t="shared" si="41"/>
        <v>7.4211502782931356E-3</v>
      </c>
      <c r="O327" s="186">
        <f t="shared" ref="O327:O390" si="44">(G327-G326)/G326</f>
        <v>0</v>
      </c>
      <c r="P327" s="186">
        <f t="shared" ref="P327:P390" si="45">(H327-H326)/H326</f>
        <v>1.3614703880190605E-2</v>
      </c>
      <c r="Q327" s="186">
        <f t="shared" si="42"/>
        <v>1.3614703880190605E-2</v>
      </c>
      <c r="R327" s="117"/>
      <c r="S327" s="117"/>
      <c r="T327" s="117">
        <f t="shared" si="43"/>
        <v>3.2822038256877825E-3</v>
      </c>
    </row>
    <row r="328" spans="2:20" ht="15.75" x14ac:dyDescent="0.2">
      <c r="B328" s="116" t="s">
        <v>2378</v>
      </c>
      <c r="C328" s="118">
        <v>1547</v>
      </c>
      <c r="D328" s="118">
        <v>1266</v>
      </c>
      <c r="E328" s="118">
        <v>1681</v>
      </c>
      <c r="F328" s="118">
        <v>1816</v>
      </c>
      <c r="G328" s="118">
        <v>2506</v>
      </c>
      <c r="H328" s="118">
        <v>1520</v>
      </c>
      <c r="I328" s="118"/>
      <c r="J328" s="118"/>
      <c r="K328" s="118">
        <v>78857.610700000005</v>
      </c>
      <c r="L328" s="186">
        <f t="shared" si="39"/>
        <v>0</v>
      </c>
      <c r="M328" s="186">
        <f t="shared" si="40"/>
        <v>-3.7993920972644375E-2</v>
      </c>
      <c r="N328" s="186">
        <f t="shared" si="41"/>
        <v>3.1921424186617559E-2</v>
      </c>
      <c r="O328" s="186">
        <f t="shared" si="44"/>
        <v>0.106401766004415</v>
      </c>
      <c r="P328" s="186">
        <f t="shared" si="45"/>
        <v>2.0819341840161182E-2</v>
      </c>
      <c r="Q328" s="186">
        <f t="shared" si="42"/>
        <v>2.0819341840161182E-2</v>
      </c>
      <c r="R328" s="117"/>
      <c r="S328" s="117"/>
      <c r="T328" s="117">
        <f t="shared" si="43"/>
        <v>-7.2430421737654086E-4</v>
      </c>
    </row>
    <row r="329" spans="2:20" ht="15.75" x14ac:dyDescent="0.2">
      <c r="B329" s="116" t="s">
        <v>2379</v>
      </c>
      <c r="C329" s="118">
        <v>1547</v>
      </c>
      <c r="D329" s="118">
        <v>1239</v>
      </c>
      <c r="E329" s="118">
        <v>1644</v>
      </c>
      <c r="F329" s="118">
        <v>1854</v>
      </c>
      <c r="G329" s="118">
        <v>2474</v>
      </c>
      <c r="H329" s="118">
        <v>1496</v>
      </c>
      <c r="I329" s="118"/>
      <c r="J329" s="118"/>
      <c r="K329" s="118">
        <v>78912.281199999998</v>
      </c>
      <c r="L329" s="186">
        <f t="shared" si="39"/>
        <v>0</v>
      </c>
      <c r="M329" s="186">
        <f t="shared" si="40"/>
        <v>-2.132701421800948E-2</v>
      </c>
      <c r="N329" s="186">
        <f t="shared" si="41"/>
        <v>-2.2010707911957167E-2</v>
      </c>
      <c r="O329" s="186">
        <f t="shared" si="44"/>
        <v>-1.2769353551476457E-2</v>
      </c>
      <c r="P329" s="186">
        <f t="shared" si="45"/>
        <v>-1.5789473684210527E-2</v>
      </c>
      <c r="Q329" s="186">
        <f t="shared" si="42"/>
        <v>-1.5789473684210527E-2</v>
      </c>
      <c r="R329" s="117"/>
      <c r="S329" s="117"/>
      <c r="T329" s="117">
        <f t="shared" si="43"/>
        <v>6.9328121299511928E-4</v>
      </c>
    </row>
    <row r="330" spans="2:20" ht="15.75" x14ac:dyDescent="0.2">
      <c r="B330" s="116" t="s">
        <v>2380</v>
      </c>
      <c r="C330" s="118">
        <v>1547</v>
      </c>
      <c r="D330" s="118">
        <v>1236</v>
      </c>
      <c r="E330" s="118">
        <v>1662</v>
      </c>
      <c r="F330" s="118">
        <v>1851</v>
      </c>
      <c r="G330" s="118">
        <v>2435</v>
      </c>
      <c r="H330" s="118">
        <v>1496</v>
      </c>
      <c r="I330" s="118"/>
      <c r="J330" s="118"/>
      <c r="K330" s="118">
        <v>79056.722099999999</v>
      </c>
      <c r="L330" s="186">
        <f t="shared" si="39"/>
        <v>0</v>
      </c>
      <c r="M330" s="186">
        <f t="shared" si="40"/>
        <v>-2.4213075060532689E-3</v>
      </c>
      <c r="N330" s="186">
        <f t="shared" si="41"/>
        <v>1.0948905109489052E-2</v>
      </c>
      <c r="O330" s="186">
        <f t="shared" si="44"/>
        <v>-1.5763945028294261E-2</v>
      </c>
      <c r="P330" s="186">
        <f t="shared" si="45"/>
        <v>0</v>
      </c>
      <c r="Q330" s="186">
        <f t="shared" si="42"/>
        <v>0</v>
      </c>
      <c r="R330" s="117"/>
      <c r="S330" s="117"/>
      <c r="T330" s="117">
        <f t="shared" si="43"/>
        <v>1.8303982321068856E-3</v>
      </c>
    </row>
    <row r="331" spans="2:20" ht="15.75" x14ac:dyDescent="0.2">
      <c r="B331" s="116" t="s">
        <v>2381</v>
      </c>
      <c r="C331" s="118">
        <v>1547</v>
      </c>
      <c r="D331" s="118">
        <v>1248</v>
      </c>
      <c r="E331" s="118">
        <v>1693</v>
      </c>
      <c r="F331" s="118">
        <v>1873</v>
      </c>
      <c r="G331" s="118">
        <v>2455</v>
      </c>
      <c r="H331" s="118">
        <v>1487</v>
      </c>
      <c r="I331" s="118"/>
      <c r="J331" s="118"/>
      <c r="K331" s="118">
        <v>79017.235000000001</v>
      </c>
      <c r="L331" s="186">
        <f t="shared" si="39"/>
        <v>0</v>
      </c>
      <c r="M331" s="186">
        <f t="shared" si="40"/>
        <v>9.7087378640776691E-3</v>
      </c>
      <c r="N331" s="186">
        <f t="shared" si="41"/>
        <v>1.8652226233453671E-2</v>
      </c>
      <c r="O331" s="186">
        <f t="shared" si="44"/>
        <v>8.2135523613963042E-3</v>
      </c>
      <c r="P331" s="186">
        <f t="shared" si="45"/>
        <v>-6.0160427807486629E-3</v>
      </c>
      <c r="Q331" s="186">
        <f t="shared" si="42"/>
        <v>-6.0160427807486629E-3</v>
      </c>
      <c r="R331" s="117"/>
      <c r="S331" s="117"/>
      <c r="T331" s="117">
        <f t="shared" si="43"/>
        <v>-4.9947808296492045E-4</v>
      </c>
    </row>
    <row r="332" spans="2:20" ht="15.75" x14ac:dyDescent="0.2">
      <c r="B332" s="116" t="s">
        <v>2382</v>
      </c>
      <c r="C332" s="118">
        <v>1547</v>
      </c>
      <c r="D332" s="118">
        <v>1269</v>
      </c>
      <c r="E332" s="118">
        <v>1700</v>
      </c>
      <c r="F332" s="118">
        <v>1860</v>
      </c>
      <c r="G332" s="118">
        <v>2492</v>
      </c>
      <c r="H332" s="118">
        <v>1487</v>
      </c>
      <c r="I332" s="118"/>
      <c r="J332" s="118"/>
      <c r="K332" s="118">
        <v>78860.991099999999</v>
      </c>
      <c r="L332" s="186">
        <f t="shared" si="39"/>
        <v>0</v>
      </c>
      <c r="M332" s="186">
        <f t="shared" si="40"/>
        <v>1.6826923076923076E-2</v>
      </c>
      <c r="N332" s="186">
        <f t="shared" si="41"/>
        <v>4.134672179562906E-3</v>
      </c>
      <c r="O332" s="186">
        <f t="shared" si="44"/>
        <v>1.5071283095723014E-2</v>
      </c>
      <c r="P332" s="186">
        <f t="shared" si="45"/>
        <v>0</v>
      </c>
      <c r="Q332" s="186">
        <f t="shared" si="42"/>
        <v>0</v>
      </c>
      <c r="R332" s="117"/>
      <c r="S332" s="117"/>
      <c r="T332" s="117">
        <f t="shared" si="43"/>
        <v>-1.9773395006798364E-3</v>
      </c>
    </row>
    <row r="333" spans="2:20" ht="15.75" x14ac:dyDescent="0.2">
      <c r="B333" s="116" t="s">
        <v>2383</v>
      </c>
      <c r="C333" s="118">
        <v>1547</v>
      </c>
      <c r="D333" s="118">
        <v>1267</v>
      </c>
      <c r="E333" s="118">
        <v>1692</v>
      </c>
      <c r="F333" s="118">
        <v>1850</v>
      </c>
      <c r="G333" s="118">
        <v>2487</v>
      </c>
      <c r="H333" s="118">
        <v>1485</v>
      </c>
      <c r="I333" s="118"/>
      <c r="J333" s="118"/>
      <c r="K333" s="118">
        <v>78950.346099999995</v>
      </c>
      <c r="L333" s="186">
        <f t="shared" si="39"/>
        <v>0</v>
      </c>
      <c r="M333" s="186">
        <f t="shared" si="40"/>
        <v>-1.5760441292356187E-3</v>
      </c>
      <c r="N333" s="186">
        <f t="shared" si="41"/>
        <v>-4.7058823529411761E-3</v>
      </c>
      <c r="O333" s="186">
        <f t="shared" si="44"/>
        <v>-2.0064205457463883E-3</v>
      </c>
      <c r="P333" s="186">
        <f t="shared" si="45"/>
        <v>-1.3449899125756557E-3</v>
      </c>
      <c r="Q333" s="186">
        <f t="shared" si="42"/>
        <v>-1.3449899125756557E-3</v>
      </c>
      <c r="R333" s="117"/>
      <c r="S333" s="117"/>
      <c r="T333" s="117">
        <f t="shared" si="43"/>
        <v>1.1330697059930297E-3</v>
      </c>
    </row>
    <row r="334" spans="2:20" ht="15.75" x14ac:dyDescent="0.2">
      <c r="B334" s="116" t="s">
        <v>2384</v>
      </c>
      <c r="C334" s="118">
        <v>1547</v>
      </c>
      <c r="D334" s="118">
        <v>1263</v>
      </c>
      <c r="E334" s="118">
        <v>1672</v>
      </c>
      <c r="F334" s="118">
        <v>1857</v>
      </c>
      <c r="G334" s="118">
        <v>2465</v>
      </c>
      <c r="H334" s="118">
        <v>1481</v>
      </c>
      <c r="I334" s="118"/>
      <c r="J334" s="118"/>
      <c r="K334" s="118">
        <v>78805.997199999998</v>
      </c>
      <c r="L334" s="186">
        <f t="shared" si="39"/>
        <v>0</v>
      </c>
      <c r="M334" s="186">
        <f t="shared" si="40"/>
        <v>-3.1570639305445935E-3</v>
      </c>
      <c r="N334" s="186">
        <f t="shared" si="41"/>
        <v>-1.1820330969267139E-2</v>
      </c>
      <c r="O334" s="186">
        <f t="shared" si="44"/>
        <v>-8.8459991958182542E-3</v>
      </c>
      <c r="P334" s="186">
        <f t="shared" si="45"/>
        <v>-2.6936026936026937E-3</v>
      </c>
      <c r="Q334" s="186">
        <f t="shared" si="42"/>
        <v>-2.6936026936026937E-3</v>
      </c>
      <c r="R334" s="117"/>
      <c r="S334" s="117"/>
      <c r="T334" s="117">
        <f t="shared" si="43"/>
        <v>-1.8283504396188737E-3</v>
      </c>
    </row>
    <row r="335" spans="2:20" ht="15.75" x14ac:dyDescent="0.2">
      <c r="B335" s="116" t="s">
        <v>2385</v>
      </c>
      <c r="C335" s="118">
        <v>1547</v>
      </c>
      <c r="D335" s="118">
        <v>1254</v>
      </c>
      <c r="E335" s="118">
        <v>1680</v>
      </c>
      <c r="F335" s="118">
        <v>1850</v>
      </c>
      <c r="G335" s="118">
        <v>2466</v>
      </c>
      <c r="H335" s="118">
        <v>1469</v>
      </c>
      <c r="I335" s="118"/>
      <c r="J335" s="118"/>
      <c r="K335" s="118">
        <v>78792.037899999996</v>
      </c>
      <c r="L335" s="186">
        <f t="shared" si="39"/>
        <v>0</v>
      </c>
      <c r="M335" s="186">
        <f t="shared" si="40"/>
        <v>-7.1258907363420431E-3</v>
      </c>
      <c r="N335" s="186">
        <f t="shared" si="41"/>
        <v>4.7846889952153108E-3</v>
      </c>
      <c r="O335" s="186">
        <f t="shared" si="44"/>
        <v>4.0567951318458417E-4</v>
      </c>
      <c r="P335" s="186">
        <f t="shared" si="45"/>
        <v>-8.1026333558406483E-3</v>
      </c>
      <c r="Q335" s="186">
        <f t="shared" si="42"/>
        <v>-8.1026333558406483E-3</v>
      </c>
      <c r="R335" s="117"/>
      <c r="S335" s="117"/>
      <c r="T335" s="117">
        <f t="shared" si="43"/>
        <v>-1.7713499601528117E-4</v>
      </c>
    </row>
    <row r="336" spans="2:20" ht="15.75" x14ac:dyDescent="0.2">
      <c r="B336" s="116" t="s">
        <v>2386</v>
      </c>
      <c r="C336" s="118">
        <v>1547</v>
      </c>
      <c r="D336" s="118">
        <v>1263</v>
      </c>
      <c r="E336" s="118">
        <v>1685</v>
      </c>
      <c r="F336" s="118">
        <v>1859</v>
      </c>
      <c r="G336" s="118">
        <v>2569</v>
      </c>
      <c r="H336" s="118">
        <v>1484</v>
      </c>
      <c r="I336" s="118"/>
      <c r="J336" s="118"/>
      <c r="K336" s="118">
        <v>79029.504300000001</v>
      </c>
      <c r="L336" s="186">
        <f t="shared" si="39"/>
        <v>0</v>
      </c>
      <c r="M336" s="186">
        <f t="shared" si="40"/>
        <v>7.1770334928229667E-3</v>
      </c>
      <c r="N336" s="186">
        <f t="shared" si="41"/>
        <v>2.976190476190476E-3</v>
      </c>
      <c r="O336" s="186">
        <f t="shared" si="44"/>
        <v>4.1768045417680456E-2</v>
      </c>
      <c r="P336" s="186">
        <f t="shared" si="45"/>
        <v>1.0211027910142955E-2</v>
      </c>
      <c r="Q336" s="186">
        <f t="shared" si="42"/>
        <v>1.0211027910142955E-2</v>
      </c>
      <c r="R336" s="117"/>
      <c r="S336" s="117"/>
      <c r="T336" s="117">
        <f t="shared" si="43"/>
        <v>3.0138375187273182E-3</v>
      </c>
    </row>
    <row r="337" spans="2:20" ht="15.75" x14ac:dyDescent="0.2">
      <c r="B337" s="116" t="s">
        <v>2387</v>
      </c>
      <c r="C337" s="118">
        <v>1547</v>
      </c>
      <c r="D337" s="118">
        <v>1286</v>
      </c>
      <c r="E337" s="118">
        <v>1750</v>
      </c>
      <c r="F337" s="118">
        <v>1890</v>
      </c>
      <c r="G337" s="118">
        <v>2569</v>
      </c>
      <c r="H337" s="118">
        <v>1481</v>
      </c>
      <c r="I337" s="118"/>
      <c r="J337" s="118"/>
      <c r="K337" s="118">
        <v>79128.123000000007</v>
      </c>
      <c r="L337" s="186">
        <f t="shared" si="39"/>
        <v>0</v>
      </c>
      <c r="M337" s="186">
        <f t="shared" si="40"/>
        <v>1.8210609659540775E-2</v>
      </c>
      <c r="N337" s="186">
        <f t="shared" si="41"/>
        <v>3.857566765578635E-2</v>
      </c>
      <c r="O337" s="186">
        <f t="shared" si="44"/>
        <v>0</v>
      </c>
      <c r="P337" s="186">
        <f t="shared" si="45"/>
        <v>-2.0215633423180594E-3</v>
      </c>
      <c r="Q337" s="186">
        <f t="shared" si="42"/>
        <v>-2.0215633423180594E-3</v>
      </c>
      <c r="R337" s="117"/>
      <c r="S337" s="117"/>
      <c r="T337" s="117">
        <f t="shared" si="43"/>
        <v>1.2478719292689066E-3</v>
      </c>
    </row>
    <row r="338" spans="2:20" ht="15.75" x14ac:dyDescent="0.2">
      <c r="B338" s="116" t="s">
        <v>2388</v>
      </c>
      <c r="C338" s="118">
        <v>1547</v>
      </c>
      <c r="D338" s="118">
        <v>1287</v>
      </c>
      <c r="E338" s="118">
        <v>1778</v>
      </c>
      <c r="F338" s="118">
        <v>1882</v>
      </c>
      <c r="G338" s="118">
        <v>2565</v>
      </c>
      <c r="H338" s="118">
        <v>1481</v>
      </c>
      <c r="I338" s="118"/>
      <c r="J338" s="118"/>
      <c r="K338" s="118">
        <v>79057.792300000001</v>
      </c>
      <c r="L338" s="186">
        <f t="shared" si="39"/>
        <v>0</v>
      </c>
      <c r="M338" s="186">
        <f t="shared" si="40"/>
        <v>7.776049766718507E-4</v>
      </c>
      <c r="N338" s="186">
        <f t="shared" si="41"/>
        <v>1.6E-2</v>
      </c>
      <c r="O338" s="186">
        <f t="shared" si="44"/>
        <v>-1.557026080186843E-3</v>
      </c>
      <c r="P338" s="186">
        <f t="shared" si="45"/>
        <v>0</v>
      </c>
      <c r="Q338" s="186">
        <f t="shared" si="42"/>
        <v>0</v>
      </c>
      <c r="R338" s="117"/>
      <c r="S338" s="117"/>
      <c r="T338" s="117">
        <f t="shared" si="43"/>
        <v>-8.888205271848276E-4</v>
      </c>
    </row>
    <row r="339" spans="2:20" ht="15.75" x14ac:dyDescent="0.2">
      <c r="B339" s="116" t="s">
        <v>2389</v>
      </c>
      <c r="C339" s="118">
        <v>1547</v>
      </c>
      <c r="D339" s="118">
        <v>1295</v>
      </c>
      <c r="E339" s="118">
        <v>1796</v>
      </c>
      <c r="F339" s="118">
        <v>1885</v>
      </c>
      <c r="G339" s="118">
        <v>2616</v>
      </c>
      <c r="H339" s="118">
        <v>1480</v>
      </c>
      <c r="I339" s="118"/>
      <c r="J339" s="118"/>
      <c r="K339" s="118">
        <v>79031.562300000005</v>
      </c>
      <c r="L339" s="186">
        <f t="shared" si="39"/>
        <v>0</v>
      </c>
      <c r="M339" s="186">
        <f t="shared" si="40"/>
        <v>6.216006216006216E-3</v>
      </c>
      <c r="N339" s="186">
        <f t="shared" si="41"/>
        <v>1.0123734533183352E-2</v>
      </c>
      <c r="O339" s="186">
        <f t="shared" si="44"/>
        <v>1.9883040935672516E-2</v>
      </c>
      <c r="P339" s="186">
        <f t="shared" si="45"/>
        <v>-6.7521944632005406E-4</v>
      </c>
      <c r="Q339" s="186">
        <f t="shared" si="42"/>
        <v>-6.7521944632005406E-4</v>
      </c>
      <c r="R339" s="117"/>
      <c r="S339" s="117"/>
      <c r="T339" s="117">
        <f t="shared" si="43"/>
        <v>-3.3178260152346708E-4</v>
      </c>
    </row>
    <row r="340" spans="2:20" ht="15.75" x14ac:dyDescent="0.2">
      <c r="B340" s="116" t="s">
        <v>2390</v>
      </c>
      <c r="C340" s="118">
        <v>1547</v>
      </c>
      <c r="D340" s="118">
        <v>1293</v>
      </c>
      <c r="E340" s="118">
        <v>1800</v>
      </c>
      <c r="F340" s="118">
        <v>1879</v>
      </c>
      <c r="G340" s="118">
        <v>2629</v>
      </c>
      <c r="H340" s="118">
        <v>1475</v>
      </c>
      <c r="I340" s="118"/>
      <c r="J340" s="118"/>
      <c r="K340" s="118">
        <v>79063.316900000005</v>
      </c>
      <c r="L340" s="186">
        <f t="shared" ref="L340:L403" si="46">(C340-C339)/C339</f>
        <v>0</v>
      </c>
      <c r="M340" s="186">
        <f t="shared" ref="M340:M403" si="47">(D340-D339)/D339</f>
        <v>-1.5444015444015444E-3</v>
      </c>
      <c r="N340" s="186">
        <f t="shared" ref="N340:N403" si="48">(E340-E339)/E339</f>
        <v>2.2271714922048997E-3</v>
      </c>
      <c r="O340" s="186">
        <f t="shared" si="44"/>
        <v>4.9694189602446483E-3</v>
      </c>
      <c r="P340" s="186">
        <f t="shared" si="45"/>
        <v>-3.3783783783783786E-3</v>
      </c>
      <c r="Q340" s="186">
        <f t="shared" ref="Q340:Q403" si="49">(H340-H339)/H339</f>
        <v>-3.3783783783783786E-3</v>
      </c>
      <c r="R340" s="117"/>
      <c r="S340" s="117"/>
      <c r="T340" s="117">
        <f t="shared" si="43"/>
        <v>4.0179643519460334E-4</v>
      </c>
    </row>
    <row r="341" spans="2:20" ht="15.75" x14ac:dyDescent="0.2">
      <c r="B341" s="116" t="s">
        <v>2391</v>
      </c>
      <c r="C341" s="118">
        <v>1547</v>
      </c>
      <c r="D341" s="118">
        <v>1291</v>
      </c>
      <c r="E341" s="118">
        <v>1778</v>
      </c>
      <c r="F341" s="118">
        <v>1894</v>
      </c>
      <c r="G341" s="118">
        <v>2747</v>
      </c>
      <c r="H341" s="118">
        <v>1474</v>
      </c>
      <c r="I341" s="118"/>
      <c r="J341" s="118"/>
      <c r="K341" s="118">
        <v>79101.159299999999</v>
      </c>
      <c r="L341" s="186">
        <f t="shared" si="46"/>
        <v>0</v>
      </c>
      <c r="M341" s="186">
        <f t="shared" si="47"/>
        <v>-1.5467904098994587E-3</v>
      </c>
      <c r="N341" s="186">
        <f t="shared" si="48"/>
        <v>-1.2222222222222223E-2</v>
      </c>
      <c r="O341" s="186">
        <f t="shared" si="44"/>
        <v>4.4883986306580449E-2</v>
      </c>
      <c r="P341" s="186">
        <f t="shared" si="45"/>
        <v>-6.779661016949153E-4</v>
      </c>
      <c r="Q341" s="186">
        <f t="shared" si="49"/>
        <v>-6.779661016949153E-4</v>
      </c>
      <c r="R341" s="117"/>
      <c r="S341" s="117"/>
      <c r="T341" s="117">
        <f t="shared" si="43"/>
        <v>4.7863410597682733E-4</v>
      </c>
    </row>
    <row r="342" spans="2:20" ht="15.75" x14ac:dyDescent="0.2">
      <c r="B342" s="116" t="s">
        <v>2392</v>
      </c>
      <c r="C342" s="118">
        <v>1547</v>
      </c>
      <c r="D342" s="118">
        <v>1291</v>
      </c>
      <c r="E342" s="118">
        <v>1775</v>
      </c>
      <c r="F342" s="118">
        <v>1897</v>
      </c>
      <c r="G342" s="118">
        <v>2779</v>
      </c>
      <c r="H342" s="118">
        <v>1474</v>
      </c>
      <c r="I342" s="118"/>
      <c r="J342" s="118"/>
      <c r="K342" s="118">
        <v>79293.375499999995</v>
      </c>
      <c r="L342" s="186">
        <f t="shared" si="46"/>
        <v>0</v>
      </c>
      <c r="M342" s="186">
        <f t="shared" si="47"/>
        <v>0</v>
      </c>
      <c r="N342" s="186">
        <f t="shared" si="48"/>
        <v>-1.687289088863892E-3</v>
      </c>
      <c r="O342" s="186">
        <f t="shared" si="44"/>
        <v>1.1649071714597743E-2</v>
      </c>
      <c r="P342" s="186">
        <f t="shared" si="45"/>
        <v>0</v>
      </c>
      <c r="Q342" s="186">
        <f t="shared" si="49"/>
        <v>0</v>
      </c>
      <c r="R342" s="117"/>
      <c r="S342" s="117"/>
      <c r="T342" s="117">
        <f t="shared" si="43"/>
        <v>2.4300048406496024E-3</v>
      </c>
    </row>
    <row r="343" spans="2:20" ht="15.75" x14ac:dyDescent="0.2">
      <c r="B343" s="116" t="s">
        <v>2393</v>
      </c>
      <c r="C343" s="118">
        <v>1547</v>
      </c>
      <c r="D343" s="118">
        <v>1296</v>
      </c>
      <c r="E343" s="118">
        <v>1796</v>
      </c>
      <c r="F343" s="118">
        <v>1909</v>
      </c>
      <c r="G343" s="118">
        <v>2735</v>
      </c>
      <c r="H343" s="118">
        <v>1482</v>
      </c>
      <c r="I343" s="118"/>
      <c r="J343" s="118"/>
      <c r="K343" s="118">
        <v>79379.923800000004</v>
      </c>
      <c r="L343" s="186">
        <f t="shared" si="46"/>
        <v>0</v>
      </c>
      <c r="M343" s="186">
        <f t="shared" si="47"/>
        <v>3.8729666924864447E-3</v>
      </c>
      <c r="N343" s="186">
        <f t="shared" si="48"/>
        <v>1.1830985915492958E-2</v>
      </c>
      <c r="O343" s="186">
        <f t="shared" si="44"/>
        <v>-1.583303346527528E-2</v>
      </c>
      <c r="P343" s="186">
        <f t="shared" si="45"/>
        <v>5.4274084124830389E-3</v>
      </c>
      <c r="Q343" s="186">
        <f t="shared" si="49"/>
        <v>5.4274084124830389E-3</v>
      </c>
      <c r="R343" s="117"/>
      <c r="S343" s="117"/>
      <c r="T343" s="117">
        <f t="shared" si="43"/>
        <v>1.0914947113080018E-3</v>
      </c>
    </row>
    <row r="344" spans="2:20" ht="15.75" x14ac:dyDescent="0.2">
      <c r="B344" s="116" t="s">
        <v>2394</v>
      </c>
      <c r="C344" s="118">
        <v>1547</v>
      </c>
      <c r="D344" s="118">
        <v>1301</v>
      </c>
      <c r="E344" s="118">
        <v>1790</v>
      </c>
      <c r="F344" s="118">
        <v>1916</v>
      </c>
      <c r="G344" s="118">
        <v>2713</v>
      </c>
      <c r="H344" s="118">
        <v>1482</v>
      </c>
      <c r="I344" s="118"/>
      <c r="J344" s="118"/>
      <c r="K344" s="118">
        <v>79505.731299999999</v>
      </c>
      <c r="L344" s="186">
        <f t="shared" si="46"/>
        <v>0</v>
      </c>
      <c r="M344" s="186">
        <f t="shared" si="47"/>
        <v>3.8580246913580245E-3</v>
      </c>
      <c r="N344" s="186">
        <f t="shared" si="48"/>
        <v>-3.3407572383073497E-3</v>
      </c>
      <c r="O344" s="186">
        <f t="shared" si="44"/>
        <v>-8.0438756855575871E-3</v>
      </c>
      <c r="P344" s="186">
        <f t="shared" si="45"/>
        <v>0</v>
      </c>
      <c r="Q344" s="186">
        <f t="shared" si="49"/>
        <v>0</v>
      </c>
      <c r="R344" s="117"/>
      <c r="S344" s="117"/>
      <c r="T344" s="117">
        <f t="shared" si="43"/>
        <v>1.5848780645969244E-3</v>
      </c>
    </row>
    <row r="345" spans="2:20" ht="15.75" x14ac:dyDescent="0.2">
      <c r="B345" s="116" t="s">
        <v>2395</v>
      </c>
      <c r="C345" s="118">
        <v>1547</v>
      </c>
      <c r="D345" s="118">
        <v>1353</v>
      </c>
      <c r="E345" s="118">
        <v>1796</v>
      </c>
      <c r="F345" s="118">
        <v>1932</v>
      </c>
      <c r="G345" s="118">
        <v>2722</v>
      </c>
      <c r="H345" s="118">
        <v>1482</v>
      </c>
      <c r="I345" s="118"/>
      <c r="J345" s="118"/>
      <c r="K345" s="118">
        <v>79845.273400000005</v>
      </c>
      <c r="L345" s="186">
        <f t="shared" si="46"/>
        <v>0</v>
      </c>
      <c r="M345" s="186">
        <f t="shared" si="47"/>
        <v>3.9969254419677171E-2</v>
      </c>
      <c r="N345" s="186">
        <f t="shared" si="48"/>
        <v>3.3519553072625698E-3</v>
      </c>
      <c r="O345" s="186">
        <f t="shared" si="44"/>
        <v>3.3173608551419092E-3</v>
      </c>
      <c r="P345" s="186">
        <f t="shared" si="45"/>
        <v>0</v>
      </c>
      <c r="Q345" s="186">
        <f t="shared" si="49"/>
        <v>0</v>
      </c>
      <c r="R345" s="117"/>
      <c r="S345" s="117"/>
      <c r="T345" s="117">
        <f t="shared" si="43"/>
        <v>4.2706619315129304E-3</v>
      </c>
    </row>
    <row r="346" spans="2:20" ht="15.75" x14ac:dyDescent="0.2">
      <c r="B346" s="116" t="s">
        <v>2396</v>
      </c>
      <c r="C346" s="118">
        <v>1547</v>
      </c>
      <c r="D346" s="118">
        <v>1414</v>
      </c>
      <c r="E346" s="118">
        <v>1821</v>
      </c>
      <c r="F346" s="118">
        <v>2005</v>
      </c>
      <c r="G346" s="118">
        <v>2706</v>
      </c>
      <c r="H346" s="118">
        <v>1549</v>
      </c>
      <c r="I346" s="118"/>
      <c r="J346" s="118"/>
      <c r="K346" s="118">
        <v>80029.323499999999</v>
      </c>
      <c r="L346" s="186">
        <f t="shared" si="46"/>
        <v>0</v>
      </c>
      <c r="M346" s="186">
        <f t="shared" si="47"/>
        <v>4.5084996304508497E-2</v>
      </c>
      <c r="N346" s="186">
        <f t="shared" si="48"/>
        <v>1.3919821826280624E-2</v>
      </c>
      <c r="O346" s="186">
        <f t="shared" si="44"/>
        <v>-5.8780308596620128E-3</v>
      </c>
      <c r="P346" s="186">
        <f t="shared" si="45"/>
        <v>4.520917678812416E-2</v>
      </c>
      <c r="Q346" s="186">
        <f t="shared" si="49"/>
        <v>4.520917678812416E-2</v>
      </c>
      <c r="R346" s="117"/>
      <c r="S346" s="117"/>
      <c r="T346" s="117">
        <f t="shared" si="43"/>
        <v>2.3050844735412117E-3</v>
      </c>
    </row>
    <row r="347" spans="2:20" ht="15.75" x14ac:dyDescent="0.2">
      <c r="B347" s="116" t="s">
        <v>2397</v>
      </c>
      <c r="C347" s="118">
        <v>1547</v>
      </c>
      <c r="D347" s="118">
        <v>1414</v>
      </c>
      <c r="E347" s="118">
        <v>1825</v>
      </c>
      <c r="F347" s="118">
        <v>2025</v>
      </c>
      <c r="G347" s="118">
        <v>2702</v>
      </c>
      <c r="H347" s="118">
        <v>1581</v>
      </c>
      <c r="I347" s="118"/>
      <c r="J347" s="118"/>
      <c r="K347" s="118">
        <v>80419.370500000005</v>
      </c>
      <c r="L347" s="186">
        <f t="shared" si="46"/>
        <v>0</v>
      </c>
      <c r="M347" s="186">
        <f t="shared" si="47"/>
        <v>0</v>
      </c>
      <c r="N347" s="186">
        <f t="shared" si="48"/>
        <v>2.1965952773201538E-3</v>
      </c>
      <c r="O347" s="186">
        <f t="shared" si="44"/>
        <v>-1.4781966001478197E-3</v>
      </c>
      <c r="P347" s="186">
        <f t="shared" si="45"/>
        <v>2.0658489347966429E-2</v>
      </c>
      <c r="Q347" s="186">
        <f t="shared" si="49"/>
        <v>2.0658489347966429E-2</v>
      </c>
      <c r="R347" s="117"/>
      <c r="S347" s="117"/>
      <c r="T347" s="117">
        <f t="shared" si="43"/>
        <v>4.873801038690599E-3</v>
      </c>
    </row>
    <row r="348" spans="2:20" ht="15.75" x14ac:dyDescent="0.2">
      <c r="B348" s="116" t="s">
        <v>2398</v>
      </c>
      <c r="C348" s="118">
        <v>1547</v>
      </c>
      <c r="D348" s="118">
        <v>1436</v>
      </c>
      <c r="E348" s="118">
        <v>1874</v>
      </c>
      <c r="F348" s="118">
        <v>2119</v>
      </c>
      <c r="G348" s="118">
        <v>2720</v>
      </c>
      <c r="H348" s="118">
        <v>1592</v>
      </c>
      <c r="I348" s="118"/>
      <c r="J348" s="118"/>
      <c r="K348" s="118">
        <v>80397.082299999995</v>
      </c>
      <c r="L348" s="186">
        <f t="shared" si="46"/>
        <v>0</v>
      </c>
      <c r="M348" s="186">
        <f t="shared" si="47"/>
        <v>1.5558698727015558E-2</v>
      </c>
      <c r="N348" s="186">
        <f t="shared" si="48"/>
        <v>2.6849315068493151E-2</v>
      </c>
      <c r="O348" s="186">
        <f t="shared" si="44"/>
        <v>6.6617320503330867E-3</v>
      </c>
      <c r="P348" s="186">
        <f t="shared" si="45"/>
        <v>6.957621758380772E-3</v>
      </c>
      <c r="Q348" s="186">
        <f t="shared" si="49"/>
        <v>6.957621758380772E-3</v>
      </c>
      <c r="R348" s="117"/>
      <c r="S348" s="117"/>
      <c r="T348" s="117">
        <f t="shared" si="43"/>
        <v>-2.7714964518417814E-4</v>
      </c>
    </row>
    <row r="349" spans="2:20" ht="15.75" x14ac:dyDescent="0.2">
      <c r="B349" s="116" t="s">
        <v>2399</v>
      </c>
      <c r="C349" s="118">
        <v>1547</v>
      </c>
      <c r="D349" s="118">
        <v>1418</v>
      </c>
      <c r="E349" s="118">
        <v>1867</v>
      </c>
      <c r="F349" s="118">
        <v>2116</v>
      </c>
      <c r="G349" s="118">
        <v>2698</v>
      </c>
      <c r="H349" s="118">
        <v>1585</v>
      </c>
      <c r="I349" s="118"/>
      <c r="J349" s="118"/>
      <c r="K349" s="118">
        <v>80515.814199999993</v>
      </c>
      <c r="L349" s="186">
        <f t="shared" si="46"/>
        <v>0</v>
      </c>
      <c r="M349" s="186">
        <f t="shared" si="47"/>
        <v>-1.2534818941504178E-2</v>
      </c>
      <c r="N349" s="186">
        <f t="shared" si="48"/>
        <v>-3.735325506937033E-3</v>
      </c>
      <c r="O349" s="186">
        <f t="shared" si="44"/>
        <v>-8.0882352941176478E-3</v>
      </c>
      <c r="P349" s="186">
        <f t="shared" si="45"/>
        <v>-4.3969849246231155E-3</v>
      </c>
      <c r="Q349" s="186">
        <f t="shared" si="49"/>
        <v>-4.3969849246231155E-3</v>
      </c>
      <c r="R349" s="117"/>
      <c r="S349" s="117"/>
      <c r="T349" s="117">
        <f t="shared" si="43"/>
        <v>1.476818518823274E-3</v>
      </c>
    </row>
    <row r="350" spans="2:20" ht="15.75" x14ac:dyDescent="0.2">
      <c r="B350" s="116" t="s">
        <v>2400</v>
      </c>
      <c r="C350" s="118">
        <v>1547</v>
      </c>
      <c r="D350" s="118">
        <v>1444</v>
      </c>
      <c r="E350" s="118">
        <v>1890</v>
      </c>
      <c r="F350" s="118">
        <v>2141</v>
      </c>
      <c r="G350" s="118">
        <v>2771</v>
      </c>
      <c r="H350" s="118">
        <v>1586</v>
      </c>
      <c r="I350" s="118"/>
      <c r="J350" s="118"/>
      <c r="K350" s="118">
        <v>80757.1924</v>
      </c>
      <c r="L350" s="186">
        <f t="shared" si="46"/>
        <v>0</v>
      </c>
      <c r="M350" s="186">
        <f t="shared" si="47"/>
        <v>1.8335684062059238E-2</v>
      </c>
      <c r="N350" s="186">
        <f t="shared" si="48"/>
        <v>1.2319228709159078E-2</v>
      </c>
      <c r="O350" s="186">
        <f t="shared" si="44"/>
        <v>2.7057079318013343E-2</v>
      </c>
      <c r="P350" s="186">
        <f t="shared" si="45"/>
        <v>6.3091482649842276E-4</v>
      </c>
      <c r="Q350" s="186">
        <f t="shared" si="49"/>
        <v>6.3091482649842276E-4</v>
      </c>
      <c r="R350" s="117"/>
      <c r="S350" s="117"/>
      <c r="T350" s="117">
        <f t="shared" si="43"/>
        <v>2.9978980203867389E-3</v>
      </c>
    </row>
    <row r="351" spans="2:20" ht="15.75" x14ac:dyDescent="0.2">
      <c r="B351" s="116" t="s">
        <v>2401</v>
      </c>
      <c r="C351" s="118">
        <v>1547</v>
      </c>
      <c r="D351" s="118">
        <v>1513</v>
      </c>
      <c r="E351" s="118">
        <v>1960</v>
      </c>
      <c r="F351" s="118">
        <v>2225</v>
      </c>
      <c r="G351" s="118">
        <v>2767</v>
      </c>
      <c r="H351" s="118">
        <v>1605</v>
      </c>
      <c r="I351" s="118"/>
      <c r="J351" s="118"/>
      <c r="K351" s="118">
        <v>80797.127600000007</v>
      </c>
      <c r="L351" s="186">
        <f t="shared" si="46"/>
        <v>0</v>
      </c>
      <c r="M351" s="186">
        <f t="shared" si="47"/>
        <v>4.7783933518005542E-2</v>
      </c>
      <c r="N351" s="186">
        <f t="shared" si="48"/>
        <v>3.7037037037037035E-2</v>
      </c>
      <c r="O351" s="186">
        <f t="shared" si="44"/>
        <v>-1.443522194153735E-3</v>
      </c>
      <c r="P351" s="186">
        <f t="shared" si="45"/>
        <v>1.1979823455233291E-2</v>
      </c>
      <c r="Q351" s="186">
        <f t="shared" si="49"/>
        <v>1.1979823455233291E-2</v>
      </c>
      <c r="R351" s="117"/>
      <c r="S351" s="117"/>
      <c r="T351" s="117">
        <f t="shared" si="43"/>
        <v>4.9450951442446599E-4</v>
      </c>
    </row>
    <row r="352" spans="2:20" ht="15.75" x14ac:dyDescent="0.2">
      <c r="B352" s="116" t="s">
        <v>2402</v>
      </c>
      <c r="C352" s="118">
        <v>1547</v>
      </c>
      <c r="D352" s="118">
        <v>1509</v>
      </c>
      <c r="E352" s="118">
        <v>1914</v>
      </c>
      <c r="F352" s="118">
        <v>2202</v>
      </c>
      <c r="G352" s="118">
        <v>2783</v>
      </c>
      <c r="H352" s="118">
        <v>1602</v>
      </c>
      <c r="I352" s="118"/>
      <c r="J352" s="118"/>
      <c r="K352" s="118">
        <v>80925.739799999996</v>
      </c>
      <c r="L352" s="186">
        <f t="shared" si="46"/>
        <v>0</v>
      </c>
      <c r="M352" s="186">
        <f t="shared" si="47"/>
        <v>-2.6437541308658294E-3</v>
      </c>
      <c r="N352" s="186">
        <f t="shared" si="48"/>
        <v>-2.3469387755102041E-2</v>
      </c>
      <c r="O352" s="186">
        <f t="shared" si="44"/>
        <v>5.782435851102277E-3</v>
      </c>
      <c r="P352" s="186">
        <f t="shared" si="45"/>
        <v>-1.869158878504673E-3</v>
      </c>
      <c r="Q352" s="186">
        <f t="shared" si="49"/>
        <v>-1.869158878504673E-3</v>
      </c>
      <c r="R352" s="117"/>
      <c r="S352" s="117"/>
      <c r="T352" s="117">
        <f t="shared" si="43"/>
        <v>1.5917917359229074E-3</v>
      </c>
    </row>
    <row r="353" spans="2:20" ht="15.75" x14ac:dyDescent="0.2">
      <c r="B353" s="116" t="s">
        <v>2403</v>
      </c>
      <c r="C353" s="118">
        <v>1547</v>
      </c>
      <c r="D353" s="118">
        <v>1508</v>
      </c>
      <c r="E353" s="118">
        <v>1892</v>
      </c>
      <c r="F353" s="118">
        <v>2207</v>
      </c>
      <c r="G353" s="118">
        <v>2902</v>
      </c>
      <c r="H353" s="118">
        <v>1597</v>
      </c>
      <c r="I353" s="118"/>
      <c r="J353" s="118"/>
      <c r="K353" s="118">
        <v>80848.758799999996</v>
      </c>
      <c r="L353" s="186">
        <f t="shared" si="46"/>
        <v>0</v>
      </c>
      <c r="M353" s="186">
        <f t="shared" si="47"/>
        <v>-6.6269052352551359E-4</v>
      </c>
      <c r="N353" s="186">
        <f t="shared" si="48"/>
        <v>-1.1494252873563218E-2</v>
      </c>
      <c r="O353" s="186">
        <f t="shared" si="44"/>
        <v>4.2759611929572401E-2</v>
      </c>
      <c r="P353" s="186">
        <f t="shared" si="45"/>
        <v>-3.1210986267166041E-3</v>
      </c>
      <c r="Q353" s="186">
        <f t="shared" si="49"/>
        <v>-3.1210986267166041E-3</v>
      </c>
      <c r="R353" s="117"/>
      <c r="S353" s="117"/>
      <c r="T353" s="117">
        <f t="shared" si="43"/>
        <v>-9.5125481942149356E-4</v>
      </c>
    </row>
    <row r="354" spans="2:20" ht="15.75" x14ac:dyDescent="0.2">
      <c r="B354" s="116" t="s">
        <v>2404</v>
      </c>
      <c r="C354" s="118">
        <v>1547</v>
      </c>
      <c r="D354" s="118">
        <v>1491</v>
      </c>
      <c r="E354" s="118">
        <v>1876</v>
      </c>
      <c r="F354" s="118">
        <v>2204</v>
      </c>
      <c r="G354" s="118">
        <v>2914</v>
      </c>
      <c r="H354" s="118">
        <v>1588</v>
      </c>
      <c r="I354" s="118"/>
      <c r="J354" s="118"/>
      <c r="K354" s="118">
        <v>80942.109299999996</v>
      </c>
      <c r="L354" s="186">
        <f t="shared" si="46"/>
        <v>0</v>
      </c>
      <c r="M354" s="186">
        <f t="shared" si="47"/>
        <v>-1.1273209549071617E-2</v>
      </c>
      <c r="N354" s="186">
        <f t="shared" si="48"/>
        <v>-8.4566596194503175E-3</v>
      </c>
      <c r="O354" s="186">
        <f t="shared" si="44"/>
        <v>4.1350792556857337E-3</v>
      </c>
      <c r="P354" s="186">
        <f t="shared" si="45"/>
        <v>-5.6355666875391357E-3</v>
      </c>
      <c r="Q354" s="186">
        <f t="shared" si="49"/>
        <v>-5.6355666875391357E-3</v>
      </c>
      <c r="R354" s="117"/>
      <c r="S354" s="117"/>
      <c r="T354" s="117">
        <f t="shared" si="43"/>
        <v>1.1546312075232561E-3</v>
      </c>
    </row>
    <row r="355" spans="2:20" ht="15.75" x14ac:dyDescent="0.2">
      <c r="B355" s="116" t="s">
        <v>2405</v>
      </c>
      <c r="C355" s="118">
        <v>1547</v>
      </c>
      <c r="D355" s="118">
        <v>1503</v>
      </c>
      <c r="E355" s="118">
        <v>1900</v>
      </c>
      <c r="F355" s="118">
        <v>2209</v>
      </c>
      <c r="G355" s="118">
        <v>2901</v>
      </c>
      <c r="H355" s="118">
        <v>1578</v>
      </c>
      <c r="I355" s="118"/>
      <c r="J355" s="118"/>
      <c r="K355" s="118">
        <v>81154.793900000004</v>
      </c>
      <c r="L355" s="186">
        <f t="shared" si="46"/>
        <v>0</v>
      </c>
      <c r="M355" s="186">
        <f t="shared" si="47"/>
        <v>8.0482897384305842E-3</v>
      </c>
      <c r="N355" s="186">
        <f t="shared" si="48"/>
        <v>1.279317697228145E-2</v>
      </c>
      <c r="O355" s="186">
        <f t="shared" si="44"/>
        <v>-4.4612216884008238E-3</v>
      </c>
      <c r="P355" s="186">
        <f t="shared" si="45"/>
        <v>-6.2972292191435771E-3</v>
      </c>
      <c r="Q355" s="186">
        <f t="shared" si="49"/>
        <v>-6.2972292191435771E-3</v>
      </c>
      <c r="R355" s="117"/>
      <c r="S355" s="117"/>
      <c r="T355" s="117">
        <f t="shared" si="43"/>
        <v>2.6276137580220904E-3</v>
      </c>
    </row>
    <row r="356" spans="2:20" ht="15.75" x14ac:dyDescent="0.2">
      <c r="B356" s="116" t="s">
        <v>2406</v>
      </c>
      <c r="C356" s="118">
        <v>1547</v>
      </c>
      <c r="D356" s="118">
        <v>1515</v>
      </c>
      <c r="E356" s="118">
        <v>1928</v>
      </c>
      <c r="F356" s="118">
        <v>2290</v>
      </c>
      <c r="G356" s="118">
        <v>2860</v>
      </c>
      <c r="H356" s="118">
        <v>1581</v>
      </c>
      <c r="I356" s="118"/>
      <c r="J356" s="118"/>
      <c r="K356" s="118">
        <v>81068.658800000005</v>
      </c>
      <c r="L356" s="186">
        <f t="shared" si="46"/>
        <v>0</v>
      </c>
      <c r="M356" s="186">
        <f t="shared" si="47"/>
        <v>7.9840319361277438E-3</v>
      </c>
      <c r="N356" s="186">
        <f t="shared" si="48"/>
        <v>1.4736842105263158E-2</v>
      </c>
      <c r="O356" s="186">
        <f t="shared" si="44"/>
        <v>-1.4133057566356428E-2</v>
      </c>
      <c r="P356" s="186">
        <f t="shared" si="45"/>
        <v>1.9011406844106464E-3</v>
      </c>
      <c r="Q356" s="186">
        <f t="shared" si="49"/>
        <v>1.9011406844106464E-3</v>
      </c>
      <c r="R356" s="117"/>
      <c r="S356" s="117"/>
      <c r="T356" s="117">
        <f t="shared" si="43"/>
        <v>-1.0613679840791206E-3</v>
      </c>
    </row>
    <row r="357" spans="2:20" ht="15.75" x14ac:dyDescent="0.2">
      <c r="B357" s="116" t="s">
        <v>2407</v>
      </c>
      <c r="C357" s="118">
        <v>1547</v>
      </c>
      <c r="D357" s="118">
        <v>1514</v>
      </c>
      <c r="E357" s="118">
        <v>1916</v>
      </c>
      <c r="F357" s="118">
        <v>2277</v>
      </c>
      <c r="G357" s="118">
        <v>2849</v>
      </c>
      <c r="H357" s="118">
        <v>1585</v>
      </c>
      <c r="I357" s="118"/>
      <c r="J357" s="118"/>
      <c r="K357" s="118">
        <v>80662.553700000004</v>
      </c>
      <c r="L357" s="186">
        <f t="shared" si="46"/>
        <v>0</v>
      </c>
      <c r="M357" s="186">
        <f t="shared" si="47"/>
        <v>-6.6006600660066007E-4</v>
      </c>
      <c r="N357" s="186">
        <f t="shared" si="48"/>
        <v>-6.2240663900414933E-3</v>
      </c>
      <c r="O357" s="186">
        <f t="shared" si="44"/>
        <v>-3.8461538461538464E-3</v>
      </c>
      <c r="P357" s="186">
        <f t="shared" si="45"/>
        <v>2.5300442757748261E-3</v>
      </c>
      <c r="Q357" s="186">
        <f t="shared" si="49"/>
        <v>2.5300442757748261E-3</v>
      </c>
      <c r="R357" s="117"/>
      <c r="S357" s="117"/>
      <c r="T357" s="117">
        <f t="shared" si="43"/>
        <v>-5.0093970470373771E-3</v>
      </c>
    </row>
    <row r="358" spans="2:20" ht="15.75" x14ac:dyDescent="0.2">
      <c r="B358" s="116" t="s">
        <v>2408</v>
      </c>
      <c r="C358" s="118">
        <v>1547</v>
      </c>
      <c r="D358" s="118">
        <v>1505</v>
      </c>
      <c r="E358" s="118">
        <v>1881</v>
      </c>
      <c r="F358" s="118">
        <v>2164</v>
      </c>
      <c r="G358" s="118">
        <v>2847</v>
      </c>
      <c r="H358" s="118">
        <v>1573</v>
      </c>
      <c r="I358" s="118"/>
      <c r="J358" s="118"/>
      <c r="K358" s="118">
        <v>80753.594599999997</v>
      </c>
      <c r="L358" s="186">
        <f t="shared" si="46"/>
        <v>0</v>
      </c>
      <c r="M358" s="186">
        <f t="shared" si="47"/>
        <v>-5.9445178335535004E-3</v>
      </c>
      <c r="N358" s="186">
        <f t="shared" si="48"/>
        <v>-1.8267223382045929E-2</v>
      </c>
      <c r="O358" s="186">
        <f t="shared" si="44"/>
        <v>-7.0200070200070197E-4</v>
      </c>
      <c r="P358" s="186">
        <f t="shared" si="45"/>
        <v>-7.5709779179810727E-3</v>
      </c>
      <c r="Q358" s="186">
        <f t="shared" si="49"/>
        <v>-7.5709779179810727E-3</v>
      </c>
      <c r="R358" s="117"/>
      <c r="S358" s="117"/>
      <c r="T358" s="117">
        <f t="shared" si="43"/>
        <v>1.1286637457399603E-3</v>
      </c>
    </row>
    <row r="359" spans="2:20" ht="15.75" x14ac:dyDescent="0.2">
      <c r="B359" s="116" t="s">
        <v>2409</v>
      </c>
      <c r="C359" s="118">
        <v>1547</v>
      </c>
      <c r="D359" s="118">
        <v>1514</v>
      </c>
      <c r="E359" s="118">
        <v>1903</v>
      </c>
      <c r="F359" s="118">
        <v>2153</v>
      </c>
      <c r="G359" s="118">
        <v>2928</v>
      </c>
      <c r="H359" s="118">
        <v>1572</v>
      </c>
      <c r="I359" s="118"/>
      <c r="J359" s="118"/>
      <c r="K359" s="118">
        <v>80842.865900000004</v>
      </c>
      <c r="L359" s="186">
        <f t="shared" si="46"/>
        <v>0</v>
      </c>
      <c r="M359" s="186">
        <f t="shared" si="47"/>
        <v>5.980066445182724E-3</v>
      </c>
      <c r="N359" s="186">
        <f t="shared" si="48"/>
        <v>1.1695906432748537E-2</v>
      </c>
      <c r="O359" s="186">
        <f t="shared" si="44"/>
        <v>2.8451001053740779E-2</v>
      </c>
      <c r="P359" s="186">
        <f t="shared" si="45"/>
        <v>-6.3572790845518119E-4</v>
      </c>
      <c r="Q359" s="186">
        <f t="shared" si="49"/>
        <v>-6.3572790845518119E-4</v>
      </c>
      <c r="R359" s="117"/>
      <c r="S359" s="117"/>
      <c r="T359" s="117">
        <f t="shared" si="43"/>
        <v>1.105477724455471E-3</v>
      </c>
    </row>
    <row r="360" spans="2:20" ht="15.75" x14ac:dyDescent="0.2">
      <c r="B360" s="116" t="s">
        <v>2410</v>
      </c>
      <c r="C360" s="118">
        <v>1547</v>
      </c>
      <c r="D360" s="118">
        <v>1510</v>
      </c>
      <c r="E360" s="118">
        <v>1918</v>
      </c>
      <c r="F360" s="118">
        <v>2154</v>
      </c>
      <c r="G360" s="118">
        <v>3065</v>
      </c>
      <c r="H360" s="118">
        <v>1572</v>
      </c>
      <c r="I360" s="118"/>
      <c r="J360" s="118"/>
      <c r="K360" s="118">
        <v>80895.386499999993</v>
      </c>
      <c r="L360" s="186">
        <f t="shared" si="46"/>
        <v>0</v>
      </c>
      <c r="M360" s="186">
        <f t="shared" si="47"/>
        <v>-2.6420079260237781E-3</v>
      </c>
      <c r="N360" s="186">
        <f t="shared" si="48"/>
        <v>7.8822911192853382E-3</v>
      </c>
      <c r="O360" s="186">
        <f t="shared" si="44"/>
        <v>4.6789617486338801E-2</v>
      </c>
      <c r="P360" s="186">
        <f t="shared" si="45"/>
        <v>0</v>
      </c>
      <c r="Q360" s="186">
        <f t="shared" si="49"/>
        <v>0</v>
      </c>
      <c r="R360" s="117"/>
      <c r="S360" s="117"/>
      <c r="T360" s="117">
        <f t="shared" si="43"/>
        <v>6.4966276758366272E-4</v>
      </c>
    </row>
    <row r="361" spans="2:20" ht="15.75" x14ac:dyDescent="0.2">
      <c r="B361" s="116" t="s">
        <v>2411</v>
      </c>
      <c r="C361" s="118">
        <v>1547</v>
      </c>
      <c r="D361" s="118">
        <v>1514</v>
      </c>
      <c r="E361" s="118">
        <v>1916</v>
      </c>
      <c r="F361" s="118">
        <v>2115</v>
      </c>
      <c r="G361" s="118">
        <v>3062</v>
      </c>
      <c r="H361" s="118">
        <v>1570</v>
      </c>
      <c r="I361" s="118"/>
      <c r="J361" s="118"/>
      <c r="K361" s="118">
        <v>81115.7212</v>
      </c>
      <c r="L361" s="186">
        <f t="shared" si="46"/>
        <v>0</v>
      </c>
      <c r="M361" s="186">
        <f t="shared" si="47"/>
        <v>2.6490066225165563E-3</v>
      </c>
      <c r="N361" s="186">
        <f t="shared" si="48"/>
        <v>-1.0427528675703858E-3</v>
      </c>
      <c r="O361" s="186">
        <f t="shared" si="44"/>
        <v>-9.7879282218597059E-4</v>
      </c>
      <c r="P361" s="186">
        <f t="shared" si="45"/>
        <v>-1.2722646310432571E-3</v>
      </c>
      <c r="Q361" s="186">
        <f t="shared" si="49"/>
        <v>-1.2722646310432571E-3</v>
      </c>
      <c r="R361" s="117"/>
      <c r="S361" s="117"/>
      <c r="T361" s="117">
        <f t="shared" si="43"/>
        <v>2.7236992062582791E-3</v>
      </c>
    </row>
    <row r="362" spans="2:20" ht="15.75" x14ac:dyDescent="0.2">
      <c r="B362" s="116" t="s">
        <v>2412</v>
      </c>
      <c r="C362" s="118">
        <v>1547</v>
      </c>
      <c r="D362" s="118">
        <v>1516</v>
      </c>
      <c r="E362" s="118">
        <v>1906</v>
      </c>
      <c r="F362" s="118">
        <v>2053</v>
      </c>
      <c r="G362" s="118">
        <v>3073</v>
      </c>
      <c r="H362" s="118">
        <v>1587</v>
      </c>
      <c r="I362" s="118"/>
      <c r="J362" s="118"/>
      <c r="K362" s="118">
        <v>81278.542799999996</v>
      </c>
      <c r="L362" s="186">
        <f t="shared" si="46"/>
        <v>0</v>
      </c>
      <c r="M362" s="186">
        <f t="shared" si="47"/>
        <v>1.321003963011889E-3</v>
      </c>
      <c r="N362" s="186">
        <f t="shared" si="48"/>
        <v>-5.2192066805845511E-3</v>
      </c>
      <c r="O362" s="186">
        <f t="shared" si="44"/>
        <v>3.5924232527759633E-3</v>
      </c>
      <c r="P362" s="186">
        <f t="shared" si="45"/>
        <v>1.0828025477707006E-2</v>
      </c>
      <c r="Q362" s="186">
        <f t="shared" si="49"/>
        <v>1.0828025477707006E-2</v>
      </c>
      <c r="R362" s="117"/>
      <c r="S362" s="117"/>
      <c r="T362" s="117">
        <f t="shared" si="43"/>
        <v>2.0072755021007648E-3</v>
      </c>
    </row>
    <row r="363" spans="2:20" ht="15.75" x14ac:dyDescent="0.2">
      <c r="B363" s="116" t="s">
        <v>2413</v>
      </c>
      <c r="C363" s="118">
        <v>1547</v>
      </c>
      <c r="D363" s="118">
        <v>1519</v>
      </c>
      <c r="E363" s="118">
        <v>1921</v>
      </c>
      <c r="F363" s="118">
        <v>2055</v>
      </c>
      <c r="G363" s="118">
        <v>3211</v>
      </c>
      <c r="H363" s="118">
        <v>1593</v>
      </c>
      <c r="I363" s="118"/>
      <c r="J363" s="118"/>
      <c r="K363" s="118">
        <v>81730.330300000001</v>
      </c>
      <c r="L363" s="186">
        <f t="shared" si="46"/>
        <v>0</v>
      </c>
      <c r="M363" s="186">
        <f t="shared" si="47"/>
        <v>1.9788918205804751E-3</v>
      </c>
      <c r="N363" s="186">
        <f t="shared" si="48"/>
        <v>7.8698845750262321E-3</v>
      </c>
      <c r="O363" s="186">
        <f t="shared" si="44"/>
        <v>4.4907256752359258E-2</v>
      </c>
      <c r="P363" s="186">
        <f t="shared" si="45"/>
        <v>3.780718336483932E-3</v>
      </c>
      <c r="Q363" s="186">
        <f t="shared" si="49"/>
        <v>3.780718336483932E-3</v>
      </c>
      <c r="R363" s="117"/>
      <c r="S363" s="117"/>
      <c r="T363" s="117">
        <f t="shared" si="43"/>
        <v>5.5585088565343454E-3</v>
      </c>
    </row>
    <row r="364" spans="2:20" ht="15.75" x14ac:dyDescent="0.2">
      <c r="B364" s="116" t="s">
        <v>2414</v>
      </c>
      <c r="C364" s="118">
        <v>1547</v>
      </c>
      <c r="D364" s="118">
        <v>1531</v>
      </c>
      <c r="E364" s="118">
        <v>1965</v>
      </c>
      <c r="F364" s="118">
        <v>2087</v>
      </c>
      <c r="G364" s="118">
        <v>3242</v>
      </c>
      <c r="H364" s="118">
        <v>1599</v>
      </c>
      <c r="I364" s="118"/>
      <c r="J364" s="118"/>
      <c r="K364" s="118">
        <v>82554.734400000001</v>
      </c>
      <c r="L364" s="186">
        <f t="shared" si="46"/>
        <v>0</v>
      </c>
      <c r="M364" s="186">
        <f t="shared" si="47"/>
        <v>7.8999341672152737E-3</v>
      </c>
      <c r="N364" s="186">
        <f t="shared" si="48"/>
        <v>2.2904737116085372E-2</v>
      </c>
      <c r="O364" s="186">
        <f t="shared" si="44"/>
        <v>9.6543132980379948E-3</v>
      </c>
      <c r="P364" s="186">
        <f t="shared" si="45"/>
        <v>3.766478342749529E-3</v>
      </c>
      <c r="Q364" s="186">
        <f t="shared" si="49"/>
        <v>3.766478342749529E-3</v>
      </c>
      <c r="R364" s="117"/>
      <c r="S364" s="117"/>
      <c r="T364" s="117">
        <f t="shared" si="43"/>
        <v>1.0086880806353473E-2</v>
      </c>
    </row>
    <row r="365" spans="2:20" ht="15.75" x14ac:dyDescent="0.2">
      <c r="B365" s="116" t="s">
        <v>2415</v>
      </c>
      <c r="C365" s="118">
        <v>1547</v>
      </c>
      <c r="D365" s="118">
        <v>1572</v>
      </c>
      <c r="E365" s="118">
        <v>2019</v>
      </c>
      <c r="F365" s="118">
        <v>2083</v>
      </c>
      <c r="G365" s="118">
        <v>3271</v>
      </c>
      <c r="H365" s="118">
        <v>1674</v>
      </c>
      <c r="I365" s="118"/>
      <c r="J365" s="118"/>
      <c r="K365" s="118">
        <v>82956.069399999993</v>
      </c>
      <c r="L365" s="186">
        <f t="shared" si="46"/>
        <v>0</v>
      </c>
      <c r="M365" s="186">
        <f t="shared" si="47"/>
        <v>2.6779882429784456E-2</v>
      </c>
      <c r="N365" s="186">
        <f t="shared" si="48"/>
        <v>2.748091603053435E-2</v>
      </c>
      <c r="O365" s="186">
        <f t="shared" si="44"/>
        <v>8.945095619987662E-3</v>
      </c>
      <c r="P365" s="186">
        <f t="shared" si="45"/>
        <v>4.6904315196998121E-2</v>
      </c>
      <c r="Q365" s="186">
        <f t="shared" si="49"/>
        <v>4.6904315196998121E-2</v>
      </c>
      <c r="R365" s="117"/>
      <c r="S365" s="117"/>
      <c r="T365" s="117">
        <f t="shared" si="43"/>
        <v>4.8614413566569698E-3</v>
      </c>
    </row>
    <row r="366" spans="2:20" ht="15.75" x14ac:dyDescent="0.2">
      <c r="B366" s="116" t="s">
        <v>2416</v>
      </c>
      <c r="C366" s="118">
        <v>1547</v>
      </c>
      <c r="D366" s="118">
        <v>1586</v>
      </c>
      <c r="E366" s="118">
        <v>2035</v>
      </c>
      <c r="F366" s="118">
        <v>2091</v>
      </c>
      <c r="G366" s="118">
        <v>3287</v>
      </c>
      <c r="H366" s="118">
        <v>1678</v>
      </c>
      <c r="I366" s="118"/>
      <c r="J366" s="118"/>
      <c r="K366" s="118">
        <v>82985.060700000002</v>
      </c>
      <c r="L366" s="186">
        <f t="shared" si="46"/>
        <v>0</v>
      </c>
      <c r="M366" s="186">
        <f t="shared" si="47"/>
        <v>8.9058524173027988E-3</v>
      </c>
      <c r="N366" s="186">
        <f t="shared" si="48"/>
        <v>7.9247152055473002E-3</v>
      </c>
      <c r="O366" s="186">
        <f t="shared" si="44"/>
        <v>4.8914704983185568E-3</v>
      </c>
      <c r="P366" s="186">
        <f t="shared" si="45"/>
        <v>2.3894862604540022E-3</v>
      </c>
      <c r="Q366" s="186">
        <f t="shared" si="49"/>
        <v>2.3894862604540022E-3</v>
      </c>
      <c r="R366" s="117"/>
      <c r="S366" s="117"/>
      <c r="T366" s="117">
        <f t="shared" ref="T366:T429" si="50">(K366-K365)/K365</f>
        <v>3.4947774418069016E-4</v>
      </c>
    </row>
    <row r="367" spans="2:20" ht="15.75" x14ac:dyDescent="0.2">
      <c r="B367" s="116" t="s">
        <v>2417</v>
      </c>
      <c r="C367" s="118">
        <v>1547</v>
      </c>
      <c r="D367" s="118">
        <v>1540</v>
      </c>
      <c r="E367" s="118">
        <v>1997</v>
      </c>
      <c r="F367" s="118">
        <v>2038</v>
      </c>
      <c r="G367" s="118">
        <v>3269</v>
      </c>
      <c r="H367" s="118">
        <v>1656</v>
      </c>
      <c r="I367" s="118"/>
      <c r="J367" s="118"/>
      <c r="K367" s="118">
        <v>82757.4663</v>
      </c>
      <c r="L367" s="186">
        <f t="shared" si="46"/>
        <v>0</v>
      </c>
      <c r="M367" s="186">
        <f t="shared" si="47"/>
        <v>-2.9003783102143757E-2</v>
      </c>
      <c r="N367" s="186">
        <f t="shared" si="48"/>
        <v>-1.8673218673218674E-2</v>
      </c>
      <c r="O367" s="186">
        <f t="shared" si="44"/>
        <v>-5.4761180407666568E-3</v>
      </c>
      <c r="P367" s="186">
        <f t="shared" si="45"/>
        <v>-1.3110846245530394E-2</v>
      </c>
      <c r="Q367" s="186">
        <f t="shared" si="49"/>
        <v>-1.3110846245530394E-2</v>
      </c>
      <c r="R367" s="117"/>
      <c r="S367" s="117"/>
      <c r="T367" s="117">
        <f t="shared" si="50"/>
        <v>-2.7425948487617576E-3</v>
      </c>
    </row>
    <row r="368" spans="2:20" ht="15.75" x14ac:dyDescent="0.2">
      <c r="B368" s="116" t="s">
        <v>2418</v>
      </c>
      <c r="C368" s="118">
        <v>1547</v>
      </c>
      <c r="D368" s="118">
        <v>1528</v>
      </c>
      <c r="E368" s="118">
        <v>1979</v>
      </c>
      <c r="F368" s="118">
        <v>2029</v>
      </c>
      <c r="G368" s="118">
        <v>3366</v>
      </c>
      <c r="H368" s="118">
        <v>1645</v>
      </c>
      <c r="I368" s="118"/>
      <c r="J368" s="118"/>
      <c r="K368" s="118">
        <v>82711.7166</v>
      </c>
      <c r="L368" s="186">
        <f t="shared" si="46"/>
        <v>0</v>
      </c>
      <c r="M368" s="186">
        <f t="shared" si="47"/>
        <v>-7.7922077922077922E-3</v>
      </c>
      <c r="N368" s="186">
        <f t="shared" si="48"/>
        <v>-9.0135202804206317E-3</v>
      </c>
      <c r="O368" s="186">
        <f t="shared" si="44"/>
        <v>2.9672682777607831E-2</v>
      </c>
      <c r="P368" s="186">
        <f t="shared" si="45"/>
        <v>-6.642512077294686E-3</v>
      </c>
      <c r="Q368" s="186">
        <f t="shared" si="49"/>
        <v>-6.642512077294686E-3</v>
      </c>
      <c r="R368" s="117"/>
      <c r="S368" s="117"/>
      <c r="T368" s="117">
        <f t="shared" si="50"/>
        <v>-5.5281658616946206E-4</v>
      </c>
    </row>
    <row r="369" spans="2:20" ht="15.75" x14ac:dyDescent="0.2">
      <c r="B369" s="116" t="s">
        <v>2419</v>
      </c>
      <c r="C369" s="118">
        <v>1547</v>
      </c>
      <c r="D369" s="118">
        <v>1527</v>
      </c>
      <c r="E369" s="118">
        <v>1967</v>
      </c>
      <c r="F369" s="118">
        <v>2021</v>
      </c>
      <c r="G369" s="118">
        <v>3412</v>
      </c>
      <c r="H369" s="118">
        <v>1653</v>
      </c>
      <c r="I369" s="118"/>
      <c r="J369" s="118"/>
      <c r="K369" s="118">
        <v>82825.408299999996</v>
      </c>
      <c r="L369" s="186">
        <f t="shared" si="46"/>
        <v>0</v>
      </c>
      <c r="M369" s="186">
        <f t="shared" si="47"/>
        <v>-6.5445026178010475E-4</v>
      </c>
      <c r="N369" s="186">
        <f t="shared" si="48"/>
        <v>-6.0636685194542699E-3</v>
      </c>
      <c r="O369" s="186">
        <f t="shared" si="44"/>
        <v>1.3666072489601902E-2</v>
      </c>
      <c r="P369" s="186">
        <f t="shared" si="45"/>
        <v>4.8632218844984806E-3</v>
      </c>
      <c r="Q369" s="186">
        <f t="shared" si="49"/>
        <v>4.8632218844984806E-3</v>
      </c>
      <c r="R369" s="117"/>
      <c r="S369" s="117"/>
      <c r="T369" s="117">
        <f t="shared" si="50"/>
        <v>1.3745537473223686E-3</v>
      </c>
    </row>
    <row r="370" spans="2:20" ht="15.75" x14ac:dyDescent="0.2">
      <c r="B370" s="116" t="s">
        <v>2420</v>
      </c>
      <c r="C370" s="118">
        <v>1547</v>
      </c>
      <c r="D370" s="118">
        <v>1536</v>
      </c>
      <c r="E370" s="118">
        <v>1961</v>
      </c>
      <c r="F370" s="118">
        <v>2021</v>
      </c>
      <c r="G370" s="118">
        <v>3300</v>
      </c>
      <c r="H370" s="118">
        <v>1643</v>
      </c>
      <c r="I370" s="118"/>
      <c r="J370" s="118"/>
      <c r="K370" s="118">
        <v>82995.795899999997</v>
      </c>
      <c r="L370" s="186">
        <f t="shared" si="46"/>
        <v>0</v>
      </c>
      <c r="M370" s="186">
        <f t="shared" si="47"/>
        <v>5.893909626719057E-3</v>
      </c>
      <c r="N370" s="186">
        <f t="shared" si="48"/>
        <v>-3.0503304524656838E-3</v>
      </c>
      <c r="O370" s="186">
        <f t="shared" si="44"/>
        <v>-3.2825322391559206E-2</v>
      </c>
      <c r="P370" s="186">
        <f t="shared" si="45"/>
        <v>-6.0496067755595887E-3</v>
      </c>
      <c r="Q370" s="186">
        <f t="shared" si="49"/>
        <v>-6.0496067755595887E-3</v>
      </c>
      <c r="R370" s="117"/>
      <c r="S370" s="117"/>
      <c r="T370" s="117">
        <f t="shared" si="50"/>
        <v>2.0571899794667461E-3</v>
      </c>
    </row>
    <row r="371" spans="2:20" ht="15.75" x14ac:dyDescent="0.2">
      <c r="B371" s="116" t="s">
        <v>2421</v>
      </c>
      <c r="C371" s="118">
        <v>1547</v>
      </c>
      <c r="D371" s="118">
        <v>1601</v>
      </c>
      <c r="E371" s="118">
        <v>1975</v>
      </c>
      <c r="F371" s="118">
        <v>2013</v>
      </c>
      <c r="G371" s="118">
        <v>3253</v>
      </c>
      <c r="H371" s="118">
        <v>1611</v>
      </c>
      <c r="I371" s="118"/>
      <c r="J371" s="118"/>
      <c r="K371" s="118">
        <v>82580.117599999998</v>
      </c>
      <c r="L371" s="186">
        <f t="shared" si="46"/>
        <v>0</v>
      </c>
      <c r="M371" s="186">
        <f t="shared" si="47"/>
        <v>4.2317708333333336E-2</v>
      </c>
      <c r="N371" s="186">
        <f t="shared" si="48"/>
        <v>7.1392146863844975E-3</v>
      </c>
      <c r="O371" s="186">
        <f t="shared" si="44"/>
        <v>-1.4242424242424242E-2</v>
      </c>
      <c r="P371" s="186">
        <f t="shared" si="45"/>
        <v>-1.9476567255021303E-2</v>
      </c>
      <c r="Q371" s="186">
        <f t="shared" si="49"/>
        <v>-1.9476567255021303E-2</v>
      </c>
      <c r="R371" s="117"/>
      <c r="S371" s="117"/>
      <c r="T371" s="117">
        <f t="shared" si="50"/>
        <v>-5.0084259749836272E-3</v>
      </c>
    </row>
    <row r="372" spans="2:20" ht="15.75" x14ac:dyDescent="0.2">
      <c r="B372" s="116" t="s">
        <v>2422</v>
      </c>
      <c r="C372" s="118">
        <v>1547</v>
      </c>
      <c r="D372" s="118">
        <v>1601</v>
      </c>
      <c r="E372" s="118">
        <v>1956</v>
      </c>
      <c r="F372" s="118">
        <v>2021</v>
      </c>
      <c r="G372" s="118">
        <v>3261</v>
      </c>
      <c r="H372" s="118">
        <v>1610</v>
      </c>
      <c r="I372" s="118"/>
      <c r="J372" s="118"/>
      <c r="K372" s="118">
        <v>82371.396599999993</v>
      </c>
      <c r="L372" s="186">
        <f t="shared" si="46"/>
        <v>0</v>
      </c>
      <c r="M372" s="186">
        <f t="shared" si="47"/>
        <v>0</v>
      </c>
      <c r="N372" s="186">
        <f t="shared" si="48"/>
        <v>-9.6202531645569623E-3</v>
      </c>
      <c r="O372" s="186">
        <f t="shared" si="44"/>
        <v>2.4592683676606208E-3</v>
      </c>
      <c r="P372" s="186">
        <f t="shared" si="45"/>
        <v>-6.207324643078833E-4</v>
      </c>
      <c r="Q372" s="186">
        <f t="shared" si="49"/>
        <v>-6.207324643078833E-4</v>
      </c>
      <c r="R372" s="117"/>
      <c r="S372" s="117"/>
      <c r="T372" s="117">
        <f t="shared" si="50"/>
        <v>-2.5274970061317159E-3</v>
      </c>
    </row>
    <row r="373" spans="2:20" ht="15.75" x14ac:dyDescent="0.2">
      <c r="B373" s="116" t="s">
        <v>2423</v>
      </c>
      <c r="C373" s="118">
        <v>1547</v>
      </c>
      <c r="D373" s="118">
        <v>1598</v>
      </c>
      <c r="E373" s="118">
        <v>1949</v>
      </c>
      <c r="F373" s="118">
        <v>2004</v>
      </c>
      <c r="G373" s="118">
        <v>3162</v>
      </c>
      <c r="H373" s="118">
        <v>1623</v>
      </c>
      <c r="I373" s="118"/>
      <c r="J373" s="118"/>
      <c r="K373" s="118">
        <v>82542.080300000001</v>
      </c>
      <c r="L373" s="186">
        <f t="shared" si="46"/>
        <v>0</v>
      </c>
      <c r="M373" s="186">
        <f t="shared" si="47"/>
        <v>-1.8738288569643974E-3</v>
      </c>
      <c r="N373" s="186">
        <f t="shared" si="48"/>
        <v>-3.5787321063394683E-3</v>
      </c>
      <c r="O373" s="186">
        <f t="shared" si="44"/>
        <v>-3.0358785648574058E-2</v>
      </c>
      <c r="P373" s="186">
        <f t="shared" si="45"/>
        <v>8.0745341614906832E-3</v>
      </c>
      <c r="Q373" s="186">
        <f t="shared" si="49"/>
        <v>8.0745341614906832E-3</v>
      </c>
      <c r="R373" s="117"/>
      <c r="S373" s="117"/>
      <c r="T373" s="117">
        <f t="shared" si="50"/>
        <v>2.0721234195998652E-3</v>
      </c>
    </row>
    <row r="374" spans="2:20" ht="15.75" x14ac:dyDescent="0.2">
      <c r="B374" s="116" t="s">
        <v>2424</v>
      </c>
      <c r="C374" s="118">
        <v>1547</v>
      </c>
      <c r="D374" s="118">
        <v>1591</v>
      </c>
      <c r="E374" s="118">
        <v>1944</v>
      </c>
      <c r="F374" s="118">
        <v>2010</v>
      </c>
      <c r="G374" s="118">
        <v>3072</v>
      </c>
      <c r="H374" s="118">
        <v>1621</v>
      </c>
      <c r="I374" s="118"/>
      <c r="J374" s="118"/>
      <c r="K374" s="118">
        <v>82076.755300000004</v>
      </c>
      <c r="L374" s="186">
        <f t="shared" si="46"/>
        <v>0</v>
      </c>
      <c r="M374" s="186">
        <f t="shared" si="47"/>
        <v>-4.3804755944931162E-3</v>
      </c>
      <c r="N374" s="186">
        <f t="shared" si="48"/>
        <v>-2.5654181631605951E-3</v>
      </c>
      <c r="O374" s="186">
        <f t="shared" si="44"/>
        <v>-2.8462998102466792E-2</v>
      </c>
      <c r="P374" s="186">
        <f t="shared" si="45"/>
        <v>-1.2322858903265558E-3</v>
      </c>
      <c r="Q374" s="186">
        <f t="shared" si="49"/>
        <v>-1.2322858903265558E-3</v>
      </c>
      <c r="R374" s="117"/>
      <c r="S374" s="117"/>
      <c r="T374" s="117">
        <f t="shared" si="50"/>
        <v>-5.637427580075142E-3</v>
      </c>
    </row>
    <row r="375" spans="2:20" ht="15.75" x14ac:dyDescent="0.2">
      <c r="B375" s="116" t="s">
        <v>2425</v>
      </c>
      <c r="C375" s="118">
        <v>1547</v>
      </c>
      <c r="D375" s="118">
        <v>1581</v>
      </c>
      <c r="E375" s="118">
        <v>1925</v>
      </c>
      <c r="F375" s="118">
        <v>2023</v>
      </c>
      <c r="G375" s="118">
        <v>3117</v>
      </c>
      <c r="H375" s="118">
        <v>1614</v>
      </c>
      <c r="I375" s="118"/>
      <c r="J375" s="118"/>
      <c r="K375" s="118">
        <v>81378.326400000005</v>
      </c>
      <c r="L375" s="186">
        <f t="shared" si="46"/>
        <v>0</v>
      </c>
      <c r="M375" s="186">
        <f t="shared" si="47"/>
        <v>-6.285355122564425E-3</v>
      </c>
      <c r="N375" s="186">
        <f t="shared" si="48"/>
        <v>-9.7736625514403298E-3</v>
      </c>
      <c r="O375" s="186">
        <f t="shared" si="44"/>
        <v>1.46484375E-2</v>
      </c>
      <c r="P375" s="186">
        <f t="shared" si="45"/>
        <v>-4.3183220234423196E-3</v>
      </c>
      <c r="Q375" s="186">
        <f t="shared" si="49"/>
        <v>-4.3183220234423196E-3</v>
      </c>
      <c r="R375" s="117"/>
      <c r="S375" s="117"/>
      <c r="T375" s="117">
        <f t="shared" si="50"/>
        <v>-8.5094604123562238E-3</v>
      </c>
    </row>
    <row r="376" spans="2:20" ht="15.75" x14ac:dyDescent="0.2">
      <c r="B376" s="116" t="s">
        <v>2426</v>
      </c>
      <c r="C376" s="118">
        <v>1547</v>
      </c>
      <c r="D376" s="118">
        <v>1558</v>
      </c>
      <c r="E376" s="118">
        <v>1907</v>
      </c>
      <c r="F376" s="118">
        <v>2019</v>
      </c>
      <c r="G376" s="118">
        <v>3165</v>
      </c>
      <c r="H376" s="118">
        <v>1579</v>
      </c>
      <c r="I376" s="118"/>
      <c r="J376" s="118"/>
      <c r="K376" s="118">
        <v>81488.9715</v>
      </c>
      <c r="L376" s="186">
        <f t="shared" si="46"/>
        <v>0</v>
      </c>
      <c r="M376" s="186">
        <f t="shared" si="47"/>
        <v>-1.4547754585705249E-2</v>
      </c>
      <c r="N376" s="186">
        <f t="shared" si="48"/>
        <v>-9.3506493506493506E-3</v>
      </c>
      <c r="O376" s="186">
        <f t="shared" si="44"/>
        <v>1.5399422521655439E-2</v>
      </c>
      <c r="P376" s="186">
        <f t="shared" si="45"/>
        <v>-2.1685254027261461E-2</v>
      </c>
      <c r="Q376" s="186">
        <f t="shared" si="49"/>
        <v>-2.1685254027261461E-2</v>
      </c>
      <c r="R376" s="117"/>
      <c r="S376" s="117"/>
      <c r="T376" s="117">
        <f t="shared" si="50"/>
        <v>1.3596384307062164E-3</v>
      </c>
    </row>
    <row r="377" spans="2:20" ht="15.75" x14ac:dyDescent="0.2">
      <c r="B377" s="116" t="s">
        <v>2427</v>
      </c>
      <c r="C377" s="118">
        <v>1547</v>
      </c>
      <c r="D377" s="118">
        <v>1554</v>
      </c>
      <c r="E377" s="118">
        <v>1914</v>
      </c>
      <c r="F377" s="118">
        <v>2048</v>
      </c>
      <c r="G377" s="118">
        <v>3203</v>
      </c>
      <c r="H377" s="118">
        <v>1566</v>
      </c>
      <c r="I377" s="118"/>
      <c r="J377" s="118"/>
      <c r="K377" s="118">
        <v>81652.871599999999</v>
      </c>
      <c r="L377" s="186">
        <f t="shared" si="46"/>
        <v>0</v>
      </c>
      <c r="M377" s="186">
        <f t="shared" si="47"/>
        <v>-2.5673940949935813E-3</v>
      </c>
      <c r="N377" s="186">
        <f t="shared" si="48"/>
        <v>3.6706869428421605E-3</v>
      </c>
      <c r="O377" s="186">
        <f t="shared" si="44"/>
        <v>1.2006319115323854E-2</v>
      </c>
      <c r="P377" s="186">
        <f t="shared" si="45"/>
        <v>-8.2330588980367315E-3</v>
      </c>
      <c r="Q377" s="186">
        <f t="shared" si="49"/>
        <v>-8.2330588980367315E-3</v>
      </c>
      <c r="R377" s="117"/>
      <c r="S377" s="117"/>
      <c r="T377" s="117">
        <f t="shared" si="50"/>
        <v>2.0113163411321117E-3</v>
      </c>
    </row>
    <row r="378" spans="2:20" ht="15.75" x14ac:dyDescent="0.2">
      <c r="B378" s="116" t="s">
        <v>2428</v>
      </c>
      <c r="C378" s="118">
        <v>1547</v>
      </c>
      <c r="D378" s="118">
        <v>1553</v>
      </c>
      <c r="E378" s="118">
        <v>1938</v>
      </c>
      <c r="F378" s="118">
        <v>2090</v>
      </c>
      <c r="G378" s="118">
        <v>3250</v>
      </c>
      <c r="H378" s="118">
        <v>1563</v>
      </c>
      <c r="I378" s="118"/>
      <c r="J378" s="118"/>
      <c r="K378" s="118">
        <v>81710.572400000005</v>
      </c>
      <c r="L378" s="186">
        <f t="shared" si="46"/>
        <v>0</v>
      </c>
      <c r="M378" s="186">
        <f t="shared" si="47"/>
        <v>-6.4350064350064348E-4</v>
      </c>
      <c r="N378" s="186">
        <f t="shared" si="48"/>
        <v>1.2539184952978056E-2</v>
      </c>
      <c r="O378" s="186">
        <f t="shared" si="44"/>
        <v>1.4673743365594755E-2</v>
      </c>
      <c r="P378" s="186">
        <f t="shared" si="45"/>
        <v>-1.9157088122605363E-3</v>
      </c>
      <c r="Q378" s="186">
        <f t="shared" si="49"/>
        <v>-1.9157088122605363E-3</v>
      </c>
      <c r="R378" s="117"/>
      <c r="S378" s="117"/>
      <c r="T378" s="117">
        <f t="shared" si="50"/>
        <v>7.0665977655592926E-4</v>
      </c>
    </row>
    <row r="379" spans="2:20" ht="15.75" x14ac:dyDescent="0.2">
      <c r="B379" s="116" t="s">
        <v>2429</v>
      </c>
      <c r="C379" s="118">
        <v>1547</v>
      </c>
      <c r="D379" s="118">
        <v>1543</v>
      </c>
      <c r="E379" s="118">
        <v>1939</v>
      </c>
      <c r="F379" s="118">
        <v>2090</v>
      </c>
      <c r="G379" s="118">
        <v>3305</v>
      </c>
      <c r="H379" s="118">
        <v>1562</v>
      </c>
      <c r="I379" s="118"/>
      <c r="J379" s="118"/>
      <c r="K379" s="118">
        <v>82197.210500000001</v>
      </c>
      <c r="L379" s="186">
        <f t="shared" si="46"/>
        <v>0</v>
      </c>
      <c r="M379" s="186">
        <f t="shared" si="47"/>
        <v>-6.4391500321957498E-3</v>
      </c>
      <c r="N379" s="186">
        <f t="shared" si="48"/>
        <v>5.1599587203302369E-4</v>
      </c>
      <c r="O379" s="186">
        <f t="shared" si="44"/>
        <v>1.6923076923076923E-2</v>
      </c>
      <c r="P379" s="186">
        <f t="shared" si="45"/>
        <v>-6.3979526551503517E-4</v>
      </c>
      <c r="Q379" s="186">
        <f t="shared" si="49"/>
        <v>-6.3979526551503517E-4</v>
      </c>
      <c r="R379" s="117"/>
      <c r="S379" s="117"/>
      <c r="T379" s="117">
        <f t="shared" si="50"/>
        <v>5.9556320033807087E-3</v>
      </c>
    </row>
    <row r="380" spans="2:20" ht="15.75" x14ac:dyDescent="0.2">
      <c r="B380" s="116" t="s">
        <v>2430</v>
      </c>
      <c r="C380" s="118">
        <v>1547</v>
      </c>
      <c r="D380" s="118">
        <v>1548</v>
      </c>
      <c r="E380" s="118">
        <v>1988</v>
      </c>
      <c r="F380" s="118">
        <v>2150</v>
      </c>
      <c r="G380" s="118">
        <v>3316</v>
      </c>
      <c r="H380" s="118">
        <v>1627</v>
      </c>
      <c r="I380" s="118"/>
      <c r="J380" s="118"/>
      <c r="K380" s="118">
        <v>82257.961800000005</v>
      </c>
      <c r="L380" s="186">
        <f t="shared" si="46"/>
        <v>0</v>
      </c>
      <c r="M380" s="186">
        <f t="shared" si="47"/>
        <v>3.2404406999351912E-3</v>
      </c>
      <c r="N380" s="186">
        <f t="shared" si="48"/>
        <v>2.5270758122743681E-2</v>
      </c>
      <c r="O380" s="186">
        <f t="shared" si="44"/>
        <v>3.3282904689863843E-3</v>
      </c>
      <c r="P380" s="186">
        <f t="shared" si="45"/>
        <v>4.1613316261203584E-2</v>
      </c>
      <c r="Q380" s="186">
        <f t="shared" si="49"/>
        <v>4.1613316261203584E-2</v>
      </c>
      <c r="R380" s="117"/>
      <c r="S380" s="117"/>
      <c r="T380" s="117">
        <f t="shared" si="50"/>
        <v>7.3909199144907159E-4</v>
      </c>
    </row>
    <row r="381" spans="2:20" ht="15.75" x14ac:dyDescent="0.2">
      <c r="B381" s="116" t="s">
        <v>2431</v>
      </c>
      <c r="C381" s="118">
        <v>1547</v>
      </c>
      <c r="D381" s="118">
        <v>1543</v>
      </c>
      <c r="E381" s="118">
        <v>2002</v>
      </c>
      <c r="F381" s="118">
        <v>2144</v>
      </c>
      <c r="G381" s="118">
        <v>3323</v>
      </c>
      <c r="H381" s="118">
        <v>1616</v>
      </c>
      <c r="I381" s="118"/>
      <c r="J381" s="118"/>
      <c r="K381" s="118">
        <v>82417.962400000004</v>
      </c>
      <c r="L381" s="186">
        <f t="shared" si="46"/>
        <v>0</v>
      </c>
      <c r="M381" s="186">
        <f t="shared" si="47"/>
        <v>-3.2299741602067182E-3</v>
      </c>
      <c r="N381" s="186">
        <f t="shared" si="48"/>
        <v>7.0422535211267607E-3</v>
      </c>
      <c r="O381" s="186">
        <f t="shared" si="44"/>
        <v>2.1109770808202654E-3</v>
      </c>
      <c r="P381" s="186">
        <f t="shared" si="45"/>
        <v>-6.7609096496619543E-3</v>
      </c>
      <c r="Q381" s="186">
        <f t="shared" si="49"/>
        <v>-6.7609096496619543E-3</v>
      </c>
      <c r="R381" s="117"/>
      <c r="S381" s="117"/>
      <c r="T381" s="117">
        <f t="shared" si="50"/>
        <v>1.9451077622008304E-3</v>
      </c>
    </row>
    <row r="382" spans="2:20" ht="15.75" x14ac:dyDescent="0.2">
      <c r="B382" s="116" t="s">
        <v>2432</v>
      </c>
      <c r="C382" s="118">
        <v>1547</v>
      </c>
      <c r="D382" s="118">
        <v>1554</v>
      </c>
      <c r="E382" s="118">
        <v>2040</v>
      </c>
      <c r="F382" s="118">
        <v>2198</v>
      </c>
      <c r="G382" s="118">
        <v>3435</v>
      </c>
      <c r="H382" s="118">
        <v>1611</v>
      </c>
      <c r="I382" s="118"/>
      <c r="J382" s="118"/>
      <c r="K382" s="118">
        <v>82464.886299999998</v>
      </c>
      <c r="L382" s="186">
        <f t="shared" si="46"/>
        <v>0</v>
      </c>
      <c r="M382" s="186">
        <f t="shared" si="47"/>
        <v>7.1289695398574207E-3</v>
      </c>
      <c r="N382" s="186">
        <f t="shared" si="48"/>
        <v>1.898101898101898E-2</v>
      </c>
      <c r="O382" s="186">
        <f t="shared" si="44"/>
        <v>3.370448390009028E-2</v>
      </c>
      <c r="P382" s="186">
        <f t="shared" si="45"/>
        <v>-3.0940594059405942E-3</v>
      </c>
      <c r="Q382" s="186">
        <f t="shared" si="49"/>
        <v>-3.0940594059405942E-3</v>
      </c>
      <c r="R382" s="117"/>
      <c r="S382" s="117"/>
      <c r="T382" s="117">
        <f t="shared" si="50"/>
        <v>5.6934069508122564E-4</v>
      </c>
    </row>
    <row r="383" spans="2:20" ht="15.75" x14ac:dyDescent="0.2">
      <c r="B383" s="116" t="s">
        <v>2433</v>
      </c>
      <c r="C383" s="118">
        <v>1547</v>
      </c>
      <c r="D383" s="118">
        <v>1550</v>
      </c>
      <c r="E383" s="118">
        <v>2075</v>
      </c>
      <c r="F383" s="118">
        <v>2210</v>
      </c>
      <c r="G383" s="118">
        <v>3599</v>
      </c>
      <c r="H383" s="118">
        <v>1608</v>
      </c>
      <c r="I383" s="118"/>
      <c r="J383" s="118"/>
      <c r="K383" s="118">
        <v>82544.129499999995</v>
      </c>
      <c r="L383" s="186">
        <f t="shared" si="46"/>
        <v>0</v>
      </c>
      <c r="M383" s="186">
        <f t="shared" si="47"/>
        <v>-2.5740025740025739E-3</v>
      </c>
      <c r="N383" s="186">
        <f t="shared" si="48"/>
        <v>1.7156862745098041E-2</v>
      </c>
      <c r="O383" s="186">
        <f t="shared" si="44"/>
        <v>4.7743813682678313E-2</v>
      </c>
      <c r="P383" s="186">
        <f t="shared" si="45"/>
        <v>-1.8621973929236499E-3</v>
      </c>
      <c r="Q383" s="186">
        <f t="shared" si="49"/>
        <v>-1.8621973929236499E-3</v>
      </c>
      <c r="R383" s="117"/>
      <c r="S383" s="117"/>
      <c r="T383" s="117">
        <f t="shared" si="50"/>
        <v>9.6093262909157935E-4</v>
      </c>
    </row>
    <row r="384" spans="2:20" ht="15.75" x14ac:dyDescent="0.2">
      <c r="B384" s="116" t="s">
        <v>2434</v>
      </c>
      <c r="C384" s="118">
        <v>1547</v>
      </c>
      <c r="D384" s="118">
        <v>1544</v>
      </c>
      <c r="E384" s="118">
        <v>2115</v>
      </c>
      <c r="F384" s="118">
        <v>2203</v>
      </c>
      <c r="G384" s="118">
        <v>3546</v>
      </c>
      <c r="H384" s="118">
        <v>1603</v>
      </c>
      <c r="I384" s="118"/>
      <c r="J384" s="118"/>
      <c r="K384" s="118">
        <v>83243.921799999996</v>
      </c>
      <c r="L384" s="186">
        <f t="shared" si="46"/>
        <v>0</v>
      </c>
      <c r="M384" s="186">
        <f t="shared" si="47"/>
        <v>-3.8709677419354839E-3</v>
      </c>
      <c r="N384" s="186">
        <f t="shared" si="48"/>
        <v>1.9277108433734941E-2</v>
      </c>
      <c r="O384" s="186">
        <f t="shared" si="44"/>
        <v>-1.4726312864684635E-2</v>
      </c>
      <c r="P384" s="186">
        <f t="shared" si="45"/>
        <v>-3.1094527363184081E-3</v>
      </c>
      <c r="Q384" s="186">
        <f t="shared" si="49"/>
        <v>-3.1094527363184081E-3</v>
      </c>
      <c r="R384" s="117"/>
      <c r="S384" s="117"/>
      <c r="T384" s="117">
        <f t="shared" si="50"/>
        <v>8.4777961102612508E-3</v>
      </c>
    </row>
    <row r="385" spans="2:20" ht="15.75" x14ac:dyDescent="0.2">
      <c r="B385" s="116" t="s">
        <v>2435</v>
      </c>
      <c r="C385" s="118">
        <v>1547</v>
      </c>
      <c r="D385" s="118">
        <v>1553</v>
      </c>
      <c r="E385" s="118">
        <v>2256</v>
      </c>
      <c r="F385" s="118">
        <v>2185</v>
      </c>
      <c r="G385" s="118">
        <v>3514</v>
      </c>
      <c r="H385" s="118">
        <v>1603</v>
      </c>
      <c r="I385" s="118"/>
      <c r="J385" s="118"/>
      <c r="K385" s="118">
        <v>83315.8842</v>
      </c>
      <c r="L385" s="186">
        <f t="shared" si="46"/>
        <v>0</v>
      </c>
      <c r="M385" s="186">
        <f t="shared" si="47"/>
        <v>5.8290155440414507E-3</v>
      </c>
      <c r="N385" s="186">
        <f t="shared" si="48"/>
        <v>6.6666666666666666E-2</v>
      </c>
      <c r="O385" s="186">
        <f t="shared" si="44"/>
        <v>-9.0242526790750149E-3</v>
      </c>
      <c r="P385" s="186">
        <f t="shared" si="45"/>
        <v>0</v>
      </c>
      <c r="Q385" s="186">
        <f t="shared" si="49"/>
        <v>0</v>
      </c>
      <c r="R385" s="117"/>
      <c r="S385" s="117"/>
      <c r="T385" s="117">
        <f t="shared" si="50"/>
        <v>8.6447632985023521E-4</v>
      </c>
    </row>
    <row r="386" spans="2:20" ht="15.75" x14ac:dyDescent="0.2">
      <c r="B386" s="116" t="s">
        <v>2436</v>
      </c>
      <c r="C386" s="118">
        <v>1547</v>
      </c>
      <c r="D386" s="118">
        <v>1554</v>
      </c>
      <c r="E386" s="118">
        <v>2274</v>
      </c>
      <c r="F386" s="118">
        <v>2169</v>
      </c>
      <c r="G386" s="118">
        <v>3631</v>
      </c>
      <c r="H386" s="118">
        <v>1603</v>
      </c>
      <c r="I386" s="118"/>
      <c r="J386" s="118"/>
      <c r="K386" s="118">
        <v>83231.235499999995</v>
      </c>
      <c r="L386" s="186">
        <f t="shared" si="46"/>
        <v>0</v>
      </c>
      <c r="M386" s="186">
        <f t="shared" si="47"/>
        <v>6.43915003219575E-4</v>
      </c>
      <c r="N386" s="186">
        <f t="shared" si="48"/>
        <v>7.9787234042553185E-3</v>
      </c>
      <c r="O386" s="186">
        <f t="shared" si="44"/>
        <v>3.3295389869095048E-2</v>
      </c>
      <c r="P386" s="186">
        <f t="shared" si="45"/>
        <v>0</v>
      </c>
      <c r="Q386" s="186">
        <f t="shared" si="49"/>
        <v>0</v>
      </c>
      <c r="R386" s="117"/>
      <c r="S386" s="117"/>
      <c r="T386" s="117">
        <f t="shared" si="50"/>
        <v>-1.0159971392346477E-3</v>
      </c>
    </row>
    <row r="387" spans="2:20" ht="15.75" x14ac:dyDescent="0.2">
      <c r="B387" s="116" t="s">
        <v>2437</v>
      </c>
      <c r="C387" s="118">
        <v>1547</v>
      </c>
      <c r="D387" s="118">
        <v>1518</v>
      </c>
      <c r="E387" s="118">
        <v>2265</v>
      </c>
      <c r="F387" s="118">
        <v>2173</v>
      </c>
      <c r="G387" s="118">
        <v>3660</v>
      </c>
      <c r="H387" s="118">
        <v>1602</v>
      </c>
      <c r="I387" s="118"/>
      <c r="J387" s="118"/>
      <c r="K387" s="118">
        <v>83378.430800000002</v>
      </c>
      <c r="L387" s="186">
        <f t="shared" si="46"/>
        <v>0</v>
      </c>
      <c r="M387" s="186">
        <f t="shared" si="47"/>
        <v>-2.3166023166023165E-2</v>
      </c>
      <c r="N387" s="186">
        <f t="shared" si="48"/>
        <v>-3.9577836411609502E-3</v>
      </c>
      <c r="O387" s="186">
        <f t="shared" si="44"/>
        <v>7.9867805012393284E-3</v>
      </c>
      <c r="P387" s="186">
        <f t="shared" si="45"/>
        <v>-6.2383031815346226E-4</v>
      </c>
      <c r="Q387" s="186">
        <f t="shared" si="49"/>
        <v>-6.2383031815346226E-4</v>
      </c>
      <c r="R387" s="117"/>
      <c r="S387" s="117"/>
      <c r="T387" s="117">
        <f t="shared" si="50"/>
        <v>1.7685103328786546E-3</v>
      </c>
    </row>
    <row r="388" spans="2:20" ht="15.75" x14ac:dyDescent="0.2">
      <c r="B388" s="116" t="s">
        <v>2438</v>
      </c>
      <c r="C388" s="118">
        <v>1547</v>
      </c>
      <c r="D388" s="118">
        <v>1519</v>
      </c>
      <c r="E388" s="118">
        <v>2323</v>
      </c>
      <c r="F388" s="118">
        <v>2173</v>
      </c>
      <c r="G388" s="118">
        <v>3674</v>
      </c>
      <c r="H388" s="118">
        <v>1601</v>
      </c>
      <c r="I388" s="118"/>
      <c r="J388" s="118"/>
      <c r="K388" s="118">
        <v>83487.918999999994</v>
      </c>
      <c r="L388" s="186">
        <f t="shared" si="46"/>
        <v>0</v>
      </c>
      <c r="M388" s="186">
        <f t="shared" si="47"/>
        <v>6.5876152832674575E-4</v>
      </c>
      <c r="N388" s="186">
        <f t="shared" si="48"/>
        <v>2.5607064017660046E-2</v>
      </c>
      <c r="O388" s="186">
        <f t="shared" si="44"/>
        <v>3.8251366120218579E-3</v>
      </c>
      <c r="P388" s="186">
        <f t="shared" si="45"/>
        <v>-6.2421972534332086E-4</v>
      </c>
      <c r="Q388" s="186">
        <f t="shared" si="49"/>
        <v>-6.2421972534332086E-4</v>
      </c>
      <c r="R388" s="117"/>
      <c r="S388" s="117"/>
      <c r="T388" s="117">
        <f t="shared" si="50"/>
        <v>1.3131477643495361E-3</v>
      </c>
    </row>
    <row r="389" spans="2:20" ht="15.75" x14ac:dyDescent="0.2">
      <c r="B389" s="116" t="s">
        <v>2439</v>
      </c>
      <c r="C389" s="118">
        <v>1547</v>
      </c>
      <c r="D389" s="118">
        <v>1516</v>
      </c>
      <c r="E389" s="118">
        <v>2360</v>
      </c>
      <c r="F389" s="118">
        <v>2173</v>
      </c>
      <c r="G389" s="118">
        <v>3845</v>
      </c>
      <c r="H389" s="118">
        <v>1601</v>
      </c>
      <c r="I389" s="118"/>
      <c r="J389" s="118"/>
      <c r="K389" s="118">
        <v>83809.040500000003</v>
      </c>
      <c r="L389" s="186">
        <f t="shared" si="46"/>
        <v>0</v>
      </c>
      <c r="M389" s="186">
        <f t="shared" si="47"/>
        <v>-1.9749835418038184E-3</v>
      </c>
      <c r="N389" s="186">
        <f t="shared" si="48"/>
        <v>1.5927679724494187E-2</v>
      </c>
      <c r="O389" s="186">
        <f t="shared" si="44"/>
        <v>4.6543277082199234E-2</v>
      </c>
      <c r="P389" s="186">
        <f t="shared" si="45"/>
        <v>0</v>
      </c>
      <c r="Q389" s="186">
        <f t="shared" si="49"/>
        <v>0</v>
      </c>
      <c r="R389" s="117"/>
      <c r="S389" s="117"/>
      <c r="T389" s="117">
        <f t="shared" si="50"/>
        <v>3.84632296320631E-3</v>
      </c>
    </row>
    <row r="390" spans="2:20" ht="15.75" x14ac:dyDescent="0.2">
      <c r="B390" s="116" t="s">
        <v>2440</v>
      </c>
      <c r="C390" s="118">
        <v>1547</v>
      </c>
      <c r="D390" s="118">
        <v>1510</v>
      </c>
      <c r="E390" s="118">
        <v>2399</v>
      </c>
      <c r="F390" s="118">
        <v>2173</v>
      </c>
      <c r="G390" s="118">
        <v>3813</v>
      </c>
      <c r="H390" s="118">
        <v>1599</v>
      </c>
      <c r="I390" s="118"/>
      <c r="J390" s="118"/>
      <c r="K390" s="118">
        <v>84307.433699999994</v>
      </c>
      <c r="L390" s="186">
        <f t="shared" si="46"/>
        <v>0</v>
      </c>
      <c r="M390" s="186">
        <f t="shared" si="47"/>
        <v>-3.9577836411609502E-3</v>
      </c>
      <c r="N390" s="186">
        <f t="shared" si="48"/>
        <v>1.6525423728813559E-2</v>
      </c>
      <c r="O390" s="186">
        <f t="shared" si="44"/>
        <v>-8.3224967490247072E-3</v>
      </c>
      <c r="P390" s="186">
        <f t="shared" si="45"/>
        <v>-1.2492192379762648E-3</v>
      </c>
      <c r="Q390" s="186">
        <f t="shared" si="49"/>
        <v>-1.2492192379762648E-3</v>
      </c>
      <c r="R390" s="117"/>
      <c r="S390" s="117"/>
      <c r="T390" s="117">
        <f t="shared" si="50"/>
        <v>5.9467713390656384E-3</v>
      </c>
    </row>
    <row r="391" spans="2:20" ht="15.75" x14ac:dyDescent="0.2">
      <c r="B391" s="116" t="s">
        <v>2441</v>
      </c>
      <c r="C391" s="118">
        <v>1547</v>
      </c>
      <c r="D391" s="118">
        <v>1495</v>
      </c>
      <c r="E391" s="118">
        <v>2395</v>
      </c>
      <c r="F391" s="118">
        <v>2173</v>
      </c>
      <c r="G391" s="118">
        <v>3784</v>
      </c>
      <c r="H391" s="118">
        <v>1613</v>
      </c>
      <c r="I391" s="118"/>
      <c r="J391" s="118"/>
      <c r="K391" s="118">
        <v>84468.835099999997</v>
      </c>
      <c r="L391" s="186">
        <f t="shared" si="46"/>
        <v>0</v>
      </c>
      <c r="M391" s="186">
        <f t="shared" si="47"/>
        <v>-9.9337748344370865E-3</v>
      </c>
      <c r="N391" s="186">
        <f t="shared" si="48"/>
        <v>-1.6673614005835765E-3</v>
      </c>
      <c r="O391" s="186">
        <f t="shared" ref="O391:O454" si="51">(G391-G390)/G390</f>
        <v>-7.6055599265670076E-3</v>
      </c>
      <c r="P391" s="186">
        <f t="shared" ref="P391:P454" si="52">(H391-H390)/H390</f>
        <v>8.7554721701063164E-3</v>
      </c>
      <c r="Q391" s="186">
        <f t="shared" si="49"/>
        <v>8.7554721701063164E-3</v>
      </c>
      <c r="R391" s="117"/>
      <c r="S391" s="117"/>
      <c r="T391" s="117">
        <f t="shared" si="50"/>
        <v>1.9144385366340771E-3</v>
      </c>
    </row>
    <row r="392" spans="2:20" ht="15.75" x14ac:dyDescent="0.2">
      <c r="B392" s="116" t="s">
        <v>2442</v>
      </c>
      <c r="C392" s="118">
        <v>1547</v>
      </c>
      <c r="D392" s="118">
        <v>1489</v>
      </c>
      <c r="E392" s="118">
        <v>2351</v>
      </c>
      <c r="F392" s="118">
        <v>1977</v>
      </c>
      <c r="G392" s="118">
        <v>3778</v>
      </c>
      <c r="H392" s="118">
        <v>1611</v>
      </c>
      <c r="I392" s="118"/>
      <c r="J392" s="118"/>
      <c r="K392" s="118">
        <v>84651.379100000006</v>
      </c>
      <c r="L392" s="186">
        <f t="shared" si="46"/>
        <v>0</v>
      </c>
      <c r="M392" s="186">
        <f t="shared" si="47"/>
        <v>-4.0133779264214043E-3</v>
      </c>
      <c r="N392" s="186">
        <f t="shared" si="48"/>
        <v>-1.8371607515657619E-2</v>
      </c>
      <c r="O392" s="186">
        <f t="shared" si="51"/>
        <v>-1.5856236786469344E-3</v>
      </c>
      <c r="P392" s="186">
        <f t="shared" si="52"/>
        <v>-1.2399256044637321E-3</v>
      </c>
      <c r="Q392" s="186">
        <f t="shared" si="49"/>
        <v>-1.2399256044637321E-3</v>
      </c>
      <c r="R392" s="117"/>
      <c r="S392" s="117"/>
      <c r="T392" s="117">
        <f t="shared" si="50"/>
        <v>2.1610810636124066E-3</v>
      </c>
    </row>
    <row r="393" spans="2:20" ht="15.75" x14ac:dyDescent="0.2">
      <c r="B393" s="116" t="s">
        <v>2443</v>
      </c>
      <c r="C393" s="118">
        <v>1547</v>
      </c>
      <c r="D393" s="118">
        <v>1484</v>
      </c>
      <c r="E393" s="118">
        <v>2337</v>
      </c>
      <c r="F393" s="118">
        <v>1987</v>
      </c>
      <c r="G393" s="118">
        <v>3726</v>
      </c>
      <c r="H393" s="118">
        <v>1618</v>
      </c>
      <c r="I393" s="118"/>
      <c r="J393" s="118"/>
      <c r="K393" s="118">
        <v>85053.205900000001</v>
      </c>
      <c r="L393" s="186">
        <f t="shared" si="46"/>
        <v>0</v>
      </c>
      <c r="M393" s="186">
        <f t="shared" si="47"/>
        <v>-3.3579583613163196E-3</v>
      </c>
      <c r="N393" s="186">
        <f t="shared" si="48"/>
        <v>-5.9549128030625268E-3</v>
      </c>
      <c r="O393" s="186">
        <f t="shared" si="51"/>
        <v>-1.3763896241397565E-2</v>
      </c>
      <c r="P393" s="186">
        <f t="shared" si="52"/>
        <v>4.3451272501551829E-3</v>
      </c>
      <c r="Q393" s="186">
        <f t="shared" si="49"/>
        <v>4.3451272501551829E-3</v>
      </c>
      <c r="R393" s="117"/>
      <c r="S393" s="117"/>
      <c r="T393" s="117">
        <f t="shared" si="50"/>
        <v>4.7468429253268388E-3</v>
      </c>
    </row>
    <row r="394" spans="2:20" ht="15.75" x14ac:dyDescent="0.2">
      <c r="B394" s="116" t="s">
        <v>2444</v>
      </c>
      <c r="C394" s="118">
        <v>1547</v>
      </c>
      <c r="D394" s="118">
        <v>1476</v>
      </c>
      <c r="E394" s="118">
        <v>2333</v>
      </c>
      <c r="F394" s="118">
        <v>1977</v>
      </c>
      <c r="G394" s="118">
        <v>3672</v>
      </c>
      <c r="H394" s="118">
        <v>1618</v>
      </c>
      <c r="I394" s="118"/>
      <c r="J394" s="118"/>
      <c r="K394" s="118">
        <v>85051.074500000002</v>
      </c>
      <c r="L394" s="186">
        <f t="shared" si="46"/>
        <v>0</v>
      </c>
      <c r="M394" s="186">
        <f t="shared" si="47"/>
        <v>-5.3908355795148251E-3</v>
      </c>
      <c r="N394" s="186">
        <f t="shared" si="48"/>
        <v>-1.7115960633290544E-3</v>
      </c>
      <c r="O394" s="186">
        <f t="shared" si="51"/>
        <v>-1.4492753623188406E-2</v>
      </c>
      <c r="P394" s="186">
        <f t="shared" si="52"/>
        <v>0</v>
      </c>
      <c r="Q394" s="186">
        <f t="shared" si="49"/>
        <v>0</v>
      </c>
      <c r="R394" s="117"/>
      <c r="S394" s="117"/>
      <c r="T394" s="117">
        <f t="shared" si="50"/>
        <v>-2.5059608011770355E-5</v>
      </c>
    </row>
    <row r="395" spans="2:20" ht="15.75" x14ac:dyDescent="0.2">
      <c r="B395" s="116" t="s">
        <v>2445</v>
      </c>
      <c r="C395" s="118">
        <v>1547</v>
      </c>
      <c r="D395" s="118">
        <v>1470</v>
      </c>
      <c r="E395" s="118">
        <v>2327</v>
      </c>
      <c r="F395" s="118">
        <v>1963</v>
      </c>
      <c r="G395" s="118">
        <v>3623</v>
      </c>
      <c r="H395" s="118">
        <v>1615</v>
      </c>
      <c r="I395" s="118"/>
      <c r="J395" s="118"/>
      <c r="K395" s="118">
        <v>85060.872799999997</v>
      </c>
      <c r="L395" s="186">
        <f t="shared" si="46"/>
        <v>0</v>
      </c>
      <c r="M395" s="186">
        <f t="shared" si="47"/>
        <v>-4.0650406504065045E-3</v>
      </c>
      <c r="N395" s="186">
        <f t="shared" si="48"/>
        <v>-2.5717959708529792E-3</v>
      </c>
      <c r="O395" s="186">
        <f t="shared" si="51"/>
        <v>-1.3344226579520698E-2</v>
      </c>
      <c r="P395" s="186">
        <f t="shared" si="52"/>
        <v>-1.854140914709518E-3</v>
      </c>
      <c r="Q395" s="186">
        <f t="shared" si="49"/>
        <v>-1.854140914709518E-3</v>
      </c>
      <c r="R395" s="117"/>
      <c r="S395" s="117"/>
      <c r="T395" s="117">
        <f t="shared" si="50"/>
        <v>1.152048937370559E-4</v>
      </c>
    </row>
    <row r="396" spans="2:20" ht="15.75" x14ac:dyDescent="0.2">
      <c r="B396" s="116" t="s">
        <v>2446</v>
      </c>
      <c r="C396" s="118">
        <v>1547</v>
      </c>
      <c r="D396" s="118">
        <v>1451</v>
      </c>
      <c r="E396" s="118">
        <v>2319</v>
      </c>
      <c r="F396" s="118">
        <v>1941</v>
      </c>
      <c r="G396" s="118">
        <v>3701</v>
      </c>
      <c r="H396" s="118">
        <v>1613</v>
      </c>
      <c r="I396" s="118"/>
      <c r="J396" s="118"/>
      <c r="K396" s="118">
        <v>84960.740900000004</v>
      </c>
      <c r="L396" s="186">
        <f t="shared" si="46"/>
        <v>0</v>
      </c>
      <c r="M396" s="186">
        <f t="shared" si="47"/>
        <v>-1.292517006802721E-2</v>
      </c>
      <c r="N396" s="186">
        <f t="shared" si="48"/>
        <v>-3.4379028792436614E-3</v>
      </c>
      <c r="O396" s="186">
        <f t="shared" si="51"/>
        <v>2.152911951421474E-2</v>
      </c>
      <c r="P396" s="186">
        <f t="shared" si="52"/>
        <v>-1.238390092879257E-3</v>
      </c>
      <c r="Q396" s="186">
        <f t="shared" si="49"/>
        <v>-1.238390092879257E-3</v>
      </c>
      <c r="R396" s="117"/>
      <c r="S396" s="117"/>
      <c r="T396" s="117">
        <f t="shared" si="50"/>
        <v>-1.1771793152819969E-3</v>
      </c>
    </row>
    <row r="397" spans="2:20" ht="15.75" x14ac:dyDescent="0.2">
      <c r="B397" s="116" t="s">
        <v>2447</v>
      </c>
      <c r="C397" s="118">
        <v>1547</v>
      </c>
      <c r="D397" s="118">
        <v>1448</v>
      </c>
      <c r="E397" s="118">
        <v>2304</v>
      </c>
      <c r="F397" s="118">
        <v>1910</v>
      </c>
      <c r="G397" s="118">
        <v>3705</v>
      </c>
      <c r="H397" s="118">
        <v>1605</v>
      </c>
      <c r="I397" s="118"/>
      <c r="J397" s="118"/>
      <c r="K397" s="118">
        <v>84989.337499999994</v>
      </c>
      <c r="L397" s="186">
        <f t="shared" si="46"/>
        <v>0</v>
      </c>
      <c r="M397" s="186">
        <f t="shared" si="47"/>
        <v>-2.0675396278428669E-3</v>
      </c>
      <c r="N397" s="186">
        <f t="shared" si="48"/>
        <v>-6.4683053040103496E-3</v>
      </c>
      <c r="O397" s="186">
        <f t="shared" si="51"/>
        <v>1.0807889759524452E-3</v>
      </c>
      <c r="P397" s="186">
        <f t="shared" si="52"/>
        <v>-4.9597024178549285E-3</v>
      </c>
      <c r="Q397" s="186">
        <f t="shared" si="49"/>
        <v>-4.9597024178549285E-3</v>
      </c>
      <c r="R397" s="117"/>
      <c r="S397" s="117"/>
      <c r="T397" s="117">
        <f t="shared" si="50"/>
        <v>3.3658604782705996E-4</v>
      </c>
    </row>
    <row r="398" spans="2:20" ht="15.75" x14ac:dyDescent="0.2">
      <c r="B398" s="116" t="s">
        <v>2448</v>
      </c>
      <c r="C398" s="118">
        <v>1547</v>
      </c>
      <c r="D398" s="118">
        <v>1443</v>
      </c>
      <c r="E398" s="118">
        <v>2310</v>
      </c>
      <c r="F398" s="118">
        <v>1898</v>
      </c>
      <c r="G398" s="118">
        <v>3727</v>
      </c>
      <c r="H398" s="118">
        <v>1601</v>
      </c>
      <c r="I398" s="118"/>
      <c r="J398" s="118"/>
      <c r="K398" s="118">
        <v>85112.920599999998</v>
      </c>
      <c r="L398" s="186">
        <f t="shared" si="46"/>
        <v>0</v>
      </c>
      <c r="M398" s="186">
        <f t="shared" si="47"/>
        <v>-3.453038674033149E-3</v>
      </c>
      <c r="N398" s="186">
        <f t="shared" si="48"/>
        <v>2.6041666666666665E-3</v>
      </c>
      <c r="O398" s="186">
        <f t="shared" si="51"/>
        <v>5.9379217273954118E-3</v>
      </c>
      <c r="P398" s="186">
        <f t="shared" si="52"/>
        <v>-2.4922118380062306E-3</v>
      </c>
      <c r="Q398" s="186">
        <f t="shared" si="49"/>
        <v>-2.4922118380062306E-3</v>
      </c>
      <c r="R398" s="117"/>
      <c r="S398" s="117"/>
      <c r="T398" s="117">
        <f t="shared" si="50"/>
        <v>1.4541012276981624E-3</v>
      </c>
    </row>
    <row r="399" spans="2:20" ht="15.75" x14ac:dyDescent="0.2">
      <c r="B399" s="116" t="s">
        <v>2449</v>
      </c>
      <c r="C399" s="118">
        <v>1547</v>
      </c>
      <c r="D399" s="118">
        <v>1442</v>
      </c>
      <c r="E399" s="118">
        <v>2309</v>
      </c>
      <c r="F399" s="118">
        <v>1890</v>
      </c>
      <c r="G399" s="118">
        <v>3708</v>
      </c>
      <c r="H399" s="118">
        <v>1602</v>
      </c>
      <c r="I399" s="118"/>
      <c r="J399" s="118"/>
      <c r="K399" s="118">
        <v>85104.538400000005</v>
      </c>
      <c r="L399" s="186">
        <f t="shared" si="46"/>
        <v>0</v>
      </c>
      <c r="M399" s="186">
        <f t="shared" si="47"/>
        <v>-6.93000693000693E-4</v>
      </c>
      <c r="N399" s="186">
        <f t="shared" si="48"/>
        <v>-4.329004329004329E-4</v>
      </c>
      <c r="O399" s="186">
        <f t="shared" si="51"/>
        <v>-5.0979339951703782E-3</v>
      </c>
      <c r="P399" s="186">
        <f t="shared" si="52"/>
        <v>6.2460961898813238E-4</v>
      </c>
      <c r="Q399" s="186">
        <f t="shared" si="49"/>
        <v>6.2460961898813238E-4</v>
      </c>
      <c r="R399" s="117"/>
      <c r="S399" s="117"/>
      <c r="T399" s="117">
        <f t="shared" si="50"/>
        <v>-9.848328480450165E-5</v>
      </c>
    </row>
    <row r="400" spans="2:20" ht="15.75" x14ac:dyDescent="0.2">
      <c r="B400" s="116" t="s">
        <v>2450</v>
      </c>
      <c r="C400" s="118">
        <v>1547</v>
      </c>
      <c r="D400" s="118">
        <v>1435</v>
      </c>
      <c r="E400" s="118">
        <v>2283</v>
      </c>
      <c r="F400" s="118">
        <v>1860</v>
      </c>
      <c r="G400" s="118">
        <v>3722</v>
      </c>
      <c r="H400" s="118">
        <v>1605</v>
      </c>
      <c r="I400" s="118"/>
      <c r="J400" s="118"/>
      <c r="K400" s="118">
        <v>85147.401400000002</v>
      </c>
      <c r="L400" s="186">
        <f t="shared" si="46"/>
        <v>0</v>
      </c>
      <c r="M400" s="186">
        <f t="shared" si="47"/>
        <v>-4.8543689320388345E-3</v>
      </c>
      <c r="N400" s="186">
        <f t="shared" si="48"/>
        <v>-1.126028583802512E-2</v>
      </c>
      <c r="O400" s="186">
        <f t="shared" si="51"/>
        <v>3.7756202804746495E-3</v>
      </c>
      <c r="P400" s="186">
        <f t="shared" si="52"/>
        <v>1.8726591760299626E-3</v>
      </c>
      <c r="Q400" s="186">
        <f t="shared" si="49"/>
        <v>1.8726591760299626E-3</v>
      </c>
      <c r="R400" s="117"/>
      <c r="S400" s="117"/>
      <c r="T400" s="117">
        <f t="shared" si="50"/>
        <v>5.0365116603461361E-4</v>
      </c>
    </row>
    <row r="401" spans="2:20" ht="15.75" x14ac:dyDescent="0.2">
      <c r="B401" s="116" t="s">
        <v>2451</v>
      </c>
      <c r="C401" s="118">
        <v>1547</v>
      </c>
      <c r="D401" s="118">
        <v>1428</v>
      </c>
      <c r="E401" s="118">
        <v>2288</v>
      </c>
      <c r="F401" s="118">
        <v>1848</v>
      </c>
      <c r="G401" s="118">
        <v>3742</v>
      </c>
      <c r="H401" s="118">
        <v>1605</v>
      </c>
      <c r="I401" s="118"/>
      <c r="J401" s="118"/>
      <c r="K401" s="118">
        <v>85196.726899999994</v>
      </c>
      <c r="L401" s="186">
        <f t="shared" si="46"/>
        <v>0</v>
      </c>
      <c r="M401" s="186">
        <f t="shared" si="47"/>
        <v>-4.8780487804878049E-3</v>
      </c>
      <c r="N401" s="186">
        <f t="shared" si="48"/>
        <v>2.1901007446342531E-3</v>
      </c>
      <c r="O401" s="186">
        <f t="shared" si="51"/>
        <v>5.3734551316496505E-3</v>
      </c>
      <c r="P401" s="186">
        <f t="shared" si="52"/>
        <v>0</v>
      </c>
      <c r="Q401" s="186">
        <f t="shared" si="49"/>
        <v>0</v>
      </c>
      <c r="R401" s="117"/>
      <c r="S401" s="117"/>
      <c r="T401" s="117">
        <f t="shared" si="50"/>
        <v>5.7929542404087659E-4</v>
      </c>
    </row>
    <row r="402" spans="2:20" ht="15.75" x14ac:dyDescent="0.2">
      <c r="B402" s="116" t="s">
        <v>2452</v>
      </c>
      <c r="C402" s="118">
        <v>1547</v>
      </c>
      <c r="D402" s="118">
        <v>1422</v>
      </c>
      <c r="E402" s="118">
        <v>2330</v>
      </c>
      <c r="F402" s="118">
        <v>1842</v>
      </c>
      <c r="G402" s="118">
        <v>3719</v>
      </c>
      <c r="H402" s="118">
        <v>1604</v>
      </c>
      <c r="I402" s="118"/>
      <c r="J402" s="118"/>
      <c r="K402" s="118">
        <v>85309.203999999998</v>
      </c>
      <c r="L402" s="186">
        <f t="shared" si="46"/>
        <v>0</v>
      </c>
      <c r="M402" s="186">
        <f t="shared" si="47"/>
        <v>-4.2016806722689074E-3</v>
      </c>
      <c r="N402" s="186">
        <f t="shared" si="48"/>
        <v>1.8356643356643356E-2</v>
      </c>
      <c r="O402" s="186">
        <f t="shared" si="51"/>
        <v>-6.1464457509353291E-3</v>
      </c>
      <c r="P402" s="186">
        <f t="shared" si="52"/>
        <v>-6.2305295950155766E-4</v>
      </c>
      <c r="Q402" s="186">
        <f t="shared" si="49"/>
        <v>-6.2305295950155766E-4</v>
      </c>
      <c r="R402" s="117"/>
      <c r="S402" s="117"/>
      <c r="T402" s="117">
        <f t="shared" si="50"/>
        <v>1.3202044737237869E-3</v>
      </c>
    </row>
    <row r="403" spans="2:20" ht="15.75" x14ac:dyDescent="0.2">
      <c r="B403" s="116" t="s">
        <v>2453</v>
      </c>
      <c r="C403" s="118">
        <v>1547</v>
      </c>
      <c r="D403" s="118">
        <v>1421</v>
      </c>
      <c r="E403" s="118">
        <v>2352</v>
      </c>
      <c r="F403" s="118">
        <v>1848</v>
      </c>
      <c r="G403" s="118">
        <v>3798</v>
      </c>
      <c r="H403" s="118">
        <v>1603</v>
      </c>
      <c r="I403" s="118"/>
      <c r="J403" s="118"/>
      <c r="K403" s="118">
        <v>85454.390899999999</v>
      </c>
      <c r="L403" s="186">
        <f t="shared" si="46"/>
        <v>0</v>
      </c>
      <c r="M403" s="186">
        <f t="shared" si="47"/>
        <v>-7.0323488045007034E-4</v>
      </c>
      <c r="N403" s="186">
        <f t="shared" si="48"/>
        <v>9.4420600858369091E-3</v>
      </c>
      <c r="O403" s="186">
        <f t="shared" si="51"/>
        <v>2.1242269427265394E-2</v>
      </c>
      <c r="P403" s="186">
        <f t="shared" si="52"/>
        <v>-6.2344139650872816E-4</v>
      </c>
      <c r="Q403" s="186">
        <f t="shared" si="49"/>
        <v>-6.2344139650872816E-4</v>
      </c>
      <c r="R403" s="117"/>
      <c r="S403" s="117"/>
      <c r="T403" s="117">
        <f t="shared" si="50"/>
        <v>1.7018902204268675E-3</v>
      </c>
    </row>
    <row r="404" spans="2:20" ht="15.75" x14ac:dyDescent="0.2">
      <c r="B404" s="116" t="s">
        <v>2454</v>
      </c>
      <c r="C404" s="118">
        <v>1547</v>
      </c>
      <c r="D404" s="118">
        <v>1419</v>
      </c>
      <c r="E404" s="118">
        <v>2399</v>
      </c>
      <c r="F404" s="118">
        <v>1860</v>
      </c>
      <c r="G404" s="118">
        <v>3805</v>
      </c>
      <c r="H404" s="118">
        <v>1601</v>
      </c>
      <c r="I404" s="118"/>
      <c r="J404" s="118"/>
      <c r="K404" s="118">
        <v>85760.267099999997</v>
      </c>
      <c r="L404" s="186">
        <f t="shared" ref="L404:L467" si="53">(C404-C403)/C403</f>
        <v>0</v>
      </c>
      <c r="M404" s="186">
        <f t="shared" ref="M404:M467" si="54">(D404-D403)/D403</f>
        <v>-1.4074595355383533E-3</v>
      </c>
      <c r="N404" s="186">
        <f t="shared" ref="N404:N467" si="55">(E404-E403)/E403</f>
        <v>1.9982993197278913E-2</v>
      </c>
      <c r="O404" s="186">
        <f t="shared" si="51"/>
        <v>1.8430753027909425E-3</v>
      </c>
      <c r="P404" s="186">
        <f t="shared" si="52"/>
        <v>-1.2476606363069245E-3</v>
      </c>
      <c r="Q404" s="186">
        <f t="shared" ref="Q404:Q467" si="56">(H404-H403)/H403</f>
        <v>-1.2476606363069245E-3</v>
      </c>
      <c r="R404" s="117"/>
      <c r="S404" s="117"/>
      <c r="T404" s="117">
        <f t="shared" si="50"/>
        <v>3.5794088142052254E-3</v>
      </c>
    </row>
    <row r="405" spans="2:20" ht="15.75" x14ac:dyDescent="0.2">
      <c r="B405" s="116" t="s">
        <v>2455</v>
      </c>
      <c r="C405" s="118">
        <v>1547</v>
      </c>
      <c r="D405" s="118">
        <v>1419</v>
      </c>
      <c r="E405" s="118">
        <v>2420</v>
      </c>
      <c r="F405" s="118">
        <v>1866</v>
      </c>
      <c r="G405" s="118">
        <v>3838</v>
      </c>
      <c r="H405" s="118">
        <v>1600</v>
      </c>
      <c r="I405" s="118"/>
      <c r="J405" s="118"/>
      <c r="K405" s="118">
        <v>85827.160099999994</v>
      </c>
      <c r="L405" s="186">
        <f t="shared" si="53"/>
        <v>0</v>
      </c>
      <c r="M405" s="186">
        <f t="shared" si="54"/>
        <v>0</v>
      </c>
      <c r="N405" s="186">
        <f t="shared" si="55"/>
        <v>8.7536473530637759E-3</v>
      </c>
      <c r="O405" s="186">
        <f t="shared" si="51"/>
        <v>8.6727989487516421E-3</v>
      </c>
      <c r="P405" s="186">
        <f t="shared" si="52"/>
        <v>-6.2460961898813238E-4</v>
      </c>
      <c r="Q405" s="186">
        <f t="shared" si="56"/>
        <v>-6.2460961898813238E-4</v>
      </c>
      <c r="R405" s="117"/>
      <c r="S405" s="117"/>
      <c r="T405" s="117">
        <f t="shared" si="50"/>
        <v>7.7999990277544736E-4</v>
      </c>
    </row>
    <row r="406" spans="2:20" ht="15.75" x14ac:dyDescent="0.2">
      <c r="B406" s="116" t="s">
        <v>2456</v>
      </c>
      <c r="C406" s="118">
        <v>1547</v>
      </c>
      <c r="D406" s="118">
        <v>1423</v>
      </c>
      <c r="E406" s="118">
        <v>2450</v>
      </c>
      <c r="F406" s="118">
        <v>1870</v>
      </c>
      <c r="G406" s="118">
        <v>3768</v>
      </c>
      <c r="H406" s="118">
        <v>1600</v>
      </c>
      <c r="I406" s="118"/>
      <c r="J406" s="118"/>
      <c r="K406" s="118">
        <v>86285.369600000005</v>
      </c>
      <c r="L406" s="186">
        <f t="shared" si="53"/>
        <v>0</v>
      </c>
      <c r="M406" s="186">
        <f t="shared" si="54"/>
        <v>2.8188865398167725E-3</v>
      </c>
      <c r="N406" s="186">
        <f t="shared" si="55"/>
        <v>1.2396694214876033E-2</v>
      </c>
      <c r="O406" s="186">
        <f t="shared" si="51"/>
        <v>-1.8238665971860343E-2</v>
      </c>
      <c r="P406" s="186">
        <f t="shared" si="52"/>
        <v>0</v>
      </c>
      <c r="Q406" s="186">
        <f t="shared" si="56"/>
        <v>0</v>
      </c>
      <c r="R406" s="117"/>
      <c r="S406" s="117"/>
      <c r="T406" s="117">
        <f t="shared" si="50"/>
        <v>5.3387470757058379E-3</v>
      </c>
    </row>
    <row r="407" spans="2:20" ht="15.75" x14ac:dyDescent="0.2">
      <c r="B407" s="116" t="s">
        <v>2457</v>
      </c>
      <c r="C407" s="118">
        <v>1547</v>
      </c>
      <c r="D407" s="118">
        <v>1459</v>
      </c>
      <c r="E407" s="118">
        <v>2525</v>
      </c>
      <c r="F407" s="118">
        <v>1871</v>
      </c>
      <c r="G407" s="118">
        <v>3818</v>
      </c>
      <c r="H407" s="118">
        <v>1602</v>
      </c>
      <c r="I407" s="118"/>
      <c r="J407" s="118"/>
      <c r="K407" s="118">
        <v>86811.888099999996</v>
      </c>
      <c r="L407" s="186">
        <f t="shared" si="53"/>
        <v>0</v>
      </c>
      <c r="M407" s="186">
        <f t="shared" si="54"/>
        <v>2.5298664792691498E-2</v>
      </c>
      <c r="N407" s="186">
        <f t="shared" si="55"/>
        <v>3.0612244897959183E-2</v>
      </c>
      <c r="O407" s="186">
        <f t="shared" si="51"/>
        <v>1.326963906581741E-2</v>
      </c>
      <c r="P407" s="186">
        <f t="shared" si="52"/>
        <v>1.25E-3</v>
      </c>
      <c r="Q407" s="186">
        <f t="shared" si="56"/>
        <v>1.25E-3</v>
      </c>
      <c r="R407" s="117"/>
      <c r="S407" s="117"/>
      <c r="T407" s="117">
        <f t="shared" si="50"/>
        <v>6.1020599719374792E-3</v>
      </c>
    </row>
    <row r="408" spans="2:20" ht="15.75" x14ac:dyDescent="0.2">
      <c r="B408" s="116" t="s">
        <v>2458</v>
      </c>
      <c r="C408" s="118">
        <v>1547</v>
      </c>
      <c r="D408" s="118">
        <v>1518</v>
      </c>
      <c r="E408" s="118">
        <v>2592</v>
      </c>
      <c r="F408" s="118">
        <v>1909</v>
      </c>
      <c r="G408" s="118">
        <v>3716</v>
      </c>
      <c r="H408" s="118">
        <v>1646</v>
      </c>
      <c r="I408" s="118"/>
      <c r="J408" s="118"/>
      <c r="K408" s="118">
        <v>87925.440600000002</v>
      </c>
      <c r="L408" s="186">
        <f t="shared" si="53"/>
        <v>0</v>
      </c>
      <c r="M408" s="186">
        <f t="shared" si="54"/>
        <v>4.0438656614119259E-2</v>
      </c>
      <c r="N408" s="186">
        <f t="shared" si="55"/>
        <v>2.6534653465346534E-2</v>
      </c>
      <c r="O408" s="186">
        <f t="shared" si="51"/>
        <v>-2.6715557883708749E-2</v>
      </c>
      <c r="P408" s="186">
        <f t="shared" si="52"/>
        <v>2.7465667915106119E-2</v>
      </c>
      <c r="Q408" s="186">
        <f t="shared" si="56"/>
        <v>2.7465667915106119E-2</v>
      </c>
      <c r="R408" s="117"/>
      <c r="S408" s="117"/>
      <c r="T408" s="117">
        <f t="shared" si="50"/>
        <v>1.2827189044860842E-2</v>
      </c>
    </row>
    <row r="409" spans="2:20" ht="15.75" x14ac:dyDescent="0.2">
      <c r="B409" s="116" t="s">
        <v>2459</v>
      </c>
      <c r="C409" s="118">
        <v>1547</v>
      </c>
      <c r="D409" s="118">
        <v>1569</v>
      </c>
      <c r="E409" s="118">
        <v>2628</v>
      </c>
      <c r="F409" s="118">
        <v>2004</v>
      </c>
      <c r="G409" s="118">
        <v>3716</v>
      </c>
      <c r="H409" s="118">
        <v>1706</v>
      </c>
      <c r="I409" s="118"/>
      <c r="J409" s="118"/>
      <c r="K409" s="118">
        <v>87930.064700000003</v>
      </c>
      <c r="L409" s="186">
        <f t="shared" si="53"/>
        <v>0</v>
      </c>
      <c r="M409" s="186">
        <f t="shared" si="54"/>
        <v>3.3596837944664032E-2</v>
      </c>
      <c r="N409" s="186">
        <f t="shared" si="55"/>
        <v>1.3888888888888888E-2</v>
      </c>
      <c r="O409" s="186">
        <f t="shared" si="51"/>
        <v>0</v>
      </c>
      <c r="P409" s="186">
        <f t="shared" si="52"/>
        <v>3.6452004860267312E-2</v>
      </c>
      <c r="Q409" s="186">
        <f t="shared" si="56"/>
        <v>3.6452004860267312E-2</v>
      </c>
      <c r="R409" s="117"/>
      <c r="S409" s="117"/>
      <c r="T409" s="117">
        <f t="shared" si="50"/>
        <v>5.2591149597274901E-5</v>
      </c>
    </row>
    <row r="410" spans="2:20" ht="15.75" x14ac:dyDescent="0.2">
      <c r="B410" s="116" t="s">
        <v>2460</v>
      </c>
      <c r="C410" s="118">
        <v>1547</v>
      </c>
      <c r="D410" s="118">
        <v>1643</v>
      </c>
      <c r="E410" s="118">
        <v>2650</v>
      </c>
      <c r="F410" s="118">
        <v>2087</v>
      </c>
      <c r="G410" s="118">
        <v>3634</v>
      </c>
      <c r="H410" s="118">
        <v>1687</v>
      </c>
      <c r="I410" s="118"/>
      <c r="J410" s="118"/>
      <c r="K410" s="118">
        <v>88523.2454</v>
      </c>
      <c r="L410" s="186">
        <f t="shared" si="53"/>
        <v>0</v>
      </c>
      <c r="M410" s="186">
        <f t="shared" si="54"/>
        <v>4.7163798597833012E-2</v>
      </c>
      <c r="N410" s="186">
        <f t="shared" si="55"/>
        <v>8.3713850837138504E-3</v>
      </c>
      <c r="O410" s="186">
        <f t="shared" si="51"/>
        <v>-2.2066738428417654E-2</v>
      </c>
      <c r="P410" s="186">
        <f t="shared" si="52"/>
        <v>-1.1137162954279016E-2</v>
      </c>
      <c r="Q410" s="186">
        <f t="shared" si="56"/>
        <v>-1.1137162954279016E-2</v>
      </c>
      <c r="R410" s="117"/>
      <c r="S410" s="117"/>
      <c r="T410" s="117">
        <f t="shared" si="50"/>
        <v>6.7460509897702501E-3</v>
      </c>
    </row>
    <row r="411" spans="2:20" ht="15.75" x14ac:dyDescent="0.2">
      <c r="B411" s="116" t="s">
        <v>2461</v>
      </c>
      <c r="C411" s="118">
        <v>1547</v>
      </c>
      <c r="D411" s="118">
        <v>1703</v>
      </c>
      <c r="E411" s="118">
        <v>2740</v>
      </c>
      <c r="F411" s="118">
        <v>2079</v>
      </c>
      <c r="G411" s="118">
        <v>3672</v>
      </c>
      <c r="H411" s="118">
        <v>1759</v>
      </c>
      <c r="I411" s="118"/>
      <c r="J411" s="118"/>
      <c r="K411" s="118">
        <v>88484.658800000005</v>
      </c>
      <c r="L411" s="186">
        <f t="shared" si="53"/>
        <v>0</v>
      </c>
      <c r="M411" s="186">
        <f t="shared" si="54"/>
        <v>3.6518563603164945E-2</v>
      </c>
      <c r="N411" s="186">
        <f t="shared" si="55"/>
        <v>3.3962264150943396E-2</v>
      </c>
      <c r="O411" s="186">
        <f t="shared" si="51"/>
        <v>1.0456796917996699E-2</v>
      </c>
      <c r="P411" s="186">
        <f t="shared" si="52"/>
        <v>4.2679312388855958E-2</v>
      </c>
      <c r="Q411" s="186">
        <f t="shared" si="56"/>
        <v>4.2679312388855958E-2</v>
      </c>
      <c r="R411" s="117"/>
      <c r="S411" s="117"/>
      <c r="T411" s="117">
        <f t="shared" si="50"/>
        <v>-4.3589228824178521E-4</v>
      </c>
    </row>
    <row r="412" spans="2:20" ht="15.75" x14ac:dyDescent="0.2">
      <c r="B412" s="116" t="s">
        <v>2462</v>
      </c>
      <c r="C412" s="118">
        <v>1547</v>
      </c>
      <c r="D412" s="118">
        <v>1713</v>
      </c>
      <c r="E412" s="118">
        <v>2717</v>
      </c>
      <c r="F412" s="118">
        <v>2059</v>
      </c>
      <c r="G412" s="118">
        <v>3562</v>
      </c>
      <c r="H412" s="118">
        <v>1787</v>
      </c>
      <c r="I412" s="118"/>
      <c r="J412" s="118"/>
      <c r="K412" s="118">
        <v>88512.611900000004</v>
      </c>
      <c r="L412" s="186">
        <f t="shared" si="53"/>
        <v>0</v>
      </c>
      <c r="M412" s="186">
        <f t="shared" si="54"/>
        <v>5.8719906048150319E-3</v>
      </c>
      <c r="N412" s="186">
        <f t="shared" si="55"/>
        <v>-8.3941605839416063E-3</v>
      </c>
      <c r="O412" s="186">
        <f t="shared" si="51"/>
        <v>-2.9956427015250545E-2</v>
      </c>
      <c r="P412" s="186">
        <f t="shared" si="52"/>
        <v>1.5918135304150087E-2</v>
      </c>
      <c r="Q412" s="186">
        <f t="shared" si="56"/>
        <v>1.5918135304150087E-2</v>
      </c>
      <c r="R412" s="117"/>
      <c r="S412" s="117"/>
      <c r="T412" s="117">
        <f t="shared" si="50"/>
        <v>3.1590899913148349E-4</v>
      </c>
    </row>
    <row r="413" spans="2:20" ht="15.75" x14ac:dyDescent="0.2">
      <c r="B413" s="116" t="s">
        <v>2463</v>
      </c>
      <c r="C413" s="118">
        <v>1547</v>
      </c>
      <c r="D413" s="118">
        <v>1701</v>
      </c>
      <c r="E413" s="118">
        <v>2738</v>
      </c>
      <c r="F413" s="118">
        <v>2061</v>
      </c>
      <c r="G413" s="118">
        <v>3559</v>
      </c>
      <c r="H413" s="118">
        <v>1800</v>
      </c>
      <c r="I413" s="118"/>
      <c r="J413" s="118"/>
      <c r="K413" s="118">
        <v>88186.974900000001</v>
      </c>
      <c r="L413" s="186">
        <f t="shared" si="53"/>
        <v>0</v>
      </c>
      <c r="M413" s="186">
        <f t="shared" si="54"/>
        <v>-7.0052539404553416E-3</v>
      </c>
      <c r="N413" s="186">
        <f t="shared" si="55"/>
        <v>7.7291129922708868E-3</v>
      </c>
      <c r="O413" s="186">
        <f t="shared" si="51"/>
        <v>-8.4222346996069624E-4</v>
      </c>
      <c r="P413" s="186">
        <f t="shared" si="52"/>
        <v>7.2747621712367094E-3</v>
      </c>
      <c r="Q413" s="186">
        <f t="shared" si="56"/>
        <v>7.2747621712367094E-3</v>
      </c>
      <c r="R413" s="117"/>
      <c r="S413" s="117"/>
      <c r="T413" s="117">
        <f t="shared" si="50"/>
        <v>-3.6789898412206094E-3</v>
      </c>
    </row>
    <row r="414" spans="2:20" ht="15.75" x14ac:dyDescent="0.2">
      <c r="B414" s="116" t="s">
        <v>2464</v>
      </c>
      <c r="C414" s="118">
        <v>1547</v>
      </c>
      <c r="D414" s="118">
        <v>1670</v>
      </c>
      <c r="E414" s="118">
        <v>2692</v>
      </c>
      <c r="F414" s="118">
        <v>2070</v>
      </c>
      <c r="G414" s="118">
        <v>3509</v>
      </c>
      <c r="H414" s="118">
        <v>1758</v>
      </c>
      <c r="I414" s="118"/>
      <c r="J414" s="118"/>
      <c r="K414" s="118">
        <v>88184.061400000006</v>
      </c>
      <c r="L414" s="186">
        <f t="shared" si="53"/>
        <v>0</v>
      </c>
      <c r="M414" s="186">
        <f t="shared" si="54"/>
        <v>-1.8224573780129337E-2</v>
      </c>
      <c r="N414" s="186">
        <f t="shared" si="55"/>
        <v>-1.6800584368151936E-2</v>
      </c>
      <c r="O414" s="186">
        <f t="shared" si="51"/>
        <v>-1.4048890137679123E-2</v>
      </c>
      <c r="P414" s="186">
        <f t="shared" si="52"/>
        <v>-2.3333333333333334E-2</v>
      </c>
      <c r="Q414" s="186">
        <f t="shared" si="56"/>
        <v>-2.3333333333333334E-2</v>
      </c>
      <c r="R414" s="117"/>
      <c r="S414" s="117"/>
      <c r="T414" s="117">
        <f t="shared" si="50"/>
        <v>-3.3037758731364651E-5</v>
      </c>
    </row>
    <row r="415" spans="2:20" ht="15.75" x14ac:dyDescent="0.2">
      <c r="B415" s="116" t="s">
        <v>2465</v>
      </c>
      <c r="C415" s="118">
        <v>1547</v>
      </c>
      <c r="D415" s="118">
        <v>1698</v>
      </c>
      <c r="E415" s="118">
        <v>2701</v>
      </c>
      <c r="F415" s="118">
        <v>2116</v>
      </c>
      <c r="G415" s="118">
        <v>3451</v>
      </c>
      <c r="H415" s="118">
        <v>1758</v>
      </c>
      <c r="I415" s="118"/>
      <c r="J415" s="118"/>
      <c r="K415" s="118">
        <v>88220.085500000001</v>
      </c>
      <c r="L415" s="186">
        <f t="shared" si="53"/>
        <v>0</v>
      </c>
      <c r="M415" s="186">
        <f t="shared" si="54"/>
        <v>1.6766467065868262E-2</v>
      </c>
      <c r="N415" s="186">
        <f t="shared" si="55"/>
        <v>3.3432392273402673E-3</v>
      </c>
      <c r="O415" s="186">
        <f t="shared" si="51"/>
        <v>-1.6528925619834711E-2</v>
      </c>
      <c r="P415" s="186">
        <f t="shared" si="52"/>
        <v>0</v>
      </c>
      <c r="Q415" s="186">
        <f t="shared" si="56"/>
        <v>0</v>
      </c>
      <c r="R415" s="117"/>
      <c r="S415" s="117"/>
      <c r="T415" s="117">
        <f t="shared" si="50"/>
        <v>4.0851032973624287E-4</v>
      </c>
    </row>
    <row r="416" spans="2:20" ht="15.75" x14ac:dyDescent="0.2">
      <c r="B416" s="116" t="s">
        <v>2466</v>
      </c>
      <c r="C416" s="118">
        <v>1547</v>
      </c>
      <c r="D416" s="118">
        <v>1709</v>
      </c>
      <c r="E416" s="118">
        <v>2699</v>
      </c>
      <c r="F416" s="118">
        <v>2106</v>
      </c>
      <c r="G416" s="118">
        <v>3525</v>
      </c>
      <c r="H416" s="118">
        <v>1803</v>
      </c>
      <c r="I416" s="118"/>
      <c r="J416" s="118"/>
      <c r="K416" s="118">
        <v>88311.204899999997</v>
      </c>
      <c r="L416" s="186">
        <f t="shared" si="53"/>
        <v>0</v>
      </c>
      <c r="M416" s="186">
        <f t="shared" si="54"/>
        <v>6.4782096584216726E-3</v>
      </c>
      <c r="N416" s="186">
        <f t="shared" si="55"/>
        <v>-7.4046649389115145E-4</v>
      </c>
      <c r="O416" s="186">
        <f t="shared" si="51"/>
        <v>2.1443059982613734E-2</v>
      </c>
      <c r="P416" s="186">
        <f t="shared" si="52"/>
        <v>2.5597269624573378E-2</v>
      </c>
      <c r="Q416" s="186">
        <f t="shared" si="56"/>
        <v>2.5597269624573378E-2</v>
      </c>
      <c r="R416" s="117"/>
      <c r="S416" s="117"/>
      <c r="T416" s="117">
        <f t="shared" si="50"/>
        <v>1.0328645623449997E-3</v>
      </c>
    </row>
    <row r="417" spans="2:20" ht="15.75" x14ac:dyDescent="0.2">
      <c r="B417" s="116" t="s">
        <v>2467</v>
      </c>
      <c r="C417" s="118">
        <v>1547</v>
      </c>
      <c r="D417" s="118">
        <v>1695</v>
      </c>
      <c r="E417" s="118">
        <v>2738</v>
      </c>
      <c r="F417" s="118">
        <v>2064</v>
      </c>
      <c r="G417" s="118">
        <v>3589</v>
      </c>
      <c r="H417" s="118">
        <v>1769</v>
      </c>
      <c r="I417" s="118"/>
      <c r="J417" s="118"/>
      <c r="K417" s="118">
        <v>88375.324600000007</v>
      </c>
      <c r="L417" s="186">
        <f t="shared" si="53"/>
        <v>0</v>
      </c>
      <c r="M417" s="186">
        <f t="shared" si="54"/>
        <v>-8.1919251023990641E-3</v>
      </c>
      <c r="N417" s="186">
        <f t="shared" si="55"/>
        <v>1.4449796220822526E-2</v>
      </c>
      <c r="O417" s="186">
        <f t="shared" si="51"/>
        <v>1.8156028368794326E-2</v>
      </c>
      <c r="P417" s="186">
        <f t="shared" si="52"/>
        <v>-1.8857459789240156E-2</v>
      </c>
      <c r="Q417" s="186">
        <f t="shared" si="56"/>
        <v>-1.8857459789240156E-2</v>
      </c>
      <c r="R417" s="117"/>
      <c r="S417" s="117"/>
      <c r="T417" s="117">
        <f t="shared" si="50"/>
        <v>7.2606528325161825E-4</v>
      </c>
    </row>
    <row r="418" spans="2:20" ht="15.75" x14ac:dyDescent="0.2">
      <c r="B418" s="116" t="s">
        <v>2468</v>
      </c>
      <c r="C418" s="118">
        <v>1547</v>
      </c>
      <c r="D418" s="118">
        <v>1669</v>
      </c>
      <c r="E418" s="118">
        <v>2732</v>
      </c>
      <c r="F418" s="118">
        <v>2067</v>
      </c>
      <c r="G418" s="118">
        <v>3766</v>
      </c>
      <c r="H418" s="118">
        <v>1758</v>
      </c>
      <c r="I418" s="118"/>
      <c r="J418" s="118"/>
      <c r="K418" s="118">
        <v>88720.386700000003</v>
      </c>
      <c r="L418" s="186">
        <f t="shared" si="53"/>
        <v>0</v>
      </c>
      <c r="M418" s="186">
        <f t="shared" si="54"/>
        <v>-1.5339233038348082E-2</v>
      </c>
      <c r="N418" s="186">
        <f t="shared" si="55"/>
        <v>-2.1913805697589481E-3</v>
      </c>
      <c r="O418" s="186">
        <f t="shared" si="51"/>
        <v>4.9317358595709113E-2</v>
      </c>
      <c r="P418" s="186">
        <f t="shared" si="52"/>
        <v>-6.2182023742227248E-3</v>
      </c>
      <c r="Q418" s="186">
        <f t="shared" si="56"/>
        <v>-6.2182023742227248E-3</v>
      </c>
      <c r="R418" s="117"/>
      <c r="S418" s="117"/>
      <c r="T418" s="117">
        <f t="shared" si="50"/>
        <v>3.9045072995408893E-3</v>
      </c>
    </row>
    <row r="419" spans="2:20" ht="15.75" x14ac:dyDescent="0.2">
      <c r="B419" s="116" t="s">
        <v>2469</v>
      </c>
      <c r="C419" s="118">
        <v>1547</v>
      </c>
      <c r="D419" s="118">
        <v>1725</v>
      </c>
      <c r="E419" s="118">
        <v>2771</v>
      </c>
      <c r="F419" s="118">
        <v>2057</v>
      </c>
      <c r="G419" s="118">
        <v>3766</v>
      </c>
      <c r="H419" s="118">
        <v>1836</v>
      </c>
      <c r="I419" s="118"/>
      <c r="J419" s="118"/>
      <c r="K419" s="118">
        <v>89714.759900000005</v>
      </c>
      <c r="L419" s="186">
        <f t="shared" si="53"/>
        <v>0</v>
      </c>
      <c r="M419" s="186">
        <f t="shared" si="54"/>
        <v>3.3553025763930495E-2</v>
      </c>
      <c r="N419" s="186">
        <f t="shared" si="55"/>
        <v>1.4275256222547585E-2</v>
      </c>
      <c r="O419" s="186">
        <f t="shared" si="51"/>
        <v>0</v>
      </c>
      <c r="P419" s="186">
        <f t="shared" si="52"/>
        <v>4.4368600682593858E-2</v>
      </c>
      <c r="Q419" s="186">
        <f t="shared" si="56"/>
        <v>4.4368600682593858E-2</v>
      </c>
      <c r="R419" s="117"/>
      <c r="S419" s="117"/>
      <c r="T419" s="117">
        <f t="shared" si="50"/>
        <v>1.1207944836426212E-2</v>
      </c>
    </row>
    <row r="420" spans="2:20" ht="15.75" x14ac:dyDescent="0.2">
      <c r="B420" s="116" t="s">
        <v>2470</v>
      </c>
      <c r="C420" s="118">
        <v>1547</v>
      </c>
      <c r="D420" s="118">
        <v>1807</v>
      </c>
      <c r="E420" s="118">
        <v>2886</v>
      </c>
      <c r="F420" s="118">
        <v>2079</v>
      </c>
      <c r="G420" s="118">
        <v>3766</v>
      </c>
      <c r="H420" s="118">
        <v>1927</v>
      </c>
      <c r="I420" s="118"/>
      <c r="J420" s="118"/>
      <c r="K420" s="118">
        <v>90378.345400000006</v>
      </c>
      <c r="L420" s="186">
        <f t="shared" si="53"/>
        <v>0</v>
      </c>
      <c r="M420" s="186">
        <f t="shared" si="54"/>
        <v>4.7536231884057971E-2</v>
      </c>
      <c r="N420" s="186">
        <f t="shared" si="55"/>
        <v>4.1501263081919884E-2</v>
      </c>
      <c r="O420" s="186">
        <f t="shared" si="51"/>
        <v>0</v>
      </c>
      <c r="P420" s="186">
        <f t="shared" si="52"/>
        <v>4.9564270152505446E-2</v>
      </c>
      <c r="Q420" s="186">
        <f t="shared" si="56"/>
        <v>4.9564270152505446E-2</v>
      </c>
      <c r="R420" s="117"/>
      <c r="S420" s="117"/>
      <c r="T420" s="117">
        <f t="shared" si="50"/>
        <v>7.3966145675434282E-3</v>
      </c>
    </row>
    <row r="421" spans="2:20" ht="15.75" x14ac:dyDescent="0.2">
      <c r="B421" s="116" t="s">
        <v>2471</v>
      </c>
      <c r="C421" s="118">
        <v>1547</v>
      </c>
      <c r="D421" s="118">
        <v>1849</v>
      </c>
      <c r="E421" s="118">
        <v>2850</v>
      </c>
      <c r="F421" s="118">
        <v>2093</v>
      </c>
      <c r="G421" s="118">
        <v>3766</v>
      </c>
      <c r="H421" s="118">
        <v>1983</v>
      </c>
      <c r="I421" s="118"/>
      <c r="J421" s="118"/>
      <c r="K421" s="118">
        <v>91649.635200000004</v>
      </c>
      <c r="L421" s="186">
        <f t="shared" si="53"/>
        <v>0</v>
      </c>
      <c r="M421" s="186">
        <f t="shared" si="54"/>
        <v>2.3242944106253459E-2</v>
      </c>
      <c r="N421" s="186">
        <f t="shared" si="55"/>
        <v>-1.2474012474012475E-2</v>
      </c>
      <c r="O421" s="186">
        <f t="shared" si="51"/>
        <v>0</v>
      </c>
      <c r="P421" s="186">
        <f t="shared" si="52"/>
        <v>2.9060716139076286E-2</v>
      </c>
      <c r="Q421" s="186">
        <f t="shared" si="56"/>
        <v>2.9060716139076286E-2</v>
      </c>
      <c r="R421" s="117"/>
      <c r="S421" s="117"/>
      <c r="T421" s="117">
        <f t="shared" si="50"/>
        <v>1.4066309737951881E-2</v>
      </c>
    </row>
    <row r="422" spans="2:20" ht="15.75" x14ac:dyDescent="0.2">
      <c r="B422" s="116" t="s">
        <v>2472</v>
      </c>
      <c r="C422" s="118">
        <v>1547</v>
      </c>
      <c r="D422" s="118">
        <v>1926</v>
      </c>
      <c r="E422" s="118">
        <v>2826</v>
      </c>
      <c r="F422" s="118">
        <v>2194</v>
      </c>
      <c r="G422" s="118">
        <v>3766</v>
      </c>
      <c r="H422" s="118">
        <v>2075</v>
      </c>
      <c r="I422" s="118"/>
      <c r="J422" s="118"/>
      <c r="K422" s="118">
        <v>92576.386299999998</v>
      </c>
      <c r="L422" s="186">
        <f t="shared" si="53"/>
        <v>0</v>
      </c>
      <c r="M422" s="186">
        <f t="shared" si="54"/>
        <v>4.1644131963223363E-2</v>
      </c>
      <c r="N422" s="186">
        <f t="shared" si="55"/>
        <v>-8.4210526315789472E-3</v>
      </c>
      <c r="O422" s="186">
        <f t="shared" si="51"/>
        <v>0</v>
      </c>
      <c r="P422" s="186">
        <f t="shared" si="52"/>
        <v>4.6394351991931419E-2</v>
      </c>
      <c r="Q422" s="186">
        <f t="shared" si="56"/>
        <v>4.6394351991931419E-2</v>
      </c>
      <c r="R422" s="117"/>
      <c r="S422" s="117"/>
      <c r="T422" s="117">
        <f t="shared" si="50"/>
        <v>1.0111890767242181E-2</v>
      </c>
    </row>
    <row r="423" spans="2:20" ht="15.75" x14ac:dyDescent="0.2">
      <c r="B423" s="116" t="s">
        <v>2473</v>
      </c>
      <c r="C423" s="118">
        <v>1547</v>
      </c>
      <c r="D423" s="118">
        <v>1906</v>
      </c>
      <c r="E423" s="118">
        <v>2850</v>
      </c>
      <c r="F423" s="118">
        <v>2302</v>
      </c>
      <c r="G423" s="118">
        <v>3896</v>
      </c>
      <c r="H423" s="118">
        <v>2070</v>
      </c>
      <c r="I423" s="118"/>
      <c r="J423" s="118"/>
      <c r="K423" s="118">
        <v>92537.949500000002</v>
      </c>
      <c r="L423" s="186">
        <f t="shared" si="53"/>
        <v>0</v>
      </c>
      <c r="M423" s="186">
        <f t="shared" si="54"/>
        <v>-1.0384215991692628E-2</v>
      </c>
      <c r="N423" s="186">
        <f t="shared" si="55"/>
        <v>8.4925690021231421E-3</v>
      </c>
      <c r="O423" s="186">
        <f t="shared" si="51"/>
        <v>3.4519383961763142E-2</v>
      </c>
      <c r="P423" s="186">
        <f t="shared" si="52"/>
        <v>-2.4096385542168677E-3</v>
      </c>
      <c r="Q423" s="186">
        <f t="shared" si="56"/>
        <v>-2.4096385542168677E-3</v>
      </c>
      <c r="R423" s="117"/>
      <c r="S423" s="117"/>
      <c r="T423" s="117">
        <f t="shared" si="50"/>
        <v>-4.1519010987789933E-4</v>
      </c>
    </row>
    <row r="424" spans="2:20" ht="15.75" x14ac:dyDescent="0.2">
      <c r="B424" s="116" t="s">
        <v>2474</v>
      </c>
      <c r="C424" s="118">
        <v>1547</v>
      </c>
      <c r="D424" s="118">
        <v>1831</v>
      </c>
      <c r="E424" s="118">
        <v>2871</v>
      </c>
      <c r="F424" s="118">
        <v>2290</v>
      </c>
      <c r="G424" s="118">
        <v>3865</v>
      </c>
      <c r="H424" s="118">
        <v>2020</v>
      </c>
      <c r="I424" s="118"/>
      <c r="J424" s="118"/>
      <c r="K424" s="118">
        <v>92734.839600000007</v>
      </c>
      <c r="L424" s="186">
        <f t="shared" si="53"/>
        <v>0</v>
      </c>
      <c r="M424" s="186">
        <f t="shared" si="54"/>
        <v>-3.9349422875131164E-2</v>
      </c>
      <c r="N424" s="186">
        <f t="shared" si="55"/>
        <v>7.3684210526315788E-3</v>
      </c>
      <c r="O424" s="186">
        <f t="shared" si="51"/>
        <v>-7.9568788501026694E-3</v>
      </c>
      <c r="P424" s="186">
        <f t="shared" si="52"/>
        <v>-2.4154589371980676E-2</v>
      </c>
      <c r="Q424" s="186">
        <f t="shared" si="56"/>
        <v>-2.4154589371980676E-2</v>
      </c>
      <c r="R424" s="117"/>
      <c r="S424" s="117"/>
      <c r="T424" s="117">
        <f t="shared" si="50"/>
        <v>2.1276687139042795E-3</v>
      </c>
    </row>
    <row r="425" spans="2:20" ht="15.75" x14ac:dyDescent="0.2">
      <c r="B425" s="116" t="s">
        <v>2475</v>
      </c>
      <c r="C425" s="118">
        <v>1547</v>
      </c>
      <c r="D425" s="118">
        <v>1824</v>
      </c>
      <c r="E425" s="118">
        <v>2854</v>
      </c>
      <c r="F425" s="118">
        <v>2310</v>
      </c>
      <c r="G425" s="118">
        <v>4019</v>
      </c>
      <c r="H425" s="118">
        <v>2046</v>
      </c>
      <c r="I425" s="118"/>
      <c r="J425" s="118"/>
      <c r="K425" s="118">
        <v>92718.012799999997</v>
      </c>
      <c r="L425" s="186">
        <f t="shared" si="53"/>
        <v>0</v>
      </c>
      <c r="M425" s="186">
        <f t="shared" si="54"/>
        <v>-3.8230475150191155E-3</v>
      </c>
      <c r="N425" s="186">
        <f t="shared" si="55"/>
        <v>-5.9212817833507484E-3</v>
      </c>
      <c r="O425" s="186">
        <f t="shared" si="51"/>
        <v>3.9844760672703754E-2</v>
      </c>
      <c r="P425" s="186">
        <f t="shared" si="52"/>
        <v>1.2871287128712871E-2</v>
      </c>
      <c r="Q425" s="186">
        <f t="shared" si="56"/>
        <v>1.2871287128712871E-2</v>
      </c>
      <c r="R425" s="117"/>
      <c r="S425" s="117"/>
      <c r="T425" s="117">
        <f t="shared" si="50"/>
        <v>-1.8145068318002272E-4</v>
      </c>
    </row>
    <row r="426" spans="2:20" ht="15.75" x14ac:dyDescent="0.2">
      <c r="B426" s="116" t="s">
        <v>2476</v>
      </c>
      <c r="C426" s="118">
        <v>1547</v>
      </c>
      <c r="D426" s="118">
        <v>1770</v>
      </c>
      <c r="E426" s="118">
        <v>2890</v>
      </c>
      <c r="F426" s="118">
        <v>2349</v>
      </c>
      <c r="G426" s="118">
        <v>4202</v>
      </c>
      <c r="H426" s="118">
        <v>2024</v>
      </c>
      <c r="I426" s="118"/>
      <c r="J426" s="118"/>
      <c r="K426" s="118">
        <v>93940.247900000002</v>
      </c>
      <c r="L426" s="186">
        <f t="shared" si="53"/>
        <v>0</v>
      </c>
      <c r="M426" s="186">
        <f t="shared" si="54"/>
        <v>-2.9605263157894735E-2</v>
      </c>
      <c r="N426" s="186">
        <f t="shared" si="55"/>
        <v>1.2613875262789068E-2</v>
      </c>
      <c r="O426" s="186">
        <f t="shared" si="51"/>
        <v>4.5533714854441402E-2</v>
      </c>
      <c r="P426" s="186">
        <f t="shared" si="52"/>
        <v>-1.0752688172043012E-2</v>
      </c>
      <c r="Q426" s="186">
        <f t="shared" si="56"/>
        <v>-1.0752688172043012E-2</v>
      </c>
      <c r="R426" s="117"/>
      <c r="S426" s="117"/>
      <c r="T426" s="117">
        <f t="shared" si="50"/>
        <v>1.3182283173351246E-2</v>
      </c>
    </row>
    <row r="427" spans="2:20" ht="15.75" x14ac:dyDescent="0.2">
      <c r="B427" s="116" t="s">
        <v>2477</v>
      </c>
      <c r="C427" s="118">
        <v>1547</v>
      </c>
      <c r="D427" s="118">
        <v>1845</v>
      </c>
      <c r="E427" s="118">
        <v>2997</v>
      </c>
      <c r="F427" s="118">
        <v>2466</v>
      </c>
      <c r="G427" s="118">
        <v>4335</v>
      </c>
      <c r="H427" s="118">
        <v>2099</v>
      </c>
      <c r="I427" s="118"/>
      <c r="J427" s="118"/>
      <c r="K427" s="118">
        <v>94570.723800000007</v>
      </c>
      <c r="L427" s="186">
        <f t="shared" si="53"/>
        <v>0</v>
      </c>
      <c r="M427" s="186">
        <f t="shared" si="54"/>
        <v>4.2372881355932202E-2</v>
      </c>
      <c r="N427" s="186">
        <f t="shared" si="55"/>
        <v>3.7024221453287195E-2</v>
      </c>
      <c r="O427" s="186">
        <f t="shared" si="51"/>
        <v>3.1651594478819607E-2</v>
      </c>
      <c r="P427" s="186">
        <f t="shared" si="52"/>
        <v>3.7055335968379448E-2</v>
      </c>
      <c r="Q427" s="186">
        <f t="shared" si="56"/>
        <v>3.7055335968379448E-2</v>
      </c>
      <c r="R427" s="117"/>
      <c r="S427" s="117"/>
      <c r="T427" s="117">
        <f t="shared" si="50"/>
        <v>6.7114566343400598E-3</v>
      </c>
    </row>
    <row r="428" spans="2:20" ht="15.75" x14ac:dyDescent="0.2">
      <c r="B428" s="116" t="s">
        <v>2478</v>
      </c>
      <c r="C428" s="118">
        <v>1547</v>
      </c>
      <c r="D428" s="118">
        <v>1896</v>
      </c>
      <c r="E428" s="118">
        <v>3014</v>
      </c>
      <c r="F428" s="118">
        <v>2479</v>
      </c>
      <c r="G428" s="118">
        <v>4208</v>
      </c>
      <c r="H428" s="118">
        <v>2095</v>
      </c>
      <c r="I428" s="118"/>
      <c r="J428" s="118"/>
      <c r="K428" s="118">
        <v>95380.080199999997</v>
      </c>
      <c r="L428" s="186">
        <f t="shared" si="53"/>
        <v>0</v>
      </c>
      <c r="M428" s="186">
        <f t="shared" si="54"/>
        <v>2.7642276422764227E-2</v>
      </c>
      <c r="N428" s="186">
        <f t="shared" si="55"/>
        <v>5.6723390056723387E-3</v>
      </c>
      <c r="O428" s="186">
        <f t="shared" si="51"/>
        <v>-2.9296424452133794E-2</v>
      </c>
      <c r="P428" s="186">
        <f t="shared" si="52"/>
        <v>-1.9056693663649356E-3</v>
      </c>
      <c r="Q428" s="186">
        <f t="shared" si="56"/>
        <v>-1.9056693663649356E-3</v>
      </c>
      <c r="R428" s="117"/>
      <c r="S428" s="117"/>
      <c r="T428" s="117">
        <f t="shared" si="50"/>
        <v>8.5582130227916213E-3</v>
      </c>
    </row>
    <row r="429" spans="2:20" ht="15.75" x14ac:dyDescent="0.2">
      <c r="B429" s="116" t="s">
        <v>2479</v>
      </c>
      <c r="C429" s="118">
        <v>1547</v>
      </c>
      <c r="D429" s="118">
        <v>1935</v>
      </c>
      <c r="E429" s="118">
        <v>3093</v>
      </c>
      <c r="F429" s="118">
        <v>2534</v>
      </c>
      <c r="G429" s="118">
        <v>4204</v>
      </c>
      <c r="H429" s="118">
        <v>2149</v>
      </c>
      <c r="I429" s="118"/>
      <c r="J429" s="118"/>
      <c r="K429" s="118">
        <v>95099.737999999998</v>
      </c>
      <c r="L429" s="186">
        <f t="shared" si="53"/>
        <v>0</v>
      </c>
      <c r="M429" s="186">
        <f t="shared" si="54"/>
        <v>2.0569620253164556E-2</v>
      </c>
      <c r="N429" s="186">
        <f t="shared" si="55"/>
        <v>2.6211015262110154E-2</v>
      </c>
      <c r="O429" s="186">
        <f t="shared" si="51"/>
        <v>-9.5057034220532319E-4</v>
      </c>
      <c r="P429" s="186">
        <f t="shared" si="52"/>
        <v>2.5775656324582338E-2</v>
      </c>
      <c r="Q429" s="186">
        <f t="shared" si="56"/>
        <v>2.5775656324582338E-2</v>
      </c>
      <c r="R429" s="117"/>
      <c r="S429" s="117"/>
      <c r="T429" s="117">
        <f t="shared" si="50"/>
        <v>-2.9392112002019385E-3</v>
      </c>
    </row>
    <row r="430" spans="2:20" ht="15.75" x14ac:dyDescent="0.2">
      <c r="B430" s="116" t="s">
        <v>2480</v>
      </c>
      <c r="C430" s="118">
        <v>1547</v>
      </c>
      <c r="D430" s="118">
        <v>1852</v>
      </c>
      <c r="E430" s="118">
        <v>3077</v>
      </c>
      <c r="F430" s="118">
        <v>2465</v>
      </c>
      <c r="G430" s="118">
        <v>4142</v>
      </c>
      <c r="H430" s="118">
        <v>2104</v>
      </c>
      <c r="I430" s="118"/>
      <c r="J430" s="118"/>
      <c r="K430" s="118">
        <v>94713.883499999996</v>
      </c>
      <c r="L430" s="186">
        <f t="shared" si="53"/>
        <v>0</v>
      </c>
      <c r="M430" s="186">
        <f t="shared" si="54"/>
        <v>-4.2894056847545221E-2</v>
      </c>
      <c r="N430" s="186">
        <f t="shared" si="55"/>
        <v>-5.1729712253475594E-3</v>
      </c>
      <c r="O430" s="186">
        <f t="shared" si="51"/>
        <v>-1.4747859181731684E-2</v>
      </c>
      <c r="P430" s="186">
        <f t="shared" si="52"/>
        <v>-2.0939972080037228E-2</v>
      </c>
      <c r="Q430" s="186">
        <f t="shared" si="56"/>
        <v>-2.0939972080037228E-2</v>
      </c>
      <c r="R430" s="117"/>
      <c r="S430" s="117"/>
      <c r="T430" s="117">
        <f t="shared" ref="T430:T493" si="57">(K430-K429)/K429</f>
        <v>-4.0573665933759072E-3</v>
      </c>
    </row>
    <row r="431" spans="2:20" ht="15.75" x14ac:dyDescent="0.2">
      <c r="B431" s="116" t="s">
        <v>2481</v>
      </c>
      <c r="C431" s="118">
        <v>1547</v>
      </c>
      <c r="D431" s="118">
        <v>1829</v>
      </c>
      <c r="E431" s="118">
        <v>3038</v>
      </c>
      <c r="F431" s="118">
        <v>2471</v>
      </c>
      <c r="G431" s="118">
        <v>4035</v>
      </c>
      <c r="H431" s="118">
        <v>2039</v>
      </c>
      <c r="I431" s="118"/>
      <c r="J431" s="118"/>
      <c r="K431" s="118">
        <v>93973.970499999996</v>
      </c>
      <c r="L431" s="186">
        <f t="shared" si="53"/>
        <v>0</v>
      </c>
      <c r="M431" s="186">
        <f t="shared" si="54"/>
        <v>-1.2419006479481642E-2</v>
      </c>
      <c r="N431" s="186">
        <f t="shared" si="55"/>
        <v>-1.2674683132921676E-2</v>
      </c>
      <c r="O431" s="186">
        <f t="shared" si="51"/>
        <v>-2.5832930951231289E-2</v>
      </c>
      <c r="P431" s="186">
        <f t="shared" si="52"/>
        <v>-3.0893536121673004E-2</v>
      </c>
      <c r="Q431" s="186">
        <f t="shared" si="56"/>
        <v>-3.0893536121673004E-2</v>
      </c>
      <c r="R431" s="117"/>
      <c r="S431" s="117"/>
      <c r="T431" s="117">
        <f t="shared" si="57"/>
        <v>-7.8120859652006614E-3</v>
      </c>
    </row>
    <row r="432" spans="2:20" ht="15.75" x14ac:dyDescent="0.2">
      <c r="B432" s="116" t="s">
        <v>2482</v>
      </c>
      <c r="C432" s="118">
        <v>1535</v>
      </c>
      <c r="D432" s="118">
        <v>1803</v>
      </c>
      <c r="E432" s="118">
        <v>3000</v>
      </c>
      <c r="F432" s="118">
        <v>2509</v>
      </c>
      <c r="G432" s="118">
        <v>4115</v>
      </c>
      <c r="H432" s="118">
        <v>2025</v>
      </c>
      <c r="I432" s="118"/>
      <c r="J432" s="118"/>
      <c r="K432" s="118">
        <v>92162.407099999997</v>
      </c>
      <c r="L432" s="186">
        <f t="shared" si="53"/>
        <v>-7.7569489334195219E-3</v>
      </c>
      <c r="M432" s="186">
        <f t="shared" si="54"/>
        <v>-1.4215418261344996E-2</v>
      </c>
      <c r="N432" s="186">
        <f t="shared" si="55"/>
        <v>-1.2508229098090849E-2</v>
      </c>
      <c r="O432" s="186">
        <f t="shared" si="51"/>
        <v>1.9826517967781909E-2</v>
      </c>
      <c r="P432" s="186">
        <f t="shared" si="52"/>
        <v>-6.8661108386463953E-3</v>
      </c>
      <c r="Q432" s="186">
        <f t="shared" si="56"/>
        <v>-6.8661108386463953E-3</v>
      </c>
      <c r="R432" s="117"/>
      <c r="S432" s="117"/>
      <c r="T432" s="117">
        <f t="shared" si="57"/>
        <v>-1.9277289129759598E-2</v>
      </c>
    </row>
    <row r="433" spans="2:20" ht="15.75" x14ac:dyDescent="0.2">
      <c r="B433" s="116" t="s">
        <v>2483</v>
      </c>
      <c r="C433" s="118">
        <v>1519</v>
      </c>
      <c r="D433" s="118">
        <v>1758</v>
      </c>
      <c r="E433" s="118">
        <v>2943</v>
      </c>
      <c r="F433" s="118">
        <v>2474</v>
      </c>
      <c r="G433" s="118">
        <v>4100</v>
      </c>
      <c r="H433" s="118">
        <v>1982</v>
      </c>
      <c r="I433" s="118"/>
      <c r="J433" s="118"/>
      <c r="K433" s="118">
        <v>93012.717199999999</v>
      </c>
      <c r="L433" s="186">
        <f t="shared" si="53"/>
        <v>-1.0423452768729642E-2</v>
      </c>
      <c r="M433" s="186">
        <f t="shared" si="54"/>
        <v>-2.4958402662229616E-2</v>
      </c>
      <c r="N433" s="186">
        <f t="shared" si="55"/>
        <v>-1.9E-2</v>
      </c>
      <c r="O433" s="186">
        <f t="shared" si="51"/>
        <v>-3.6452004860267314E-3</v>
      </c>
      <c r="P433" s="186">
        <f t="shared" si="52"/>
        <v>-2.1234567901234569E-2</v>
      </c>
      <c r="Q433" s="186">
        <f t="shared" si="56"/>
        <v>-2.1234567901234569E-2</v>
      </c>
      <c r="R433" s="117"/>
      <c r="S433" s="117"/>
      <c r="T433" s="117">
        <f t="shared" si="57"/>
        <v>9.2262141013459108E-3</v>
      </c>
    </row>
    <row r="434" spans="2:20" ht="15.75" x14ac:dyDescent="0.2">
      <c r="B434" s="116" t="s">
        <v>2484</v>
      </c>
      <c r="C434" s="118">
        <v>1497</v>
      </c>
      <c r="D434" s="118">
        <v>1783</v>
      </c>
      <c r="E434" s="118">
        <v>2964</v>
      </c>
      <c r="F434" s="118">
        <v>2506</v>
      </c>
      <c r="G434" s="118">
        <v>4079</v>
      </c>
      <c r="H434" s="118">
        <v>2003</v>
      </c>
      <c r="I434" s="118"/>
      <c r="J434" s="118"/>
      <c r="K434" s="118">
        <v>93007.328899999993</v>
      </c>
      <c r="L434" s="186">
        <f t="shared" si="53"/>
        <v>-1.4483212639894667E-2</v>
      </c>
      <c r="M434" s="186">
        <f t="shared" si="54"/>
        <v>1.422070534698521E-2</v>
      </c>
      <c r="N434" s="186">
        <f t="shared" si="55"/>
        <v>7.1355759429153924E-3</v>
      </c>
      <c r="O434" s="186">
        <f t="shared" si="51"/>
        <v>-5.1219512195121953E-3</v>
      </c>
      <c r="P434" s="186">
        <f t="shared" si="52"/>
        <v>1.0595358224016145E-2</v>
      </c>
      <c r="Q434" s="186">
        <f t="shared" si="56"/>
        <v>1.0595358224016145E-2</v>
      </c>
      <c r="R434" s="117"/>
      <c r="S434" s="117"/>
      <c r="T434" s="117">
        <f t="shared" si="57"/>
        <v>-5.7930787984828208E-5</v>
      </c>
    </row>
    <row r="435" spans="2:20" ht="15.75" x14ac:dyDescent="0.2">
      <c r="B435" s="116" t="s">
        <v>2485</v>
      </c>
      <c r="C435" s="118">
        <v>1423</v>
      </c>
      <c r="D435" s="118">
        <v>1782</v>
      </c>
      <c r="E435" s="118">
        <v>2956</v>
      </c>
      <c r="F435" s="118">
        <v>2521</v>
      </c>
      <c r="G435" s="118">
        <v>4145</v>
      </c>
      <c r="H435" s="118">
        <v>2008</v>
      </c>
      <c r="I435" s="118"/>
      <c r="J435" s="118"/>
      <c r="K435" s="118">
        <v>92741.877299999993</v>
      </c>
      <c r="L435" s="186">
        <f t="shared" si="53"/>
        <v>-4.9432197728790914E-2</v>
      </c>
      <c r="M435" s="186">
        <f t="shared" si="54"/>
        <v>-5.6085249579360629E-4</v>
      </c>
      <c r="N435" s="186">
        <f t="shared" si="55"/>
        <v>-2.6990553306342779E-3</v>
      </c>
      <c r="O435" s="186">
        <f t="shared" si="51"/>
        <v>1.6180436381466046E-2</v>
      </c>
      <c r="P435" s="186">
        <f t="shared" si="52"/>
        <v>2.4962556165751375E-3</v>
      </c>
      <c r="Q435" s="186">
        <f t="shared" si="56"/>
        <v>2.4962556165751375E-3</v>
      </c>
      <c r="R435" s="117"/>
      <c r="S435" s="117"/>
      <c r="T435" s="117">
        <f t="shared" si="57"/>
        <v>-2.8540933616684086E-3</v>
      </c>
    </row>
    <row r="436" spans="2:20" ht="15.75" x14ac:dyDescent="0.2">
      <c r="B436" s="116" t="s">
        <v>2486</v>
      </c>
      <c r="C436" s="118">
        <v>1416</v>
      </c>
      <c r="D436" s="118">
        <v>1768</v>
      </c>
      <c r="E436" s="118">
        <v>2934</v>
      </c>
      <c r="F436" s="118">
        <v>2498</v>
      </c>
      <c r="G436" s="118">
        <v>4154</v>
      </c>
      <c r="H436" s="118">
        <v>2000</v>
      </c>
      <c r="I436" s="118"/>
      <c r="J436" s="118"/>
      <c r="K436" s="118">
        <v>93125.375100000005</v>
      </c>
      <c r="L436" s="186">
        <f t="shared" si="53"/>
        <v>-4.9191848208011242E-3</v>
      </c>
      <c r="M436" s="186">
        <f t="shared" si="54"/>
        <v>-7.8563411896745237E-3</v>
      </c>
      <c r="N436" s="186">
        <f t="shared" si="55"/>
        <v>-7.4424898511502033E-3</v>
      </c>
      <c r="O436" s="186">
        <f t="shared" si="51"/>
        <v>2.1712907117008443E-3</v>
      </c>
      <c r="P436" s="186">
        <f t="shared" si="52"/>
        <v>-3.9840637450199202E-3</v>
      </c>
      <c r="Q436" s="186">
        <f t="shared" si="56"/>
        <v>-3.9840637450199202E-3</v>
      </c>
      <c r="R436" s="117"/>
      <c r="S436" s="117"/>
      <c r="T436" s="117">
        <f t="shared" si="57"/>
        <v>4.1351093073033144E-3</v>
      </c>
    </row>
    <row r="437" spans="2:20" ht="15.75" x14ac:dyDescent="0.2">
      <c r="B437" s="116" t="s">
        <v>2487</v>
      </c>
      <c r="C437" s="118">
        <v>1398</v>
      </c>
      <c r="D437" s="118">
        <v>1790</v>
      </c>
      <c r="E437" s="118">
        <v>2945</v>
      </c>
      <c r="F437" s="118">
        <v>2519</v>
      </c>
      <c r="G437" s="118">
        <v>4127</v>
      </c>
      <c r="H437" s="118">
        <v>2001</v>
      </c>
      <c r="I437" s="118"/>
      <c r="J437" s="118"/>
      <c r="K437" s="118">
        <v>93150.701400000005</v>
      </c>
      <c r="L437" s="186">
        <f t="shared" si="53"/>
        <v>-1.2711864406779662E-2</v>
      </c>
      <c r="M437" s="186">
        <f t="shared" si="54"/>
        <v>1.2443438914027148E-2</v>
      </c>
      <c r="N437" s="186">
        <f t="shared" si="55"/>
        <v>3.749147920927062E-3</v>
      </c>
      <c r="O437" s="186">
        <f t="shared" si="51"/>
        <v>-6.4997592681752528E-3</v>
      </c>
      <c r="P437" s="186">
        <f t="shared" si="52"/>
        <v>5.0000000000000001E-4</v>
      </c>
      <c r="Q437" s="186">
        <f t="shared" si="56"/>
        <v>5.0000000000000001E-4</v>
      </c>
      <c r="R437" s="117"/>
      <c r="S437" s="117"/>
      <c r="T437" s="117">
        <f t="shared" si="57"/>
        <v>2.7195917302673639E-4</v>
      </c>
    </row>
    <row r="438" spans="2:20" ht="15.75" x14ac:dyDescent="0.2">
      <c r="B438" s="116" t="s">
        <v>2488</v>
      </c>
      <c r="C438" s="118">
        <v>1437</v>
      </c>
      <c r="D438" s="118">
        <v>1763</v>
      </c>
      <c r="E438" s="118">
        <v>2895</v>
      </c>
      <c r="F438" s="118">
        <v>2486</v>
      </c>
      <c r="G438" s="118">
        <v>4087</v>
      </c>
      <c r="H438" s="118">
        <v>1987</v>
      </c>
      <c r="I438" s="118"/>
      <c r="J438" s="118"/>
      <c r="K438" s="118">
        <v>93316.111799999999</v>
      </c>
      <c r="L438" s="186">
        <f t="shared" si="53"/>
        <v>2.7896995708154508E-2</v>
      </c>
      <c r="M438" s="186">
        <f t="shared" si="54"/>
        <v>-1.5083798882681564E-2</v>
      </c>
      <c r="N438" s="186">
        <f t="shared" si="55"/>
        <v>-1.6977928692699491E-2</v>
      </c>
      <c r="O438" s="186">
        <f t="shared" si="51"/>
        <v>-9.6922704143445598E-3</v>
      </c>
      <c r="P438" s="186">
        <f t="shared" si="52"/>
        <v>-6.9965017491254375E-3</v>
      </c>
      <c r="Q438" s="186">
        <f t="shared" si="56"/>
        <v>-6.9965017491254375E-3</v>
      </c>
      <c r="R438" s="117"/>
      <c r="S438" s="117"/>
      <c r="T438" s="117">
        <f t="shared" si="57"/>
        <v>1.7757289801791378E-3</v>
      </c>
    </row>
    <row r="439" spans="2:20" ht="15.75" x14ac:dyDescent="0.2">
      <c r="B439" s="116" t="s">
        <v>2489</v>
      </c>
      <c r="C439" s="118">
        <v>1430</v>
      </c>
      <c r="D439" s="118">
        <v>1752</v>
      </c>
      <c r="E439" s="118">
        <v>2890</v>
      </c>
      <c r="F439" s="118">
        <v>2500</v>
      </c>
      <c r="G439" s="118">
        <v>4096</v>
      </c>
      <c r="H439" s="118">
        <v>1981</v>
      </c>
      <c r="I439" s="118"/>
      <c r="J439" s="118"/>
      <c r="K439" s="118">
        <v>93193.591199999995</v>
      </c>
      <c r="L439" s="186">
        <f t="shared" si="53"/>
        <v>-4.8712595685455815E-3</v>
      </c>
      <c r="M439" s="186">
        <f t="shared" si="54"/>
        <v>-6.239364719228588E-3</v>
      </c>
      <c r="N439" s="186">
        <f t="shared" si="55"/>
        <v>-1.7271157167530224E-3</v>
      </c>
      <c r="O439" s="186">
        <f t="shared" si="51"/>
        <v>2.2021042329336922E-3</v>
      </c>
      <c r="P439" s="186">
        <f t="shared" si="52"/>
        <v>-3.0196275792652239E-3</v>
      </c>
      <c r="Q439" s="186">
        <f t="shared" si="56"/>
        <v>-3.0196275792652239E-3</v>
      </c>
      <c r="R439" s="117"/>
      <c r="S439" s="117"/>
      <c r="T439" s="117">
        <f t="shared" si="57"/>
        <v>-1.3129629775252109E-3</v>
      </c>
    </row>
    <row r="440" spans="2:20" ht="15.75" x14ac:dyDescent="0.2">
      <c r="B440" s="116" t="s">
        <v>2490</v>
      </c>
      <c r="C440" s="118">
        <v>1428</v>
      </c>
      <c r="D440" s="118">
        <v>1745</v>
      </c>
      <c r="E440" s="118">
        <v>2860</v>
      </c>
      <c r="F440" s="118">
        <v>2523</v>
      </c>
      <c r="G440" s="118">
        <v>4175</v>
      </c>
      <c r="H440" s="118">
        <v>1981</v>
      </c>
      <c r="I440" s="118"/>
      <c r="J440" s="118"/>
      <c r="K440" s="118">
        <v>93218.874899999995</v>
      </c>
      <c r="L440" s="186">
        <f t="shared" si="53"/>
        <v>-1.3986013986013986E-3</v>
      </c>
      <c r="M440" s="186">
        <f t="shared" si="54"/>
        <v>-3.9954337899543377E-3</v>
      </c>
      <c r="N440" s="186">
        <f t="shared" si="55"/>
        <v>-1.0380622837370242E-2</v>
      </c>
      <c r="O440" s="186">
        <f t="shared" si="51"/>
        <v>1.9287109375E-2</v>
      </c>
      <c r="P440" s="186">
        <f t="shared" si="52"/>
        <v>0</v>
      </c>
      <c r="Q440" s="186">
        <f t="shared" si="56"/>
        <v>0</v>
      </c>
      <c r="R440" s="117"/>
      <c r="S440" s="117"/>
      <c r="T440" s="117">
        <f t="shared" si="57"/>
        <v>2.7130299062882291E-4</v>
      </c>
    </row>
    <row r="441" spans="2:20" ht="15.75" x14ac:dyDescent="0.2">
      <c r="B441" s="116" t="s">
        <v>2491</v>
      </c>
      <c r="C441" s="118">
        <v>1442</v>
      </c>
      <c r="D441" s="118">
        <v>1758</v>
      </c>
      <c r="E441" s="118">
        <v>2848</v>
      </c>
      <c r="F441" s="118">
        <v>2525</v>
      </c>
      <c r="G441" s="118">
        <v>4322</v>
      </c>
      <c r="H441" s="118">
        <v>2003</v>
      </c>
      <c r="I441" s="118"/>
      <c r="J441" s="118"/>
      <c r="K441" s="118">
        <v>93715.869099999996</v>
      </c>
      <c r="L441" s="186">
        <f t="shared" si="53"/>
        <v>9.8039215686274508E-3</v>
      </c>
      <c r="M441" s="186">
        <f t="shared" si="54"/>
        <v>7.4498567335243553E-3</v>
      </c>
      <c r="N441" s="186">
        <f t="shared" si="55"/>
        <v>-4.1958041958041958E-3</v>
      </c>
      <c r="O441" s="186">
        <f t="shared" si="51"/>
        <v>3.5209580838323352E-2</v>
      </c>
      <c r="P441" s="186">
        <f t="shared" si="52"/>
        <v>1.110550227158001E-2</v>
      </c>
      <c r="Q441" s="186">
        <f t="shared" si="56"/>
        <v>1.110550227158001E-2</v>
      </c>
      <c r="R441" s="117"/>
      <c r="S441" s="117"/>
      <c r="T441" s="117">
        <f t="shared" si="57"/>
        <v>5.3314760614001045E-3</v>
      </c>
    </row>
    <row r="442" spans="2:20" ht="15.75" x14ac:dyDescent="0.2">
      <c r="B442" s="116" t="s">
        <v>2492</v>
      </c>
      <c r="C442" s="118">
        <v>1442</v>
      </c>
      <c r="D442" s="118">
        <v>1778</v>
      </c>
      <c r="E442" s="118">
        <v>2880</v>
      </c>
      <c r="F442" s="118">
        <v>2578</v>
      </c>
      <c r="G442" s="118">
        <v>4445</v>
      </c>
      <c r="H442" s="118">
        <v>2028</v>
      </c>
      <c r="I442" s="118"/>
      <c r="J442" s="118"/>
      <c r="K442" s="118">
        <v>94203.926000000007</v>
      </c>
      <c r="L442" s="186">
        <f t="shared" si="53"/>
        <v>0</v>
      </c>
      <c r="M442" s="186">
        <f t="shared" si="54"/>
        <v>1.1376564277588168E-2</v>
      </c>
      <c r="N442" s="186">
        <f t="shared" si="55"/>
        <v>1.1235955056179775E-2</v>
      </c>
      <c r="O442" s="186">
        <f t="shared" si="51"/>
        <v>2.8459046737621473E-2</v>
      </c>
      <c r="P442" s="186">
        <f t="shared" si="52"/>
        <v>1.2481278082875686E-2</v>
      </c>
      <c r="Q442" s="186">
        <f t="shared" si="56"/>
        <v>1.2481278082875686E-2</v>
      </c>
      <c r="R442" s="117"/>
      <c r="S442" s="117"/>
      <c r="T442" s="117">
        <f t="shared" si="57"/>
        <v>5.2078362468071107E-3</v>
      </c>
    </row>
    <row r="443" spans="2:20" ht="15.75" x14ac:dyDescent="0.2">
      <c r="B443" s="116" t="s">
        <v>2493</v>
      </c>
      <c r="C443" s="118">
        <v>1438</v>
      </c>
      <c r="D443" s="118">
        <v>1797</v>
      </c>
      <c r="E443" s="118">
        <v>2958</v>
      </c>
      <c r="F443" s="118">
        <v>2579</v>
      </c>
      <c r="G443" s="118">
        <v>4429</v>
      </c>
      <c r="H443" s="118">
        <v>2099</v>
      </c>
      <c r="I443" s="118"/>
      <c r="J443" s="118"/>
      <c r="K443" s="118">
        <v>94817.2644</v>
      </c>
      <c r="L443" s="186">
        <f t="shared" si="53"/>
        <v>-2.7739251040221915E-3</v>
      </c>
      <c r="M443" s="186">
        <f t="shared" si="54"/>
        <v>1.0686164229471317E-2</v>
      </c>
      <c r="N443" s="186">
        <f t="shared" si="55"/>
        <v>2.7083333333333334E-2</v>
      </c>
      <c r="O443" s="186">
        <f t="shared" si="51"/>
        <v>-3.5995500562429695E-3</v>
      </c>
      <c r="P443" s="186">
        <f t="shared" si="52"/>
        <v>3.5009861932938854E-2</v>
      </c>
      <c r="Q443" s="186">
        <f t="shared" si="56"/>
        <v>3.5009861932938854E-2</v>
      </c>
      <c r="R443" s="117"/>
      <c r="S443" s="117"/>
      <c r="T443" s="117">
        <f t="shared" si="57"/>
        <v>6.5107520041149157E-3</v>
      </c>
    </row>
    <row r="444" spans="2:20" ht="15.75" x14ac:dyDescent="0.2">
      <c r="B444" s="116" t="s">
        <v>2494</v>
      </c>
      <c r="C444" s="118">
        <v>1437</v>
      </c>
      <c r="D444" s="118">
        <v>1861</v>
      </c>
      <c r="E444" s="118">
        <v>3017</v>
      </c>
      <c r="F444" s="118">
        <v>2579</v>
      </c>
      <c r="G444" s="118">
        <v>4426</v>
      </c>
      <c r="H444" s="118">
        <v>2198</v>
      </c>
      <c r="I444" s="118"/>
      <c r="J444" s="118"/>
      <c r="K444" s="118">
        <v>95416.820200000002</v>
      </c>
      <c r="L444" s="186">
        <f t="shared" si="53"/>
        <v>-6.9541029207232264E-4</v>
      </c>
      <c r="M444" s="186">
        <f t="shared" si="54"/>
        <v>3.5614913745130775E-2</v>
      </c>
      <c r="N444" s="186">
        <f t="shared" si="55"/>
        <v>1.9945909398242055E-2</v>
      </c>
      <c r="O444" s="186">
        <f t="shared" si="51"/>
        <v>-6.7735380447053511E-4</v>
      </c>
      <c r="P444" s="186">
        <f t="shared" si="52"/>
        <v>4.7165316817532159E-2</v>
      </c>
      <c r="Q444" s="186">
        <f t="shared" si="56"/>
        <v>4.7165316817532159E-2</v>
      </c>
      <c r="R444" s="117"/>
      <c r="S444" s="117"/>
      <c r="T444" s="117">
        <f t="shared" si="57"/>
        <v>6.3232767133070958E-3</v>
      </c>
    </row>
    <row r="445" spans="2:20" ht="15.75" x14ac:dyDescent="0.2">
      <c r="B445" s="116" t="s">
        <v>2495</v>
      </c>
      <c r="C445" s="118">
        <v>1421</v>
      </c>
      <c r="D445" s="118">
        <v>1866</v>
      </c>
      <c r="E445" s="118">
        <v>3059</v>
      </c>
      <c r="F445" s="118">
        <v>2703</v>
      </c>
      <c r="G445" s="118">
        <v>4394</v>
      </c>
      <c r="H445" s="118">
        <v>2199</v>
      </c>
      <c r="I445" s="118"/>
      <c r="J445" s="118"/>
      <c r="K445" s="118">
        <v>95694.894400000005</v>
      </c>
      <c r="L445" s="186">
        <f t="shared" si="53"/>
        <v>-1.1134307585247043E-2</v>
      </c>
      <c r="M445" s="186">
        <f t="shared" si="54"/>
        <v>2.6867275658248252E-3</v>
      </c>
      <c r="N445" s="186">
        <f t="shared" si="55"/>
        <v>1.3921113689095127E-2</v>
      </c>
      <c r="O445" s="186">
        <f t="shared" si="51"/>
        <v>-7.2300045187528245E-3</v>
      </c>
      <c r="P445" s="186">
        <f t="shared" si="52"/>
        <v>4.5495905368516835E-4</v>
      </c>
      <c r="Q445" s="186">
        <f t="shared" si="56"/>
        <v>4.5495905368516835E-4</v>
      </c>
      <c r="R445" s="117"/>
      <c r="S445" s="117"/>
      <c r="T445" s="117">
        <f t="shared" si="57"/>
        <v>2.9143100704586544E-3</v>
      </c>
    </row>
    <row r="446" spans="2:20" ht="15.75" x14ac:dyDescent="0.2">
      <c r="B446" s="116" t="s">
        <v>2496</v>
      </c>
      <c r="C446" s="118">
        <v>1403</v>
      </c>
      <c r="D446" s="118">
        <v>1872</v>
      </c>
      <c r="E446" s="118">
        <v>3100</v>
      </c>
      <c r="F446" s="118">
        <v>2694</v>
      </c>
      <c r="G446" s="118">
        <v>4318</v>
      </c>
      <c r="H446" s="118">
        <v>2199</v>
      </c>
      <c r="I446" s="118"/>
      <c r="J446" s="118"/>
      <c r="K446" s="118">
        <v>95488.3416</v>
      </c>
      <c r="L446" s="186">
        <f t="shared" si="53"/>
        <v>-1.2667135819845179E-2</v>
      </c>
      <c r="M446" s="186">
        <f t="shared" si="54"/>
        <v>3.2154340836012861E-3</v>
      </c>
      <c r="N446" s="186">
        <f t="shared" si="55"/>
        <v>1.3403072899640406E-2</v>
      </c>
      <c r="O446" s="186">
        <f t="shared" si="51"/>
        <v>-1.7296313154301319E-2</v>
      </c>
      <c r="P446" s="186">
        <f t="shared" si="52"/>
        <v>0</v>
      </c>
      <c r="Q446" s="186">
        <f t="shared" si="56"/>
        <v>0</v>
      </c>
      <c r="R446" s="117"/>
      <c r="S446" s="117"/>
      <c r="T446" s="117">
        <f t="shared" si="57"/>
        <v>-2.158451621636409E-3</v>
      </c>
    </row>
    <row r="447" spans="2:20" ht="15.75" x14ac:dyDescent="0.2">
      <c r="B447" s="116" t="s">
        <v>2497</v>
      </c>
      <c r="C447" s="118">
        <v>1402</v>
      </c>
      <c r="D447" s="118">
        <v>1884</v>
      </c>
      <c r="E447" s="118">
        <v>3050</v>
      </c>
      <c r="F447" s="118">
        <v>2672</v>
      </c>
      <c r="G447" s="118">
        <v>4358</v>
      </c>
      <c r="H447" s="118">
        <v>2199</v>
      </c>
      <c r="I447" s="118"/>
      <c r="J447" s="118"/>
      <c r="K447" s="118">
        <v>95002.537800000006</v>
      </c>
      <c r="L447" s="186">
        <f t="shared" si="53"/>
        <v>-7.1275837491090524E-4</v>
      </c>
      <c r="M447" s="186">
        <f t="shared" si="54"/>
        <v>6.41025641025641E-3</v>
      </c>
      <c r="N447" s="186">
        <f t="shared" si="55"/>
        <v>-1.6129032258064516E-2</v>
      </c>
      <c r="O447" s="186">
        <f t="shared" si="51"/>
        <v>9.2635479388605835E-3</v>
      </c>
      <c r="P447" s="186">
        <f t="shared" si="52"/>
        <v>0</v>
      </c>
      <c r="Q447" s="186">
        <f t="shared" si="56"/>
        <v>0</v>
      </c>
      <c r="R447" s="117"/>
      <c r="S447" s="117"/>
      <c r="T447" s="117">
        <f t="shared" si="57"/>
        <v>-5.0875718633278076E-3</v>
      </c>
    </row>
    <row r="448" spans="2:20" ht="15.75" x14ac:dyDescent="0.2">
      <c r="B448" s="116" t="s">
        <v>2498</v>
      </c>
      <c r="C448" s="118">
        <v>1398</v>
      </c>
      <c r="D448" s="118">
        <v>1841</v>
      </c>
      <c r="E448" s="118">
        <v>2977</v>
      </c>
      <c r="F448" s="118">
        <v>2662</v>
      </c>
      <c r="G448" s="118">
        <v>4396</v>
      </c>
      <c r="H448" s="118">
        <v>2152</v>
      </c>
      <c r="I448" s="118"/>
      <c r="J448" s="118"/>
      <c r="K448" s="118">
        <v>95348.026800000007</v>
      </c>
      <c r="L448" s="186">
        <f t="shared" si="53"/>
        <v>-2.8530670470756064E-3</v>
      </c>
      <c r="M448" s="186">
        <f t="shared" si="54"/>
        <v>-2.2823779193205943E-2</v>
      </c>
      <c r="N448" s="186">
        <f t="shared" si="55"/>
        <v>-2.3934426229508195E-2</v>
      </c>
      <c r="O448" s="186">
        <f t="shared" si="51"/>
        <v>8.7195961450206513E-3</v>
      </c>
      <c r="P448" s="186">
        <f t="shared" si="52"/>
        <v>-2.1373351523419737E-2</v>
      </c>
      <c r="Q448" s="186">
        <f t="shared" si="56"/>
        <v>-2.1373351523419737E-2</v>
      </c>
      <c r="R448" s="117"/>
      <c r="S448" s="117"/>
      <c r="T448" s="117">
        <f t="shared" si="57"/>
        <v>3.6366291680263027E-3</v>
      </c>
    </row>
    <row r="449" spans="2:20" ht="15.75" x14ac:dyDescent="0.2">
      <c r="B449" s="116" t="s">
        <v>2499</v>
      </c>
      <c r="C449" s="118">
        <v>1397</v>
      </c>
      <c r="D449" s="118">
        <v>1817</v>
      </c>
      <c r="E449" s="118">
        <v>2985</v>
      </c>
      <c r="F449" s="118">
        <v>2703</v>
      </c>
      <c r="G449" s="118">
        <v>4402</v>
      </c>
      <c r="H449" s="118">
        <v>2155</v>
      </c>
      <c r="I449" s="118"/>
      <c r="J449" s="118"/>
      <c r="K449" s="118">
        <v>95880.892699999997</v>
      </c>
      <c r="L449" s="186">
        <f t="shared" si="53"/>
        <v>-7.1530758226037196E-4</v>
      </c>
      <c r="M449" s="186">
        <f t="shared" si="54"/>
        <v>-1.3036393264530146E-2</v>
      </c>
      <c r="N449" s="186">
        <f t="shared" si="55"/>
        <v>2.6872690628149142E-3</v>
      </c>
      <c r="O449" s="186">
        <f t="shared" si="51"/>
        <v>1.3648771610555051E-3</v>
      </c>
      <c r="P449" s="186">
        <f t="shared" si="52"/>
        <v>1.3940520446096654E-3</v>
      </c>
      <c r="Q449" s="186">
        <f t="shared" si="56"/>
        <v>1.3940520446096654E-3</v>
      </c>
      <c r="R449" s="117"/>
      <c r="S449" s="117"/>
      <c r="T449" s="117">
        <f t="shared" si="57"/>
        <v>5.5886410855435732E-3</v>
      </c>
    </row>
    <row r="450" spans="2:20" ht="15.75" x14ac:dyDescent="0.2">
      <c r="B450" s="116" t="s">
        <v>2500</v>
      </c>
      <c r="C450" s="118">
        <v>1391</v>
      </c>
      <c r="D450" s="118">
        <v>1841</v>
      </c>
      <c r="E450" s="118">
        <v>2985</v>
      </c>
      <c r="F450" s="118">
        <v>2730</v>
      </c>
      <c r="G450" s="118">
        <v>4379</v>
      </c>
      <c r="H450" s="118">
        <v>2183</v>
      </c>
      <c r="I450" s="118"/>
      <c r="J450" s="118"/>
      <c r="K450" s="118">
        <v>96157.711800000005</v>
      </c>
      <c r="L450" s="186">
        <f t="shared" si="53"/>
        <v>-4.2949176807444527E-3</v>
      </c>
      <c r="M450" s="186">
        <f t="shared" si="54"/>
        <v>1.3208585580627407E-2</v>
      </c>
      <c r="N450" s="186">
        <f t="shared" si="55"/>
        <v>0</v>
      </c>
      <c r="O450" s="186">
        <f t="shared" si="51"/>
        <v>-5.224897773739209E-3</v>
      </c>
      <c r="P450" s="186">
        <f t="shared" si="52"/>
        <v>1.2993039443155453E-2</v>
      </c>
      <c r="Q450" s="186">
        <f t="shared" si="56"/>
        <v>1.2993039443155453E-2</v>
      </c>
      <c r="R450" s="117"/>
      <c r="S450" s="117"/>
      <c r="T450" s="117">
        <f t="shared" si="57"/>
        <v>2.8871143374326123E-3</v>
      </c>
    </row>
    <row r="451" spans="2:20" ht="15.75" x14ac:dyDescent="0.2">
      <c r="B451" s="116" t="s">
        <v>2501</v>
      </c>
      <c r="C451" s="118">
        <v>1391</v>
      </c>
      <c r="D451" s="118">
        <v>1818</v>
      </c>
      <c r="E451" s="118">
        <v>2998</v>
      </c>
      <c r="F451" s="118">
        <v>2699</v>
      </c>
      <c r="G451" s="118">
        <v>4369</v>
      </c>
      <c r="H451" s="118">
        <v>2179</v>
      </c>
      <c r="I451" s="118"/>
      <c r="J451" s="118"/>
      <c r="K451" s="118">
        <v>95964.997199999998</v>
      </c>
      <c r="L451" s="186">
        <f t="shared" si="53"/>
        <v>0</v>
      </c>
      <c r="M451" s="186">
        <f t="shared" si="54"/>
        <v>-1.2493210211841391E-2</v>
      </c>
      <c r="N451" s="186">
        <f t="shared" si="55"/>
        <v>4.3551088777219428E-3</v>
      </c>
      <c r="O451" s="186">
        <f t="shared" si="51"/>
        <v>-2.2836263987211693E-3</v>
      </c>
      <c r="P451" s="186">
        <f t="shared" si="52"/>
        <v>-1.8323408153916628E-3</v>
      </c>
      <c r="Q451" s="186">
        <f t="shared" si="56"/>
        <v>-1.8323408153916628E-3</v>
      </c>
      <c r="R451" s="117"/>
      <c r="S451" s="117"/>
      <c r="T451" s="117">
        <f t="shared" si="57"/>
        <v>-2.0041512676678172E-3</v>
      </c>
    </row>
    <row r="452" spans="2:20" ht="15.75" x14ac:dyDescent="0.2">
      <c r="B452" s="116" t="s">
        <v>2502</v>
      </c>
      <c r="C452" s="118">
        <v>1382</v>
      </c>
      <c r="D452" s="118">
        <v>1855</v>
      </c>
      <c r="E452" s="118">
        <v>2906</v>
      </c>
      <c r="F452" s="118">
        <v>2698</v>
      </c>
      <c r="G452" s="118">
        <v>4337</v>
      </c>
      <c r="H452" s="118">
        <v>2137</v>
      </c>
      <c r="I452" s="118"/>
      <c r="J452" s="118"/>
      <c r="K452" s="118">
        <v>96009.202600000004</v>
      </c>
      <c r="L452" s="186">
        <f t="shared" si="53"/>
        <v>-6.4701653486700216E-3</v>
      </c>
      <c r="M452" s="186">
        <f t="shared" si="54"/>
        <v>2.0352035203520351E-2</v>
      </c>
      <c r="N452" s="186">
        <f t="shared" si="55"/>
        <v>-3.0687124749833223E-2</v>
      </c>
      <c r="O452" s="186">
        <f t="shared" si="51"/>
        <v>-7.3243305104142824E-3</v>
      </c>
      <c r="P452" s="186">
        <f t="shared" si="52"/>
        <v>-1.9274896741624598E-2</v>
      </c>
      <c r="Q452" s="186">
        <f t="shared" si="56"/>
        <v>-1.9274896741624598E-2</v>
      </c>
      <c r="R452" s="117"/>
      <c r="S452" s="117"/>
      <c r="T452" s="117">
        <f t="shared" si="57"/>
        <v>4.6064087208670489E-4</v>
      </c>
    </row>
    <row r="453" spans="2:20" ht="15.75" x14ac:dyDescent="0.2">
      <c r="B453" s="116" t="s">
        <v>2503</v>
      </c>
      <c r="C453" s="118">
        <v>1379</v>
      </c>
      <c r="D453" s="118">
        <v>1855</v>
      </c>
      <c r="E453" s="118">
        <v>2905</v>
      </c>
      <c r="F453" s="118">
        <v>2713</v>
      </c>
      <c r="G453" s="118">
        <v>4222</v>
      </c>
      <c r="H453" s="118">
        <v>2139</v>
      </c>
      <c r="I453" s="118"/>
      <c r="J453" s="118"/>
      <c r="K453" s="118">
        <v>95710.352100000004</v>
      </c>
      <c r="L453" s="186">
        <f t="shared" si="53"/>
        <v>-2.1707670043415342E-3</v>
      </c>
      <c r="M453" s="186">
        <f t="shared" si="54"/>
        <v>0</v>
      </c>
      <c r="N453" s="186">
        <f t="shared" si="55"/>
        <v>-3.4411562284927734E-4</v>
      </c>
      <c r="O453" s="186">
        <f t="shared" si="51"/>
        <v>-2.6516024902005993E-2</v>
      </c>
      <c r="P453" s="186">
        <f t="shared" si="52"/>
        <v>9.3589143659335522E-4</v>
      </c>
      <c r="Q453" s="186">
        <f t="shared" si="56"/>
        <v>9.3589143659335522E-4</v>
      </c>
      <c r="R453" s="117"/>
      <c r="S453" s="117"/>
      <c r="T453" s="117">
        <f t="shared" si="57"/>
        <v>-3.1127276542967605E-3</v>
      </c>
    </row>
    <row r="454" spans="2:20" ht="15.75" x14ac:dyDescent="0.2">
      <c r="B454" s="116" t="s">
        <v>2504</v>
      </c>
      <c r="C454" s="118">
        <v>1372</v>
      </c>
      <c r="D454" s="118">
        <v>1855</v>
      </c>
      <c r="E454" s="118">
        <v>2879</v>
      </c>
      <c r="F454" s="118">
        <v>2734</v>
      </c>
      <c r="G454" s="118">
        <v>4208</v>
      </c>
      <c r="H454" s="118">
        <v>2160</v>
      </c>
      <c r="I454" s="118"/>
      <c r="J454" s="118"/>
      <c r="K454" s="118">
        <v>95276.629799999995</v>
      </c>
      <c r="L454" s="186">
        <f t="shared" si="53"/>
        <v>-5.076142131979695E-3</v>
      </c>
      <c r="M454" s="186">
        <f t="shared" si="54"/>
        <v>0</v>
      </c>
      <c r="N454" s="186">
        <f t="shared" si="55"/>
        <v>-8.9500860585197926E-3</v>
      </c>
      <c r="O454" s="186">
        <f t="shared" si="51"/>
        <v>-3.3159639981051635E-3</v>
      </c>
      <c r="P454" s="186">
        <f t="shared" si="52"/>
        <v>9.8176718092566617E-3</v>
      </c>
      <c r="Q454" s="186">
        <f t="shared" si="56"/>
        <v>9.8176718092566617E-3</v>
      </c>
      <c r="R454" s="117"/>
      <c r="S454" s="117"/>
      <c r="T454" s="117">
        <f t="shared" si="57"/>
        <v>-4.5316132527320266E-3</v>
      </c>
    </row>
    <row r="455" spans="2:20" ht="15.75" x14ac:dyDescent="0.2">
      <c r="B455" s="116" t="s">
        <v>2505</v>
      </c>
      <c r="C455" s="118">
        <v>1368</v>
      </c>
      <c r="D455" s="118">
        <v>1807</v>
      </c>
      <c r="E455" s="118">
        <v>2878</v>
      </c>
      <c r="F455" s="118">
        <v>2708</v>
      </c>
      <c r="G455" s="118">
        <v>4187</v>
      </c>
      <c r="H455" s="118">
        <v>2114</v>
      </c>
      <c r="I455" s="118"/>
      <c r="J455" s="118"/>
      <c r="K455" s="118">
        <v>94993.262300000002</v>
      </c>
      <c r="L455" s="186">
        <f t="shared" si="53"/>
        <v>-2.9154518950437317E-3</v>
      </c>
      <c r="M455" s="186">
        <f t="shared" si="54"/>
        <v>-2.587601078167116E-2</v>
      </c>
      <c r="N455" s="186">
        <f t="shared" si="55"/>
        <v>-3.4734282737061478E-4</v>
      </c>
      <c r="O455" s="186">
        <f t="shared" ref="O455:O518" si="58">(G455-G454)/G454</f>
        <v>-4.9904942965779469E-3</v>
      </c>
      <c r="P455" s="186">
        <f t="shared" ref="P455:P518" si="59">(H455-H454)/H454</f>
        <v>-2.1296296296296296E-2</v>
      </c>
      <c r="Q455" s="186">
        <f t="shared" si="56"/>
        <v>-2.1296296296296296E-2</v>
      </c>
      <c r="R455" s="117"/>
      <c r="S455" s="117"/>
      <c r="T455" s="117">
        <f t="shared" si="57"/>
        <v>-2.9741553683712797E-3</v>
      </c>
    </row>
    <row r="456" spans="2:20" ht="15.75" x14ac:dyDescent="0.2">
      <c r="B456" s="116" t="s">
        <v>2506</v>
      </c>
      <c r="C456" s="118">
        <v>1366</v>
      </c>
      <c r="D456" s="118">
        <v>1803</v>
      </c>
      <c r="E456" s="118">
        <v>2855</v>
      </c>
      <c r="F456" s="118">
        <v>2696</v>
      </c>
      <c r="G456" s="118">
        <v>4213</v>
      </c>
      <c r="H456" s="118">
        <v>2093</v>
      </c>
      <c r="I456" s="118"/>
      <c r="J456" s="118"/>
      <c r="K456" s="118">
        <v>94565.704700000002</v>
      </c>
      <c r="L456" s="186">
        <f t="shared" si="53"/>
        <v>-1.4619883040935672E-3</v>
      </c>
      <c r="M456" s="186">
        <f t="shared" si="54"/>
        <v>-2.2136137244050912E-3</v>
      </c>
      <c r="N456" s="186">
        <f t="shared" si="55"/>
        <v>-7.9916608756080611E-3</v>
      </c>
      <c r="O456" s="186">
        <f t="shared" si="58"/>
        <v>6.2096966802006213E-3</v>
      </c>
      <c r="P456" s="186">
        <f t="shared" si="59"/>
        <v>-9.9337748344370865E-3</v>
      </c>
      <c r="Q456" s="186">
        <f t="shared" si="56"/>
        <v>-9.9337748344370865E-3</v>
      </c>
      <c r="R456" s="117"/>
      <c r="S456" s="117"/>
      <c r="T456" s="117">
        <f t="shared" si="57"/>
        <v>-4.5009255356419113E-3</v>
      </c>
    </row>
    <row r="457" spans="2:20" ht="15.75" x14ac:dyDescent="0.2">
      <c r="B457" s="116" t="s">
        <v>2507</v>
      </c>
      <c r="C457" s="118">
        <v>1365</v>
      </c>
      <c r="D457" s="118">
        <v>1819</v>
      </c>
      <c r="E457" s="118">
        <v>2795</v>
      </c>
      <c r="F457" s="118">
        <v>2664</v>
      </c>
      <c r="G457" s="118">
        <v>4237</v>
      </c>
      <c r="H457" s="118">
        <v>2108</v>
      </c>
      <c r="I457" s="118"/>
      <c r="J457" s="118"/>
      <c r="K457" s="118">
        <v>94674.710399999996</v>
      </c>
      <c r="L457" s="186">
        <f t="shared" si="53"/>
        <v>-7.320644216691069E-4</v>
      </c>
      <c r="M457" s="186">
        <f t="shared" si="54"/>
        <v>8.8740987243483092E-3</v>
      </c>
      <c r="N457" s="186">
        <f t="shared" si="55"/>
        <v>-2.1015761821366025E-2</v>
      </c>
      <c r="O457" s="186">
        <f t="shared" si="58"/>
        <v>5.6966532162354613E-3</v>
      </c>
      <c r="P457" s="186">
        <f t="shared" si="59"/>
        <v>7.16674629718108E-3</v>
      </c>
      <c r="Q457" s="186">
        <f t="shared" si="56"/>
        <v>7.16674629718108E-3</v>
      </c>
      <c r="R457" s="117"/>
      <c r="S457" s="117"/>
      <c r="T457" s="117">
        <f t="shared" si="57"/>
        <v>1.1526980139978194E-3</v>
      </c>
    </row>
    <row r="458" spans="2:20" ht="15.75" x14ac:dyDescent="0.2">
      <c r="B458" s="116" t="s">
        <v>2508</v>
      </c>
      <c r="C458" s="118">
        <v>1362</v>
      </c>
      <c r="D458" s="118">
        <v>1747</v>
      </c>
      <c r="E458" s="118">
        <v>2801</v>
      </c>
      <c r="F458" s="118">
        <v>2677</v>
      </c>
      <c r="G458" s="118">
        <v>4251</v>
      </c>
      <c r="H458" s="118">
        <v>2099</v>
      </c>
      <c r="I458" s="118"/>
      <c r="J458" s="118"/>
      <c r="K458" s="118">
        <v>94943.846699999995</v>
      </c>
      <c r="L458" s="186">
        <f t="shared" si="53"/>
        <v>-2.1978021978021978E-3</v>
      </c>
      <c r="M458" s="186">
        <f t="shared" si="54"/>
        <v>-3.9582188015393073E-2</v>
      </c>
      <c r="N458" s="186">
        <f t="shared" si="55"/>
        <v>2.1466905187835419E-3</v>
      </c>
      <c r="O458" s="186">
        <f t="shared" si="58"/>
        <v>3.3042246872787349E-3</v>
      </c>
      <c r="P458" s="186">
        <f t="shared" si="59"/>
        <v>-4.2694497153700191E-3</v>
      </c>
      <c r="Q458" s="186">
        <f t="shared" si="56"/>
        <v>-4.2694497153700191E-3</v>
      </c>
      <c r="R458" s="117"/>
      <c r="S458" s="117"/>
      <c r="T458" s="117">
        <f t="shared" si="57"/>
        <v>2.8427475390513401E-3</v>
      </c>
    </row>
    <row r="459" spans="2:20" ht="15.75" x14ac:dyDescent="0.2">
      <c r="B459" s="116" t="s">
        <v>2509</v>
      </c>
      <c r="C459" s="118">
        <v>1348</v>
      </c>
      <c r="D459" s="118">
        <v>1744</v>
      </c>
      <c r="E459" s="118">
        <v>2818</v>
      </c>
      <c r="F459" s="118">
        <v>2734</v>
      </c>
      <c r="G459" s="118">
        <v>4242</v>
      </c>
      <c r="H459" s="118">
        <v>2093</v>
      </c>
      <c r="I459" s="118"/>
      <c r="J459" s="118"/>
      <c r="K459" s="118">
        <v>94785.430300000007</v>
      </c>
      <c r="L459" s="186">
        <f t="shared" si="53"/>
        <v>-1.0279001468428781E-2</v>
      </c>
      <c r="M459" s="186">
        <f t="shared" si="54"/>
        <v>-1.7172295363480253E-3</v>
      </c>
      <c r="N459" s="186">
        <f t="shared" si="55"/>
        <v>6.0692609782220632E-3</v>
      </c>
      <c r="O459" s="186">
        <f t="shared" si="58"/>
        <v>-2.1171489061397319E-3</v>
      </c>
      <c r="P459" s="186">
        <f t="shared" si="59"/>
        <v>-2.8585040495474035E-3</v>
      </c>
      <c r="Q459" s="186">
        <f t="shared" si="56"/>
        <v>-2.8585040495474035E-3</v>
      </c>
      <c r="R459" s="117"/>
      <c r="S459" s="117"/>
      <c r="T459" s="117">
        <f t="shared" si="57"/>
        <v>-1.6685272980411835E-3</v>
      </c>
    </row>
    <row r="460" spans="2:20" ht="15.75" x14ac:dyDescent="0.2">
      <c r="B460" s="116" t="s">
        <v>2510</v>
      </c>
      <c r="C460" s="118">
        <v>1335</v>
      </c>
      <c r="D460" s="118">
        <v>1733</v>
      </c>
      <c r="E460" s="118">
        <v>2868</v>
      </c>
      <c r="F460" s="118">
        <v>2719</v>
      </c>
      <c r="G460" s="118">
        <v>4151</v>
      </c>
      <c r="H460" s="118">
        <v>2059</v>
      </c>
      <c r="I460" s="118"/>
      <c r="J460" s="118"/>
      <c r="K460" s="118">
        <v>95308.710699999996</v>
      </c>
      <c r="L460" s="186">
        <f t="shared" si="53"/>
        <v>-9.6439169139465875E-3</v>
      </c>
      <c r="M460" s="186">
        <f t="shared" si="54"/>
        <v>-6.3073394495412848E-3</v>
      </c>
      <c r="N460" s="186">
        <f t="shared" si="55"/>
        <v>1.7743080198722498E-2</v>
      </c>
      <c r="O460" s="186">
        <f t="shared" si="58"/>
        <v>-2.1452145214521452E-2</v>
      </c>
      <c r="P460" s="186">
        <f t="shared" si="59"/>
        <v>-1.6244624940277116E-2</v>
      </c>
      <c r="Q460" s="186">
        <f t="shared" si="56"/>
        <v>-1.6244624940277116E-2</v>
      </c>
      <c r="R460" s="117"/>
      <c r="S460" s="117"/>
      <c r="T460" s="117">
        <f t="shared" si="57"/>
        <v>5.520683910425722E-3</v>
      </c>
    </row>
    <row r="461" spans="2:20" ht="15.75" x14ac:dyDescent="0.2">
      <c r="B461" s="116" t="s">
        <v>2511</v>
      </c>
      <c r="C461" s="118">
        <v>1333</v>
      </c>
      <c r="D461" s="118">
        <v>1742</v>
      </c>
      <c r="E461" s="118">
        <v>2962</v>
      </c>
      <c r="F461" s="118">
        <v>2739</v>
      </c>
      <c r="G461" s="118">
        <v>4133</v>
      </c>
      <c r="H461" s="118">
        <v>2080</v>
      </c>
      <c r="I461" s="118"/>
      <c r="J461" s="118"/>
      <c r="K461" s="118">
        <v>94802.441099999996</v>
      </c>
      <c r="L461" s="186">
        <f t="shared" si="53"/>
        <v>-1.4981273408239701E-3</v>
      </c>
      <c r="M461" s="186">
        <f t="shared" si="54"/>
        <v>5.1933064050779E-3</v>
      </c>
      <c r="N461" s="186">
        <f t="shared" si="55"/>
        <v>3.277545327754533E-2</v>
      </c>
      <c r="O461" s="186">
        <f t="shared" si="58"/>
        <v>-4.3363045049385693E-3</v>
      </c>
      <c r="P461" s="186">
        <f t="shared" si="59"/>
        <v>1.0199125789218067E-2</v>
      </c>
      <c r="Q461" s="186">
        <f t="shared" si="56"/>
        <v>1.0199125789218067E-2</v>
      </c>
      <c r="R461" s="117"/>
      <c r="S461" s="117"/>
      <c r="T461" s="117">
        <f t="shared" si="57"/>
        <v>-5.3118922319027829E-3</v>
      </c>
    </row>
    <row r="462" spans="2:20" ht="15.75" x14ac:dyDescent="0.2">
      <c r="B462" s="116" t="s">
        <v>2512</v>
      </c>
      <c r="C462" s="118">
        <v>1327</v>
      </c>
      <c r="D462" s="118">
        <v>1737</v>
      </c>
      <c r="E462" s="118">
        <v>2962</v>
      </c>
      <c r="F462" s="118">
        <v>2653</v>
      </c>
      <c r="G462" s="118">
        <v>4233</v>
      </c>
      <c r="H462" s="118">
        <v>2093</v>
      </c>
      <c r="I462" s="118"/>
      <c r="J462" s="118"/>
      <c r="K462" s="118">
        <v>94855.128700000001</v>
      </c>
      <c r="L462" s="186">
        <f t="shared" si="53"/>
        <v>-4.5011252813203298E-3</v>
      </c>
      <c r="M462" s="186">
        <f t="shared" si="54"/>
        <v>-2.8702640642939152E-3</v>
      </c>
      <c r="N462" s="186">
        <f t="shared" si="55"/>
        <v>0</v>
      </c>
      <c r="O462" s="186">
        <f t="shared" si="58"/>
        <v>2.4195499637067505E-2</v>
      </c>
      <c r="P462" s="186">
        <f t="shared" si="59"/>
        <v>6.2500000000000003E-3</v>
      </c>
      <c r="Q462" s="186">
        <f t="shared" si="56"/>
        <v>6.2500000000000003E-3</v>
      </c>
      <c r="R462" s="117"/>
      <c r="S462" s="117"/>
      <c r="T462" s="117">
        <f t="shared" si="57"/>
        <v>5.5576206043501085E-4</v>
      </c>
    </row>
    <row r="463" spans="2:20" ht="15.75" x14ac:dyDescent="0.2">
      <c r="B463" s="116" t="s">
        <v>2513</v>
      </c>
      <c r="C463" s="118">
        <v>1325</v>
      </c>
      <c r="D463" s="118">
        <v>1749</v>
      </c>
      <c r="E463" s="118">
        <v>2962</v>
      </c>
      <c r="F463" s="118">
        <v>2679</v>
      </c>
      <c r="G463" s="118">
        <v>4287</v>
      </c>
      <c r="H463" s="118">
        <v>2085</v>
      </c>
      <c r="I463" s="118"/>
      <c r="J463" s="118"/>
      <c r="K463" s="118">
        <v>95186.299299999999</v>
      </c>
      <c r="L463" s="186">
        <f t="shared" si="53"/>
        <v>-1.5071590052750565E-3</v>
      </c>
      <c r="M463" s="186">
        <f t="shared" si="54"/>
        <v>6.9084628670120895E-3</v>
      </c>
      <c r="N463" s="186">
        <f t="shared" si="55"/>
        <v>0</v>
      </c>
      <c r="O463" s="186">
        <f t="shared" si="58"/>
        <v>1.2756909992912827E-2</v>
      </c>
      <c r="P463" s="186">
        <f t="shared" si="59"/>
        <v>-3.822264691829909E-3</v>
      </c>
      <c r="Q463" s="186">
        <f t="shared" si="56"/>
        <v>-3.822264691829909E-3</v>
      </c>
      <c r="R463" s="117"/>
      <c r="S463" s="117"/>
      <c r="T463" s="117">
        <f t="shared" si="57"/>
        <v>3.4913304587609255E-3</v>
      </c>
    </row>
    <row r="464" spans="2:20" ht="15.75" x14ac:dyDescent="0.2">
      <c r="B464" s="116" t="s">
        <v>2514</v>
      </c>
      <c r="C464" s="118">
        <v>1319</v>
      </c>
      <c r="D464" s="118">
        <v>1736</v>
      </c>
      <c r="E464" s="118">
        <v>2994</v>
      </c>
      <c r="F464" s="118">
        <v>2690</v>
      </c>
      <c r="G464" s="118">
        <v>4290</v>
      </c>
      <c r="H464" s="118">
        <v>2083</v>
      </c>
      <c r="I464" s="118"/>
      <c r="J464" s="118"/>
      <c r="K464" s="118">
        <v>95396.952699999994</v>
      </c>
      <c r="L464" s="186">
        <f t="shared" si="53"/>
        <v>-4.528301886792453E-3</v>
      </c>
      <c r="M464" s="186">
        <f t="shared" si="54"/>
        <v>-7.4328187535734709E-3</v>
      </c>
      <c r="N464" s="186">
        <f t="shared" si="55"/>
        <v>1.0803511141120865E-2</v>
      </c>
      <c r="O464" s="186">
        <f t="shared" si="58"/>
        <v>6.9979006298110562E-4</v>
      </c>
      <c r="P464" s="186">
        <f t="shared" si="59"/>
        <v>-9.5923261390887292E-4</v>
      </c>
      <c r="Q464" s="186">
        <f t="shared" si="56"/>
        <v>-9.5923261390887292E-4</v>
      </c>
      <c r="R464" s="117"/>
      <c r="S464" s="117"/>
      <c r="T464" s="117">
        <f t="shared" si="57"/>
        <v>2.2130642912807892E-3</v>
      </c>
    </row>
    <row r="465" spans="2:20" ht="15.75" x14ac:dyDescent="0.2">
      <c r="B465" s="116" t="s">
        <v>2515</v>
      </c>
      <c r="C465" s="118">
        <v>1319</v>
      </c>
      <c r="D465" s="118">
        <v>1741</v>
      </c>
      <c r="E465" s="118">
        <v>2988</v>
      </c>
      <c r="F465" s="118">
        <v>2740</v>
      </c>
      <c r="G465" s="118">
        <v>4284</v>
      </c>
      <c r="H465" s="118">
        <v>2090</v>
      </c>
      <c r="I465" s="118"/>
      <c r="J465" s="118"/>
      <c r="K465" s="118">
        <v>95389.621799999994</v>
      </c>
      <c r="L465" s="186">
        <f t="shared" si="53"/>
        <v>0</v>
      </c>
      <c r="M465" s="186">
        <f t="shared" si="54"/>
        <v>2.8801843317972351E-3</v>
      </c>
      <c r="N465" s="186">
        <f t="shared" si="55"/>
        <v>-2.004008016032064E-3</v>
      </c>
      <c r="O465" s="186">
        <f t="shared" si="58"/>
        <v>-1.3986013986013986E-3</v>
      </c>
      <c r="P465" s="186">
        <f t="shared" si="59"/>
        <v>3.3605376860297649E-3</v>
      </c>
      <c r="Q465" s="186">
        <f t="shared" si="56"/>
        <v>3.3605376860297649E-3</v>
      </c>
      <c r="R465" s="117"/>
      <c r="S465" s="117"/>
      <c r="T465" s="117">
        <f t="shared" si="57"/>
        <v>-7.6846270163940348E-5</v>
      </c>
    </row>
    <row r="466" spans="2:20" ht="15.75" x14ac:dyDescent="0.2">
      <c r="B466" s="116" t="s">
        <v>2516</v>
      </c>
      <c r="C466" s="118">
        <v>1322</v>
      </c>
      <c r="D466" s="118">
        <v>1749</v>
      </c>
      <c r="E466" s="118">
        <v>2963</v>
      </c>
      <c r="F466" s="118">
        <v>2771</v>
      </c>
      <c r="G466" s="118">
        <v>4305</v>
      </c>
      <c r="H466" s="118">
        <v>2079</v>
      </c>
      <c r="I466" s="118"/>
      <c r="J466" s="118"/>
      <c r="K466" s="118">
        <v>95250.508700000006</v>
      </c>
      <c r="L466" s="186">
        <f t="shared" si="53"/>
        <v>2.2744503411675512E-3</v>
      </c>
      <c r="M466" s="186">
        <f t="shared" si="54"/>
        <v>4.595060310166571E-3</v>
      </c>
      <c r="N466" s="186">
        <f t="shared" si="55"/>
        <v>-8.3668005354752342E-3</v>
      </c>
      <c r="O466" s="186">
        <f t="shared" si="58"/>
        <v>4.9019607843137254E-3</v>
      </c>
      <c r="P466" s="186">
        <f t="shared" si="59"/>
        <v>-5.263157894736842E-3</v>
      </c>
      <c r="Q466" s="186">
        <f t="shared" si="56"/>
        <v>-5.263157894736842E-3</v>
      </c>
      <c r="R466" s="117"/>
      <c r="S466" s="117"/>
      <c r="T466" s="117">
        <f t="shared" si="57"/>
        <v>-1.4583672455653635E-3</v>
      </c>
    </row>
    <row r="467" spans="2:20" ht="15.75" x14ac:dyDescent="0.2">
      <c r="B467" s="116" t="s">
        <v>2517</v>
      </c>
      <c r="C467" s="118">
        <v>1351</v>
      </c>
      <c r="D467" s="118">
        <v>1798</v>
      </c>
      <c r="E467" s="118">
        <v>2915</v>
      </c>
      <c r="F467" s="118">
        <v>2768</v>
      </c>
      <c r="G467" s="118">
        <v>4283</v>
      </c>
      <c r="H467" s="118">
        <v>2084</v>
      </c>
      <c r="I467" s="118"/>
      <c r="J467" s="118"/>
      <c r="K467" s="118">
        <v>95114.744999999995</v>
      </c>
      <c r="L467" s="186">
        <f t="shared" si="53"/>
        <v>2.1936459909228441E-2</v>
      </c>
      <c r="M467" s="186">
        <f t="shared" si="54"/>
        <v>2.8016009148084619E-2</v>
      </c>
      <c r="N467" s="186">
        <f t="shared" si="55"/>
        <v>-1.619979750253122E-2</v>
      </c>
      <c r="O467" s="186">
        <f t="shared" si="58"/>
        <v>-5.1103368176538908E-3</v>
      </c>
      <c r="P467" s="186">
        <f t="shared" si="59"/>
        <v>2.4050024050024051E-3</v>
      </c>
      <c r="Q467" s="186">
        <f t="shared" si="56"/>
        <v>2.4050024050024051E-3</v>
      </c>
      <c r="R467" s="117"/>
      <c r="S467" s="117"/>
      <c r="T467" s="117">
        <f t="shared" si="57"/>
        <v>-1.4253330701635447E-3</v>
      </c>
    </row>
    <row r="468" spans="2:20" ht="15.75" x14ac:dyDescent="0.2">
      <c r="B468" s="116" t="s">
        <v>2518</v>
      </c>
      <c r="C468" s="118">
        <v>1350</v>
      </c>
      <c r="D468" s="118">
        <v>1838</v>
      </c>
      <c r="E468" s="118">
        <v>2908</v>
      </c>
      <c r="F468" s="118">
        <v>2754</v>
      </c>
      <c r="G468" s="118">
        <v>4283</v>
      </c>
      <c r="H468" s="118">
        <v>2107</v>
      </c>
      <c r="I468" s="118"/>
      <c r="J468" s="118"/>
      <c r="K468" s="118">
        <v>95108.531799999997</v>
      </c>
      <c r="L468" s="186">
        <f t="shared" ref="L468:L531" si="60">(C468-C467)/C467</f>
        <v>-7.4019245003700959E-4</v>
      </c>
      <c r="M468" s="186">
        <f t="shared" ref="M468:M531" si="61">(D468-D467)/D467</f>
        <v>2.224694104560623E-2</v>
      </c>
      <c r="N468" s="186">
        <f t="shared" ref="N468:N531" si="62">(E468-E467)/E467</f>
        <v>-2.4013722126929675E-3</v>
      </c>
      <c r="O468" s="186">
        <f t="shared" si="58"/>
        <v>0</v>
      </c>
      <c r="P468" s="186">
        <f t="shared" si="59"/>
        <v>1.1036468330134356E-2</v>
      </c>
      <c r="Q468" s="186">
        <f t="shared" ref="Q468:Q531" si="63">(H468-H467)/H467</f>
        <v>1.1036468330134356E-2</v>
      </c>
      <c r="R468" s="117"/>
      <c r="S468" s="117"/>
      <c r="T468" s="117">
        <f t="shared" si="57"/>
        <v>-6.532320514551475E-5</v>
      </c>
    </row>
    <row r="469" spans="2:20" ht="15.75" x14ac:dyDescent="0.2">
      <c r="B469" s="116" t="s">
        <v>2519</v>
      </c>
      <c r="C469" s="118">
        <v>1349</v>
      </c>
      <c r="D469" s="118">
        <v>1849</v>
      </c>
      <c r="E469" s="118">
        <v>2867</v>
      </c>
      <c r="F469" s="118">
        <v>2734</v>
      </c>
      <c r="G469" s="118">
        <v>4277</v>
      </c>
      <c r="H469" s="118">
        <v>2147</v>
      </c>
      <c r="I469" s="118"/>
      <c r="J469" s="118"/>
      <c r="K469" s="118">
        <v>95077.003299999997</v>
      </c>
      <c r="L469" s="186">
        <f t="shared" si="60"/>
        <v>-7.407407407407407E-4</v>
      </c>
      <c r="M469" s="186">
        <f t="shared" si="61"/>
        <v>5.9847660500544067E-3</v>
      </c>
      <c r="N469" s="186">
        <f t="shared" si="62"/>
        <v>-1.4099037138927097E-2</v>
      </c>
      <c r="O469" s="186">
        <f t="shared" si="58"/>
        <v>-1.4008872285780996E-3</v>
      </c>
      <c r="P469" s="186">
        <f t="shared" si="59"/>
        <v>1.8984337921214997E-2</v>
      </c>
      <c r="Q469" s="186">
        <f t="shared" si="63"/>
        <v>1.8984337921214997E-2</v>
      </c>
      <c r="R469" s="117"/>
      <c r="S469" s="117"/>
      <c r="T469" s="117">
        <f t="shared" si="57"/>
        <v>-3.3150022824766549E-4</v>
      </c>
    </row>
    <row r="470" spans="2:20" ht="15.75" x14ac:dyDescent="0.2">
      <c r="B470" s="116" t="s">
        <v>2520</v>
      </c>
      <c r="C470" s="118">
        <v>1348</v>
      </c>
      <c r="D470" s="118">
        <v>1855</v>
      </c>
      <c r="E470" s="118">
        <v>2852</v>
      </c>
      <c r="F470" s="118">
        <v>2716</v>
      </c>
      <c r="G470" s="118">
        <v>4254</v>
      </c>
      <c r="H470" s="118">
        <v>2145</v>
      </c>
      <c r="I470" s="118"/>
      <c r="J470" s="118"/>
      <c r="K470" s="118">
        <v>95013.336899999995</v>
      </c>
      <c r="L470" s="186">
        <f t="shared" si="60"/>
        <v>-7.4128984432913266E-4</v>
      </c>
      <c r="M470" s="186">
        <f t="shared" si="61"/>
        <v>3.2449972958355868E-3</v>
      </c>
      <c r="N470" s="186">
        <f t="shared" si="62"/>
        <v>-5.2319497732821766E-3</v>
      </c>
      <c r="O470" s="186">
        <f t="shared" si="58"/>
        <v>-5.3776011222819737E-3</v>
      </c>
      <c r="P470" s="186">
        <f t="shared" si="59"/>
        <v>-9.3153237074988359E-4</v>
      </c>
      <c r="Q470" s="186">
        <f t="shared" si="63"/>
        <v>-9.3153237074988359E-4</v>
      </c>
      <c r="R470" s="117"/>
      <c r="S470" s="117"/>
      <c r="T470" s="117">
        <f t="shared" si="57"/>
        <v>-6.6962985569825892E-4</v>
      </c>
    </row>
    <row r="471" spans="2:20" ht="15.75" x14ac:dyDescent="0.2">
      <c r="B471" s="116" t="s">
        <v>2521</v>
      </c>
      <c r="C471" s="118">
        <v>1347</v>
      </c>
      <c r="D471" s="118">
        <v>1855</v>
      </c>
      <c r="E471" s="118">
        <v>2855</v>
      </c>
      <c r="F471" s="118">
        <v>2706</v>
      </c>
      <c r="G471" s="118">
        <v>4180</v>
      </c>
      <c r="H471" s="118">
        <v>2127</v>
      </c>
      <c r="I471" s="118"/>
      <c r="J471" s="118"/>
      <c r="K471" s="118">
        <v>95023.845000000001</v>
      </c>
      <c r="L471" s="186">
        <f t="shared" si="60"/>
        <v>-7.4183976261127599E-4</v>
      </c>
      <c r="M471" s="186">
        <f t="shared" si="61"/>
        <v>0</v>
      </c>
      <c r="N471" s="186">
        <f t="shared" si="62"/>
        <v>1.0518934081346423E-3</v>
      </c>
      <c r="O471" s="186">
        <f t="shared" si="58"/>
        <v>-1.7395392571697227E-2</v>
      </c>
      <c r="P471" s="186">
        <f t="shared" si="59"/>
        <v>-8.3916083916083916E-3</v>
      </c>
      <c r="Q471" s="186">
        <f t="shared" si="63"/>
        <v>-8.3916083916083916E-3</v>
      </c>
      <c r="R471" s="117"/>
      <c r="S471" s="117"/>
      <c r="T471" s="117">
        <f t="shared" si="57"/>
        <v>1.1059605254224452E-4</v>
      </c>
    </row>
    <row r="472" spans="2:20" ht="15.75" x14ac:dyDescent="0.2">
      <c r="B472" s="116" t="s">
        <v>2522</v>
      </c>
      <c r="C472" s="118">
        <v>1344</v>
      </c>
      <c r="D472" s="118">
        <v>1872</v>
      </c>
      <c r="E472" s="118">
        <v>2889</v>
      </c>
      <c r="F472" s="118">
        <v>2718</v>
      </c>
      <c r="G472" s="118">
        <v>4118</v>
      </c>
      <c r="H472" s="118">
        <v>2125</v>
      </c>
      <c r="I472" s="118"/>
      <c r="J472" s="118"/>
      <c r="K472" s="118">
        <v>94996.238899999997</v>
      </c>
      <c r="L472" s="186">
        <f t="shared" si="60"/>
        <v>-2.2271714922048997E-3</v>
      </c>
      <c r="M472" s="186">
        <f t="shared" si="61"/>
        <v>9.1644204851752016E-3</v>
      </c>
      <c r="N472" s="186">
        <f t="shared" si="62"/>
        <v>1.1908931698774081E-2</v>
      </c>
      <c r="O472" s="186">
        <f t="shared" si="58"/>
        <v>-1.4832535885167464E-2</v>
      </c>
      <c r="P472" s="186">
        <f t="shared" si="59"/>
        <v>-9.4029149036201217E-4</v>
      </c>
      <c r="Q472" s="186">
        <f t="shared" si="63"/>
        <v>-9.4029149036201217E-4</v>
      </c>
      <c r="R472" s="117"/>
      <c r="S472" s="117"/>
      <c r="T472" s="117">
        <f t="shared" si="57"/>
        <v>-2.9051760639663149E-4</v>
      </c>
    </row>
    <row r="473" spans="2:20" ht="15.75" x14ac:dyDescent="0.2">
      <c r="B473" s="116" t="s">
        <v>2523</v>
      </c>
      <c r="C473" s="118">
        <v>1334</v>
      </c>
      <c r="D473" s="118">
        <v>1865</v>
      </c>
      <c r="E473" s="118">
        <v>2945</v>
      </c>
      <c r="F473" s="118">
        <v>2719</v>
      </c>
      <c r="G473" s="118">
        <v>4087</v>
      </c>
      <c r="H473" s="118">
        <v>2143</v>
      </c>
      <c r="I473" s="118"/>
      <c r="J473" s="118"/>
      <c r="K473" s="118">
        <v>94882.645399999994</v>
      </c>
      <c r="L473" s="186">
        <f t="shared" si="60"/>
        <v>-7.4404761904761901E-3</v>
      </c>
      <c r="M473" s="186">
        <f t="shared" si="61"/>
        <v>-3.7393162393162395E-3</v>
      </c>
      <c r="N473" s="186">
        <f t="shared" si="62"/>
        <v>1.9383869851159571E-2</v>
      </c>
      <c r="O473" s="186">
        <f t="shared" si="58"/>
        <v>-7.5279261777561925E-3</v>
      </c>
      <c r="P473" s="186">
        <f t="shared" si="59"/>
        <v>8.4705882352941169E-3</v>
      </c>
      <c r="Q473" s="186">
        <f t="shared" si="63"/>
        <v>8.4705882352941169E-3</v>
      </c>
      <c r="R473" s="117"/>
      <c r="S473" s="117"/>
      <c r="T473" s="117">
        <f t="shared" si="57"/>
        <v>-1.1957683937316669E-3</v>
      </c>
    </row>
    <row r="474" spans="2:20" ht="15.75" x14ac:dyDescent="0.2">
      <c r="B474" s="116" t="s">
        <v>2524</v>
      </c>
      <c r="C474" s="118">
        <v>1320</v>
      </c>
      <c r="D474" s="118">
        <v>1861</v>
      </c>
      <c r="E474" s="118">
        <v>2946</v>
      </c>
      <c r="F474" s="118">
        <v>2688</v>
      </c>
      <c r="G474" s="118">
        <v>4131</v>
      </c>
      <c r="H474" s="118">
        <v>2131</v>
      </c>
      <c r="I474" s="118"/>
      <c r="J474" s="118"/>
      <c r="K474" s="118">
        <v>94258.965200000006</v>
      </c>
      <c r="L474" s="186">
        <f t="shared" si="60"/>
        <v>-1.0494752623688156E-2</v>
      </c>
      <c r="M474" s="186">
        <f t="shared" si="61"/>
        <v>-2.1447721179624667E-3</v>
      </c>
      <c r="N474" s="186">
        <f t="shared" si="62"/>
        <v>3.3955857385398983E-4</v>
      </c>
      <c r="O474" s="186">
        <f t="shared" si="58"/>
        <v>1.0765842916564718E-2</v>
      </c>
      <c r="P474" s="186">
        <f t="shared" si="59"/>
        <v>-5.5996266915538965E-3</v>
      </c>
      <c r="Q474" s="186">
        <f t="shared" si="63"/>
        <v>-5.5996266915538965E-3</v>
      </c>
      <c r="R474" s="117"/>
      <c r="S474" s="117"/>
      <c r="T474" s="117">
        <f t="shared" si="57"/>
        <v>-6.5731746556044902E-3</v>
      </c>
    </row>
    <row r="475" spans="2:20" ht="15.75" x14ac:dyDescent="0.2">
      <c r="B475" s="116" t="s">
        <v>2525</v>
      </c>
      <c r="C475" s="118">
        <v>1306</v>
      </c>
      <c r="D475" s="118">
        <v>1834</v>
      </c>
      <c r="E475" s="118">
        <v>2880</v>
      </c>
      <c r="F475" s="118">
        <v>2670</v>
      </c>
      <c r="G475" s="118">
        <v>4093</v>
      </c>
      <c r="H475" s="118">
        <v>2102</v>
      </c>
      <c r="I475" s="118"/>
      <c r="J475" s="118"/>
      <c r="K475" s="118">
        <v>94211.187699999995</v>
      </c>
      <c r="L475" s="186">
        <f t="shared" si="60"/>
        <v>-1.0606060606060607E-2</v>
      </c>
      <c r="M475" s="186">
        <f t="shared" si="61"/>
        <v>-1.4508328855454057E-2</v>
      </c>
      <c r="N475" s="186">
        <f t="shared" si="62"/>
        <v>-2.2403258655804479E-2</v>
      </c>
      <c r="O475" s="186">
        <f t="shared" si="58"/>
        <v>-9.198741224885015E-3</v>
      </c>
      <c r="P475" s="186">
        <f t="shared" si="59"/>
        <v>-1.360863444392304E-2</v>
      </c>
      <c r="Q475" s="186">
        <f t="shared" si="63"/>
        <v>-1.360863444392304E-2</v>
      </c>
      <c r="R475" s="117"/>
      <c r="S475" s="117"/>
      <c r="T475" s="117">
        <f t="shared" si="57"/>
        <v>-5.0687486223338098E-4</v>
      </c>
    </row>
    <row r="476" spans="2:20" ht="15.75" x14ac:dyDescent="0.2">
      <c r="B476" s="116" t="s">
        <v>2526</v>
      </c>
      <c r="C476" s="118">
        <v>1295</v>
      </c>
      <c r="D476" s="118">
        <v>1855</v>
      </c>
      <c r="E476" s="118">
        <v>2877</v>
      </c>
      <c r="F476" s="118">
        <v>2676</v>
      </c>
      <c r="G476" s="118">
        <v>4115</v>
      </c>
      <c r="H476" s="118">
        <v>2088</v>
      </c>
      <c r="I476" s="118"/>
      <c r="J476" s="118"/>
      <c r="K476" s="118">
        <v>94111.049499999994</v>
      </c>
      <c r="L476" s="186">
        <f t="shared" si="60"/>
        <v>-8.4226646248085763E-3</v>
      </c>
      <c r="M476" s="186">
        <f t="shared" si="61"/>
        <v>1.1450381679389313E-2</v>
      </c>
      <c r="N476" s="186">
        <f t="shared" si="62"/>
        <v>-1.0416666666666667E-3</v>
      </c>
      <c r="O476" s="186">
        <f t="shared" si="58"/>
        <v>5.3750305399462494E-3</v>
      </c>
      <c r="P476" s="186">
        <f t="shared" si="59"/>
        <v>-6.6603235014272124E-3</v>
      </c>
      <c r="Q476" s="186">
        <f t="shared" si="63"/>
        <v>-6.6603235014272124E-3</v>
      </c>
      <c r="R476" s="117"/>
      <c r="S476" s="117"/>
      <c r="T476" s="117">
        <f t="shared" si="57"/>
        <v>-1.062911979401797E-3</v>
      </c>
    </row>
    <row r="477" spans="2:20" ht="15.75" x14ac:dyDescent="0.2">
      <c r="B477" s="116" t="s">
        <v>2527</v>
      </c>
      <c r="C477" s="118">
        <v>1295</v>
      </c>
      <c r="D477" s="118">
        <v>1844</v>
      </c>
      <c r="E477" s="118">
        <v>2870</v>
      </c>
      <c r="F477" s="118">
        <v>2660</v>
      </c>
      <c r="G477" s="118">
        <v>4082</v>
      </c>
      <c r="H477" s="118">
        <v>2108</v>
      </c>
      <c r="I477" s="118"/>
      <c r="J477" s="118"/>
      <c r="K477" s="118">
        <v>93944.899699999994</v>
      </c>
      <c r="L477" s="186">
        <f t="shared" si="60"/>
        <v>0</v>
      </c>
      <c r="M477" s="186">
        <f t="shared" si="61"/>
        <v>-5.9299191374663071E-3</v>
      </c>
      <c r="N477" s="186">
        <f t="shared" si="62"/>
        <v>-2.4330900243309003E-3</v>
      </c>
      <c r="O477" s="186">
        <f t="shared" si="58"/>
        <v>-8.0194410692588092E-3</v>
      </c>
      <c r="P477" s="186">
        <f t="shared" si="59"/>
        <v>9.5785440613026813E-3</v>
      </c>
      <c r="Q477" s="186">
        <f t="shared" si="63"/>
        <v>9.5785440613026813E-3</v>
      </c>
      <c r="R477" s="117"/>
      <c r="S477" s="117"/>
      <c r="T477" s="117">
        <f t="shared" si="57"/>
        <v>-1.7654653824681792E-3</v>
      </c>
    </row>
    <row r="478" spans="2:20" ht="15.75" x14ac:dyDescent="0.2">
      <c r="B478" s="116" t="s">
        <v>2528</v>
      </c>
      <c r="C478" s="118">
        <v>1302</v>
      </c>
      <c r="D478" s="118">
        <v>1843</v>
      </c>
      <c r="E478" s="118">
        <v>2871</v>
      </c>
      <c r="F478" s="118">
        <v>2652</v>
      </c>
      <c r="G478" s="118">
        <v>4016</v>
      </c>
      <c r="H478" s="118">
        <v>2104</v>
      </c>
      <c r="I478" s="118"/>
      <c r="J478" s="118"/>
      <c r="K478" s="118">
        <v>93826.159899999999</v>
      </c>
      <c r="L478" s="186">
        <f t="shared" si="60"/>
        <v>5.4054054054054057E-3</v>
      </c>
      <c r="M478" s="186">
        <f t="shared" si="61"/>
        <v>-5.4229934924078093E-4</v>
      </c>
      <c r="N478" s="186">
        <f t="shared" si="62"/>
        <v>3.4843205574912892E-4</v>
      </c>
      <c r="O478" s="186">
        <f t="shared" si="58"/>
        <v>-1.6168544830965213E-2</v>
      </c>
      <c r="P478" s="186">
        <f t="shared" si="59"/>
        <v>-1.8975332068311196E-3</v>
      </c>
      <c r="Q478" s="186">
        <f t="shared" si="63"/>
        <v>-1.8975332068311196E-3</v>
      </c>
      <c r="R478" s="117"/>
      <c r="S478" s="117"/>
      <c r="T478" s="117">
        <f t="shared" si="57"/>
        <v>-1.2639302439959468E-3</v>
      </c>
    </row>
    <row r="479" spans="2:20" ht="15.75" x14ac:dyDescent="0.2">
      <c r="B479" s="116" t="s">
        <v>2529</v>
      </c>
      <c r="C479" s="118">
        <v>1306</v>
      </c>
      <c r="D479" s="118">
        <v>1846</v>
      </c>
      <c r="E479" s="118">
        <v>2871</v>
      </c>
      <c r="F479" s="118">
        <v>2659</v>
      </c>
      <c r="G479" s="118">
        <v>4062</v>
      </c>
      <c r="H479" s="118">
        <v>2098</v>
      </c>
      <c r="I479" s="118"/>
      <c r="J479" s="118"/>
      <c r="K479" s="118">
        <v>93653.786500000002</v>
      </c>
      <c r="L479" s="186">
        <f t="shared" si="60"/>
        <v>3.0721966205837174E-3</v>
      </c>
      <c r="M479" s="186">
        <f t="shared" si="61"/>
        <v>1.6277807921866521E-3</v>
      </c>
      <c r="N479" s="186">
        <f t="shared" si="62"/>
        <v>0</v>
      </c>
      <c r="O479" s="186">
        <f t="shared" si="58"/>
        <v>1.1454183266932271E-2</v>
      </c>
      <c r="P479" s="186">
        <f t="shared" si="59"/>
        <v>-2.8517110266159697E-3</v>
      </c>
      <c r="Q479" s="186">
        <f t="shared" si="63"/>
        <v>-2.8517110266159697E-3</v>
      </c>
      <c r="R479" s="117"/>
      <c r="S479" s="117"/>
      <c r="T479" s="117">
        <f t="shared" si="57"/>
        <v>-1.8371571444862763E-3</v>
      </c>
    </row>
    <row r="480" spans="2:20" ht="15.75" x14ac:dyDescent="0.2">
      <c r="B480" s="116" t="s">
        <v>2530</v>
      </c>
      <c r="C480" s="118">
        <v>1298</v>
      </c>
      <c r="D480" s="118">
        <v>1856</v>
      </c>
      <c r="E480" s="118">
        <v>2850</v>
      </c>
      <c r="F480" s="118">
        <v>2650</v>
      </c>
      <c r="G480" s="118">
        <v>4109</v>
      </c>
      <c r="H480" s="118">
        <v>2084</v>
      </c>
      <c r="I480" s="118"/>
      <c r="J480" s="118"/>
      <c r="K480" s="118">
        <v>93140.974600000001</v>
      </c>
      <c r="L480" s="186">
        <f t="shared" si="60"/>
        <v>-6.1255742725880554E-3</v>
      </c>
      <c r="M480" s="186">
        <f t="shared" si="61"/>
        <v>5.4171180931744311E-3</v>
      </c>
      <c r="N480" s="186">
        <f t="shared" si="62"/>
        <v>-7.3145245559038665E-3</v>
      </c>
      <c r="O480" s="186">
        <f t="shared" si="58"/>
        <v>1.1570654849827671E-2</v>
      </c>
      <c r="P480" s="186">
        <f t="shared" si="59"/>
        <v>-6.6730219256434702E-3</v>
      </c>
      <c r="Q480" s="186">
        <f t="shared" si="63"/>
        <v>-6.6730219256434702E-3</v>
      </c>
      <c r="R480" s="117"/>
      <c r="S480" s="117"/>
      <c r="T480" s="117">
        <f t="shared" si="57"/>
        <v>-5.4756130976081844E-3</v>
      </c>
    </row>
    <row r="481" spans="2:20" ht="15.75" x14ac:dyDescent="0.2">
      <c r="B481" s="116" t="s">
        <v>2531</v>
      </c>
      <c r="C481" s="118">
        <v>1292</v>
      </c>
      <c r="D481" s="118">
        <v>1820</v>
      </c>
      <c r="E481" s="118">
        <v>2820</v>
      </c>
      <c r="F481" s="118">
        <v>2624</v>
      </c>
      <c r="G481" s="118">
        <v>4139</v>
      </c>
      <c r="H481" s="118">
        <v>2067</v>
      </c>
      <c r="I481" s="118"/>
      <c r="J481" s="118"/>
      <c r="K481" s="118">
        <v>93297.0818</v>
      </c>
      <c r="L481" s="186">
        <f t="shared" si="60"/>
        <v>-4.6224961479198771E-3</v>
      </c>
      <c r="M481" s="186">
        <f t="shared" si="61"/>
        <v>-1.9396551724137932E-2</v>
      </c>
      <c r="N481" s="186">
        <f t="shared" si="62"/>
        <v>-1.0526315789473684E-2</v>
      </c>
      <c r="O481" s="186">
        <f t="shared" si="58"/>
        <v>7.301046483329277E-3</v>
      </c>
      <c r="P481" s="186">
        <f t="shared" si="59"/>
        <v>-8.1573896353166978E-3</v>
      </c>
      <c r="Q481" s="186">
        <f t="shared" si="63"/>
        <v>-8.1573896353166978E-3</v>
      </c>
      <c r="R481" s="117"/>
      <c r="S481" s="117"/>
      <c r="T481" s="117">
        <f t="shared" si="57"/>
        <v>1.6760314208693985E-3</v>
      </c>
    </row>
    <row r="482" spans="2:20" ht="15.75" x14ac:dyDescent="0.2">
      <c r="B482" s="116" t="s">
        <v>2532</v>
      </c>
      <c r="C482" s="118">
        <v>1293</v>
      </c>
      <c r="D482" s="118">
        <v>1845</v>
      </c>
      <c r="E482" s="118">
        <v>2841</v>
      </c>
      <c r="F482" s="118">
        <v>2636</v>
      </c>
      <c r="G482" s="118">
        <v>4099</v>
      </c>
      <c r="H482" s="118">
        <v>2080</v>
      </c>
      <c r="I482" s="118"/>
      <c r="J482" s="118"/>
      <c r="K482" s="118">
        <v>93345.747399999993</v>
      </c>
      <c r="L482" s="186">
        <f t="shared" si="60"/>
        <v>7.7399380804953565E-4</v>
      </c>
      <c r="M482" s="186">
        <f t="shared" si="61"/>
        <v>1.3736263736263736E-2</v>
      </c>
      <c r="N482" s="186">
        <f t="shared" si="62"/>
        <v>7.4468085106382982E-3</v>
      </c>
      <c r="O482" s="186">
        <f t="shared" si="58"/>
        <v>-9.6641700893935738E-3</v>
      </c>
      <c r="P482" s="186">
        <f t="shared" si="59"/>
        <v>6.2893081761006293E-3</v>
      </c>
      <c r="Q482" s="186">
        <f t="shared" si="63"/>
        <v>6.2893081761006293E-3</v>
      </c>
      <c r="R482" s="117"/>
      <c r="S482" s="117"/>
      <c r="T482" s="117">
        <f t="shared" si="57"/>
        <v>5.2161974480956371E-4</v>
      </c>
    </row>
    <row r="483" spans="2:20" ht="15.75" x14ac:dyDescent="0.2">
      <c r="B483" s="116" t="s">
        <v>2533</v>
      </c>
      <c r="C483" s="118">
        <v>1293</v>
      </c>
      <c r="D483" s="118">
        <v>1840</v>
      </c>
      <c r="E483" s="118">
        <v>2871</v>
      </c>
      <c r="F483" s="118">
        <v>2637</v>
      </c>
      <c r="G483" s="118">
        <v>4123</v>
      </c>
      <c r="H483" s="118">
        <v>2078</v>
      </c>
      <c r="I483" s="118"/>
      <c r="J483" s="118"/>
      <c r="K483" s="118">
        <v>92723.339699999997</v>
      </c>
      <c r="L483" s="186">
        <f t="shared" si="60"/>
        <v>0</v>
      </c>
      <c r="M483" s="186">
        <f t="shared" si="61"/>
        <v>-2.7100271002710027E-3</v>
      </c>
      <c r="N483" s="186">
        <f t="shared" si="62"/>
        <v>1.0559662090813094E-2</v>
      </c>
      <c r="O483" s="186">
        <f t="shared" si="58"/>
        <v>5.855086606489388E-3</v>
      </c>
      <c r="P483" s="186">
        <f t="shared" si="59"/>
        <v>-9.6153846153846159E-4</v>
      </c>
      <c r="Q483" s="186">
        <f t="shared" si="63"/>
        <v>-9.6153846153846159E-4</v>
      </c>
      <c r="R483" s="117"/>
      <c r="S483" s="117"/>
      <c r="T483" s="117">
        <f t="shared" si="57"/>
        <v>-6.6677670631623883E-3</v>
      </c>
    </row>
    <row r="484" spans="2:20" ht="15.75" x14ac:dyDescent="0.2">
      <c r="B484" s="116" t="s">
        <v>2534</v>
      </c>
      <c r="C484" s="118">
        <v>1275</v>
      </c>
      <c r="D484" s="118">
        <v>1829</v>
      </c>
      <c r="E484" s="118">
        <v>2852</v>
      </c>
      <c r="F484" s="118">
        <v>2638</v>
      </c>
      <c r="G484" s="118">
        <v>4111</v>
      </c>
      <c r="H484" s="118">
        <v>2087</v>
      </c>
      <c r="I484" s="118"/>
      <c r="J484" s="118"/>
      <c r="K484" s="118">
        <v>92751.811199999996</v>
      </c>
      <c r="L484" s="186">
        <f t="shared" si="60"/>
        <v>-1.3921113689095127E-2</v>
      </c>
      <c r="M484" s="186">
        <f t="shared" si="61"/>
        <v>-5.9782608695652176E-3</v>
      </c>
      <c r="N484" s="186">
        <f t="shared" si="62"/>
        <v>-6.6179031696273075E-3</v>
      </c>
      <c r="O484" s="186">
        <f t="shared" si="58"/>
        <v>-2.910502061605627E-3</v>
      </c>
      <c r="P484" s="186">
        <f t="shared" si="59"/>
        <v>4.3310875842155917E-3</v>
      </c>
      <c r="Q484" s="186">
        <f t="shared" si="63"/>
        <v>4.3310875842155917E-3</v>
      </c>
      <c r="R484" s="117"/>
      <c r="S484" s="117"/>
      <c r="T484" s="117">
        <f t="shared" si="57"/>
        <v>3.0705861212632372E-4</v>
      </c>
    </row>
    <row r="485" spans="2:20" ht="15.75" x14ac:dyDescent="0.2">
      <c r="B485" s="116" t="s">
        <v>2535</v>
      </c>
      <c r="C485" s="118">
        <v>1267</v>
      </c>
      <c r="D485" s="118">
        <v>1799</v>
      </c>
      <c r="E485" s="118">
        <v>2846</v>
      </c>
      <c r="F485" s="118">
        <v>2628</v>
      </c>
      <c r="G485" s="118">
        <v>4100</v>
      </c>
      <c r="H485" s="118">
        <v>2082</v>
      </c>
      <c r="I485" s="118"/>
      <c r="J485" s="118"/>
      <c r="K485" s="118">
        <v>93089.702000000005</v>
      </c>
      <c r="L485" s="186">
        <f t="shared" si="60"/>
        <v>-6.2745098039215684E-3</v>
      </c>
      <c r="M485" s="186">
        <f t="shared" si="61"/>
        <v>-1.6402405686167305E-2</v>
      </c>
      <c r="N485" s="186">
        <f t="shared" si="62"/>
        <v>-2.1037868162692847E-3</v>
      </c>
      <c r="O485" s="186">
        <f t="shared" si="58"/>
        <v>-2.675747993189005E-3</v>
      </c>
      <c r="P485" s="186">
        <f t="shared" si="59"/>
        <v>-2.3957834211787254E-3</v>
      </c>
      <c r="Q485" s="186">
        <f t="shared" si="63"/>
        <v>-2.3957834211787254E-3</v>
      </c>
      <c r="R485" s="117"/>
      <c r="S485" s="117"/>
      <c r="T485" s="117">
        <f t="shared" si="57"/>
        <v>3.6429563544739525E-3</v>
      </c>
    </row>
    <row r="486" spans="2:20" ht="15.75" x14ac:dyDescent="0.2">
      <c r="B486" s="116" t="s">
        <v>2536</v>
      </c>
      <c r="C486" s="118">
        <v>1310</v>
      </c>
      <c r="D486" s="118">
        <v>1799</v>
      </c>
      <c r="E486" s="118">
        <v>2829</v>
      </c>
      <c r="F486" s="118">
        <v>2639</v>
      </c>
      <c r="G486" s="118">
        <v>4154</v>
      </c>
      <c r="H486" s="118">
        <v>2085</v>
      </c>
      <c r="I486" s="118"/>
      <c r="J486" s="118"/>
      <c r="K486" s="118">
        <v>93552.602899999998</v>
      </c>
      <c r="L486" s="186">
        <f t="shared" si="60"/>
        <v>3.3938437253354381E-2</v>
      </c>
      <c r="M486" s="186">
        <f t="shared" si="61"/>
        <v>0</v>
      </c>
      <c r="N486" s="186">
        <f t="shared" si="62"/>
        <v>-5.9732958538299364E-3</v>
      </c>
      <c r="O486" s="186">
        <f t="shared" si="58"/>
        <v>1.3170731707317073E-2</v>
      </c>
      <c r="P486" s="186">
        <f t="shared" si="59"/>
        <v>1.440922190201729E-3</v>
      </c>
      <c r="Q486" s="186">
        <f t="shared" si="63"/>
        <v>1.440922190201729E-3</v>
      </c>
      <c r="R486" s="117"/>
      <c r="S486" s="117"/>
      <c r="T486" s="117">
        <f t="shared" si="57"/>
        <v>4.9726327408373622E-3</v>
      </c>
    </row>
    <row r="487" spans="2:20" ht="15.75" x14ac:dyDescent="0.2">
      <c r="B487" s="116" t="s">
        <v>2537</v>
      </c>
      <c r="C487" s="118">
        <v>1307</v>
      </c>
      <c r="D487" s="118">
        <v>1799</v>
      </c>
      <c r="E487" s="118">
        <v>2877</v>
      </c>
      <c r="F487" s="118">
        <v>2661</v>
      </c>
      <c r="G487" s="118">
        <v>4179</v>
      </c>
      <c r="H487" s="118">
        <v>2073</v>
      </c>
      <c r="I487" s="118"/>
      <c r="J487" s="118"/>
      <c r="K487" s="118">
        <v>93727.642000000007</v>
      </c>
      <c r="L487" s="186">
        <f t="shared" si="60"/>
        <v>-2.2900763358778627E-3</v>
      </c>
      <c r="M487" s="186">
        <f t="shared" si="61"/>
        <v>0</v>
      </c>
      <c r="N487" s="186">
        <f t="shared" si="62"/>
        <v>1.6967126193001062E-2</v>
      </c>
      <c r="O487" s="186">
        <f t="shared" si="58"/>
        <v>6.0182956186807897E-3</v>
      </c>
      <c r="P487" s="186">
        <f t="shared" si="59"/>
        <v>-5.7553956834532375E-3</v>
      </c>
      <c r="Q487" s="186">
        <f t="shared" si="63"/>
        <v>-5.7553956834532375E-3</v>
      </c>
      <c r="R487" s="117"/>
      <c r="S487" s="117"/>
      <c r="T487" s="117">
        <f t="shared" si="57"/>
        <v>1.8710233021213894E-3</v>
      </c>
    </row>
    <row r="488" spans="2:20" ht="15.75" x14ac:dyDescent="0.2">
      <c r="B488" s="116" t="s">
        <v>2538</v>
      </c>
      <c r="C488" s="118">
        <v>1307</v>
      </c>
      <c r="D488" s="118">
        <v>1799</v>
      </c>
      <c r="E488" s="118">
        <v>2872</v>
      </c>
      <c r="F488" s="118">
        <v>2636</v>
      </c>
      <c r="G488" s="118">
        <v>4187</v>
      </c>
      <c r="H488" s="118">
        <v>2073</v>
      </c>
      <c r="I488" s="118"/>
      <c r="J488" s="118"/>
      <c r="K488" s="118">
        <v>93809.754000000001</v>
      </c>
      <c r="L488" s="186">
        <f t="shared" si="60"/>
        <v>0</v>
      </c>
      <c r="M488" s="186">
        <f t="shared" si="61"/>
        <v>0</v>
      </c>
      <c r="N488" s="186">
        <f t="shared" si="62"/>
        <v>-1.7379214459506431E-3</v>
      </c>
      <c r="O488" s="186">
        <f t="shared" si="58"/>
        <v>1.9143335726250299E-3</v>
      </c>
      <c r="P488" s="186">
        <f t="shared" si="59"/>
        <v>0</v>
      </c>
      <c r="Q488" s="186">
        <f t="shared" si="63"/>
        <v>0</v>
      </c>
      <c r="R488" s="117"/>
      <c r="S488" s="117"/>
      <c r="T488" s="117">
        <f t="shared" si="57"/>
        <v>8.7607026324201896E-4</v>
      </c>
    </row>
    <row r="489" spans="2:20" ht="15.75" x14ac:dyDescent="0.2">
      <c r="B489" s="116" t="s">
        <v>2539</v>
      </c>
      <c r="C489" s="118">
        <v>1306</v>
      </c>
      <c r="D489" s="118">
        <v>1676</v>
      </c>
      <c r="E489" s="118">
        <v>2880</v>
      </c>
      <c r="F489" s="118">
        <v>2581</v>
      </c>
      <c r="G489" s="118">
        <v>4168</v>
      </c>
      <c r="H489" s="118">
        <v>2076</v>
      </c>
      <c r="I489" s="118"/>
      <c r="J489" s="118"/>
      <c r="K489" s="118">
        <v>93945.409700000004</v>
      </c>
      <c r="L489" s="186">
        <f t="shared" si="60"/>
        <v>-7.6511094108645751E-4</v>
      </c>
      <c r="M489" s="186">
        <f t="shared" si="61"/>
        <v>-6.837131739855476E-2</v>
      </c>
      <c r="N489" s="186">
        <f t="shared" si="62"/>
        <v>2.7855153203342618E-3</v>
      </c>
      <c r="O489" s="186">
        <f t="shared" si="58"/>
        <v>-4.5378552663004534E-3</v>
      </c>
      <c r="P489" s="186">
        <f t="shared" si="59"/>
        <v>1.4471780028943559E-3</v>
      </c>
      <c r="Q489" s="186">
        <f t="shared" si="63"/>
        <v>1.4471780028943559E-3</v>
      </c>
      <c r="R489" s="117"/>
      <c r="S489" s="117"/>
      <c r="T489" s="117">
        <f t="shared" si="57"/>
        <v>1.446072441464914E-3</v>
      </c>
    </row>
    <row r="490" spans="2:20" ht="15.75" x14ac:dyDescent="0.2">
      <c r="B490" s="116" t="s">
        <v>2540</v>
      </c>
      <c r="C490" s="118">
        <v>1282</v>
      </c>
      <c r="D490" s="118">
        <v>1681</v>
      </c>
      <c r="E490" s="118">
        <v>2885</v>
      </c>
      <c r="F490" s="118">
        <v>2590</v>
      </c>
      <c r="G490" s="118">
        <v>4144</v>
      </c>
      <c r="H490" s="118">
        <v>2082</v>
      </c>
      <c r="I490" s="118"/>
      <c r="J490" s="118"/>
      <c r="K490" s="118">
        <v>94219.519</v>
      </c>
      <c r="L490" s="186">
        <f t="shared" si="60"/>
        <v>-1.8376722817764167E-2</v>
      </c>
      <c r="M490" s="186">
        <f t="shared" si="61"/>
        <v>2.9832935560859188E-3</v>
      </c>
      <c r="N490" s="186">
        <f t="shared" si="62"/>
        <v>1.736111111111111E-3</v>
      </c>
      <c r="O490" s="186">
        <f t="shared" si="58"/>
        <v>-5.7581573896353169E-3</v>
      </c>
      <c r="P490" s="186">
        <f t="shared" si="59"/>
        <v>2.8901734104046241E-3</v>
      </c>
      <c r="Q490" s="186">
        <f t="shared" si="63"/>
        <v>2.8901734104046241E-3</v>
      </c>
      <c r="R490" s="117"/>
      <c r="S490" s="117"/>
      <c r="T490" s="117">
        <f t="shared" si="57"/>
        <v>2.9177508605829883E-3</v>
      </c>
    </row>
    <row r="491" spans="2:20" ht="15.75" x14ac:dyDescent="0.2">
      <c r="B491" s="116" t="s">
        <v>2541</v>
      </c>
      <c r="C491" s="118">
        <v>1279</v>
      </c>
      <c r="D491" s="118">
        <v>1676</v>
      </c>
      <c r="E491" s="118">
        <v>2946</v>
      </c>
      <c r="F491" s="118">
        <v>2602</v>
      </c>
      <c r="G491" s="118">
        <v>4142</v>
      </c>
      <c r="H491" s="118">
        <v>2095</v>
      </c>
      <c r="I491" s="118"/>
      <c r="J491" s="118"/>
      <c r="K491" s="118">
        <v>94420.159899999999</v>
      </c>
      <c r="L491" s="186">
        <f t="shared" si="60"/>
        <v>-2.3400936037441498E-3</v>
      </c>
      <c r="M491" s="186">
        <f t="shared" si="61"/>
        <v>-2.9744199881023199E-3</v>
      </c>
      <c r="N491" s="186">
        <f t="shared" si="62"/>
        <v>2.1143847487001734E-2</v>
      </c>
      <c r="O491" s="186">
        <f t="shared" si="58"/>
        <v>-4.8262548262548264E-4</v>
      </c>
      <c r="P491" s="186">
        <f t="shared" si="59"/>
        <v>6.2439961575408258E-3</v>
      </c>
      <c r="Q491" s="186">
        <f t="shared" si="63"/>
        <v>6.2439961575408258E-3</v>
      </c>
      <c r="R491" s="117"/>
      <c r="S491" s="117"/>
      <c r="T491" s="117">
        <f t="shared" si="57"/>
        <v>2.1295046093368244E-3</v>
      </c>
    </row>
    <row r="492" spans="2:20" ht="15.75" x14ac:dyDescent="0.2">
      <c r="B492" s="116" t="s">
        <v>2542</v>
      </c>
      <c r="C492" s="118">
        <v>1262</v>
      </c>
      <c r="D492" s="118">
        <v>1672</v>
      </c>
      <c r="E492" s="118">
        <v>2994</v>
      </c>
      <c r="F492" s="118">
        <v>2615</v>
      </c>
      <c r="G492" s="118">
        <v>4041</v>
      </c>
      <c r="H492" s="118">
        <v>2115</v>
      </c>
      <c r="I492" s="118"/>
      <c r="J492" s="118"/>
      <c r="K492" s="118">
        <v>94393.383100000006</v>
      </c>
      <c r="L492" s="186">
        <f t="shared" si="60"/>
        <v>-1.3291634089132134E-2</v>
      </c>
      <c r="M492" s="186">
        <f t="shared" si="61"/>
        <v>-2.3866348448687352E-3</v>
      </c>
      <c r="N492" s="186">
        <f t="shared" si="62"/>
        <v>1.6293279022403257E-2</v>
      </c>
      <c r="O492" s="186">
        <f t="shared" si="58"/>
        <v>-2.4384355383872524E-2</v>
      </c>
      <c r="P492" s="186">
        <f t="shared" si="59"/>
        <v>9.5465393794749408E-3</v>
      </c>
      <c r="Q492" s="186">
        <f t="shared" si="63"/>
        <v>9.5465393794749408E-3</v>
      </c>
      <c r="R492" s="117"/>
      <c r="S492" s="117"/>
      <c r="T492" s="117">
        <f t="shared" si="57"/>
        <v>-2.8359197896245421E-4</v>
      </c>
    </row>
    <row r="493" spans="2:20" ht="15.75" x14ac:dyDescent="0.2">
      <c r="B493" s="116" t="s">
        <v>2543</v>
      </c>
      <c r="C493" s="118">
        <v>1243</v>
      </c>
      <c r="D493" s="118">
        <v>1671</v>
      </c>
      <c r="E493" s="118">
        <v>2963</v>
      </c>
      <c r="F493" s="118">
        <v>2649</v>
      </c>
      <c r="G493" s="118">
        <v>4018</v>
      </c>
      <c r="H493" s="118">
        <v>2117</v>
      </c>
      <c r="I493" s="118"/>
      <c r="J493" s="118"/>
      <c r="K493" s="118">
        <v>93961.547900000005</v>
      </c>
      <c r="L493" s="186">
        <f t="shared" si="60"/>
        <v>-1.5055467511885896E-2</v>
      </c>
      <c r="M493" s="186">
        <f t="shared" si="61"/>
        <v>-5.9808612440191385E-4</v>
      </c>
      <c r="N493" s="186">
        <f t="shared" si="62"/>
        <v>-1.0354041416165664E-2</v>
      </c>
      <c r="O493" s="186">
        <f t="shared" si="58"/>
        <v>-5.6916604800791885E-3</v>
      </c>
      <c r="P493" s="186">
        <f t="shared" si="59"/>
        <v>9.4562647754137111E-4</v>
      </c>
      <c r="Q493" s="186">
        <f t="shared" si="63"/>
        <v>9.4562647754137111E-4</v>
      </c>
      <c r="R493" s="117"/>
      <c r="S493" s="117"/>
      <c r="T493" s="117">
        <f t="shared" si="57"/>
        <v>-4.5748460942703654E-3</v>
      </c>
    </row>
    <row r="494" spans="2:20" ht="15.75" x14ac:dyDescent="0.2">
      <c r="B494" s="116" t="s">
        <v>2544</v>
      </c>
      <c r="C494" s="118">
        <v>1242</v>
      </c>
      <c r="D494" s="118">
        <v>1661</v>
      </c>
      <c r="E494" s="118">
        <v>2905</v>
      </c>
      <c r="F494" s="118">
        <v>2687</v>
      </c>
      <c r="G494" s="118">
        <v>4086</v>
      </c>
      <c r="H494" s="118">
        <v>2099</v>
      </c>
      <c r="I494" s="118"/>
      <c r="J494" s="118"/>
      <c r="K494" s="118">
        <v>93462.750499999995</v>
      </c>
      <c r="L494" s="186">
        <f t="shared" si="60"/>
        <v>-8.045052292839903E-4</v>
      </c>
      <c r="M494" s="186">
        <f t="shared" si="61"/>
        <v>-5.9844404548174742E-3</v>
      </c>
      <c r="N494" s="186">
        <f t="shared" si="62"/>
        <v>-1.9574755315558554E-2</v>
      </c>
      <c r="O494" s="186">
        <f t="shared" si="58"/>
        <v>1.6923842707814832E-2</v>
      </c>
      <c r="P494" s="186">
        <f t="shared" si="59"/>
        <v>-8.5025980160604621E-3</v>
      </c>
      <c r="Q494" s="186">
        <f t="shared" si="63"/>
        <v>-8.5025980160604621E-3</v>
      </c>
      <c r="R494" s="117"/>
      <c r="S494" s="117"/>
      <c r="T494" s="117">
        <f t="shared" ref="T494:T557" si="64">(K494-K493)/K493</f>
        <v>-5.3085268511206627E-3</v>
      </c>
    </row>
    <row r="495" spans="2:20" ht="15.75" x14ac:dyDescent="0.2">
      <c r="B495" s="116" t="s">
        <v>2545</v>
      </c>
      <c r="C495" s="118">
        <v>1237</v>
      </c>
      <c r="D495" s="118">
        <v>1637</v>
      </c>
      <c r="E495" s="118">
        <v>2864</v>
      </c>
      <c r="F495" s="118">
        <v>2681</v>
      </c>
      <c r="G495" s="118">
        <v>4223</v>
      </c>
      <c r="H495" s="118">
        <v>2097</v>
      </c>
      <c r="I495" s="118"/>
      <c r="J495" s="118"/>
      <c r="K495" s="118">
        <v>94247.9899</v>
      </c>
      <c r="L495" s="186">
        <f t="shared" si="60"/>
        <v>-4.0257648953301124E-3</v>
      </c>
      <c r="M495" s="186">
        <f t="shared" si="61"/>
        <v>-1.4449127031908489E-2</v>
      </c>
      <c r="N495" s="186">
        <f t="shared" si="62"/>
        <v>-1.4113597246127367E-2</v>
      </c>
      <c r="O495" s="186">
        <f t="shared" si="58"/>
        <v>3.3529123837493881E-2</v>
      </c>
      <c r="P495" s="186">
        <f t="shared" si="59"/>
        <v>-9.528346831824678E-4</v>
      </c>
      <c r="Q495" s="186">
        <f t="shared" si="63"/>
        <v>-9.528346831824678E-4</v>
      </c>
      <c r="R495" s="117"/>
      <c r="S495" s="117"/>
      <c r="T495" s="117">
        <f t="shared" si="64"/>
        <v>8.4016294812552725E-3</v>
      </c>
    </row>
    <row r="496" spans="2:20" ht="15.75" x14ac:dyDescent="0.2">
      <c r="B496" s="116" t="s">
        <v>2546</v>
      </c>
      <c r="C496" s="118">
        <v>1224</v>
      </c>
      <c r="D496" s="118">
        <v>1684</v>
      </c>
      <c r="E496" s="118">
        <v>2978</v>
      </c>
      <c r="F496" s="118">
        <v>2732</v>
      </c>
      <c r="G496" s="118">
        <v>4203</v>
      </c>
      <c r="H496" s="118">
        <v>2185</v>
      </c>
      <c r="I496" s="118"/>
      <c r="J496" s="118"/>
      <c r="K496" s="118">
        <v>93659.716799999995</v>
      </c>
      <c r="L496" s="186">
        <f t="shared" si="60"/>
        <v>-1.0509296685529508E-2</v>
      </c>
      <c r="M496" s="186">
        <f t="shared" si="61"/>
        <v>2.8711056811240074E-2</v>
      </c>
      <c r="N496" s="186">
        <f t="shared" si="62"/>
        <v>3.9804469273743016E-2</v>
      </c>
      <c r="O496" s="186">
        <f t="shared" si="58"/>
        <v>-4.7359696897939854E-3</v>
      </c>
      <c r="P496" s="186">
        <f t="shared" si="59"/>
        <v>4.196471149260849E-2</v>
      </c>
      <c r="Q496" s="186">
        <f t="shared" si="63"/>
        <v>4.196471149260849E-2</v>
      </c>
      <c r="R496" s="117"/>
      <c r="S496" s="117"/>
      <c r="T496" s="117">
        <f t="shared" si="64"/>
        <v>-6.2417575231491045E-3</v>
      </c>
    </row>
    <row r="497" spans="2:20" ht="15.75" x14ac:dyDescent="0.2">
      <c r="B497" s="116" t="s">
        <v>2547</v>
      </c>
      <c r="C497" s="118">
        <v>1223</v>
      </c>
      <c r="D497" s="118">
        <v>1646</v>
      </c>
      <c r="E497" s="118">
        <v>2895</v>
      </c>
      <c r="F497" s="118">
        <v>2680</v>
      </c>
      <c r="G497" s="118">
        <v>4204</v>
      </c>
      <c r="H497" s="118">
        <v>2224</v>
      </c>
      <c r="I497" s="118"/>
      <c r="J497" s="118"/>
      <c r="K497" s="118">
        <v>93150.289900000003</v>
      </c>
      <c r="L497" s="186">
        <f t="shared" si="60"/>
        <v>-8.1699346405228761E-4</v>
      </c>
      <c r="M497" s="186">
        <f t="shared" si="61"/>
        <v>-2.2565320665083134E-2</v>
      </c>
      <c r="N497" s="186">
        <f t="shared" si="62"/>
        <v>-2.7871054398925454E-2</v>
      </c>
      <c r="O497" s="186">
        <f t="shared" si="58"/>
        <v>2.3792529145848205E-4</v>
      </c>
      <c r="P497" s="186">
        <f t="shared" si="59"/>
        <v>1.7848970251716247E-2</v>
      </c>
      <c r="Q497" s="186">
        <f t="shared" si="63"/>
        <v>1.7848970251716247E-2</v>
      </c>
      <c r="R497" s="117"/>
      <c r="S497" s="117"/>
      <c r="T497" s="117">
        <f t="shared" si="64"/>
        <v>-5.4391249237686285E-3</v>
      </c>
    </row>
    <row r="498" spans="2:20" ht="15.75" x14ac:dyDescent="0.2">
      <c r="B498" s="116" t="s">
        <v>2548</v>
      </c>
      <c r="C498" s="118">
        <v>1211</v>
      </c>
      <c r="D498" s="118">
        <v>1643</v>
      </c>
      <c r="E498" s="118">
        <v>2870</v>
      </c>
      <c r="F498" s="118">
        <v>2693</v>
      </c>
      <c r="G498" s="118">
        <v>4180</v>
      </c>
      <c r="H498" s="118">
        <v>2261</v>
      </c>
      <c r="I498" s="118"/>
      <c r="J498" s="118"/>
      <c r="K498" s="118">
        <v>92922.506299999994</v>
      </c>
      <c r="L498" s="186">
        <f t="shared" si="60"/>
        <v>-9.8119378577269014E-3</v>
      </c>
      <c r="M498" s="186">
        <f t="shared" si="61"/>
        <v>-1.8226002430133657E-3</v>
      </c>
      <c r="N498" s="186">
        <f t="shared" si="62"/>
        <v>-8.6355785837651123E-3</v>
      </c>
      <c r="O498" s="186">
        <f t="shared" si="58"/>
        <v>-5.708848715509039E-3</v>
      </c>
      <c r="P498" s="186">
        <f t="shared" si="59"/>
        <v>1.6636690647482015E-2</v>
      </c>
      <c r="Q498" s="186">
        <f t="shared" si="63"/>
        <v>1.6636690647482015E-2</v>
      </c>
      <c r="R498" s="117"/>
      <c r="S498" s="117"/>
      <c r="T498" s="117">
        <f t="shared" si="64"/>
        <v>-2.4453343112999775E-3</v>
      </c>
    </row>
    <row r="499" spans="2:20" ht="15.75" x14ac:dyDescent="0.2">
      <c r="B499" s="116" t="s">
        <v>2549</v>
      </c>
      <c r="C499" s="118">
        <v>1199</v>
      </c>
      <c r="D499" s="118">
        <v>1655</v>
      </c>
      <c r="E499" s="118">
        <v>2865</v>
      </c>
      <c r="F499" s="118">
        <v>2673</v>
      </c>
      <c r="G499" s="118">
        <v>4213</v>
      </c>
      <c r="H499" s="118">
        <v>2248</v>
      </c>
      <c r="I499" s="118"/>
      <c r="J499" s="118"/>
      <c r="K499" s="118">
        <v>92369.300700000007</v>
      </c>
      <c r="L499" s="186">
        <f t="shared" si="60"/>
        <v>-9.9091659785301399E-3</v>
      </c>
      <c r="M499" s="186">
        <f t="shared" si="61"/>
        <v>7.3037127206329886E-3</v>
      </c>
      <c r="N499" s="186">
        <f t="shared" si="62"/>
        <v>-1.7421602787456446E-3</v>
      </c>
      <c r="O499" s="186">
        <f t="shared" si="58"/>
        <v>7.8947368421052634E-3</v>
      </c>
      <c r="P499" s="186">
        <f t="shared" si="59"/>
        <v>-5.7496682883679791E-3</v>
      </c>
      <c r="Q499" s="186">
        <f t="shared" si="63"/>
        <v>-5.7496682883679791E-3</v>
      </c>
      <c r="R499" s="117"/>
      <c r="S499" s="117"/>
      <c r="T499" s="117">
        <f t="shared" si="64"/>
        <v>-5.9534080819340389E-3</v>
      </c>
    </row>
    <row r="500" spans="2:20" ht="15.75" x14ac:dyDescent="0.2">
      <c r="B500" s="116" t="s">
        <v>2550</v>
      </c>
      <c r="C500" s="118">
        <v>1185</v>
      </c>
      <c r="D500" s="118">
        <v>1672</v>
      </c>
      <c r="E500" s="118">
        <v>2805</v>
      </c>
      <c r="F500" s="118">
        <v>2680</v>
      </c>
      <c r="G500" s="118">
        <v>4196</v>
      </c>
      <c r="H500" s="118">
        <v>2188</v>
      </c>
      <c r="I500" s="118"/>
      <c r="J500" s="118"/>
      <c r="K500" s="118">
        <v>92421.050799999997</v>
      </c>
      <c r="L500" s="186">
        <f t="shared" si="60"/>
        <v>-1.1676396997497914E-2</v>
      </c>
      <c r="M500" s="186">
        <f t="shared" si="61"/>
        <v>1.0271903323262841E-2</v>
      </c>
      <c r="N500" s="186">
        <f t="shared" si="62"/>
        <v>-2.0942408376963352E-2</v>
      </c>
      <c r="O500" s="186">
        <f t="shared" si="58"/>
        <v>-4.035129361500119E-3</v>
      </c>
      <c r="P500" s="186">
        <f t="shared" si="59"/>
        <v>-2.6690391459074734E-2</v>
      </c>
      <c r="Q500" s="186">
        <f t="shared" si="63"/>
        <v>-2.6690391459074734E-2</v>
      </c>
      <c r="R500" s="117"/>
      <c r="S500" s="117"/>
      <c r="T500" s="117">
        <f t="shared" si="64"/>
        <v>5.6025215745722533E-4</v>
      </c>
    </row>
    <row r="501" spans="2:20" ht="15.75" x14ac:dyDescent="0.2">
      <c r="B501" s="116" t="s">
        <v>2551</v>
      </c>
      <c r="C501" s="118">
        <v>1172</v>
      </c>
      <c r="D501" s="118">
        <v>1683</v>
      </c>
      <c r="E501" s="118">
        <v>2820</v>
      </c>
      <c r="F501" s="118">
        <v>2677</v>
      </c>
      <c r="G501" s="118">
        <v>4216</v>
      </c>
      <c r="H501" s="118">
        <v>2184</v>
      </c>
      <c r="I501" s="118"/>
      <c r="J501" s="118"/>
      <c r="K501" s="118">
        <v>92513.547900000005</v>
      </c>
      <c r="L501" s="186">
        <f t="shared" si="60"/>
        <v>-1.0970464135021098E-2</v>
      </c>
      <c r="M501" s="186">
        <f t="shared" si="61"/>
        <v>6.5789473684210523E-3</v>
      </c>
      <c r="N501" s="186">
        <f t="shared" si="62"/>
        <v>5.3475935828877002E-3</v>
      </c>
      <c r="O501" s="186">
        <f t="shared" si="58"/>
        <v>4.7664442326024788E-3</v>
      </c>
      <c r="P501" s="186">
        <f t="shared" si="59"/>
        <v>-1.8281535648994515E-3</v>
      </c>
      <c r="Q501" s="186">
        <f t="shared" si="63"/>
        <v>-1.8281535648994515E-3</v>
      </c>
      <c r="R501" s="117"/>
      <c r="S501" s="117"/>
      <c r="T501" s="117">
        <f t="shared" si="64"/>
        <v>1.0008228558250473E-3</v>
      </c>
    </row>
    <row r="502" spans="2:20" ht="15.75" x14ac:dyDescent="0.2">
      <c r="B502" s="116" t="s">
        <v>2552</v>
      </c>
      <c r="C502" s="118">
        <v>1160</v>
      </c>
      <c r="D502" s="118">
        <v>1692</v>
      </c>
      <c r="E502" s="118">
        <v>2815</v>
      </c>
      <c r="F502" s="118">
        <v>2661</v>
      </c>
      <c r="G502" s="118">
        <v>4199</v>
      </c>
      <c r="H502" s="118">
        <v>2204</v>
      </c>
      <c r="I502" s="118"/>
      <c r="J502" s="118"/>
      <c r="K502" s="118">
        <v>92332.579899999997</v>
      </c>
      <c r="L502" s="186">
        <f t="shared" si="60"/>
        <v>-1.0238907849829351E-2</v>
      </c>
      <c r="M502" s="186">
        <f t="shared" si="61"/>
        <v>5.3475935828877002E-3</v>
      </c>
      <c r="N502" s="186">
        <f t="shared" si="62"/>
        <v>-1.7730496453900709E-3</v>
      </c>
      <c r="O502" s="186">
        <f t="shared" si="58"/>
        <v>-4.0322580645161289E-3</v>
      </c>
      <c r="P502" s="186">
        <f t="shared" si="59"/>
        <v>9.1575091575091579E-3</v>
      </c>
      <c r="Q502" s="186">
        <f t="shared" si="63"/>
        <v>9.1575091575091579E-3</v>
      </c>
      <c r="R502" s="117"/>
      <c r="S502" s="117"/>
      <c r="T502" s="117">
        <f t="shared" si="64"/>
        <v>-1.9561243094429852E-3</v>
      </c>
    </row>
    <row r="503" spans="2:20" ht="15.75" x14ac:dyDescent="0.2">
      <c r="B503" s="116" t="s">
        <v>2553</v>
      </c>
      <c r="C503" s="118">
        <v>1147</v>
      </c>
      <c r="D503" s="118">
        <v>1682</v>
      </c>
      <c r="E503" s="118">
        <v>2765</v>
      </c>
      <c r="F503" s="118">
        <v>2651</v>
      </c>
      <c r="G503" s="118">
        <v>4198</v>
      </c>
      <c r="H503" s="118">
        <v>2186</v>
      </c>
      <c r="I503" s="118"/>
      <c r="J503" s="118"/>
      <c r="K503" s="118">
        <v>91610.631599999993</v>
      </c>
      <c r="L503" s="186">
        <f t="shared" si="60"/>
        <v>-1.1206896551724138E-2</v>
      </c>
      <c r="M503" s="186">
        <f t="shared" si="61"/>
        <v>-5.9101654846335696E-3</v>
      </c>
      <c r="N503" s="186">
        <f t="shared" si="62"/>
        <v>-1.7761989342806393E-2</v>
      </c>
      <c r="O503" s="186">
        <f t="shared" si="58"/>
        <v>-2.3815194093831864E-4</v>
      </c>
      <c r="P503" s="186">
        <f t="shared" si="59"/>
        <v>-8.1669691470054439E-3</v>
      </c>
      <c r="Q503" s="186">
        <f t="shared" si="63"/>
        <v>-8.1669691470054439E-3</v>
      </c>
      <c r="R503" s="117"/>
      <c r="S503" s="117"/>
      <c r="T503" s="117">
        <f t="shared" si="64"/>
        <v>-7.8189984595026327E-3</v>
      </c>
    </row>
    <row r="504" spans="2:20" ht="15.75" x14ac:dyDescent="0.2">
      <c r="B504" s="116" t="s">
        <v>2554</v>
      </c>
      <c r="C504" s="118">
        <v>1135</v>
      </c>
      <c r="D504" s="118">
        <v>1642</v>
      </c>
      <c r="E504" s="118">
        <v>2720</v>
      </c>
      <c r="F504" s="118">
        <v>2615</v>
      </c>
      <c r="G504" s="118">
        <v>4270</v>
      </c>
      <c r="H504" s="118">
        <v>2166</v>
      </c>
      <c r="I504" s="118"/>
      <c r="J504" s="118"/>
      <c r="K504" s="118">
        <v>91395.258000000002</v>
      </c>
      <c r="L504" s="186">
        <f t="shared" si="60"/>
        <v>-1.0462074978204011E-2</v>
      </c>
      <c r="M504" s="186">
        <f t="shared" si="61"/>
        <v>-2.3781212841854936E-2</v>
      </c>
      <c r="N504" s="186">
        <f t="shared" si="62"/>
        <v>-1.62748643761302E-2</v>
      </c>
      <c r="O504" s="186">
        <f t="shared" si="58"/>
        <v>1.715102429728442E-2</v>
      </c>
      <c r="P504" s="186">
        <f t="shared" si="59"/>
        <v>-9.1491308325709064E-3</v>
      </c>
      <c r="Q504" s="186">
        <f t="shared" si="63"/>
        <v>-9.1491308325709064E-3</v>
      </c>
      <c r="R504" s="117"/>
      <c r="S504" s="117"/>
      <c r="T504" s="117">
        <f t="shared" si="64"/>
        <v>-2.3509673084711243E-3</v>
      </c>
    </row>
    <row r="505" spans="2:20" ht="15.75" x14ac:dyDescent="0.2">
      <c r="B505" s="116" t="s">
        <v>2555</v>
      </c>
      <c r="C505" s="118">
        <v>1119</v>
      </c>
      <c r="D505" s="118">
        <v>1642</v>
      </c>
      <c r="E505" s="118">
        <v>2746</v>
      </c>
      <c r="F505" s="118">
        <v>2609</v>
      </c>
      <c r="G505" s="118">
        <v>4323</v>
      </c>
      <c r="H505" s="118">
        <v>2152</v>
      </c>
      <c r="I505" s="118"/>
      <c r="J505" s="118"/>
      <c r="K505" s="118">
        <v>91689.513000000006</v>
      </c>
      <c r="L505" s="186">
        <f t="shared" si="60"/>
        <v>-1.4096916299559472E-2</v>
      </c>
      <c r="M505" s="186">
        <f t="shared" si="61"/>
        <v>0</v>
      </c>
      <c r="N505" s="186">
        <f t="shared" si="62"/>
        <v>9.5588235294117654E-3</v>
      </c>
      <c r="O505" s="186">
        <f t="shared" si="58"/>
        <v>1.2412177985948477E-2</v>
      </c>
      <c r="P505" s="186">
        <f t="shared" si="59"/>
        <v>-6.4635272391505077E-3</v>
      </c>
      <c r="Q505" s="186">
        <f t="shared" si="63"/>
        <v>-6.4635272391505077E-3</v>
      </c>
      <c r="R505" s="117"/>
      <c r="S505" s="117"/>
      <c r="T505" s="117">
        <f t="shared" si="64"/>
        <v>3.2195871693912683E-3</v>
      </c>
    </row>
    <row r="506" spans="2:20" ht="15.75" x14ac:dyDescent="0.2">
      <c r="B506" s="116" t="s">
        <v>2556</v>
      </c>
      <c r="C506" s="118">
        <v>1100</v>
      </c>
      <c r="D506" s="118">
        <v>1657</v>
      </c>
      <c r="E506" s="118">
        <v>2811</v>
      </c>
      <c r="F506" s="118">
        <v>2588</v>
      </c>
      <c r="G506" s="118">
        <v>4216</v>
      </c>
      <c r="H506" s="118">
        <v>2154</v>
      </c>
      <c r="I506" s="118"/>
      <c r="J506" s="118"/>
      <c r="K506" s="118">
        <v>91857.789099999995</v>
      </c>
      <c r="L506" s="186">
        <f t="shared" si="60"/>
        <v>-1.6979445933869526E-2</v>
      </c>
      <c r="M506" s="186">
        <f t="shared" si="61"/>
        <v>9.1352009744214372E-3</v>
      </c>
      <c r="N506" s="186">
        <f t="shared" si="62"/>
        <v>2.3670793882010197E-2</v>
      </c>
      <c r="O506" s="186">
        <f t="shared" si="58"/>
        <v>-2.4751330094841546E-2</v>
      </c>
      <c r="P506" s="186">
        <f t="shared" si="59"/>
        <v>9.2936802973977691E-4</v>
      </c>
      <c r="Q506" s="186">
        <f t="shared" si="63"/>
        <v>9.2936802973977691E-4</v>
      </c>
      <c r="R506" s="117"/>
      <c r="S506" s="117"/>
      <c r="T506" s="117">
        <f t="shared" si="64"/>
        <v>1.8352818604237566E-3</v>
      </c>
    </row>
    <row r="507" spans="2:20" ht="15.75" x14ac:dyDescent="0.2">
      <c r="B507" s="116" t="s">
        <v>2557</v>
      </c>
      <c r="C507" s="118">
        <v>1100</v>
      </c>
      <c r="D507" s="118">
        <v>1686</v>
      </c>
      <c r="E507" s="118">
        <v>2857</v>
      </c>
      <c r="F507" s="118">
        <v>2538</v>
      </c>
      <c r="G507" s="118">
        <v>4203</v>
      </c>
      <c r="H507" s="118">
        <v>2177</v>
      </c>
      <c r="I507" s="118"/>
      <c r="J507" s="118"/>
      <c r="K507" s="118">
        <v>91363.691999999995</v>
      </c>
      <c r="L507" s="186">
        <f t="shared" si="60"/>
        <v>0</v>
      </c>
      <c r="M507" s="186">
        <f t="shared" si="61"/>
        <v>1.7501508750754374E-2</v>
      </c>
      <c r="N507" s="186">
        <f t="shared" si="62"/>
        <v>1.6364283173247954E-2</v>
      </c>
      <c r="O507" s="186">
        <f t="shared" si="58"/>
        <v>-3.0834914611005695E-3</v>
      </c>
      <c r="P507" s="186">
        <f t="shared" si="59"/>
        <v>1.0677808727948004E-2</v>
      </c>
      <c r="Q507" s="186">
        <f t="shared" si="63"/>
        <v>1.0677808727948004E-2</v>
      </c>
      <c r="R507" s="117"/>
      <c r="S507" s="117"/>
      <c r="T507" s="117">
        <f t="shared" si="64"/>
        <v>-5.3789352524270485E-3</v>
      </c>
    </row>
    <row r="508" spans="2:20" ht="15.75" x14ac:dyDescent="0.2">
      <c r="B508" s="116" t="s">
        <v>2558</v>
      </c>
      <c r="C508" s="118">
        <v>1100</v>
      </c>
      <c r="D508" s="118">
        <v>1674</v>
      </c>
      <c r="E508" s="118">
        <v>2794</v>
      </c>
      <c r="F508" s="118">
        <v>2492</v>
      </c>
      <c r="G508" s="118">
        <v>4250</v>
      </c>
      <c r="H508" s="118">
        <v>2189</v>
      </c>
      <c r="I508" s="118"/>
      <c r="J508" s="118"/>
      <c r="K508" s="118">
        <v>90928.034899999999</v>
      </c>
      <c r="L508" s="186">
        <f t="shared" si="60"/>
        <v>0</v>
      </c>
      <c r="M508" s="186">
        <f t="shared" si="61"/>
        <v>-7.1174377224199285E-3</v>
      </c>
      <c r="N508" s="186">
        <f t="shared" si="62"/>
        <v>-2.2051102555127756E-2</v>
      </c>
      <c r="O508" s="186">
        <f t="shared" si="58"/>
        <v>1.1182488698548656E-2</v>
      </c>
      <c r="P508" s="186">
        <f t="shared" si="59"/>
        <v>5.5121727147450618E-3</v>
      </c>
      <c r="Q508" s="186">
        <f t="shared" si="63"/>
        <v>5.5121727147450618E-3</v>
      </c>
      <c r="R508" s="117"/>
      <c r="S508" s="117"/>
      <c r="T508" s="117">
        <f t="shared" si="64"/>
        <v>-4.7683832654222946E-3</v>
      </c>
    </row>
    <row r="509" spans="2:20" ht="15.75" x14ac:dyDescent="0.2">
      <c r="B509" s="116" t="s">
        <v>2559</v>
      </c>
      <c r="C509" s="118">
        <v>1100</v>
      </c>
      <c r="D509" s="118">
        <v>1667</v>
      </c>
      <c r="E509" s="118">
        <v>2767</v>
      </c>
      <c r="F509" s="118">
        <v>2508</v>
      </c>
      <c r="G509" s="118">
        <v>4292</v>
      </c>
      <c r="H509" s="118">
        <v>2187</v>
      </c>
      <c r="I509" s="118"/>
      <c r="J509" s="118"/>
      <c r="K509" s="118">
        <v>90761.121700000003</v>
      </c>
      <c r="L509" s="186">
        <f t="shared" si="60"/>
        <v>0</v>
      </c>
      <c r="M509" s="186">
        <f t="shared" si="61"/>
        <v>-4.181600955794504E-3</v>
      </c>
      <c r="N509" s="186">
        <f t="shared" si="62"/>
        <v>-9.6635647816750176E-3</v>
      </c>
      <c r="O509" s="186">
        <f t="shared" si="58"/>
        <v>9.8823529411764706E-3</v>
      </c>
      <c r="P509" s="186">
        <f t="shared" si="59"/>
        <v>-9.1365920511649154E-4</v>
      </c>
      <c r="Q509" s="186">
        <f t="shared" si="63"/>
        <v>-9.1365920511649154E-4</v>
      </c>
      <c r="R509" s="117"/>
      <c r="S509" s="117"/>
      <c r="T509" s="117">
        <f t="shared" si="64"/>
        <v>-1.8356626774521376E-3</v>
      </c>
    </row>
    <row r="510" spans="2:20" ht="15.75" x14ac:dyDescent="0.2">
      <c r="B510" s="116" t="s">
        <v>2560</v>
      </c>
      <c r="C510" s="118">
        <v>1100</v>
      </c>
      <c r="D510" s="118">
        <v>1656</v>
      </c>
      <c r="E510" s="118">
        <v>2744</v>
      </c>
      <c r="F510" s="118">
        <v>2515</v>
      </c>
      <c r="G510" s="118">
        <v>4256</v>
      </c>
      <c r="H510" s="118">
        <v>2183</v>
      </c>
      <c r="I510" s="118"/>
      <c r="J510" s="118"/>
      <c r="K510" s="118">
        <v>90835.662899999996</v>
      </c>
      <c r="L510" s="186">
        <f t="shared" si="60"/>
        <v>0</v>
      </c>
      <c r="M510" s="186">
        <f t="shared" si="61"/>
        <v>-6.5986802639472104E-3</v>
      </c>
      <c r="N510" s="186">
        <f t="shared" si="62"/>
        <v>-8.312251535959523E-3</v>
      </c>
      <c r="O510" s="186">
        <f t="shared" si="58"/>
        <v>-8.3876980428704562E-3</v>
      </c>
      <c r="P510" s="186">
        <f t="shared" si="59"/>
        <v>-1.8289894833104709E-3</v>
      </c>
      <c r="Q510" s="186">
        <f t="shared" si="63"/>
        <v>-1.8289894833104709E-3</v>
      </c>
      <c r="R510" s="117"/>
      <c r="S510" s="117"/>
      <c r="T510" s="117">
        <f t="shared" si="64"/>
        <v>8.2128998191956443E-4</v>
      </c>
    </row>
    <row r="511" spans="2:20" ht="15.75" x14ac:dyDescent="0.2">
      <c r="B511" s="116" t="s">
        <v>2561</v>
      </c>
      <c r="C511" s="118">
        <v>1100</v>
      </c>
      <c r="D511" s="118">
        <v>1650</v>
      </c>
      <c r="E511" s="118">
        <v>2753</v>
      </c>
      <c r="F511" s="118">
        <v>2519</v>
      </c>
      <c r="G511" s="118">
        <v>4210</v>
      </c>
      <c r="H511" s="118">
        <v>2182</v>
      </c>
      <c r="I511" s="118"/>
      <c r="J511" s="118"/>
      <c r="K511" s="118">
        <v>90226.202099999995</v>
      </c>
      <c r="L511" s="186">
        <f t="shared" si="60"/>
        <v>0</v>
      </c>
      <c r="M511" s="186">
        <f t="shared" si="61"/>
        <v>-3.6231884057971015E-3</v>
      </c>
      <c r="N511" s="186">
        <f t="shared" si="62"/>
        <v>3.2798833819241984E-3</v>
      </c>
      <c r="O511" s="186">
        <f t="shared" si="58"/>
        <v>-1.0808270676691729E-2</v>
      </c>
      <c r="P511" s="186">
        <f t="shared" si="59"/>
        <v>-4.5808520384791571E-4</v>
      </c>
      <c r="Q511" s="186">
        <f t="shared" si="63"/>
        <v>-4.5808520384791571E-4</v>
      </c>
      <c r="R511" s="117"/>
      <c r="S511" s="117"/>
      <c r="T511" s="117">
        <f t="shared" si="64"/>
        <v>-6.7094881078916058E-3</v>
      </c>
    </row>
    <row r="512" spans="2:20" ht="15.75" x14ac:dyDescent="0.2">
      <c r="B512" s="116" t="s">
        <v>2562</v>
      </c>
      <c r="C512" s="118">
        <v>1101</v>
      </c>
      <c r="D512" s="118">
        <v>1648</v>
      </c>
      <c r="E512" s="118">
        <v>2749</v>
      </c>
      <c r="F512" s="118">
        <v>2494</v>
      </c>
      <c r="G512" s="118">
        <v>4235</v>
      </c>
      <c r="H512" s="118">
        <v>2204</v>
      </c>
      <c r="I512" s="118"/>
      <c r="J512" s="118"/>
      <c r="K512" s="118">
        <v>90090.243100000007</v>
      </c>
      <c r="L512" s="186">
        <f t="shared" si="60"/>
        <v>9.0909090909090909E-4</v>
      </c>
      <c r="M512" s="186">
        <f t="shared" si="61"/>
        <v>-1.2121212121212121E-3</v>
      </c>
      <c r="N512" s="186">
        <f t="shared" si="62"/>
        <v>-1.452960406828914E-3</v>
      </c>
      <c r="O512" s="186">
        <f t="shared" si="58"/>
        <v>5.9382422802850355E-3</v>
      </c>
      <c r="P512" s="186">
        <f t="shared" si="59"/>
        <v>1.0082493125572869E-2</v>
      </c>
      <c r="Q512" s="186">
        <f t="shared" si="63"/>
        <v>1.0082493125572869E-2</v>
      </c>
      <c r="R512" s="117"/>
      <c r="S512" s="117"/>
      <c r="T512" s="117">
        <f t="shared" si="64"/>
        <v>-1.506868258172955E-3</v>
      </c>
    </row>
    <row r="513" spans="2:20" ht="15.75" x14ac:dyDescent="0.2">
      <c r="B513" s="116" t="s">
        <v>2563</v>
      </c>
      <c r="C513" s="118">
        <v>1101</v>
      </c>
      <c r="D513" s="118">
        <v>1648</v>
      </c>
      <c r="E513" s="118">
        <v>2774</v>
      </c>
      <c r="F513" s="118">
        <v>2463</v>
      </c>
      <c r="G513" s="118">
        <v>4275</v>
      </c>
      <c r="H513" s="118">
        <v>2206</v>
      </c>
      <c r="I513" s="118"/>
      <c r="J513" s="118"/>
      <c r="K513" s="118">
        <v>90639.518200000006</v>
      </c>
      <c r="L513" s="186">
        <f t="shared" si="60"/>
        <v>0</v>
      </c>
      <c r="M513" s="186">
        <f t="shared" si="61"/>
        <v>0</v>
      </c>
      <c r="N513" s="186">
        <f t="shared" si="62"/>
        <v>9.0942160785740262E-3</v>
      </c>
      <c r="O513" s="186">
        <f t="shared" si="58"/>
        <v>9.4451003541912628E-3</v>
      </c>
      <c r="P513" s="186">
        <f t="shared" si="59"/>
        <v>9.0744101633393826E-4</v>
      </c>
      <c r="Q513" s="186">
        <f t="shared" si="63"/>
        <v>9.0744101633393826E-4</v>
      </c>
      <c r="R513" s="117"/>
      <c r="S513" s="117"/>
      <c r="T513" s="117">
        <f t="shared" si="64"/>
        <v>6.0969432548905944E-3</v>
      </c>
    </row>
    <row r="514" spans="2:20" ht="15.75" x14ac:dyDescent="0.2">
      <c r="B514" s="116" t="s">
        <v>2564</v>
      </c>
      <c r="C514" s="118">
        <v>1101</v>
      </c>
      <c r="D514" s="118">
        <v>1649</v>
      </c>
      <c r="E514" s="118">
        <v>2850</v>
      </c>
      <c r="F514" s="118">
        <v>2468</v>
      </c>
      <c r="G514" s="118">
        <v>4275</v>
      </c>
      <c r="H514" s="118">
        <v>2206</v>
      </c>
      <c r="I514" s="118"/>
      <c r="J514" s="118"/>
      <c r="K514" s="118">
        <v>91100.468900000007</v>
      </c>
      <c r="L514" s="186">
        <f t="shared" si="60"/>
        <v>0</v>
      </c>
      <c r="M514" s="186">
        <f t="shared" si="61"/>
        <v>6.0679611650485432E-4</v>
      </c>
      <c r="N514" s="186">
        <f t="shared" si="62"/>
        <v>2.7397260273972601E-2</v>
      </c>
      <c r="O514" s="186">
        <f t="shared" si="58"/>
        <v>0</v>
      </c>
      <c r="P514" s="186">
        <f t="shared" si="59"/>
        <v>0</v>
      </c>
      <c r="Q514" s="186">
        <f t="shared" si="63"/>
        <v>0</v>
      </c>
      <c r="R514" s="117"/>
      <c r="S514" s="117"/>
      <c r="T514" s="117">
        <f t="shared" si="64"/>
        <v>5.085537844352765E-3</v>
      </c>
    </row>
    <row r="515" spans="2:20" ht="15.75" x14ac:dyDescent="0.2">
      <c r="B515" s="116" t="s">
        <v>2565</v>
      </c>
      <c r="C515" s="118">
        <v>1101</v>
      </c>
      <c r="D515" s="118">
        <v>1650</v>
      </c>
      <c r="E515" s="118">
        <v>2852</v>
      </c>
      <c r="F515" s="118">
        <v>2497</v>
      </c>
      <c r="G515" s="118">
        <v>4284</v>
      </c>
      <c r="H515" s="118">
        <v>2206</v>
      </c>
      <c r="I515" s="118"/>
      <c r="J515" s="118"/>
      <c r="K515" s="118">
        <v>91057.917100000006</v>
      </c>
      <c r="L515" s="186">
        <f t="shared" si="60"/>
        <v>0</v>
      </c>
      <c r="M515" s="186">
        <f t="shared" si="61"/>
        <v>6.0642813826561554E-4</v>
      </c>
      <c r="N515" s="186">
        <f t="shared" si="62"/>
        <v>7.0175438596491223E-4</v>
      </c>
      <c r="O515" s="186">
        <f t="shared" si="58"/>
        <v>2.1052631578947368E-3</v>
      </c>
      <c r="P515" s="186">
        <f t="shared" si="59"/>
        <v>0</v>
      </c>
      <c r="Q515" s="186">
        <f t="shared" si="63"/>
        <v>0</v>
      </c>
      <c r="R515" s="117"/>
      <c r="S515" s="117"/>
      <c r="T515" s="117">
        <f t="shared" si="64"/>
        <v>-4.6708650914530135E-4</v>
      </c>
    </row>
    <row r="516" spans="2:20" ht="15.75" x14ac:dyDescent="0.2">
      <c r="B516" s="116" t="s">
        <v>2566</v>
      </c>
      <c r="C516" s="118">
        <v>1101</v>
      </c>
      <c r="D516" s="118">
        <v>1647</v>
      </c>
      <c r="E516" s="118">
        <v>2813</v>
      </c>
      <c r="F516" s="118">
        <v>2505</v>
      </c>
      <c r="G516" s="118">
        <v>4271</v>
      </c>
      <c r="H516" s="118">
        <v>2217</v>
      </c>
      <c r="I516" s="118"/>
      <c r="J516" s="118"/>
      <c r="K516" s="118">
        <v>91273.986099999995</v>
      </c>
      <c r="L516" s="186">
        <f t="shared" si="60"/>
        <v>0</v>
      </c>
      <c r="M516" s="186">
        <f t="shared" si="61"/>
        <v>-1.8181818181818182E-3</v>
      </c>
      <c r="N516" s="186">
        <f t="shared" si="62"/>
        <v>-1.367461430575035E-2</v>
      </c>
      <c r="O516" s="186">
        <f t="shared" si="58"/>
        <v>-3.0345471521942111E-3</v>
      </c>
      <c r="P516" s="186">
        <f t="shared" si="59"/>
        <v>4.9864007252946509E-3</v>
      </c>
      <c r="Q516" s="186">
        <f t="shared" si="63"/>
        <v>4.9864007252946509E-3</v>
      </c>
      <c r="R516" s="117"/>
      <c r="S516" s="117"/>
      <c r="T516" s="117">
        <f t="shared" si="64"/>
        <v>2.3728743955641015E-3</v>
      </c>
    </row>
    <row r="517" spans="2:20" ht="15.75" x14ac:dyDescent="0.2">
      <c r="B517" s="116" t="s">
        <v>2567</v>
      </c>
      <c r="C517" s="118">
        <v>1101</v>
      </c>
      <c r="D517" s="118">
        <v>1649</v>
      </c>
      <c r="E517" s="118">
        <v>2805</v>
      </c>
      <c r="F517" s="118">
        <v>2520</v>
      </c>
      <c r="G517" s="118">
        <v>4284</v>
      </c>
      <c r="H517" s="118">
        <v>2189</v>
      </c>
      <c r="I517" s="118"/>
      <c r="J517" s="118"/>
      <c r="K517" s="118">
        <v>91595.180600000007</v>
      </c>
      <c r="L517" s="186">
        <f t="shared" si="60"/>
        <v>0</v>
      </c>
      <c r="M517" s="186">
        <f t="shared" si="61"/>
        <v>1.2143290831815423E-3</v>
      </c>
      <c r="N517" s="186">
        <f t="shared" si="62"/>
        <v>-2.8439388553146107E-3</v>
      </c>
      <c r="O517" s="186">
        <f t="shared" si="58"/>
        <v>3.0437836572231327E-3</v>
      </c>
      <c r="P517" s="186">
        <f t="shared" si="59"/>
        <v>-1.2629679747406405E-2</v>
      </c>
      <c r="Q517" s="186">
        <f t="shared" si="63"/>
        <v>-1.2629679747406405E-2</v>
      </c>
      <c r="R517" s="117"/>
      <c r="S517" s="117"/>
      <c r="T517" s="117">
        <f t="shared" si="64"/>
        <v>3.5190147129995054E-3</v>
      </c>
    </row>
    <row r="518" spans="2:20" ht="15.75" x14ac:dyDescent="0.2">
      <c r="B518" s="116" t="s">
        <v>2568</v>
      </c>
      <c r="C518" s="118">
        <v>1101</v>
      </c>
      <c r="D518" s="118">
        <v>1650</v>
      </c>
      <c r="E518" s="118">
        <v>2809</v>
      </c>
      <c r="F518" s="118">
        <v>2507</v>
      </c>
      <c r="G518" s="118">
        <v>4282</v>
      </c>
      <c r="H518" s="118">
        <v>2200</v>
      </c>
      <c r="I518" s="118"/>
      <c r="J518" s="118"/>
      <c r="K518" s="118">
        <v>92148.655299999999</v>
      </c>
      <c r="L518" s="186">
        <f t="shared" si="60"/>
        <v>0</v>
      </c>
      <c r="M518" s="186">
        <f t="shared" si="61"/>
        <v>6.0642813826561554E-4</v>
      </c>
      <c r="N518" s="186">
        <f t="shared" si="62"/>
        <v>1.4260249554367201E-3</v>
      </c>
      <c r="O518" s="186">
        <f t="shared" si="58"/>
        <v>-4.6685340802987864E-4</v>
      </c>
      <c r="P518" s="186">
        <f t="shared" si="59"/>
        <v>5.0251256281407036E-3</v>
      </c>
      <c r="Q518" s="186">
        <f t="shared" si="63"/>
        <v>5.0251256281407036E-3</v>
      </c>
      <c r="R518" s="117"/>
      <c r="S518" s="117"/>
      <c r="T518" s="117">
        <f t="shared" si="64"/>
        <v>6.042618141854415E-3</v>
      </c>
    </row>
    <row r="519" spans="2:20" ht="15.75" x14ac:dyDescent="0.2">
      <c r="B519" s="116" t="s">
        <v>2569</v>
      </c>
      <c r="C519" s="118">
        <v>1101</v>
      </c>
      <c r="D519" s="118">
        <v>1649</v>
      </c>
      <c r="E519" s="118">
        <v>2849</v>
      </c>
      <c r="F519" s="118">
        <v>2519</v>
      </c>
      <c r="G519" s="118">
        <v>4277</v>
      </c>
      <c r="H519" s="118">
        <v>2212</v>
      </c>
      <c r="I519" s="118"/>
      <c r="J519" s="118"/>
      <c r="K519" s="118">
        <v>92350.899600000004</v>
      </c>
      <c r="L519" s="186">
        <f t="shared" si="60"/>
        <v>0</v>
      </c>
      <c r="M519" s="186">
        <f t="shared" si="61"/>
        <v>-6.0606060606060606E-4</v>
      </c>
      <c r="N519" s="186">
        <f t="shared" si="62"/>
        <v>1.423994304022784E-2</v>
      </c>
      <c r="O519" s="186">
        <f t="shared" ref="O519:O582" si="65">(G519-G518)/G518</f>
        <v>-1.1676786548341896E-3</v>
      </c>
      <c r="P519" s="186">
        <f t="shared" ref="P519:P582" si="66">(H519-H518)/H518</f>
        <v>5.454545454545455E-3</v>
      </c>
      <c r="Q519" s="186">
        <f t="shared" si="63"/>
        <v>5.454545454545455E-3</v>
      </c>
      <c r="R519" s="117"/>
      <c r="S519" s="117"/>
      <c r="T519" s="117">
        <f t="shared" si="64"/>
        <v>2.1947612728756309E-3</v>
      </c>
    </row>
    <row r="520" spans="2:20" ht="15.75" x14ac:dyDescent="0.2">
      <c r="B520" s="116" t="s">
        <v>2570</v>
      </c>
      <c r="C520" s="118">
        <v>1101</v>
      </c>
      <c r="D520" s="118">
        <v>1643</v>
      </c>
      <c r="E520" s="118">
        <v>2856</v>
      </c>
      <c r="F520" s="118">
        <v>2515</v>
      </c>
      <c r="G520" s="118">
        <v>4360</v>
      </c>
      <c r="H520" s="118">
        <v>2218</v>
      </c>
      <c r="I520" s="118"/>
      <c r="J520" s="118"/>
      <c r="K520" s="118">
        <v>92428.792100000006</v>
      </c>
      <c r="L520" s="186">
        <f t="shared" si="60"/>
        <v>0</v>
      </c>
      <c r="M520" s="186">
        <f t="shared" si="61"/>
        <v>-3.6385688295936932E-3</v>
      </c>
      <c r="N520" s="186">
        <f t="shared" si="62"/>
        <v>2.4570024570024569E-3</v>
      </c>
      <c r="O520" s="186">
        <f t="shared" si="65"/>
        <v>1.9406125789104514E-2</v>
      </c>
      <c r="P520" s="186">
        <f t="shared" si="66"/>
        <v>2.7124773960216998E-3</v>
      </c>
      <c r="Q520" s="186">
        <f t="shared" si="63"/>
        <v>2.7124773960216998E-3</v>
      </c>
      <c r="R520" s="117"/>
      <c r="S520" s="117"/>
      <c r="T520" s="117">
        <f t="shared" si="64"/>
        <v>8.4344061982479857E-4</v>
      </c>
    </row>
    <row r="521" spans="2:20" ht="15.75" x14ac:dyDescent="0.2">
      <c r="B521" s="116" t="s">
        <v>2571</v>
      </c>
      <c r="C521" s="118">
        <v>1101</v>
      </c>
      <c r="D521" s="118">
        <v>1642</v>
      </c>
      <c r="E521" s="118">
        <v>2854</v>
      </c>
      <c r="F521" s="118">
        <v>2520</v>
      </c>
      <c r="G521" s="118">
        <v>4368</v>
      </c>
      <c r="H521" s="118">
        <v>2219</v>
      </c>
      <c r="I521" s="118"/>
      <c r="J521" s="118"/>
      <c r="K521" s="118">
        <v>92678.266099999993</v>
      </c>
      <c r="L521" s="186">
        <f t="shared" si="60"/>
        <v>0</v>
      </c>
      <c r="M521" s="186">
        <f t="shared" si="61"/>
        <v>-6.0864272671941571E-4</v>
      </c>
      <c r="N521" s="186">
        <f t="shared" si="62"/>
        <v>-7.0028011204481793E-4</v>
      </c>
      <c r="O521" s="186">
        <f t="shared" si="65"/>
        <v>1.834862385321101E-3</v>
      </c>
      <c r="P521" s="186">
        <f t="shared" si="66"/>
        <v>4.5085662759242559E-4</v>
      </c>
      <c r="Q521" s="186">
        <f t="shared" si="63"/>
        <v>4.5085662759242559E-4</v>
      </c>
      <c r="R521" s="117"/>
      <c r="S521" s="117"/>
      <c r="T521" s="117">
        <f t="shared" si="64"/>
        <v>2.6990940196435546E-3</v>
      </c>
    </row>
    <row r="522" spans="2:20" ht="15.75" x14ac:dyDescent="0.2">
      <c r="B522" s="116" t="s">
        <v>2572</v>
      </c>
      <c r="C522" s="118">
        <v>1101</v>
      </c>
      <c r="D522" s="118">
        <v>1642</v>
      </c>
      <c r="E522" s="118">
        <v>2855</v>
      </c>
      <c r="F522" s="118">
        <v>2517</v>
      </c>
      <c r="G522" s="118">
        <v>4380</v>
      </c>
      <c r="H522" s="118">
        <v>2203</v>
      </c>
      <c r="I522" s="118"/>
      <c r="J522" s="118"/>
      <c r="K522" s="118">
        <v>92737.368400000007</v>
      </c>
      <c r="L522" s="186">
        <f t="shared" si="60"/>
        <v>0</v>
      </c>
      <c r="M522" s="186">
        <f t="shared" si="61"/>
        <v>0</v>
      </c>
      <c r="N522" s="186">
        <f t="shared" si="62"/>
        <v>3.5038542396636298E-4</v>
      </c>
      <c r="O522" s="186">
        <f t="shared" si="65"/>
        <v>2.7472527472527475E-3</v>
      </c>
      <c r="P522" s="186">
        <f t="shared" si="66"/>
        <v>-7.210455159981974E-3</v>
      </c>
      <c r="Q522" s="186">
        <f t="shared" si="63"/>
        <v>-7.210455159981974E-3</v>
      </c>
      <c r="R522" s="117"/>
      <c r="S522" s="117"/>
      <c r="T522" s="117">
        <f t="shared" si="64"/>
        <v>6.3771477917208476E-4</v>
      </c>
    </row>
    <row r="523" spans="2:20" ht="15.75" x14ac:dyDescent="0.2">
      <c r="B523" s="116" t="s">
        <v>2573</v>
      </c>
      <c r="C523" s="118">
        <v>1104</v>
      </c>
      <c r="D523" s="118">
        <v>1633</v>
      </c>
      <c r="E523" s="118">
        <v>2888</v>
      </c>
      <c r="F523" s="118">
        <v>2510</v>
      </c>
      <c r="G523" s="118">
        <v>4352</v>
      </c>
      <c r="H523" s="118">
        <v>2182</v>
      </c>
      <c r="I523" s="118"/>
      <c r="J523" s="118"/>
      <c r="K523" s="118">
        <v>92829.911500000002</v>
      </c>
      <c r="L523" s="186">
        <f t="shared" si="60"/>
        <v>2.7247956403269754E-3</v>
      </c>
      <c r="M523" s="186">
        <f t="shared" si="61"/>
        <v>-5.4811205846528625E-3</v>
      </c>
      <c r="N523" s="186">
        <f t="shared" si="62"/>
        <v>1.1558669001751313E-2</v>
      </c>
      <c r="O523" s="186">
        <f t="shared" si="65"/>
        <v>-6.392694063926941E-3</v>
      </c>
      <c r="P523" s="186">
        <f t="shared" si="66"/>
        <v>-9.5324557421697688E-3</v>
      </c>
      <c r="Q523" s="186">
        <f t="shared" si="63"/>
        <v>-9.5324557421697688E-3</v>
      </c>
      <c r="R523" s="117"/>
      <c r="S523" s="117"/>
      <c r="T523" s="117">
        <f t="shared" si="64"/>
        <v>9.9790517670108182E-4</v>
      </c>
    </row>
    <row r="524" spans="2:20" ht="15.75" x14ac:dyDescent="0.2">
      <c r="B524" s="116" t="s">
        <v>2574</v>
      </c>
      <c r="C524" s="118">
        <v>1104</v>
      </c>
      <c r="D524" s="118">
        <v>1630</v>
      </c>
      <c r="E524" s="118">
        <v>2912</v>
      </c>
      <c r="F524" s="118">
        <v>2521</v>
      </c>
      <c r="G524" s="118">
        <v>4282</v>
      </c>
      <c r="H524" s="118">
        <v>2185</v>
      </c>
      <c r="I524" s="118"/>
      <c r="J524" s="118"/>
      <c r="K524" s="118">
        <v>92783.828099999999</v>
      </c>
      <c r="L524" s="186">
        <f t="shared" si="60"/>
        <v>0</v>
      </c>
      <c r="M524" s="186">
        <f t="shared" si="61"/>
        <v>-1.837109614206981E-3</v>
      </c>
      <c r="N524" s="186">
        <f t="shared" si="62"/>
        <v>8.3102493074792248E-3</v>
      </c>
      <c r="O524" s="186">
        <f t="shared" si="65"/>
        <v>-1.608455882352941E-2</v>
      </c>
      <c r="P524" s="186">
        <f t="shared" si="66"/>
        <v>1.3748854262144821E-3</v>
      </c>
      <c r="Q524" s="186">
        <f t="shared" si="63"/>
        <v>1.3748854262144821E-3</v>
      </c>
      <c r="R524" s="117"/>
      <c r="S524" s="117"/>
      <c r="T524" s="117">
        <f t="shared" si="64"/>
        <v>-4.9642835219123487E-4</v>
      </c>
    </row>
    <row r="525" spans="2:20" ht="15.75" x14ac:dyDescent="0.2">
      <c r="B525" s="116" t="s">
        <v>2575</v>
      </c>
      <c r="C525" s="118">
        <v>1104</v>
      </c>
      <c r="D525" s="118">
        <v>1626</v>
      </c>
      <c r="E525" s="118">
        <v>2931</v>
      </c>
      <c r="F525" s="118">
        <v>2506</v>
      </c>
      <c r="G525" s="118">
        <v>4153</v>
      </c>
      <c r="H525" s="118">
        <v>2197</v>
      </c>
      <c r="I525" s="118"/>
      <c r="J525" s="118"/>
      <c r="K525" s="118">
        <v>93013.923899999994</v>
      </c>
      <c r="L525" s="186">
        <f t="shared" si="60"/>
        <v>0</v>
      </c>
      <c r="M525" s="186">
        <f t="shared" si="61"/>
        <v>-2.4539877300613498E-3</v>
      </c>
      <c r="N525" s="186">
        <f t="shared" si="62"/>
        <v>6.524725274725275E-3</v>
      </c>
      <c r="O525" s="186">
        <f t="shared" si="65"/>
        <v>-3.0126109294722092E-2</v>
      </c>
      <c r="P525" s="186">
        <f t="shared" si="66"/>
        <v>5.491990846681922E-3</v>
      </c>
      <c r="Q525" s="186">
        <f t="shared" si="63"/>
        <v>5.491990846681922E-3</v>
      </c>
      <c r="R525" s="117"/>
      <c r="S525" s="117"/>
      <c r="T525" s="117">
        <f t="shared" si="64"/>
        <v>2.4799127683329063E-3</v>
      </c>
    </row>
    <row r="526" spans="2:20" ht="15.75" x14ac:dyDescent="0.2">
      <c r="B526" s="116" t="s">
        <v>2576</v>
      </c>
      <c r="C526" s="118">
        <v>1104</v>
      </c>
      <c r="D526" s="118">
        <v>1627</v>
      </c>
      <c r="E526" s="118">
        <v>2948</v>
      </c>
      <c r="F526" s="118">
        <v>2505</v>
      </c>
      <c r="G526" s="118">
        <v>4098</v>
      </c>
      <c r="H526" s="118">
        <v>2219</v>
      </c>
      <c r="I526" s="118"/>
      <c r="J526" s="118"/>
      <c r="K526" s="118">
        <v>93352.983600000007</v>
      </c>
      <c r="L526" s="186">
        <f t="shared" si="60"/>
        <v>0</v>
      </c>
      <c r="M526" s="186">
        <f t="shared" si="61"/>
        <v>6.1500615006150063E-4</v>
      </c>
      <c r="N526" s="186">
        <f t="shared" si="62"/>
        <v>5.8000682360968949E-3</v>
      </c>
      <c r="O526" s="186">
        <f t="shared" si="65"/>
        <v>-1.3243438478208525E-2</v>
      </c>
      <c r="P526" s="186">
        <f t="shared" si="66"/>
        <v>1.0013654984069186E-2</v>
      </c>
      <c r="Q526" s="186">
        <f t="shared" si="63"/>
        <v>1.0013654984069186E-2</v>
      </c>
      <c r="R526" s="117"/>
      <c r="S526" s="117"/>
      <c r="T526" s="117">
        <f t="shared" si="64"/>
        <v>3.6452574602114226E-3</v>
      </c>
    </row>
    <row r="527" spans="2:20" ht="15.75" x14ac:dyDescent="0.2">
      <c r="B527" s="116" t="s">
        <v>2577</v>
      </c>
      <c r="C527" s="118">
        <v>1104</v>
      </c>
      <c r="D527" s="118">
        <v>1627</v>
      </c>
      <c r="E527" s="118">
        <v>3059</v>
      </c>
      <c r="F527" s="118">
        <v>2565</v>
      </c>
      <c r="G527" s="118">
        <v>4125</v>
      </c>
      <c r="H527" s="118">
        <v>2326</v>
      </c>
      <c r="I527" s="118"/>
      <c r="J527" s="118"/>
      <c r="K527" s="118">
        <v>93169.070099999997</v>
      </c>
      <c r="L527" s="186">
        <f t="shared" si="60"/>
        <v>0</v>
      </c>
      <c r="M527" s="186">
        <f t="shared" si="61"/>
        <v>0</v>
      </c>
      <c r="N527" s="186">
        <f t="shared" si="62"/>
        <v>3.7652645861601088E-2</v>
      </c>
      <c r="O527" s="186">
        <f t="shared" si="65"/>
        <v>6.5885797950219621E-3</v>
      </c>
      <c r="P527" s="186">
        <f t="shared" si="66"/>
        <v>4.8219918882379448E-2</v>
      </c>
      <c r="Q527" s="186">
        <f t="shared" si="63"/>
        <v>4.8219918882379448E-2</v>
      </c>
      <c r="R527" s="117"/>
      <c r="S527" s="117"/>
      <c r="T527" s="117">
        <f t="shared" si="64"/>
        <v>-1.9700870064104695E-3</v>
      </c>
    </row>
    <row r="528" spans="2:20" ht="15.75" x14ac:dyDescent="0.2">
      <c r="B528" s="116" t="s">
        <v>2578</v>
      </c>
      <c r="C528" s="118">
        <v>1104</v>
      </c>
      <c r="D528" s="118">
        <v>1677</v>
      </c>
      <c r="E528" s="118">
        <v>3047</v>
      </c>
      <c r="F528" s="118">
        <v>2575</v>
      </c>
      <c r="G528" s="118">
        <v>4118</v>
      </c>
      <c r="H528" s="118">
        <v>2382</v>
      </c>
      <c r="I528" s="118"/>
      <c r="J528" s="118"/>
      <c r="K528" s="118">
        <v>93035.949800000002</v>
      </c>
      <c r="L528" s="186">
        <f t="shared" si="60"/>
        <v>0</v>
      </c>
      <c r="M528" s="186">
        <f t="shared" si="61"/>
        <v>3.0731407498463429E-2</v>
      </c>
      <c r="N528" s="186">
        <f t="shared" si="62"/>
        <v>-3.9228506047728016E-3</v>
      </c>
      <c r="O528" s="186">
        <f t="shared" si="65"/>
        <v>-1.696969696969697E-3</v>
      </c>
      <c r="P528" s="186">
        <f t="shared" si="66"/>
        <v>2.407566638005159E-2</v>
      </c>
      <c r="Q528" s="186">
        <f t="shared" si="63"/>
        <v>2.407566638005159E-2</v>
      </c>
      <c r="R528" s="117"/>
      <c r="S528" s="117"/>
      <c r="T528" s="117">
        <f t="shared" si="64"/>
        <v>-1.4288035702955358E-3</v>
      </c>
    </row>
    <row r="529" spans="2:20" ht="15.75" x14ac:dyDescent="0.2">
      <c r="B529" s="116" t="s">
        <v>2579</v>
      </c>
      <c r="C529" s="118">
        <v>1104</v>
      </c>
      <c r="D529" s="118">
        <v>1698</v>
      </c>
      <c r="E529" s="118">
        <v>3051</v>
      </c>
      <c r="F529" s="118">
        <v>2573</v>
      </c>
      <c r="G529" s="118">
        <v>4147</v>
      </c>
      <c r="H529" s="118">
        <v>2396</v>
      </c>
      <c r="I529" s="118"/>
      <c r="J529" s="118"/>
      <c r="K529" s="118">
        <v>92900.150399999999</v>
      </c>
      <c r="L529" s="186">
        <f t="shared" si="60"/>
        <v>0</v>
      </c>
      <c r="M529" s="186">
        <f t="shared" si="61"/>
        <v>1.2522361359570662E-2</v>
      </c>
      <c r="N529" s="186">
        <f t="shared" si="62"/>
        <v>1.3127666557269445E-3</v>
      </c>
      <c r="O529" s="186">
        <f t="shared" si="65"/>
        <v>7.0422535211267607E-3</v>
      </c>
      <c r="P529" s="186">
        <f t="shared" si="66"/>
        <v>5.8774139378673382E-3</v>
      </c>
      <c r="Q529" s="186">
        <f t="shared" si="63"/>
        <v>5.8774139378673382E-3</v>
      </c>
      <c r="R529" s="117"/>
      <c r="S529" s="117"/>
      <c r="T529" s="117">
        <f t="shared" si="64"/>
        <v>-1.4596443664189208E-3</v>
      </c>
    </row>
    <row r="530" spans="2:20" ht="15.75" x14ac:dyDescent="0.2">
      <c r="B530" s="116" t="s">
        <v>2580</v>
      </c>
      <c r="C530" s="118">
        <v>1104</v>
      </c>
      <c r="D530" s="118">
        <v>1769</v>
      </c>
      <c r="E530" s="118">
        <v>3062</v>
      </c>
      <c r="F530" s="118">
        <v>2601</v>
      </c>
      <c r="G530" s="118">
        <v>4132</v>
      </c>
      <c r="H530" s="118">
        <v>2428</v>
      </c>
      <c r="I530" s="118"/>
      <c r="J530" s="118"/>
      <c r="K530" s="118">
        <v>93165.485400000005</v>
      </c>
      <c r="L530" s="186">
        <f t="shared" si="60"/>
        <v>0</v>
      </c>
      <c r="M530" s="186">
        <f t="shared" si="61"/>
        <v>4.1813898704358067E-2</v>
      </c>
      <c r="N530" s="186">
        <f t="shared" si="62"/>
        <v>3.6053752867912158E-3</v>
      </c>
      <c r="O530" s="186">
        <f t="shared" si="65"/>
        <v>-3.6170725825898239E-3</v>
      </c>
      <c r="P530" s="186">
        <f t="shared" si="66"/>
        <v>1.335559265442404E-2</v>
      </c>
      <c r="Q530" s="186">
        <f t="shared" si="63"/>
        <v>1.335559265442404E-2</v>
      </c>
      <c r="R530" s="117"/>
      <c r="S530" s="117"/>
      <c r="T530" s="117">
        <f t="shared" si="64"/>
        <v>2.8561310057901306E-3</v>
      </c>
    </row>
    <row r="531" spans="2:20" ht="15.75" x14ac:dyDescent="0.2">
      <c r="B531" s="116" t="s">
        <v>2581</v>
      </c>
      <c r="C531" s="118">
        <v>1105</v>
      </c>
      <c r="D531" s="118">
        <v>1823</v>
      </c>
      <c r="E531" s="118">
        <v>3114</v>
      </c>
      <c r="F531" s="118">
        <v>2605</v>
      </c>
      <c r="G531" s="118">
        <v>4096</v>
      </c>
      <c r="H531" s="118">
        <v>2523</v>
      </c>
      <c r="I531" s="118"/>
      <c r="J531" s="118"/>
      <c r="K531" s="118">
        <v>93493.714099999997</v>
      </c>
      <c r="L531" s="186">
        <f t="shared" si="60"/>
        <v>9.0579710144927537E-4</v>
      </c>
      <c r="M531" s="186">
        <f t="shared" si="61"/>
        <v>3.0525720746184284E-2</v>
      </c>
      <c r="N531" s="186">
        <f t="shared" si="62"/>
        <v>1.6982364467668192E-2</v>
      </c>
      <c r="O531" s="186">
        <f t="shared" si="65"/>
        <v>-8.7124878993223628E-3</v>
      </c>
      <c r="P531" s="186">
        <f t="shared" si="66"/>
        <v>3.9126853377265236E-2</v>
      </c>
      <c r="Q531" s="186">
        <f t="shared" si="63"/>
        <v>3.9126853377265236E-2</v>
      </c>
      <c r="R531" s="117"/>
      <c r="S531" s="117"/>
      <c r="T531" s="117">
        <f t="shared" si="64"/>
        <v>3.5230718606870733E-3</v>
      </c>
    </row>
    <row r="532" spans="2:20" ht="15.75" x14ac:dyDescent="0.2">
      <c r="B532" s="116" t="s">
        <v>2582</v>
      </c>
      <c r="C532" s="118">
        <v>1105</v>
      </c>
      <c r="D532" s="118">
        <v>1848</v>
      </c>
      <c r="E532" s="118">
        <v>3191</v>
      </c>
      <c r="F532" s="118">
        <v>2611</v>
      </c>
      <c r="G532" s="118">
        <v>4040</v>
      </c>
      <c r="H532" s="118">
        <v>2521</v>
      </c>
      <c r="I532" s="118"/>
      <c r="J532" s="118"/>
      <c r="K532" s="118">
        <v>93523.898100000006</v>
      </c>
      <c r="L532" s="186">
        <f t="shared" ref="L532:L595" si="67">(C532-C531)/C531</f>
        <v>0</v>
      </c>
      <c r="M532" s="186">
        <f t="shared" ref="M532:M595" si="68">(D532-D531)/D531</f>
        <v>1.3713658804168952E-2</v>
      </c>
      <c r="N532" s="186">
        <f t="shared" ref="N532:N595" si="69">(E532-E531)/E531</f>
        <v>2.4727039177906231E-2</v>
      </c>
      <c r="O532" s="186">
        <f t="shared" si="65"/>
        <v>-1.3671875E-2</v>
      </c>
      <c r="P532" s="186">
        <f t="shared" si="66"/>
        <v>-7.9270709472849786E-4</v>
      </c>
      <c r="Q532" s="186">
        <f t="shared" ref="Q532:Q595" si="70">(H532-H531)/H531</f>
        <v>-7.9270709472849786E-4</v>
      </c>
      <c r="R532" s="117"/>
      <c r="S532" s="117"/>
      <c r="T532" s="117">
        <f t="shared" si="64"/>
        <v>3.2284523393437831E-4</v>
      </c>
    </row>
    <row r="533" spans="2:20" ht="15.75" x14ac:dyDescent="0.2">
      <c r="B533" s="116" t="s">
        <v>2583</v>
      </c>
      <c r="C533" s="118">
        <v>1106</v>
      </c>
      <c r="D533" s="118">
        <v>1807</v>
      </c>
      <c r="E533" s="118">
        <v>3221</v>
      </c>
      <c r="F533" s="118">
        <v>2617</v>
      </c>
      <c r="G533" s="118">
        <v>3954</v>
      </c>
      <c r="H533" s="118">
        <v>2497</v>
      </c>
      <c r="I533" s="118"/>
      <c r="J533" s="118"/>
      <c r="K533" s="118">
        <v>93541.978300000002</v>
      </c>
      <c r="L533" s="186">
        <f t="shared" si="67"/>
        <v>9.049773755656109E-4</v>
      </c>
      <c r="M533" s="186">
        <f t="shared" si="68"/>
        <v>-2.2186147186147188E-2</v>
      </c>
      <c r="N533" s="186">
        <f t="shared" si="69"/>
        <v>9.4014415543716701E-3</v>
      </c>
      <c r="O533" s="186">
        <f t="shared" si="65"/>
        <v>-2.1287128712871289E-2</v>
      </c>
      <c r="P533" s="186">
        <f t="shared" si="66"/>
        <v>-9.5200317334391115E-3</v>
      </c>
      <c r="Q533" s="186">
        <f t="shared" si="70"/>
        <v>-9.5200317334391115E-3</v>
      </c>
      <c r="R533" s="117"/>
      <c r="S533" s="117"/>
      <c r="T533" s="117">
        <f t="shared" si="64"/>
        <v>1.9332171099909159E-4</v>
      </c>
    </row>
    <row r="534" spans="2:20" ht="15.75" x14ac:dyDescent="0.2">
      <c r="B534" s="116" t="s">
        <v>2584</v>
      </c>
      <c r="C534" s="118">
        <v>1106</v>
      </c>
      <c r="D534" s="118">
        <v>1827</v>
      </c>
      <c r="E534" s="118">
        <v>3241</v>
      </c>
      <c r="F534" s="118">
        <v>2712</v>
      </c>
      <c r="G534" s="118">
        <v>3932</v>
      </c>
      <c r="H534" s="118">
        <v>2461</v>
      </c>
      <c r="I534" s="118"/>
      <c r="J534" s="118"/>
      <c r="K534" s="118">
        <v>93371.025599999994</v>
      </c>
      <c r="L534" s="186">
        <f t="shared" si="67"/>
        <v>0</v>
      </c>
      <c r="M534" s="186">
        <f t="shared" si="68"/>
        <v>1.1068068622025456E-2</v>
      </c>
      <c r="N534" s="186">
        <f t="shared" si="69"/>
        <v>6.2092517851598883E-3</v>
      </c>
      <c r="O534" s="186">
        <f t="shared" si="65"/>
        <v>-5.5639858371269602E-3</v>
      </c>
      <c r="P534" s="186">
        <f t="shared" si="66"/>
        <v>-1.4417300760913096E-2</v>
      </c>
      <c r="Q534" s="186">
        <f t="shared" si="70"/>
        <v>-1.4417300760913096E-2</v>
      </c>
      <c r="R534" s="117"/>
      <c r="S534" s="117"/>
      <c r="T534" s="117">
        <f t="shared" si="64"/>
        <v>-1.8275506153156579E-3</v>
      </c>
    </row>
    <row r="535" spans="2:20" ht="15.75" x14ac:dyDescent="0.2">
      <c r="B535" s="116" t="s">
        <v>2585</v>
      </c>
      <c r="C535" s="118">
        <v>1106</v>
      </c>
      <c r="D535" s="118">
        <v>1808</v>
      </c>
      <c r="E535" s="118">
        <v>3195</v>
      </c>
      <c r="F535" s="118">
        <v>2713</v>
      </c>
      <c r="G535" s="118">
        <v>3931</v>
      </c>
      <c r="H535" s="118">
        <v>2487</v>
      </c>
      <c r="I535" s="118"/>
      <c r="J535" s="118"/>
      <c r="K535" s="118">
        <v>93361.315300000002</v>
      </c>
      <c r="L535" s="186">
        <f t="shared" si="67"/>
        <v>0</v>
      </c>
      <c r="M535" s="186">
        <f t="shared" si="68"/>
        <v>-1.0399562123700055E-2</v>
      </c>
      <c r="N535" s="186">
        <f t="shared" si="69"/>
        <v>-1.4193150262264732E-2</v>
      </c>
      <c r="O535" s="186">
        <f t="shared" si="65"/>
        <v>-2.5432349949135299E-4</v>
      </c>
      <c r="P535" s="186">
        <f t="shared" si="66"/>
        <v>1.0564811052417716E-2</v>
      </c>
      <c r="Q535" s="186">
        <f t="shared" si="70"/>
        <v>1.0564811052417716E-2</v>
      </c>
      <c r="R535" s="117"/>
      <c r="S535" s="117"/>
      <c r="T535" s="117">
        <f t="shared" si="64"/>
        <v>-1.0399692985691644E-4</v>
      </c>
    </row>
    <row r="536" spans="2:20" ht="15.75" x14ac:dyDescent="0.2">
      <c r="B536" s="116" t="s">
        <v>2586</v>
      </c>
      <c r="C536" s="118">
        <v>1106</v>
      </c>
      <c r="D536" s="118">
        <v>1819</v>
      </c>
      <c r="E536" s="118">
        <v>3182</v>
      </c>
      <c r="F536" s="118">
        <v>2716</v>
      </c>
      <c r="G536" s="118">
        <v>4114</v>
      </c>
      <c r="H536" s="118">
        <v>2479</v>
      </c>
      <c r="I536" s="118"/>
      <c r="J536" s="118"/>
      <c r="K536" s="118">
        <v>93904.283800000005</v>
      </c>
      <c r="L536" s="186">
        <f t="shared" si="67"/>
        <v>0</v>
      </c>
      <c r="M536" s="186">
        <f t="shared" si="68"/>
        <v>6.0840707964601769E-3</v>
      </c>
      <c r="N536" s="186">
        <f t="shared" si="69"/>
        <v>-4.0688575899843508E-3</v>
      </c>
      <c r="O536" s="186">
        <f t="shared" si="65"/>
        <v>4.6553039938946834E-2</v>
      </c>
      <c r="P536" s="186">
        <f t="shared" si="66"/>
        <v>-3.2167269802975472E-3</v>
      </c>
      <c r="Q536" s="186">
        <f t="shared" si="70"/>
        <v>-3.2167269802975472E-3</v>
      </c>
      <c r="R536" s="117"/>
      <c r="S536" s="117"/>
      <c r="T536" s="117">
        <f t="shared" si="64"/>
        <v>5.8157760337380626E-3</v>
      </c>
    </row>
    <row r="537" spans="2:20" ht="15.75" x14ac:dyDescent="0.2">
      <c r="B537" s="116" t="s">
        <v>2587</v>
      </c>
      <c r="C537" s="118">
        <v>1105</v>
      </c>
      <c r="D537" s="118">
        <v>1860</v>
      </c>
      <c r="E537" s="118">
        <v>3266</v>
      </c>
      <c r="F537" s="118">
        <v>2762</v>
      </c>
      <c r="G537" s="118">
        <v>4303</v>
      </c>
      <c r="H537" s="118">
        <v>2479</v>
      </c>
      <c r="I537" s="118"/>
      <c r="J537" s="118"/>
      <c r="K537" s="118">
        <v>96659.049599999998</v>
      </c>
      <c r="L537" s="186">
        <f t="shared" si="67"/>
        <v>-9.0415913200723324E-4</v>
      </c>
      <c r="M537" s="186">
        <f t="shared" si="68"/>
        <v>2.2539857064321055E-2</v>
      </c>
      <c r="N537" s="186">
        <f t="shared" si="69"/>
        <v>2.6398491514770583E-2</v>
      </c>
      <c r="O537" s="186">
        <f t="shared" si="65"/>
        <v>4.5940690325717064E-2</v>
      </c>
      <c r="P537" s="186">
        <f t="shared" si="66"/>
        <v>0</v>
      </c>
      <c r="Q537" s="186">
        <f t="shared" si="70"/>
        <v>0</v>
      </c>
      <c r="R537" s="117"/>
      <c r="S537" s="117"/>
      <c r="T537" s="117">
        <f t="shared" si="64"/>
        <v>2.9335890638037043E-2</v>
      </c>
    </row>
    <row r="538" spans="2:20" ht="15.75" x14ac:dyDescent="0.2">
      <c r="B538" s="116" t="s">
        <v>2588</v>
      </c>
      <c r="C538" s="118">
        <v>1098</v>
      </c>
      <c r="D538" s="118">
        <v>1946</v>
      </c>
      <c r="E538" s="118">
        <v>3427</v>
      </c>
      <c r="F538" s="118">
        <v>2898</v>
      </c>
      <c r="G538" s="118">
        <v>4184</v>
      </c>
      <c r="H538" s="118">
        <v>2479</v>
      </c>
      <c r="I538" s="118"/>
      <c r="J538" s="118"/>
      <c r="K538" s="118">
        <v>99876.029899999994</v>
      </c>
      <c r="L538" s="186">
        <f t="shared" si="67"/>
        <v>-6.3348416289592761E-3</v>
      </c>
      <c r="M538" s="186">
        <f t="shared" si="68"/>
        <v>4.6236559139784944E-2</v>
      </c>
      <c r="N538" s="186">
        <f t="shared" si="69"/>
        <v>4.9295774647887321E-2</v>
      </c>
      <c r="O538" s="186">
        <f t="shared" si="65"/>
        <v>-2.7655124331861493E-2</v>
      </c>
      <c r="P538" s="186">
        <f t="shared" si="66"/>
        <v>0</v>
      </c>
      <c r="Q538" s="186">
        <f t="shared" si="70"/>
        <v>0</v>
      </c>
      <c r="R538" s="117"/>
      <c r="S538" s="117"/>
      <c r="T538" s="117">
        <f t="shared" si="64"/>
        <v>3.3281729060162364E-2</v>
      </c>
    </row>
    <row r="539" spans="2:20" ht="15.75" x14ac:dyDescent="0.2">
      <c r="B539" s="116" t="s">
        <v>2589</v>
      </c>
      <c r="C539" s="118">
        <v>1097</v>
      </c>
      <c r="D539" s="118">
        <v>2043</v>
      </c>
      <c r="E539" s="118">
        <v>3598</v>
      </c>
      <c r="F539" s="118">
        <v>2898</v>
      </c>
      <c r="G539" s="118">
        <v>4163</v>
      </c>
      <c r="H539" s="118">
        <v>2479</v>
      </c>
      <c r="I539" s="118"/>
      <c r="J539" s="118"/>
      <c r="K539" s="118">
        <v>101737.1827</v>
      </c>
      <c r="L539" s="186">
        <f t="shared" si="67"/>
        <v>-9.1074681238615665E-4</v>
      </c>
      <c r="M539" s="186">
        <f t="shared" si="68"/>
        <v>4.9845837615621787E-2</v>
      </c>
      <c r="N539" s="186">
        <f t="shared" si="69"/>
        <v>4.9897869857017801E-2</v>
      </c>
      <c r="O539" s="186">
        <f t="shared" si="65"/>
        <v>-5.019120458891013E-3</v>
      </c>
      <c r="P539" s="186">
        <f t="shared" si="66"/>
        <v>0</v>
      </c>
      <c r="Q539" s="186">
        <f t="shared" si="70"/>
        <v>0</v>
      </c>
      <c r="R539" s="117"/>
      <c r="S539" s="117"/>
      <c r="T539" s="117">
        <f t="shared" si="64"/>
        <v>1.8634629368663069E-2</v>
      </c>
    </row>
    <row r="540" spans="2:20" ht="15.75" x14ac:dyDescent="0.2">
      <c r="B540" s="116" t="s">
        <v>2590</v>
      </c>
      <c r="C540" s="118">
        <v>1097</v>
      </c>
      <c r="D540" s="118">
        <v>2145</v>
      </c>
      <c r="E540" s="118">
        <v>3726</v>
      </c>
      <c r="F540" s="118">
        <v>2898</v>
      </c>
      <c r="G540" s="118">
        <v>4368</v>
      </c>
      <c r="H540" s="118">
        <v>2503</v>
      </c>
      <c r="I540" s="118"/>
      <c r="J540" s="118"/>
      <c r="K540" s="118">
        <v>103480.0641</v>
      </c>
      <c r="L540" s="186">
        <f t="shared" si="67"/>
        <v>0</v>
      </c>
      <c r="M540" s="186">
        <f t="shared" si="68"/>
        <v>4.9926578560939794E-2</v>
      </c>
      <c r="N540" s="186">
        <f t="shared" si="69"/>
        <v>3.5575319622012228E-2</v>
      </c>
      <c r="O540" s="186">
        <f t="shared" si="65"/>
        <v>4.9243334134037954E-2</v>
      </c>
      <c r="P540" s="186">
        <f t="shared" si="66"/>
        <v>9.6813231141589344E-3</v>
      </c>
      <c r="Q540" s="186">
        <f t="shared" si="70"/>
        <v>9.6813231141589344E-3</v>
      </c>
      <c r="R540" s="117"/>
      <c r="S540" s="117"/>
      <c r="T540" s="117">
        <f t="shared" si="64"/>
        <v>1.7131213522388982E-2</v>
      </c>
    </row>
    <row r="541" spans="2:20" ht="15.75" x14ac:dyDescent="0.2">
      <c r="B541" s="116" t="s">
        <v>2591</v>
      </c>
      <c r="C541" s="118">
        <v>1097</v>
      </c>
      <c r="D541" s="118">
        <v>2185</v>
      </c>
      <c r="E541" s="118">
        <v>3835</v>
      </c>
      <c r="F541" s="118">
        <v>3475</v>
      </c>
      <c r="G541" s="118">
        <v>4498</v>
      </c>
      <c r="H541" s="118">
        <v>2611</v>
      </c>
      <c r="I541" s="118"/>
      <c r="J541" s="118"/>
      <c r="K541" s="118">
        <v>105790.5668</v>
      </c>
      <c r="L541" s="186">
        <f t="shared" si="67"/>
        <v>0</v>
      </c>
      <c r="M541" s="186">
        <f t="shared" si="68"/>
        <v>1.8648018648018648E-2</v>
      </c>
      <c r="N541" s="186">
        <f t="shared" si="69"/>
        <v>2.9253891572732154E-2</v>
      </c>
      <c r="O541" s="186">
        <f t="shared" si="65"/>
        <v>2.976190476190476E-2</v>
      </c>
      <c r="P541" s="186">
        <f t="shared" si="66"/>
        <v>4.314822213343987E-2</v>
      </c>
      <c r="Q541" s="186">
        <f t="shared" si="70"/>
        <v>4.314822213343987E-2</v>
      </c>
      <c r="R541" s="117"/>
      <c r="S541" s="117"/>
      <c r="T541" s="117">
        <f t="shared" si="64"/>
        <v>2.2327998345335363E-2</v>
      </c>
    </row>
    <row r="542" spans="2:20" ht="15.75" x14ac:dyDescent="0.2">
      <c r="B542" s="116" t="s">
        <v>2592</v>
      </c>
      <c r="C542" s="118">
        <v>1078</v>
      </c>
      <c r="D542" s="118">
        <v>2340</v>
      </c>
      <c r="E542" s="118">
        <v>3916</v>
      </c>
      <c r="F542" s="118">
        <v>3430</v>
      </c>
      <c r="G542" s="118">
        <v>4523</v>
      </c>
      <c r="H542" s="118">
        <v>2739</v>
      </c>
      <c r="I542" s="118"/>
      <c r="J542" s="118"/>
      <c r="K542" s="118">
        <v>106438.60649999999</v>
      </c>
      <c r="L542" s="186">
        <f t="shared" si="67"/>
        <v>-1.7319963536918871E-2</v>
      </c>
      <c r="M542" s="186">
        <f t="shared" si="68"/>
        <v>7.0938215102974822E-2</v>
      </c>
      <c r="N542" s="186">
        <f t="shared" si="69"/>
        <v>2.1121251629726206E-2</v>
      </c>
      <c r="O542" s="186">
        <f t="shared" si="65"/>
        <v>5.5580257892396618E-3</v>
      </c>
      <c r="P542" s="186">
        <f t="shared" si="66"/>
        <v>4.9023362696284947E-2</v>
      </c>
      <c r="Q542" s="186">
        <f t="shared" si="70"/>
        <v>4.9023362696284947E-2</v>
      </c>
      <c r="R542" s="117"/>
      <c r="S542" s="117"/>
      <c r="T542" s="117">
        <f t="shared" si="64"/>
        <v>6.1256851116520709E-3</v>
      </c>
    </row>
    <row r="543" spans="2:20" ht="15.75" x14ac:dyDescent="0.2">
      <c r="B543" s="116" t="s">
        <v>2593</v>
      </c>
      <c r="C543" s="118">
        <v>1077</v>
      </c>
      <c r="D543" s="118">
        <v>2311</v>
      </c>
      <c r="E543" s="118">
        <v>3901</v>
      </c>
      <c r="F543" s="118">
        <v>3333</v>
      </c>
      <c r="G543" s="118">
        <v>4746</v>
      </c>
      <c r="H543" s="118">
        <v>2811</v>
      </c>
      <c r="I543" s="118"/>
      <c r="J543" s="118"/>
      <c r="K543" s="118">
        <v>109013.85890000001</v>
      </c>
      <c r="L543" s="186">
        <f t="shared" si="67"/>
        <v>-9.2764378478664194E-4</v>
      </c>
      <c r="M543" s="186">
        <f t="shared" si="68"/>
        <v>-1.2393162393162393E-2</v>
      </c>
      <c r="N543" s="186">
        <f t="shared" si="69"/>
        <v>-3.8304392236976508E-3</v>
      </c>
      <c r="O543" s="186">
        <f t="shared" si="65"/>
        <v>4.9303559584346672E-2</v>
      </c>
      <c r="P543" s="186">
        <f t="shared" si="66"/>
        <v>2.628696604600219E-2</v>
      </c>
      <c r="Q543" s="186">
        <f t="shared" si="70"/>
        <v>2.628696604600219E-2</v>
      </c>
      <c r="R543" s="117"/>
      <c r="S543" s="117"/>
      <c r="T543" s="117">
        <f t="shared" si="64"/>
        <v>2.419472111371556E-2</v>
      </c>
    </row>
    <row r="544" spans="2:20" ht="15.75" x14ac:dyDescent="0.2">
      <c r="B544" s="116" t="s">
        <v>2594</v>
      </c>
      <c r="C544" s="118">
        <v>1056</v>
      </c>
      <c r="D544" s="118">
        <v>2424</v>
      </c>
      <c r="E544" s="118">
        <v>4084</v>
      </c>
      <c r="F544" s="118">
        <v>3460</v>
      </c>
      <c r="G544" s="118">
        <v>4645</v>
      </c>
      <c r="H544" s="118">
        <v>2947</v>
      </c>
      <c r="I544" s="118"/>
      <c r="J544" s="118"/>
      <c r="K544" s="118">
        <v>111967.7686</v>
      </c>
      <c r="L544" s="186">
        <f t="shared" si="67"/>
        <v>-1.9498607242339833E-2</v>
      </c>
      <c r="M544" s="186">
        <f t="shared" si="68"/>
        <v>4.889658156642146E-2</v>
      </c>
      <c r="N544" s="186">
        <f t="shared" si="69"/>
        <v>4.691104844911561E-2</v>
      </c>
      <c r="O544" s="186">
        <f t="shared" si="65"/>
        <v>-2.1281078803202697E-2</v>
      </c>
      <c r="P544" s="186">
        <f t="shared" si="66"/>
        <v>4.8381358946993955E-2</v>
      </c>
      <c r="Q544" s="186">
        <f t="shared" si="70"/>
        <v>4.8381358946993955E-2</v>
      </c>
      <c r="R544" s="117"/>
      <c r="S544" s="117"/>
      <c r="T544" s="117">
        <f t="shared" si="64"/>
        <v>2.7096643764437819E-2</v>
      </c>
    </row>
    <row r="545" spans="2:20" ht="15.75" x14ac:dyDescent="0.2">
      <c r="B545" s="116" t="s">
        <v>2595</v>
      </c>
      <c r="C545" s="118">
        <v>1029</v>
      </c>
      <c r="D545" s="118">
        <v>2545</v>
      </c>
      <c r="E545" s="118">
        <v>4286</v>
      </c>
      <c r="F545" s="118">
        <v>3613</v>
      </c>
      <c r="G545" s="118">
        <v>4485</v>
      </c>
      <c r="H545" s="118">
        <v>3028</v>
      </c>
      <c r="I545" s="118"/>
      <c r="J545" s="118"/>
      <c r="K545" s="118">
        <v>110335.2782</v>
      </c>
      <c r="L545" s="186">
        <f t="shared" si="67"/>
        <v>-2.556818181818182E-2</v>
      </c>
      <c r="M545" s="186">
        <f t="shared" si="68"/>
        <v>4.9917491749174918E-2</v>
      </c>
      <c r="N545" s="186">
        <f t="shared" si="69"/>
        <v>4.9461312438785501E-2</v>
      </c>
      <c r="O545" s="186">
        <f t="shared" si="65"/>
        <v>-3.4445640473627553E-2</v>
      </c>
      <c r="P545" s="186">
        <f t="shared" si="66"/>
        <v>2.7485578554462164E-2</v>
      </c>
      <c r="Q545" s="186">
        <f t="shared" si="70"/>
        <v>2.7485578554462164E-2</v>
      </c>
      <c r="R545" s="117"/>
      <c r="S545" s="117"/>
      <c r="T545" s="117">
        <f t="shared" si="64"/>
        <v>-1.4580002981322209E-2</v>
      </c>
    </row>
    <row r="546" spans="2:20" ht="15.75" x14ac:dyDescent="0.2">
      <c r="B546" s="116" t="s">
        <v>2596</v>
      </c>
      <c r="C546" s="118">
        <v>1028</v>
      </c>
      <c r="D546" s="118">
        <v>2463</v>
      </c>
      <c r="E546" s="118">
        <v>4193</v>
      </c>
      <c r="F546" s="118">
        <v>3479</v>
      </c>
      <c r="G546" s="118">
        <v>4504</v>
      </c>
      <c r="H546" s="118">
        <v>2980</v>
      </c>
      <c r="I546" s="118"/>
      <c r="J546" s="118"/>
      <c r="K546" s="118">
        <v>108175.34940000001</v>
      </c>
      <c r="L546" s="186">
        <f t="shared" si="67"/>
        <v>-9.7181729834791054E-4</v>
      </c>
      <c r="M546" s="186">
        <f t="shared" si="68"/>
        <v>-3.2220039292730845E-2</v>
      </c>
      <c r="N546" s="186">
        <f t="shared" si="69"/>
        <v>-2.1698553429771349E-2</v>
      </c>
      <c r="O546" s="186">
        <f t="shared" si="65"/>
        <v>4.2363433667781496E-3</v>
      </c>
      <c r="P546" s="186">
        <f t="shared" si="66"/>
        <v>-1.5852047556142668E-2</v>
      </c>
      <c r="Q546" s="186">
        <f t="shared" si="70"/>
        <v>-1.5852047556142668E-2</v>
      </c>
      <c r="R546" s="117"/>
      <c r="S546" s="117"/>
      <c r="T546" s="117">
        <f t="shared" si="64"/>
        <v>-1.9576048886964188E-2</v>
      </c>
    </row>
    <row r="547" spans="2:20" ht="15.75" x14ac:dyDescent="0.2">
      <c r="B547" s="116" t="s">
        <v>2597</v>
      </c>
      <c r="C547" s="118">
        <v>1031</v>
      </c>
      <c r="D547" s="118">
        <v>2368</v>
      </c>
      <c r="E547" s="118">
        <v>4028</v>
      </c>
      <c r="F547" s="118">
        <v>3350</v>
      </c>
      <c r="G547" s="118">
        <v>4343</v>
      </c>
      <c r="H547" s="118">
        <v>3026</v>
      </c>
      <c r="I547" s="118"/>
      <c r="J547" s="118"/>
      <c r="K547" s="118">
        <v>108310.05809999999</v>
      </c>
      <c r="L547" s="186">
        <f t="shared" si="67"/>
        <v>2.9182879377431907E-3</v>
      </c>
      <c r="M547" s="186">
        <f t="shared" si="68"/>
        <v>-3.857084855866829E-2</v>
      </c>
      <c r="N547" s="186">
        <f t="shared" si="69"/>
        <v>-3.935129978535655E-2</v>
      </c>
      <c r="O547" s="186">
        <f t="shared" si="65"/>
        <v>-3.5746003552397869E-2</v>
      </c>
      <c r="P547" s="186">
        <f t="shared" si="66"/>
        <v>1.5436241610738255E-2</v>
      </c>
      <c r="Q547" s="186">
        <f t="shared" si="70"/>
        <v>1.5436241610738255E-2</v>
      </c>
      <c r="R547" s="117"/>
      <c r="S547" s="117"/>
      <c r="T547" s="117">
        <f t="shared" si="64"/>
        <v>1.2452809327370502E-3</v>
      </c>
    </row>
    <row r="548" spans="2:20" ht="15.75" x14ac:dyDescent="0.2">
      <c r="B548" s="116" t="s">
        <v>2598</v>
      </c>
      <c r="C548" s="118">
        <v>1030</v>
      </c>
      <c r="D548" s="118">
        <v>2365</v>
      </c>
      <c r="E548" s="118">
        <v>4029</v>
      </c>
      <c r="F548" s="118">
        <v>3300</v>
      </c>
      <c r="G548" s="118">
        <v>4484</v>
      </c>
      <c r="H548" s="118">
        <v>3017</v>
      </c>
      <c r="I548" s="118"/>
      <c r="J548" s="118"/>
      <c r="K548" s="118">
        <v>105552.36350000001</v>
      </c>
      <c r="L548" s="186">
        <f t="shared" si="67"/>
        <v>-9.6993210475266732E-4</v>
      </c>
      <c r="M548" s="186">
        <f t="shared" si="68"/>
        <v>-1.266891891891892E-3</v>
      </c>
      <c r="N548" s="186">
        <f t="shared" si="69"/>
        <v>2.4826216484607745E-4</v>
      </c>
      <c r="O548" s="186">
        <f t="shared" si="65"/>
        <v>3.2466037301404557E-2</v>
      </c>
      <c r="P548" s="186">
        <f t="shared" si="66"/>
        <v>-2.9742233972240581E-3</v>
      </c>
      <c r="Q548" s="186">
        <f t="shared" si="70"/>
        <v>-2.9742233972240581E-3</v>
      </c>
      <c r="R548" s="117"/>
      <c r="S548" s="117"/>
      <c r="T548" s="117">
        <f t="shared" si="64"/>
        <v>-2.5461112738522185E-2</v>
      </c>
    </row>
    <row r="549" spans="2:20" ht="15.75" x14ac:dyDescent="0.2">
      <c r="B549" s="116" t="s">
        <v>2599</v>
      </c>
      <c r="C549" s="118">
        <v>1030</v>
      </c>
      <c r="D549" s="118">
        <v>2257</v>
      </c>
      <c r="E549" s="118">
        <v>3855</v>
      </c>
      <c r="F549" s="118">
        <v>3146</v>
      </c>
      <c r="G549" s="118">
        <v>4632</v>
      </c>
      <c r="H549" s="118">
        <v>2874</v>
      </c>
      <c r="I549" s="118"/>
      <c r="J549" s="118"/>
      <c r="K549" s="118">
        <v>106566.3306</v>
      </c>
      <c r="L549" s="186">
        <f t="shared" si="67"/>
        <v>0</v>
      </c>
      <c r="M549" s="186">
        <f t="shared" si="68"/>
        <v>-4.5665961945031711E-2</v>
      </c>
      <c r="N549" s="186">
        <f t="shared" si="69"/>
        <v>-4.3186895011169027E-2</v>
      </c>
      <c r="O549" s="186">
        <f t="shared" si="65"/>
        <v>3.3006244424620877E-2</v>
      </c>
      <c r="P549" s="186">
        <f t="shared" si="66"/>
        <v>-4.7398077560490554E-2</v>
      </c>
      <c r="Q549" s="186">
        <f t="shared" si="70"/>
        <v>-4.7398077560490554E-2</v>
      </c>
      <c r="R549" s="117"/>
      <c r="S549" s="117"/>
      <c r="T549" s="117">
        <f t="shared" si="64"/>
        <v>9.6062946046678935E-3</v>
      </c>
    </row>
    <row r="550" spans="2:20" ht="15.75" x14ac:dyDescent="0.2">
      <c r="B550" s="116" t="s">
        <v>2600</v>
      </c>
      <c r="C550" s="118">
        <v>1047</v>
      </c>
      <c r="D550" s="118">
        <v>2362</v>
      </c>
      <c r="E550" s="118">
        <v>3963</v>
      </c>
      <c r="F550" s="118">
        <v>3218</v>
      </c>
      <c r="G550" s="118">
        <v>4591</v>
      </c>
      <c r="H550" s="118">
        <v>2986</v>
      </c>
      <c r="I550" s="118"/>
      <c r="J550" s="118"/>
      <c r="K550" s="118">
        <v>108809.8968</v>
      </c>
      <c r="L550" s="186">
        <f t="shared" si="67"/>
        <v>1.6504854368932041E-2</v>
      </c>
      <c r="M550" s="186">
        <f t="shared" si="68"/>
        <v>4.652193176783341E-2</v>
      </c>
      <c r="N550" s="186">
        <f t="shared" si="69"/>
        <v>2.8015564202334631E-2</v>
      </c>
      <c r="O550" s="186">
        <f t="shared" si="65"/>
        <v>-8.8514680483592397E-3</v>
      </c>
      <c r="P550" s="186">
        <f t="shared" si="66"/>
        <v>3.8970076548364652E-2</v>
      </c>
      <c r="Q550" s="186">
        <f t="shared" si="70"/>
        <v>3.8970076548364652E-2</v>
      </c>
      <c r="R550" s="117"/>
      <c r="S550" s="117"/>
      <c r="T550" s="117">
        <f t="shared" si="64"/>
        <v>2.1053236865415735E-2</v>
      </c>
    </row>
    <row r="551" spans="2:20" ht="15.75" x14ac:dyDescent="0.2">
      <c r="B551" s="116" t="s">
        <v>2601</v>
      </c>
      <c r="C551" s="118">
        <v>1055</v>
      </c>
      <c r="D551" s="118">
        <v>2476</v>
      </c>
      <c r="E551" s="118">
        <v>4131</v>
      </c>
      <c r="F551" s="118">
        <v>3293</v>
      </c>
      <c r="G551" s="118">
        <v>4592</v>
      </c>
      <c r="H551" s="118">
        <v>3132</v>
      </c>
      <c r="I551" s="118"/>
      <c r="J551" s="118"/>
      <c r="K551" s="118">
        <v>108957.5089</v>
      </c>
      <c r="L551" s="186">
        <f t="shared" si="67"/>
        <v>7.6408787010506206E-3</v>
      </c>
      <c r="M551" s="186">
        <f t="shared" si="68"/>
        <v>4.8264182895850972E-2</v>
      </c>
      <c r="N551" s="186">
        <f t="shared" si="69"/>
        <v>4.2392127176381529E-2</v>
      </c>
      <c r="O551" s="186">
        <f t="shared" si="65"/>
        <v>2.1781746896101068E-4</v>
      </c>
      <c r="P551" s="186">
        <f t="shared" si="66"/>
        <v>4.8894842598794376E-2</v>
      </c>
      <c r="Q551" s="186">
        <f t="shared" si="70"/>
        <v>4.8894842598794376E-2</v>
      </c>
      <c r="R551" s="117"/>
      <c r="S551" s="117"/>
      <c r="T551" s="117">
        <f t="shared" si="64"/>
        <v>1.3566054590725286E-3</v>
      </c>
    </row>
    <row r="552" spans="2:20" ht="15.75" x14ac:dyDescent="0.2">
      <c r="B552" s="116" t="s">
        <v>2602</v>
      </c>
      <c r="C552" s="118">
        <v>1065</v>
      </c>
      <c r="D552" s="118">
        <v>2483</v>
      </c>
      <c r="E552" s="118">
        <v>4129</v>
      </c>
      <c r="F552" s="118">
        <v>3271</v>
      </c>
      <c r="G552" s="118">
        <v>4516</v>
      </c>
      <c r="H552" s="118">
        <v>3245</v>
      </c>
      <c r="I552" s="118"/>
      <c r="J552" s="118"/>
      <c r="K552" s="118">
        <v>107641.0413</v>
      </c>
      <c r="L552" s="186">
        <f t="shared" si="67"/>
        <v>9.4786729857819912E-3</v>
      </c>
      <c r="M552" s="186">
        <f t="shared" si="68"/>
        <v>2.8271405492730209E-3</v>
      </c>
      <c r="N552" s="186">
        <f t="shared" si="69"/>
        <v>-4.8414427499394818E-4</v>
      </c>
      <c r="O552" s="186">
        <f t="shared" si="65"/>
        <v>-1.6550522648083623E-2</v>
      </c>
      <c r="P552" s="186">
        <f t="shared" si="66"/>
        <v>3.6079182630906766E-2</v>
      </c>
      <c r="Q552" s="186">
        <f t="shared" si="70"/>
        <v>3.6079182630906766E-2</v>
      </c>
      <c r="R552" s="117"/>
      <c r="S552" s="117"/>
      <c r="T552" s="117">
        <f t="shared" si="64"/>
        <v>-1.2082394442481638E-2</v>
      </c>
    </row>
    <row r="553" spans="2:20" ht="15.75" x14ac:dyDescent="0.2">
      <c r="B553" s="116" t="s">
        <v>2603</v>
      </c>
      <c r="C553" s="118">
        <v>1069</v>
      </c>
      <c r="D553" s="118">
        <v>2483</v>
      </c>
      <c r="E553" s="118">
        <v>3994</v>
      </c>
      <c r="F553" s="118">
        <v>3271</v>
      </c>
      <c r="G553" s="118">
        <v>4458</v>
      </c>
      <c r="H553" s="118">
        <v>3114</v>
      </c>
      <c r="I553" s="118"/>
      <c r="J553" s="118"/>
      <c r="K553" s="118">
        <v>107420.20570000001</v>
      </c>
      <c r="L553" s="186">
        <f t="shared" si="67"/>
        <v>3.7558685446009389E-3</v>
      </c>
      <c r="M553" s="186">
        <f t="shared" si="68"/>
        <v>0</v>
      </c>
      <c r="N553" s="186">
        <f t="shared" si="69"/>
        <v>-3.2695567934124488E-2</v>
      </c>
      <c r="O553" s="186">
        <f t="shared" si="65"/>
        <v>-1.2843224092116917E-2</v>
      </c>
      <c r="P553" s="186">
        <f t="shared" si="66"/>
        <v>-4.0369799691833588E-2</v>
      </c>
      <c r="Q553" s="186">
        <f t="shared" si="70"/>
        <v>-4.0369799691833588E-2</v>
      </c>
      <c r="R553" s="117"/>
      <c r="S553" s="117"/>
      <c r="T553" s="117">
        <f t="shared" si="64"/>
        <v>-2.051592936420165E-3</v>
      </c>
    </row>
    <row r="554" spans="2:20" ht="15.75" x14ac:dyDescent="0.2">
      <c r="B554" s="116" t="s">
        <v>2604</v>
      </c>
      <c r="C554" s="118">
        <v>1069</v>
      </c>
      <c r="D554" s="118">
        <v>2483</v>
      </c>
      <c r="E554" s="118">
        <v>3964</v>
      </c>
      <c r="F554" s="118">
        <v>3271</v>
      </c>
      <c r="G554" s="118">
        <v>4552</v>
      </c>
      <c r="H554" s="118">
        <v>3103</v>
      </c>
      <c r="I554" s="118"/>
      <c r="J554" s="118"/>
      <c r="K554" s="118">
        <v>107344.96769999999</v>
      </c>
      <c r="L554" s="186">
        <f t="shared" si="67"/>
        <v>0</v>
      </c>
      <c r="M554" s="186">
        <f t="shared" si="68"/>
        <v>0</v>
      </c>
      <c r="N554" s="186">
        <f t="shared" si="69"/>
        <v>-7.5112669003505259E-3</v>
      </c>
      <c r="O554" s="186">
        <f t="shared" si="65"/>
        <v>2.1085688649618663E-2</v>
      </c>
      <c r="P554" s="186">
        <f t="shared" si="66"/>
        <v>-3.5324341682723185E-3</v>
      </c>
      <c r="Q554" s="186">
        <f t="shared" si="70"/>
        <v>-3.5324341682723185E-3</v>
      </c>
      <c r="R554" s="117"/>
      <c r="S554" s="117"/>
      <c r="T554" s="117">
        <f t="shared" si="64"/>
        <v>-7.004082659284286E-4</v>
      </c>
    </row>
    <row r="555" spans="2:20" ht="15.75" x14ac:dyDescent="0.2">
      <c r="B555" s="116" t="s">
        <v>2605</v>
      </c>
      <c r="C555" s="118">
        <v>1072</v>
      </c>
      <c r="D555" s="118">
        <v>2483</v>
      </c>
      <c r="E555" s="118">
        <v>4001</v>
      </c>
      <c r="F555" s="118">
        <v>3271</v>
      </c>
      <c r="G555" s="118">
        <v>4466</v>
      </c>
      <c r="H555" s="118">
        <v>3099</v>
      </c>
      <c r="I555" s="118"/>
      <c r="J555" s="118"/>
      <c r="K555" s="118">
        <v>106085.8993</v>
      </c>
      <c r="L555" s="186">
        <f t="shared" si="67"/>
        <v>2.8063610851262861E-3</v>
      </c>
      <c r="M555" s="186">
        <f t="shared" si="68"/>
        <v>0</v>
      </c>
      <c r="N555" s="186">
        <f t="shared" si="69"/>
        <v>9.3340060544904145E-3</v>
      </c>
      <c r="O555" s="186">
        <f t="shared" si="65"/>
        <v>-1.8892794376098417E-2</v>
      </c>
      <c r="P555" s="186">
        <f t="shared" si="66"/>
        <v>-1.2890750886239124E-3</v>
      </c>
      <c r="Q555" s="186">
        <f t="shared" si="70"/>
        <v>-1.2890750886239124E-3</v>
      </c>
      <c r="R555" s="117"/>
      <c r="S555" s="117"/>
      <c r="T555" s="117">
        <f t="shared" si="64"/>
        <v>-1.172917955053788E-2</v>
      </c>
    </row>
    <row r="556" spans="2:20" ht="15.75" x14ac:dyDescent="0.2">
      <c r="B556" s="116" t="s">
        <v>2606</v>
      </c>
      <c r="C556" s="118">
        <v>1073</v>
      </c>
      <c r="D556" s="118">
        <v>1799</v>
      </c>
      <c r="E556" s="118">
        <v>3919</v>
      </c>
      <c r="F556" s="118">
        <v>2753</v>
      </c>
      <c r="G556" s="118">
        <v>4382</v>
      </c>
      <c r="H556" s="118">
        <v>3030</v>
      </c>
      <c r="I556" s="118"/>
      <c r="J556" s="118"/>
      <c r="K556" s="118">
        <v>105591.6235</v>
      </c>
      <c r="L556" s="186">
        <f t="shared" si="67"/>
        <v>9.3283582089552237E-4</v>
      </c>
      <c r="M556" s="186">
        <f t="shared" si="68"/>
        <v>-0.27547321788159485</v>
      </c>
      <c r="N556" s="186">
        <f t="shared" si="69"/>
        <v>-2.0494876280929768E-2</v>
      </c>
      <c r="O556" s="186">
        <f t="shared" si="65"/>
        <v>-1.8808777429467086E-2</v>
      </c>
      <c r="P556" s="186">
        <f t="shared" si="66"/>
        <v>-2.2265246853823813E-2</v>
      </c>
      <c r="Q556" s="186">
        <f t="shared" si="70"/>
        <v>-2.2265246853823813E-2</v>
      </c>
      <c r="R556" s="117"/>
      <c r="S556" s="117"/>
      <c r="T556" s="117">
        <f t="shared" si="64"/>
        <v>-4.6592035629753389E-3</v>
      </c>
    </row>
    <row r="557" spans="2:20" ht="15.75" x14ac:dyDescent="0.2">
      <c r="B557" s="116" t="s">
        <v>2607</v>
      </c>
      <c r="C557" s="118">
        <v>1084</v>
      </c>
      <c r="D557" s="118">
        <v>1599</v>
      </c>
      <c r="E557" s="118">
        <v>3836</v>
      </c>
      <c r="F557" s="118">
        <v>2645</v>
      </c>
      <c r="G557" s="118">
        <v>4352</v>
      </c>
      <c r="H557" s="118">
        <v>2891</v>
      </c>
      <c r="I557" s="118"/>
      <c r="J557" s="118"/>
      <c r="K557" s="118">
        <v>104810.24129999999</v>
      </c>
      <c r="L557" s="186">
        <f t="shared" si="67"/>
        <v>1.0251630941286114E-2</v>
      </c>
      <c r="M557" s="186">
        <f t="shared" si="68"/>
        <v>-0.11117287381878821</v>
      </c>
      <c r="N557" s="186">
        <f t="shared" si="69"/>
        <v>-2.1178872161265631E-2</v>
      </c>
      <c r="O557" s="186">
        <f t="shared" si="65"/>
        <v>-6.8461889548151527E-3</v>
      </c>
      <c r="P557" s="186">
        <f t="shared" si="66"/>
        <v>-4.5874587458745876E-2</v>
      </c>
      <c r="Q557" s="186">
        <f t="shared" si="70"/>
        <v>-4.5874587458745876E-2</v>
      </c>
      <c r="R557" s="117"/>
      <c r="S557" s="117"/>
      <c r="T557" s="117">
        <f t="shared" si="64"/>
        <v>-7.4000396442432505E-3</v>
      </c>
    </row>
    <row r="558" spans="2:20" ht="15.75" x14ac:dyDescent="0.2">
      <c r="B558" s="116" t="s">
        <v>2608</v>
      </c>
      <c r="C558" s="118">
        <v>1089</v>
      </c>
      <c r="D558" s="118">
        <v>2053</v>
      </c>
      <c r="E558" s="118">
        <v>3807</v>
      </c>
      <c r="F558" s="118">
        <v>2620</v>
      </c>
      <c r="G558" s="118">
        <v>4352</v>
      </c>
      <c r="H558" s="118">
        <v>2773</v>
      </c>
      <c r="I558" s="118"/>
      <c r="J558" s="118"/>
      <c r="K558" s="118">
        <v>104799.8407</v>
      </c>
      <c r="L558" s="186">
        <f t="shared" si="67"/>
        <v>4.6125461254612546E-3</v>
      </c>
      <c r="M558" s="186">
        <f t="shared" si="68"/>
        <v>0.28392745465916197</v>
      </c>
      <c r="N558" s="186">
        <f t="shared" si="69"/>
        <v>-7.5599582898852975E-3</v>
      </c>
      <c r="O558" s="186">
        <f t="shared" si="65"/>
        <v>0</v>
      </c>
      <c r="P558" s="186">
        <f t="shared" si="66"/>
        <v>-4.0816326530612242E-2</v>
      </c>
      <c r="Q558" s="186">
        <f t="shared" si="70"/>
        <v>-4.0816326530612242E-2</v>
      </c>
      <c r="R558" s="117"/>
      <c r="S558" s="117"/>
      <c r="T558" s="117">
        <f t="shared" ref="T558:T621" si="71">(K558-K557)/K557</f>
        <v>-9.9232669164683762E-5</v>
      </c>
    </row>
    <row r="559" spans="2:20" ht="15.75" x14ac:dyDescent="0.2">
      <c r="B559" s="116" t="s">
        <v>2609</v>
      </c>
      <c r="C559" s="118">
        <v>1092</v>
      </c>
      <c r="D559" s="118">
        <v>2034</v>
      </c>
      <c r="E559" s="118">
        <v>3820</v>
      </c>
      <c r="F559" s="118">
        <v>2609</v>
      </c>
      <c r="G559" s="118">
        <v>4352</v>
      </c>
      <c r="H559" s="118">
        <v>2809</v>
      </c>
      <c r="I559" s="118"/>
      <c r="J559" s="118"/>
      <c r="K559" s="118">
        <v>104458.7307</v>
      </c>
      <c r="L559" s="186">
        <f t="shared" si="67"/>
        <v>2.7548209366391185E-3</v>
      </c>
      <c r="M559" s="186">
        <f t="shared" si="68"/>
        <v>-9.2547491475888938E-3</v>
      </c>
      <c r="N559" s="186">
        <f t="shared" si="69"/>
        <v>3.414762280010507E-3</v>
      </c>
      <c r="O559" s="186">
        <f t="shared" si="65"/>
        <v>0</v>
      </c>
      <c r="P559" s="186">
        <f t="shared" si="66"/>
        <v>1.2982329606923909E-2</v>
      </c>
      <c r="Q559" s="186">
        <f t="shared" si="70"/>
        <v>1.2982329606923909E-2</v>
      </c>
      <c r="R559" s="117"/>
      <c r="S559" s="117"/>
      <c r="T559" s="117">
        <f t="shared" si="71"/>
        <v>-3.2548713597424445E-3</v>
      </c>
    </row>
    <row r="560" spans="2:20" ht="15.75" x14ac:dyDescent="0.2">
      <c r="B560" s="116" t="s">
        <v>2610</v>
      </c>
      <c r="C560" s="118">
        <v>1100</v>
      </c>
      <c r="D560" s="118">
        <v>1983</v>
      </c>
      <c r="E560" s="118">
        <v>3790</v>
      </c>
      <c r="F560" s="118">
        <v>2551</v>
      </c>
      <c r="G560" s="118">
        <v>4352</v>
      </c>
      <c r="H560" s="118">
        <v>2759</v>
      </c>
      <c r="I560" s="118"/>
      <c r="J560" s="118"/>
      <c r="K560" s="118">
        <v>104463.10400000001</v>
      </c>
      <c r="L560" s="186">
        <f t="shared" si="67"/>
        <v>7.326007326007326E-3</v>
      </c>
      <c r="M560" s="186">
        <f t="shared" si="68"/>
        <v>-2.5073746312684365E-2</v>
      </c>
      <c r="N560" s="186">
        <f t="shared" si="69"/>
        <v>-7.8534031413612562E-3</v>
      </c>
      <c r="O560" s="186">
        <f t="shared" si="65"/>
        <v>0</v>
      </c>
      <c r="P560" s="186">
        <f t="shared" si="66"/>
        <v>-1.77999288002848E-2</v>
      </c>
      <c r="Q560" s="186">
        <f t="shared" si="70"/>
        <v>-1.77999288002848E-2</v>
      </c>
      <c r="R560" s="117"/>
      <c r="S560" s="117"/>
      <c r="T560" s="117">
        <f t="shared" si="71"/>
        <v>4.1866294666804387E-5</v>
      </c>
    </row>
    <row r="561" spans="2:20" ht="15.75" x14ac:dyDescent="0.2">
      <c r="B561" s="116" t="s">
        <v>2611</v>
      </c>
      <c r="C561" s="118">
        <v>1131</v>
      </c>
      <c r="D561" s="118">
        <v>2047</v>
      </c>
      <c r="E561" s="118">
        <v>3790</v>
      </c>
      <c r="F561" s="118">
        <v>2484</v>
      </c>
      <c r="G561" s="118">
        <v>4352</v>
      </c>
      <c r="H561" s="118">
        <v>2789</v>
      </c>
      <c r="I561" s="118"/>
      <c r="J561" s="118"/>
      <c r="K561" s="118">
        <v>104931.2637</v>
      </c>
      <c r="L561" s="186">
        <f t="shared" si="67"/>
        <v>2.8181818181818183E-2</v>
      </c>
      <c r="M561" s="186">
        <f t="shared" si="68"/>
        <v>3.2274331820474032E-2</v>
      </c>
      <c r="N561" s="186">
        <f t="shared" si="69"/>
        <v>0</v>
      </c>
      <c r="O561" s="186">
        <f t="shared" si="65"/>
        <v>0</v>
      </c>
      <c r="P561" s="186">
        <f t="shared" si="66"/>
        <v>1.0873504893077202E-2</v>
      </c>
      <c r="Q561" s="186">
        <f t="shared" si="70"/>
        <v>1.0873504893077202E-2</v>
      </c>
      <c r="R561" s="117"/>
      <c r="S561" s="117"/>
      <c r="T561" s="117">
        <f t="shared" si="71"/>
        <v>4.4815794483762349E-3</v>
      </c>
    </row>
    <row r="562" spans="2:20" ht="15.75" x14ac:dyDescent="0.2">
      <c r="B562" s="116" t="s">
        <v>2612</v>
      </c>
      <c r="C562" s="118">
        <v>1131</v>
      </c>
      <c r="D562" s="118">
        <v>2058</v>
      </c>
      <c r="E562" s="118">
        <v>3790</v>
      </c>
      <c r="F562" s="118">
        <v>2500</v>
      </c>
      <c r="G562" s="118">
        <v>4222</v>
      </c>
      <c r="H562" s="118">
        <v>2798</v>
      </c>
      <c r="I562" s="118"/>
      <c r="J562" s="118"/>
      <c r="K562" s="118">
        <v>105477.0632</v>
      </c>
      <c r="L562" s="186">
        <f t="shared" si="67"/>
        <v>0</v>
      </c>
      <c r="M562" s="186">
        <f t="shared" si="68"/>
        <v>5.3737176355642402E-3</v>
      </c>
      <c r="N562" s="186">
        <f t="shared" si="69"/>
        <v>0</v>
      </c>
      <c r="O562" s="186">
        <f t="shared" si="65"/>
        <v>-2.9871323529411766E-2</v>
      </c>
      <c r="P562" s="186">
        <f t="shared" si="66"/>
        <v>3.2269630692004303E-3</v>
      </c>
      <c r="Q562" s="186">
        <f t="shared" si="70"/>
        <v>3.2269630692004303E-3</v>
      </c>
      <c r="R562" s="117"/>
      <c r="S562" s="117"/>
      <c r="T562" s="117">
        <f t="shared" si="71"/>
        <v>5.2014955386457265E-3</v>
      </c>
    </row>
    <row r="563" spans="2:20" ht="15.75" x14ac:dyDescent="0.2">
      <c r="B563" s="116" t="s">
        <v>2613</v>
      </c>
      <c r="C563" s="118">
        <v>1131</v>
      </c>
      <c r="D563" s="118">
        <v>2112</v>
      </c>
      <c r="E563" s="118">
        <v>3790</v>
      </c>
      <c r="F563" s="118">
        <v>2625</v>
      </c>
      <c r="G563" s="118">
        <v>2815</v>
      </c>
      <c r="H563" s="118">
        <v>2895</v>
      </c>
      <c r="I563" s="118"/>
      <c r="J563" s="118"/>
      <c r="K563" s="118">
        <v>105295.76880000001</v>
      </c>
      <c r="L563" s="186">
        <f t="shared" si="67"/>
        <v>0</v>
      </c>
      <c r="M563" s="186">
        <f t="shared" si="68"/>
        <v>2.6239067055393587E-2</v>
      </c>
      <c r="N563" s="186">
        <f t="shared" si="69"/>
        <v>0</v>
      </c>
      <c r="O563" s="186">
        <f t="shared" si="65"/>
        <v>-0.3332543818095689</v>
      </c>
      <c r="P563" s="186">
        <f t="shared" si="66"/>
        <v>3.4667619728377411E-2</v>
      </c>
      <c r="Q563" s="186">
        <f t="shared" si="70"/>
        <v>3.4667619728377411E-2</v>
      </c>
      <c r="R563" s="117"/>
      <c r="S563" s="117"/>
      <c r="T563" s="117">
        <f t="shared" si="71"/>
        <v>-1.718804017668164E-3</v>
      </c>
    </row>
    <row r="564" spans="2:20" ht="15.75" x14ac:dyDescent="0.2">
      <c r="B564" s="116" t="s">
        <v>2614</v>
      </c>
      <c r="C564" s="118">
        <v>1131</v>
      </c>
      <c r="D564" s="118">
        <v>2073</v>
      </c>
      <c r="E564" s="118">
        <v>3629</v>
      </c>
      <c r="F564" s="118">
        <v>2650</v>
      </c>
      <c r="G564" s="118">
        <v>3095</v>
      </c>
      <c r="H564" s="118">
        <v>2841</v>
      </c>
      <c r="I564" s="118"/>
      <c r="J564" s="118"/>
      <c r="K564" s="118">
        <v>105072.7058</v>
      </c>
      <c r="L564" s="186">
        <f t="shared" si="67"/>
        <v>0</v>
      </c>
      <c r="M564" s="186">
        <f t="shared" si="68"/>
        <v>-1.8465909090909092E-2</v>
      </c>
      <c r="N564" s="186">
        <f t="shared" si="69"/>
        <v>-4.2480211081794193E-2</v>
      </c>
      <c r="O564" s="186">
        <f t="shared" si="65"/>
        <v>9.9467140319715805E-2</v>
      </c>
      <c r="P564" s="186">
        <f t="shared" si="66"/>
        <v>-1.8652849740932641E-2</v>
      </c>
      <c r="Q564" s="186">
        <f t="shared" si="70"/>
        <v>-1.8652849740932641E-2</v>
      </c>
      <c r="R564" s="117"/>
      <c r="S564" s="117"/>
      <c r="T564" s="117">
        <f t="shared" si="71"/>
        <v>-2.1184421989804514E-3</v>
      </c>
    </row>
    <row r="565" spans="2:20" ht="15.75" x14ac:dyDescent="0.2">
      <c r="B565" s="116" t="s">
        <v>2615</v>
      </c>
      <c r="C565" s="118">
        <v>1154</v>
      </c>
      <c r="D565" s="118">
        <v>2033</v>
      </c>
      <c r="E565" s="118">
        <v>3603</v>
      </c>
      <c r="F565" s="118">
        <v>2671</v>
      </c>
      <c r="G565" s="118">
        <v>3095</v>
      </c>
      <c r="H565" s="118">
        <v>2844</v>
      </c>
      <c r="I565" s="118"/>
      <c r="J565" s="118"/>
      <c r="K565" s="118">
        <v>105573.6632</v>
      </c>
      <c r="L565" s="186">
        <f t="shared" si="67"/>
        <v>2.0335985853227233E-2</v>
      </c>
      <c r="M565" s="186">
        <f t="shared" si="68"/>
        <v>-1.929570670525808E-2</v>
      </c>
      <c r="N565" s="186">
        <f t="shared" si="69"/>
        <v>-7.1645081289611464E-3</v>
      </c>
      <c r="O565" s="186">
        <f t="shared" si="65"/>
        <v>0</v>
      </c>
      <c r="P565" s="186">
        <f t="shared" si="66"/>
        <v>1.0559662090813093E-3</v>
      </c>
      <c r="Q565" s="186">
        <f t="shared" si="70"/>
        <v>1.0559662090813093E-3</v>
      </c>
      <c r="R565" s="117"/>
      <c r="S565" s="117"/>
      <c r="T565" s="117">
        <f t="shared" si="71"/>
        <v>4.767721514220293E-3</v>
      </c>
    </row>
    <row r="566" spans="2:20" ht="15.75" x14ac:dyDescent="0.2">
      <c r="B566" s="116" t="s">
        <v>2616</v>
      </c>
      <c r="C566" s="118">
        <v>1156</v>
      </c>
      <c r="D566" s="118">
        <v>2035</v>
      </c>
      <c r="E566" s="118">
        <v>3659</v>
      </c>
      <c r="F566" s="118">
        <v>2746</v>
      </c>
      <c r="G566" s="118">
        <v>3095</v>
      </c>
      <c r="H566" s="118">
        <v>2910</v>
      </c>
      <c r="I566" s="118"/>
      <c r="J566" s="118"/>
      <c r="K566" s="118">
        <v>108640.02469999999</v>
      </c>
      <c r="L566" s="186">
        <f t="shared" si="67"/>
        <v>1.7331022530329288E-3</v>
      </c>
      <c r="M566" s="186">
        <f t="shared" si="68"/>
        <v>9.8376783079193305E-4</v>
      </c>
      <c r="N566" s="186">
        <f t="shared" si="69"/>
        <v>1.5542603386067166E-2</v>
      </c>
      <c r="O566" s="186">
        <f t="shared" si="65"/>
        <v>0</v>
      </c>
      <c r="P566" s="186">
        <f t="shared" si="66"/>
        <v>2.3206751054852322E-2</v>
      </c>
      <c r="Q566" s="186">
        <f t="shared" si="70"/>
        <v>2.3206751054852322E-2</v>
      </c>
      <c r="R566" s="117"/>
      <c r="S566" s="117"/>
      <c r="T566" s="117">
        <f t="shared" si="71"/>
        <v>2.9044758011200648E-2</v>
      </c>
    </row>
    <row r="567" spans="2:20" ht="15.75" x14ac:dyDescent="0.2">
      <c r="B567" s="116" t="s">
        <v>2617</v>
      </c>
      <c r="C567" s="118">
        <v>1156</v>
      </c>
      <c r="D567" s="118">
        <v>2035</v>
      </c>
      <c r="E567" s="118">
        <v>3659</v>
      </c>
      <c r="F567" s="118">
        <v>2746</v>
      </c>
      <c r="G567" s="118">
        <v>3249</v>
      </c>
      <c r="H567" s="118">
        <v>2910</v>
      </c>
      <c r="I567" s="118"/>
      <c r="J567" s="118"/>
      <c r="K567" s="118">
        <v>110516.5793</v>
      </c>
      <c r="L567" s="186">
        <f t="shared" si="67"/>
        <v>0</v>
      </c>
      <c r="M567" s="186">
        <f t="shared" si="68"/>
        <v>0</v>
      </c>
      <c r="N567" s="186">
        <f t="shared" si="69"/>
        <v>0</v>
      </c>
      <c r="O567" s="186">
        <f t="shared" si="65"/>
        <v>4.9757673667205168E-2</v>
      </c>
      <c r="P567" s="186">
        <f t="shared" si="66"/>
        <v>0</v>
      </c>
      <c r="Q567" s="186">
        <f t="shared" si="70"/>
        <v>0</v>
      </c>
      <c r="R567" s="117"/>
      <c r="S567" s="117"/>
      <c r="T567" s="117">
        <f t="shared" si="71"/>
        <v>1.7273142243679949E-2</v>
      </c>
    </row>
    <row r="568" spans="2:20" ht="15.75" x14ac:dyDescent="0.2">
      <c r="B568" s="116" t="s">
        <v>2618</v>
      </c>
      <c r="C568" s="118">
        <v>1156</v>
      </c>
      <c r="D568" s="118">
        <v>2035</v>
      </c>
      <c r="E568" s="118">
        <v>3659</v>
      </c>
      <c r="F568" s="118">
        <v>2746</v>
      </c>
      <c r="G568" s="118">
        <v>3280</v>
      </c>
      <c r="H568" s="118">
        <v>2910</v>
      </c>
      <c r="I568" s="118"/>
      <c r="J568" s="118"/>
      <c r="K568" s="118">
        <v>113451.4776</v>
      </c>
      <c r="L568" s="186">
        <f t="shared" si="67"/>
        <v>0</v>
      </c>
      <c r="M568" s="186">
        <f t="shared" si="68"/>
        <v>0</v>
      </c>
      <c r="N568" s="186">
        <f t="shared" si="69"/>
        <v>0</v>
      </c>
      <c r="O568" s="186">
        <f t="shared" si="65"/>
        <v>9.5413973530317029E-3</v>
      </c>
      <c r="P568" s="186">
        <f t="shared" si="66"/>
        <v>0</v>
      </c>
      <c r="Q568" s="186">
        <f t="shared" si="70"/>
        <v>0</v>
      </c>
      <c r="R568" s="117"/>
      <c r="S568" s="117"/>
      <c r="T568" s="117">
        <f t="shared" si="71"/>
        <v>2.6556181150279239E-2</v>
      </c>
    </row>
    <row r="569" spans="2:20" ht="15.75" x14ac:dyDescent="0.2">
      <c r="B569" s="116" t="s">
        <v>2619</v>
      </c>
      <c r="C569" s="118">
        <v>1156</v>
      </c>
      <c r="D569" s="118">
        <v>2136</v>
      </c>
      <c r="E569" s="118">
        <v>3841</v>
      </c>
      <c r="F569" s="118">
        <v>2883</v>
      </c>
      <c r="G569" s="118">
        <v>3434</v>
      </c>
      <c r="H569" s="118">
        <v>3055</v>
      </c>
      <c r="I569" s="118"/>
      <c r="J569" s="118"/>
      <c r="K569" s="118">
        <v>117826.83040000001</v>
      </c>
      <c r="L569" s="186">
        <f t="shared" si="67"/>
        <v>0</v>
      </c>
      <c r="M569" s="186">
        <f t="shared" si="68"/>
        <v>4.963144963144963E-2</v>
      </c>
      <c r="N569" s="186">
        <f t="shared" si="69"/>
        <v>4.9740366220278762E-2</v>
      </c>
      <c r="O569" s="186">
        <f t="shared" si="65"/>
        <v>4.6951219512195122E-2</v>
      </c>
      <c r="P569" s="186">
        <f t="shared" si="66"/>
        <v>4.9828178694158079E-2</v>
      </c>
      <c r="Q569" s="186">
        <f t="shared" si="70"/>
        <v>4.9828178694158079E-2</v>
      </c>
      <c r="R569" s="117"/>
      <c r="S569" s="117"/>
      <c r="T569" s="117">
        <f t="shared" si="71"/>
        <v>3.8565851168782028E-2</v>
      </c>
    </row>
    <row r="570" spans="2:20" ht="15.75" x14ac:dyDescent="0.2">
      <c r="B570" s="116" t="s">
        <v>2620</v>
      </c>
      <c r="C570" s="118">
        <v>1157</v>
      </c>
      <c r="D570" s="118">
        <v>2180</v>
      </c>
      <c r="E570" s="118">
        <v>4009</v>
      </c>
      <c r="F570" s="118">
        <v>3019</v>
      </c>
      <c r="G570" s="118">
        <v>3605</v>
      </c>
      <c r="H570" s="118">
        <v>3189</v>
      </c>
      <c r="I570" s="118"/>
      <c r="J570" s="118"/>
      <c r="K570" s="118">
        <v>120548.4415</v>
      </c>
      <c r="L570" s="186">
        <f t="shared" si="67"/>
        <v>8.6505190311418688E-4</v>
      </c>
      <c r="M570" s="186">
        <f t="shared" si="68"/>
        <v>2.0599250936329586E-2</v>
      </c>
      <c r="N570" s="186">
        <f t="shared" si="69"/>
        <v>4.3738609737047643E-2</v>
      </c>
      <c r="O570" s="186">
        <f t="shared" si="65"/>
        <v>4.9796156086196856E-2</v>
      </c>
      <c r="P570" s="186">
        <f t="shared" si="66"/>
        <v>4.3862520458265136E-2</v>
      </c>
      <c r="Q570" s="186">
        <f t="shared" si="70"/>
        <v>4.3862520458265136E-2</v>
      </c>
      <c r="R570" s="117"/>
      <c r="S570" s="117"/>
      <c r="T570" s="117">
        <f t="shared" si="71"/>
        <v>2.309839864791945E-2</v>
      </c>
    </row>
    <row r="571" spans="2:20" ht="15.75" x14ac:dyDescent="0.2">
      <c r="B571" s="116" t="s">
        <v>2621</v>
      </c>
      <c r="C571" s="118">
        <v>1156</v>
      </c>
      <c r="D571" s="118">
        <v>2282</v>
      </c>
      <c r="E571" s="118">
        <v>4202</v>
      </c>
      <c r="F571" s="118">
        <v>3164</v>
      </c>
      <c r="G571" s="118">
        <v>3785</v>
      </c>
      <c r="H571" s="118">
        <v>3332</v>
      </c>
      <c r="I571" s="118"/>
      <c r="J571" s="118"/>
      <c r="K571" s="118">
        <v>120774.40949999999</v>
      </c>
      <c r="L571" s="186">
        <f t="shared" si="67"/>
        <v>-8.6430423509075197E-4</v>
      </c>
      <c r="M571" s="186">
        <f t="shared" si="68"/>
        <v>4.6788990825688076E-2</v>
      </c>
      <c r="N571" s="186">
        <f t="shared" si="69"/>
        <v>4.8141681217261159E-2</v>
      </c>
      <c r="O571" s="186">
        <f t="shared" si="65"/>
        <v>4.9930651872399444E-2</v>
      </c>
      <c r="P571" s="186">
        <f t="shared" si="66"/>
        <v>4.4841643148322355E-2</v>
      </c>
      <c r="Q571" s="186">
        <f t="shared" si="70"/>
        <v>4.4841643148322355E-2</v>
      </c>
      <c r="R571" s="117"/>
      <c r="S571" s="117"/>
      <c r="T571" s="117">
        <f t="shared" si="71"/>
        <v>1.8744995554338501E-3</v>
      </c>
    </row>
    <row r="572" spans="2:20" ht="15.75" x14ac:dyDescent="0.2">
      <c r="B572" s="116" t="s">
        <v>2622</v>
      </c>
      <c r="C572" s="118">
        <v>1156</v>
      </c>
      <c r="D572" s="118">
        <v>2396</v>
      </c>
      <c r="E572" s="118">
        <v>4412</v>
      </c>
      <c r="F572" s="118">
        <v>3322</v>
      </c>
      <c r="G572" s="118">
        <v>3940</v>
      </c>
      <c r="H572" s="118">
        <v>3473</v>
      </c>
      <c r="I572" s="118"/>
      <c r="J572" s="118"/>
      <c r="K572" s="118">
        <v>124845.91310000001</v>
      </c>
      <c r="L572" s="186">
        <f t="shared" si="67"/>
        <v>0</v>
      </c>
      <c r="M572" s="186">
        <f t="shared" si="68"/>
        <v>4.9956178790534621E-2</v>
      </c>
      <c r="N572" s="186">
        <f t="shared" si="69"/>
        <v>4.9976201808662545E-2</v>
      </c>
      <c r="O572" s="186">
        <f t="shared" si="65"/>
        <v>4.0951122853368563E-2</v>
      </c>
      <c r="P572" s="186">
        <f t="shared" si="66"/>
        <v>4.2316926770708287E-2</v>
      </c>
      <c r="Q572" s="186">
        <f t="shared" si="70"/>
        <v>4.2316926770708287E-2</v>
      </c>
      <c r="R572" s="117"/>
      <c r="S572" s="117"/>
      <c r="T572" s="117">
        <f t="shared" si="71"/>
        <v>3.3711641537771384E-2</v>
      </c>
    </row>
    <row r="573" spans="2:20" ht="15.75" x14ac:dyDescent="0.2">
      <c r="B573" s="116" t="s">
        <v>2623</v>
      </c>
      <c r="C573" s="118">
        <v>1156</v>
      </c>
      <c r="D573" s="118">
        <v>2515</v>
      </c>
      <c r="E573" s="118">
        <v>4438</v>
      </c>
      <c r="F573" s="118">
        <v>3308</v>
      </c>
      <c r="G573" s="118">
        <v>4133</v>
      </c>
      <c r="H573" s="118">
        <v>3392</v>
      </c>
      <c r="I573" s="118"/>
      <c r="J573" s="118"/>
      <c r="K573" s="118">
        <v>129825.8821</v>
      </c>
      <c r="L573" s="186">
        <f t="shared" si="67"/>
        <v>0</v>
      </c>
      <c r="M573" s="186">
        <f t="shared" si="68"/>
        <v>4.9666110183639402E-2</v>
      </c>
      <c r="N573" s="186">
        <f t="shared" si="69"/>
        <v>5.8930190389845875E-3</v>
      </c>
      <c r="O573" s="186">
        <f t="shared" si="65"/>
        <v>4.8984771573604063E-2</v>
      </c>
      <c r="P573" s="186">
        <f t="shared" si="66"/>
        <v>-2.3322775698243592E-2</v>
      </c>
      <c r="Q573" s="186">
        <f t="shared" si="70"/>
        <v>-2.3322775698243592E-2</v>
      </c>
      <c r="R573" s="117"/>
      <c r="S573" s="117"/>
      <c r="T573" s="117">
        <f t="shared" si="71"/>
        <v>3.9888922883771973E-2</v>
      </c>
    </row>
    <row r="574" spans="2:20" ht="15.75" x14ac:dyDescent="0.2">
      <c r="B574" s="116" t="s">
        <v>2624</v>
      </c>
      <c r="C574" s="118">
        <v>1154</v>
      </c>
      <c r="D574" s="118">
        <v>2437</v>
      </c>
      <c r="E574" s="118">
        <v>4411</v>
      </c>
      <c r="F574" s="118">
        <v>3320</v>
      </c>
      <c r="G574" s="118">
        <v>4337</v>
      </c>
      <c r="H574" s="118">
        <v>3370</v>
      </c>
      <c r="I574" s="118"/>
      <c r="J574" s="118"/>
      <c r="K574" s="118">
        <v>129824.6406</v>
      </c>
      <c r="L574" s="186">
        <f t="shared" si="67"/>
        <v>-1.7301038062283738E-3</v>
      </c>
      <c r="M574" s="186">
        <f t="shared" si="68"/>
        <v>-3.1013916500994037E-2</v>
      </c>
      <c r="N574" s="186">
        <f t="shared" si="69"/>
        <v>-6.0838215412347902E-3</v>
      </c>
      <c r="O574" s="186">
        <f t="shared" si="65"/>
        <v>4.9358819259617714E-2</v>
      </c>
      <c r="P574" s="186">
        <f t="shared" si="66"/>
        <v>-6.4858490566037739E-3</v>
      </c>
      <c r="Q574" s="186">
        <f t="shared" si="70"/>
        <v>-6.4858490566037739E-3</v>
      </c>
      <c r="R574" s="117"/>
      <c r="S574" s="117"/>
      <c r="T574" s="117">
        <f t="shared" si="71"/>
        <v>-9.5628081236331945E-6</v>
      </c>
    </row>
    <row r="575" spans="2:20" ht="15.75" x14ac:dyDescent="0.2">
      <c r="B575" s="116" t="s">
        <v>2625</v>
      </c>
      <c r="C575" s="118">
        <v>1152</v>
      </c>
      <c r="D575" s="118">
        <v>2537</v>
      </c>
      <c r="E575" s="118">
        <v>4627</v>
      </c>
      <c r="F575" s="118">
        <v>3482</v>
      </c>
      <c r="G575" s="118">
        <v>4268</v>
      </c>
      <c r="H575" s="118">
        <v>3527</v>
      </c>
      <c r="I575" s="118"/>
      <c r="J575" s="118"/>
      <c r="K575" s="118">
        <v>127715.2135</v>
      </c>
      <c r="L575" s="186">
        <f t="shared" si="67"/>
        <v>-1.7331022530329288E-3</v>
      </c>
      <c r="M575" s="186">
        <f t="shared" si="68"/>
        <v>4.103405826836274E-2</v>
      </c>
      <c r="N575" s="186">
        <f t="shared" si="69"/>
        <v>4.8968487871231016E-2</v>
      </c>
      <c r="O575" s="186">
        <f t="shared" si="65"/>
        <v>-1.5909614941203597E-2</v>
      </c>
      <c r="P575" s="186">
        <f t="shared" si="66"/>
        <v>4.6587537091988131E-2</v>
      </c>
      <c r="Q575" s="186">
        <f t="shared" si="70"/>
        <v>4.6587537091988131E-2</v>
      </c>
      <c r="R575" s="117"/>
      <c r="S575" s="117"/>
      <c r="T575" s="117">
        <f t="shared" si="71"/>
        <v>-1.6248279912434441E-2</v>
      </c>
    </row>
    <row r="576" spans="2:20" ht="15.75" x14ac:dyDescent="0.2">
      <c r="B576" s="116" t="s">
        <v>2626</v>
      </c>
      <c r="C576" s="118">
        <v>1147</v>
      </c>
      <c r="D576" s="118">
        <v>2640</v>
      </c>
      <c r="E576" s="118">
        <v>4851</v>
      </c>
      <c r="F576" s="118">
        <v>3656</v>
      </c>
      <c r="G576" s="118">
        <v>4094</v>
      </c>
      <c r="H576" s="118">
        <v>3681</v>
      </c>
      <c r="I576" s="118"/>
      <c r="J576" s="118"/>
      <c r="K576" s="118">
        <v>125375.0912</v>
      </c>
      <c r="L576" s="186">
        <f t="shared" si="67"/>
        <v>-4.340277777777778E-3</v>
      </c>
      <c r="M576" s="186">
        <f t="shared" si="68"/>
        <v>4.0599132834055973E-2</v>
      </c>
      <c r="N576" s="186">
        <f t="shared" si="69"/>
        <v>4.8411497730711045E-2</v>
      </c>
      <c r="O576" s="186">
        <f t="shared" si="65"/>
        <v>-4.0768509840674788E-2</v>
      </c>
      <c r="P576" s="186">
        <f t="shared" si="66"/>
        <v>4.3663169832719027E-2</v>
      </c>
      <c r="Q576" s="186">
        <f t="shared" si="70"/>
        <v>4.3663169832719027E-2</v>
      </c>
      <c r="R576" s="117"/>
      <c r="S576" s="117"/>
      <c r="T576" s="117">
        <f t="shared" si="71"/>
        <v>-1.8322972149281202E-2</v>
      </c>
    </row>
    <row r="577" spans="2:20" ht="15.75" x14ac:dyDescent="0.2">
      <c r="B577" s="116" t="s">
        <v>2627</v>
      </c>
      <c r="C577" s="118">
        <v>1151</v>
      </c>
      <c r="D577" s="118">
        <v>2669</v>
      </c>
      <c r="E577" s="118">
        <v>4836</v>
      </c>
      <c r="F577" s="118">
        <v>3744</v>
      </c>
      <c r="G577" s="118">
        <v>4087</v>
      </c>
      <c r="H577" s="118">
        <v>3693</v>
      </c>
      <c r="I577" s="118"/>
      <c r="J577" s="118"/>
      <c r="K577" s="118">
        <v>126265.3089</v>
      </c>
      <c r="L577" s="186">
        <f t="shared" si="67"/>
        <v>3.4873583260680036E-3</v>
      </c>
      <c r="M577" s="186">
        <f t="shared" si="68"/>
        <v>1.0984848484848484E-2</v>
      </c>
      <c r="N577" s="186">
        <f t="shared" si="69"/>
        <v>-3.0921459492888066E-3</v>
      </c>
      <c r="O577" s="186">
        <f t="shared" si="65"/>
        <v>-1.709819247679531E-3</v>
      </c>
      <c r="P577" s="186">
        <f t="shared" si="66"/>
        <v>3.2599837000814994E-3</v>
      </c>
      <c r="Q577" s="186">
        <f t="shared" si="70"/>
        <v>3.2599837000814994E-3</v>
      </c>
      <c r="R577" s="117"/>
      <c r="S577" s="117"/>
      <c r="T577" s="117">
        <f t="shared" si="71"/>
        <v>7.1004351141800677E-3</v>
      </c>
    </row>
    <row r="578" spans="2:20" ht="15.75" x14ac:dyDescent="0.2">
      <c r="B578" s="116" t="s">
        <v>2628</v>
      </c>
      <c r="C578" s="118">
        <v>1158</v>
      </c>
      <c r="D578" s="118">
        <v>2552</v>
      </c>
      <c r="E578" s="118">
        <v>4720</v>
      </c>
      <c r="F578" s="118">
        <v>3744</v>
      </c>
      <c r="G578" s="118">
        <v>4039</v>
      </c>
      <c r="H578" s="118">
        <v>3537</v>
      </c>
      <c r="I578" s="118"/>
      <c r="J578" s="118"/>
      <c r="K578" s="118">
        <v>125012.41310000001</v>
      </c>
      <c r="L578" s="186">
        <f t="shared" si="67"/>
        <v>6.0816681146828849E-3</v>
      </c>
      <c r="M578" s="186">
        <f t="shared" si="68"/>
        <v>-4.3836642937429747E-2</v>
      </c>
      <c r="N578" s="186">
        <f t="shared" si="69"/>
        <v>-2.3986765922249794E-2</v>
      </c>
      <c r="O578" s="186">
        <f t="shared" si="65"/>
        <v>-1.1744555908979692E-2</v>
      </c>
      <c r="P578" s="186">
        <f t="shared" si="66"/>
        <v>-4.2242079610073112E-2</v>
      </c>
      <c r="Q578" s="186">
        <f t="shared" si="70"/>
        <v>-4.2242079610073112E-2</v>
      </c>
      <c r="R578" s="117"/>
      <c r="S578" s="117"/>
      <c r="T578" s="117">
        <f t="shared" si="71"/>
        <v>-9.9227239129654424E-3</v>
      </c>
    </row>
    <row r="579" spans="2:20" ht="15.75" x14ac:dyDescent="0.2">
      <c r="B579" s="116" t="s">
        <v>2629</v>
      </c>
      <c r="C579" s="118">
        <v>1164</v>
      </c>
      <c r="D579" s="118">
        <v>2489</v>
      </c>
      <c r="E579" s="118">
        <v>4623</v>
      </c>
      <c r="F579" s="118">
        <v>3744</v>
      </c>
      <c r="G579" s="118">
        <v>3969</v>
      </c>
      <c r="H579" s="118">
        <v>3393</v>
      </c>
      <c r="I579" s="118"/>
      <c r="J579" s="118"/>
      <c r="K579" s="118">
        <v>127238.56939999999</v>
      </c>
      <c r="L579" s="186">
        <f t="shared" si="67"/>
        <v>5.1813471502590676E-3</v>
      </c>
      <c r="M579" s="186">
        <f t="shared" si="68"/>
        <v>-2.4686520376175549E-2</v>
      </c>
      <c r="N579" s="186">
        <f t="shared" si="69"/>
        <v>-2.0550847457627117E-2</v>
      </c>
      <c r="O579" s="186">
        <f t="shared" si="65"/>
        <v>-1.7331022530329289E-2</v>
      </c>
      <c r="P579" s="186">
        <f t="shared" si="66"/>
        <v>-4.0712468193384227E-2</v>
      </c>
      <c r="Q579" s="186">
        <f t="shared" si="70"/>
        <v>-4.0712468193384227E-2</v>
      </c>
      <c r="R579" s="117"/>
      <c r="S579" s="117"/>
      <c r="T579" s="117">
        <f t="shared" si="71"/>
        <v>1.7807482031558255E-2</v>
      </c>
    </row>
    <row r="580" spans="2:20" ht="15.75" x14ac:dyDescent="0.2">
      <c r="B580" s="116" t="s">
        <v>2630</v>
      </c>
      <c r="C580" s="118">
        <v>1175</v>
      </c>
      <c r="D580" s="118">
        <v>2512</v>
      </c>
      <c r="E580" s="118">
        <v>4672</v>
      </c>
      <c r="F580" s="118">
        <v>3666</v>
      </c>
      <c r="G580" s="118">
        <v>4072</v>
      </c>
      <c r="H580" s="118">
        <v>3439</v>
      </c>
      <c r="I580" s="118"/>
      <c r="J580" s="118"/>
      <c r="K580" s="118">
        <v>126856.35739999999</v>
      </c>
      <c r="L580" s="186">
        <f t="shared" si="67"/>
        <v>9.4501718213058413E-3</v>
      </c>
      <c r="M580" s="186">
        <f t="shared" si="68"/>
        <v>9.2406588991562882E-3</v>
      </c>
      <c r="N580" s="186">
        <f t="shared" si="69"/>
        <v>1.0599178022928835E-2</v>
      </c>
      <c r="O580" s="186">
        <f t="shared" si="65"/>
        <v>2.5951121189216428E-2</v>
      </c>
      <c r="P580" s="186">
        <f t="shared" si="66"/>
        <v>1.3557323902151489E-2</v>
      </c>
      <c r="Q580" s="186">
        <f t="shared" si="70"/>
        <v>1.3557323902151489E-2</v>
      </c>
      <c r="R580" s="117"/>
      <c r="S580" s="117"/>
      <c r="T580" s="117">
        <f t="shared" si="71"/>
        <v>-3.0039004823957062E-3</v>
      </c>
    </row>
    <row r="581" spans="2:20" ht="15.75" x14ac:dyDescent="0.2">
      <c r="B581" s="116" t="s">
        <v>2631</v>
      </c>
      <c r="C581" s="118">
        <v>1175</v>
      </c>
      <c r="D581" s="118">
        <v>2469</v>
      </c>
      <c r="E581" s="118">
        <v>4536</v>
      </c>
      <c r="F581" s="118">
        <v>3545</v>
      </c>
      <c r="G581" s="118">
        <v>4007</v>
      </c>
      <c r="H581" s="118">
        <v>3356</v>
      </c>
      <c r="I581" s="118"/>
      <c r="J581" s="118"/>
      <c r="K581" s="118">
        <v>127797.0352</v>
      </c>
      <c r="L581" s="186">
        <f t="shared" si="67"/>
        <v>0</v>
      </c>
      <c r="M581" s="186">
        <f t="shared" si="68"/>
        <v>-1.7117834394904458E-2</v>
      </c>
      <c r="N581" s="186">
        <f t="shared" si="69"/>
        <v>-2.9109589041095889E-2</v>
      </c>
      <c r="O581" s="186">
        <f t="shared" si="65"/>
        <v>-1.5962671905697445E-2</v>
      </c>
      <c r="P581" s="186">
        <f t="shared" si="66"/>
        <v>-2.4134922942715905E-2</v>
      </c>
      <c r="Q581" s="186">
        <f t="shared" si="70"/>
        <v>-2.4134922942715905E-2</v>
      </c>
      <c r="R581" s="117"/>
      <c r="S581" s="117"/>
      <c r="T581" s="117">
        <f t="shared" si="71"/>
        <v>7.4152988409866239E-3</v>
      </c>
    </row>
    <row r="582" spans="2:20" ht="15.75" x14ac:dyDescent="0.2">
      <c r="B582" s="116" t="s">
        <v>2632</v>
      </c>
      <c r="C582" s="118">
        <v>1175</v>
      </c>
      <c r="D582" s="118">
        <v>2541</v>
      </c>
      <c r="E582" s="118">
        <v>4645</v>
      </c>
      <c r="F582" s="118">
        <v>3709</v>
      </c>
      <c r="G582" s="118">
        <v>3973</v>
      </c>
      <c r="H582" s="118">
        <v>3440</v>
      </c>
      <c r="I582" s="118"/>
      <c r="J582" s="118"/>
      <c r="K582" s="118">
        <v>130529.13340000001</v>
      </c>
      <c r="L582" s="186">
        <f t="shared" si="67"/>
        <v>0</v>
      </c>
      <c r="M582" s="186">
        <f t="shared" si="68"/>
        <v>2.9161603888213851E-2</v>
      </c>
      <c r="N582" s="186">
        <f t="shared" si="69"/>
        <v>2.4029982363315695E-2</v>
      </c>
      <c r="O582" s="186">
        <f t="shared" si="65"/>
        <v>-8.4851509857748943E-3</v>
      </c>
      <c r="P582" s="186">
        <f t="shared" si="66"/>
        <v>2.5029797377830752E-2</v>
      </c>
      <c r="Q582" s="186">
        <f t="shared" si="70"/>
        <v>2.5029797377830752E-2</v>
      </c>
      <c r="R582" s="117"/>
      <c r="S582" s="117"/>
      <c r="T582" s="117">
        <f t="shared" si="71"/>
        <v>2.1378416140283102E-2</v>
      </c>
    </row>
    <row r="583" spans="2:20" ht="15.75" x14ac:dyDescent="0.2">
      <c r="B583" s="116" t="s">
        <v>2633</v>
      </c>
      <c r="C583" s="118">
        <v>1175</v>
      </c>
      <c r="D583" s="118">
        <v>2512</v>
      </c>
      <c r="E583" s="118">
        <v>4524</v>
      </c>
      <c r="F583" s="118">
        <v>3708</v>
      </c>
      <c r="G583" s="118">
        <v>3994</v>
      </c>
      <c r="H583" s="118">
        <v>3487</v>
      </c>
      <c r="I583" s="118"/>
      <c r="J583" s="118"/>
      <c r="K583" s="118">
        <v>133015.39259999999</v>
      </c>
      <c r="L583" s="186">
        <f t="shared" si="67"/>
        <v>0</v>
      </c>
      <c r="M583" s="186">
        <f t="shared" si="68"/>
        <v>-1.1412829594647777E-2</v>
      </c>
      <c r="N583" s="186">
        <f t="shared" si="69"/>
        <v>-2.6049515608180841E-2</v>
      </c>
      <c r="O583" s="186">
        <f t="shared" ref="O583:O646" si="72">(G583-G582)/G582</f>
        <v>5.2856783287188519E-3</v>
      </c>
      <c r="P583" s="186">
        <f t="shared" ref="P583:P646" si="73">(H583-H582)/H582</f>
        <v>1.3662790697674419E-2</v>
      </c>
      <c r="Q583" s="186">
        <f t="shared" si="70"/>
        <v>1.3662790697674419E-2</v>
      </c>
      <c r="R583" s="117"/>
      <c r="S583" s="117"/>
      <c r="T583" s="117">
        <f t="shared" si="71"/>
        <v>1.9047542377999008E-2</v>
      </c>
    </row>
    <row r="584" spans="2:20" ht="15.75" x14ac:dyDescent="0.2">
      <c r="B584" s="116" t="s">
        <v>2634</v>
      </c>
      <c r="C584" s="118">
        <v>1175</v>
      </c>
      <c r="D584" s="118">
        <v>2585</v>
      </c>
      <c r="E584" s="118">
        <v>4522</v>
      </c>
      <c r="F584" s="118">
        <v>3656</v>
      </c>
      <c r="G584" s="118">
        <v>4035</v>
      </c>
      <c r="H584" s="118">
        <v>3450</v>
      </c>
      <c r="I584" s="118"/>
      <c r="J584" s="118"/>
      <c r="K584" s="118">
        <v>132850.63879999999</v>
      </c>
      <c r="L584" s="186">
        <f t="shared" si="67"/>
        <v>0</v>
      </c>
      <c r="M584" s="186">
        <f t="shared" si="68"/>
        <v>2.9060509554140128E-2</v>
      </c>
      <c r="N584" s="186">
        <f t="shared" si="69"/>
        <v>-4.4208664898320068E-4</v>
      </c>
      <c r="O584" s="186">
        <f t="shared" si="72"/>
        <v>1.0265398097145719E-2</v>
      </c>
      <c r="P584" s="186">
        <f t="shared" si="73"/>
        <v>-1.061084026383711E-2</v>
      </c>
      <c r="Q584" s="186">
        <f t="shared" si="70"/>
        <v>-1.061084026383711E-2</v>
      </c>
      <c r="R584" s="117"/>
      <c r="S584" s="117"/>
      <c r="T584" s="117">
        <f t="shared" si="71"/>
        <v>-1.2386070271990903E-3</v>
      </c>
    </row>
    <row r="585" spans="2:20" ht="15.75" x14ac:dyDescent="0.2">
      <c r="B585" s="116" t="s">
        <v>2635</v>
      </c>
      <c r="C585" s="118">
        <v>1174</v>
      </c>
      <c r="D585" s="118">
        <v>2624</v>
      </c>
      <c r="E585" s="118">
        <v>4667</v>
      </c>
      <c r="F585" s="118">
        <v>3795</v>
      </c>
      <c r="G585" s="118">
        <v>4216</v>
      </c>
      <c r="H585" s="118">
        <v>3509</v>
      </c>
      <c r="I585" s="118"/>
      <c r="J585" s="118"/>
      <c r="K585" s="118">
        <v>132278.8322</v>
      </c>
      <c r="L585" s="186">
        <f t="shared" si="67"/>
        <v>-8.5106382978723403E-4</v>
      </c>
      <c r="M585" s="186">
        <f t="shared" si="68"/>
        <v>1.5087040618955513E-2</v>
      </c>
      <c r="N585" s="186">
        <f t="shared" si="69"/>
        <v>3.2065457762052191E-2</v>
      </c>
      <c r="O585" s="186">
        <f t="shared" si="72"/>
        <v>4.4857496902106567E-2</v>
      </c>
      <c r="P585" s="186">
        <f t="shared" si="73"/>
        <v>1.7101449275362317E-2</v>
      </c>
      <c r="Q585" s="186">
        <f t="shared" si="70"/>
        <v>1.7101449275362317E-2</v>
      </c>
      <c r="R585" s="117"/>
      <c r="S585" s="117"/>
      <c r="T585" s="117">
        <f t="shared" si="71"/>
        <v>-4.3041313550686647E-3</v>
      </c>
    </row>
    <row r="586" spans="2:20" ht="15.75" x14ac:dyDescent="0.2">
      <c r="B586" s="116" t="s">
        <v>2636</v>
      </c>
      <c r="C586" s="118">
        <v>1174</v>
      </c>
      <c r="D586" s="118">
        <v>2742</v>
      </c>
      <c r="E586" s="118">
        <v>4885</v>
      </c>
      <c r="F586" s="118">
        <v>3981</v>
      </c>
      <c r="G586" s="118">
        <v>4264</v>
      </c>
      <c r="H586" s="118">
        <v>3665</v>
      </c>
      <c r="I586" s="118"/>
      <c r="J586" s="118"/>
      <c r="K586" s="118">
        <v>134348.6428</v>
      </c>
      <c r="L586" s="186">
        <f t="shared" si="67"/>
        <v>0</v>
      </c>
      <c r="M586" s="186">
        <f t="shared" si="68"/>
        <v>4.496951219512195E-2</v>
      </c>
      <c r="N586" s="186">
        <f t="shared" si="69"/>
        <v>4.6710949217913009E-2</v>
      </c>
      <c r="O586" s="186">
        <f t="shared" si="72"/>
        <v>1.1385199240986717E-2</v>
      </c>
      <c r="P586" s="186">
        <f t="shared" si="73"/>
        <v>4.4457110287831288E-2</v>
      </c>
      <c r="Q586" s="186">
        <f t="shared" si="70"/>
        <v>4.4457110287831288E-2</v>
      </c>
      <c r="R586" s="117"/>
      <c r="S586" s="117"/>
      <c r="T586" s="117">
        <f t="shared" si="71"/>
        <v>1.5647330457760098E-2</v>
      </c>
    </row>
    <row r="587" spans="2:20" ht="15.75" x14ac:dyDescent="0.2">
      <c r="B587" s="116" t="s">
        <v>2637</v>
      </c>
      <c r="C587" s="118">
        <v>1173</v>
      </c>
      <c r="D587" s="118">
        <v>2816</v>
      </c>
      <c r="E587" s="118">
        <v>4785</v>
      </c>
      <c r="F587" s="118">
        <v>4084</v>
      </c>
      <c r="G587" s="118">
        <v>4594</v>
      </c>
      <c r="H587" s="118">
        <v>3646</v>
      </c>
      <c r="I587" s="118"/>
      <c r="J587" s="118"/>
      <c r="K587" s="118">
        <v>135986.72260000001</v>
      </c>
      <c r="L587" s="186">
        <f t="shared" si="67"/>
        <v>-8.5178875638841568E-4</v>
      </c>
      <c r="M587" s="186">
        <f t="shared" si="68"/>
        <v>2.6987600291757841E-2</v>
      </c>
      <c r="N587" s="186">
        <f t="shared" si="69"/>
        <v>-2.0470829068577279E-2</v>
      </c>
      <c r="O587" s="186">
        <f t="shared" si="72"/>
        <v>7.7392120075046908E-2</v>
      </c>
      <c r="P587" s="186">
        <f t="shared" si="73"/>
        <v>-5.1841746248294683E-3</v>
      </c>
      <c r="Q587" s="186">
        <f t="shared" si="70"/>
        <v>-5.1841746248294683E-3</v>
      </c>
      <c r="R587" s="117"/>
      <c r="S587" s="117"/>
      <c r="T587" s="117">
        <f t="shared" si="71"/>
        <v>1.2192752869402315E-2</v>
      </c>
    </row>
    <row r="588" spans="2:20" ht="15.75" x14ac:dyDescent="0.2">
      <c r="B588" s="116" t="s">
        <v>2638</v>
      </c>
      <c r="C588" s="118">
        <v>1173</v>
      </c>
      <c r="D588" s="118">
        <v>2764</v>
      </c>
      <c r="E588" s="118">
        <v>4678</v>
      </c>
      <c r="F588" s="118">
        <v>3993</v>
      </c>
      <c r="G588" s="118">
        <v>4809</v>
      </c>
      <c r="H588" s="118">
        <v>3510</v>
      </c>
      <c r="I588" s="118"/>
      <c r="J588" s="118"/>
      <c r="K588" s="118">
        <v>132692.6508</v>
      </c>
      <c r="L588" s="186">
        <f t="shared" si="67"/>
        <v>0</v>
      </c>
      <c r="M588" s="186">
        <f t="shared" si="68"/>
        <v>-1.8465909090909092E-2</v>
      </c>
      <c r="N588" s="186">
        <f t="shared" si="69"/>
        <v>-2.2361546499477535E-2</v>
      </c>
      <c r="O588" s="186">
        <f t="shared" si="72"/>
        <v>4.6800174140182844E-2</v>
      </c>
      <c r="P588" s="186">
        <f t="shared" si="73"/>
        <v>-3.7301151947339552E-2</v>
      </c>
      <c r="Q588" s="186">
        <f t="shared" si="70"/>
        <v>-3.7301151947339552E-2</v>
      </c>
      <c r="R588" s="117"/>
      <c r="S588" s="117"/>
      <c r="T588" s="117">
        <f t="shared" si="71"/>
        <v>-2.4223481065055133E-2</v>
      </c>
    </row>
    <row r="589" spans="2:20" ht="15.75" x14ac:dyDescent="0.2">
      <c r="B589" s="116" t="s">
        <v>2639</v>
      </c>
      <c r="C589" s="118">
        <v>1165</v>
      </c>
      <c r="D589" s="118">
        <v>2880</v>
      </c>
      <c r="E589" s="118">
        <v>4782</v>
      </c>
      <c r="F589" s="118">
        <v>4140</v>
      </c>
      <c r="G589" s="118">
        <v>4350</v>
      </c>
      <c r="H589" s="118">
        <v>3600</v>
      </c>
      <c r="I589" s="118"/>
      <c r="J589" s="118"/>
      <c r="K589" s="118">
        <v>133358.29699999999</v>
      </c>
      <c r="L589" s="186">
        <f t="shared" si="67"/>
        <v>-6.8201193520886615E-3</v>
      </c>
      <c r="M589" s="186">
        <f t="shared" si="68"/>
        <v>4.1968162083936326E-2</v>
      </c>
      <c r="N589" s="186">
        <f t="shared" si="69"/>
        <v>2.2231722958529286E-2</v>
      </c>
      <c r="O589" s="186">
        <f t="shared" si="72"/>
        <v>-9.5446038677479722E-2</v>
      </c>
      <c r="P589" s="186">
        <f t="shared" si="73"/>
        <v>2.564102564102564E-2</v>
      </c>
      <c r="Q589" s="186">
        <f t="shared" si="70"/>
        <v>2.564102564102564E-2</v>
      </c>
      <c r="R589" s="117"/>
      <c r="S589" s="117"/>
      <c r="T589" s="117">
        <f t="shared" si="71"/>
        <v>5.01645114470792E-3</v>
      </c>
    </row>
    <row r="590" spans="2:20" ht="15.75" x14ac:dyDescent="0.2">
      <c r="B590" s="116" t="s">
        <v>2640</v>
      </c>
      <c r="C590" s="118">
        <v>1165</v>
      </c>
      <c r="D590" s="118">
        <v>2960</v>
      </c>
      <c r="E590" s="118">
        <v>4845</v>
      </c>
      <c r="F590" s="118">
        <v>4191</v>
      </c>
      <c r="G590" s="118">
        <v>4337</v>
      </c>
      <c r="H590" s="118">
        <v>3648</v>
      </c>
      <c r="I590" s="118"/>
      <c r="J590" s="118"/>
      <c r="K590" s="118">
        <v>132085.0999</v>
      </c>
      <c r="L590" s="186">
        <f t="shared" si="67"/>
        <v>0</v>
      </c>
      <c r="M590" s="186">
        <f t="shared" si="68"/>
        <v>2.7777777777777776E-2</v>
      </c>
      <c r="N590" s="186">
        <f t="shared" si="69"/>
        <v>1.3174404015056462E-2</v>
      </c>
      <c r="O590" s="186">
        <f t="shared" si="72"/>
        <v>-2.9885057471264369E-3</v>
      </c>
      <c r="P590" s="186">
        <f t="shared" si="73"/>
        <v>1.3333333333333334E-2</v>
      </c>
      <c r="Q590" s="186">
        <f t="shared" si="70"/>
        <v>1.3333333333333334E-2</v>
      </c>
      <c r="R590" s="117"/>
      <c r="S590" s="117"/>
      <c r="T590" s="117">
        <f t="shared" si="71"/>
        <v>-9.5471907533431558E-3</v>
      </c>
    </row>
    <row r="591" spans="2:20" ht="15.75" x14ac:dyDescent="0.2">
      <c r="B591" s="116" t="s">
        <v>2641</v>
      </c>
      <c r="C591" s="118">
        <v>1165</v>
      </c>
      <c r="D591" s="118">
        <v>2829</v>
      </c>
      <c r="E591" s="118">
        <v>4666</v>
      </c>
      <c r="F591" s="118">
        <v>4012</v>
      </c>
      <c r="G591" s="118">
        <v>4204</v>
      </c>
      <c r="H591" s="118">
        <v>3506</v>
      </c>
      <c r="I591" s="118"/>
      <c r="J591" s="118"/>
      <c r="K591" s="118">
        <v>129594.7746</v>
      </c>
      <c r="L591" s="186">
        <f t="shared" si="67"/>
        <v>0</v>
      </c>
      <c r="M591" s="186">
        <f t="shared" si="68"/>
        <v>-4.4256756756756756E-2</v>
      </c>
      <c r="N591" s="186">
        <f t="shared" si="69"/>
        <v>-3.6945304437564497E-2</v>
      </c>
      <c r="O591" s="186">
        <f t="shared" si="72"/>
        <v>-3.066635923449389E-2</v>
      </c>
      <c r="P591" s="186">
        <f t="shared" si="73"/>
        <v>-3.8925438596491231E-2</v>
      </c>
      <c r="Q591" s="186">
        <f t="shared" si="70"/>
        <v>-3.8925438596491231E-2</v>
      </c>
      <c r="R591" s="117"/>
      <c r="S591" s="117"/>
      <c r="T591" s="117">
        <f t="shared" si="71"/>
        <v>-1.8853945690205719E-2</v>
      </c>
    </row>
    <row r="592" spans="2:20" ht="15.75" x14ac:dyDescent="0.2">
      <c r="B592" s="116" t="s">
        <v>2642</v>
      </c>
      <c r="C592" s="118">
        <v>1165</v>
      </c>
      <c r="D592" s="118">
        <v>2807</v>
      </c>
      <c r="E592" s="118">
        <v>4624</v>
      </c>
      <c r="F592" s="118">
        <v>3963</v>
      </c>
      <c r="G592" s="118">
        <v>4117</v>
      </c>
      <c r="H592" s="118">
        <v>3454</v>
      </c>
      <c r="I592" s="118"/>
      <c r="J592" s="118"/>
      <c r="K592" s="118">
        <v>131158.74840000001</v>
      </c>
      <c r="L592" s="186">
        <f t="shared" si="67"/>
        <v>0</v>
      </c>
      <c r="M592" s="186">
        <f t="shared" si="68"/>
        <v>-7.7765995051254861E-3</v>
      </c>
      <c r="N592" s="186">
        <f t="shared" si="69"/>
        <v>-9.0012858979854268E-3</v>
      </c>
      <c r="O592" s="186">
        <f t="shared" si="72"/>
        <v>-2.0694576593720267E-2</v>
      </c>
      <c r="P592" s="186">
        <f t="shared" si="73"/>
        <v>-1.4831717056474614E-2</v>
      </c>
      <c r="Q592" s="186">
        <f t="shared" si="70"/>
        <v>-1.4831717056474614E-2</v>
      </c>
      <c r="R592" s="117"/>
      <c r="S592" s="117"/>
      <c r="T592" s="117">
        <f t="shared" si="71"/>
        <v>1.2068185656615256E-2</v>
      </c>
    </row>
    <row r="593" spans="2:20" ht="15.75" x14ac:dyDescent="0.2">
      <c r="B593" s="116" t="s">
        <v>2643</v>
      </c>
      <c r="C593" s="118">
        <v>1185</v>
      </c>
      <c r="D593" s="118">
        <v>2754</v>
      </c>
      <c r="E593" s="118">
        <v>4532</v>
      </c>
      <c r="F593" s="118">
        <v>3877</v>
      </c>
      <c r="G593" s="118">
        <v>4321</v>
      </c>
      <c r="H593" s="118">
        <v>3426</v>
      </c>
      <c r="I593" s="118"/>
      <c r="J593" s="118"/>
      <c r="K593" s="118">
        <v>133932.31719999999</v>
      </c>
      <c r="L593" s="186">
        <f t="shared" si="67"/>
        <v>1.7167381974248927E-2</v>
      </c>
      <c r="M593" s="186">
        <f t="shared" si="68"/>
        <v>-1.8881368008550052E-2</v>
      </c>
      <c r="N593" s="186">
        <f t="shared" si="69"/>
        <v>-1.9896193771626297E-2</v>
      </c>
      <c r="O593" s="186">
        <f t="shared" si="72"/>
        <v>4.9550643672577117E-2</v>
      </c>
      <c r="P593" s="186">
        <f t="shared" si="73"/>
        <v>-8.1065431383902722E-3</v>
      </c>
      <c r="Q593" s="186">
        <f t="shared" si="70"/>
        <v>-8.1065431383902722E-3</v>
      </c>
      <c r="R593" s="117"/>
      <c r="S593" s="117"/>
      <c r="T593" s="117">
        <f t="shared" si="71"/>
        <v>2.1146654979821222E-2</v>
      </c>
    </row>
    <row r="594" spans="2:20" ht="15.75" x14ac:dyDescent="0.2">
      <c r="B594" s="116" t="s">
        <v>2644</v>
      </c>
      <c r="C594" s="118">
        <v>1183</v>
      </c>
      <c r="D594" s="118">
        <v>2687</v>
      </c>
      <c r="E594" s="118">
        <v>4410</v>
      </c>
      <c r="F594" s="118">
        <v>3727</v>
      </c>
      <c r="G594" s="118">
        <v>4537</v>
      </c>
      <c r="H594" s="118">
        <v>3331</v>
      </c>
      <c r="I594" s="118"/>
      <c r="J594" s="118"/>
      <c r="K594" s="118">
        <v>133837.83309999999</v>
      </c>
      <c r="L594" s="186">
        <f t="shared" si="67"/>
        <v>-1.6877637130801688E-3</v>
      </c>
      <c r="M594" s="186">
        <f t="shared" si="68"/>
        <v>-2.4328249818445898E-2</v>
      </c>
      <c r="N594" s="186">
        <f t="shared" si="69"/>
        <v>-2.6919682259488084E-2</v>
      </c>
      <c r="O594" s="186">
        <f t="shared" si="72"/>
        <v>4.9988428604489703E-2</v>
      </c>
      <c r="P594" s="186">
        <f t="shared" si="73"/>
        <v>-2.772913018096906E-2</v>
      </c>
      <c r="Q594" s="186">
        <f t="shared" si="70"/>
        <v>-2.772913018096906E-2</v>
      </c>
      <c r="R594" s="117"/>
      <c r="S594" s="117"/>
      <c r="T594" s="117">
        <f t="shared" si="71"/>
        <v>-7.0546154935040197E-4</v>
      </c>
    </row>
    <row r="595" spans="2:20" ht="15.75" x14ac:dyDescent="0.2">
      <c r="B595" s="116" t="s">
        <v>2645</v>
      </c>
      <c r="C595" s="118">
        <v>1181</v>
      </c>
      <c r="D595" s="118">
        <v>2718</v>
      </c>
      <c r="E595" s="118">
        <v>4538</v>
      </c>
      <c r="F595" s="118">
        <v>3857</v>
      </c>
      <c r="G595" s="118">
        <v>4697</v>
      </c>
      <c r="H595" s="118">
        <v>3384</v>
      </c>
      <c r="I595" s="118"/>
      <c r="J595" s="118"/>
      <c r="K595" s="118">
        <v>135856.5385</v>
      </c>
      <c r="L595" s="186">
        <f t="shared" si="67"/>
        <v>-1.6906170752324597E-3</v>
      </c>
      <c r="M595" s="186">
        <f t="shared" si="68"/>
        <v>1.1537030145143283E-2</v>
      </c>
      <c r="N595" s="186">
        <f t="shared" si="69"/>
        <v>2.9024943310657598E-2</v>
      </c>
      <c r="O595" s="186">
        <f t="shared" si="72"/>
        <v>3.5265594004849021E-2</v>
      </c>
      <c r="P595" s="186">
        <f t="shared" si="73"/>
        <v>1.591113779645752E-2</v>
      </c>
      <c r="Q595" s="186">
        <f t="shared" si="70"/>
        <v>1.591113779645752E-2</v>
      </c>
      <c r="R595" s="117"/>
      <c r="S595" s="117"/>
      <c r="T595" s="117">
        <f t="shared" si="71"/>
        <v>1.5083219395009813E-2</v>
      </c>
    </row>
    <row r="596" spans="2:20" ht="15.75" x14ac:dyDescent="0.2">
      <c r="B596" s="116" t="s">
        <v>2646</v>
      </c>
      <c r="C596" s="118">
        <v>1177</v>
      </c>
      <c r="D596" s="118">
        <v>2781</v>
      </c>
      <c r="E596" s="118">
        <v>4647</v>
      </c>
      <c r="F596" s="118">
        <v>3972</v>
      </c>
      <c r="G596" s="118">
        <v>4861</v>
      </c>
      <c r="H596" s="118">
        <v>3504</v>
      </c>
      <c r="I596" s="118"/>
      <c r="J596" s="118"/>
      <c r="K596" s="118">
        <v>138362.7885</v>
      </c>
      <c r="L596" s="186">
        <f t="shared" ref="L596:L659" si="74">(C596-C595)/C595</f>
        <v>-3.3869602032176121E-3</v>
      </c>
      <c r="M596" s="186">
        <f t="shared" ref="M596:M659" si="75">(D596-D595)/D595</f>
        <v>2.3178807947019868E-2</v>
      </c>
      <c r="N596" s="186">
        <f t="shared" ref="N596:N659" si="76">(E596-E595)/E595</f>
        <v>2.4019391802556193E-2</v>
      </c>
      <c r="O596" s="186">
        <f t="shared" si="72"/>
        <v>3.4915903768362788E-2</v>
      </c>
      <c r="P596" s="186">
        <f t="shared" si="73"/>
        <v>3.5460992907801421E-2</v>
      </c>
      <c r="Q596" s="186">
        <f t="shared" ref="Q596:Q659" si="77">(H596-H595)/H595</f>
        <v>3.5460992907801421E-2</v>
      </c>
      <c r="R596" s="117"/>
      <c r="S596" s="117"/>
      <c r="T596" s="117">
        <f t="shared" si="71"/>
        <v>1.8447768710079419E-2</v>
      </c>
    </row>
    <row r="597" spans="2:20" ht="15.75" x14ac:dyDescent="0.2">
      <c r="B597" s="116" t="s">
        <v>2647</v>
      </c>
      <c r="C597" s="118">
        <v>1168</v>
      </c>
      <c r="D597" s="118">
        <v>2735</v>
      </c>
      <c r="E597" s="118">
        <v>4606</v>
      </c>
      <c r="F597" s="118">
        <v>3917</v>
      </c>
      <c r="G597" s="118">
        <v>4954</v>
      </c>
      <c r="H597" s="118">
        <v>3473</v>
      </c>
      <c r="I597" s="118"/>
      <c r="J597" s="118"/>
      <c r="K597" s="118">
        <v>142863.22200000001</v>
      </c>
      <c r="L597" s="186">
        <f t="shared" si="74"/>
        <v>-7.6465590484282074E-3</v>
      </c>
      <c r="M597" s="186">
        <f t="shared" si="75"/>
        <v>-1.6540812657317511E-2</v>
      </c>
      <c r="N597" s="186">
        <f t="shared" si="76"/>
        <v>-8.8228964923606629E-3</v>
      </c>
      <c r="O597" s="186">
        <f t="shared" si="72"/>
        <v>1.9131865871219914E-2</v>
      </c>
      <c r="P597" s="186">
        <f t="shared" si="73"/>
        <v>-8.8470319634703191E-3</v>
      </c>
      <c r="Q597" s="186">
        <f t="shared" si="77"/>
        <v>-8.8470319634703191E-3</v>
      </c>
      <c r="R597" s="117"/>
      <c r="S597" s="117"/>
      <c r="T597" s="117">
        <f t="shared" si="71"/>
        <v>3.2526328421026394E-2</v>
      </c>
    </row>
    <row r="598" spans="2:20" ht="15.75" x14ac:dyDescent="0.2">
      <c r="B598" s="116" t="s">
        <v>2648</v>
      </c>
      <c r="C598" s="118">
        <v>1168</v>
      </c>
      <c r="D598" s="118">
        <v>2765</v>
      </c>
      <c r="E598" s="118">
        <v>4656</v>
      </c>
      <c r="F598" s="118">
        <v>3941</v>
      </c>
      <c r="G598" s="118">
        <v>5229</v>
      </c>
      <c r="H598" s="118">
        <v>3518</v>
      </c>
      <c r="I598" s="118"/>
      <c r="J598" s="118"/>
      <c r="K598" s="118">
        <v>144300.9866</v>
      </c>
      <c r="L598" s="186">
        <f t="shared" si="74"/>
        <v>0</v>
      </c>
      <c r="M598" s="186">
        <f t="shared" si="75"/>
        <v>1.0968921389396709E-2</v>
      </c>
      <c r="N598" s="186">
        <f t="shared" si="76"/>
        <v>1.0855405992184108E-2</v>
      </c>
      <c r="O598" s="186">
        <f t="shared" si="72"/>
        <v>5.5510698425514739E-2</v>
      </c>
      <c r="P598" s="186">
        <f t="shared" si="73"/>
        <v>1.295709761013533E-2</v>
      </c>
      <c r="Q598" s="186">
        <f t="shared" si="77"/>
        <v>1.295709761013533E-2</v>
      </c>
      <c r="R598" s="117"/>
      <c r="S598" s="117"/>
      <c r="T598" s="117">
        <f t="shared" si="71"/>
        <v>1.0063923939780631E-2</v>
      </c>
    </row>
    <row r="599" spans="2:20" ht="15.75" x14ac:dyDescent="0.2">
      <c r="B599" s="116" t="s">
        <v>2649</v>
      </c>
      <c r="C599" s="118">
        <v>1173</v>
      </c>
      <c r="D599" s="118">
        <v>2788</v>
      </c>
      <c r="E599" s="118">
        <v>4673</v>
      </c>
      <c r="F599" s="118">
        <v>3950</v>
      </c>
      <c r="G599" s="118">
        <v>5110</v>
      </c>
      <c r="H599" s="118">
        <v>3550</v>
      </c>
      <c r="I599" s="118"/>
      <c r="J599" s="118"/>
      <c r="K599" s="118">
        <v>150610.82810000001</v>
      </c>
      <c r="L599" s="186">
        <f t="shared" si="74"/>
        <v>4.2808219178082189E-3</v>
      </c>
      <c r="M599" s="186">
        <f t="shared" si="75"/>
        <v>8.3182640144665466E-3</v>
      </c>
      <c r="N599" s="186">
        <f t="shared" si="76"/>
        <v>3.6512027491408935E-3</v>
      </c>
      <c r="O599" s="186">
        <f t="shared" si="72"/>
        <v>-2.2757697456492636E-2</v>
      </c>
      <c r="P599" s="186">
        <f t="shared" si="73"/>
        <v>9.0960773166571911E-3</v>
      </c>
      <c r="Q599" s="186">
        <f t="shared" si="77"/>
        <v>9.0960773166571911E-3</v>
      </c>
      <c r="R599" s="117"/>
      <c r="S599" s="117"/>
      <c r="T599" s="117">
        <f t="shared" si="71"/>
        <v>4.3726946354779875E-2</v>
      </c>
    </row>
    <row r="600" spans="2:20" ht="15.75" x14ac:dyDescent="0.2">
      <c r="B600" s="116" t="s">
        <v>2650</v>
      </c>
      <c r="C600" s="118">
        <v>1184</v>
      </c>
      <c r="D600" s="118">
        <v>2918</v>
      </c>
      <c r="E600" s="118">
        <v>4903</v>
      </c>
      <c r="F600" s="118">
        <v>4096</v>
      </c>
      <c r="G600" s="118">
        <v>5345</v>
      </c>
      <c r="H600" s="118">
        <v>3724</v>
      </c>
      <c r="I600" s="118"/>
      <c r="J600" s="118"/>
      <c r="K600" s="118">
        <v>153572.38570000001</v>
      </c>
      <c r="L600" s="186">
        <f t="shared" si="74"/>
        <v>9.3776641091219103E-3</v>
      </c>
      <c r="M600" s="186">
        <f t="shared" si="75"/>
        <v>4.6628407460545196E-2</v>
      </c>
      <c r="N600" s="186">
        <f t="shared" si="76"/>
        <v>4.9218917183821959E-2</v>
      </c>
      <c r="O600" s="186">
        <f t="shared" si="72"/>
        <v>4.5988258317025438E-2</v>
      </c>
      <c r="P600" s="186">
        <f t="shared" si="73"/>
        <v>4.9014084507042255E-2</v>
      </c>
      <c r="Q600" s="186">
        <f t="shared" si="77"/>
        <v>4.9014084507042255E-2</v>
      </c>
      <c r="R600" s="117"/>
      <c r="S600" s="117"/>
      <c r="T600" s="117">
        <f t="shared" si="71"/>
        <v>1.9663643294183571E-2</v>
      </c>
    </row>
    <row r="601" spans="2:20" ht="15.75" x14ac:dyDescent="0.2">
      <c r="B601" s="116" t="s">
        <v>2651</v>
      </c>
      <c r="C601" s="118">
        <v>1190</v>
      </c>
      <c r="D601" s="118">
        <v>3031</v>
      </c>
      <c r="E601" s="118">
        <v>5118</v>
      </c>
      <c r="F601" s="118">
        <v>4116</v>
      </c>
      <c r="G601" s="118">
        <v>5259</v>
      </c>
      <c r="H601" s="118">
        <v>3894</v>
      </c>
      <c r="I601" s="118"/>
      <c r="J601" s="118"/>
      <c r="K601" s="118">
        <v>151430.878</v>
      </c>
      <c r="L601" s="186">
        <f t="shared" si="74"/>
        <v>5.0675675675675678E-3</v>
      </c>
      <c r="M601" s="186">
        <f t="shared" si="75"/>
        <v>3.8725154215215898E-2</v>
      </c>
      <c r="N601" s="186">
        <f t="shared" si="76"/>
        <v>4.3850703650826023E-2</v>
      </c>
      <c r="O601" s="186">
        <f t="shared" si="72"/>
        <v>-1.6089803554724041E-2</v>
      </c>
      <c r="P601" s="186">
        <f t="shared" si="73"/>
        <v>4.5649838882921588E-2</v>
      </c>
      <c r="Q601" s="186">
        <f t="shared" si="77"/>
        <v>4.5649838882921588E-2</v>
      </c>
      <c r="R601" s="117"/>
      <c r="S601" s="117"/>
      <c r="T601" s="117">
        <f t="shared" si="71"/>
        <v>-1.3944614393002923E-2</v>
      </c>
    </row>
    <row r="602" spans="2:20" ht="15.75" x14ac:dyDescent="0.2">
      <c r="B602" s="116" t="s">
        <v>2652</v>
      </c>
      <c r="C602" s="118">
        <v>1201</v>
      </c>
      <c r="D602" s="118">
        <v>3182</v>
      </c>
      <c r="E602" s="118">
        <v>5477</v>
      </c>
      <c r="F602" s="118">
        <v>4223</v>
      </c>
      <c r="G602" s="118">
        <v>5150</v>
      </c>
      <c r="H602" s="118">
        <v>4170</v>
      </c>
      <c r="I602" s="118"/>
      <c r="J602" s="118"/>
      <c r="K602" s="118">
        <v>153908.24609999999</v>
      </c>
      <c r="L602" s="186">
        <f t="shared" si="74"/>
        <v>9.2436974789915968E-3</v>
      </c>
      <c r="M602" s="186">
        <f t="shared" si="75"/>
        <v>4.9818541735400859E-2</v>
      </c>
      <c r="N602" s="186">
        <f t="shared" si="76"/>
        <v>7.0144587729581862E-2</v>
      </c>
      <c r="O602" s="186">
        <f t="shared" si="72"/>
        <v>-2.0726373835329912E-2</v>
      </c>
      <c r="P602" s="186">
        <f t="shared" si="73"/>
        <v>7.0878274268104779E-2</v>
      </c>
      <c r="Q602" s="186">
        <f t="shared" si="77"/>
        <v>7.0878274268104779E-2</v>
      </c>
      <c r="R602" s="117"/>
      <c r="S602" s="117"/>
      <c r="T602" s="117">
        <f t="shared" si="71"/>
        <v>1.6359728826243695E-2</v>
      </c>
    </row>
    <row r="603" spans="2:20" ht="15.75" x14ac:dyDescent="0.2">
      <c r="B603" s="116" t="s">
        <v>2653</v>
      </c>
      <c r="C603" s="118">
        <v>1202</v>
      </c>
      <c r="D603" s="118">
        <v>3341</v>
      </c>
      <c r="E603" s="118">
        <v>5399</v>
      </c>
      <c r="F603" s="118">
        <v>4080</v>
      </c>
      <c r="G603" s="118">
        <v>5213</v>
      </c>
      <c r="H603" s="118">
        <v>4152</v>
      </c>
      <c r="I603" s="118"/>
      <c r="J603" s="118"/>
      <c r="K603" s="118">
        <v>153537.41750000001</v>
      </c>
      <c r="L603" s="186">
        <f t="shared" si="74"/>
        <v>8.3263946711074107E-4</v>
      </c>
      <c r="M603" s="186">
        <f t="shared" si="75"/>
        <v>4.9968573224387178E-2</v>
      </c>
      <c r="N603" s="186">
        <f t="shared" si="76"/>
        <v>-1.4241373014423955E-2</v>
      </c>
      <c r="O603" s="186">
        <f t="shared" si="72"/>
        <v>1.2233009708737865E-2</v>
      </c>
      <c r="P603" s="186">
        <f t="shared" si="73"/>
        <v>-4.3165467625899279E-3</v>
      </c>
      <c r="Q603" s="186">
        <f t="shared" si="77"/>
        <v>-4.3165467625899279E-3</v>
      </c>
      <c r="R603" s="117"/>
      <c r="S603" s="117"/>
      <c r="T603" s="117">
        <f t="shared" si="71"/>
        <v>-2.4094134615700682E-3</v>
      </c>
    </row>
    <row r="604" spans="2:20" ht="15.75" x14ac:dyDescent="0.2">
      <c r="B604" s="116" t="s">
        <v>2654</v>
      </c>
      <c r="C604" s="118">
        <v>1227</v>
      </c>
      <c r="D604" s="118">
        <v>3252</v>
      </c>
      <c r="E604" s="118">
        <v>5206</v>
      </c>
      <c r="F604" s="118">
        <v>3952</v>
      </c>
      <c r="G604" s="118">
        <v>5158</v>
      </c>
      <c r="H604" s="118">
        <v>4038</v>
      </c>
      <c r="I604" s="118"/>
      <c r="J604" s="118"/>
      <c r="K604" s="118">
        <v>156458.71030000001</v>
      </c>
      <c r="L604" s="186">
        <f t="shared" si="74"/>
        <v>2.0798668885191347E-2</v>
      </c>
      <c r="M604" s="186">
        <f t="shared" si="75"/>
        <v>-2.663873091888656E-2</v>
      </c>
      <c r="N604" s="186">
        <f t="shared" si="76"/>
        <v>-3.5747360622337472E-2</v>
      </c>
      <c r="O604" s="186">
        <f t="shared" si="72"/>
        <v>-1.0550546710147707E-2</v>
      </c>
      <c r="P604" s="186">
        <f t="shared" si="73"/>
        <v>-2.7456647398843931E-2</v>
      </c>
      <c r="Q604" s="186">
        <f t="shared" si="77"/>
        <v>-2.7456647398843931E-2</v>
      </c>
      <c r="R604" s="117"/>
      <c r="S604" s="117"/>
      <c r="T604" s="117">
        <f t="shared" si="71"/>
        <v>1.9026585490146044E-2</v>
      </c>
    </row>
    <row r="605" spans="2:20" ht="15.75" x14ac:dyDescent="0.2">
      <c r="B605" s="116" t="s">
        <v>2655</v>
      </c>
      <c r="C605" s="118">
        <v>1235</v>
      </c>
      <c r="D605" s="118">
        <v>3264</v>
      </c>
      <c r="E605" s="118">
        <v>5240</v>
      </c>
      <c r="F605" s="118">
        <v>3955</v>
      </c>
      <c r="G605" s="118">
        <v>5399</v>
      </c>
      <c r="H605" s="118">
        <v>4155</v>
      </c>
      <c r="I605" s="118"/>
      <c r="J605" s="118"/>
      <c r="K605" s="118">
        <v>160529.1251</v>
      </c>
      <c r="L605" s="186">
        <f t="shared" si="74"/>
        <v>6.5199674001629989E-3</v>
      </c>
      <c r="M605" s="186">
        <f t="shared" si="75"/>
        <v>3.6900369003690036E-3</v>
      </c>
      <c r="N605" s="186">
        <f t="shared" si="76"/>
        <v>6.5309258547829431E-3</v>
      </c>
      <c r="O605" s="186">
        <f t="shared" si="72"/>
        <v>4.6723536254362152E-2</v>
      </c>
      <c r="P605" s="186">
        <f t="shared" si="73"/>
        <v>2.8974739970282319E-2</v>
      </c>
      <c r="Q605" s="186">
        <f t="shared" si="77"/>
        <v>2.8974739970282319E-2</v>
      </c>
      <c r="R605" s="117"/>
      <c r="S605" s="117"/>
      <c r="T605" s="117">
        <f t="shared" si="71"/>
        <v>2.6015904082266991E-2</v>
      </c>
    </row>
    <row r="606" spans="2:20" ht="15.75" x14ac:dyDescent="0.2">
      <c r="B606" s="116" t="s">
        <v>2656</v>
      </c>
      <c r="C606" s="118">
        <v>1248</v>
      </c>
      <c r="D606" s="118">
        <v>3198</v>
      </c>
      <c r="E606" s="118">
        <v>5184</v>
      </c>
      <c r="F606" s="118">
        <v>3890</v>
      </c>
      <c r="G606" s="118">
        <v>5668</v>
      </c>
      <c r="H606" s="118">
        <v>4097</v>
      </c>
      <c r="I606" s="118"/>
      <c r="J606" s="118"/>
      <c r="K606" s="118">
        <v>164066.26420000001</v>
      </c>
      <c r="L606" s="186">
        <f t="shared" si="74"/>
        <v>1.0526315789473684E-2</v>
      </c>
      <c r="M606" s="186">
        <f t="shared" si="75"/>
        <v>-2.0220588235294119E-2</v>
      </c>
      <c r="N606" s="186">
        <f t="shared" si="76"/>
        <v>-1.0687022900763359E-2</v>
      </c>
      <c r="O606" s="186">
        <f t="shared" si="72"/>
        <v>4.982404148916466E-2</v>
      </c>
      <c r="P606" s="186">
        <f t="shared" si="73"/>
        <v>-1.3959085439229843E-2</v>
      </c>
      <c r="Q606" s="186">
        <f t="shared" si="77"/>
        <v>-1.3959085439229843E-2</v>
      </c>
      <c r="R606" s="117"/>
      <c r="S606" s="117"/>
      <c r="T606" s="117">
        <f t="shared" si="71"/>
        <v>2.2034251403267632E-2</v>
      </c>
    </row>
    <row r="607" spans="2:20" ht="15.75" x14ac:dyDescent="0.2">
      <c r="B607" s="116" t="s">
        <v>2657</v>
      </c>
      <c r="C607" s="118">
        <v>1255</v>
      </c>
      <c r="D607" s="118">
        <v>3216</v>
      </c>
      <c r="E607" s="118">
        <v>5262</v>
      </c>
      <c r="F607" s="118">
        <v>4025</v>
      </c>
      <c r="G607" s="118">
        <v>5901</v>
      </c>
      <c r="H607" s="118">
        <v>4154</v>
      </c>
      <c r="I607" s="118"/>
      <c r="J607" s="118"/>
      <c r="K607" s="118">
        <v>169825.31510000001</v>
      </c>
      <c r="L607" s="186">
        <f t="shared" si="74"/>
        <v>5.608974358974359E-3</v>
      </c>
      <c r="M607" s="186">
        <f t="shared" si="75"/>
        <v>5.6285178236397749E-3</v>
      </c>
      <c r="N607" s="186">
        <f t="shared" si="76"/>
        <v>1.5046296296296295E-2</v>
      </c>
      <c r="O607" s="186">
        <f t="shared" si="72"/>
        <v>4.1107974594213129E-2</v>
      </c>
      <c r="P607" s="186">
        <f t="shared" si="73"/>
        <v>1.3912618989504515E-2</v>
      </c>
      <c r="Q607" s="186">
        <f t="shared" si="77"/>
        <v>1.3912618989504515E-2</v>
      </c>
      <c r="R607" s="117"/>
      <c r="S607" s="117"/>
      <c r="T607" s="117">
        <f t="shared" si="71"/>
        <v>3.5101981068939352E-2</v>
      </c>
    </row>
    <row r="608" spans="2:20" ht="15.75" x14ac:dyDescent="0.2">
      <c r="B608" s="116" t="s">
        <v>2658</v>
      </c>
      <c r="C608" s="118">
        <v>1263</v>
      </c>
      <c r="D608" s="118">
        <v>3305</v>
      </c>
      <c r="E608" s="118">
        <v>5308</v>
      </c>
      <c r="F608" s="118">
        <v>4090</v>
      </c>
      <c r="G608" s="118">
        <v>6178</v>
      </c>
      <c r="H608" s="118">
        <v>4340</v>
      </c>
      <c r="I608" s="118"/>
      <c r="J608" s="118"/>
      <c r="K608" s="118">
        <v>175544.06820000001</v>
      </c>
      <c r="L608" s="186">
        <f t="shared" si="74"/>
        <v>6.3745019920318727E-3</v>
      </c>
      <c r="M608" s="186">
        <f t="shared" si="75"/>
        <v>2.767412935323383E-2</v>
      </c>
      <c r="N608" s="186">
        <f t="shared" si="76"/>
        <v>8.7419232231090837E-3</v>
      </c>
      <c r="O608" s="186">
        <f t="shared" si="72"/>
        <v>4.6941196407388579E-2</v>
      </c>
      <c r="P608" s="186">
        <f t="shared" si="73"/>
        <v>4.4776119402985072E-2</v>
      </c>
      <c r="Q608" s="186">
        <f t="shared" si="77"/>
        <v>4.4776119402985072E-2</v>
      </c>
      <c r="R608" s="117"/>
      <c r="S608" s="117"/>
      <c r="T608" s="117">
        <f t="shared" si="71"/>
        <v>3.3674326449107832E-2</v>
      </c>
    </row>
    <row r="609" spans="2:20" ht="15.75" x14ac:dyDescent="0.2">
      <c r="B609" s="116" t="s">
        <v>2659</v>
      </c>
      <c r="C609" s="118">
        <v>1263</v>
      </c>
      <c r="D609" s="118">
        <v>3615</v>
      </c>
      <c r="E609" s="118">
        <v>5518</v>
      </c>
      <c r="F609" s="118">
        <v>4237</v>
      </c>
      <c r="G609" s="118">
        <v>6484</v>
      </c>
      <c r="H609" s="118">
        <v>4466</v>
      </c>
      <c r="I609" s="118"/>
      <c r="J609" s="118"/>
      <c r="K609" s="118">
        <v>182150.0129</v>
      </c>
      <c r="L609" s="186">
        <f t="shared" si="74"/>
        <v>0</v>
      </c>
      <c r="M609" s="186">
        <f t="shared" si="75"/>
        <v>9.3797276853252648E-2</v>
      </c>
      <c r="N609" s="186">
        <f t="shared" si="76"/>
        <v>3.9562923888470235E-2</v>
      </c>
      <c r="O609" s="186">
        <f t="shared" si="72"/>
        <v>4.9530592424732921E-2</v>
      </c>
      <c r="P609" s="186">
        <f t="shared" si="73"/>
        <v>2.903225806451613E-2</v>
      </c>
      <c r="Q609" s="186">
        <f t="shared" si="77"/>
        <v>2.903225806451613E-2</v>
      </c>
      <c r="R609" s="117"/>
      <c r="S609" s="117"/>
      <c r="T609" s="117">
        <f t="shared" si="71"/>
        <v>3.763126129943474E-2</v>
      </c>
    </row>
    <row r="610" spans="2:20" ht="15.75" x14ac:dyDescent="0.2">
      <c r="B610" s="116" t="s">
        <v>2660</v>
      </c>
      <c r="C610" s="118">
        <v>1263</v>
      </c>
      <c r="D610" s="118">
        <v>3795</v>
      </c>
      <c r="E610" s="118">
        <v>5758</v>
      </c>
      <c r="F610" s="118">
        <v>4419</v>
      </c>
      <c r="G610" s="118">
        <v>7089</v>
      </c>
      <c r="H610" s="118">
        <v>4678</v>
      </c>
      <c r="I610" s="118"/>
      <c r="J610" s="118"/>
      <c r="K610" s="118">
        <v>189505.1789</v>
      </c>
      <c r="L610" s="186">
        <f t="shared" si="74"/>
        <v>0</v>
      </c>
      <c r="M610" s="186">
        <f t="shared" si="75"/>
        <v>4.9792531120331947E-2</v>
      </c>
      <c r="N610" s="186">
        <f t="shared" si="76"/>
        <v>4.3494019572308806E-2</v>
      </c>
      <c r="O610" s="186">
        <f t="shared" si="72"/>
        <v>9.3306600863664407E-2</v>
      </c>
      <c r="P610" s="186">
        <f t="shared" si="73"/>
        <v>4.7469771607702639E-2</v>
      </c>
      <c r="Q610" s="186">
        <f t="shared" si="77"/>
        <v>4.7469771607702639E-2</v>
      </c>
      <c r="R610" s="117"/>
      <c r="S610" s="117"/>
      <c r="T610" s="117">
        <f t="shared" si="71"/>
        <v>4.0379717151258009E-2</v>
      </c>
    </row>
    <row r="611" spans="2:20" ht="15.75" x14ac:dyDescent="0.2">
      <c r="B611" s="116" t="s">
        <v>2661</v>
      </c>
      <c r="C611" s="118">
        <v>1977</v>
      </c>
      <c r="D611" s="118">
        <v>3984</v>
      </c>
      <c r="E611" s="118">
        <v>5925</v>
      </c>
      <c r="F611" s="118">
        <v>4580</v>
      </c>
      <c r="G611" s="118">
        <v>7089</v>
      </c>
      <c r="H611" s="118">
        <v>4891</v>
      </c>
      <c r="I611" s="118"/>
      <c r="J611" s="118"/>
      <c r="K611" s="118">
        <v>189963.0644</v>
      </c>
      <c r="L611" s="186">
        <f t="shared" si="74"/>
        <v>0.56532066508313539</v>
      </c>
      <c r="M611" s="186">
        <f t="shared" si="75"/>
        <v>4.9802371541501973E-2</v>
      </c>
      <c r="N611" s="186">
        <f t="shared" si="76"/>
        <v>2.9003126085446335E-2</v>
      </c>
      <c r="O611" s="186">
        <f t="shared" si="72"/>
        <v>0</v>
      </c>
      <c r="P611" s="186">
        <f t="shared" si="73"/>
        <v>4.5532278751603247E-2</v>
      </c>
      <c r="Q611" s="186">
        <f t="shared" si="77"/>
        <v>4.5532278751603247E-2</v>
      </c>
      <c r="R611" s="117"/>
      <c r="S611" s="117"/>
      <c r="T611" s="117">
        <f t="shared" si="71"/>
        <v>2.4162162884299094E-3</v>
      </c>
    </row>
    <row r="612" spans="2:20" ht="15.75" x14ac:dyDescent="0.2">
      <c r="B612" s="116" t="s">
        <v>2662</v>
      </c>
      <c r="C612" s="118">
        <v>2074</v>
      </c>
      <c r="D612" s="118">
        <v>4183</v>
      </c>
      <c r="E612" s="118">
        <v>6034</v>
      </c>
      <c r="F612" s="118">
        <v>4558</v>
      </c>
      <c r="G612" s="118">
        <v>7693</v>
      </c>
      <c r="H612" s="118">
        <v>5135</v>
      </c>
      <c r="I612" s="118"/>
      <c r="J612" s="118"/>
      <c r="K612" s="118">
        <v>183040.64850000001</v>
      </c>
      <c r="L612" s="186">
        <f t="shared" si="74"/>
        <v>4.9064238745574106E-2</v>
      </c>
      <c r="M612" s="186">
        <f t="shared" si="75"/>
        <v>4.9949799196787145E-2</v>
      </c>
      <c r="N612" s="186">
        <f t="shared" si="76"/>
        <v>1.8396624472573838E-2</v>
      </c>
      <c r="O612" s="186">
        <f t="shared" si="72"/>
        <v>8.5202426294258712E-2</v>
      </c>
      <c r="P612" s="186">
        <f t="shared" si="73"/>
        <v>4.988754855857698E-2</v>
      </c>
      <c r="Q612" s="186">
        <f t="shared" si="77"/>
        <v>4.988754855857698E-2</v>
      </c>
      <c r="R612" s="117"/>
      <c r="S612" s="117"/>
      <c r="T612" s="117">
        <f t="shared" si="71"/>
        <v>-3.6440851919632394E-2</v>
      </c>
    </row>
    <row r="613" spans="2:20" ht="15.75" x14ac:dyDescent="0.2">
      <c r="B613" s="116" t="s">
        <v>2663</v>
      </c>
      <c r="C613" s="118">
        <v>2177</v>
      </c>
      <c r="D613" s="118">
        <v>4392</v>
      </c>
      <c r="E613" s="118">
        <v>6315</v>
      </c>
      <c r="F613" s="118">
        <v>4740</v>
      </c>
      <c r="G613" s="118">
        <v>7366</v>
      </c>
      <c r="H613" s="118">
        <v>5653</v>
      </c>
      <c r="I613" s="118"/>
      <c r="J613" s="118"/>
      <c r="K613" s="118">
        <v>180176.50520000001</v>
      </c>
      <c r="L613" s="186">
        <f t="shared" si="74"/>
        <v>4.966248794599807E-2</v>
      </c>
      <c r="M613" s="186">
        <f t="shared" si="75"/>
        <v>4.9964140568969639E-2</v>
      </c>
      <c r="N613" s="186">
        <f t="shared" si="76"/>
        <v>4.6569439840901561E-2</v>
      </c>
      <c r="O613" s="186">
        <f t="shared" si="72"/>
        <v>-4.2506174444300014E-2</v>
      </c>
      <c r="P613" s="186">
        <f t="shared" si="73"/>
        <v>0.1008763388510224</v>
      </c>
      <c r="Q613" s="186">
        <f t="shared" si="77"/>
        <v>0.1008763388510224</v>
      </c>
      <c r="R613" s="117"/>
      <c r="S613" s="117"/>
      <c r="T613" s="117">
        <f t="shared" si="71"/>
        <v>-1.5647580597377506E-2</v>
      </c>
    </row>
    <row r="614" spans="2:20" ht="15.75" x14ac:dyDescent="0.2">
      <c r="B614" s="116" t="s">
        <v>2664</v>
      </c>
      <c r="C614" s="118">
        <v>2283</v>
      </c>
      <c r="D614" s="118">
        <v>4840</v>
      </c>
      <c r="E614" s="118">
        <v>6532</v>
      </c>
      <c r="F614" s="118">
        <v>4777</v>
      </c>
      <c r="G614" s="118">
        <v>7465</v>
      </c>
      <c r="H614" s="118">
        <v>5564</v>
      </c>
      <c r="I614" s="118"/>
      <c r="J614" s="118"/>
      <c r="K614" s="118">
        <v>178881.07490000001</v>
      </c>
      <c r="L614" s="186">
        <f t="shared" si="74"/>
        <v>4.8690858980248046E-2</v>
      </c>
      <c r="M614" s="186">
        <f t="shared" si="75"/>
        <v>0.10200364298724955</v>
      </c>
      <c r="N614" s="186">
        <f t="shared" si="76"/>
        <v>3.436262866191607E-2</v>
      </c>
      <c r="O614" s="186">
        <f t="shared" si="72"/>
        <v>1.3440130328536519E-2</v>
      </c>
      <c r="P614" s="186">
        <f t="shared" si="73"/>
        <v>-1.5743852821510702E-2</v>
      </c>
      <c r="Q614" s="186">
        <f t="shared" si="77"/>
        <v>-1.5743852821510702E-2</v>
      </c>
      <c r="R614" s="117"/>
      <c r="S614" s="117"/>
      <c r="T614" s="117">
        <f t="shared" si="71"/>
        <v>-7.1897848088575715E-3</v>
      </c>
    </row>
    <row r="615" spans="2:20" ht="15.75" x14ac:dyDescent="0.2">
      <c r="B615" s="116" t="s">
        <v>2665</v>
      </c>
      <c r="C615" s="118">
        <v>2373</v>
      </c>
      <c r="D615" s="118">
        <v>4676</v>
      </c>
      <c r="E615" s="118">
        <v>6214</v>
      </c>
      <c r="F615" s="118">
        <v>4539</v>
      </c>
      <c r="G615" s="118">
        <v>7565</v>
      </c>
      <c r="H615" s="118">
        <v>5301</v>
      </c>
      <c r="I615" s="118"/>
      <c r="J615" s="118"/>
      <c r="K615" s="118">
        <v>171419.7936</v>
      </c>
      <c r="L615" s="186">
        <f t="shared" si="74"/>
        <v>3.9421813403416557E-2</v>
      </c>
      <c r="M615" s="186">
        <f t="shared" si="75"/>
        <v>-3.3884297520661154E-2</v>
      </c>
      <c r="N615" s="186">
        <f t="shared" si="76"/>
        <v>-4.8683404776484994E-2</v>
      </c>
      <c r="O615" s="186">
        <f t="shared" si="72"/>
        <v>1.3395847287340924E-2</v>
      </c>
      <c r="P615" s="186">
        <f t="shared" si="73"/>
        <v>-4.7268152408339321E-2</v>
      </c>
      <c r="Q615" s="186">
        <f t="shared" si="77"/>
        <v>-4.7268152408339321E-2</v>
      </c>
      <c r="R615" s="117"/>
      <c r="S615" s="117"/>
      <c r="T615" s="117">
        <f t="shared" si="71"/>
        <v>-4.1710847858953702E-2</v>
      </c>
    </row>
    <row r="616" spans="2:20" ht="15.75" x14ac:dyDescent="0.2">
      <c r="B616" s="116" t="s">
        <v>2666</v>
      </c>
      <c r="C616" s="118">
        <v>2566</v>
      </c>
      <c r="D616" s="118">
        <v>4841</v>
      </c>
      <c r="E616" s="118">
        <v>6140</v>
      </c>
      <c r="F616" s="118">
        <v>4341</v>
      </c>
      <c r="G616" s="118">
        <v>7246</v>
      </c>
      <c r="H616" s="118">
        <v>5222</v>
      </c>
      <c r="I616" s="118"/>
      <c r="J616" s="118"/>
      <c r="K616" s="118">
        <v>169920.99859999999</v>
      </c>
      <c r="L616" s="186">
        <f t="shared" si="74"/>
        <v>8.1331647703329124E-2</v>
      </c>
      <c r="M616" s="186">
        <f t="shared" si="75"/>
        <v>3.5286569717707439E-2</v>
      </c>
      <c r="N616" s="186">
        <f t="shared" si="76"/>
        <v>-1.1908593498551657E-2</v>
      </c>
      <c r="O616" s="186">
        <f t="shared" si="72"/>
        <v>-4.2167878387309982E-2</v>
      </c>
      <c r="P616" s="186">
        <f t="shared" si="73"/>
        <v>-1.4902848519147331E-2</v>
      </c>
      <c r="Q616" s="186">
        <f t="shared" si="77"/>
        <v>-1.4902848519147331E-2</v>
      </c>
      <c r="R616" s="117"/>
      <c r="S616" s="117"/>
      <c r="T616" s="117">
        <f t="shared" si="71"/>
        <v>-8.7434185313358861E-3</v>
      </c>
    </row>
    <row r="617" spans="2:20" ht="15.75" x14ac:dyDescent="0.2">
      <c r="B617" s="116" t="s">
        <v>2667</v>
      </c>
      <c r="C617" s="118">
        <v>2609</v>
      </c>
      <c r="D617" s="118">
        <v>4982</v>
      </c>
      <c r="E617" s="118">
        <v>5996</v>
      </c>
      <c r="F617" s="118">
        <v>4205</v>
      </c>
      <c r="G617" s="118">
        <v>7391</v>
      </c>
      <c r="H617" s="118">
        <v>5090</v>
      </c>
      <c r="I617" s="118"/>
      <c r="J617" s="118"/>
      <c r="K617" s="118">
        <v>175246.3173</v>
      </c>
      <c r="L617" s="186">
        <f t="shared" si="74"/>
        <v>1.6757599376461419E-2</v>
      </c>
      <c r="M617" s="186">
        <f t="shared" si="75"/>
        <v>2.9126213592233011E-2</v>
      </c>
      <c r="N617" s="186">
        <f t="shared" si="76"/>
        <v>-2.3452768729641693E-2</v>
      </c>
      <c r="O617" s="186">
        <f t="shared" si="72"/>
        <v>2.0011040574109854E-2</v>
      </c>
      <c r="P617" s="186">
        <f t="shared" si="73"/>
        <v>-2.5277671390271927E-2</v>
      </c>
      <c r="Q617" s="186">
        <f t="shared" si="77"/>
        <v>-2.5277671390271927E-2</v>
      </c>
      <c r="R617" s="117"/>
      <c r="S617" s="117"/>
      <c r="T617" s="117">
        <f t="shared" si="71"/>
        <v>3.1339968243336368E-2</v>
      </c>
    </row>
    <row r="618" spans="2:20" ht="15.75" x14ac:dyDescent="0.2">
      <c r="B618" s="116" t="s">
        <v>2668</v>
      </c>
      <c r="C618" s="118">
        <v>2488</v>
      </c>
      <c r="D618" s="118">
        <v>4861</v>
      </c>
      <c r="E618" s="118">
        <v>5731</v>
      </c>
      <c r="F618" s="118">
        <v>4015</v>
      </c>
      <c r="G618" s="118">
        <v>7736</v>
      </c>
      <c r="H618" s="118">
        <v>4849</v>
      </c>
      <c r="I618" s="118"/>
      <c r="J618" s="118"/>
      <c r="K618" s="118">
        <v>175165.9399</v>
      </c>
      <c r="L618" s="186">
        <f t="shared" si="74"/>
        <v>-4.6377922575699504E-2</v>
      </c>
      <c r="M618" s="186">
        <f t="shared" si="75"/>
        <v>-2.4287434765154558E-2</v>
      </c>
      <c r="N618" s="186">
        <f t="shared" si="76"/>
        <v>-4.419613075383589E-2</v>
      </c>
      <c r="O618" s="186">
        <f t="shared" si="72"/>
        <v>4.6678392639696926E-2</v>
      </c>
      <c r="P618" s="186">
        <f t="shared" si="73"/>
        <v>-4.7347740667976423E-2</v>
      </c>
      <c r="Q618" s="186">
        <f t="shared" si="77"/>
        <v>-4.7347740667976423E-2</v>
      </c>
      <c r="R618" s="117"/>
      <c r="S618" s="117"/>
      <c r="T618" s="117">
        <f t="shared" si="71"/>
        <v>-4.5865386068228423E-4</v>
      </c>
    </row>
    <row r="619" spans="2:20" ht="15.75" x14ac:dyDescent="0.2">
      <c r="B619" s="116" t="s">
        <v>2669</v>
      </c>
      <c r="C619" s="118">
        <v>2394</v>
      </c>
      <c r="D619" s="118">
        <v>5065</v>
      </c>
      <c r="E619" s="118">
        <v>5865</v>
      </c>
      <c r="F619" s="118">
        <v>4058</v>
      </c>
      <c r="G619" s="118">
        <v>7839</v>
      </c>
      <c r="H619" s="118">
        <v>5037</v>
      </c>
      <c r="I619" s="118"/>
      <c r="J619" s="118"/>
      <c r="K619" s="118">
        <v>169312.48670000001</v>
      </c>
      <c r="L619" s="186">
        <f t="shared" si="74"/>
        <v>-3.778135048231511E-2</v>
      </c>
      <c r="M619" s="186">
        <f t="shared" si="75"/>
        <v>4.1966673523966262E-2</v>
      </c>
      <c r="N619" s="186">
        <f t="shared" si="76"/>
        <v>2.338160879427674E-2</v>
      </c>
      <c r="O619" s="186">
        <f t="shared" si="72"/>
        <v>1.3314374353671148E-2</v>
      </c>
      <c r="P619" s="186">
        <f t="shared" si="73"/>
        <v>3.8770880593936893E-2</v>
      </c>
      <c r="Q619" s="186">
        <f t="shared" si="77"/>
        <v>3.8770880593936893E-2</v>
      </c>
      <c r="R619" s="117"/>
      <c r="S619" s="117"/>
      <c r="T619" s="117">
        <f t="shared" si="71"/>
        <v>-3.3416617427689713E-2</v>
      </c>
    </row>
    <row r="620" spans="2:20" ht="15.75" x14ac:dyDescent="0.2">
      <c r="B620" s="116" t="s">
        <v>2670</v>
      </c>
      <c r="C620" s="118">
        <v>2326</v>
      </c>
      <c r="D620" s="118">
        <v>5315</v>
      </c>
      <c r="E620" s="118">
        <v>6141</v>
      </c>
      <c r="F620" s="118">
        <v>4250</v>
      </c>
      <c r="G620" s="118">
        <v>7490</v>
      </c>
      <c r="H620" s="118">
        <v>5284</v>
      </c>
      <c r="I620" s="118"/>
      <c r="J620" s="118"/>
      <c r="K620" s="118">
        <v>168989.31899999999</v>
      </c>
      <c r="L620" s="186">
        <f t="shared" si="74"/>
        <v>-2.8404344193817876E-2</v>
      </c>
      <c r="M620" s="186">
        <f t="shared" si="75"/>
        <v>4.9358341559723594E-2</v>
      </c>
      <c r="N620" s="186">
        <f t="shared" si="76"/>
        <v>4.7058823529411764E-2</v>
      </c>
      <c r="O620" s="186">
        <f t="shared" si="72"/>
        <v>-4.4520984819492279E-2</v>
      </c>
      <c r="P620" s="186">
        <f t="shared" si="73"/>
        <v>4.9037125272979945E-2</v>
      </c>
      <c r="Q620" s="186">
        <f t="shared" si="77"/>
        <v>4.9037125272979945E-2</v>
      </c>
      <c r="R620" s="117"/>
      <c r="S620" s="117"/>
      <c r="T620" s="117">
        <f t="shared" si="71"/>
        <v>-1.9087056501191884E-3</v>
      </c>
    </row>
    <row r="621" spans="2:20" ht="15.75" x14ac:dyDescent="0.2">
      <c r="B621" s="116" t="s">
        <v>2671</v>
      </c>
      <c r="C621" s="118">
        <v>2220</v>
      </c>
      <c r="D621" s="118">
        <v>5423</v>
      </c>
      <c r="E621" s="118">
        <v>6146</v>
      </c>
      <c r="F621" s="118">
        <v>4310</v>
      </c>
      <c r="G621" s="118">
        <v>7295</v>
      </c>
      <c r="H621" s="118">
        <v>5519</v>
      </c>
      <c r="I621" s="118"/>
      <c r="J621" s="118"/>
      <c r="K621" s="118">
        <v>174617.19039999999</v>
      </c>
      <c r="L621" s="186">
        <f t="shared" si="74"/>
        <v>-4.5571797076526227E-2</v>
      </c>
      <c r="M621" s="186">
        <f t="shared" si="75"/>
        <v>2.0319849482596426E-2</v>
      </c>
      <c r="N621" s="186">
        <f t="shared" si="76"/>
        <v>8.1419964175215764E-4</v>
      </c>
      <c r="O621" s="186">
        <f t="shared" si="72"/>
        <v>-2.6034712950600801E-2</v>
      </c>
      <c r="P621" s="186">
        <f t="shared" si="73"/>
        <v>4.4473883421650262E-2</v>
      </c>
      <c r="Q621" s="186">
        <f t="shared" si="77"/>
        <v>4.4473883421650262E-2</v>
      </c>
      <c r="R621" s="117"/>
      <c r="S621" s="117"/>
      <c r="T621" s="117">
        <f t="shared" si="71"/>
        <v>3.330311899771609E-2</v>
      </c>
    </row>
    <row r="622" spans="2:20" ht="15.75" x14ac:dyDescent="0.2">
      <c r="B622" s="116" t="s">
        <v>2672</v>
      </c>
      <c r="C622" s="118">
        <v>2192</v>
      </c>
      <c r="D622" s="118">
        <v>5423</v>
      </c>
      <c r="E622" s="118">
        <v>5893</v>
      </c>
      <c r="F622" s="118">
        <v>4129</v>
      </c>
      <c r="G622" s="118">
        <v>7447</v>
      </c>
      <c r="H622" s="118">
        <v>5353</v>
      </c>
      <c r="I622" s="118"/>
      <c r="J622" s="118"/>
      <c r="K622" s="118">
        <v>176868.66010000001</v>
      </c>
      <c r="L622" s="186">
        <f t="shared" si="74"/>
        <v>-1.2612612612612612E-2</v>
      </c>
      <c r="M622" s="186">
        <f t="shared" si="75"/>
        <v>0</v>
      </c>
      <c r="N622" s="186">
        <f t="shared" si="76"/>
        <v>-4.1164985356329321E-2</v>
      </c>
      <c r="O622" s="186">
        <f t="shared" si="72"/>
        <v>2.0836189170664838E-2</v>
      </c>
      <c r="P622" s="186">
        <f t="shared" si="73"/>
        <v>-3.0077912665337922E-2</v>
      </c>
      <c r="Q622" s="186">
        <f t="shared" si="77"/>
        <v>-3.0077912665337922E-2</v>
      </c>
      <c r="R622" s="117"/>
      <c r="S622" s="117"/>
      <c r="T622" s="117">
        <f t="shared" ref="T622:T685" si="78">(K622-K621)/K621</f>
        <v>1.2893745998561298E-2</v>
      </c>
    </row>
    <row r="623" spans="2:20" ht="15.75" x14ac:dyDescent="0.2">
      <c r="B623" s="116" t="s">
        <v>2673</v>
      </c>
      <c r="C623" s="118">
        <v>2126</v>
      </c>
      <c r="D623" s="118">
        <v>5423</v>
      </c>
      <c r="E623" s="118">
        <v>5977</v>
      </c>
      <c r="F623" s="118">
        <v>4174</v>
      </c>
      <c r="G623" s="118">
        <v>7436</v>
      </c>
      <c r="H623" s="118">
        <v>5504</v>
      </c>
      <c r="I623" s="118"/>
      <c r="J623" s="118"/>
      <c r="K623" s="118">
        <v>176863.95319999999</v>
      </c>
      <c r="L623" s="186">
        <f t="shared" si="74"/>
        <v>-3.0109489051094892E-2</v>
      </c>
      <c r="M623" s="186">
        <f t="shared" si="75"/>
        <v>0</v>
      </c>
      <c r="N623" s="186">
        <f t="shared" si="76"/>
        <v>1.4254199898184286E-2</v>
      </c>
      <c r="O623" s="186">
        <f t="shared" si="72"/>
        <v>-1.4771048744460858E-3</v>
      </c>
      <c r="P623" s="186">
        <f t="shared" si="73"/>
        <v>2.8208481225481037E-2</v>
      </c>
      <c r="Q623" s="186">
        <f t="shared" si="77"/>
        <v>2.8208481225481037E-2</v>
      </c>
      <c r="R623" s="117"/>
      <c r="S623" s="117"/>
      <c r="T623" s="117">
        <f t="shared" si="78"/>
        <v>-2.6612402657192015E-5</v>
      </c>
    </row>
    <row r="624" spans="2:20" ht="15.75" x14ac:dyDescent="0.2">
      <c r="B624" s="116" t="s">
        <v>2674</v>
      </c>
      <c r="C624" s="118">
        <v>2125</v>
      </c>
      <c r="D624" s="118">
        <v>5629</v>
      </c>
      <c r="E624" s="118">
        <v>6206</v>
      </c>
      <c r="F624" s="118">
        <v>4365</v>
      </c>
      <c r="G624" s="118">
        <v>7415</v>
      </c>
      <c r="H624" s="118">
        <v>5763</v>
      </c>
      <c r="I624" s="118"/>
      <c r="J624" s="118"/>
      <c r="K624" s="118">
        <v>182398.62950000001</v>
      </c>
      <c r="L624" s="186">
        <f t="shared" si="74"/>
        <v>-4.7036688617121356E-4</v>
      </c>
      <c r="M624" s="186">
        <f t="shared" si="75"/>
        <v>3.7986354416374699E-2</v>
      </c>
      <c r="N624" s="186">
        <f t="shared" si="76"/>
        <v>3.8313535218336955E-2</v>
      </c>
      <c r="O624" s="186">
        <f t="shared" si="72"/>
        <v>-2.8240989779451317E-3</v>
      </c>
      <c r="P624" s="186">
        <f t="shared" si="73"/>
        <v>4.7056686046511628E-2</v>
      </c>
      <c r="Q624" s="186">
        <f t="shared" si="77"/>
        <v>4.7056686046511628E-2</v>
      </c>
      <c r="R624" s="117"/>
      <c r="S624" s="117"/>
      <c r="T624" s="117">
        <f t="shared" si="78"/>
        <v>3.1293410555746991E-2</v>
      </c>
    </row>
    <row r="625" spans="2:20" ht="15.75" x14ac:dyDescent="0.2">
      <c r="B625" s="116" t="s">
        <v>2675</v>
      </c>
      <c r="C625" s="118">
        <v>2069</v>
      </c>
      <c r="D625" s="118">
        <v>5439</v>
      </c>
      <c r="E625" s="118">
        <v>6265</v>
      </c>
      <c r="F625" s="118">
        <v>4378</v>
      </c>
      <c r="G625" s="118">
        <v>7769</v>
      </c>
      <c r="H625" s="118">
        <v>5882</v>
      </c>
      <c r="I625" s="118"/>
      <c r="J625" s="118"/>
      <c r="K625" s="118">
        <v>183383.26629999999</v>
      </c>
      <c r="L625" s="186">
        <f t="shared" si="74"/>
        <v>-2.6352941176470589E-2</v>
      </c>
      <c r="M625" s="186">
        <f t="shared" si="75"/>
        <v>-3.3753775093267012E-2</v>
      </c>
      <c r="N625" s="186">
        <f t="shared" si="76"/>
        <v>9.5069287786013531E-3</v>
      </c>
      <c r="O625" s="186">
        <f t="shared" si="72"/>
        <v>4.7741065407956841E-2</v>
      </c>
      <c r="P625" s="186">
        <f t="shared" si="73"/>
        <v>2.0648967551622419E-2</v>
      </c>
      <c r="Q625" s="186">
        <f t="shared" si="77"/>
        <v>2.0648967551622419E-2</v>
      </c>
      <c r="R625" s="117"/>
      <c r="S625" s="117"/>
      <c r="T625" s="117">
        <f t="shared" si="78"/>
        <v>5.3982686311794814E-3</v>
      </c>
    </row>
    <row r="626" spans="2:20" ht="15.75" x14ac:dyDescent="0.2">
      <c r="B626" s="116" t="s">
        <v>2676</v>
      </c>
      <c r="C626" s="118">
        <v>1992</v>
      </c>
      <c r="D626" s="118">
        <v>5376</v>
      </c>
      <c r="E626" s="118">
        <v>6154</v>
      </c>
      <c r="F626" s="118">
        <v>4338</v>
      </c>
      <c r="G626" s="118">
        <v>7809</v>
      </c>
      <c r="H626" s="118">
        <v>5983</v>
      </c>
      <c r="I626" s="118"/>
      <c r="J626" s="118"/>
      <c r="K626" s="118">
        <v>181895.6875</v>
      </c>
      <c r="L626" s="186">
        <f t="shared" si="74"/>
        <v>-3.7216046399226682E-2</v>
      </c>
      <c r="M626" s="186">
        <f t="shared" si="75"/>
        <v>-1.1583011583011582E-2</v>
      </c>
      <c r="N626" s="186">
        <f t="shared" si="76"/>
        <v>-1.7717478052673583E-2</v>
      </c>
      <c r="O626" s="186">
        <f t="shared" si="72"/>
        <v>5.148667782211353E-3</v>
      </c>
      <c r="P626" s="186">
        <f t="shared" si="73"/>
        <v>1.7171030261815708E-2</v>
      </c>
      <c r="Q626" s="186">
        <f t="shared" si="77"/>
        <v>1.7171030261815708E-2</v>
      </c>
      <c r="R626" s="117"/>
      <c r="S626" s="117"/>
      <c r="T626" s="117">
        <f t="shared" si="78"/>
        <v>-8.1118568232198002E-3</v>
      </c>
    </row>
    <row r="627" spans="2:20" ht="15.75" x14ac:dyDescent="0.2">
      <c r="B627" s="116" t="s">
        <v>2677</v>
      </c>
      <c r="C627" s="118">
        <v>2046</v>
      </c>
      <c r="D627" s="118">
        <v>5555</v>
      </c>
      <c r="E627" s="118">
        <v>6342</v>
      </c>
      <c r="F627" s="118">
        <v>4519</v>
      </c>
      <c r="G627" s="118">
        <v>7648</v>
      </c>
      <c r="H627" s="118">
        <v>6207</v>
      </c>
      <c r="I627" s="118"/>
      <c r="J627" s="118"/>
      <c r="K627" s="118">
        <v>179881.98610000001</v>
      </c>
      <c r="L627" s="186">
        <f t="shared" si="74"/>
        <v>2.710843373493976E-2</v>
      </c>
      <c r="M627" s="186">
        <f t="shared" si="75"/>
        <v>3.3296130952380952E-2</v>
      </c>
      <c r="N627" s="186">
        <f t="shared" si="76"/>
        <v>3.0549236269093272E-2</v>
      </c>
      <c r="O627" s="186">
        <f t="shared" si="72"/>
        <v>-2.0617236521961839E-2</v>
      </c>
      <c r="P627" s="186">
        <f t="shared" si="73"/>
        <v>3.7439411666388096E-2</v>
      </c>
      <c r="Q627" s="186">
        <f t="shared" si="77"/>
        <v>3.7439411666388096E-2</v>
      </c>
      <c r="R627" s="117"/>
      <c r="S627" s="117"/>
      <c r="T627" s="117">
        <f t="shared" si="78"/>
        <v>-1.1070638494384265E-2</v>
      </c>
    </row>
    <row r="628" spans="2:20" ht="15.75" x14ac:dyDescent="0.2">
      <c r="B628" s="116" t="s">
        <v>2678</v>
      </c>
      <c r="C628" s="118">
        <v>2038</v>
      </c>
      <c r="D628" s="118">
        <v>5517</v>
      </c>
      <c r="E628" s="118">
        <v>6309</v>
      </c>
      <c r="F628" s="118">
        <v>4595</v>
      </c>
      <c r="G628" s="118">
        <v>7648</v>
      </c>
      <c r="H628" s="118">
        <v>6152</v>
      </c>
      <c r="I628" s="118"/>
      <c r="J628" s="118"/>
      <c r="K628" s="118">
        <v>175847.6795</v>
      </c>
      <c r="L628" s="186">
        <f t="shared" si="74"/>
        <v>-3.9100684261974585E-3</v>
      </c>
      <c r="M628" s="186">
        <f t="shared" si="75"/>
        <v>-6.8406840684068406E-3</v>
      </c>
      <c r="N628" s="186">
        <f t="shared" si="76"/>
        <v>-5.2034058656575217E-3</v>
      </c>
      <c r="O628" s="186">
        <f t="shared" si="72"/>
        <v>0</v>
      </c>
      <c r="P628" s="186">
        <f t="shared" si="73"/>
        <v>-8.8609634283873043E-3</v>
      </c>
      <c r="Q628" s="186">
        <f t="shared" si="77"/>
        <v>-8.8609634283873043E-3</v>
      </c>
      <c r="R628" s="117"/>
      <c r="S628" s="117"/>
      <c r="T628" s="117">
        <f t="shared" si="78"/>
        <v>-2.242751866080275E-2</v>
      </c>
    </row>
    <row r="629" spans="2:20" ht="15.75" x14ac:dyDescent="0.2">
      <c r="B629" s="116" t="s">
        <v>2679</v>
      </c>
      <c r="C629" s="118">
        <v>1997</v>
      </c>
      <c r="D629" s="118">
        <v>5414</v>
      </c>
      <c r="E629" s="118">
        <v>6219</v>
      </c>
      <c r="F629" s="118">
        <v>4579</v>
      </c>
      <c r="G629" s="118">
        <v>7092</v>
      </c>
      <c r="H629" s="118">
        <v>5966</v>
      </c>
      <c r="I629" s="118"/>
      <c r="J629" s="118"/>
      <c r="K629" s="118">
        <v>173431.89430000001</v>
      </c>
      <c r="L629" s="186">
        <f t="shared" si="74"/>
        <v>-2.0117762512266928E-2</v>
      </c>
      <c r="M629" s="186">
        <f t="shared" si="75"/>
        <v>-1.8669566793547216E-2</v>
      </c>
      <c r="N629" s="186">
        <f t="shared" si="76"/>
        <v>-1.4265335235378032E-2</v>
      </c>
      <c r="O629" s="186">
        <f t="shared" si="72"/>
        <v>-7.2698744769874479E-2</v>
      </c>
      <c r="P629" s="186">
        <f t="shared" si="73"/>
        <v>-3.023407022106632E-2</v>
      </c>
      <c r="Q629" s="186">
        <f t="shared" si="77"/>
        <v>-3.023407022106632E-2</v>
      </c>
      <c r="R629" s="117"/>
      <c r="S629" s="117"/>
      <c r="T629" s="117">
        <f t="shared" si="78"/>
        <v>-1.3737941875997197E-2</v>
      </c>
    </row>
    <row r="630" spans="2:20" ht="15.75" x14ac:dyDescent="0.2">
      <c r="B630" s="116" t="s">
        <v>2680</v>
      </c>
      <c r="C630" s="118">
        <v>1970</v>
      </c>
      <c r="D630" s="118">
        <v>5244</v>
      </c>
      <c r="E630" s="118">
        <v>6082</v>
      </c>
      <c r="F630" s="118">
        <v>4472</v>
      </c>
      <c r="G630" s="118">
        <v>6814</v>
      </c>
      <c r="H630" s="118">
        <v>5711</v>
      </c>
      <c r="I630" s="118"/>
      <c r="J630" s="118"/>
      <c r="K630" s="118">
        <v>174868.81419999999</v>
      </c>
      <c r="L630" s="186">
        <f t="shared" si="74"/>
        <v>-1.3520280420630946E-2</v>
      </c>
      <c r="M630" s="186">
        <f t="shared" si="75"/>
        <v>-3.1400073882526781E-2</v>
      </c>
      <c r="N630" s="186">
        <f t="shared" si="76"/>
        <v>-2.202926515516964E-2</v>
      </c>
      <c r="O630" s="186">
        <f t="shared" si="72"/>
        <v>-3.919909757473209E-2</v>
      </c>
      <c r="P630" s="186">
        <f t="shared" si="73"/>
        <v>-4.2742205833053971E-2</v>
      </c>
      <c r="Q630" s="186">
        <f t="shared" si="77"/>
        <v>-4.2742205833053971E-2</v>
      </c>
      <c r="R630" s="117"/>
      <c r="S630" s="117"/>
      <c r="T630" s="117">
        <f t="shared" si="78"/>
        <v>8.2852113551525608E-3</v>
      </c>
    </row>
    <row r="631" spans="2:20" ht="15.75" x14ac:dyDescent="0.2">
      <c r="B631" s="116" t="s">
        <v>2681</v>
      </c>
      <c r="C631" s="118">
        <v>1941</v>
      </c>
      <c r="D631" s="118">
        <v>5247</v>
      </c>
      <c r="E631" s="118">
        <v>5989</v>
      </c>
      <c r="F631" s="118">
        <v>4364</v>
      </c>
      <c r="G631" s="118">
        <v>6641</v>
      </c>
      <c r="H631" s="118">
        <v>5534</v>
      </c>
      <c r="I631" s="118"/>
      <c r="J631" s="118"/>
      <c r="K631" s="118">
        <v>177351.60019999999</v>
      </c>
      <c r="L631" s="186">
        <f t="shared" si="74"/>
        <v>-1.4720812182741117E-2</v>
      </c>
      <c r="M631" s="186">
        <f t="shared" si="75"/>
        <v>5.7208237986270023E-4</v>
      </c>
      <c r="N631" s="186">
        <f t="shared" si="76"/>
        <v>-1.5291022689904636E-2</v>
      </c>
      <c r="O631" s="186">
        <f t="shared" si="72"/>
        <v>-2.5388905195186381E-2</v>
      </c>
      <c r="P631" s="186">
        <f t="shared" si="73"/>
        <v>-3.0992820872001402E-2</v>
      </c>
      <c r="Q631" s="186">
        <f t="shared" si="77"/>
        <v>-3.0992820872001402E-2</v>
      </c>
      <c r="R631" s="117"/>
      <c r="S631" s="117"/>
      <c r="T631" s="117">
        <f t="shared" si="78"/>
        <v>1.4197991856686319E-2</v>
      </c>
    </row>
    <row r="632" spans="2:20" ht="15.75" x14ac:dyDescent="0.2">
      <c r="B632" s="116" t="s">
        <v>2682</v>
      </c>
      <c r="C632" s="118">
        <v>1913</v>
      </c>
      <c r="D632" s="118">
        <v>5254</v>
      </c>
      <c r="E632" s="118">
        <v>5959</v>
      </c>
      <c r="F632" s="118">
        <v>4286</v>
      </c>
      <c r="G632" s="118">
        <v>6614</v>
      </c>
      <c r="H632" s="118">
        <v>5579</v>
      </c>
      <c r="I632" s="118"/>
      <c r="J632" s="118"/>
      <c r="K632" s="118">
        <v>177209.99309999999</v>
      </c>
      <c r="L632" s="186">
        <f t="shared" si="74"/>
        <v>-1.4425553838227717E-2</v>
      </c>
      <c r="M632" s="186">
        <f t="shared" si="75"/>
        <v>1.3340956737183153E-3</v>
      </c>
      <c r="N632" s="186">
        <f t="shared" si="76"/>
        <v>-5.0091835030889962E-3</v>
      </c>
      <c r="O632" s="186">
        <f t="shared" si="72"/>
        <v>-4.0656527631380817E-3</v>
      </c>
      <c r="P632" s="186">
        <f t="shared" si="73"/>
        <v>8.1315504156125769E-3</v>
      </c>
      <c r="Q632" s="186">
        <f t="shared" si="77"/>
        <v>8.1315504156125769E-3</v>
      </c>
      <c r="R632" s="117"/>
      <c r="S632" s="117"/>
      <c r="T632" s="117">
        <f t="shared" si="78"/>
        <v>-7.9845403052638381E-4</v>
      </c>
    </row>
    <row r="633" spans="2:20" ht="15.75" x14ac:dyDescent="0.2">
      <c r="B633" s="116" t="s">
        <v>2683</v>
      </c>
      <c r="C633" s="118">
        <v>1858</v>
      </c>
      <c r="D633" s="118">
        <v>5434</v>
      </c>
      <c r="E633" s="118">
        <v>5956</v>
      </c>
      <c r="F633" s="118">
        <v>4302</v>
      </c>
      <c r="G633" s="118">
        <v>6362</v>
      </c>
      <c r="H633" s="118">
        <v>5746</v>
      </c>
      <c r="I633" s="118"/>
      <c r="J633" s="118"/>
      <c r="K633" s="118">
        <v>177162.82980000001</v>
      </c>
      <c r="L633" s="186">
        <f t="shared" si="74"/>
        <v>-2.8750653423941452E-2</v>
      </c>
      <c r="M633" s="186">
        <f t="shared" si="75"/>
        <v>3.4259611724400459E-2</v>
      </c>
      <c r="N633" s="186">
        <f t="shared" si="76"/>
        <v>-5.034401745259272E-4</v>
      </c>
      <c r="O633" s="186">
        <f t="shared" si="72"/>
        <v>-3.8100997883277893E-2</v>
      </c>
      <c r="P633" s="186">
        <f t="shared" si="73"/>
        <v>2.9933679870944613E-2</v>
      </c>
      <c r="Q633" s="186">
        <f t="shared" si="77"/>
        <v>2.9933679870944613E-2</v>
      </c>
      <c r="R633" s="117"/>
      <c r="S633" s="117"/>
      <c r="T633" s="117">
        <f t="shared" si="78"/>
        <v>-2.6614356885263946E-4</v>
      </c>
    </row>
    <row r="634" spans="2:20" ht="15.75" x14ac:dyDescent="0.2">
      <c r="B634" s="116" t="s">
        <v>2684</v>
      </c>
      <c r="C634" s="118">
        <v>1884</v>
      </c>
      <c r="D634" s="118">
        <v>5513</v>
      </c>
      <c r="E634" s="118">
        <v>5999</v>
      </c>
      <c r="F634" s="118">
        <v>4308</v>
      </c>
      <c r="G634" s="118">
        <v>6311</v>
      </c>
      <c r="H634" s="118">
        <v>5881</v>
      </c>
      <c r="I634" s="118"/>
      <c r="J634" s="118"/>
      <c r="K634" s="118">
        <v>176436.0288</v>
      </c>
      <c r="L634" s="186">
        <f t="shared" si="74"/>
        <v>1.3993541442411194E-2</v>
      </c>
      <c r="M634" s="186">
        <f t="shared" si="75"/>
        <v>1.4538093485461907E-2</v>
      </c>
      <c r="N634" s="186">
        <f t="shared" si="76"/>
        <v>7.2196104768300871E-3</v>
      </c>
      <c r="O634" s="186">
        <f t="shared" si="72"/>
        <v>-8.0163470606727447E-3</v>
      </c>
      <c r="P634" s="186">
        <f t="shared" si="73"/>
        <v>2.3494604942568744E-2</v>
      </c>
      <c r="Q634" s="186">
        <f t="shared" si="77"/>
        <v>2.3494604942568744E-2</v>
      </c>
      <c r="R634" s="117"/>
      <c r="S634" s="117"/>
      <c r="T634" s="117">
        <f t="shared" si="78"/>
        <v>-4.1024463247764558E-3</v>
      </c>
    </row>
    <row r="635" spans="2:20" ht="15.75" x14ac:dyDescent="0.2">
      <c r="B635" s="116" t="s">
        <v>2685</v>
      </c>
      <c r="C635" s="118">
        <v>1901</v>
      </c>
      <c r="D635" s="118">
        <v>5549</v>
      </c>
      <c r="E635" s="118">
        <v>5991</v>
      </c>
      <c r="F635" s="118">
        <v>4214</v>
      </c>
      <c r="G635" s="118">
        <v>6334</v>
      </c>
      <c r="H635" s="118">
        <v>5857</v>
      </c>
      <c r="I635" s="118"/>
      <c r="J635" s="118"/>
      <c r="K635" s="118">
        <v>177789.33989999999</v>
      </c>
      <c r="L635" s="186">
        <f t="shared" si="74"/>
        <v>9.0233545647558384E-3</v>
      </c>
      <c r="M635" s="186">
        <f t="shared" si="75"/>
        <v>6.5300199528387452E-3</v>
      </c>
      <c r="N635" s="186">
        <f t="shared" si="76"/>
        <v>-1.3335555925987664E-3</v>
      </c>
      <c r="O635" s="186">
        <f t="shared" si="72"/>
        <v>3.6444303596894312E-3</v>
      </c>
      <c r="P635" s="186">
        <f t="shared" si="73"/>
        <v>-4.0809386158816531E-3</v>
      </c>
      <c r="Q635" s="186">
        <f t="shared" si="77"/>
        <v>-4.0809386158816531E-3</v>
      </c>
      <c r="R635" s="117"/>
      <c r="S635" s="117"/>
      <c r="T635" s="117">
        <f t="shared" si="78"/>
        <v>7.6702650201566523E-3</v>
      </c>
    </row>
    <row r="636" spans="2:20" ht="15.75" x14ac:dyDescent="0.2">
      <c r="B636" s="116" t="s">
        <v>2686</v>
      </c>
      <c r="C636" s="118">
        <v>1910</v>
      </c>
      <c r="D636" s="118">
        <v>5522</v>
      </c>
      <c r="E636" s="118">
        <v>5895</v>
      </c>
      <c r="F636" s="118">
        <v>4265</v>
      </c>
      <c r="G636" s="118">
        <v>6429</v>
      </c>
      <c r="H636" s="118">
        <v>5853</v>
      </c>
      <c r="I636" s="118"/>
      <c r="J636" s="118"/>
      <c r="K636" s="118">
        <v>178752.3474</v>
      </c>
      <c r="L636" s="186">
        <f t="shared" si="74"/>
        <v>4.7343503419253023E-3</v>
      </c>
      <c r="M636" s="186">
        <f t="shared" si="75"/>
        <v>-4.8657415750585692E-3</v>
      </c>
      <c r="N636" s="186">
        <f t="shared" si="76"/>
        <v>-1.602403605408112E-2</v>
      </c>
      <c r="O636" s="186">
        <f t="shared" si="72"/>
        <v>1.4998421218819072E-2</v>
      </c>
      <c r="P636" s="186">
        <f t="shared" si="73"/>
        <v>-6.8294348642649824E-4</v>
      </c>
      <c r="Q636" s="186">
        <f t="shared" si="77"/>
        <v>-6.8294348642649824E-4</v>
      </c>
      <c r="R636" s="117"/>
      <c r="S636" s="117"/>
      <c r="T636" s="117">
        <f t="shared" si="78"/>
        <v>5.4165649107064768E-3</v>
      </c>
    </row>
    <row r="637" spans="2:20" ht="15.75" x14ac:dyDescent="0.2">
      <c r="B637" s="116" t="s">
        <v>2687</v>
      </c>
      <c r="C637" s="118">
        <v>1910</v>
      </c>
      <c r="D637" s="118">
        <v>5510</v>
      </c>
      <c r="E637" s="118">
        <v>5878</v>
      </c>
      <c r="F637" s="118">
        <v>4248</v>
      </c>
      <c r="G637" s="118">
        <v>6589</v>
      </c>
      <c r="H637" s="118">
        <v>5865</v>
      </c>
      <c r="I637" s="118"/>
      <c r="J637" s="118"/>
      <c r="K637" s="118">
        <v>177646.4523</v>
      </c>
      <c r="L637" s="186">
        <f t="shared" si="74"/>
        <v>0</v>
      </c>
      <c r="M637" s="186">
        <f t="shared" si="75"/>
        <v>-2.1731256791017745E-3</v>
      </c>
      <c r="N637" s="186">
        <f t="shared" si="76"/>
        <v>-2.883799830364716E-3</v>
      </c>
      <c r="O637" s="186">
        <f t="shared" si="72"/>
        <v>2.488722974023954E-2</v>
      </c>
      <c r="P637" s="186">
        <f t="shared" si="73"/>
        <v>2.0502306509482316E-3</v>
      </c>
      <c r="Q637" s="186">
        <f t="shared" si="77"/>
        <v>2.0502306509482316E-3</v>
      </c>
      <c r="R637" s="117"/>
      <c r="S637" s="117"/>
      <c r="T637" s="117">
        <f t="shared" si="78"/>
        <v>-6.1867444880334714E-3</v>
      </c>
    </row>
    <row r="638" spans="2:20" ht="15.75" x14ac:dyDescent="0.2">
      <c r="B638" s="116" t="s">
        <v>2688</v>
      </c>
      <c r="C638" s="118">
        <v>1938</v>
      </c>
      <c r="D638" s="118">
        <v>5516</v>
      </c>
      <c r="E638" s="118">
        <v>5886</v>
      </c>
      <c r="F638" s="118">
        <v>4245</v>
      </c>
      <c r="G638" s="118">
        <v>6499</v>
      </c>
      <c r="H638" s="118">
        <v>5910</v>
      </c>
      <c r="I638" s="118"/>
      <c r="J638" s="118"/>
      <c r="K638" s="118">
        <v>174273.10200000001</v>
      </c>
      <c r="L638" s="186">
        <f t="shared" si="74"/>
        <v>1.4659685863874346E-2</v>
      </c>
      <c r="M638" s="186">
        <f t="shared" si="75"/>
        <v>1.088929219600726E-3</v>
      </c>
      <c r="N638" s="186">
        <f t="shared" si="76"/>
        <v>1.3610071452875127E-3</v>
      </c>
      <c r="O638" s="186">
        <f t="shared" si="72"/>
        <v>-1.3659128851115495E-2</v>
      </c>
      <c r="P638" s="186">
        <f t="shared" si="73"/>
        <v>7.6726342710997444E-3</v>
      </c>
      <c r="Q638" s="186">
        <f t="shared" si="77"/>
        <v>7.6726342710997444E-3</v>
      </c>
      <c r="R638" s="117"/>
      <c r="S638" s="117"/>
      <c r="T638" s="117">
        <f t="shared" si="78"/>
        <v>-1.8989122812896112E-2</v>
      </c>
    </row>
    <row r="639" spans="2:20" ht="15.75" x14ac:dyDescent="0.2">
      <c r="B639" s="116" t="s">
        <v>2689</v>
      </c>
      <c r="C639" s="118">
        <v>1944</v>
      </c>
      <c r="D639" s="118">
        <v>5546</v>
      </c>
      <c r="E639" s="118">
        <v>5882</v>
      </c>
      <c r="F639" s="118">
        <v>4276</v>
      </c>
      <c r="G639" s="118">
        <v>6376</v>
      </c>
      <c r="H639" s="118">
        <v>5901</v>
      </c>
      <c r="I639" s="118"/>
      <c r="J639" s="118"/>
      <c r="K639" s="118">
        <v>175864.99909999999</v>
      </c>
      <c r="L639" s="186">
        <f t="shared" si="74"/>
        <v>3.0959752321981426E-3</v>
      </c>
      <c r="M639" s="186">
        <f t="shared" si="75"/>
        <v>5.4387237128353883E-3</v>
      </c>
      <c r="N639" s="186">
        <f t="shared" si="76"/>
        <v>-6.7957866123003743E-4</v>
      </c>
      <c r="O639" s="186">
        <f t="shared" si="72"/>
        <v>-1.8925988613632868E-2</v>
      </c>
      <c r="P639" s="186">
        <f t="shared" si="73"/>
        <v>-1.5228426395939086E-3</v>
      </c>
      <c r="Q639" s="186">
        <f t="shared" si="77"/>
        <v>-1.5228426395939086E-3</v>
      </c>
      <c r="R639" s="117"/>
      <c r="S639" s="117"/>
      <c r="T639" s="117">
        <f t="shared" si="78"/>
        <v>9.1344968427771074E-3</v>
      </c>
    </row>
    <row r="640" spans="2:20" ht="15.75" x14ac:dyDescent="0.2">
      <c r="B640" s="116" t="s">
        <v>2690</v>
      </c>
      <c r="C640" s="118">
        <v>1954</v>
      </c>
      <c r="D640" s="118">
        <v>5537</v>
      </c>
      <c r="E640" s="118">
        <v>5825</v>
      </c>
      <c r="F640" s="118">
        <v>4210</v>
      </c>
      <c r="G640" s="118">
        <v>6417</v>
      </c>
      <c r="H640" s="118">
        <v>5990</v>
      </c>
      <c r="I640" s="118"/>
      <c r="J640" s="118"/>
      <c r="K640" s="118">
        <v>176790.69510000001</v>
      </c>
      <c r="L640" s="186">
        <f t="shared" si="74"/>
        <v>5.1440329218106996E-3</v>
      </c>
      <c r="M640" s="186">
        <f t="shared" si="75"/>
        <v>-1.6227912008654887E-3</v>
      </c>
      <c r="N640" s="186">
        <f t="shared" si="76"/>
        <v>-9.6905814348860926E-3</v>
      </c>
      <c r="O640" s="186">
        <f t="shared" si="72"/>
        <v>6.4303638644918441E-3</v>
      </c>
      <c r="P640" s="186">
        <f t="shared" si="73"/>
        <v>1.5082189459413659E-2</v>
      </c>
      <c r="Q640" s="186">
        <f t="shared" si="77"/>
        <v>1.5082189459413659E-2</v>
      </c>
      <c r="R640" s="117"/>
      <c r="S640" s="117"/>
      <c r="T640" s="117">
        <f t="shared" si="78"/>
        <v>5.2636738676674266E-3</v>
      </c>
    </row>
    <row r="641" spans="2:20" ht="15.75" x14ac:dyDescent="0.2">
      <c r="B641" s="116" t="s">
        <v>2691</v>
      </c>
      <c r="C641" s="118">
        <v>1952</v>
      </c>
      <c r="D641" s="118">
        <v>5455</v>
      </c>
      <c r="E641" s="118">
        <v>5707</v>
      </c>
      <c r="F641" s="118">
        <v>4073</v>
      </c>
      <c r="G641" s="118">
        <v>6483</v>
      </c>
      <c r="H641" s="118">
        <v>5823</v>
      </c>
      <c r="I641" s="118"/>
      <c r="J641" s="118"/>
      <c r="K641" s="118">
        <v>175335.1378</v>
      </c>
      <c r="L641" s="186">
        <f t="shared" si="74"/>
        <v>-1.0235414534288639E-3</v>
      </c>
      <c r="M641" s="186">
        <f t="shared" si="75"/>
        <v>-1.480946360845223E-2</v>
      </c>
      <c r="N641" s="186">
        <f t="shared" si="76"/>
        <v>-2.0257510729613733E-2</v>
      </c>
      <c r="O641" s="186">
        <f t="shared" si="72"/>
        <v>1.0285179990649837E-2</v>
      </c>
      <c r="P641" s="186">
        <f t="shared" si="73"/>
        <v>-2.7879799666110185E-2</v>
      </c>
      <c r="Q641" s="186">
        <f t="shared" si="77"/>
        <v>-2.7879799666110185E-2</v>
      </c>
      <c r="R641" s="117"/>
      <c r="S641" s="117"/>
      <c r="T641" s="117">
        <f t="shared" si="78"/>
        <v>-8.2332234690105869E-3</v>
      </c>
    </row>
    <row r="642" spans="2:20" ht="15.75" x14ac:dyDescent="0.2">
      <c r="B642" s="116" t="s">
        <v>2692</v>
      </c>
      <c r="C642" s="118">
        <v>1949</v>
      </c>
      <c r="D642" s="118">
        <v>5480</v>
      </c>
      <c r="E642" s="118">
        <v>5756</v>
      </c>
      <c r="F642" s="118">
        <v>4126</v>
      </c>
      <c r="G642" s="118">
        <v>6313</v>
      </c>
      <c r="H642" s="118">
        <v>5868</v>
      </c>
      <c r="I642" s="118"/>
      <c r="J642" s="118"/>
      <c r="K642" s="118">
        <v>172140.07680000001</v>
      </c>
      <c r="L642" s="186">
        <f t="shared" si="74"/>
        <v>-1.5368852459016393E-3</v>
      </c>
      <c r="M642" s="186">
        <f t="shared" si="75"/>
        <v>4.5829514207149404E-3</v>
      </c>
      <c r="N642" s="186">
        <f t="shared" si="76"/>
        <v>8.5859470825302257E-3</v>
      </c>
      <c r="O642" s="186">
        <f t="shared" si="72"/>
        <v>-2.6222427888323307E-2</v>
      </c>
      <c r="P642" s="186">
        <f t="shared" si="73"/>
        <v>7.7279752704791345E-3</v>
      </c>
      <c r="Q642" s="186">
        <f t="shared" si="77"/>
        <v>7.7279752704791345E-3</v>
      </c>
      <c r="R642" s="117"/>
      <c r="S642" s="117"/>
      <c r="T642" s="117">
        <f t="shared" si="78"/>
        <v>-1.822259382853713E-2</v>
      </c>
    </row>
    <row r="643" spans="2:20" ht="15.75" x14ac:dyDescent="0.2">
      <c r="B643" s="116" t="s">
        <v>2693</v>
      </c>
      <c r="C643" s="118">
        <v>1942</v>
      </c>
      <c r="D643" s="118">
        <v>5544</v>
      </c>
      <c r="E643" s="118">
        <v>5818</v>
      </c>
      <c r="F643" s="118">
        <v>4144</v>
      </c>
      <c r="G643" s="118">
        <v>6076</v>
      </c>
      <c r="H643" s="118">
        <v>5869</v>
      </c>
      <c r="I643" s="118"/>
      <c r="J643" s="118"/>
      <c r="K643" s="118">
        <v>167390.3897</v>
      </c>
      <c r="L643" s="186">
        <f t="shared" si="74"/>
        <v>-3.5915854284248334E-3</v>
      </c>
      <c r="M643" s="186">
        <f t="shared" si="75"/>
        <v>1.167883211678832E-2</v>
      </c>
      <c r="N643" s="186">
        <f t="shared" si="76"/>
        <v>1.0771369006254344E-2</v>
      </c>
      <c r="O643" s="186">
        <f t="shared" si="72"/>
        <v>-3.754158086488199E-2</v>
      </c>
      <c r="P643" s="186">
        <f t="shared" si="73"/>
        <v>1.7041581458759374E-4</v>
      </c>
      <c r="Q643" s="186">
        <f t="shared" si="77"/>
        <v>1.7041581458759374E-4</v>
      </c>
      <c r="R643" s="117"/>
      <c r="S643" s="117"/>
      <c r="T643" s="117">
        <f t="shared" si="78"/>
        <v>-2.7591988967905524E-2</v>
      </c>
    </row>
    <row r="644" spans="2:20" ht="15.75" x14ac:dyDescent="0.2">
      <c r="B644" s="116" t="s">
        <v>2694</v>
      </c>
      <c r="C644" s="118">
        <v>1937</v>
      </c>
      <c r="D644" s="118">
        <v>5609</v>
      </c>
      <c r="E644" s="118">
        <v>5803</v>
      </c>
      <c r="F644" s="118">
        <v>4110</v>
      </c>
      <c r="G644" s="118">
        <v>5814</v>
      </c>
      <c r="H644" s="118">
        <v>5918</v>
      </c>
      <c r="I644" s="118"/>
      <c r="J644" s="118"/>
      <c r="K644" s="118">
        <v>169650.9522</v>
      </c>
      <c r="L644" s="186">
        <f t="shared" si="74"/>
        <v>-2.5746652935118436E-3</v>
      </c>
      <c r="M644" s="186">
        <f t="shared" si="75"/>
        <v>1.1724386724386724E-2</v>
      </c>
      <c r="N644" s="186">
        <f t="shared" si="76"/>
        <v>-2.5782055689240291E-3</v>
      </c>
      <c r="O644" s="186">
        <f t="shared" si="72"/>
        <v>-4.3120473996050034E-2</v>
      </c>
      <c r="P644" s="186">
        <f t="shared" si="73"/>
        <v>8.3489521213153863E-3</v>
      </c>
      <c r="Q644" s="186">
        <f t="shared" si="77"/>
        <v>8.3489521213153863E-3</v>
      </c>
      <c r="R644" s="117"/>
      <c r="S644" s="117"/>
      <c r="T644" s="117">
        <f t="shared" si="78"/>
        <v>1.3504732882523423E-2</v>
      </c>
    </row>
    <row r="645" spans="2:20" ht="15.75" x14ac:dyDescent="0.2">
      <c r="B645" s="116" t="s">
        <v>2695</v>
      </c>
      <c r="C645" s="118">
        <v>1867</v>
      </c>
      <c r="D645" s="118">
        <v>5573</v>
      </c>
      <c r="E645" s="118">
        <v>5651</v>
      </c>
      <c r="F645" s="118">
        <v>4045</v>
      </c>
      <c r="G645" s="118">
        <v>6004</v>
      </c>
      <c r="H645" s="118">
        <v>5873</v>
      </c>
      <c r="I645" s="118"/>
      <c r="J645" s="118"/>
      <c r="K645" s="118">
        <v>170233.3823</v>
      </c>
      <c r="L645" s="186">
        <f t="shared" si="74"/>
        <v>-3.6138358286009295E-2</v>
      </c>
      <c r="M645" s="186">
        <f t="shared" si="75"/>
        <v>-6.4182563736851486E-3</v>
      </c>
      <c r="N645" s="186">
        <f t="shared" si="76"/>
        <v>-2.619334826813717E-2</v>
      </c>
      <c r="O645" s="186">
        <f t="shared" si="72"/>
        <v>3.2679738562091505E-2</v>
      </c>
      <c r="P645" s="186">
        <f t="shared" si="73"/>
        <v>-7.6039202433254476E-3</v>
      </c>
      <c r="Q645" s="186">
        <f t="shared" si="77"/>
        <v>-7.6039202433254476E-3</v>
      </c>
      <c r="R645" s="117"/>
      <c r="S645" s="117"/>
      <c r="T645" s="117">
        <f t="shared" si="78"/>
        <v>3.4331083465619226E-3</v>
      </c>
    </row>
    <row r="646" spans="2:20" ht="15.75" x14ac:dyDescent="0.2">
      <c r="B646" s="116" t="s">
        <v>2696</v>
      </c>
      <c r="C646" s="118">
        <v>1802</v>
      </c>
      <c r="D646" s="118">
        <v>5340</v>
      </c>
      <c r="E646" s="118">
        <v>5434</v>
      </c>
      <c r="F646" s="118">
        <v>3914</v>
      </c>
      <c r="G646" s="118">
        <v>5971</v>
      </c>
      <c r="H646" s="118">
        <v>5642</v>
      </c>
      <c r="I646" s="118"/>
      <c r="J646" s="118"/>
      <c r="K646" s="118">
        <v>169529.0417</v>
      </c>
      <c r="L646" s="186">
        <f t="shared" si="74"/>
        <v>-3.4815211569362611E-2</v>
      </c>
      <c r="M646" s="186">
        <f t="shared" si="75"/>
        <v>-4.1808720617261798E-2</v>
      </c>
      <c r="N646" s="186">
        <f t="shared" si="76"/>
        <v>-3.8400283135728193E-2</v>
      </c>
      <c r="O646" s="186">
        <f t="shared" si="72"/>
        <v>-5.4963357761492341E-3</v>
      </c>
      <c r="P646" s="186">
        <f t="shared" si="73"/>
        <v>-3.9332538736591177E-2</v>
      </c>
      <c r="Q646" s="186">
        <f t="shared" si="77"/>
        <v>-3.9332538736591177E-2</v>
      </c>
      <c r="R646" s="117"/>
      <c r="S646" s="117"/>
      <c r="T646" s="117">
        <f t="shared" si="78"/>
        <v>-4.1374998868244648E-3</v>
      </c>
    </row>
    <row r="647" spans="2:20" ht="15.75" x14ac:dyDescent="0.2">
      <c r="B647" s="116" t="s">
        <v>2697</v>
      </c>
      <c r="C647" s="118">
        <v>1794</v>
      </c>
      <c r="D647" s="118">
        <v>5350</v>
      </c>
      <c r="E647" s="118">
        <v>5511</v>
      </c>
      <c r="F647" s="118">
        <v>3998</v>
      </c>
      <c r="G647" s="118">
        <v>5744</v>
      </c>
      <c r="H647" s="118">
        <v>5725</v>
      </c>
      <c r="I647" s="118"/>
      <c r="J647" s="118"/>
      <c r="K647" s="118">
        <v>165292.4651</v>
      </c>
      <c r="L647" s="186">
        <f t="shared" si="74"/>
        <v>-4.4395116537180911E-3</v>
      </c>
      <c r="M647" s="186">
        <f t="shared" si="75"/>
        <v>1.8726591760299626E-3</v>
      </c>
      <c r="N647" s="186">
        <f t="shared" si="76"/>
        <v>1.417004048582996E-2</v>
      </c>
      <c r="O647" s="186">
        <f t="shared" ref="O647:O710" si="79">(G647-G646)/G646</f>
        <v>-3.8017082565734384E-2</v>
      </c>
      <c r="P647" s="186">
        <f t="shared" ref="P647:P710" si="80">(H647-H646)/H646</f>
        <v>1.4711095356256646E-2</v>
      </c>
      <c r="Q647" s="186">
        <f t="shared" si="77"/>
        <v>1.4711095356256646E-2</v>
      </c>
      <c r="R647" s="117"/>
      <c r="S647" s="117"/>
      <c r="T647" s="117">
        <f t="shared" si="78"/>
        <v>-2.499027044284885E-2</v>
      </c>
    </row>
    <row r="648" spans="2:20" ht="15.75" x14ac:dyDescent="0.2">
      <c r="B648" s="116" t="s">
        <v>2698</v>
      </c>
      <c r="C648" s="118">
        <v>1786</v>
      </c>
      <c r="D648" s="118">
        <v>5332</v>
      </c>
      <c r="E648" s="118">
        <v>5531</v>
      </c>
      <c r="F648" s="118">
        <v>4013</v>
      </c>
      <c r="G648" s="118">
        <v>5627</v>
      </c>
      <c r="H648" s="118">
        <v>5694</v>
      </c>
      <c r="I648" s="118"/>
      <c r="J648" s="118"/>
      <c r="K648" s="118">
        <v>160519.88190000001</v>
      </c>
      <c r="L648" s="186">
        <f t="shared" si="74"/>
        <v>-4.459308807134894E-3</v>
      </c>
      <c r="M648" s="186">
        <f t="shared" si="75"/>
        <v>-3.3644859813084112E-3</v>
      </c>
      <c r="N648" s="186">
        <f t="shared" si="76"/>
        <v>3.6291054255126113E-3</v>
      </c>
      <c r="O648" s="186">
        <f t="shared" si="79"/>
        <v>-2.0369080779944291E-2</v>
      </c>
      <c r="P648" s="186">
        <f t="shared" si="80"/>
        <v>-5.4148471615720522E-3</v>
      </c>
      <c r="Q648" s="186">
        <f t="shared" si="77"/>
        <v>-5.4148471615720522E-3</v>
      </c>
      <c r="R648" s="117"/>
      <c r="S648" s="117"/>
      <c r="T648" s="117">
        <f t="shared" si="78"/>
        <v>-2.8873567812741113E-2</v>
      </c>
    </row>
    <row r="649" spans="2:20" ht="15.75" x14ac:dyDescent="0.2">
      <c r="B649" s="116" t="s">
        <v>2699</v>
      </c>
      <c r="C649" s="118">
        <v>1794</v>
      </c>
      <c r="D649" s="118">
        <v>5333</v>
      </c>
      <c r="E649" s="118">
        <v>5487</v>
      </c>
      <c r="F649" s="118">
        <v>3994</v>
      </c>
      <c r="G649" s="118">
        <v>5352</v>
      </c>
      <c r="H649" s="118">
        <v>5609</v>
      </c>
      <c r="I649" s="118"/>
      <c r="J649" s="118"/>
      <c r="K649" s="118">
        <v>161321.7181</v>
      </c>
      <c r="L649" s="186">
        <f t="shared" si="74"/>
        <v>4.4792833146696529E-3</v>
      </c>
      <c r="M649" s="186">
        <f t="shared" si="75"/>
        <v>1.8754688672168043E-4</v>
      </c>
      <c r="N649" s="186">
        <f t="shared" si="76"/>
        <v>-7.955161815223287E-3</v>
      </c>
      <c r="O649" s="186">
        <f t="shared" si="79"/>
        <v>-4.8871512351164027E-2</v>
      </c>
      <c r="P649" s="186">
        <f t="shared" si="80"/>
        <v>-1.4927994380049174E-2</v>
      </c>
      <c r="Q649" s="186">
        <f t="shared" si="77"/>
        <v>-1.4927994380049174E-2</v>
      </c>
      <c r="R649" s="117"/>
      <c r="S649" s="117"/>
      <c r="T649" s="117">
        <f t="shared" si="78"/>
        <v>4.9952453895992467E-3</v>
      </c>
    </row>
    <row r="650" spans="2:20" ht="15.75" x14ac:dyDescent="0.2">
      <c r="B650" s="116" t="s">
        <v>2700</v>
      </c>
      <c r="C650" s="118">
        <v>1796</v>
      </c>
      <c r="D650" s="118">
        <v>5126</v>
      </c>
      <c r="E650" s="118">
        <v>5254</v>
      </c>
      <c r="F650" s="118">
        <v>3807</v>
      </c>
      <c r="G650" s="118">
        <v>5429</v>
      </c>
      <c r="H650" s="118">
        <v>5389</v>
      </c>
      <c r="I650" s="118"/>
      <c r="J650" s="118"/>
      <c r="K650" s="118">
        <v>157985.80249999999</v>
      </c>
      <c r="L650" s="186">
        <f t="shared" si="74"/>
        <v>1.1148272017837235E-3</v>
      </c>
      <c r="M650" s="186">
        <f t="shared" si="75"/>
        <v>-3.8814925932870802E-2</v>
      </c>
      <c r="N650" s="186">
        <f t="shared" si="76"/>
        <v>-4.2464005831966467E-2</v>
      </c>
      <c r="O650" s="186">
        <f t="shared" si="79"/>
        <v>1.4387144992526158E-2</v>
      </c>
      <c r="P650" s="186">
        <f t="shared" si="80"/>
        <v>-3.9222677839187023E-2</v>
      </c>
      <c r="Q650" s="186">
        <f t="shared" si="77"/>
        <v>-3.9222677839187023E-2</v>
      </c>
      <c r="R650" s="117"/>
      <c r="S650" s="117"/>
      <c r="T650" s="117">
        <f t="shared" si="78"/>
        <v>-2.0678651574564451E-2</v>
      </c>
    </row>
    <row r="651" spans="2:20" ht="15.75" x14ac:dyDescent="0.2">
      <c r="B651" s="116" t="s">
        <v>2701</v>
      </c>
      <c r="C651" s="118">
        <v>1788</v>
      </c>
      <c r="D651" s="118">
        <v>4900</v>
      </c>
      <c r="E651" s="118">
        <v>5195</v>
      </c>
      <c r="F651" s="118">
        <v>3745</v>
      </c>
      <c r="G651" s="118">
        <v>5261</v>
      </c>
      <c r="H651" s="118">
        <v>5254</v>
      </c>
      <c r="I651" s="118"/>
      <c r="J651" s="118"/>
      <c r="K651" s="118">
        <v>153978.14420000001</v>
      </c>
      <c r="L651" s="186">
        <f t="shared" si="74"/>
        <v>-4.4543429844097994E-3</v>
      </c>
      <c r="M651" s="186">
        <f t="shared" si="75"/>
        <v>-4.408895825204838E-2</v>
      </c>
      <c r="N651" s="186">
        <f t="shared" si="76"/>
        <v>-1.1229539398553484E-2</v>
      </c>
      <c r="O651" s="186">
        <f t="shared" si="79"/>
        <v>-3.0944925400626266E-2</v>
      </c>
      <c r="P651" s="186">
        <f t="shared" si="80"/>
        <v>-2.5051029875672665E-2</v>
      </c>
      <c r="Q651" s="186">
        <f t="shared" si="77"/>
        <v>-2.5051029875672665E-2</v>
      </c>
      <c r="R651" s="117"/>
      <c r="S651" s="117"/>
      <c r="T651" s="117">
        <f t="shared" si="78"/>
        <v>-2.5367205385433172E-2</v>
      </c>
    </row>
    <row r="652" spans="2:20" ht="15.75" x14ac:dyDescent="0.2">
      <c r="B652" s="116" t="s">
        <v>2702</v>
      </c>
      <c r="C652" s="118">
        <v>1784</v>
      </c>
      <c r="D652" s="118">
        <v>4948</v>
      </c>
      <c r="E652" s="118">
        <v>5241</v>
      </c>
      <c r="F652" s="118">
        <v>3789</v>
      </c>
      <c r="G652" s="118">
        <v>5052</v>
      </c>
      <c r="H652" s="118">
        <v>5296</v>
      </c>
      <c r="I652" s="118"/>
      <c r="J652" s="118"/>
      <c r="K652" s="118">
        <v>157508.4333</v>
      </c>
      <c r="L652" s="186">
        <f t="shared" si="74"/>
        <v>-2.2371364653243847E-3</v>
      </c>
      <c r="M652" s="186">
        <f t="shared" si="75"/>
        <v>9.7959183673469383E-3</v>
      </c>
      <c r="N652" s="186">
        <f t="shared" si="76"/>
        <v>8.8546679499518777E-3</v>
      </c>
      <c r="O652" s="186">
        <f t="shared" si="79"/>
        <v>-3.9726287777988978E-2</v>
      </c>
      <c r="P652" s="186">
        <f t="shared" si="80"/>
        <v>7.9939094023601057E-3</v>
      </c>
      <c r="Q652" s="186">
        <f t="shared" si="77"/>
        <v>7.9939094023601057E-3</v>
      </c>
      <c r="R652" s="117"/>
      <c r="S652" s="117"/>
      <c r="T652" s="117">
        <f t="shared" si="78"/>
        <v>2.2927209042177783E-2</v>
      </c>
    </row>
    <row r="653" spans="2:20" ht="15.75" x14ac:dyDescent="0.2">
      <c r="B653" s="116" t="s">
        <v>2703</v>
      </c>
      <c r="C653" s="118">
        <v>1773</v>
      </c>
      <c r="D653" s="118">
        <v>4791</v>
      </c>
      <c r="E653" s="118">
        <v>5045</v>
      </c>
      <c r="F653" s="118">
        <v>3760</v>
      </c>
      <c r="G653" s="118">
        <v>5259</v>
      </c>
      <c r="H653" s="118">
        <v>5218</v>
      </c>
      <c r="I653" s="118"/>
      <c r="J653" s="118"/>
      <c r="K653" s="118">
        <v>160764.60380000001</v>
      </c>
      <c r="L653" s="186">
        <f t="shared" si="74"/>
        <v>-6.1659192825112103E-3</v>
      </c>
      <c r="M653" s="186">
        <f t="shared" si="75"/>
        <v>-3.1729991915925626E-2</v>
      </c>
      <c r="N653" s="186">
        <f t="shared" si="76"/>
        <v>-3.7397443236023661E-2</v>
      </c>
      <c r="O653" s="186">
        <f t="shared" si="79"/>
        <v>4.0973871733966744E-2</v>
      </c>
      <c r="P653" s="186">
        <f t="shared" si="80"/>
        <v>-1.4728096676737161E-2</v>
      </c>
      <c r="Q653" s="186">
        <f t="shared" si="77"/>
        <v>-1.4728096676737161E-2</v>
      </c>
      <c r="R653" s="117"/>
      <c r="S653" s="117"/>
      <c r="T653" s="117">
        <f t="shared" si="78"/>
        <v>2.067299148229168E-2</v>
      </c>
    </row>
    <row r="654" spans="2:20" ht="15.75" x14ac:dyDescent="0.2">
      <c r="B654" s="116" t="s">
        <v>2704</v>
      </c>
      <c r="C654" s="118">
        <v>1764</v>
      </c>
      <c r="D654" s="118">
        <v>4573</v>
      </c>
      <c r="E654" s="118">
        <v>4875</v>
      </c>
      <c r="F654" s="118">
        <v>3685</v>
      </c>
      <c r="G654" s="118">
        <v>5521</v>
      </c>
      <c r="H654" s="118">
        <v>5073</v>
      </c>
      <c r="I654" s="118"/>
      <c r="J654" s="118"/>
      <c r="K654" s="118">
        <v>160336.74909999999</v>
      </c>
      <c r="L654" s="186">
        <f t="shared" si="74"/>
        <v>-5.076142131979695E-3</v>
      </c>
      <c r="M654" s="186">
        <f t="shared" si="75"/>
        <v>-4.5501982884575243E-2</v>
      </c>
      <c r="N654" s="186">
        <f t="shared" si="76"/>
        <v>-3.3696729435084241E-2</v>
      </c>
      <c r="O654" s="186">
        <f t="shared" si="79"/>
        <v>4.9819357292260884E-2</v>
      </c>
      <c r="P654" s="186">
        <f t="shared" si="80"/>
        <v>-2.7788424683786891E-2</v>
      </c>
      <c r="Q654" s="186">
        <f t="shared" si="77"/>
        <v>-2.7788424683786891E-2</v>
      </c>
      <c r="R654" s="117"/>
      <c r="S654" s="117"/>
      <c r="T654" s="117">
        <f t="shared" si="78"/>
        <v>-2.6613737718801586E-3</v>
      </c>
    </row>
    <row r="655" spans="2:20" ht="15.75" x14ac:dyDescent="0.2">
      <c r="B655" s="116" t="s">
        <v>2705</v>
      </c>
      <c r="C655" s="118">
        <v>1761</v>
      </c>
      <c r="D655" s="118">
        <v>4655</v>
      </c>
      <c r="E655" s="118">
        <v>5084</v>
      </c>
      <c r="F655" s="118">
        <v>3832</v>
      </c>
      <c r="G655" s="118">
        <v>5522</v>
      </c>
      <c r="H655" s="118">
        <v>5200</v>
      </c>
      <c r="I655" s="118"/>
      <c r="J655" s="118"/>
      <c r="K655" s="118">
        <v>161484.2138</v>
      </c>
      <c r="L655" s="186">
        <f t="shared" si="74"/>
        <v>-1.7006802721088435E-3</v>
      </c>
      <c r="M655" s="186">
        <f t="shared" si="75"/>
        <v>1.7931336103214519E-2</v>
      </c>
      <c r="N655" s="186">
        <f t="shared" si="76"/>
        <v>4.287179487179487E-2</v>
      </c>
      <c r="O655" s="186">
        <f t="shared" si="79"/>
        <v>1.8112660749864155E-4</v>
      </c>
      <c r="P655" s="186">
        <f t="shared" si="80"/>
        <v>2.5034496353242657E-2</v>
      </c>
      <c r="Q655" s="186">
        <f t="shared" si="77"/>
        <v>2.5034496353242657E-2</v>
      </c>
      <c r="R655" s="117"/>
      <c r="S655" s="117"/>
      <c r="T655" s="117">
        <f t="shared" si="78"/>
        <v>7.1565920254772798E-3</v>
      </c>
    </row>
    <row r="656" spans="2:20" ht="15.75" x14ac:dyDescent="0.2">
      <c r="B656" s="116" t="s">
        <v>2706</v>
      </c>
      <c r="C656" s="118">
        <v>1793</v>
      </c>
      <c r="D656" s="118">
        <v>4670</v>
      </c>
      <c r="E656" s="118">
        <v>5285</v>
      </c>
      <c r="F656" s="118">
        <v>4023</v>
      </c>
      <c r="G656" s="118">
        <v>5509</v>
      </c>
      <c r="H656" s="118">
        <v>5180</v>
      </c>
      <c r="I656" s="118"/>
      <c r="J656" s="118"/>
      <c r="K656" s="118">
        <v>161847.35930000001</v>
      </c>
      <c r="L656" s="186">
        <f t="shared" si="74"/>
        <v>1.8171493469619535E-2</v>
      </c>
      <c r="M656" s="186">
        <f t="shared" si="75"/>
        <v>3.22234156820623E-3</v>
      </c>
      <c r="N656" s="186">
        <f t="shared" si="76"/>
        <v>3.9535798583792289E-2</v>
      </c>
      <c r="O656" s="186">
        <f t="shared" si="79"/>
        <v>-2.3542194856935894E-3</v>
      </c>
      <c r="P656" s="186">
        <f t="shared" si="80"/>
        <v>-3.8461538461538464E-3</v>
      </c>
      <c r="Q656" s="186">
        <f t="shared" si="77"/>
        <v>-3.8461538461538464E-3</v>
      </c>
      <c r="R656" s="117"/>
      <c r="S656" s="117"/>
      <c r="T656" s="117">
        <f t="shared" si="78"/>
        <v>2.2487987615295514E-3</v>
      </c>
    </row>
    <row r="657" spans="2:20" ht="15.75" x14ac:dyDescent="0.2">
      <c r="B657" s="116" t="s">
        <v>2707</v>
      </c>
      <c r="C657" s="118">
        <v>1801</v>
      </c>
      <c r="D657" s="118">
        <v>4620</v>
      </c>
      <c r="E657" s="118">
        <v>5255</v>
      </c>
      <c r="F657" s="118">
        <v>4009</v>
      </c>
      <c r="G657" s="118">
        <v>5562</v>
      </c>
      <c r="H657" s="118">
        <v>5160</v>
      </c>
      <c r="I657" s="118"/>
      <c r="J657" s="118"/>
      <c r="K657" s="118">
        <v>161436.4596</v>
      </c>
      <c r="L657" s="186">
        <f t="shared" si="74"/>
        <v>4.4617958728388179E-3</v>
      </c>
      <c r="M657" s="186">
        <f t="shared" si="75"/>
        <v>-1.0706638115631691E-2</v>
      </c>
      <c r="N657" s="186">
        <f t="shared" si="76"/>
        <v>-5.6764427625354778E-3</v>
      </c>
      <c r="O657" s="186">
        <f t="shared" si="79"/>
        <v>9.6206208023234714E-3</v>
      </c>
      <c r="P657" s="186">
        <f t="shared" si="80"/>
        <v>-3.8610038610038611E-3</v>
      </c>
      <c r="Q657" s="186">
        <f t="shared" si="77"/>
        <v>-3.8610038610038611E-3</v>
      </c>
      <c r="R657" s="117"/>
      <c r="S657" s="117"/>
      <c r="T657" s="117">
        <f t="shared" si="78"/>
        <v>-2.5388100354381809E-3</v>
      </c>
    </row>
    <row r="658" spans="2:20" ht="15.75" x14ac:dyDescent="0.2">
      <c r="B658" s="116" t="s">
        <v>2708</v>
      </c>
      <c r="C658" s="118">
        <v>1830</v>
      </c>
      <c r="D658" s="118">
        <v>4608</v>
      </c>
      <c r="E658" s="118">
        <v>5270</v>
      </c>
      <c r="F658" s="118">
        <v>4028</v>
      </c>
      <c r="G658" s="118">
        <v>5428</v>
      </c>
      <c r="H658" s="118">
        <v>5192</v>
      </c>
      <c r="I658" s="118"/>
      <c r="J658" s="118"/>
      <c r="K658" s="118">
        <v>161704.7936</v>
      </c>
      <c r="L658" s="186">
        <f t="shared" si="74"/>
        <v>1.6102165463631316E-2</v>
      </c>
      <c r="M658" s="186">
        <f t="shared" si="75"/>
        <v>-2.5974025974025974E-3</v>
      </c>
      <c r="N658" s="186">
        <f t="shared" si="76"/>
        <v>2.8544243577545195E-3</v>
      </c>
      <c r="O658" s="186">
        <f t="shared" si="79"/>
        <v>-2.409205321826681E-2</v>
      </c>
      <c r="P658" s="186">
        <f t="shared" si="80"/>
        <v>6.2015503875968991E-3</v>
      </c>
      <c r="Q658" s="186">
        <f t="shared" si="77"/>
        <v>6.2015503875968991E-3</v>
      </c>
      <c r="R658" s="117"/>
      <c r="S658" s="117"/>
      <c r="T658" s="117">
        <f t="shared" si="78"/>
        <v>1.6621647963840911E-3</v>
      </c>
    </row>
    <row r="659" spans="2:20" ht="15.75" x14ac:dyDescent="0.2">
      <c r="B659" s="116" t="s">
        <v>2709</v>
      </c>
      <c r="C659" s="118">
        <v>1896</v>
      </c>
      <c r="D659" s="118">
        <v>4557</v>
      </c>
      <c r="E659" s="118">
        <v>5213</v>
      </c>
      <c r="F659" s="118">
        <v>4024</v>
      </c>
      <c r="G659" s="118">
        <v>5429</v>
      </c>
      <c r="H659" s="118">
        <v>5195</v>
      </c>
      <c r="I659" s="118"/>
      <c r="J659" s="118"/>
      <c r="K659" s="118">
        <v>161138.74909999999</v>
      </c>
      <c r="L659" s="186">
        <f t="shared" si="74"/>
        <v>3.6065573770491806E-2</v>
      </c>
      <c r="M659" s="186">
        <f t="shared" si="75"/>
        <v>-1.1067708333333334E-2</v>
      </c>
      <c r="N659" s="186">
        <f t="shared" si="76"/>
        <v>-1.0815939278937382E-2</v>
      </c>
      <c r="O659" s="186">
        <f t="shared" si="79"/>
        <v>1.8422991893883567E-4</v>
      </c>
      <c r="P659" s="186">
        <f t="shared" si="80"/>
        <v>5.7781201848998464E-4</v>
      </c>
      <c r="Q659" s="186">
        <f t="shared" si="77"/>
        <v>5.7781201848998464E-4</v>
      </c>
      <c r="R659" s="117"/>
      <c r="S659" s="117"/>
      <c r="T659" s="117">
        <f t="shared" si="78"/>
        <v>-3.5004806437600755E-3</v>
      </c>
    </row>
    <row r="660" spans="2:20" ht="15.75" x14ac:dyDescent="0.2">
      <c r="B660" s="116" t="s">
        <v>2710</v>
      </c>
      <c r="C660" s="118">
        <v>1902</v>
      </c>
      <c r="D660" s="118">
        <v>4510</v>
      </c>
      <c r="E660" s="118">
        <v>5152</v>
      </c>
      <c r="F660" s="118">
        <v>4016</v>
      </c>
      <c r="G660" s="118">
        <v>5355</v>
      </c>
      <c r="H660" s="118">
        <v>5231</v>
      </c>
      <c r="I660" s="118"/>
      <c r="J660" s="118"/>
      <c r="K660" s="118">
        <v>160327.82060000001</v>
      </c>
      <c r="L660" s="186">
        <f t="shared" ref="L660:L723" si="81">(C660-C659)/C659</f>
        <v>3.1645569620253164E-3</v>
      </c>
      <c r="M660" s="186">
        <f t="shared" ref="M660:M723" si="82">(D660-D659)/D659</f>
        <v>-1.0313802940531051E-2</v>
      </c>
      <c r="N660" s="186">
        <f t="shared" ref="N660:N723" si="83">(E660-E659)/E659</f>
        <v>-1.1701515442163822E-2</v>
      </c>
      <c r="O660" s="186">
        <f t="shared" si="79"/>
        <v>-1.363050285503776E-2</v>
      </c>
      <c r="P660" s="186">
        <f t="shared" si="80"/>
        <v>6.9297401347449472E-3</v>
      </c>
      <c r="Q660" s="186">
        <f t="shared" ref="Q660:Q723" si="84">(H660-H659)/H659</f>
        <v>6.9297401347449472E-3</v>
      </c>
      <c r="R660" s="117"/>
      <c r="S660" s="117"/>
      <c r="T660" s="117">
        <f t="shared" si="78"/>
        <v>-5.0324860068060445E-3</v>
      </c>
    </row>
    <row r="661" spans="2:20" ht="15.75" x14ac:dyDescent="0.2">
      <c r="B661" s="116" t="s">
        <v>2711</v>
      </c>
      <c r="C661" s="118">
        <v>1904</v>
      </c>
      <c r="D661" s="118">
        <v>4507</v>
      </c>
      <c r="E661" s="118">
        <v>5150</v>
      </c>
      <c r="F661" s="118">
        <v>3972</v>
      </c>
      <c r="G661" s="118">
        <v>5279</v>
      </c>
      <c r="H661" s="118">
        <v>5267</v>
      </c>
      <c r="I661" s="118"/>
      <c r="J661" s="118"/>
      <c r="K661" s="118">
        <v>159498.03719999999</v>
      </c>
      <c r="L661" s="186">
        <f t="shared" si="81"/>
        <v>1.0515247108307045E-3</v>
      </c>
      <c r="M661" s="186">
        <f t="shared" si="82"/>
        <v>-6.6518847006651885E-4</v>
      </c>
      <c r="N661" s="186">
        <f t="shared" si="83"/>
        <v>-3.8819875776397513E-4</v>
      </c>
      <c r="O661" s="186">
        <f t="shared" si="79"/>
        <v>-1.419234360410831E-2</v>
      </c>
      <c r="P661" s="186">
        <f t="shared" si="80"/>
        <v>6.8820493213534693E-3</v>
      </c>
      <c r="Q661" s="186">
        <f t="shared" si="84"/>
        <v>6.8820493213534693E-3</v>
      </c>
      <c r="R661" s="117"/>
      <c r="S661" s="117"/>
      <c r="T661" s="117">
        <f t="shared" si="78"/>
        <v>-5.1755421915840273E-3</v>
      </c>
    </row>
    <row r="662" spans="2:20" ht="15.75" x14ac:dyDescent="0.2">
      <c r="B662" s="116" t="s">
        <v>2712</v>
      </c>
      <c r="C662" s="118">
        <v>1904</v>
      </c>
      <c r="D662" s="118">
        <v>4521</v>
      </c>
      <c r="E662" s="118">
        <v>5143</v>
      </c>
      <c r="F662" s="118">
        <v>3939</v>
      </c>
      <c r="G662" s="118">
        <v>5287</v>
      </c>
      <c r="H662" s="118">
        <v>5232</v>
      </c>
      <c r="I662" s="118"/>
      <c r="J662" s="118"/>
      <c r="K662" s="118">
        <v>157000.94219999999</v>
      </c>
      <c r="L662" s="186">
        <f t="shared" si="81"/>
        <v>0</v>
      </c>
      <c r="M662" s="186">
        <f t="shared" si="82"/>
        <v>3.106279121366763E-3</v>
      </c>
      <c r="N662" s="186">
        <f t="shared" si="83"/>
        <v>-1.3592233009708738E-3</v>
      </c>
      <c r="O662" s="186">
        <f t="shared" si="79"/>
        <v>1.5154385300246258E-3</v>
      </c>
      <c r="P662" s="186">
        <f t="shared" si="80"/>
        <v>-6.645149041199924E-3</v>
      </c>
      <c r="Q662" s="186">
        <f t="shared" si="84"/>
        <v>-6.645149041199924E-3</v>
      </c>
      <c r="R662" s="117"/>
      <c r="S662" s="117"/>
      <c r="T662" s="117">
        <f t="shared" si="78"/>
        <v>-1.5655960686643492E-2</v>
      </c>
    </row>
    <row r="663" spans="2:20" ht="15.75" x14ac:dyDescent="0.2">
      <c r="B663" s="116" t="s">
        <v>2713</v>
      </c>
      <c r="C663" s="118">
        <v>1904</v>
      </c>
      <c r="D663" s="118">
        <v>4533</v>
      </c>
      <c r="E663" s="118">
        <v>5054</v>
      </c>
      <c r="F663" s="118">
        <v>3905</v>
      </c>
      <c r="G663" s="118">
        <v>5134</v>
      </c>
      <c r="H663" s="118">
        <v>5204</v>
      </c>
      <c r="I663" s="118"/>
      <c r="J663" s="118"/>
      <c r="K663" s="118">
        <v>155167.58689999999</v>
      </c>
      <c r="L663" s="186">
        <f t="shared" si="81"/>
        <v>0</v>
      </c>
      <c r="M663" s="186">
        <f t="shared" si="82"/>
        <v>2.6542800265428003E-3</v>
      </c>
      <c r="N663" s="186">
        <f t="shared" si="83"/>
        <v>-1.7305074859031693E-2</v>
      </c>
      <c r="O663" s="186">
        <f t="shared" si="79"/>
        <v>-2.8938906752411574E-2</v>
      </c>
      <c r="P663" s="186">
        <f t="shared" si="80"/>
        <v>-5.3516819571865441E-3</v>
      </c>
      <c r="Q663" s="186">
        <f t="shared" si="84"/>
        <v>-5.3516819571865441E-3</v>
      </c>
      <c r="R663" s="117"/>
      <c r="S663" s="117"/>
      <c r="T663" s="117">
        <f t="shared" si="78"/>
        <v>-1.1677352214004712E-2</v>
      </c>
    </row>
    <row r="664" spans="2:20" ht="15.75" x14ac:dyDescent="0.2">
      <c r="B664" s="116" t="s">
        <v>2714</v>
      </c>
      <c r="C664" s="118">
        <v>1904</v>
      </c>
      <c r="D664" s="118">
        <v>4507</v>
      </c>
      <c r="E664" s="118">
        <v>5026</v>
      </c>
      <c r="F664" s="118">
        <v>3902</v>
      </c>
      <c r="G664" s="118">
        <v>5065</v>
      </c>
      <c r="H664" s="118">
        <v>5166</v>
      </c>
      <c r="I664" s="118"/>
      <c r="J664" s="118"/>
      <c r="K664" s="118">
        <v>154656.071</v>
      </c>
      <c r="L664" s="186">
        <f t="shared" si="81"/>
        <v>0</v>
      </c>
      <c r="M664" s="186">
        <f t="shared" si="82"/>
        <v>-5.7357158614604019E-3</v>
      </c>
      <c r="N664" s="186">
        <f t="shared" si="83"/>
        <v>-5.5401662049861496E-3</v>
      </c>
      <c r="O664" s="186">
        <f t="shared" si="79"/>
        <v>-1.3439813011297234E-2</v>
      </c>
      <c r="P664" s="186">
        <f t="shared" si="80"/>
        <v>-7.3020753266717911E-3</v>
      </c>
      <c r="Q664" s="186">
        <f t="shared" si="84"/>
        <v>-7.3020753266717911E-3</v>
      </c>
      <c r="R664" s="117"/>
      <c r="S664" s="117"/>
      <c r="T664" s="117">
        <f t="shared" si="78"/>
        <v>-3.2965383442461623E-3</v>
      </c>
    </row>
    <row r="665" spans="2:20" ht="15.75" x14ac:dyDescent="0.2">
      <c r="B665" s="116" t="s">
        <v>2715</v>
      </c>
      <c r="C665" s="118">
        <v>1904</v>
      </c>
      <c r="D665" s="118">
        <v>4502</v>
      </c>
      <c r="E665" s="118">
        <v>4914</v>
      </c>
      <c r="F665" s="118">
        <v>3855</v>
      </c>
      <c r="G665" s="118">
        <v>4943</v>
      </c>
      <c r="H665" s="118">
        <v>4975</v>
      </c>
      <c r="I665" s="118"/>
      <c r="J665" s="118"/>
      <c r="K665" s="118">
        <v>151899.58119999999</v>
      </c>
      <c r="L665" s="186">
        <f t="shared" si="81"/>
        <v>0</v>
      </c>
      <c r="M665" s="186">
        <f t="shared" si="82"/>
        <v>-1.1093854004881295E-3</v>
      </c>
      <c r="N665" s="186">
        <f t="shared" si="83"/>
        <v>-2.2284122562674095E-2</v>
      </c>
      <c r="O665" s="186">
        <f t="shared" si="79"/>
        <v>-2.4086870681145112E-2</v>
      </c>
      <c r="P665" s="186">
        <f t="shared" si="80"/>
        <v>-3.6972512582268677E-2</v>
      </c>
      <c r="Q665" s="186">
        <f t="shared" si="84"/>
        <v>-3.6972512582268677E-2</v>
      </c>
      <c r="R665" s="117"/>
      <c r="S665" s="117"/>
      <c r="T665" s="117">
        <f t="shared" si="78"/>
        <v>-1.7823353342527434E-2</v>
      </c>
    </row>
    <row r="666" spans="2:20" ht="15.75" x14ac:dyDescent="0.2">
      <c r="B666" s="116" t="s">
        <v>2716</v>
      </c>
      <c r="C666" s="118">
        <v>1910</v>
      </c>
      <c r="D666" s="118">
        <v>4500</v>
      </c>
      <c r="E666" s="118">
        <v>4763</v>
      </c>
      <c r="F666" s="118">
        <v>3744</v>
      </c>
      <c r="G666" s="118">
        <v>4702</v>
      </c>
      <c r="H666" s="118">
        <v>4820</v>
      </c>
      <c r="I666" s="118"/>
      <c r="J666" s="118"/>
      <c r="K666" s="118">
        <v>150493.7543</v>
      </c>
      <c r="L666" s="186">
        <f t="shared" si="81"/>
        <v>3.1512605042016808E-3</v>
      </c>
      <c r="M666" s="186">
        <f t="shared" si="82"/>
        <v>-4.4424700133274098E-4</v>
      </c>
      <c r="N666" s="186">
        <f t="shared" si="83"/>
        <v>-3.0728530728530729E-2</v>
      </c>
      <c r="O666" s="186">
        <f t="shared" si="79"/>
        <v>-4.8755816305887115E-2</v>
      </c>
      <c r="P666" s="186">
        <f t="shared" si="80"/>
        <v>-3.1155778894472363E-2</v>
      </c>
      <c r="Q666" s="186">
        <f t="shared" si="84"/>
        <v>-3.1155778894472363E-2</v>
      </c>
      <c r="R666" s="117"/>
      <c r="S666" s="117"/>
      <c r="T666" s="117">
        <f t="shared" si="78"/>
        <v>-9.2549754837637794E-3</v>
      </c>
    </row>
    <row r="667" spans="2:20" ht="15.75" x14ac:dyDescent="0.2">
      <c r="B667" s="116" t="s">
        <v>2717</v>
      </c>
      <c r="C667" s="118">
        <v>1928</v>
      </c>
      <c r="D667" s="118">
        <v>4500</v>
      </c>
      <c r="E667" s="118">
        <v>4746</v>
      </c>
      <c r="F667" s="118">
        <v>3744</v>
      </c>
      <c r="G667" s="118">
        <v>4482</v>
      </c>
      <c r="H667" s="118">
        <v>4798</v>
      </c>
      <c r="I667" s="118"/>
      <c r="J667" s="118"/>
      <c r="K667" s="118">
        <v>152741.38099999999</v>
      </c>
      <c r="L667" s="186">
        <f t="shared" si="81"/>
        <v>9.4240837696335077E-3</v>
      </c>
      <c r="M667" s="186">
        <f t="shared" si="82"/>
        <v>0</v>
      </c>
      <c r="N667" s="186">
        <f t="shared" si="83"/>
        <v>-3.5691790888095739E-3</v>
      </c>
      <c r="O667" s="186">
        <f t="shared" si="79"/>
        <v>-4.6788600595491281E-2</v>
      </c>
      <c r="P667" s="186">
        <f t="shared" si="80"/>
        <v>-4.5643153526970957E-3</v>
      </c>
      <c r="Q667" s="186">
        <f t="shared" si="84"/>
        <v>-4.5643153526970957E-3</v>
      </c>
      <c r="R667" s="117"/>
      <c r="S667" s="117"/>
      <c r="T667" s="117">
        <f t="shared" si="78"/>
        <v>1.4935016475962773E-2</v>
      </c>
    </row>
    <row r="668" spans="2:20" ht="15.75" x14ac:dyDescent="0.2">
      <c r="B668" s="116" t="s">
        <v>2718</v>
      </c>
      <c r="C668" s="118">
        <v>1978</v>
      </c>
      <c r="D668" s="118">
        <v>4500</v>
      </c>
      <c r="E668" s="118">
        <v>4545</v>
      </c>
      <c r="F668" s="118">
        <v>3744</v>
      </c>
      <c r="G668" s="118">
        <v>4626</v>
      </c>
      <c r="H668" s="118">
        <v>4613</v>
      </c>
      <c r="I668" s="118"/>
      <c r="J668" s="118"/>
      <c r="K668" s="118">
        <v>153518.18539999999</v>
      </c>
      <c r="L668" s="186">
        <f t="shared" si="81"/>
        <v>2.5933609958506226E-2</v>
      </c>
      <c r="M668" s="186">
        <f t="shared" si="82"/>
        <v>0</v>
      </c>
      <c r="N668" s="186">
        <f t="shared" si="83"/>
        <v>-4.2351453855878636E-2</v>
      </c>
      <c r="O668" s="186">
        <f t="shared" si="79"/>
        <v>3.2128514056224897E-2</v>
      </c>
      <c r="P668" s="186">
        <f t="shared" si="80"/>
        <v>-3.8557732388495206E-2</v>
      </c>
      <c r="Q668" s="186">
        <f t="shared" si="84"/>
        <v>-3.8557732388495206E-2</v>
      </c>
      <c r="R668" s="117"/>
      <c r="S668" s="117"/>
      <c r="T668" s="117">
        <f t="shared" si="78"/>
        <v>5.0857494865781897E-3</v>
      </c>
    </row>
    <row r="669" spans="2:20" ht="15.75" x14ac:dyDescent="0.2">
      <c r="B669" s="116" t="s">
        <v>2719</v>
      </c>
      <c r="C669" s="118">
        <v>2010</v>
      </c>
      <c r="D669" s="118">
        <v>4501</v>
      </c>
      <c r="E669" s="118">
        <v>4554</v>
      </c>
      <c r="F669" s="118">
        <v>3744</v>
      </c>
      <c r="G669" s="118">
        <v>4731</v>
      </c>
      <c r="H669" s="118">
        <v>4462</v>
      </c>
      <c r="I669" s="118"/>
      <c r="J669" s="118"/>
      <c r="K669" s="118">
        <v>152998.897</v>
      </c>
      <c r="L669" s="186">
        <f t="shared" si="81"/>
        <v>1.6177957532861477E-2</v>
      </c>
      <c r="M669" s="186">
        <f t="shared" si="82"/>
        <v>2.2222222222222223E-4</v>
      </c>
      <c r="N669" s="186">
        <f t="shared" si="83"/>
        <v>1.9801980198019802E-3</v>
      </c>
      <c r="O669" s="186">
        <f t="shared" si="79"/>
        <v>2.2697795071335927E-2</v>
      </c>
      <c r="P669" s="186">
        <f t="shared" si="80"/>
        <v>-3.273357901582484E-2</v>
      </c>
      <c r="Q669" s="186">
        <f t="shared" si="84"/>
        <v>-3.273357901582484E-2</v>
      </c>
      <c r="R669" s="117"/>
      <c r="S669" s="117"/>
      <c r="T669" s="117">
        <f t="shared" si="78"/>
        <v>-3.3825855786853926E-3</v>
      </c>
    </row>
    <row r="670" spans="2:20" ht="15.75" x14ac:dyDescent="0.2">
      <c r="B670" s="116" t="s">
        <v>2720</v>
      </c>
      <c r="C670" s="118">
        <v>2063</v>
      </c>
      <c r="D670" s="118">
        <v>4505</v>
      </c>
      <c r="E670" s="118">
        <v>4747</v>
      </c>
      <c r="F670" s="118">
        <v>2880</v>
      </c>
      <c r="G670" s="118">
        <v>4604</v>
      </c>
      <c r="H670" s="118">
        <v>4556</v>
      </c>
      <c r="I670" s="118"/>
      <c r="J670" s="118"/>
      <c r="K670" s="118">
        <v>154439.2194</v>
      </c>
      <c r="L670" s="186">
        <f t="shared" si="81"/>
        <v>2.6368159203980099E-2</v>
      </c>
      <c r="M670" s="186">
        <f t="shared" si="82"/>
        <v>8.8869140191068653E-4</v>
      </c>
      <c r="N670" s="186">
        <f t="shared" si="83"/>
        <v>4.238032498902064E-2</v>
      </c>
      <c r="O670" s="186">
        <f t="shared" si="79"/>
        <v>-2.6844218981187908E-2</v>
      </c>
      <c r="P670" s="186">
        <f t="shared" si="80"/>
        <v>2.10667861945316E-2</v>
      </c>
      <c r="Q670" s="186">
        <f t="shared" si="84"/>
        <v>2.10667861945316E-2</v>
      </c>
      <c r="R670" s="117"/>
      <c r="S670" s="117"/>
      <c r="T670" s="117">
        <f t="shared" si="78"/>
        <v>9.4139397619317777E-3</v>
      </c>
    </row>
    <row r="671" spans="2:20" ht="15.75" x14ac:dyDescent="0.2">
      <c r="B671" s="116" t="s">
        <v>2721</v>
      </c>
      <c r="C671" s="118">
        <v>2142</v>
      </c>
      <c r="D671" s="118">
        <v>4503</v>
      </c>
      <c r="E671" s="118">
        <v>4806</v>
      </c>
      <c r="F671" s="118">
        <v>2960</v>
      </c>
      <c r="G671" s="118">
        <v>4796</v>
      </c>
      <c r="H671" s="118">
        <v>4547</v>
      </c>
      <c r="I671" s="118"/>
      <c r="J671" s="118"/>
      <c r="K671" s="118">
        <v>156737.86319999999</v>
      </c>
      <c r="L671" s="186">
        <f t="shared" si="81"/>
        <v>3.8293746970431412E-2</v>
      </c>
      <c r="M671" s="186">
        <f t="shared" si="82"/>
        <v>-4.4395116537180912E-4</v>
      </c>
      <c r="N671" s="186">
        <f t="shared" si="83"/>
        <v>1.2428902464714557E-2</v>
      </c>
      <c r="O671" s="186">
        <f t="shared" si="79"/>
        <v>4.170286707211121E-2</v>
      </c>
      <c r="P671" s="186">
        <f t="shared" si="80"/>
        <v>-1.9754170324846358E-3</v>
      </c>
      <c r="Q671" s="186">
        <f t="shared" si="84"/>
        <v>-1.9754170324846358E-3</v>
      </c>
      <c r="R671" s="117"/>
      <c r="S671" s="117"/>
      <c r="T671" s="117">
        <f t="shared" si="78"/>
        <v>1.488380871730818E-2</v>
      </c>
    </row>
    <row r="672" spans="2:20" ht="15.75" x14ac:dyDescent="0.2">
      <c r="B672" s="116" t="s">
        <v>2722</v>
      </c>
      <c r="C672" s="118">
        <v>2244</v>
      </c>
      <c r="D672" s="118">
        <v>4500</v>
      </c>
      <c r="E672" s="118">
        <v>4742</v>
      </c>
      <c r="F672" s="118">
        <v>2901</v>
      </c>
      <c r="G672" s="118">
        <v>5017</v>
      </c>
      <c r="H672" s="118">
        <v>4605</v>
      </c>
      <c r="I672" s="118"/>
      <c r="J672" s="118"/>
      <c r="K672" s="118">
        <v>157224.70670000001</v>
      </c>
      <c r="L672" s="186">
        <f t="shared" si="81"/>
        <v>4.7619047619047616E-2</v>
      </c>
      <c r="M672" s="186">
        <f t="shared" si="82"/>
        <v>-6.6622251832111927E-4</v>
      </c>
      <c r="N672" s="186">
        <f t="shared" si="83"/>
        <v>-1.3316687473990845E-2</v>
      </c>
      <c r="O672" s="186">
        <f t="shared" si="79"/>
        <v>4.608006672226856E-2</v>
      </c>
      <c r="P672" s="186">
        <f t="shared" si="80"/>
        <v>1.2755663074554651E-2</v>
      </c>
      <c r="Q672" s="186">
        <f t="shared" si="84"/>
        <v>1.2755663074554651E-2</v>
      </c>
      <c r="R672" s="117"/>
      <c r="S672" s="117"/>
      <c r="T672" s="117">
        <f t="shared" si="78"/>
        <v>3.1061001474723261E-3</v>
      </c>
    </row>
    <row r="673" spans="2:20" ht="15.75" x14ac:dyDescent="0.2">
      <c r="B673" s="116" t="s">
        <v>2723</v>
      </c>
      <c r="C673" s="118">
        <v>2301</v>
      </c>
      <c r="D673" s="118">
        <v>4505</v>
      </c>
      <c r="E673" s="118">
        <v>4805</v>
      </c>
      <c r="F673" s="118">
        <v>2899</v>
      </c>
      <c r="G673" s="118">
        <v>4964</v>
      </c>
      <c r="H673" s="118">
        <v>4646</v>
      </c>
      <c r="I673" s="118"/>
      <c r="J673" s="118"/>
      <c r="K673" s="118">
        <v>157357.78760000001</v>
      </c>
      <c r="L673" s="186">
        <f t="shared" si="81"/>
        <v>2.5401069518716578E-2</v>
      </c>
      <c r="M673" s="186">
        <f t="shared" si="82"/>
        <v>1.1111111111111111E-3</v>
      </c>
      <c r="N673" s="186">
        <f t="shared" si="83"/>
        <v>1.3285533530156053E-2</v>
      </c>
      <c r="O673" s="186">
        <f t="shared" si="79"/>
        <v>-1.0564082120789317E-2</v>
      </c>
      <c r="P673" s="186">
        <f t="shared" si="80"/>
        <v>8.9033659066232364E-3</v>
      </c>
      <c r="Q673" s="186">
        <f t="shared" si="84"/>
        <v>8.9033659066232364E-3</v>
      </c>
      <c r="R673" s="117"/>
      <c r="S673" s="117"/>
      <c r="T673" s="117">
        <f t="shared" si="78"/>
        <v>8.4643757837584712E-4</v>
      </c>
    </row>
    <row r="674" spans="2:20" ht="15.75" x14ac:dyDescent="0.2">
      <c r="B674" s="116" t="s">
        <v>2724</v>
      </c>
      <c r="C674" s="118">
        <v>2278</v>
      </c>
      <c r="D674" s="118">
        <v>4504</v>
      </c>
      <c r="E674" s="118">
        <v>4877</v>
      </c>
      <c r="F674" s="118">
        <v>2940</v>
      </c>
      <c r="G674" s="118">
        <v>4935</v>
      </c>
      <c r="H674" s="118">
        <v>4757</v>
      </c>
      <c r="I674" s="118"/>
      <c r="J674" s="118"/>
      <c r="K674" s="118">
        <v>157834.69560000001</v>
      </c>
      <c r="L674" s="186">
        <f t="shared" si="81"/>
        <v>-9.9956540634506732E-3</v>
      </c>
      <c r="M674" s="186">
        <f t="shared" si="82"/>
        <v>-2.2197558268590456E-4</v>
      </c>
      <c r="N674" s="186">
        <f t="shared" si="83"/>
        <v>1.4984391259105098E-2</v>
      </c>
      <c r="O674" s="186">
        <f t="shared" si="79"/>
        <v>-5.8420628525382755E-3</v>
      </c>
      <c r="P674" s="186">
        <f t="shared" si="80"/>
        <v>2.3891519586741284E-2</v>
      </c>
      <c r="Q674" s="186">
        <f t="shared" si="84"/>
        <v>2.3891519586741284E-2</v>
      </c>
      <c r="R674" s="117"/>
      <c r="S674" s="117"/>
      <c r="T674" s="117">
        <f t="shared" si="78"/>
        <v>3.0307238508734333E-3</v>
      </c>
    </row>
    <row r="675" spans="2:20" ht="15.75" x14ac:dyDescent="0.2">
      <c r="B675" s="116" t="s">
        <v>2725</v>
      </c>
      <c r="C675" s="118">
        <v>2273</v>
      </c>
      <c r="D675" s="118">
        <v>4507</v>
      </c>
      <c r="E675" s="118">
        <v>4929</v>
      </c>
      <c r="F675" s="118">
        <v>2900</v>
      </c>
      <c r="G675" s="118">
        <v>4845</v>
      </c>
      <c r="H675" s="118">
        <v>4818</v>
      </c>
      <c r="I675" s="118"/>
      <c r="J675" s="118"/>
      <c r="K675" s="118">
        <v>156966.65539999999</v>
      </c>
      <c r="L675" s="186">
        <f t="shared" si="81"/>
        <v>-2.1949078138718174E-3</v>
      </c>
      <c r="M675" s="186">
        <f t="shared" si="82"/>
        <v>6.6607460035523981E-4</v>
      </c>
      <c r="N675" s="186">
        <f t="shared" si="83"/>
        <v>1.0662292392864465E-2</v>
      </c>
      <c r="O675" s="186">
        <f t="shared" si="79"/>
        <v>-1.82370820668693E-2</v>
      </c>
      <c r="P675" s="186">
        <f t="shared" si="80"/>
        <v>1.2823207904141265E-2</v>
      </c>
      <c r="Q675" s="186">
        <f t="shared" si="84"/>
        <v>1.2823207904141265E-2</v>
      </c>
      <c r="R675" s="117"/>
      <c r="S675" s="117"/>
      <c r="T675" s="117">
        <f t="shared" si="78"/>
        <v>-5.4996792479638911E-3</v>
      </c>
    </row>
    <row r="676" spans="2:20" ht="15.75" x14ac:dyDescent="0.2">
      <c r="B676" s="116" t="s">
        <v>2726</v>
      </c>
      <c r="C676" s="118">
        <v>2268</v>
      </c>
      <c r="D676" s="118">
        <v>4500</v>
      </c>
      <c r="E676" s="118">
        <v>4889</v>
      </c>
      <c r="F676" s="118">
        <v>2890</v>
      </c>
      <c r="G676" s="118">
        <v>4713</v>
      </c>
      <c r="H676" s="118">
        <v>4903</v>
      </c>
      <c r="I676" s="118"/>
      <c r="J676" s="118"/>
      <c r="K676" s="118">
        <v>157086.69070000001</v>
      </c>
      <c r="L676" s="186">
        <f t="shared" si="81"/>
        <v>-2.1997360316761989E-3</v>
      </c>
      <c r="M676" s="186">
        <f t="shared" si="82"/>
        <v>-1.5531395606833815E-3</v>
      </c>
      <c r="N676" s="186">
        <f t="shared" si="83"/>
        <v>-8.1152363562588762E-3</v>
      </c>
      <c r="O676" s="186">
        <f t="shared" si="79"/>
        <v>-2.7244582043343655E-2</v>
      </c>
      <c r="P676" s="186">
        <f t="shared" si="80"/>
        <v>1.7642175176421752E-2</v>
      </c>
      <c r="Q676" s="186">
        <f t="shared" si="84"/>
        <v>1.7642175176421752E-2</v>
      </c>
      <c r="R676" s="117"/>
      <c r="S676" s="117"/>
      <c r="T676" s="117">
        <f t="shared" si="78"/>
        <v>7.6471846644199923E-4</v>
      </c>
    </row>
    <row r="677" spans="2:20" ht="15.75" x14ac:dyDescent="0.2">
      <c r="B677" s="116" t="s">
        <v>2727</v>
      </c>
      <c r="C677" s="118">
        <v>2282</v>
      </c>
      <c r="D677" s="118">
        <v>4500</v>
      </c>
      <c r="E677" s="118">
        <v>4812</v>
      </c>
      <c r="F677" s="118">
        <v>2860</v>
      </c>
      <c r="G677" s="118">
        <v>4868</v>
      </c>
      <c r="H677" s="118">
        <v>4905</v>
      </c>
      <c r="I677" s="118"/>
      <c r="J677" s="118"/>
      <c r="K677" s="118">
        <v>157375.5649</v>
      </c>
      <c r="L677" s="186">
        <f t="shared" si="81"/>
        <v>6.1728395061728392E-3</v>
      </c>
      <c r="M677" s="186">
        <f t="shared" si="82"/>
        <v>0</v>
      </c>
      <c r="N677" s="186">
        <f t="shared" si="83"/>
        <v>-1.5749642053589689E-2</v>
      </c>
      <c r="O677" s="186">
        <f t="shared" si="79"/>
        <v>3.2887757267133458E-2</v>
      </c>
      <c r="P677" s="186">
        <f t="shared" si="80"/>
        <v>4.0791352233326533E-4</v>
      </c>
      <c r="Q677" s="186">
        <f t="shared" si="84"/>
        <v>4.0791352233326533E-4</v>
      </c>
      <c r="R677" s="117"/>
      <c r="S677" s="117"/>
      <c r="T677" s="117">
        <f t="shared" si="78"/>
        <v>1.8389476454862455E-3</v>
      </c>
    </row>
    <row r="678" spans="2:20" ht="15.75" x14ac:dyDescent="0.2">
      <c r="B678" s="116" t="s">
        <v>2728</v>
      </c>
      <c r="C678" s="118">
        <v>2299</v>
      </c>
      <c r="D678" s="118">
        <v>4500</v>
      </c>
      <c r="E678" s="118">
        <v>4751</v>
      </c>
      <c r="F678" s="118">
        <v>2803</v>
      </c>
      <c r="G678" s="118">
        <v>4869</v>
      </c>
      <c r="H678" s="118">
        <v>4937</v>
      </c>
      <c r="I678" s="118"/>
      <c r="J678" s="118"/>
      <c r="K678" s="118">
        <v>158578.27340000001</v>
      </c>
      <c r="L678" s="186">
        <f t="shared" si="81"/>
        <v>7.4496056091148113E-3</v>
      </c>
      <c r="M678" s="186">
        <f t="shared" si="82"/>
        <v>0</v>
      </c>
      <c r="N678" s="186">
        <f t="shared" si="83"/>
        <v>-1.2676641729010805E-2</v>
      </c>
      <c r="O678" s="186">
        <f t="shared" si="79"/>
        <v>2.0542317173377156E-4</v>
      </c>
      <c r="P678" s="186">
        <f t="shared" si="80"/>
        <v>6.523955147808359E-3</v>
      </c>
      <c r="Q678" s="186">
        <f t="shared" si="84"/>
        <v>6.523955147808359E-3</v>
      </c>
      <c r="R678" s="117"/>
      <c r="S678" s="117"/>
      <c r="T678" s="117">
        <f t="shared" si="78"/>
        <v>7.6422823375676911E-3</v>
      </c>
    </row>
    <row r="679" spans="2:20" ht="15.75" x14ac:dyDescent="0.2">
      <c r="B679" s="116" t="s">
        <v>2729</v>
      </c>
      <c r="C679" s="118">
        <v>2292</v>
      </c>
      <c r="D679" s="118">
        <v>4501</v>
      </c>
      <c r="E679" s="118">
        <v>4704</v>
      </c>
      <c r="F679" s="118">
        <v>2741</v>
      </c>
      <c r="G679" s="118">
        <v>5079</v>
      </c>
      <c r="H679" s="118">
        <v>4881</v>
      </c>
      <c r="I679" s="118"/>
      <c r="J679" s="118"/>
      <c r="K679" s="118">
        <v>160110.639</v>
      </c>
      <c r="L679" s="186">
        <f t="shared" si="81"/>
        <v>-3.0448020878642889E-3</v>
      </c>
      <c r="M679" s="186">
        <f t="shared" si="82"/>
        <v>2.2222222222222223E-4</v>
      </c>
      <c r="N679" s="186">
        <f t="shared" si="83"/>
        <v>-9.8926541780677748E-3</v>
      </c>
      <c r="O679" s="186">
        <f t="shared" si="79"/>
        <v>4.3130006161429452E-2</v>
      </c>
      <c r="P679" s="186">
        <f t="shared" si="80"/>
        <v>-1.1342920802106542E-2</v>
      </c>
      <c r="Q679" s="186">
        <f t="shared" si="84"/>
        <v>-1.1342920802106542E-2</v>
      </c>
      <c r="R679" s="117"/>
      <c r="S679" s="117"/>
      <c r="T679" s="117">
        <f t="shared" si="78"/>
        <v>9.6631497313300306E-3</v>
      </c>
    </row>
    <row r="680" spans="2:20" ht="15.75" x14ac:dyDescent="0.2">
      <c r="B680" s="116" t="s">
        <v>2730</v>
      </c>
      <c r="C680" s="118">
        <v>2302</v>
      </c>
      <c r="D680" s="118">
        <v>4500</v>
      </c>
      <c r="E680" s="118">
        <v>4705</v>
      </c>
      <c r="F680" s="118">
        <v>2692</v>
      </c>
      <c r="G680" s="118">
        <v>5291</v>
      </c>
      <c r="H680" s="118">
        <v>4826</v>
      </c>
      <c r="I680" s="118"/>
      <c r="J680" s="118"/>
      <c r="K680" s="118">
        <v>161102.2697</v>
      </c>
      <c r="L680" s="186">
        <f t="shared" si="81"/>
        <v>4.3630017452006981E-3</v>
      </c>
      <c r="M680" s="186">
        <f t="shared" si="82"/>
        <v>-2.2217285047767163E-4</v>
      </c>
      <c r="N680" s="186">
        <f t="shared" si="83"/>
        <v>2.1258503401360543E-4</v>
      </c>
      <c r="O680" s="186">
        <f t="shared" si="79"/>
        <v>4.1740500098444579E-2</v>
      </c>
      <c r="P680" s="186">
        <f t="shared" si="80"/>
        <v>-1.1268182749436591E-2</v>
      </c>
      <c r="Q680" s="186">
        <f t="shared" si="84"/>
        <v>-1.1268182749436591E-2</v>
      </c>
      <c r="R680" s="117"/>
      <c r="S680" s="117"/>
      <c r="T680" s="117">
        <f t="shared" si="78"/>
        <v>6.1934091712669316E-3</v>
      </c>
    </row>
    <row r="681" spans="2:20" ht="15.75" x14ac:dyDescent="0.2">
      <c r="B681" s="116" t="s">
        <v>2731</v>
      </c>
      <c r="C681" s="118">
        <v>2295</v>
      </c>
      <c r="D681" s="118">
        <v>4500</v>
      </c>
      <c r="E681" s="118">
        <v>4802</v>
      </c>
      <c r="F681" s="118">
        <v>2727</v>
      </c>
      <c r="G681" s="118">
        <v>5336</v>
      </c>
      <c r="H681" s="118">
        <v>4760</v>
      </c>
      <c r="I681" s="118"/>
      <c r="J681" s="118"/>
      <c r="K681" s="118">
        <v>161146.83170000001</v>
      </c>
      <c r="L681" s="186">
        <f t="shared" si="81"/>
        <v>-3.0408340573414424E-3</v>
      </c>
      <c r="M681" s="186">
        <f t="shared" si="82"/>
        <v>0</v>
      </c>
      <c r="N681" s="186">
        <f t="shared" si="83"/>
        <v>2.0616365568544102E-2</v>
      </c>
      <c r="O681" s="186">
        <f t="shared" si="79"/>
        <v>8.5050085050085052E-3</v>
      </c>
      <c r="P681" s="186">
        <f t="shared" si="80"/>
        <v>-1.3675922088686282E-2</v>
      </c>
      <c r="Q681" s="186">
        <f t="shared" si="84"/>
        <v>-1.3675922088686282E-2</v>
      </c>
      <c r="R681" s="117"/>
      <c r="S681" s="117"/>
      <c r="T681" s="117">
        <f t="shared" si="78"/>
        <v>2.766069036953199E-4</v>
      </c>
    </row>
    <row r="682" spans="2:20" ht="15.75" x14ac:dyDescent="0.2">
      <c r="B682" s="116" t="s">
        <v>2732</v>
      </c>
      <c r="C682" s="118">
        <v>2290</v>
      </c>
      <c r="D682" s="118">
        <v>4655</v>
      </c>
      <c r="E682" s="118">
        <v>4896</v>
      </c>
      <c r="F682" s="118">
        <v>2805</v>
      </c>
      <c r="G682" s="118">
        <v>5299</v>
      </c>
      <c r="H682" s="118">
        <v>4799</v>
      </c>
      <c r="I682" s="118"/>
      <c r="J682" s="118"/>
      <c r="K682" s="118">
        <v>160688.44450000001</v>
      </c>
      <c r="L682" s="186">
        <f t="shared" si="81"/>
        <v>-2.1786492374727671E-3</v>
      </c>
      <c r="M682" s="186">
        <f t="shared" si="82"/>
        <v>3.4444444444444444E-2</v>
      </c>
      <c r="N682" s="186">
        <f t="shared" si="83"/>
        <v>1.9575177009579343E-2</v>
      </c>
      <c r="O682" s="186">
        <f t="shared" si="79"/>
        <v>-6.9340329835082459E-3</v>
      </c>
      <c r="P682" s="186">
        <f t="shared" si="80"/>
        <v>8.1932773109243701E-3</v>
      </c>
      <c r="Q682" s="186">
        <f t="shared" si="84"/>
        <v>8.1932773109243701E-3</v>
      </c>
      <c r="R682" s="117"/>
      <c r="S682" s="117"/>
      <c r="T682" s="117">
        <f t="shared" si="78"/>
        <v>-2.8445312586309903E-3</v>
      </c>
    </row>
    <row r="683" spans="2:20" ht="15.75" x14ac:dyDescent="0.2">
      <c r="B683" s="116" t="s">
        <v>2733</v>
      </c>
      <c r="C683" s="118">
        <v>2286</v>
      </c>
      <c r="D683" s="118">
        <v>4698</v>
      </c>
      <c r="E683" s="118">
        <v>4945</v>
      </c>
      <c r="F683" s="118">
        <v>2835</v>
      </c>
      <c r="G683" s="118">
        <v>5173</v>
      </c>
      <c r="H683" s="118">
        <v>4938</v>
      </c>
      <c r="I683" s="118"/>
      <c r="J683" s="118"/>
      <c r="K683" s="118">
        <v>161066.45360000001</v>
      </c>
      <c r="L683" s="186">
        <f t="shared" si="81"/>
        <v>-1.7467248908296944E-3</v>
      </c>
      <c r="M683" s="186">
        <f t="shared" si="82"/>
        <v>9.2373791621911915E-3</v>
      </c>
      <c r="N683" s="186">
        <f t="shared" si="83"/>
        <v>1.0008169934640522E-2</v>
      </c>
      <c r="O683" s="186">
        <f t="shared" si="79"/>
        <v>-2.3778071334214002E-2</v>
      </c>
      <c r="P683" s="186">
        <f t="shared" si="80"/>
        <v>2.8964367576578453E-2</v>
      </c>
      <c r="Q683" s="186">
        <f t="shared" si="84"/>
        <v>2.8964367576578453E-2</v>
      </c>
      <c r="R683" s="117"/>
      <c r="S683" s="117"/>
      <c r="T683" s="117">
        <f t="shared" si="78"/>
        <v>2.3524348697021311E-3</v>
      </c>
    </row>
    <row r="684" spans="2:20" ht="15.75" x14ac:dyDescent="0.2">
      <c r="B684" s="116" t="s">
        <v>2734</v>
      </c>
      <c r="C684" s="118">
        <v>2279</v>
      </c>
      <c r="D684" s="118">
        <v>4632</v>
      </c>
      <c r="E684" s="118">
        <v>4938</v>
      </c>
      <c r="F684" s="118">
        <v>2827</v>
      </c>
      <c r="G684" s="118">
        <v>5205</v>
      </c>
      <c r="H684" s="118">
        <v>5027</v>
      </c>
      <c r="I684" s="118"/>
      <c r="J684" s="118"/>
      <c r="K684" s="118">
        <v>162058.6827</v>
      </c>
      <c r="L684" s="186">
        <f t="shared" si="81"/>
        <v>-3.0621172353455816E-3</v>
      </c>
      <c r="M684" s="186">
        <f t="shared" si="82"/>
        <v>-1.40485312899106E-2</v>
      </c>
      <c r="N684" s="186">
        <f t="shared" si="83"/>
        <v>-1.4155712841253793E-3</v>
      </c>
      <c r="O684" s="186">
        <f t="shared" si="79"/>
        <v>6.1859655905664021E-3</v>
      </c>
      <c r="P684" s="186">
        <f t="shared" si="80"/>
        <v>1.8023491292021063E-2</v>
      </c>
      <c r="Q684" s="186">
        <f t="shared" si="84"/>
        <v>1.8023491292021063E-2</v>
      </c>
      <c r="R684" s="117"/>
      <c r="S684" s="117"/>
      <c r="T684" s="117">
        <f t="shared" si="78"/>
        <v>6.1603709389674967E-3</v>
      </c>
    </row>
    <row r="685" spans="2:20" ht="15.75" x14ac:dyDescent="0.2">
      <c r="B685" s="116" t="s">
        <v>2735</v>
      </c>
      <c r="C685" s="118">
        <v>2271</v>
      </c>
      <c r="D685" s="118">
        <v>4597</v>
      </c>
      <c r="E685" s="118">
        <v>4977</v>
      </c>
      <c r="F685" s="118">
        <v>2792</v>
      </c>
      <c r="G685" s="118">
        <v>5316</v>
      </c>
      <c r="H685" s="118">
        <v>4987</v>
      </c>
      <c r="I685" s="118"/>
      <c r="J685" s="118"/>
      <c r="K685" s="118">
        <v>162255.9883</v>
      </c>
      <c r="L685" s="186">
        <f t="shared" si="81"/>
        <v>-3.5103115401491883E-3</v>
      </c>
      <c r="M685" s="186">
        <f t="shared" si="82"/>
        <v>-7.5561312607944735E-3</v>
      </c>
      <c r="N685" s="186">
        <f t="shared" si="83"/>
        <v>7.8979343863912511E-3</v>
      </c>
      <c r="O685" s="186">
        <f t="shared" si="79"/>
        <v>2.132564841498559E-2</v>
      </c>
      <c r="P685" s="186">
        <f t="shared" si="80"/>
        <v>-7.9570320270539088E-3</v>
      </c>
      <c r="Q685" s="186">
        <f t="shared" si="84"/>
        <v>-7.9570320270539088E-3</v>
      </c>
      <c r="R685" s="117"/>
      <c r="S685" s="117"/>
      <c r="T685" s="117">
        <f t="shared" si="78"/>
        <v>1.2174947785132922E-3</v>
      </c>
    </row>
    <row r="686" spans="2:20" ht="15.75" x14ac:dyDescent="0.2">
      <c r="B686" s="116" t="s">
        <v>2736</v>
      </c>
      <c r="C686" s="118">
        <v>2340</v>
      </c>
      <c r="D686" s="118">
        <v>4570</v>
      </c>
      <c r="E686" s="118">
        <v>5031</v>
      </c>
      <c r="F686" s="118">
        <v>2801</v>
      </c>
      <c r="G686" s="118">
        <v>5270</v>
      </c>
      <c r="H686" s="118">
        <v>4991</v>
      </c>
      <c r="I686" s="118"/>
      <c r="J686" s="118"/>
      <c r="K686" s="118">
        <v>162952.73250000001</v>
      </c>
      <c r="L686" s="186">
        <f t="shared" si="81"/>
        <v>3.0383091149273449E-2</v>
      </c>
      <c r="M686" s="186">
        <f t="shared" si="82"/>
        <v>-5.8733956928431587E-3</v>
      </c>
      <c r="N686" s="186">
        <f t="shared" si="83"/>
        <v>1.0849909584086799E-2</v>
      </c>
      <c r="O686" s="186">
        <f t="shared" si="79"/>
        <v>-8.6531226486079756E-3</v>
      </c>
      <c r="P686" s="186">
        <f t="shared" si="80"/>
        <v>8.0208542209745336E-4</v>
      </c>
      <c r="Q686" s="186">
        <f t="shared" si="84"/>
        <v>8.0208542209745336E-4</v>
      </c>
      <c r="R686" s="117"/>
      <c r="S686" s="117"/>
      <c r="T686" s="117">
        <f t="shared" ref="T686:T749" si="85">(K686-K685)/K685</f>
        <v>4.2941046879070134E-3</v>
      </c>
    </row>
    <row r="687" spans="2:20" ht="15.75" x14ac:dyDescent="0.2">
      <c r="B687" s="116" t="s">
        <v>2737</v>
      </c>
      <c r="C687" s="118">
        <v>2337</v>
      </c>
      <c r="D687" s="118">
        <v>4565</v>
      </c>
      <c r="E687" s="118">
        <v>5108</v>
      </c>
      <c r="F687" s="118">
        <v>2789</v>
      </c>
      <c r="G687" s="118">
        <v>5389</v>
      </c>
      <c r="H687" s="118">
        <v>4936</v>
      </c>
      <c r="I687" s="118"/>
      <c r="J687" s="118"/>
      <c r="K687" s="118">
        <v>162342.44450000001</v>
      </c>
      <c r="L687" s="186">
        <f t="shared" si="81"/>
        <v>-1.2820512820512821E-3</v>
      </c>
      <c r="M687" s="186">
        <f t="shared" si="82"/>
        <v>-1.0940919037199124E-3</v>
      </c>
      <c r="N687" s="186">
        <f t="shared" si="83"/>
        <v>1.5305108328364143E-2</v>
      </c>
      <c r="O687" s="186">
        <f t="shared" si="79"/>
        <v>2.2580645161290321E-2</v>
      </c>
      <c r="P687" s="186">
        <f t="shared" si="80"/>
        <v>-1.1019835704267681E-2</v>
      </c>
      <c r="Q687" s="186">
        <f t="shared" si="84"/>
        <v>-1.1019835704267681E-2</v>
      </c>
      <c r="R687" s="117"/>
      <c r="S687" s="117"/>
      <c r="T687" s="117">
        <f t="shared" si="85"/>
        <v>-3.7451842054873207E-3</v>
      </c>
    </row>
    <row r="688" spans="2:20" ht="15.75" x14ac:dyDescent="0.2">
      <c r="B688" s="116" t="s">
        <v>2738</v>
      </c>
      <c r="C688" s="118">
        <v>2332</v>
      </c>
      <c r="D688" s="118">
        <v>4663</v>
      </c>
      <c r="E688" s="118">
        <v>5104</v>
      </c>
      <c r="F688" s="118">
        <v>2762</v>
      </c>
      <c r="G688" s="118">
        <v>5623</v>
      </c>
      <c r="H688" s="118">
        <v>4879</v>
      </c>
      <c r="I688" s="118"/>
      <c r="J688" s="118"/>
      <c r="K688" s="118">
        <v>159050.5877</v>
      </c>
      <c r="L688" s="186">
        <f t="shared" si="81"/>
        <v>-2.1394950791613181E-3</v>
      </c>
      <c r="M688" s="186">
        <f t="shared" si="82"/>
        <v>2.1467688937568456E-2</v>
      </c>
      <c r="N688" s="186">
        <f t="shared" si="83"/>
        <v>-7.8308535630383712E-4</v>
      </c>
      <c r="O688" s="186">
        <f t="shared" si="79"/>
        <v>4.3421785117832623E-2</v>
      </c>
      <c r="P688" s="186">
        <f t="shared" si="80"/>
        <v>-1.1547811993517018E-2</v>
      </c>
      <c r="Q688" s="186">
        <f t="shared" si="84"/>
        <v>-1.1547811993517018E-2</v>
      </c>
      <c r="R688" s="117"/>
      <c r="S688" s="117"/>
      <c r="T688" s="117">
        <f t="shared" si="85"/>
        <v>-2.0277240558614407E-2</v>
      </c>
    </row>
    <row r="689" spans="2:20" ht="15.75" x14ac:dyDescent="0.2">
      <c r="B689" s="116" t="s">
        <v>2739</v>
      </c>
      <c r="C689" s="118">
        <v>2329</v>
      </c>
      <c r="D689" s="118">
        <v>4618</v>
      </c>
      <c r="E689" s="118">
        <v>5105</v>
      </c>
      <c r="F689" s="118">
        <v>2803</v>
      </c>
      <c r="G689" s="118">
        <v>5522</v>
      </c>
      <c r="H689" s="118">
        <v>4918</v>
      </c>
      <c r="I689" s="118"/>
      <c r="J689" s="118"/>
      <c r="K689" s="118">
        <v>159906.63260000001</v>
      </c>
      <c r="L689" s="186">
        <f t="shared" si="81"/>
        <v>-1.2864493996569469E-3</v>
      </c>
      <c r="M689" s="186">
        <f t="shared" si="82"/>
        <v>-9.6504396311387526E-3</v>
      </c>
      <c r="N689" s="186">
        <f t="shared" si="83"/>
        <v>1.9592476489028212E-4</v>
      </c>
      <c r="O689" s="186">
        <f t="shared" si="79"/>
        <v>-1.7961942023830696E-2</v>
      </c>
      <c r="P689" s="186">
        <f t="shared" si="80"/>
        <v>7.9934412789506044E-3</v>
      </c>
      <c r="Q689" s="186">
        <f t="shared" si="84"/>
        <v>7.9934412789506044E-3</v>
      </c>
      <c r="R689" s="117"/>
      <c r="S689" s="117"/>
      <c r="T689" s="117">
        <f t="shared" si="85"/>
        <v>5.3822177734713771E-3</v>
      </c>
    </row>
    <row r="690" spans="2:20" ht="15.75" x14ac:dyDescent="0.2">
      <c r="B690" s="116" t="s">
        <v>2740</v>
      </c>
      <c r="C690" s="118">
        <v>2323</v>
      </c>
      <c r="D690" s="118">
        <v>4589</v>
      </c>
      <c r="E690" s="118">
        <v>5033</v>
      </c>
      <c r="F690" s="118">
        <v>2779</v>
      </c>
      <c r="G690" s="118">
        <v>5526</v>
      </c>
      <c r="H690" s="118">
        <v>4888</v>
      </c>
      <c r="I690" s="118"/>
      <c r="J690" s="118"/>
      <c r="K690" s="118">
        <v>160009.44200000001</v>
      </c>
      <c r="L690" s="186">
        <f t="shared" si="81"/>
        <v>-2.5762129669386004E-3</v>
      </c>
      <c r="M690" s="186">
        <f t="shared" si="82"/>
        <v>-6.2797747942832391E-3</v>
      </c>
      <c r="N690" s="186">
        <f t="shared" si="83"/>
        <v>-1.4103819784524976E-2</v>
      </c>
      <c r="O690" s="186">
        <f t="shared" si="79"/>
        <v>7.2437522636725825E-4</v>
      </c>
      <c r="P690" s="186">
        <f t="shared" si="80"/>
        <v>-6.1000406669377795E-3</v>
      </c>
      <c r="Q690" s="186">
        <f t="shared" si="84"/>
        <v>-6.1000406669377795E-3</v>
      </c>
      <c r="R690" s="117"/>
      <c r="S690" s="117"/>
      <c r="T690" s="117">
        <f t="shared" si="85"/>
        <v>6.4293393168482157E-4</v>
      </c>
    </row>
    <row r="691" spans="2:20" ht="15.75" x14ac:dyDescent="0.2">
      <c r="B691" s="116" t="s">
        <v>2741</v>
      </c>
      <c r="C691" s="118">
        <v>2310</v>
      </c>
      <c r="D691" s="118">
        <v>4537</v>
      </c>
      <c r="E691" s="118">
        <v>4969</v>
      </c>
      <c r="F691" s="118">
        <v>2743</v>
      </c>
      <c r="G691" s="118">
        <v>5498</v>
      </c>
      <c r="H691" s="118">
        <v>4793</v>
      </c>
      <c r="I691" s="118"/>
      <c r="J691" s="118"/>
      <c r="K691" s="118">
        <v>159390.04180000001</v>
      </c>
      <c r="L691" s="186">
        <f t="shared" si="81"/>
        <v>-5.5962117950925528E-3</v>
      </c>
      <c r="M691" s="186">
        <f t="shared" si="82"/>
        <v>-1.1331444759206799E-2</v>
      </c>
      <c r="N691" s="186">
        <f t="shared" si="83"/>
        <v>-1.2716073912179614E-2</v>
      </c>
      <c r="O691" s="186">
        <f t="shared" si="79"/>
        <v>-5.0669562070213532E-3</v>
      </c>
      <c r="P691" s="186">
        <f t="shared" si="80"/>
        <v>-1.9435351882160393E-2</v>
      </c>
      <c r="Q691" s="186">
        <f t="shared" si="84"/>
        <v>-1.9435351882160393E-2</v>
      </c>
      <c r="R691" s="117"/>
      <c r="S691" s="117"/>
      <c r="T691" s="117">
        <f t="shared" si="85"/>
        <v>-3.8710228112663731E-3</v>
      </c>
    </row>
    <row r="692" spans="2:20" ht="15.75" x14ac:dyDescent="0.2">
      <c r="B692" s="116" t="s">
        <v>2742</v>
      </c>
      <c r="C692" s="118">
        <v>2306</v>
      </c>
      <c r="D692" s="118">
        <v>4537</v>
      </c>
      <c r="E692" s="118">
        <v>4986</v>
      </c>
      <c r="F692" s="118">
        <v>2739</v>
      </c>
      <c r="G692" s="118">
        <v>5368</v>
      </c>
      <c r="H692" s="118">
        <v>4842</v>
      </c>
      <c r="I692" s="118"/>
      <c r="J692" s="118"/>
      <c r="K692" s="118">
        <v>157735.91029999999</v>
      </c>
      <c r="L692" s="186">
        <f t="shared" si="81"/>
        <v>-1.7316017316017316E-3</v>
      </c>
      <c r="M692" s="186">
        <f t="shared" si="82"/>
        <v>0</v>
      </c>
      <c r="N692" s="186">
        <f t="shared" si="83"/>
        <v>3.4212115113704971E-3</v>
      </c>
      <c r="O692" s="186">
        <f t="shared" si="79"/>
        <v>-2.3644961804292468E-2</v>
      </c>
      <c r="P692" s="186">
        <f t="shared" si="80"/>
        <v>1.0223242228249531E-2</v>
      </c>
      <c r="Q692" s="186">
        <f t="shared" si="84"/>
        <v>1.0223242228249531E-2</v>
      </c>
      <c r="R692" s="117"/>
      <c r="S692" s="117"/>
      <c r="T692" s="117">
        <f t="shared" si="85"/>
        <v>-1.0377884849767432E-2</v>
      </c>
    </row>
    <row r="693" spans="2:20" ht="15.75" x14ac:dyDescent="0.2">
      <c r="B693" s="116" t="s">
        <v>2743</v>
      </c>
      <c r="C693" s="118">
        <v>2326</v>
      </c>
      <c r="D693" s="118">
        <v>4503</v>
      </c>
      <c r="E693" s="118">
        <v>4982</v>
      </c>
      <c r="F693" s="118">
        <v>2718</v>
      </c>
      <c r="G693" s="118">
        <v>5226</v>
      </c>
      <c r="H693" s="118">
        <v>4805</v>
      </c>
      <c r="I693" s="118"/>
      <c r="J693" s="118"/>
      <c r="K693" s="118">
        <v>156505.3996</v>
      </c>
      <c r="L693" s="186">
        <f t="shared" si="81"/>
        <v>8.6730268863833473E-3</v>
      </c>
      <c r="M693" s="186">
        <f t="shared" si="82"/>
        <v>-7.4939387260304167E-3</v>
      </c>
      <c r="N693" s="186">
        <f t="shared" si="83"/>
        <v>-8.0224628961091051E-4</v>
      </c>
      <c r="O693" s="186">
        <f t="shared" si="79"/>
        <v>-2.645305514157973E-2</v>
      </c>
      <c r="P693" s="186">
        <f t="shared" si="80"/>
        <v>-7.6414704667492773E-3</v>
      </c>
      <c r="Q693" s="186">
        <f t="shared" si="84"/>
        <v>-7.6414704667492773E-3</v>
      </c>
      <c r="R693" s="117"/>
      <c r="S693" s="117"/>
      <c r="T693" s="117">
        <f t="shared" si="85"/>
        <v>-7.8010815524483931E-3</v>
      </c>
    </row>
    <row r="694" spans="2:20" ht="15.75" x14ac:dyDescent="0.2">
      <c r="B694" s="116" t="s">
        <v>2744</v>
      </c>
      <c r="C694" s="118">
        <v>2326</v>
      </c>
      <c r="D694" s="118">
        <v>4558</v>
      </c>
      <c r="E694" s="118">
        <v>4930</v>
      </c>
      <c r="F694" s="118">
        <v>2750</v>
      </c>
      <c r="G694" s="118">
        <v>5299</v>
      </c>
      <c r="H694" s="118">
        <v>4826</v>
      </c>
      <c r="I694" s="118"/>
      <c r="J694" s="118"/>
      <c r="K694" s="118">
        <v>156861.76310000001</v>
      </c>
      <c r="L694" s="186">
        <f t="shared" si="81"/>
        <v>0</v>
      </c>
      <c r="M694" s="186">
        <f t="shared" si="82"/>
        <v>1.2214079502553854E-2</v>
      </c>
      <c r="N694" s="186">
        <f t="shared" si="83"/>
        <v>-1.0437575270975512E-2</v>
      </c>
      <c r="O694" s="186">
        <f t="shared" si="79"/>
        <v>1.3968618446230386E-2</v>
      </c>
      <c r="P694" s="186">
        <f t="shared" si="80"/>
        <v>4.3704474505723203E-3</v>
      </c>
      <c r="Q694" s="186">
        <f t="shared" si="84"/>
        <v>4.3704474505723203E-3</v>
      </c>
      <c r="R694" s="117"/>
      <c r="S694" s="117"/>
      <c r="T694" s="117">
        <f t="shared" si="85"/>
        <v>2.2770045053449183E-3</v>
      </c>
    </row>
    <row r="695" spans="2:20" ht="15.75" x14ac:dyDescent="0.2">
      <c r="B695" s="116" t="s">
        <v>2745</v>
      </c>
      <c r="C695" s="118">
        <v>2324</v>
      </c>
      <c r="D695" s="118">
        <v>4501</v>
      </c>
      <c r="E695" s="118">
        <v>4800</v>
      </c>
      <c r="F695" s="118">
        <v>2714</v>
      </c>
      <c r="G695" s="118">
        <v>5311</v>
      </c>
      <c r="H695" s="118">
        <v>4725</v>
      </c>
      <c r="I695" s="118"/>
      <c r="J695" s="118"/>
      <c r="K695" s="118">
        <v>157198.85459999999</v>
      </c>
      <c r="L695" s="186">
        <f t="shared" si="81"/>
        <v>-8.598452278589854E-4</v>
      </c>
      <c r="M695" s="186">
        <f t="shared" si="82"/>
        <v>-1.2505484861781484E-2</v>
      </c>
      <c r="N695" s="186">
        <f t="shared" si="83"/>
        <v>-2.6369168356997971E-2</v>
      </c>
      <c r="O695" s="186">
        <f t="shared" si="79"/>
        <v>2.2645782223060956E-3</v>
      </c>
      <c r="P695" s="186">
        <f t="shared" si="80"/>
        <v>-2.0928305014504767E-2</v>
      </c>
      <c r="Q695" s="186">
        <f t="shared" si="84"/>
        <v>-2.0928305014504767E-2</v>
      </c>
      <c r="R695" s="117"/>
      <c r="S695" s="117"/>
      <c r="T695" s="117">
        <f t="shared" si="85"/>
        <v>2.1489717655735086E-3</v>
      </c>
    </row>
    <row r="696" spans="2:20" ht="15.75" x14ac:dyDescent="0.2">
      <c r="B696" s="116" t="s">
        <v>2746</v>
      </c>
      <c r="C696" s="118">
        <v>2308</v>
      </c>
      <c r="D696" s="118">
        <v>4511</v>
      </c>
      <c r="E696" s="118">
        <v>4765</v>
      </c>
      <c r="F696" s="118">
        <v>2661</v>
      </c>
      <c r="G696" s="118">
        <v>5290</v>
      </c>
      <c r="H696" s="118">
        <v>4606</v>
      </c>
      <c r="I696" s="118"/>
      <c r="J696" s="118"/>
      <c r="K696" s="118">
        <v>156949.43710000001</v>
      </c>
      <c r="L696" s="186">
        <f t="shared" si="81"/>
        <v>-6.8846815834767644E-3</v>
      </c>
      <c r="M696" s="186">
        <f t="shared" si="82"/>
        <v>2.2217285047767162E-3</v>
      </c>
      <c r="N696" s="186">
        <f t="shared" si="83"/>
        <v>-7.2916666666666668E-3</v>
      </c>
      <c r="O696" s="186">
        <f t="shared" si="79"/>
        <v>-3.9540576162681229E-3</v>
      </c>
      <c r="P696" s="186">
        <f t="shared" si="80"/>
        <v>-2.5185185185185185E-2</v>
      </c>
      <c r="Q696" s="186">
        <f t="shared" si="84"/>
        <v>-2.5185185185185185E-2</v>
      </c>
      <c r="R696" s="117"/>
      <c r="S696" s="117"/>
      <c r="T696" s="117">
        <f t="shared" si="85"/>
        <v>-1.5866368787141366E-3</v>
      </c>
    </row>
    <row r="697" spans="2:20" ht="15.75" x14ac:dyDescent="0.2">
      <c r="B697" s="116" t="s">
        <v>2747</v>
      </c>
      <c r="C697" s="118">
        <v>2308</v>
      </c>
      <c r="D697" s="118">
        <v>4501</v>
      </c>
      <c r="E697" s="118">
        <v>4794</v>
      </c>
      <c r="F697" s="118">
        <v>2693</v>
      </c>
      <c r="G697" s="118">
        <v>5299</v>
      </c>
      <c r="H697" s="118">
        <v>4653</v>
      </c>
      <c r="I697" s="118"/>
      <c r="J697" s="118"/>
      <c r="K697" s="118">
        <v>154460.554</v>
      </c>
      <c r="L697" s="186">
        <f t="shared" si="81"/>
        <v>0</v>
      </c>
      <c r="M697" s="186">
        <f t="shared" si="82"/>
        <v>-2.2168033695411215E-3</v>
      </c>
      <c r="N697" s="186">
        <f t="shared" si="83"/>
        <v>6.0860440713536197E-3</v>
      </c>
      <c r="O697" s="186">
        <f t="shared" si="79"/>
        <v>1.7013232514177694E-3</v>
      </c>
      <c r="P697" s="186">
        <f t="shared" si="80"/>
        <v>1.020408163265306E-2</v>
      </c>
      <c r="Q697" s="186">
        <f t="shared" si="84"/>
        <v>1.020408163265306E-2</v>
      </c>
      <c r="R697" s="117"/>
      <c r="S697" s="117"/>
      <c r="T697" s="117">
        <f t="shared" si="85"/>
        <v>-1.5857865730440433E-2</v>
      </c>
    </row>
    <row r="698" spans="2:20" ht="15.75" x14ac:dyDescent="0.2">
      <c r="B698" s="116" t="s">
        <v>2748</v>
      </c>
      <c r="C698" s="118">
        <v>2306</v>
      </c>
      <c r="D698" s="118">
        <v>4500</v>
      </c>
      <c r="E698" s="118">
        <v>4891</v>
      </c>
      <c r="F698" s="118">
        <v>2697</v>
      </c>
      <c r="G698" s="118">
        <v>5204</v>
      </c>
      <c r="H698" s="118">
        <v>4637</v>
      </c>
      <c r="I698" s="118"/>
      <c r="J698" s="118"/>
      <c r="K698" s="118">
        <v>155212.72889999999</v>
      </c>
      <c r="L698" s="186">
        <f t="shared" si="81"/>
        <v>-8.6655112651646442E-4</v>
      </c>
      <c r="M698" s="186">
        <f t="shared" si="82"/>
        <v>-2.2217285047767163E-4</v>
      </c>
      <c r="N698" s="186">
        <f t="shared" si="83"/>
        <v>2.0233625365039632E-2</v>
      </c>
      <c r="O698" s="186">
        <f t="shared" si="79"/>
        <v>-1.7927910926589921E-2</v>
      </c>
      <c r="P698" s="186">
        <f t="shared" si="80"/>
        <v>-3.4386417365140768E-3</v>
      </c>
      <c r="Q698" s="186">
        <f t="shared" si="84"/>
        <v>-3.4386417365140768E-3</v>
      </c>
      <c r="R698" s="117"/>
      <c r="S698" s="117"/>
      <c r="T698" s="117">
        <f t="shared" si="85"/>
        <v>4.8696892541249311E-3</v>
      </c>
    </row>
    <row r="699" spans="2:20" ht="15.75" x14ac:dyDescent="0.2">
      <c r="B699" s="116" t="s">
        <v>2749</v>
      </c>
      <c r="C699" s="118">
        <v>2304</v>
      </c>
      <c r="D699" s="118">
        <v>4500</v>
      </c>
      <c r="E699" s="118">
        <v>4863</v>
      </c>
      <c r="F699" s="118">
        <v>2688</v>
      </c>
      <c r="G699" s="118">
        <v>5212</v>
      </c>
      <c r="H699" s="118">
        <v>4649</v>
      </c>
      <c r="I699" s="118"/>
      <c r="J699" s="118"/>
      <c r="K699" s="118">
        <v>155481.65299999999</v>
      </c>
      <c r="L699" s="186">
        <f t="shared" si="81"/>
        <v>-8.6730268863833475E-4</v>
      </c>
      <c r="M699" s="186">
        <f t="shared" si="82"/>
        <v>0</v>
      </c>
      <c r="N699" s="186">
        <f t="shared" si="83"/>
        <v>-5.7248006542629315E-3</v>
      </c>
      <c r="O699" s="186">
        <f t="shared" si="79"/>
        <v>1.5372790161414297E-3</v>
      </c>
      <c r="P699" s="186">
        <f t="shared" si="80"/>
        <v>2.5878800948889369E-3</v>
      </c>
      <c r="Q699" s="186">
        <f t="shared" si="84"/>
        <v>2.5878800948889369E-3</v>
      </c>
      <c r="R699" s="117"/>
      <c r="S699" s="117"/>
      <c r="T699" s="117">
        <f t="shared" si="85"/>
        <v>1.7326162738448177E-3</v>
      </c>
    </row>
    <row r="700" spans="2:20" ht="15.75" x14ac:dyDescent="0.2">
      <c r="B700" s="116" t="s">
        <v>2750</v>
      </c>
      <c r="C700" s="118">
        <v>2298</v>
      </c>
      <c r="D700" s="118">
        <v>4500</v>
      </c>
      <c r="E700" s="118">
        <v>4786</v>
      </c>
      <c r="F700" s="118">
        <v>2657</v>
      </c>
      <c r="G700" s="118">
        <v>5193</v>
      </c>
      <c r="H700" s="118">
        <v>4621</v>
      </c>
      <c r="I700" s="118"/>
      <c r="J700" s="118"/>
      <c r="K700" s="118">
        <v>156200.37229999999</v>
      </c>
      <c r="L700" s="186">
        <f t="shared" si="81"/>
        <v>-2.6041666666666665E-3</v>
      </c>
      <c r="M700" s="186">
        <f t="shared" si="82"/>
        <v>0</v>
      </c>
      <c r="N700" s="186">
        <f t="shared" si="83"/>
        <v>-1.5833847419288505E-2</v>
      </c>
      <c r="O700" s="186">
        <f t="shared" si="79"/>
        <v>-3.6454336147352263E-3</v>
      </c>
      <c r="P700" s="186">
        <f t="shared" si="80"/>
        <v>-6.0228006022800601E-3</v>
      </c>
      <c r="Q700" s="186">
        <f t="shared" si="84"/>
        <v>-6.0228006022800601E-3</v>
      </c>
      <c r="R700" s="117"/>
      <c r="S700" s="117"/>
      <c r="T700" s="117">
        <f t="shared" si="85"/>
        <v>4.6225344671373993E-3</v>
      </c>
    </row>
    <row r="701" spans="2:20" ht="15.75" x14ac:dyDescent="0.2">
      <c r="B701" s="116" t="s">
        <v>2751</v>
      </c>
      <c r="C701" s="118">
        <v>2393</v>
      </c>
      <c r="D701" s="118">
        <v>4500</v>
      </c>
      <c r="E701" s="118">
        <v>4838</v>
      </c>
      <c r="F701" s="118">
        <v>2679</v>
      </c>
      <c r="G701" s="118">
        <v>5149</v>
      </c>
      <c r="H701" s="118">
        <v>4578</v>
      </c>
      <c r="I701" s="118"/>
      <c r="J701" s="118"/>
      <c r="K701" s="118">
        <v>156115.80609999999</v>
      </c>
      <c r="L701" s="186">
        <f t="shared" si="81"/>
        <v>4.1340295909486513E-2</v>
      </c>
      <c r="M701" s="186">
        <f t="shared" si="82"/>
        <v>0</v>
      </c>
      <c r="N701" s="186">
        <f t="shared" si="83"/>
        <v>1.0865022983702465E-2</v>
      </c>
      <c r="O701" s="186">
        <f t="shared" si="79"/>
        <v>-8.4729443481609858E-3</v>
      </c>
      <c r="P701" s="186">
        <f t="shared" si="80"/>
        <v>-9.3053451633845485E-3</v>
      </c>
      <c r="Q701" s="186">
        <f t="shared" si="84"/>
        <v>-9.3053451633845485E-3</v>
      </c>
      <c r="R701" s="117"/>
      <c r="S701" s="117"/>
      <c r="T701" s="117">
        <f t="shared" si="85"/>
        <v>-5.4139563660951095E-4</v>
      </c>
    </row>
    <row r="702" spans="2:20" ht="15.75" x14ac:dyDescent="0.2">
      <c r="B702" s="116" t="s">
        <v>2752</v>
      </c>
      <c r="C702" s="118">
        <v>2390</v>
      </c>
      <c r="D702" s="118">
        <v>4494</v>
      </c>
      <c r="E702" s="118">
        <v>4921</v>
      </c>
      <c r="F702" s="118">
        <v>2798</v>
      </c>
      <c r="G702" s="118">
        <v>5147</v>
      </c>
      <c r="H702" s="118">
        <v>4550</v>
      </c>
      <c r="I702" s="118"/>
      <c r="J702" s="118"/>
      <c r="K702" s="118">
        <v>155715.11139999999</v>
      </c>
      <c r="L702" s="186">
        <f t="shared" si="81"/>
        <v>-1.2536564981195152E-3</v>
      </c>
      <c r="M702" s="186">
        <f t="shared" si="82"/>
        <v>-1.3333333333333333E-3</v>
      </c>
      <c r="N702" s="186">
        <f t="shared" si="83"/>
        <v>1.715584952459694E-2</v>
      </c>
      <c r="O702" s="186">
        <f t="shared" si="79"/>
        <v>-3.8842493688094777E-4</v>
      </c>
      <c r="P702" s="186">
        <f t="shared" si="80"/>
        <v>-6.1162079510703364E-3</v>
      </c>
      <c r="Q702" s="186">
        <f t="shared" si="84"/>
        <v>-6.1162079510703364E-3</v>
      </c>
      <c r="R702" s="117"/>
      <c r="S702" s="117"/>
      <c r="T702" s="117">
        <f t="shared" si="85"/>
        <v>-2.5666504245145283E-3</v>
      </c>
    </row>
    <row r="703" spans="2:20" ht="15.75" x14ac:dyDescent="0.2">
      <c r="B703" s="116" t="s">
        <v>2753</v>
      </c>
      <c r="C703" s="118">
        <v>2389</v>
      </c>
      <c r="D703" s="118">
        <v>4375</v>
      </c>
      <c r="E703" s="118">
        <v>4924</v>
      </c>
      <c r="F703" s="118">
        <v>2838</v>
      </c>
      <c r="G703" s="118">
        <v>5132</v>
      </c>
      <c r="H703" s="118">
        <v>4563</v>
      </c>
      <c r="I703" s="118"/>
      <c r="J703" s="118"/>
      <c r="K703" s="118">
        <v>155177.96799999999</v>
      </c>
      <c r="L703" s="186">
        <f t="shared" si="81"/>
        <v>-4.1841004184100416E-4</v>
      </c>
      <c r="M703" s="186">
        <f t="shared" si="82"/>
        <v>-2.6479750778816199E-2</v>
      </c>
      <c r="N703" s="186">
        <f t="shared" si="83"/>
        <v>6.0963218857955695E-4</v>
      </c>
      <c r="O703" s="186">
        <f t="shared" si="79"/>
        <v>-2.9143190207888089E-3</v>
      </c>
      <c r="P703" s="186">
        <f t="shared" si="80"/>
        <v>2.8571428571428571E-3</v>
      </c>
      <c r="Q703" s="186">
        <f t="shared" si="84"/>
        <v>2.8571428571428571E-3</v>
      </c>
      <c r="R703" s="117"/>
      <c r="S703" s="117"/>
      <c r="T703" s="117">
        <f t="shared" si="85"/>
        <v>-3.4495264792906983E-3</v>
      </c>
    </row>
    <row r="704" spans="2:20" ht="15.75" x14ac:dyDescent="0.2">
      <c r="B704" s="116" t="s">
        <v>2754</v>
      </c>
      <c r="C704" s="118">
        <v>2393</v>
      </c>
      <c r="D704" s="118">
        <v>4320</v>
      </c>
      <c r="E704" s="118">
        <v>4906</v>
      </c>
      <c r="F704" s="118">
        <v>2829</v>
      </c>
      <c r="G704" s="118">
        <v>5105</v>
      </c>
      <c r="H704" s="118">
        <v>4546</v>
      </c>
      <c r="I704" s="118"/>
      <c r="J704" s="118"/>
      <c r="K704" s="118">
        <v>155169.59419999999</v>
      </c>
      <c r="L704" s="186">
        <f t="shared" si="81"/>
        <v>1.6743407283382169E-3</v>
      </c>
      <c r="M704" s="186">
        <f t="shared" si="82"/>
        <v>-1.2571428571428572E-2</v>
      </c>
      <c r="N704" s="186">
        <f t="shared" si="83"/>
        <v>-3.6555645816409425E-3</v>
      </c>
      <c r="O704" s="186">
        <f t="shared" si="79"/>
        <v>-5.2611067809820731E-3</v>
      </c>
      <c r="P704" s="186">
        <f t="shared" si="80"/>
        <v>-3.725619110234495E-3</v>
      </c>
      <c r="Q704" s="186">
        <f t="shared" si="84"/>
        <v>-3.725619110234495E-3</v>
      </c>
      <c r="R704" s="117"/>
      <c r="S704" s="117"/>
      <c r="T704" s="117">
        <f t="shared" si="85"/>
        <v>-5.3962557365110048E-5</v>
      </c>
    </row>
    <row r="705" spans="2:20" ht="15.75" x14ac:dyDescent="0.2">
      <c r="B705" s="116" t="s">
        <v>2755</v>
      </c>
      <c r="C705" s="118">
        <v>2392</v>
      </c>
      <c r="D705" s="118">
        <v>4290</v>
      </c>
      <c r="E705" s="118">
        <v>4888</v>
      </c>
      <c r="F705" s="118">
        <v>2809</v>
      </c>
      <c r="G705" s="118">
        <v>5190</v>
      </c>
      <c r="H705" s="118">
        <v>4591</v>
      </c>
      <c r="I705" s="118"/>
      <c r="J705" s="118"/>
      <c r="K705" s="118">
        <v>154290.37849999999</v>
      </c>
      <c r="L705" s="186">
        <f t="shared" si="81"/>
        <v>-4.1788549937317178E-4</v>
      </c>
      <c r="M705" s="186">
        <f t="shared" si="82"/>
        <v>-6.9444444444444441E-3</v>
      </c>
      <c r="N705" s="186">
        <f t="shared" si="83"/>
        <v>-3.6689767631471666E-3</v>
      </c>
      <c r="O705" s="186">
        <f t="shared" si="79"/>
        <v>1.6650342801175319E-2</v>
      </c>
      <c r="P705" s="186">
        <f t="shared" si="80"/>
        <v>9.898812142542894E-3</v>
      </c>
      <c r="Q705" s="186">
        <f t="shared" si="84"/>
        <v>9.898812142542894E-3</v>
      </c>
      <c r="R705" s="117"/>
      <c r="S705" s="117"/>
      <c r="T705" s="117">
        <f t="shared" si="85"/>
        <v>-5.6661596914842011E-3</v>
      </c>
    </row>
    <row r="706" spans="2:20" ht="15.75" x14ac:dyDescent="0.2">
      <c r="B706" s="116" t="s">
        <v>2756</v>
      </c>
      <c r="C706" s="118">
        <v>2389</v>
      </c>
      <c r="D706" s="118">
        <v>4274</v>
      </c>
      <c r="E706" s="118">
        <v>4888</v>
      </c>
      <c r="F706" s="118">
        <v>2787</v>
      </c>
      <c r="G706" s="118">
        <v>5187</v>
      </c>
      <c r="H706" s="118">
        <v>4570</v>
      </c>
      <c r="I706" s="118"/>
      <c r="J706" s="118"/>
      <c r="K706" s="118">
        <v>154838.1796</v>
      </c>
      <c r="L706" s="186">
        <f t="shared" si="81"/>
        <v>-1.254180602006689E-3</v>
      </c>
      <c r="M706" s="186">
        <f t="shared" si="82"/>
        <v>-3.7296037296037296E-3</v>
      </c>
      <c r="N706" s="186">
        <f t="shared" si="83"/>
        <v>0</v>
      </c>
      <c r="O706" s="186">
        <f t="shared" si="79"/>
        <v>-5.7803468208092489E-4</v>
      </c>
      <c r="P706" s="186">
        <f t="shared" si="80"/>
        <v>-4.5741668481812242E-3</v>
      </c>
      <c r="Q706" s="186">
        <f t="shared" si="84"/>
        <v>-4.5741668481812242E-3</v>
      </c>
      <c r="R706" s="117"/>
      <c r="S706" s="117"/>
      <c r="T706" s="117">
        <f t="shared" si="85"/>
        <v>3.5504553513037856E-3</v>
      </c>
    </row>
    <row r="707" spans="2:20" ht="15.75" x14ac:dyDescent="0.2">
      <c r="B707" s="116" t="s">
        <v>2757</v>
      </c>
      <c r="C707" s="118">
        <v>2383</v>
      </c>
      <c r="D707" s="118">
        <v>4220</v>
      </c>
      <c r="E707" s="118">
        <v>4888</v>
      </c>
      <c r="F707" s="118">
        <v>2784</v>
      </c>
      <c r="G707" s="118">
        <v>5170</v>
      </c>
      <c r="H707" s="118">
        <v>4468</v>
      </c>
      <c r="I707" s="118"/>
      <c r="J707" s="118"/>
      <c r="K707" s="118">
        <v>155636.34950000001</v>
      </c>
      <c r="L707" s="186">
        <f t="shared" si="81"/>
        <v>-2.5115110925073253E-3</v>
      </c>
      <c r="M707" s="186">
        <f t="shared" si="82"/>
        <v>-1.2634534394010294E-2</v>
      </c>
      <c r="N707" s="186">
        <f t="shared" si="83"/>
        <v>0</v>
      </c>
      <c r="O707" s="186">
        <f t="shared" si="79"/>
        <v>-3.277424330055909E-3</v>
      </c>
      <c r="P707" s="186">
        <f t="shared" si="80"/>
        <v>-2.2319474835886213E-2</v>
      </c>
      <c r="Q707" s="186">
        <f t="shared" si="84"/>
        <v>-2.2319474835886213E-2</v>
      </c>
      <c r="R707" s="117"/>
      <c r="S707" s="117"/>
      <c r="T707" s="117">
        <f t="shared" si="85"/>
        <v>5.1548649180838601E-3</v>
      </c>
    </row>
    <row r="708" spans="2:20" ht="15.75" x14ac:dyDescent="0.2">
      <c r="B708" s="116" t="s">
        <v>2758</v>
      </c>
      <c r="C708" s="118">
        <v>2380</v>
      </c>
      <c r="D708" s="118">
        <v>4110</v>
      </c>
      <c r="E708" s="118">
        <v>4888</v>
      </c>
      <c r="F708" s="118">
        <v>2759</v>
      </c>
      <c r="G708" s="118">
        <v>5143</v>
      </c>
      <c r="H708" s="118">
        <v>4468</v>
      </c>
      <c r="I708" s="118"/>
      <c r="J708" s="118"/>
      <c r="K708" s="118">
        <v>157701.7415</v>
      </c>
      <c r="L708" s="186">
        <f t="shared" si="81"/>
        <v>-1.258917331095258E-3</v>
      </c>
      <c r="M708" s="186">
        <f t="shared" si="82"/>
        <v>-2.6066350710900472E-2</v>
      </c>
      <c r="N708" s="186">
        <f t="shared" si="83"/>
        <v>0</v>
      </c>
      <c r="O708" s="186">
        <f t="shared" si="79"/>
        <v>-5.2224371373307543E-3</v>
      </c>
      <c r="P708" s="186">
        <f t="shared" si="80"/>
        <v>0</v>
      </c>
      <c r="Q708" s="186">
        <f t="shared" si="84"/>
        <v>0</v>
      </c>
      <c r="R708" s="117"/>
      <c r="S708" s="117"/>
      <c r="T708" s="117">
        <f t="shared" si="85"/>
        <v>1.3270627373587893E-2</v>
      </c>
    </row>
    <row r="709" spans="2:20" ht="15.75" x14ac:dyDescent="0.2">
      <c r="B709" s="116" t="s">
        <v>2759</v>
      </c>
      <c r="C709" s="118">
        <v>2445</v>
      </c>
      <c r="D709" s="118">
        <v>4046</v>
      </c>
      <c r="E709" s="118">
        <v>4888</v>
      </c>
      <c r="F709" s="118">
        <v>2828</v>
      </c>
      <c r="G709" s="118">
        <v>5266</v>
      </c>
      <c r="H709" s="118">
        <v>4468</v>
      </c>
      <c r="I709" s="118"/>
      <c r="J709" s="118"/>
      <c r="K709" s="118">
        <v>162146.45420000001</v>
      </c>
      <c r="L709" s="186">
        <f t="shared" si="81"/>
        <v>2.7310924369747899E-2</v>
      </c>
      <c r="M709" s="186">
        <f t="shared" si="82"/>
        <v>-1.5571776155717762E-2</v>
      </c>
      <c r="N709" s="186">
        <f t="shared" si="83"/>
        <v>0</v>
      </c>
      <c r="O709" s="186">
        <f t="shared" si="79"/>
        <v>2.3916002333268519E-2</v>
      </c>
      <c r="P709" s="186">
        <f t="shared" si="80"/>
        <v>0</v>
      </c>
      <c r="Q709" s="186">
        <f t="shared" si="84"/>
        <v>0</v>
      </c>
      <c r="R709" s="117"/>
      <c r="S709" s="117"/>
      <c r="T709" s="117">
        <f t="shared" si="85"/>
        <v>2.818429687410905E-2</v>
      </c>
    </row>
    <row r="710" spans="2:20" ht="15.75" x14ac:dyDescent="0.2">
      <c r="B710" s="116" t="s">
        <v>2760</v>
      </c>
      <c r="C710" s="118">
        <v>2463</v>
      </c>
      <c r="D710" s="118">
        <v>3978</v>
      </c>
      <c r="E710" s="118">
        <v>2820</v>
      </c>
      <c r="F710" s="118">
        <v>2955</v>
      </c>
      <c r="G710" s="118">
        <v>5520</v>
      </c>
      <c r="H710" s="118">
        <v>4468</v>
      </c>
      <c r="I710" s="118"/>
      <c r="J710" s="118"/>
      <c r="K710" s="118">
        <v>163906.3897</v>
      </c>
      <c r="L710" s="186">
        <f t="shared" si="81"/>
        <v>7.3619631901840491E-3</v>
      </c>
      <c r="M710" s="186">
        <f t="shared" si="82"/>
        <v>-1.680672268907563E-2</v>
      </c>
      <c r="N710" s="186">
        <f t="shared" si="83"/>
        <v>-0.42307692307692307</v>
      </c>
      <c r="O710" s="186">
        <f t="shared" si="79"/>
        <v>4.8233953665020889E-2</v>
      </c>
      <c r="P710" s="186">
        <f t="shared" si="80"/>
        <v>0</v>
      </c>
      <c r="Q710" s="186">
        <f t="shared" si="84"/>
        <v>0</v>
      </c>
      <c r="R710" s="117"/>
      <c r="S710" s="117"/>
      <c r="T710" s="117">
        <f t="shared" si="85"/>
        <v>1.0853986963101856E-2</v>
      </c>
    </row>
    <row r="711" spans="2:20" ht="15.75" x14ac:dyDescent="0.2">
      <c r="B711" s="116" t="s">
        <v>2761</v>
      </c>
      <c r="C711" s="118">
        <v>2457</v>
      </c>
      <c r="D711" s="118">
        <v>4073</v>
      </c>
      <c r="E711" s="118">
        <v>3046</v>
      </c>
      <c r="F711" s="118">
        <v>3090</v>
      </c>
      <c r="G711" s="118">
        <v>5558</v>
      </c>
      <c r="H711" s="118">
        <v>3640</v>
      </c>
      <c r="I711" s="118"/>
      <c r="J711" s="118"/>
      <c r="K711" s="118">
        <v>164791.6936</v>
      </c>
      <c r="L711" s="186">
        <f t="shared" si="81"/>
        <v>-2.4360535931790498E-3</v>
      </c>
      <c r="M711" s="186">
        <f t="shared" si="82"/>
        <v>2.3881347410759174E-2</v>
      </c>
      <c r="N711" s="186">
        <f t="shared" si="83"/>
        <v>8.014184397163121E-2</v>
      </c>
      <c r="O711" s="186">
        <f t="shared" ref="O711:O774" si="86">(G711-G710)/G710</f>
        <v>6.8840579710144926E-3</v>
      </c>
      <c r="P711" s="186">
        <f t="shared" ref="P711:P774" si="87">(H711-H710)/H710</f>
        <v>-0.18531781557743957</v>
      </c>
      <c r="Q711" s="186">
        <f t="shared" si="84"/>
        <v>-0.18531781557743957</v>
      </c>
      <c r="R711" s="117"/>
      <c r="S711" s="117"/>
      <c r="T711" s="117">
        <f t="shared" si="85"/>
        <v>5.4012775317690926E-3</v>
      </c>
    </row>
    <row r="712" spans="2:20" ht="15.75" x14ac:dyDescent="0.2">
      <c r="B712" s="116" t="s">
        <v>2762</v>
      </c>
      <c r="C712" s="118">
        <v>2479</v>
      </c>
      <c r="D712" s="118">
        <v>4270</v>
      </c>
      <c r="E712" s="118">
        <v>3196</v>
      </c>
      <c r="F712" s="118">
        <v>3241</v>
      </c>
      <c r="G712" s="118">
        <v>5490</v>
      </c>
      <c r="H712" s="118">
        <v>3887</v>
      </c>
      <c r="I712" s="118"/>
      <c r="J712" s="118"/>
      <c r="K712" s="118">
        <v>163025.77720000001</v>
      </c>
      <c r="L712" s="186">
        <f t="shared" si="81"/>
        <v>8.9540089540089546E-3</v>
      </c>
      <c r="M712" s="186">
        <f t="shared" si="82"/>
        <v>4.8367296832801374E-2</v>
      </c>
      <c r="N712" s="186">
        <f t="shared" si="83"/>
        <v>4.9244911359159552E-2</v>
      </c>
      <c r="O712" s="186">
        <f t="shared" si="86"/>
        <v>-1.2234616768621807E-2</v>
      </c>
      <c r="P712" s="186">
        <f t="shared" si="87"/>
        <v>6.7857142857142852E-2</v>
      </c>
      <c r="Q712" s="186">
        <f t="shared" si="84"/>
        <v>6.7857142857142852E-2</v>
      </c>
      <c r="R712" s="117"/>
      <c r="S712" s="117"/>
      <c r="T712" s="117">
        <f t="shared" si="85"/>
        <v>-1.0716052256167766E-2</v>
      </c>
    </row>
    <row r="713" spans="2:20" ht="15.75" x14ac:dyDescent="0.2">
      <c r="B713" s="116" t="s">
        <v>2763</v>
      </c>
      <c r="C713" s="118">
        <v>2488</v>
      </c>
      <c r="D713" s="118">
        <v>4320</v>
      </c>
      <c r="E713" s="118">
        <v>3245</v>
      </c>
      <c r="F713" s="118">
        <v>3325</v>
      </c>
      <c r="G713" s="118">
        <v>5282</v>
      </c>
      <c r="H713" s="118">
        <v>4069</v>
      </c>
      <c r="I713" s="118"/>
      <c r="J713" s="118"/>
      <c r="K713" s="118">
        <v>163918.93799999999</v>
      </c>
      <c r="L713" s="186">
        <f t="shared" si="81"/>
        <v>3.6304961678096008E-3</v>
      </c>
      <c r="M713" s="186">
        <f t="shared" si="82"/>
        <v>1.1709601873536301E-2</v>
      </c>
      <c r="N713" s="186">
        <f t="shared" si="83"/>
        <v>1.5331664580725907E-2</v>
      </c>
      <c r="O713" s="186">
        <f t="shared" si="86"/>
        <v>-3.7887067395264117E-2</v>
      </c>
      <c r="P713" s="186">
        <f t="shared" si="87"/>
        <v>4.6822742474916385E-2</v>
      </c>
      <c r="Q713" s="186">
        <f t="shared" si="84"/>
        <v>4.6822742474916385E-2</v>
      </c>
      <c r="R713" s="117"/>
      <c r="S713" s="117"/>
      <c r="T713" s="117">
        <f t="shared" si="85"/>
        <v>5.4786477043090778E-3</v>
      </c>
    </row>
    <row r="714" spans="2:20" ht="15.75" x14ac:dyDescent="0.2">
      <c r="B714" s="116" t="s">
        <v>2764</v>
      </c>
      <c r="C714" s="118">
        <v>2488</v>
      </c>
      <c r="D714" s="118">
        <v>4273</v>
      </c>
      <c r="E714" s="118">
        <v>3322</v>
      </c>
      <c r="F714" s="118">
        <v>3394</v>
      </c>
      <c r="G714" s="118">
        <v>5321</v>
      </c>
      <c r="H714" s="118">
        <v>4140</v>
      </c>
      <c r="I714" s="118"/>
      <c r="J714" s="118"/>
      <c r="K714" s="118">
        <v>163152.01019999999</v>
      </c>
      <c r="L714" s="186">
        <f t="shared" si="81"/>
        <v>0</v>
      </c>
      <c r="M714" s="186">
        <f t="shared" si="82"/>
        <v>-1.087962962962963E-2</v>
      </c>
      <c r="N714" s="186">
        <f t="shared" si="83"/>
        <v>2.3728813559322035E-2</v>
      </c>
      <c r="O714" s="186">
        <f t="shared" si="86"/>
        <v>7.3835668307459298E-3</v>
      </c>
      <c r="P714" s="186">
        <f t="shared" si="87"/>
        <v>1.7449004669451953E-2</v>
      </c>
      <c r="Q714" s="186">
        <f t="shared" si="84"/>
        <v>1.7449004669451953E-2</v>
      </c>
      <c r="R714" s="117"/>
      <c r="S714" s="117"/>
      <c r="T714" s="117">
        <f t="shared" si="85"/>
        <v>-4.678701615306982E-3</v>
      </c>
    </row>
    <row r="715" spans="2:20" ht="15.75" x14ac:dyDescent="0.2">
      <c r="B715" s="116" t="s">
        <v>2765</v>
      </c>
      <c r="C715" s="118">
        <v>2488</v>
      </c>
      <c r="D715" s="118">
        <v>4204</v>
      </c>
      <c r="E715" s="118">
        <v>3275</v>
      </c>
      <c r="F715" s="118">
        <v>3339</v>
      </c>
      <c r="G715" s="118">
        <v>5227</v>
      </c>
      <c r="H715" s="118">
        <v>4122</v>
      </c>
      <c r="I715" s="118"/>
      <c r="J715" s="118"/>
      <c r="K715" s="118">
        <v>163002.93700000001</v>
      </c>
      <c r="L715" s="186">
        <f t="shared" si="81"/>
        <v>0</v>
      </c>
      <c r="M715" s="186">
        <f t="shared" si="82"/>
        <v>-1.6147905452843437E-2</v>
      </c>
      <c r="N715" s="186">
        <f t="shared" si="83"/>
        <v>-1.4148103552077062E-2</v>
      </c>
      <c r="O715" s="186">
        <f t="shared" si="86"/>
        <v>-1.7665852283405375E-2</v>
      </c>
      <c r="P715" s="186">
        <f t="shared" si="87"/>
        <v>-4.3478260869565218E-3</v>
      </c>
      <c r="Q715" s="186">
        <f t="shared" si="84"/>
        <v>-4.3478260869565218E-3</v>
      </c>
      <c r="R715" s="117"/>
      <c r="S715" s="117"/>
      <c r="T715" s="117">
        <f t="shared" si="85"/>
        <v>-9.1370740585569794E-4</v>
      </c>
    </row>
    <row r="716" spans="2:20" ht="15.75" x14ac:dyDescent="0.2">
      <c r="B716" s="116" t="s">
        <v>2766</v>
      </c>
      <c r="C716" s="118">
        <v>2499</v>
      </c>
      <c r="D716" s="118">
        <v>4292</v>
      </c>
      <c r="E716" s="118">
        <v>3255</v>
      </c>
      <c r="F716" s="118">
        <v>3318</v>
      </c>
      <c r="G716" s="118">
        <v>5188</v>
      </c>
      <c r="H716" s="118">
        <v>4180</v>
      </c>
      <c r="I716" s="118"/>
      <c r="J716" s="118"/>
      <c r="K716" s="118">
        <v>162935.69070000001</v>
      </c>
      <c r="L716" s="186">
        <f t="shared" si="81"/>
        <v>4.4212218649517685E-3</v>
      </c>
      <c r="M716" s="186">
        <f t="shared" si="82"/>
        <v>2.093244529019981E-2</v>
      </c>
      <c r="N716" s="186">
        <f t="shared" si="83"/>
        <v>-6.1068702290076335E-3</v>
      </c>
      <c r="O716" s="186">
        <f t="shared" si="86"/>
        <v>-7.4612588482877371E-3</v>
      </c>
      <c r="P716" s="186">
        <f t="shared" si="87"/>
        <v>1.4070839398350316E-2</v>
      </c>
      <c r="Q716" s="186">
        <f t="shared" si="84"/>
        <v>1.4070839398350316E-2</v>
      </c>
      <c r="R716" s="117"/>
      <c r="S716" s="117"/>
      <c r="T716" s="117">
        <f t="shared" si="85"/>
        <v>-4.1254655429919575E-4</v>
      </c>
    </row>
    <row r="717" spans="2:20" ht="15.75" x14ac:dyDescent="0.2">
      <c r="B717" s="116" t="s">
        <v>2767</v>
      </c>
      <c r="C717" s="118">
        <v>2499</v>
      </c>
      <c r="D717" s="118">
        <v>4238</v>
      </c>
      <c r="E717" s="118">
        <v>3188</v>
      </c>
      <c r="F717" s="118">
        <v>3274</v>
      </c>
      <c r="G717" s="118">
        <v>5197</v>
      </c>
      <c r="H717" s="118">
        <v>4172</v>
      </c>
      <c r="I717" s="118"/>
      <c r="J717" s="118"/>
      <c r="K717" s="118">
        <v>161234.62479999999</v>
      </c>
      <c r="L717" s="186">
        <f t="shared" si="81"/>
        <v>0</v>
      </c>
      <c r="M717" s="186">
        <f t="shared" si="82"/>
        <v>-1.2581547064305684E-2</v>
      </c>
      <c r="N717" s="186">
        <f t="shared" si="83"/>
        <v>-2.0583717357910907E-2</v>
      </c>
      <c r="O717" s="186">
        <f t="shared" si="86"/>
        <v>1.7347725520431765E-3</v>
      </c>
      <c r="P717" s="186">
        <f t="shared" si="87"/>
        <v>-1.9138755980861245E-3</v>
      </c>
      <c r="Q717" s="186">
        <f t="shared" si="84"/>
        <v>-1.9138755980861245E-3</v>
      </c>
      <c r="R717" s="117"/>
      <c r="S717" s="117"/>
      <c r="T717" s="117">
        <f t="shared" si="85"/>
        <v>-1.0440106109913314E-2</v>
      </c>
    </row>
    <row r="718" spans="2:20" ht="15.75" x14ac:dyDescent="0.2">
      <c r="B718" s="116" t="s">
        <v>2768</v>
      </c>
      <c r="C718" s="118">
        <v>2498</v>
      </c>
      <c r="D718" s="118">
        <v>4280</v>
      </c>
      <c r="E718" s="118">
        <v>3165</v>
      </c>
      <c r="F718" s="118">
        <v>3331</v>
      </c>
      <c r="G718" s="118">
        <v>5132</v>
      </c>
      <c r="H718" s="118">
        <v>4126</v>
      </c>
      <c r="I718" s="118"/>
      <c r="J718" s="118"/>
      <c r="K718" s="118">
        <v>161421.81169999999</v>
      </c>
      <c r="L718" s="186">
        <f t="shared" si="81"/>
        <v>-4.0016006402561027E-4</v>
      </c>
      <c r="M718" s="186">
        <f t="shared" si="82"/>
        <v>9.9103350637092975E-3</v>
      </c>
      <c r="N718" s="186">
        <f t="shared" si="83"/>
        <v>-7.2145545796737766E-3</v>
      </c>
      <c r="O718" s="186">
        <f t="shared" si="86"/>
        <v>-1.2507215701366172E-2</v>
      </c>
      <c r="P718" s="186">
        <f t="shared" si="87"/>
        <v>-1.1025886864813039E-2</v>
      </c>
      <c r="Q718" s="186">
        <f t="shared" si="84"/>
        <v>-1.1025886864813039E-2</v>
      </c>
      <c r="R718" s="117"/>
      <c r="S718" s="117"/>
      <c r="T718" s="117">
        <f t="shared" si="85"/>
        <v>1.1609596898444893E-3</v>
      </c>
    </row>
    <row r="719" spans="2:20" ht="15.75" x14ac:dyDescent="0.2">
      <c r="B719" s="116" t="s">
        <v>2769</v>
      </c>
      <c r="C719" s="118">
        <v>2498</v>
      </c>
      <c r="D719" s="118">
        <v>4254</v>
      </c>
      <c r="E719" s="118">
        <v>3167</v>
      </c>
      <c r="F719" s="118">
        <v>3391</v>
      </c>
      <c r="G719" s="118">
        <v>5162</v>
      </c>
      <c r="H719" s="118">
        <v>4089</v>
      </c>
      <c r="I719" s="118"/>
      <c r="J719" s="118"/>
      <c r="K719" s="118">
        <v>161401.42249999999</v>
      </c>
      <c r="L719" s="186">
        <f t="shared" si="81"/>
        <v>0</v>
      </c>
      <c r="M719" s="186">
        <f t="shared" si="82"/>
        <v>-6.0747663551401869E-3</v>
      </c>
      <c r="N719" s="186">
        <f t="shared" si="83"/>
        <v>6.3191153238546598E-4</v>
      </c>
      <c r="O719" s="186">
        <f t="shared" si="86"/>
        <v>5.8456742010911927E-3</v>
      </c>
      <c r="P719" s="186">
        <f t="shared" si="87"/>
        <v>-8.9675230247212804E-3</v>
      </c>
      <c r="Q719" s="186">
        <f t="shared" si="84"/>
        <v>-8.9675230247212804E-3</v>
      </c>
      <c r="R719" s="117"/>
      <c r="S719" s="117"/>
      <c r="T719" s="117">
        <f t="shared" si="85"/>
        <v>-1.2631006792253142E-4</v>
      </c>
    </row>
    <row r="720" spans="2:20" ht="15.75" x14ac:dyDescent="0.2">
      <c r="B720" s="116" t="s">
        <v>2770</v>
      </c>
      <c r="C720" s="118">
        <v>2495</v>
      </c>
      <c r="D720" s="118">
        <v>4222</v>
      </c>
      <c r="E720" s="118">
        <v>3144</v>
      </c>
      <c r="F720" s="118">
        <v>3304</v>
      </c>
      <c r="G720" s="118">
        <v>5130</v>
      </c>
      <c r="H720" s="118">
        <v>4004</v>
      </c>
      <c r="I720" s="118"/>
      <c r="J720" s="118"/>
      <c r="K720" s="118">
        <v>162846.21830000001</v>
      </c>
      <c r="L720" s="186">
        <f t="shared" si="81"/>
        <v>-1.2009607686148918E-3</v>
      </c>
      <c r="M720" s="186">
        <f t="shared" si="82"/>
        <v>-7.5223319228960974E-3</v>
      </c>
      <c r="N720" s="186">
        <f t="shared" si="83"/>
        <v>-7.2623934322702871E-3</v>
      </c>
      <c r="O720" s="186">
        <f t="shared" si="86"/>
        <v>-6.1991476172026348E-3</v>
      </c>
      <c r="P720" s="186">
        <f t="shared" si="87"/>
        <v>-2.0787478601124971E-2</v>
      </c>
      <c r="Q720" s="186">
        <f t="shared" si="84"/>
        <v>-2.0787478601124971E-2</v>
      </c>
      <c r="R720" s="117"/>
      <c r="S720" s="117"/>
      <c r="T720" s="117">
        <f t="shared" si="85"/>
        <v>8.9515679454437395E-3</v>
      </c>
    </row>
    <row r="721" spans="2:20" ht="15.75" x14ac:dyDescent="0.2">
      <c r="B721" s="116" t="s">
        <v>2771</v>
      </c>
      <c r="C721" s="118">
        <v>2492</v>
      </c>
      <c r="D721" s="118">
        <v>4200</v>
      </c>
      <c r="E721" s="118">
        <v>3150</v>
      </c>
      <c r="F721" s="118">
        <v>3333</v>
      </c>
      <c r="G721" s="118">
        <v>5215</v>
      </c>
      <c r="H721" s="118">
        <v>4008</v>
      </c>
      <c r="I721" s="118"/>
      <c r="J721" s="118"/>
      <c r="K721" s="118">
        <v>165587.34049999999</v>
      </c>
      <c r="L721" s="186">
        <f t="shared" si="81"/>
        <v>-1.2024048096192384E-3</v>
      </c>
      <c r="M721" s="186">
        <f t="shared" si="82"/>
        <v>-5.210800568450971E-3</v>
      </c>
      <c r="N721" s="186">
        <f t="shared" si="83"/>
        <v>1.9083969465648854E-3</v>
      </c>
      <c r="O721" s="186">
        <f t="shared" si="86"/>
        <v>1.6569200779727095E-2</v>
      </c>
      <c r="P721" s="186">
        <f t="shared" si="87"/>
        <v>9.99000999000999E-4</v>
      </c>
      <c r="Q721" s="186">
        <f t="shared" si="84"/>
        <v>9.99000999000999E-4</v>
      </c>
      <c r="R721" s="117"/>
      <c r="S721" s="117"/>
      <c r="T721" s="117">
        <f t="shared" si="85"/>
        <v>1.6832581245148776E-2</v>
      </c>
    </row>
    <row r="722" spans="2:20" ht="15.75" x14ac:dyDescent="0.2">
      <c r="B722" s="116" t="s">
        <v>2772</v>
      </c>
      <c r="C722" s="118">
        <v>2490</v>
      </c>
      <c r="D722" s="118">
        <v>4198</v>
      </c>
      <c r="E722" s="118">
        <v>3145</v>
      </c>
      <c r="F722" s="118">
        <v>3308</v>
      </c>
      <c r="G722" s="118">
        <v>5464</v>
      </c>
      <c r="H722" s="118">
        <v>4005</v>
      </c>
      <c r="I722" s="118"/>
      <c r="J722" s="118"/>
      <c r="K722" s="118">
        <v>165953.2175</v>
      </c>
      <c r="L722" s="186">
        <f t="shared" si="81"/>
        <v>-8.0256821829855537E-4</v>
      </c>
      <c r="M722" s="186">
        <f t="shared" si="82"/>
        <v>-4.7619047619047619E-4</v>
      </c>
      <c r="N722" s="186">
        <f t="shared" si="83"/>
        <v>-1.5873015873015873E-3</v>
      </c>
      <c r="O722" s="186">
        <f t="shared" si="86"/>
        <v>4.7746883988494727E-2</v>
      </c>
      <c r="P722" s="186">
        <f t="shared" si="87"/>
        <v>-7.4850299401197609E-4</v>
      </c>
      <c r="Q722" s="186">
        <f t="shared" si="84"/>
        <v>-7.4850299401197609E-4</v>
      </c>
      <c r="R722" s="117"/>
      <c r="S722" s="117"/>
      <c r="T722" s="117">
        <f t="shared" si="85"/>
        <v>2.2095710873501692E-3</v>
      </c>
    </row>
    <row r="723" spans="2:20" ht="15.75" x14ac:dyDescent="0.2">
      <c r="B723" s="116" t="s">
        <v>2773</v>
      </c>
      <c r="C723" s="118">
        <v>2485</v>
      </c>
      <c r="D723" s="118">
        <v>4228</v>
      </c>
      <c r="E723" s="118">
        <v>3206</v>
      </c>
      <c r="F723" s="118">
        <v>3426</v>
      </c>
      <c r="G723" s="118">
        <v>5553</v>
      </c>
      <c r="H723" s="118">
        <v>4076</v>
      </c>
      <c r="I723" s="118"/>
      <c r="J723" s="118"/>
      <c r="K723" s="118">
        <v>166975.2936</v>
      </c>
      <c r="L723" s="186">
        <f t="shared" si="81"/>
        <v>-2.008032128514056E-3</v>
      </c>
      <c r="M723" s="186">
        <f t="shared" si="82"/>
        <v>7.146260123868509E-3</v>
      </c>
      <c r="N723" s="186">
        <f t="shared" si="83"/>
        <v>1.9395866454689985E-2</v>
      </c>
      <c r="O723" s="186">
        <f t="shared" si="86"/>
        <v>1.6288433382137629E-2</v>
      </c>
      <c r="P723" s="186">
        <f t="shared" si="87"/>
        <v>1.7727840199750312E-2</v>
      </c>
      <c r="Q723" s="186">
        <f t="shared" si="84"/>
        <v>1.7727840199750312E-2</v>
      </c>
      <c r="R723" s="117"/>
      <c r="S723" s="117"/>
      <c r="T723" s="117">
        <f t="shared" si="85"/>
        <v>6.15882063268828E-3</v>
      </c>
    </row>
    <row r="724" spans="2:20" ht="15.75" x14ac:dyDescent="0.2">
      <c r="B724" s="116" t="s">
        <v>2774</v>
      </c>
      <c r="C724" s="118">
        <v>2490</v>
      </c>
      <c r="D724" s="118">
        <v>4270</v>
      </c>
      <c r="E724" s="118">
        <v>3352</v>
      </c>
      <c r="F724" s="118">
        <v>3567</v>
      </c>
      <c r="G724" s="118">
        <v>5608</v>
      </c>
      <c r="H724" s="118">
        <v>4171</v>
      </c>
      <c r="I724" s="118"/>
      <c r="J724" s="118"/>
      <c r="K724" s="118">
        <v>168788.42629999999</v>
      </c>
      <c r="L724" s="186">
        <f t="shared" ref="L724:L787" si="88">(C724-C723)/C723</f>
        <v>2.012072434607646E-3</v>
      </c>
      <c r="M724" s="186">
        <f t="shared" ref="M724:M787" si="89">(D724-D723)/D723</f>
        <v>9.9337748344370865E-3</v>
      </c>
      <c r="N724" s="186">
        <f t="shared" ref="N724:N787" si="90">(E724-E723)/E723</f>
        <v>4.5539613225202745E-2</v>
      </c>
      <c r="O724" s="186">
        <f t="shared" si="86"/>
        <v>9.9045560958040697E-3</v>
      </c>
      <c r="P724" s="186">
        <f t="shared" si="87"/>
        <v>2.3307163886162906E-2</v>
      </c>
      <c r="Q724" s="186">
        <f t="shared" ref="Q724:Q787" si="91">(H724-H723)/H723</f>
        <v>2.3307163886162906E-2</v>
      </c>
      <c r="R724" s="117"/>
      <c r="S724" s="117"/>
      <c r="T724" s="117">
        <f t="shared" si="85"/>
        <v>1.0858688497613681E-2</v>
      </c>
    </row>
    <row r="725" spans="2:20" ht="15.75" x14ac:dyDescent="0.2">
      <c r="B725" s="116" t="s">
        <v>2775</v>
      </c>
      <c r="C725" s="118">
        <v>2490</v>
      </c>
      <c r="D725" s="118">
        <v>4244</v>
      </c>
      <c r="E725" s="118">
        <v>3405</v>
      </c>
      <c r="F725" s="118">
        <v>3631</v>
      </c>
      <c r="G725" s="118">
        <v>5882</v>
      </c>
      <c r="H725" s="118">
        <v>4155</v>
      </c>
      <c r="I725" s="118"/>
      <c r="J725" s="118"/>
      <c r="K725" s="118">
        <v>170804.20619999999</v>
      </c>
      <c r="L725" s="186">
        <f t="shared" si="88"/>
        <v>0</v>
      </c>
      <c r="M725" s="186">
        <f t="shared" si="89"/>
        <v>-6.0889929742388759E-3</v>
      </c>
      <c r="N725" s="186">
        <f t="shared" si="90"/>
        <v>1.5811455847255369E-2</v>
      </c>
      <c r="O725" s="186">
        <f t="shared" si="86"/>
        <v>4.8858773181169761E-2</v>
      </c>
      <c r="P725" s="186">
        <f t="shared" si="87"/>
        <v>-3.8360105490290097E-3</v>
      </c>
      <c r="Q725" s="186">
        <f t="shared" si="91"/>
        <v>-3.8360105490290097E-3</v>
      </c>
      <c r="R725" s="117"/>
      <c r="S725" s="117"/>
      <c r="T725" s="117">
        <f t="shared" si="85"/>
        <v>1.1942642894348699E-2</v>
      </c>
    </row>
    <row r="726" spans="2:20" ht="15.75" x14ac:dyDescent="0.2">
      <c r="B726" s="116" t="s">
        <v>2776</v>
      </c>
      <c r="C726" s="118">
        <v>2490</v>
      </c>
      <c r="D726" s="118">
        <v>4261</v>
      </c>
      <c r="E726" s="118">
        <v>3471</v>
      </c>
      <c r="F726" s="118">
        <v>3655</v>
      </c>
      <c r="G726" s="118">
        <v>5913</v>
      </c>
      <c r="H726" s="118">
        <v>4117</v>
      </c>
      <c r="I726" s="118"/>
      <c r="J726" s="118"/>
      <c r="K726" s="118">
        <v>174210.07199999999</v>
      </c>
      <c r="L726" s="186">
        <f t="shared" si="88"/>
        <v>0</v>
      </c>
      <c r="M726" s="186">
        <f t="shared" si="89"/>
        <v>4.0056550424128184E-3</v>
      </c>
      <c r="N726" s="186">
        <f t="shared" si="90"/>
        <v>1.9383259911894272E-2</v>
      </c>
      <c r="O726" s="186">
        <f t="shared" si="86"/>
        <v>5.2703162189731388E-3</v>
      </c>
      <c r="P726" s="186">
        <f t="shared" si="87"/>
        <v>-9.1456077015643795E-3</v>
      </c>
      <c r="Q726" s="186">
        <f t="shared" si="91"/>
        <v>-9.1456077015643795E-3</v>
      </c>
      <c r="R726" s="117"/>
      <c r="S726" s="117"/>
      <c r="T726" s="117">
        <f t="shared" si="85"/>
        <v>1.9940175220345364E-2</v>
      </c>
    </row>
    <row r="727" spans="2:20" ht="15.75" x14ac:dyDescent="0.2">
      <c r="B727" s="116" t="s">
        <v>2777</v>
      </c>
      <c r="C727" s="118">
        <v>2490</v>
      </c>
      <c r="D727" s="118">
        <v>4313</v>
      </c>
      <c r="E727" s="118">
        <v>3466</v>
      </c>
      <c r="F727" s="118">
        <v>3622</v>
      </c>
      <c r="G727" s="118">
        <v>6048</v>
      </c>
      <c r="H727" s="118">
        <v>4117</v>
      </c>
      <c r="I727" s="118"/>
      <c r="J727" s="118"/>
      <c r="K727" s="118">
        <v>177151.80189999999</v>
      </c>
      <c r="L727" s="186">
        <f t="shared" si="88"/>
        <v>0</v>
      </c>
      <c r="M727" s="186">
        <f t="shared" si="89"/>
        <v>1.2203708049753579E-2</v>
      </c>
      <c r="N727" s="186">
        <f t="shared" si="90"/>
        <v>-1.4405070584845865E-3</v>
      </c>
      <c r="O727" s="186">
        <f t="shared" si="86"/>
        <v>2.2831050228310501E-2</v>
      </c>
      <c r="P727" s="186">
        <f t="shared" si="87"/>
        <v>0</v>
      </c>
      <c r="Q727" s="186">
        <f t="shared" si="91"/>
        <v>0</v>
      </c>
      <c r="R727" s="117"/>
      <c r="S727" s="117"/>
      <c r="T727" s="117">
        <f t="shared" si="85"/>
        <v>1.6886106906608741E-2</v>
      </c>
    </row>
    <row r="728" spans="2:20" ht="15.75" x14ac:dyDescent="0.2">
      <c r="B728" s="116" t="s">
        <v>2778</v>
      </c>
      <c r="C728" s="118">
        <v>2490</v>
      </c>
      <c r="D728" s="118">
        <v>4326</v>
      </c>
      <c r="E728" s="118">
        <v>3429</v>
      </c>
      <c r="F728" s="118">
        <v>3624</v>
      </c>
      <c r="G728" s="118">
        <v>6081</v>
      </c>
      <c r="H728" s="118">
        <v>4126</v>
      </c>
      <c r="I728" s="118"/>
      <c r="J728" s="118"/>
      <c r="K728" s="118">
        <v>177987.54879999999</v>
      </c>
      <c r="L728" s="186">
        <f t="shared" si="88"/>
        <v>0</v>
      </c>
      <c r="M728" s="186">
        <f t="shared" si="89"/>
        <v>3.0141432877347552E-3</v>
      </c>
      <c r="N728" s="186">
        <f t="shared" si="90"/>
        <v>-1.0675129832660127E-2</v>
      </c>
      <c r="O728" s="186">
        <f t="shared" si="86"/>
        <v>5.456349206349206E-3</v>
      </c>
      <c r="P728" s="186">
        <f t="shared" si="87"/>
        <v>2.1860578090842847E-3</v>
      </c>
      <c r="Q728" s="186">
        <f t="shared" si="91"/>
        <v>2.1860578090842847E-3</v>
      </c>
      <c r="R728" s="117"/>
      <c r="S728" s="117"/>
      <c r="T728" s="117">
        <f t="shared" si="85"/>
        <v>4.7176878306423725E-3</v>
      </c>
    </row>
    <row r="729" spans="2:20" ht="15.75" x14ac:dyDescent="0.2">
      <c r="B729" s="116" t="s">
        <v>2779</v>
      </c>
      <c r="C729" s="118">
        <v>2466</v>
      </c>
      <c r="D729" s="118">
        <v>4344</v>
      </c>
      <c r="E729" s="118">
        <v>3478</v>
      </c>
      <c r="F729" s="118">
        <v>3783</v>
      </c>
      <c r="G729" s="118">
        <v>6043</v>
      </c>
      <c r="H729" s="118">
        <v>4310</v>
      </c>
      <c r="I729" s="118"/>
      <c r="J729" s="118"/>
      <c r="K729" s="118">
        <v>178754.9425</v>
      </c>
      <c r="L729" s="186">
        <f t="shared" si="88"/>
        <v>-9.6385542168674707E-3</v>
      </c>
      <c r="M729" s="186">
        <f t="shared" si="89"/>
        <v>4.160887656033287E-3</v>
      </c>
      <c r="N729" s="186">
        <f t="shared" si="90"/>
        <v>1.4289880431612716E-2</v>
      </c>
      <c r="O729" s="186">
        <f t="shared" si="86"/>
        <v>-6.2489722085183356E-3</v>
      </c>
      <c r="P729" s="186">
        <f t="shared" si="87"/>
        <v>4.459524963645177E-2</v>
      </c>
      <c r="Q729" s="186">
        <f t="shared" si="91"/>
        <v>4.459524963645177E-2</v>
      </c>
      <c r="R729" s="117"/>
      <c r="S729" s="117"/>
      <c r="T729" s="117">
        <f t="shared" si="85"/>
        <v>4.311502153795688E-3</v>
      </c>
    </row>
    <row r="730" spans="2:20" ht="15.75" x14ac:dyDescent="0.2">
      <c r="B730" s="116" t="s">
        <v>2780</v>
      </c>
      <c r="C730" s="118">
        <v>2441</v>
      </c>
      <c r="D730" s="118">
        <v>4465</v>
      </c>
      <c r="E730" s="118">
        <v>3515</v>
      </c>
      <c r="F730" s="118">
        <v>3861</v>
      </c>
      <c r="G730" s="118">
        <v>6075</v>
      </c>
      <c r="H730" s="118">
        <v>4509</v>
      </c>
      <c r="I730" s="118"/>
      <c r="J730" s="118"/>
      <c r="K730" s="118">
        <v>180839.86600000001</v>
      </c>
      <c r="L730" s="186">
        <f t="shared" si="88"/>
        <v>-1.013787510137875E-2</v>
      </c>
      <c r="M730" s="186">
        <f t="shared" si="89"/>
        <v>2.7854511970534072E-2</v>
      </c>
      <c r="N730" s="186">
        <f t="shared" si="90"/>
        <v>1.0638297872340425E-2</v>
      </c>
      <c r="O730" s="186">
        <f t="shared" si="86"/>
        <v>5.295383087870263E-3</v>
      </c>
      <c r="P730" s="186">
        <f t="shared" si="87"/>
        <v>4.6171693735498842E-2</v>
      </c>
      <c r="Q730" s="186">
        <f t="shared" si="91"/>
        <v>4.6171693735498842E-2</v>
      </c>
      <c r="R730" s="117"/>
      <c r="S730" s="117"/>
      <c r="T730" s="117">
        <f t="shared" si="85"/>
        <v>1.1663585190099034E-2</v>
      </c>
    </row>
    <row r="731" spans="2:20" ht="15.75" x14ac:dyDescent="0.2">
      <c r="B731" s="116" t="s">
        <v>2781</v>
      </c>
      <c r="C731" s="118">
        <v>2439</v>
      </c>
      <c r="D731" s="118">
        <v>4548</v>
      </c>
      <c r="E731" s="118">
        <v>3506</v>
      </c>
      <c r="F731" s="118">
        <v>3815</v>
      </c>
      <c r="G731" s="118">
        <v>6163</v>
      </c>
      <c r="H731" s="118">
        <v>4503</v>
      </c>
      <c r="I731" s="118"/>
      <c r="J731" s="118"/>
      <c r="K731" s="118">
        <v>184734.92619999999</v>
      </c>
      <c r="L731" s="186">
        <f t="shared" si="88"/>
        <v>-8.1933633756657109E-4</v>
      </c>
      <c r="M731" s="186">
        <f t="shared" si="89"/>
        <v>1.8589025755879059E-2</v>
      </c>
      <c r="N731" s="186">
        <f t="shared" si="90"/>
        <v>-2.5604551920341396E-3</v>
      </c>
      <c r="O731" s="186">
        <f t="shared" si="86"/>
        <v>1.448559670781893E-2</v>
      </c>
      <c r="P731" s="186">
        <f t="shared" si="87"/>
        <v>-1.3306719893546241E-3</v>
      </c>
      <c r="Q731" s="186">
        <f t="shared" si="91"/>
        <v>-1.3306719893546241E-3</v>
      </c>
      <c r="R731" s="117"/>
      <c r="S731" s="117"/>
      <c r="T731" s="117">
        <f t="shared" si="85"/>
        <v>2.1538725316241819E-2</v>
      </c>
    </row>
    <row r="732" spans="2:20" ht="15.75" x14ac:dyDescent="0.2">
      <c r="B732" s="116" t="s">
        <v>2782</v>
      </c>
      <c r="C732" s="118">
        <v>2431</v>
      </c>
      <c r="D732" s="118">
        <v>4508</v>
      </c>
      <c r="E732" s="118">
        <v>3497</v>
      </c>
      <c r="F732" s="118">
        <v>3789</v>
      </c>
      <c r="G732" s="118">
        <v>6331</v>
      </c>
      <c r="H732" s="118">
        <v>4425</v>
      </c>
      <c r="I732" s="118"/>
      <c r="J732" s="118"/>
      <c r="K732" s="118">
        <v>185402.95740000001</v>
      </c>
      <c r="L732" s="186">
        <f t="shared" si="88"/>
        <v>-3.2800328003280031E-3</v>
      </c>
      <c r="M732" s="186">
        <f t="shared" si="89"/>
        <v>-8.795074758135445E-3</v>
      </c>
      <c r="N732" s="186">
        <f t="shared" si="90"/>
        <v>-2.5670279520821448E-3</v>
      </c>
      <c r="O732" s="186">
        <f t="shared" si="86"/>
        <v>2.7259451565795879E-2</v>
      </c>
      <c r="P732" s="186">
        <f t="shared" si="87"/>
        <v>-1.7321785476349102E-2</v>
      </c>
      <c r="Q732" s="186">
        <f t="shared" si="91"/>
        <v>-1.7321785476349102E-2</v>
      </c>
      <c r="R732" s="117"/>
      <c r="S732" s="117"/>
      <c r="T732" s="117">
        <f t="shared" si="85"/>
        <v>3.6161608080368876E-3</v>
      </c>
    </row>
    <row r="733" spans="2:20" ht="15.75" x14ac:dyDescent="0.2">
      <c r="B733" s="116" t="s">
        <v>2783</v>
      </c>
      <c r="C733" s="118">
        <v>2430</v>
      </c>
      <c r="D733" s="118">
        <v>4512</v>
      </c>
      <c r="E733" s="118">
        <v>3557</v>
      </c>
      <c r="F733" s="118">
        <v>3834</v>
      </c>
      <c r="G733" s="118">
        <v>6229</v>
      </c>
      <c r="H733" s="118">
        <v>4433</v>
      </c>
      <c r="I733" s="118"/>
      <c r="J733" s="118"/>
      <c r="K733" s="118">
        <v>186252.95850000001</v>
      </c>
      <c r="L733" s="186">
        <f t="shared" si="88"/>
        <v>-4.1135335252982314E-4</v>
      </c>
      <c r="M733" s="186">
        <f t="shared" si="89"/>
        <v>8.8731144631765753E-4</v>
      </c>
      <c r="N733" s="186">
        <f t="shared" si="90"/>
        <v>1.7157563625965114E-2</v>
      </c>
      <c r="O733" s="186">
        <f t="shared" si="86"/>
        <v>-1.6111198862738905E-2</v>
      </c>
      <c r="P733" s="186">
        <f t="shared" si="87"/>
        <v>1.807909604519774E-3</v>
      </c>
      <c r="Q733" s="186">
        <f t="shared" si="91"/>
        <v>1.807909604519774E-3</v>
      </c>
      <c r="R733" s="117"/>
      <c r="S733" s="117"/>
      <c r="T733" s="117">
        <f t="shared" si="85"/>
        <v>4.5846145709863093E-3</v>
      </c>
    </row>
    <row r="734" spans="2:20" ht="15.75" x14ac:dyDescent="0.2">
      <c r="B734" s="116" t="s">
        <v>2784</v>
      </c>
      <c r="C734" s="118">
        <v>2419</v>
      </c>
      <c r="D734" s="118">
        <v>4561</v>
      </c>
      <c r="E734" s="118">
        <v>3686</v>
      </c>
      <c r="F734" s="118">
        <v>3942</v>
      </c>
      <c r="G734" s="118">
        <v>6348</v>
      </c>
      <c r="H734" s="118">
        <v>4580</v>
      </c>
      <c r="I734" s="118"/>
      <c r="J734" s="118"/>
      <c r="K734" s="118">
        <v>187786.35750000001</v>
      </c>
      <c r="L734" s="186">
        <f t="shared" si="88"/>
        <v>-4.5267489711934153E-3</v>
      </c>
      <c r="M734" s="186">
        <f t="shared" si="89"/>
        <v>1.0859929078014184E-2</v>
      </c>
      <c r="N734" s="186">
        <f t="shared" si="90"/>
        <v>3.6266516727579419E-2</v>
      </c>
      <c r="O734" s="186">
        <f t="shared" si="86"/>
        <v>1.9104190078664311E-2</v>
      </c>
      <c r="P734" s="186">
        <f t="shared" si="87"/>
        <v>3.3160387999097679E-2</v>
      </c>
      <c r="Q734" s="186">
        <f t="shared" si="91"/>
        <v>3.3160387999097679E-2</v>
      </c>
      <c r="R734" s="117"/>
      <c r="S734" s="117"/>
      <c r="T734" s="117">
        <f t="shared" si="85"/>
        <v>8.2328839893300535E-3</v>
      </c>
    </row>
    <row r="735" spans="2:20" ht="15.75" x14ac:dyDescent="0.2">
      <c r="B735" s="116" t="s">
        <v>2785</v>
      </c>
      <c r="C735" s="118">
        <v>2420</v>
      </c>
      <c r="D735" s="118">
        <v>4510</v>
      </c>
      <c r="E735" s="118">
        <v>3675</v>
      </c>
      <c r="F735" s="118">
        <v>3894</v>
      </c>
      <c r="G735" s="118">
        <v>6375</v>
      </c>
      <c r="H735" s="118">
        <v>4551</v>
      </c>
      <c r="I735" s="118"/>
      <c r="J735" s="118"/>
      <c r="K735" s="118">
        <v>188124.87469999999</v>
      </c>
      <c r="L735" s="186">
        <f t="shared" si="88"/>
        <v>4.1339396444811904E-4</v>
      </c>
      <c r="M735" s="186">
        <f t="shared" si="89"/>
        <v>-1.1181758386318789E-2</v>
      </c>
      <c r="N735" s="186">
        <f t="shared" si="90"/>
        <v>-2.9842647856755289E-3</v>
      </c>
      <c r="O735" s="186">
        <f t="shared" si="86"/>
        <v>4.2533081285444233E-3</v>
      </c>
      <c r="P735" s="186">
        <f t="shared" si="87"/>
        <v>-6.3318777292576418E-3</v>
      </c>
      <c r="Q735" s="186">
        <f t="shared" si="91"/>
        <v>-6.3318777292576418E-3</v>
      </c>
      <c r="R735" s="117"/>
      <c r="S735" s="117"/>
      <c r="T735" s="117">
        <f t="shared" si="85"/>
        <v>1.8026719539515693E-3</v>
      </c>
    </row>
    <row r="736" spans="2:20" ht="15.75" x14ac:dyDescent="0.2">
      <c r="B736" s="116" t="s">
        <v>2786</v>
      </c>
      <c r="C736" s="118">
        <v>2420</v>
      </c>
      <c r="D736" s="118">
        <v>4507</v>
      </c>
      <c r="E736" s="118">
        <v>3654</v>
      </c>
      <c r="F736" s="118">
        <v>3853</v>
      </c>
      <c r="G736" s="118">
        <v>6651</v>
      </c>
      <c r="H736" s="118">
        <v>4622</v>
      </c>
      <c r="I736" s="118"/>
      <c r="J736" s="118"/>
      <c r="K736" s="118">
        <v>189889.7775</v>
      </c>
      <c r="L736" s="186">
        <f t="shared" si="88"/>
        <v>0</v>
      </c>
      <c r="M736" s="186">
        <f t="shared" si="89"/>
        <v>-6.6518847006651885E-4</v>
      </c>
      <c r="N736" s="186">
        <f t="shared" si="90"/>
        <v>-5.7142857142857143E-3</v>
      </c>
      <c r="O736" s="186">
        <f t="shared" si="86"/>
        <v>4.3294117647058823E-2</v>
      </c>
      <c r="P736" s="186">
        <f t="shared" si="87"/>
        <v>1.5600966820479015E-2</v>
      </c>
      <c r="Q736" s="186">
        <f t="shared" si="91"/>
        <v>1.5600966820479015E-2</v>
      </c>
      <c r="R736" s="117"/>
      <c r="S736" s="117"/>
      <c r="T736" s="117">
        <f t="shared" si="85"/>
        <v>9.3815493714718787E-3</v>
      </c>
    </row>
    <row r="737" spans="2:20" ht="15.75" x14ac:dyDescent="0.2">
      <c r="B737" s="116" t="s">
        <v>2787</v>
      </c>
      <c r="C737" s="118">
        <v>2417</v>
      </c>
      <c r="D737" s="118">
        <v>4504</v>
      </c>
      <c r="E737" s="118">
        <v>3729</v>
      </c>
      <c r="F737" s="118">
        <v>3868</v>
      </c>
      <c r="G737" s="118">
        <v>6762</v>
      </c>
      <c r="H737" s="118">
        <v>4606</v>
      </c>
      <c r="I737" s="118"/>
      <c r="J737" s="118"/>
      <c r="K737" s="118">
        <v>193353.3328</v>
      </c>
      <c r="L737" s="186">
        <f t="shared" si="88"/>
        <v>-1.2396694214876034E-3</v>
      </c>
      <c r="M737" s="186">
        <f t="shared" si="89"/>
        <v>-6.656312402928778E-4</v>
      </c>
      <c r="N737" s="186">
        <f t="shared" si="90"/>
        <v>2.0525451559934318E-2</v>
      </c>
      <c r="O737" s="186">
        <f t="shared" si="86"/>
        <v>1.6689219666215605E-2</v>
      </c>
      <c r="P737" s="186">
        <f t="shared" si="87"/>
        <v>-3.4617048896581565E-3</v>
      </c>
      <c r="Q737" s="186">
        <f t="shared" si="91"/>
        <v>-3.4617048896581565E-3</v>
      </c>
      <c r="R737" s="117"/>
      <c r="S737" s="117"/>
      <c r="T737" s="117">
        <f t="shared" si="85"/>
        <v>1.8239819676443652E-2</v>
      </c>
    </row>
    <row r="738" spans="2:20" ht="15.75" x14ac:dyDescent="0.2">
      <c r="B738" s="116" t="s">
        <v>2788</v>
      </c>
      <c r="C738" s="118">
        <v>2409</v>
      </c>
      <c r="D738" s="118">
        <v>4496</v>
      </c>
      <c r="E738" s="118">
        <v>3705</v>
      </c>
      <c r="F738" s="118">
        <v>3951</v>
      </c>
      <c r="G738" s="118">
        <v>6842</v>
      </c>
      <c r="H738" s="118">
        <v>4592</v>
      </c>
      <c r="I738" s="118"/>
      <c r="J738" s="118"/>
      <c r="K738" s="118">
        <v>194353.61989999999</v>
      </c>
      <c r="L738" s="186">
        <f t="shared" si="88"/>
        <v>-3.3098882912701694E-3</v>
      </c>
      <c r="M738" s="186">
        <f t="shared" si="89"/>
        <v>-1.7761989342806395E-3</v>
      </c>
      <c r="N738" s="186">
        <f t="shared" si="90"/>
        <v>-6.4360418342719224E-3</v>
      </c>
      <c r="O738" s="186">
        <f t="shared" si="86"/>
        <v>1.1830819284235433E-2</v>
      </c>
      <c r="P738" s="186">
        <f t="shared" si="87"/>
        <v>-3.0395136778115501E-3</v>
      </c>
      <c r="Q738" s="186">
        <f t="shared" si="91"/>
        <v>-3.0395136778115501E-3</v>
      </c>
      <c r="R738" s="117"/>
      <c r="S738" s="117"/>
      <c r="T738" s="117">
        <f t="shared" si="85"/>
        <v>5.1733636318266078E-3</v>
      </c>
    </row>
    <row r="739" spans="2:20" ht="15.75" x14ac:dyDescent="0.2">
      <c r="B739" s="116" t="s">
        <v>2789</v>
      </c>
      <c r="C739" s="118">
        <v>2409</v>
      </c>
      <c r="D739" s="118">
        <v>4496</v>
      </c>
      <c r="E739" s="118">
        <v>3756</v>
      </c>
      <c r="F739" s="118">
        <v>4012</v>
      </c>
      <c r="G739" s="118">
        <v>6765</v>
      </c>
      <c r="H739" s="118">
        <v>4617</v>
      </c>
      <c r="I739" s="118"/>
      <c r="J739" s="118"/>
      <c r="K739" s="118">
        <v>194806.4374</v>
      </c>
      <c r="L739" s="186">
        <f t="shared" si="88"/>
        <v>0</v>
      </c>
      <c r="M739" s="186">
        <f t="shared" si="89"/>
        <v>0</v>
      </c>
      <c r="N739" s="186">
        <f t="shared" si="90"/>
        <v>1.3765182186234818E-2</v>
      </c>
      <c r="O739" s="186">
        <f t="shared" si="86"/>
        <v>-1.1254019292604502E-2</v>
      </c>
      <c r="P739" s="186">
        <f t="shared" si="87"/>
        <v>5.4442508710801397E-3</v>
      </c>
      <c r="Q739" s="186">
        <f t="shared" si="91"/>
        <v>5.4442508710801397E-3</v>
      </c>
      <c r="R739" s="117"/>
      <c r="S739" s="117"/>
      <c r="T739" s="117">
        <f t="shared" si="85"/>
        <v>2.329863988296133E-3</v>
      </c>
    </row>
    <row r="740" spans="2:20" ht="15.75" x14ac:dyDescent="0.2">
      <c r="B740" s="116" t="s">
        <v>2790</v>
      </c>
      <c r="C740" s="118">
        <v>2410</v>
      </c>
      <c r="D740" s="118">
        <v>4496</v>
      </c>
      <c r="E740" s="118">
        <v>3930</v>
      </c>
      <c r="F740" s="118">
        <v>4180</v>
      </c>
      <c r="G740" s="118">
        <v>6813</v>
      </c>
      <c r="H740" s="118">
        <v>4644</v>
      </c>
      <c r="I740" s="118"/>
      <c r="J740" s="118"/>
      <c r="K740" s="118">
        <v>200142.4088</v>
      </c>
      <c r="L740" s="186">
        <f t="shared" si="88"/>
        <v>4.1511000415110004E-4</v>
      </c>
      <c r="M740" s="186">
        <f t="shared" si="89"/>
        <v>0</v>
      </c>
      <c r="N740" s="186">
        <f t="shared" si="90"/>
        <v>4.6325878594249199E-2</v>
      </c>
      <c r="O740" s="186">
        <f t="shared" si="86"/>
        <v>7.0953436807095344E-3</v>
      </c>
      <c r="P740" s="186">
        <f t="shared" si="87"/>
        <v>5.8479532163742687E-3</v>
      </c>
      <c r="Q740" s="186">
        <f t="shared" si="91"/>
        <v>5.8479532163742687E-3</v>
      </c>
      <c r="R740" s="117"/>
      <c r="S740" s="117"/>
      <c r="T740" s="117">
        <f t="shared" si="85"/>
        <v>2.7391145134714166E-2</v>
      </c>
    </row>
    <row r="741" spans="2:20" ht="15.75" x14ac:dyDescent="0.2">
      <c r="B741" s="116" t="s">
        <v>2791</v>
      </c>
      <c r="C741" s="118">
        <v>2410</v>
      </c>
      <c r="D741" s="118">
        <v>4496</v>
      </c>
      <c r="E741" s="118">
        <v>3936</v>
      </c>
      <c r="F741" s="118">
        <v>4133</v>
      </c>
      <c r="G741" s="118">
        <v>7128</v>
      </c>
      <c r="H741" s="118">
        <v>4871</v>
      </c>
      <c r="I741" s="118"/>
      <c r="J741" s="118"/>
      <c r="K741" s="118">
        <v>199711.9252</v>
      </c>
      <c r="L741" s="186">
        <f t="shared" si="88"/>
        <v>0</v>
      </c>
      <c r="M741" s="186">
        <f t="shared" si="89"/>
        <v>0</v>
      </c>
      <c r="N741" s="186">
        <f t="shared" si="90"/>
        <v>1.5267175572519084E-3</v>
      </c>
      <c r="O741" s="186">
        <f t="shared" si="86"/>
        <v>4.6235138705416116E-2</v>
      </c>
      <c r="P741" s="186">
        <f t="shared" si="87"/>
        <v>4.8880275624461671E-2</v>
      </c>
      <c r="Q741" s="186">
        <f t="shared" si="91"/>
        <v>4.8880275624461671E-2</v>
      </c>
      <c r="R741" s="117"/>
      <c r="S741" s="117"/>
      <c r="T741" s="117">
        <f t="shared" si="85"/>
        <v>-2.1508864741914052E-3</v>
      </c>
    </row>
    <row r="742" spans="2:20" ht="15.75" x14ac:dyDescent="0.2">
      <c r="B742" s="116" t="s">
        <v>2792</v>
      </c>
      <c r="C742" s="118">
        <v>2410</v>
      </c>
      <c r="D742" s="118">
        <v>4330</v>
      </c>
      <c r="E742" s="118">
        <v>3921</v>
      </c>
      <c r="F742" s="118">
        <v>4095</v>
      </c>
      <c r="G742" s="118">
        <v>7016</v>
      </c>
      <c r="H742" s="118">
        <v>4938</v>
      </c>
      <c r="I742" s="118"/>
      <c r="J742" s="118"/>
      <c r="K742" s="118">
        <v>197588.7426</v>
      </c>
      <c r="L742" s="186">
        <f t="shared" si="88"/>
        <v>0</v>
      </c>
      <c r="M742" s="186">
        <f t="shared" si="89"/>
        <v>-3.692170818505338E-2</v>
      </c>
      <c r="N742" s="186">
        <f t="shared" si="90"/>
        <v>-3.8109756097560975E-3</v>
      </c>
      <c r="O742" s="186">
        <f t="shared" si="86"/>
        <v>-1.5712682379349047E-2</v>
      </c>
      <c r="P742" s="186">
        <f t="shared" si="87"/>
        <v>1.3754875795524533E-2</v>
      </c>
      <c r="Q742" s="186">
        <f t="shared" si="91"/>
        <v>1.3754875795524533E-2</v>
      </c>
      <c r="R742" s="117"/>
      <c r="S742" s="117"/>
      <c r="T742" s="117">
        <f t="shared" si="85"/>
        <v>-1.0631225941434168E-2</v>
      </c>
    </row>
    <row r="743" spans="2:20" ht="15.75" x14ac:dyDescent="0.2">
      <c r="B743" s="116" t="s">
        <v>2793</v>
      </c>
      <c r="C743" s="118">
        <v>2410</v>
      </c>
      <c r="D743" s="118">
        <v>4348</v>
      </c>
      <c r="E743" s="118">
        <v>4052</v>
      </c>
      <c r="F743" s="118">
        <v>4170</v>
      </c>
      <c r="G743" s="118">
        <v>6880</v>
      </c>
      <c r="H743" s="118">
        <v>5104</v>
      </c>
      <c r="I743" s="118"/>
      <c r="J743" s="118"/>
      <c r="K743" s="118">
        <v>202054.42509999999</v>
      </c>
      <c r="L743" s="186">
        <f t="shared" si="88"/>
        <v>0</v>
      </c>
      <c r="M743" s="186">
        <f t="shared" si="89"/>
        <v>4.1570438799076216E-3</v>
      </c>
      <c r="N743" s="186">
        <f t="shared" si="90"/>
        <v>3.3409844427441979E-2</v>
      </c>
      <c r="O743" s="186">
        <f t="shared" si="86"/>
        <v>-1.9384264538198404E-2</v>
      </c>
      <c r="P743" s="186">
        <f t="shared" si="87"/>
        <v>3.3616848926690965E-2</v>
      </c>
      <c r="Q743" s="186">
        <f t="shared" si="91"/>
        <v>3.3616848926690965E-2</v>
      </c>
      <c r="R743" s="117"/>
      <c r="S743" s="117"/>
      <c r="T743" s="117">
        <f t="shared" si="85"/>
        <v>2.2600895381172364E-2</v>
      </c>
    </row>
    <row r="744" spans="2:20" ht="15.75" x14ac:dyDescent="0.2">
      <c r="B744" s="116" t="s">
        <v>2794</v>
      </c>
      <c r="C744" s="118">
        <v>2403</v>
      </c>
      <c r="D744" s="118">
        <v>4554</v>
      </c>
      <c r="E744" s="118">
        <v>4021</v>
      </c>
      <c r="F744" s="118">
        <v>4072</v>
      </c>
      <c r="G744" s="118">
        <v>7037</v>
      </c>
      <c r="H744" s="118">
        <v>5323</v>
      </c>
      <c r="I744" s="118"/>
      <c r="J744" s="118"/>
      <c r="K744" s="118">
        <v>202214.6899</v>
      </c>
      <c r="L744" s="186">
        <f t="shared" si="88"/>
        <v>-2.9045643153526972E-3</v>
      </c>
      <c r="M744" s="186">
        <f t="shared" si="89"/>
        <v>4.7378104875804967E-2</v>
      </c>
      <c r="N744" s="186">
        <f t="shared" si="90"/>
        <v>-7.6505429417571573E-3</v>
      </c>
      <c r="O744" s="186">
        <f t="shared" si="86"/>
        <v>2.2819767441860466E-2</v>
      </c>
      <c r="P744" s="186">
        <f t="shared" si="87"/>
        <v>4.2907523510971789E-2</v>
      </c>
      <c r="Q744" s="186">
        <f t="shared" si="91"/>
        <v>4.2907523510971789E-2</v>
      </c>
      <c r="R744" s="117"/>
      <c r="S744" s="117"/>
      <c r="T744" s="117">
        <f t="shared" si="85"/>
        <v>7.9317639255209005E-4</v>
      </c>
    </row>
    <row r="745" spans="2:20" ht="15.75" x14ac:dyDescent="0.2">
      <c r="B745" s="116" t="s">
        <v>2795</v>
      </c>
      <c r="C745" s="118">
        <v>2401</v>
      </c>
      <c r="D745" s="118">
        <v>4571</v>
      </c>
      <c r="E745" s="118">
        <v>3978</v>
      </c>
      <c r="F745" s="118">
        <v>4012</v>
      </c>
      <c r="G745" s="118">
        <v>7124</v>
      </c>
      <c r="H745" s="118">
        <v>5158</v>
      </c>
      <c r="I745" s="118"/>
      <c r="J745" s="118"/>
      <c r="K745" s="118">
        <v>200807.6488</v>
      </c>
      <c r="L745" s="186">
        <f t="shared" si="88"/>
        <v>-8.3229296712442784E-4</v>
      </c>
      <c r="M745" s="186">
        <f t="shared" si="89"/>
        <v>3.732981993851559E-3</v>
      </c>
      <c r="N745" s="186">
        <f t="shared" si="90"/>
        <v>-1.0693857249440438E-2</v>
      </c>
      <c r="O745" s="186">
        <f t="shared" si="86"/>
        <v>1.2363222964331391E-2</v>
      </c>
      <c r="P745" s="186">
        <f t="shared" si="87"/>
        <v>-3.0997557768175841E-2</v>
      </c>
      <c r="Q745" s="186">
        <f t="shared" si="91"/>
        <v>-3.0997557768175841E-2</v>
      </c>
      <c r="R745" s="117"/>
      <c r="S745" s="117"/>
      <c r="T745" s="117">
        <f t="shared" si="85"/>
        <v>-6.9581547250391045E-3</v>
      </c>
    </row>
    <row r="746" spans="2:20" ht="15.75" x14ac:dyDescent="0.2">
      <c r="B746" s="116" t="s">
        <v>2796</v>
      </c>
      <c r="C746" s="118">
        <v>2456</v>
      </c>
      <c r="D746" s="118">
        <v>4539</v>
      </c>
      <c r="E746" s="118">
        <v>4003</v>
      </c>
      <c r="F746" s="118">
        <v>4013</v>
      </c>
      <c r="G746" s="118">
        <v>7013</v>
      </c>
      <c r="H746" s="118">
        <v>5153</v>
      </c>
      <c r="I746" s="118"/>
      <c r="J746" s="118"/>
      <c r="K746" s="118">
        <v>201529.9399</v>
      </c>
      <c r="L746" s="186">
        <f t="shared" si="88"/>
        <v>2.2907122032486463E-2</v>
      </c>
      <c r="M746" s="186">
        <f t="shared" si="89"/>
        <v>-7.0006563115292061E-3</v>
      </c>
      <c r="N746" s="186">
        <f t="shared" si="90"/>
        <v>6.2845651080945201E-3</v>
      </c>
      <c r="O746" s="186">
        <f t="shared" si="86"/>
        <v>-1.5581134194272881E-2</v>
      </c>
      <c r="P746" s="186">
        <f t="shared" si="87"/>
        <v>-9.6936797208220244E-4</v>
      </c>
      <c r="Q746" s="186">
        <f t="shared" si="91"/>
        <v>-9.6936797208220244E-4</v>
      </c>
      <c r="R746" s="117"/>
      <c r="S746" s="117"/>
      <c r="T746" s="117">
        <f t="shared" si="85"/>
        <v>3.5969302181282359E-3</v>
      </c>
    </row>
    <row r="747" spans="2:20" ht="15.75" x14ac:dyDescent="0.2">
      <c r="B747" s="116" t="s">
        <v>2797</v>
      </c>
      <c r="C747" s="118">
        <v>2570</v>
      </c>
      <c r="D747" s="118">
        <v>4394</v>
      </c>
      <c r="E747" s="118">
        <v>3983</v>
      </c>
      <c r="F747" s="118">
        <v>3982</v>
      </c>
      <c r="G747" s="118">
        <v>7032</v>
      </c>
      <c r="H747" s="118">
        <v>5040</v>
      </c>
      <c r="I747" s="118"/>
      <c r="J747" s="118"/>
      <c r="K747" s="118">
        <v>203130.2476</v>
      </c>
      <c r="L747" s="186">
        <f t="shared" si="88"/>
        <v>4.6416938110749185E-2</v>
      </c>
      <c r="M747" s="186">
        <f t="shared" si="89"/>
        <v>-3.1945362414628774E-2</v>
      </c>
      <c r="N747" s="186">
        <f t="shared" si="90"/>
        <v>-4.9962528103922061E-3</v>
      </c>
      <c r="O747" s="186">
        <f t="shared" si="86"/>
        <v>2.7092542421217739E-3</v>
      </c>
      <c r="P747" s="186">
        <f t="shared" si="87"/>
        <v>-2.1928973413545508E-2</v>
      </c>
      <c r="Q747" s="186">
        <f t="shared" si="91"/>
        <v>-2.1928973413545508E-2</v>
      </c>
      <c r="R747" s="117"/>
      <c r="S747" s="117"/>
      <c r="T747" s="117">
        <f t="shared" si="85"/>
        <v>7.9407938135350221E-3</v>
      </c>
    </row>
    <row r="748" spans="2:20" ht="15.75" x14ac:dyDescent="0.2">
      <c r="B748" s="116" t="s">
        <v>2798</v>
      </c>
      <c r="C748" s="118">
        <v>2696</v>
      </c>
      <c r="D748" s="118">
        <v>4264</v>
      </c>
      <c r="E748" s="118">
        <v>3974</v>
      </c>
      <c r="F748" s="118">
        <v>3960</v>
      </c>
      <c r="G748" s="118">
        <v>7033</v>
      </c>
      <c r="H748" s="118">
        <v>4952</v>
      </c>
      <c r="I748" s="118"/>
      <c r="J748" s="118"/>
      <c r="K748" s="118">
        <v>207055.06849999999</v>
      </c>
      <c r="L748" s="186">
        <f t="shared" si="88"/>
        <v>4.9027237354085602E-2</v>
      </c>
      <c r="M748" s="186">
        <f t="shared" si="89"/>
        <v>-2.9585798816568046E-2</v>
      </c>
      <c r="N748" s="186">
        <f t="shared" si="90"/>
        <v>-2.2596033140848608E-3</v>
      </c>
      <c r="O748" s="186">
        <f t="shared" si="86"/>
        <v>1.422070534698521E-4</v>
      </c>
      <c r="P748" s="186">
        <f t="shared" si="87"/>
        <v>-1.7460317460317461E-2</v>
      </c>
      <c r="Q748" s="186">
        <f t="shared" si="91"/>
        <v>-1.7460317460317461E-2</v>
      </c>
      <c r="R748" s="117"/>
      <c r="S748" s="117"/>
      <c r="T748" s="117">
        <f t="shared" si="85"/>
        <v>1.9321696036764893E-2</v>
      </c>
    </row>
    <row r="749" spans="2:20" ht="15.75" x14ac:dyDescent="0.2">
      <c r="B749" s="116" t="s">
        <v>2799</v>
      </c>
      <c r="C749" s="118">
        <v>2830</v>
      </c>
      <c r="D749" s="118">
        <v>4188</v>
      </c>
      <c r="E749" s="118">
        <v>3992</v>
      </c>
      <c r="F749" s="118">
        <v>3958</v>
      </c>
      <c r="G749" s="118">
        <v>7369</v>
      </c>
      <c r="H749" s="118">
        <v>4916</v>
      </c>
      <c r="I749" s="118"/>
      <c r="J749" s="118"/>
      <c r="K749" s="118">
        <v>212328.34359999999</v>
      </c>
      <c r="L749" s="186">
        <f t="shared" si="88"/>
        <v>4.9703264094955492E-2</v>
      </c>
      <c r="M749" s="186">
        <f t="shared" si="89"/>
        <v>-1.7823639774859287E-2</v>
      </c>
      <c r="N749" s="186">
        <f t="shared" si="90"/>
        <v>4.5294413688978363E-3</v>
      </c>
      <c r="O749" s="186">
        <f t="shared" si="86"/>
        <v>4.7774776055737239E-2</v>
      </c>
      <c r="P749" s="186">
        <f t="shared" si="87"/>
        <v>-7.2697899838449114E-3</v>
      </c>
      <c r="Q749" s="186">
        <f t="shared" si="91"/>
        <v>-7.2697899838449114E-3</v>
      </c>
      <c r="R749" s="117"/>
      <c r="S749" s="117"/>
      <c r="T749" s="117">
        <f t="shared" si="85"/>
        <v>2.5467983653826853E-2</v>
      </c>
    </row>
    <row r="750" spans="2:20" ht="15.75" x14ac:dyDescent="0.2">
      <c r="B750" s="116" t="s">
        <v>2800</v>
      </c>
      <c r="C750" s="118">
        <v>2845</v>
      </c>
      <c r="D750" s="118">
        <v>4249</v>
      </c>
      <c r="E750" s="118">
        <v>3991</v>
      </c>
      <c r="F750" s="118">
        <v>3954</v>
      </c>
      <c r="G750" s="118">
        <v>7734</v>
      </c>
      <c r="H750" s="118">
        <v>5085</v>
      </c>
      <c r="I750" s="118"/>
      <c r="J750" s="118"/>
      <c r="K750" s="118">
        <v>214040.57610000001</v>
      </c>
      <c r="L750" s="186">
        <f t="shared" si="88"/>
        <v>5.3003533568904597E-3</v>
      </c>
      <c r="M750" s="186">
        <f t="shared" si="89"/>
        <v>1.4565425023877745E-2</v>
      </c>
      <c r="N750" s="186">
        <f t="shared" si="90"/>
        <v>-2.50501002004008E-4</v>
      </c>
      <c r="O750" s="186">
        <f t="shared" si="86"/>
        <v>4.953182249966074E-2</v>
      </c>
      <c r="P750" s="186">
        <f t="shared" si="87"/>
        <v>3.4377542717656633E-2</v>
      </c>
      <c r="Q750" s="186">
        <f t="shared" si="91"/>
        <v>3.4377542717656633E-2</v>
      </c>
      <c r="R750" s="117"/>
      <c r="S750" s="117"/>
      <c r="T750" s="117">
        <f t="shared" ref="T750:T813" si="92">(K750-K749)/K749</f>
        <v>8.0640788270154098E-3</v>
      </c>
    </row>
    <row r="751" spans="2:20" ht="15.75" x14ac:dyDescent="0.2">
      <c r="B751" s="116" t="s">
        <v>2801</v>
      </c>
      <c r="C751" s="118">
        <v>2860</v>
      </c>
      <c r="D751" s="118">
        <v>4347</v>
      </c>
      <c r="E751" s="118">
        <v>4107</v>
      </c>
      <c r="F751" s="118">
        <v>4048</v>
      </c>
      <c r="G751" s="118">
        <v>7766</v>
      </c>
      <c r="H751" s="118">
        <v>5208</v>
      </c>
      <c r="I751" s="118"/>
      <c r="J751" s="118"/>
      <c r="K751" s="118">
        <v>217071.62590000001</v>
      </c>
      <c r="L751" s="186">
        <f t="shared" si="88"/>
        <v>5.272407732864675E-3</v>
      </c>
      <c r="M751" s="186">
        <f t="shared" si="89"/>
        <v>2.3064250411861616E-2</v>
      </c>
      <c r="N751" s="186">
        <f t="shared" si="90"/>
        <v>2.9065397143573039E-2</v>
      </c>
      <c r="O751" s="186">
        <f t="shared" si="86"/>
        <v>4.1375743470390483E-3</v>
      </c>
      <c r="P751" s="186">
        <f t="shared" si="87"/>
        <v>2.4188790560471976E-2</v>
      </c>
      <c r="Q751" s="186">
        <f t="shared" si="91"/>
        <v>2.4188790560471976E-2</v>
      </c>
      <c r="R751" s="117"/>
      <c r="S751" s="117"/>
      <c r="T751" s="117">
        <f t="shared" si="92"/>
        <v>1.4161099055273978E-2</v>
      </c>
    </row>
    <row r="752" spans="2:20" ht="15.75" x14ac:dyDescent="0.2">
      <c r="B752" s="116" t="s">
        <v>2802</v>
      </c>
      <c r="C752" s="118">
        <v>3003</v>
      </c>
      <c r="D752" s="118">
        <v>4377</v>
      </c>
      <c r="E752" s="118">
        <v>4279</v>
      </c>
      <c r="F752" s="118">
        <v>4167</v>
      </c>
      <c r="G752" s="118">
        <v>7837</v>
      </c>
      <c r="H752" s="118">
        <v>5233</v>
      </c>
      <c r="I752" s="118"/>
      <c r="J752" s="118"/>
      <c r="K752" s="118">
        <v>221079.31159999999</v>
      </c>
      <c r="L752" s="186">
        <f t="shared" si="88"/>
        <v>0.05</v>
      </c>
      <c r="M752" s="186">
        <f t="shared" si="89"/>
        <v>6.901311249137336E-3</v>
      </c>
      <c r="N752" s="186">
        <f t="shared" si="90"/>
        <v>4.1879717555393228E-2</v>
      </c>
      <c r="O752" s="186">
        <f t="shared" si="86"/>
        <v>9.1424156579963944E-3</v>
      </c>
      <c r="P752" s="186">
        <f t="shared" si="87"/>
        <v>4.8003072196620587E-3</v>
      </c>
      <c r="Q752" s="186">
        <f t="shared" si="91"/>
        <v>4.8003072196620587E-3</v>
      </c>
      <c r="R752" s="117"/>
      <c r="S752" s="117"/>
      <c r="T752" s="117">
        <f t="shared" si="92"/>
        <v>1.8462503716843319E-2</v>
      </c>
    </row>
    <row r="753" spans="2:20" ht="15.75" x14ac:dyDescent="0.2">
      <c r="B753" s="116" t="s">
        <v>2803</v>
      </c>
      <c r="C753" s="118">
        <v>3152</v>
      </c>
      <c r="D753" s="118">
        <v>4350</v>
      </c>
      <c r="E753" s="118">
        <v>4350</v>
      </c>
      <c r="F753" s="118">
        <v>4212</v>
      </c>
      <c r="G753" s="118">
        <v>7809</v>
      </c>
      <c r="H753" s="118">
        <v>5255</v>
      </c>
      <c r="I753" s="118"/>
      <c r="J753" s="118"/>
      <c r="K753" s="118">
        <v>220601.7567</v>
      </c>
      <c r="L753" s="186">
        <f t="shared" si="88"/>
        <v>4.9617049617049616E-2</v>
      </c>
      <c r="M753" s="186">
        <f t="shared" si="89"/>
        <v>-6.1686086360520902E-3</v>
      </c>
      <c r="N753" s="186">
        <f t="shared" si="90"/>
        <v>1.6592661836877774E-2</v>
      </c>
      <c r="O753" s="186">
        <f t="shared" si="86"/>
        <v>-3.5727957126451449E-3</v>
      </c>
      <c r="P753" s="186">
        <f t="shared" si="87"/>
        <v>4.2040894324479267E-3</v>
      </c>
      <c r="Q753" s="186">
        <f t="shared" si="91"/>
        <v>4.2040894324479267E-3</v>
      </c>
      <c r="R753" s="117"/>
      <c r="S753" s="117"/>
      <c r="T753" s="117">
        <f t="shared" si="92"/>
        <v>-2.160106689964871E-3</v>
      </c>
    </row>
    <row r="754" spans="2:20" ht="15.75" x14ac:dyDescent="0.2">
      <c r="B754" s="116" t="s">
        <v>2804</v>
      </c>
      <c r="C754" s="118">
        <v>3309</v>
      </c>
      <c r="D754" s="118">
        <v>4276</v>
      </c>
      <c r="E754" s="118">
        <v>4391</v>
      </c>
      <c r="F754" s="118">
        <v>4284</v>
      </c>
      <c r="G754" s="118">
        <v>7647</v>
      </c>
      <c r="H754" s="118">
        <v>5285</v>
      </c>
      <c r="I754" s="118"/>
      <c r="J754" s="118"/>
      <c r="K754" s="118">
        <v>213242.5301</v>
      </c>
      <c r="L754" s="186">
        <f t="shared" si="88"/>
        <v>4.9809644670050758E-2</v>
      </c>
      <c r="M754" s="186">
        <f t="shared" si="89"/>
        <v>-1.7011494252873564E-2</v>
      </c>
      <c r="N754" s="186">
        <f t="shared" si="90"/>
        <v>9.4252873563218393E-3</v>
      </c>
      <c r="O754" s="186">
        <f t="shared" si="86"/>
        <v>-2.0745293891663467E-2</v>
      </c>
      <c r="P754" s="186">
        <f t="shared" si="87"/>
        <v>5.708848715509039E-3</v>
      </c>
      <c r="Q754" s="186">
        <f t="shared" si="91"/>
        <v>5.708848715509039E-3</v>
      </c>
      <c r="R754" s="117"/>
      <c r="S754" s="117"/>
      <c r="T754" s="117">
        <f t="shared" si="92"/>
        <v>-3.3359782397417305E-2</v>
      </c>
    </row>
    <row r="755" spans="2:20" ht="15.75" x14ac:dyDescent="0.2">
      <c r="B755" s="116" t="s">
        <v>2805</v>
      </c>
      <c r="C755" s="118">
        <v>3351</v>
      </c>
      <c r="D755" s="118">
        <v>4281</v>
      </c>
      <c r="E755" s="118">
        <v>4487</v>
      </c>
      <c r="F755" s="118">
        <v>4307</v>
      </c>
      <c r="G755" s="118">
        <v>7290</v>
      </c>
      <c r="H755" s="118">
        <v>5334</v>
      </c>
      <c r="I755" s="118"/>
      <c r="J755" s="118"/>
      <c r="K755" s="118">
        <v>206234.943</v>
      </c>
      <c r="L755" s="186">
        <f t="shared" si="88"/>
        <v>1.2692656391659111E-2</v>
      </c>
      <c r="M755" s="186">
        <f t="shared" si="89"/>
        <v>1.1693171188026192E-3</v>
      </c>
      <c r="N755" s="186">
        <f t="shared" si="90"/>
        <v>2.1862901389205193E-2</v>
      </c>
      <c r="O755" s="186">
        <f t="shared" si="86"/>
        <v>-4.6684974499803841E-2</v>
      </c>
      <c r="P755" s="186">
        <f t="shared" si="87"/>
        <v>9.2715231788079479E-3</v>
      </c>
      <c r="Q755" s="186">
        <f t="shared" si="91"/>
        <v>9.2715231788079479E-3</v>
      </c>
      <c r="R755" s="117"/>
      <c r="S755" s="117"/>
      <c r="T755" s="117">
        <f t="shared" si="92"/>
        <v>-3.2862051940172533E-2</v>
      </c>
    </row>
    <row r="756" spans="2:20" ht="15.75" x14ac:dyDescent="0.2">
      <c r="B756" s="116" t="s">
        <v>2806</v>
      </c>
      <c r="C756" s="118">
        <v>3515</v>
      </c>
      <c r="D756" s="118">
        <v>4278</v>
      </c>
      <c r="E756" s="118">
        <v>4499</v>
      </c>
      <c r="F756" s="118">
        <v>4324</v>
      </c>
      <c r="G756" s="118">
        <v>6937</v>
      </c>
      <c r="H756" s="118">
        <v>5206</v>
      </c>
      <c r="I756" s="118"/>
      <c r="J756" s="118"/>
      <c r="K756" s="118">
        <v>209308.17689999999</v>
      </c>
      <c r="L756" s="186">
        <f t="shared" si="88"/>
        <v>4.8940614741868102E-2</v>
      </c>
      <c r="M756" s="186">
        <f t="shared" si="89"/>
        <v>-7.0077084793272596E-4</v>
      </c>
      <c r="N756" s="186">
        <f t="shared" si="90"/>
        <v>2.674392689993314E-3</v>
      </c>
      <c r="O756" s="186">
        <f t="shared" si="86"/>
        <v>-4.8422496570644721E-2</v>
      </c>
      <c r="P756" s="186">
        <f t="shared" si="87"/>
        <v>-2.3997000374953132E-2</v>
      </c>
      <c r="Q756" s="186">
        <f t="shared" si="91"/>
        <v>-2.3997000374953132E-2</v>
      </c>
      <c r="R756" s="117"/>
      <c r="S756" s="117"/>
      <c r="T756" s="117">
        <f t="shared" si="92"/>
        <v>1.4901615872146322E-2</v>
      </c>
    </row>
    <row r="757" spans="2:20" ht="15.75" x14ac:dyDescent="0.2">
      <c r="B757" s="116" t="s">
        <v>2807</v>
      </c>
      <c r="C757" s="118">
        <v>3618</v>
      </c>
      <c r="D757" s="118">
        <v>4096</v>
      </c>
      <c r="E757" s="118">
        <v>4295</v>
      </c>
      <c r="F757" s="118">
        <v>4123</v>
      </c>
      <c r="G757" s="118">
        <v>7075</v>
      </c>
      <c r="H757" s="118">
        <v>4992</v>
      </c>
      <c r="I757" s="118"/>
      <c r="J757" s="118"/>
      <c r="K757" s="118">
        <v>207266.47289999999</v>
      </c>
      <c r="L757" s="186">
        <f t="shared" si="88"/>
        <v>2.9302987197724041E-2</v>
      </c>
      <c r="M757" s="186">
        <f t="shared" si="89"/>
        <v>-4.254324450677887E-2</v>
      </c>
      <c r="N757" s="186">
        <f t="shared" si="90"/>
        <v>-4.5343409646588131E-2</v>
      </c>
      <c r="O757" s="186">
        <f t="shared" si="86"/>
        <v>1.9893325645091539E-2</v>
      </c>
      <c r="P757" s="186">
        <f t="shared" si="87"/>
        <v>-4.1106415674222054E-2</v>
      </c>
      <c r="Q757" s="186">
        <f t="shared" si="91"/>
        <v>-4.1106415674222054E-2</v>
      </c>
      <c r="R757" s="117"/>
      <c r="S757" s="117"/>
      <c r="T757" s="117">
        <f t="shared" si="92"/>
        <v>-9.7545352992848035E-3</v>
      </c>
    </row>
    <row r="758" spans="2:20" ht="15.75" x14ac:dyDescent="0.2">
      <c r="B758" s="116" t="s">
        <v>2808</v>
      </c>
      <c r="C758" s="118">
        <v>3820</v>
      </c>
      <c r="D758" s="118">
        <v>4016</v>
      </c>
      <c r="E758" s="118">
        <v>4216</v>
      </c>
      <c r="F758" s="118">
        <v>4006</v>
      </c>
      <c r="G758" s="118">
        <v>7111</v>
      </c>
      <c r="H758" s="118">
        <v>4833</v>
      </c>
      <c r="I758" s="118"/>
      <c r="J758" s="118"/>
      <c r="K758" s="118">
        <v>201850.9191</v>
      </c>
      <c r="L758" s="186">
        <f t="shared" si="88"/>
        <v>5.5831951354339417E-2</v>
      </c>
      <c r="M758" s="186">
        <f t="shared" si="89"/>
        <v>-1.953125E-2</v>
      </c>
      <c r="N758" s="186">
        <f t="shared" si="90"/>
        <v>-1.839348079161816E-2</v>
      </c>
      <c r="O758" s="186">
        <f t="shared" si="86"/>
        <v>5.0883392226148414E-3</v>
      </c>
      <c r="P758" s="186">
        <f t="shared" si="87"/>
        <v>-3.1850961538461536E-2</v>
      </c>
      <c r="Q758" s="186">
        <f t="shared" si="91"/>
        <v>-3.1850961538461536E-2</v>
      </c>
      <c r="R758" s="117"/>
      <c r="S758" s="117"/>
      <c r="T758" s="117">
        <f t="shared" si="92"/>
        <v>-2.6128460258079658E-2</v>
      </c>
    </row>
    <row r="759" spans="2:20" ht="15.75" x14ac:dyDescent="0.2">
      <c r="B759" s="116" t="s">
        <v>2809</v>
      </c>
      <c r="C759" s="118">
        <v>4006</v>
      </c>
      <c r="D759" s="118">
        <v>4118</v>
      </c>
      <c r="E759" s="118">
        <v>4336</v>
      </c>
      <c r="F759" s="118">
        <v>4128</v>
      </c>
      <c r="G759" s="118">
        <v>6844</v>
      </c>
      <c r="H759" s="118">
        <v>5029</v>
      </c>
      <c r="I759" s="118"/>
      <c r="J759" s="118"/>
      <c r="K759" s="118">
        <v>205479.59049999999</v>
      </c>
      <c r="L759" s="186">
        <f t="shared" si="88"/>
        <v>4.8691099476439792E-2</v>
      </c>
      <c r="M759" s="186">
        <f t="shared" si="89"/>
        <v>2.5398406374501994E-2</v>
      </c>
      <c r="N759" s="186">
        <f t="shared" si="90"/>
        <v>2.8462998102466792E-2</v>
      </c>
      <c r="O759" s="186">
        <f t="shared" si="86"/>
        <v>-3.7547461679088734E-2</v>
      </c>
      <c r="P759" s="186">
        <f t="shared" si="87"/>
        <v>4.0554521001448372E-2</v>
      </c>
      <c r="Q759" s="186">
        <f t="shared" si="91"/>
        <v>4.0554521001448372E-2</v>
      </c>
      <c r="R759" s="117"/>
      <c r="S759" s="117"/>
      <c r="T759" s="117">
        <f t="shared" si="92"/>
        <v>1.7976987254649524E-2</v>
      </c>
    </row>
    <row r="760" spans="2:20" ht="15.75" x14ac:dyDescent="0.2">
      <c r="B760" s="116" t="s">
        <v>2810</v>
      </c>
      <c r="C760" s="118">
        <v>4206</v>
      </c>
      <c r="D760" s="118">
        <v>3985</v>
      </c>
      <c r="E760" s="118">
        <v>4212</v>
      </c>
      <c r="F760" s="118">
        <v>4007</v>
      </c>
      <c r="G760" s="118">
        <v>7135</v>
      </c>
      <c r="H760" s="118">
        <v>4945</v>
      </c>
      <c r="I760" s="118"/>
      <c r="J760" s="118"/>
      <c r="K760" s="118">
        <v>209399.18580000001</v>
      </c>
      <c r="L760" s="186">
        <f t="shared" si="88"/>
        <v>4.9925112331502743E-2</v>
      </c>
      <c r="M760" s="186">
        <f t="shared" si="89"/>
        <v>-3.2297231665857212E-2</v>
      </c>
      <c r="N760" s="186">
        <f t="shared" si="90"/>
        <v>-2.859778597785978E-2</v>
      </c>
      <c r="O760" s="186">
        <f t="shared" si="86"/>
        <v>4.251899473991818E-2</v>
      </c>
      <c r="P760" s="186">
        <f t="shared" si="87"/>
        <v>-1.6703121893020482E-2</v>
      </c>
      <c r="Q760" s="186">
        <f t="shared" si="91"/>
        <v>-1.6703121893020482E-2</v>
      </c>
      <c r="R760" s="117"/>
      <c r="S760" s="117"/>
      <c r="T760" s="117">
        <f t="shared" si="92"/>
        <v>1.9075350940997791E-2</v>
      </c>
    </row>
    <row r="761" spans="2:20" ht="15.75" x14ac:dyDescent="0.2">
      <c r="B761" s="116" t="s">
        <v>2811</v>
      </c>
      <c r="C761" s="118">
        <v>4352</v>
      </c>
      <c r="D761" s="118">
        <v>3833</v>
      </c>
      <c r="E761" s="118">
        <v>4126</v>
      </c>
      <c r="F761" s="118">
        <v>3957</v>
      </c>
      <c r="G761" s="118">
        <v>7388</v>
      </c>
      <c r="H761" s="118">
        <v>4802</v>
      </c>
      <c r="I761" s="118"/>
      <c r="J761" s="118"/>
      <c r="K761" s="118">
        <v>208727.9357</v>
      </c>
      <c r="L761" s="186">
        <f t="shared" si="88"/>
        <v>3.4712315739419873E-2</v>
      </c>
      <c r="M761" s="186">
        <f t="shared" si="89"/>
        <v>-3.8143036386449183E-2</v>
      </c>
      <c r="N761" s="186">
        <f t="shared" si="90"/>
        <v>-2.0417853751187084E-2</v>
      </c>
      <c r="O761" s="186">
        <f t="shared" si="86"/>
        <v>3.5459004905395934E-2</v>
      </c>
      <c r="P761" s="186">
        <f t="shared" si="87"/>
        <v>-2.891809908998989E-2</v>
      </c>
      <c r="Q761" s="186">
        <f t="shared" si="91"/>
        <v>-2.891809908998989E-2</v>
      </c>
      <c r="R761" s="117"/>
      <c r="S761" s="117"/>
      <c r="T761" s="117">
        <f t="shared" si="92"/>
        <v>-3.2056003342874734E-3</v>
      </c>
    </row>
    <row r="762" spans="2:20" ht="15.75" x14ac:dyDescent="0.2">
      <c r="B762" s="116" t="s">
        <v>2812</v>
      </c>
      <c r="C762" s="118">
        <v>4159</v>
      </c>
      <c r="D762" s="118">
        <v>3830</v>
      </c>
      <c r="E762" s="118">
        <v>4233</v>
      </c>
      <c r="F762" s="118">
        <v>4056</v>
      </c>
      <c r="G762" s="118">
        <v>7307</v>
      </c>
      <c r="H762" s="118">
        <v>4885</v>
      </c>
      <c r="I762" s="118"/>
      <c r="J762" s="118"/>
      <c r="K762" s="118">
        <v>210527.67550000001</v>
      </c>
      <c r="L762" s="186">
        <f t="shared" si="88"/>
        <v>-4.4347426470588237E-2</v>
      </c>
      <c r="M762" s="186">
        <f t="shared" si="89"/>
        <v>-7.8267675450039136E-4</v>
      </c>
      <c r="N762" s="186">
        <f t="shared" si="90"/>
        <v>2.5933107125545321E-2</v>
      </c>
      <c r="O762" s="186">
        <f t="shared" si="86"/>
        <v>-1.0963724959393611E-2</v>
      </c>
      <c r="P762" s="186">
        <f t="shared" si="87"/>
        <v>1.7284464806330696E-2</v>
      </c>
      <c r="Q762" s="186">
        <f t="shared" si="91"/>
        <v>1.7284464806330696E-2</v>
      </c>
      <c r="R762" s="117"/>
      <c r="S762" s="117"/>
      <c r="T762" s="117">
        <f t="shared" si="92"/>
        <v>8.6224193899312844E-3</v>
      </c>
    </row>
    <row r="763" spans="2:20" ht="15.75" x14ac:dyDescent="0.2">
      <c r="B763" s="116" t="s">
        <v>2813</v>
      </c>
      <c r="C763" s="118">
        <v>4363</v>
      </c>
      <c r="D763" s="118">
        <v>3831</v>
      </c>
      <c r="E763" s="118">
        <v>4292</v>
      </c>
      <c r="F763" s="118">
        <v>4048</v>
      </c>
      <c r="G763" s="118">
        <v>7257</v>
      </c>
      <c r="H763" s="118">
        <v>4930</v>
      </c>
      <c r="I763" s="118"/>
      <c r="J763" s="118"/>
      <c r="K763" s="118">
        <v>210862.13930000001</v>
      </c>
      <c r="L763" s="186">
        <f t="shared" si="88"/>
        <v>4.9050252464534747E-2</v>
      </c>
      <c r="M763" s="186">
        <f t="shared" si="89"/>
        <v>2.6109660574412532E-4</v>
      </c>
      <c r="N763" s="186">
        <f t="shared" si="90"/>
        <v>1.3938105362626978E-2</v>
      </c>
      <c r="O763" s="186">
        <f t="shared" si="86"/>
        <v>-6.8427535240180651E-3</v>
      </c>
      <c r="P763" s="186">
        <f t="shared" si="87"/>
        <v>9.2118730808597744E-3</v>
      </c>
      <c r="Q763" s="186">
        <f t="shared" si="91"/>
        <v>9.2118730808597744E-3</v>
      </c>
      <c r="R763" s="117"/>
      <c r="S763" s="117"/>
      <c r="T763" s="117">
        <f t="shared" si="92"/>
        <v>1.5886927892290233E-3</v>
      </c>
    </row>
    <row r="764" spans="2:20" ht="15.75" x14ac:dyDescent="0.2">
      <c r="B764" s="116" t="s">
        <v>2814</v>
      </c>
      <c r="C764" s="118">
        <v>4331</v>
      </c>
      <c r="D764" s="118">
        <v>3924</v>
      </c>
      <c r="E764" s="118">
        <v>4245</v>
      </c>
      <c r="F764" s="118">
        <v>4002</v>
      </c>
      <c r="G764" s="118">
        <v>7391</v>
      </c>
      <c r="H764" s="118">
        <v>4881</v>
      </c>
      <c r="I764" s="118"/>
      <c r="J764" s="118"/>
      <c r="K764" s="118">
        <v>209708.6617</v>
      </c>
      <c r="L764" s="186">
        <f t="shared" si="88"/>
        <v>-7.3344029337611737E-3</v>
      </c>
      <c r="M764" s="186">
        <f t="shared" si="89"/>
        <v>2.4275646045418951E-2</v>
      </c>
      <c r="N764" s="186">
        <f t="shared" si="90"/>
        <v>-1.0950605778191985E-2</v>
      </c>
      <c r="O764" s="186">
        <f t="shared" si="86"/>
        <v>1.8464930412015985E-2</v>
      </c>
      <c r="P764" s="186">
        <f t="shared" si="87"/>
        <v>-9.9391480730223122E-3</v>
      </c>
      <c r="Q764" s="186">
        <f t="shared" si="91"/>
        <v>-9.9391480730223122E-3</v>
      </c>
      <c r="R764" s="117"/>
      <c r="S764" s="117"/>
      <c r="T764" s="117">
        <f t="shared" si="92"/>
        <v>-5.4702925988952674E-3</v>
      </c>
    </row>
    <row r="765" spans="2:20" ht="15.75" x14ac:dyDescent="0.2">
      <c r="B765" s="116" t="s">
        <v>2815</v>
      </c>
      <c r="C765" s="118">
        <v>4335</v>
      </c>
      <c r="D765" s="118">
        <v>3987</v>
      </c>
      <c r="E765" s="118">
        <v>4187</v>
      </c>
      <c r="F765" s="118">
        <v>3941</v>
      </c>
      <c r="G765" s="118">
        <v>7343</v>
      </c>
      <c r="H765" s="118">
        <v>4986</v>
      </c>
      <c r="I765" s="118"/>
      <c r="J765" s="118"/>
      <c r="K765" s="118">
        <v>212696.96969999999</v>
      </c>
      <c r="L765" s="186">
        <f t="shared" si="88"/>
        <v>9.2357423227891944E-4</v>
      </c>
      <c r="M765" s="186">
        <f t="shared" si="89"/>
        <v>1.6055045871559634E-2</v>
      </c>
      <c r="N765" s="186">
        <f t="shared" si="90"/>
        <v>-1.3663133097762074E-2</v>
      </c>
      <c r="O765" s="186">
        <f t="shared" si="86"/>
        <v>-6.4943850629143552E-3</v>
      </c>
      <c r="P765" s="186">
        <f t="shared" si="87"/>
        <v>2.1511985248924399E-2</v>
      </c>
      <c r="Q765" s="186">
        <f t="shared" si="91"/>
        <v>2.1511985248924399E-2</v>
      </c>
      <c r="R765" s="117"/>
      <c r="S765" s="117"/>
      <c r="T765" s="117">
        <f t="shared" si="92"/>
        <v>1.4249807212421832E-2</v>
      </c>
    </row>
    <row r="766" spans="2:20" ht="15.75" x14ac:dyDescent="0.2">
      <c r="B766" s="116" t="s">
        <v>2816</v>
      </c>
      <c r="C766" s="118">
        <v>4509</v>
      </c>
      <c r="D766" s="118">
        <v>3993</v>
      </c>
      <c r="E766" s="118">
        <v>4162</v>
      </c>
      <c r="F766" s="118">
        <v>3920</v>
      </c>
      <c r="G766" s="118">
        <v>7362</v>
      </c>
      <c r="H766" s="118">
        <v>4976</v>
      </c>
      <c r="I766" s="118"/>
      <c r="J766" s="118"/>
      <c r="K766" s="118">
        <v>213095.15659999999</v>
      </c>
      <c r="L766" s="186">
        <f t="shared" si="88"/>
        <v>4.0138408304498267E-2</v>
      </c>
      <c r="M766" s="186">
        <f t="shared" si="89"/>
        <v>1.5048908954100827E-3</v>
      </c>
      <c r="N766" s="186">
        <f t="shared" si="90"/>
        <v>-5.9708621925005975E-3</v>
      </c>
      <c r="O766" s="186">
        <f t="shared" si="86"/>
        <v>2.5874982976984884E-3</v>
      </c>
      <c r="P766" s="186">
        <f t="shared" si="87"/>
        <v>-2.0056157240272766E-3</v>
      </c>
      <c r="Q766" s="186">
        <f t="shared" si="91"/>
        <v>-2.0056157240272766E-3</v>
      </c>
      <c r="R766" s="117"/>
      <c r="S766" s="117"/>
      <c r="T766" s="117">
        <f t="shared" si="92"/>
        <v>1.8720854394946307E-3</v>
      </c>
    </row>
    <row r="767" spans="2:20" ht="15.75" x14ac:dyDescent="0.2">
      <c r="B767" s="116" t="s">
        <v>2817</v>
      </c>
      <c r="C767" s="118">
        <v>4507</v>
      </c>
      <c r="D767" s="118">
        <v>3953</v>
      </c>
      <c r="E767" s="118">
        <v>4187</v>
      </c>
      <c r="F767" s="118">
        <v>3913</v>
      </c>
      <c r="G767" s="118">
        <v>7317</v>
      </c>
      <c r="H767" s="118">
        <v>4991</v>
      </c>
      <c r="I767" s="118"/>
      <c r="J767" s="118"/>
      <c r="K767" s="118">
        <v>212388.8259</v>
      </c>
      <c r="L767" s="186">
        <f t="shared" si="88"/>
        <v>-4.4355732978487467E-4</v>
      </c>
      <c r="M767" s="186">
        <f t="shared" si="89"/>
        <v>-1.0017530678687703E-2</v>
      </c>
      <c r="N767" s="186">
        <f t="shared" si="90"/>
        <v>6.0067275348390193E-3</v>
      </c>
      <c r="O767" s="186">
        <f t="shared" si="86"/>
        <v>-6.1124694376528121E-3</v>
      </c>
      <c r="P767" s="186">
        <f t="shared" si="87"/>
        <v>3.0144694533762056E-3</v>
      </c>
      <c r="Q767" s="186">
        <f t="shared" si="91"/>
        <v>3.0144694533762056E-3</v>
      </c>
      <c r="R767" s="117"/>
      <c r="S767" s="117"/>
      <c r="T767" s="117">
        <f t="shared" si="92"/>
        <v>-3.3146257815978505E-3</v>
      </c>
    </row>
    <row r="768" spans="2:20" ht="15.75" x14ac:dyDescent="0.2">
      <c r="B768" s="116" t="s">
        <v>2818</v>
      </c>
      <c r="C768" s="118">
        <v>4486</v>
      </c>
      <c r="D768" s="118">
        <v>3938</v>
      </c>
      <c r="E768" s="118">
        <v>4295</v>
      </c>
      <c r="F768" s="118">
        <v>3999</v>
      </c>
      <c r="G768" s="118">
        <v>7091</v>
      </c>
      <c r="H768" s="118">
        <v>5016</v>
      </c>
      <c r="I768" s="118"/>
      <c r="J768" s="118"/>
      <c r="K768" s="118">
        <v>215429.7334</v>
      </c>
      <c r="L768" s="186">
        <f t="shared" si="88"/>
        <v>-4.659418682050144E-3</v>
      </c>
      <c r="M768" s="186">
        <f t="shared" si="89"/>
        <v>-3.7945863900834811E-3</v>
      </c>
      <c r="N768" s="186">
        <f t="shared" si="90"/>
        <v>2.5794124671602581E-2</v>
      </c>
      <c r="O768" s="186">
        <f t="shared" si="86"/>
        <v>-3.0886975536422032E-2</v>
      </c>
      <c r="P768" s="186">
        <f t="shared" si="87"/>
        <v>5.0090162292125828E-3</v>
      </c>
      <c r="Q768" s="186">
        <f t="shared" si="91"/>
        <v>5.0090162292125828E-3</v>
      </c>
      <c r="R768" s="117"/>
      <c r="S768" s="117"/>
      <c r="T768" s="117">
        <f t="shared" si="92"/>
        <v>1.4317643534748695E-2</v>
      </c>
    </row>
    <row r="769" spans="2:20" ht="15.75" x14ac:dyDescent="0.2">
      <c r="B769" s="116" t="s">
        <v>2819</v>
      </c>
      <c r="C769" s="118">
        <v>4390</v>
      </c>
      <c r="D769" s="118">
        <v>3891</v>
      </c>
      <c r="E769" s="118">
        <v>4273</v>
      </c>
      <c r="F769" s="118">
        <v>3953</v>
      </c>
      <c r="G769" s="118">
        <v>7105</v>
      </c>
      <c r="H769" s="118">
        <v>5006</v>
      </c>
      <c r="I769" s="118"/>
      <c r="J769" s="118"/>
      <c r="K769" s="118">
        <v>221037.6673</v>
      </c>
      <c r="L769" s="186">
        <f t="shared" si="88"/>
        <v>-2.139991083370486E-2</v>
      </c>
      <c r="M769" s="186">
        <f t="shared" si="89"/>
        <v>-1.1934992381919756E-2</v>
      </c>
      <c r="N769" s="186">
        <f t="shared" si="90"/>
        <v>-5.1222351571594878E-3</v>
      </c>
      <c r="O769" s="186">
        <f t="shared" si="86"/>
        <v>1.9743336623889436E-3</v>
      </c>
      <c r="P769" s="186">
        <f t="shared" si="87"/>
        <v>-1.9936204146730461E-3</v>
      </c>
      <c r="Q769" s="186">
        <f t="shared" si="91"/>
        <v>-1.9936204146730461E-3</v>
      </c>
      <c r="R769" s="117"/>
      <c r="S769" s="117"/>
      <c r="T769" s="117">
        <f t="shared" si="92"/>
        <v>2.6031383001284464E-2</v>
      </c>
    </row>
    <row r="770" spans="2:20" ht="15.75" x14ac:dyDescent="0.2">
      <c r="B770" s="116" t="s">
        <v>2820</v>
      </c>
      <c r="C770" s="118">
        <v>4338</v>
      </c>
      <c r="D770" s="118">
        <v>3928</v>
      </c>
      <c r="E770" s="118">
        <v>4251</v>
      </c>
      <c r="F770" s="118">
        <v>3917</v>
      </c>
      <c r="G770" s="118">
        <v>7241</v>
      </c>
      <c r="H770" s="118">
        <v>5024</v>
      </c>
      <c r="I770" s="118"/>
      <c r="J770" s="118"/>
      <c r="K770" s="118">
        <v>222217.75279999999</v>
      </c>
      <c r="L770" s="186">
        <f t="shared" si="88"/>
        <v>-1.184510250569476E-2</v>
      </c>
      <c r="M770" s="186">
        <f t="shared" si="89"/>
        <v>9.5091236186070419E-3</v>
      </c>
      <c r="N770" s="186">
        <f t="shared" si="90"/>
        <v>-5.1486075356892112E-3</v>
      </c>
      <c r="O770" s="186">
        <f t="shared" si="86"/>
        <v>1.9141449683321606E-2</v>
      </c>
      <c r="P770" s="186">
        <f t="shared" si="87"/>
        <v>3.595685177786656E-3</v>
      </c>
      <c r="Q770" s="186">
        <f t="shared" si="91"/>
        <v>3.595685177786656E-3</v>
      </c>
      <c r="R770" s="117"/>
      <c r="S770" s="117"/>
      <c r="T770" s="117">
        <f t="shared" si="92"/>
        <v>5.3388434397397683E-3</v>
      </c>
    </row>
    <row r="771" spans="2:20" ht="15.75" x14ac:dyDescent="0.2">
      <c r="B771" s="116" t="s">
        <v>2821</v>
      </c>
      <c r="C771" s="118">
        <v>4208</v>
      </c>
      <c r="D771" s="118">
        <v>3977</v>
      </c>
      <c r="E771" s="118">
        <v>4288</v>
      </c>
      <c r="F771" s="118">
        <v>3999</v>
      </c>
      <c r="G771" s="118">
        <v>7196</v>
      </c>
      <c r="H771" s="118">
        <v>5113</v>
      </c>
      <c r="I771" s="118"/>
      <c r="J771" s="118"/>
      <c r="K771" s="118">
        <v>220273.481</v>
      </c>
      <c r="L771" s="186">
        <f t="shared" si="88"/>
        <v>-2.9967727063162749E-2</v>
      </c>
      <c r="M771" s="186">
        <f t="shared" si="89"/>
        <v>1.2474541751527495E-2</v>
      </c>
      <c r="N771" s="186">
        <f t="shared" si="90"/>
        <v>8.7038343919077863E-3</v>
      </c>
      <c r="O771" s="186">
        <f t="shared" si="86"/>
        <v>-6.2146112415412237E-3</v>
      </c>
      <c r="P771" s="186">
        <f t="shared" si="87"/>
        <v>1.7714968152866242E-2</v>
      </c>
      <c r="Q771" s="186">
        <f t="shared" si="91"/>
        <v>1.7714968152866242E-2</v>
      </c>
      <c r="R771" s="117"/>
      <c r="S771" s="117"/>
      <c r="T771" s="117">
        <f t="shared" si="92"/>
        <v>-8.7493990714138294E-3</v>
      </c>
    </row>
    <row r="772" spans="2:20" ht="15.75" x14ac:dyDescent="0.2">
      <c r="B772" s="116" t="s">
        <v>2822</v>
      </c>
      <c r="C772" s="118">
        <v>4196</v>
      </c>
      <c r="D772" s="118">
        <v>4061</v>
      </c>
      <c r="E772" s="118">
        <v>4499</v>
      </c>
      <c r="F772" s="118">
        <v>4197</v>
      </c>
      <c r="G772" s="118">
        <v>7196</v>
      </c>
      <c r="H772" s="118">
        <v>5113</v>
      </c>
      <c r="I772" s="118"/>
      <c r="J772" s="118"/>
      <c r="K772" s="118">
        <v>223010.26920000001</v>
      </c>
      <c r="L772" s="186">
        <f t="shared" si="88"/>
        <v>-2.8517110266159697E-3</v>
      </c>
      <c r="M772" s="186">
        <f t="shared" si="89"/>
        <v>2.1121448327885341E-2</v>
      </c>
      <c r="N772" s="186">
        <f t="shared" si="90"/>
        <v>4.9207089552238806E-2</v>
      </c>
      <c r="O772" s="186">
        <f t="shared" si="86"/>
        <v>0</v>
      </c>
      <c r="P772" s="186">
        <f t="shared" si="87"/>
        <v>0</v>
      </c>
      <c r="Q772" s="186">
        <f t="shared" si="91"/>
        <v>0</v>
      </c>
      <c r="R772" s="117"/>
      <c r="S772" s="117"/>
      <c r="T772" s="117">
        <f t="shared" si="92"/>
        <v>1.2424501522269083E-2</v>
      </c>
    </row>
    <row r="773" spans="2:20" ht="15.75" x14ac:dyDescent="0.2">
      <c r="B773" s="116" t="s">
        <v>2823</v>
      </c>
      <c r="C773" s="118">
        <v>4207</v>
      </c>
      <c r="D773" s="118">
        <v>4118</v>
      </c>
      <c r="E773" s="118">
        <v>4500</v>
      </c>
      <c r="F773" s="118">
        <v>4206</v>
      </c>
      <c r="G773" s="118">
        <v>7145</v>
      </c>
      <c r="H773" s="118">
        <v>5113</v>
      </c>
      <c r="I773" s="118"/>
      <c r="J773" s="118"/>
      <c r="K773" s="118">
        <v>225750.15950000001</v>
      </c>
      <c r="L773" s="186">
        <f t="shared" si="88"/>
        <v>2.621544327931363E-3</v>
      </c>
      <c r="M773" s="186">
        <f t="shared" si="89"/>
        <v>1.403595173602561E-2</v>
      </c>
      <c r="N773" s="186">
        <f t="shared" si="90"/>
        <v>2.2227161591464769E-4</v>
      </c>
      <c r="O773" s="186">
        <f t="shared" si="86"/>
        <v>-7.0872707059477487E-3</v>
      </c>
      <c r="P773" s="186">
        <f t="shared" si="87"/>
        <v>0</v>
      </c>
      <c r="Q773" s="186">
        <f t="shared" si="91"/>
        <v>0</v>
      </c>
      <c r="R773" s="117"/>
      <c r="S773" s="117"/>
      <c r="T773" s="117">
        <f t="shared" si="92"/>
        <v>1.2285937817252762E-2</v>
      </c>
    </row>
    <row r="774" spans="2:20" ht="15.75" x14ac:dyDescent="0.2">
      <c r="B774" s="116" t="s">
        <v>2824</v>
      </c>
      <c r="C774" s="118">
        <v>4206</v>
      </c>
      <c r="D774" s="118">
        <v>4081</v>
      </c>
      <c r="E774" s="118">
        <v>4390</v>
      </c>
      <c r="F774" s="118">
        <v>4033</v>
      </c>
      <c r="G774" s="118">
        <v>7148</v>
      </c>
      <c r="H774" s="118">
        <v>5113</v>
      </c>
      <c r="I774" s="118"/>
      <c r="J774" s="118"/>
      <c r="K774" s="118">
        <v>225504.08489999999</v>
      </c>
      <c r="L774" s="186">
        <f t="shared" si="88"/>
        <v>-2.3769907297361539E-4</v>
      </c>
      <c r="M774" s="186">
        <f t="shared" si="89"/>
        <v>-8.9849441476444868E-3</v>
      </c>
      <c r="N774" s="186">
        <f t="shared" si="90"/>
        <v>-2.4444444444444446E-2</v>
      </c>
      <c r="O774" s="186">
        <f t="shared" si="86"/>
        <v>4.1987403778866341E-4</v>
      </c>
      <c r="P774" s="186">
        <f t="shared" si="87"/>
        <v>0</v>
      </c>
      <c r="Q774" s="186">
        <f t="shared" si="91"/>
        <v>0</v>
      </c>
      <c r="R774" s="117"/>
      <c r="S774" s="117"/>
      <c r="T774" s="117">
        <f t="shared" si="92"/>
        <v>-1.090030680576426E-3</v>
      </c>
    </row>
    <row r="775" spans="2:20" ht="15.75" x14ac:dyDescent="0.2">
      <c r="B775" s="116" t="s">
        <v>2825</v>
      </c>
      <c r="C775" s="118">
        <v>4202</v>
      </c>
      <c r="D775" s="118">
        <v>4086</v>
      </c>
      <c r="E775" s="118">
        <v>4385</v>
      </c>
      <c r="F775" s="118">
        <v>4043</v>
      </c>
      <c r="G775" s="118">
        <v>7093</v>
      </c>
      <c r="H775" s="118">
        <v>5113</v>
      </c>
      <c r="I775" s="118"/>
      <c r="J775" s="118"/>
      <c r="K775" s="118">
        <v>227692.0753</v>
      </c>
      <c r="L775" s="186">
        <f t="shared" si="88"/>
        <v>-9.5102234902520212E-4</v>
      </c>
      <c r="M775" s="186">
        <f t="shared" si="89"/>
        <v>1.2251899044351876E-3</v>
      </c>
      <c r="N775" s="186">
        <f t="shared" si="90"/>
        <v>-1.1389521640091116E-3</v>
      </c>
      <c r="O775" s="186">
        <f t="shared" ref="O775:O838" si="93">(G775-G774)/G774</f>
        <v>-7.6944599888080579E-3</v>
      </c>
      <c r="P775" s="186">
        <f t="shared" ref="P775:P838" si="94">(H775-H774)/H774</f>
        <v>0</v>
      </c>
      <c r="Q775" s="186">
        <f t="shared" si="91"/>
        <v>0</v>
      </c>
      <c r="R775" s="117"/>
      <c r="S775" s="117"/>
      <c r="T775" s="117">
        <f t="shared" si="92"/>
        <v>9.7026641489455778E-3</v>
      </c>
    </row>
    <row r="776" spans="2:20" ht="15.75" x14ac:dyDescent="0.2">
      <c r="B776" s="116" t="s">
        <v>2826</v>
      </c>
      <c r="C776" s="118">
        <v>4198</v>
      </c>
      <c r="D776" s="118">
        <v>4071</v>
      </c>
      <c r="E776" s="118">
        <v>4385</v>
      </c>
      <c r="F776" s="118">
        <v>4067</v>
      </c>
      <c r="G776" s="118">
        <v>7143</v>
      </c>
      <c r="H776" s="118">
        <v>4468</v>
      </c>
      <c r="I776" s="118"/>
      <c r="J776" s="118"/>
      <c r="K776" s="118">
        <v>228103.60089999999</v>
      </c>
      <c r="L776" s="186">
        <f t="shared" si="88"/>
        <v>-9.519276534983341E-4</v>
      </c>
      <c r="M776" s="186">
        <f t="shared" si="89"/>
        <v>-3.6710719530102789E-3</v>
      </c>
      <c r="N776" s="186">
        <f t="shared" si="90"/>
        <v>0</v>
      </c>
      <c r="O776" s="186">
        <f t="shared" si="93"/>
        <v>7.0492034400112787E-3</v>
      </c>
      <c r="P776" s="186">
        <f t="shared" si="94"/>
        <v>-0.12614903187952278</v>
      </c>
      <c r="Q776" s="186">
        <f t="shared" si="91"/>
        <v>-0.12614903187952278</v>
      </c>
      <c r="R776" s="117"/>
      <c r="S776" s="117"/>
      <c r="T776" s="117">
        <f t="shared" si="92"/>
        <v>1.8073777906314054E-3</v>
      </c>
    </row>
    <row r="777" spans="2:20" ht="15.75" x14ac:dyDescent="0.2">
      <c r="B777" s="116" t="s">
        <v>2827</v>
      </c>
      <c r="C777" s="118">
        <v>4185</v>
      </c>
      <c r="D777" s="118">
        <v>4086</v>
      </c>
      <c r="E777" s="118">
        <v>4378</v>
      </c>
      <c r="F777" s="118">
        <v>4039</v>
      </c>
      <c r="G777" s="118">
        <v>7125</v>
      </c>
      <c r="H777" s="118">
        <v>3768</v>
      </c>
      <c r="I777" s="118"/>
      <c r="J777" s="118"/>
      <c r="K777" s="118">
        <v>228581.60639999999</v>
      </c>
      <c r="L777" s="186">
        <f t="shared" si="88"/>
        <v>-3.0967127203430206E-3</v>
      </c>
      <c r="M777" s="186">
        <f t="shared" si="89"/>
        <v>3.6845983787767134E-3</v>
      </c>
      <c r="N777" s="186">
        <f t="shared" si="90"/>
        <v>-1.5963511972633979E-3</v>
      </c>
      <c r="O777" s="186">
        <f t="shared" si="93"/>
        <v>-2.51994960100798E-3</v>
      </c>
      <c r="P777" s="186">
        <f t="shared" si="94"/>
        <v>-0.15666965085049239</v>
      </c>
      <c r="Q777" s="186">
        <f t="shared" si="91"/>
        <v>-0.15666965085049239</v>
      </c>
      <c r="R777" s="117"/>
      <c r="S777" s="117"/>
      <c r="T777" s="117">
        <f t="shared" si="92"/>
        <v>2.095563148122136E-3</v>
      </c>
    </row>
    <row r="778" spans="2:20" ht="15.75" x14ac:dyDescent="0.2">
      <c r="B778" s="116" t="s">
        <v>2828</v>
      </c>
      <c r="C778" s="118">
        <v>4170</v>
      </c>
      <c r="D778" s="118">
        <v>4058</v>
      </c>
      <c r="E778" s="118">
        <v>4444</v>
      </c>
      <c r="F778" s="118">
        <v>4051</v>
      </c>
      <c r="G778" s="118">
        <v>7068</v>
      </c>
      <c r="H778" s="118">
        <v>4693</v>
      </c>
      <c r="I778" s="118"/>
      <c r="J778" s="118"/>
      <c r="K778" s="118">
        <v>231079.77220000001</v>
      </c>
      <c r="L778" s="186">
        <f t="shared" si="88"/>
        <v>-3.5842293906810036E-3</v>
      </c>
      <c r="M778" s="186">
        <f t="shared" si="89"/>
        <v>-6.8526676456191872E-3</v>
      </c>
      <c r="N778" s="186">
        <f t="shared" si="90"/>
        <v>1.507537688442211E-2</v>
      </c>
      <c r="O778" s="186">
        <f t="shared" si="93"/>
        <v>-8.0000000000000002E-3</v>
      </c>
      <c r="P778" s="186">
        <f t="shared" si="94"/>
        <v>0.24548832271762208</v>
      </c>
      <c r="Q778" s="186">
        <f t="shared" si="91"/>
        <v>0.24548832271762208</v>
      </c>
      <c r="R778" s="117"/>
      <c r="S778" s="117"/>
      <c r="T778" s="117">
        <f t="shared" si="92"/>
        <v>1.0928988728989951E-2</v>
      </c>
    </row>
    <row r="779" spans="2:20" ht="15.75" x14ac:dyDescent="0.2">
      <c r="B779" s="116" t="s">
        <v>2829</v>
      </c>
      <c r="C779" s="118">
        <v>4178</v>
      </c>
      <c r="D779" s="118">
        <v>4034</v>
      </c>
      <c r="E779" s="118">
        <v>4417</v>
      </c>
      <c r="F779" s="118">
        <v>4055</v>
      </c>
      <c r="G779" s="118">
        <v>7075</v>
      </c>
      <c r="H779" s="118">
        <v>4695</v>
      </c>
      <c r="I779" s="118"/>
      <c r="J779" s="118"/>
      <c r="K779" s="118">
        <v>231663.8492</v>
      </c>
      <c r="L779" s="186">
        <f t="shared" si="88"/>
        <v>1.9184652278177458E-3</v>
      </c>
      <c r="M779" s="186">
        <f t="shared" si="89"/>
        <v>-5.9142434696895022E-3</v>
      </c>
      <c r="N779" s="186">
        <f t="shared" si="90"/>
        <v>-6.0756075607560755E-3</v>
      </c>
      <c r="O779" s="186">
        <f t="shared" si="93"/>
        <v>9.9037917374080364E-4</v>
      </c>
      <c r="P779" s="186">
        <f t="shared" si="94"/>
        <v>4.2616663115278071E-4</v>
      </c>
      <c r="Q779" s="186">
        <f t="shared" si="91"/>
        <v>4.2616663115278071E-4</v>
      </c>
      <c r="R779" s="117"/>
      <c r="S779" s="117"/>
      <c r="T779" s="117">
        <f t="shared" si="92"/>
        <v>2.5275989950971148E-3</v>
      </c>
    </row>
    <row r="780" spans="2:20" ht="15.75" x14ac:dyDescent="0.2">
      <c r="B780" s="116" t="s">
        <v>2830</v>
      </c>
      <c r="C780" s="118">
        <v>4205</v>
      </c>
      <c r="D780" s="118">
        <v>4023</v>
      </c>
      <c r="E780" s="118">
        <v>4382</v>
      </c>
      <c r="F780" s="118">
        <v>4057</v>
      </c>
      <c r="G780" s="118">
        <v>7066</v>
      </c>
      <c r="H780" s="118">
        <v>4621</v>
      </c>
      <c r="I780" s="118"/>
      <c r="J780" s="118"/>
      <c r="K780" s="118">
        <v>235544.51500000001</v>
      </c>
      <c r="L780" s="186">
        <f t="shared" si="88"/>
        <v>6.4624222115844902E-3</v>
      </c>
      <c r="M780" s="186">
        <f t="shared" si="89"/>
        <v>-2.7268220128904312E-3</v>
      </c>
      <c r="N780" s="186">
        <f t="shared" si="90"/>
        <v>-7.9239302694136295E-3</v>
      </c>
      <c r="O780" s="186">
        <f t="shared" si="93"/>
        <v>-1.2720848056537103E-3</v>
      </c>
      <c r="P780" s="186">
        <f t="shared" si="94"/>
        <v>-1.5761448349307774E-2</v>
      </c>
      <c r="Q780" s="186">
        <f t="shared" si="91"/>
        <v>-1.5761448349307774E-2</v>
      </c>
      <c r="R780" s="117"/>
      <c r="S780" s="117"/>
      <c r="T780" s="117">
        <f t="shared" si="92"/>
        <v>1.6751279120160702E-2</v>
      </c>
    </row>
    <row r="781" spans="2:20" ht="15.75" x14ac:dyDescent="0.2">
      <c r="B781" s="116" t="s">
        <v>2831</v>
      </c>
      <c r="C781" s="118">
        <v>4253</v>
      </c>
      <c r="D781" s="118">
        <v>4084</v>
      </c>
      <c r="E781" s="118">
        <v>4382</v>
      </c>
      <c r="F781" s="118">
        <v>4128</v>
      </c>
      <c r="G781" s="118">
        <v>7384</v>
      </c>
      <c r="H781" s="118">
        <v>4607</v>
      </c>
      <c r="I781" s="118"/>
      <c r="J781" s="118"/>
      <c r="K781" s="118">
        <v>235899.47649999999</v>
      </c>
      <c r="L781" s="186">
        <f t="shared" si="88"/>
        <v>1.1414982164090369E-2</v>
      </c>
      <c r="M781" s="186">
        <f t="shared" si="89"/>
        <v>1.5162813820531942E-2</v>
      </c>
      <c r="N781" s="186">
        <f t="shared" si="90"/>
        <v>0</v>
      </c>
      <c r="O781" s="186">
        <f t="shared" si="93"/>
        <v>4.5004245683555051E-2</v>
      </c>
      <c r="P781" s="186">
        <f t="shared" si="94"/>
        <v>-3.0296472624972951E-3</v>
      </c>
      <c r="Q781" s="186">
        <f t="shared" si="91"/>
        <v>-3.0296472624972951E-3</v>
      </c>
      <c r="R781" s="117"/>
      <c r="S781" s="117"/>
      <c r="T781" s="117">
        <f t="shared" si="92"/>
        <v>1.5069826610056099E-3</v>
      </c>
    </row>
    <row r="782" spans="2:20" ht="15.75" x14ac:dyDescent="0.2">
      <c r="B782" s="116" t="s">
        <v>2832</v>
      </c>
      <c r="C782" s="118">
        <v>4345</v>
      </c>
      <c r="D782" s="118">
        <v>4246</v>
      </c>
      <c r="E782" s="118">
        <v>4336</v>
      </c>
      <c r="F782" s="118">
        <v>4079</v>
      </c>
      <c r="G782" s="118">
        <v>7477</v>
      </c>
      <c r="H782" s="118">
        <v>4591</v>
      </c>
      <c r="I782" s="118"/>
      <c r="J782" s="118"/>
      <c r="K782" s="118">
        <v>235176.4988</v>
      </c>
      <c r="L782" s="186">
        <f t="shared" si="88"/>
        <v>2.1631789325182223E-2</v>
      </c>
      <c r="M782" s="186">
        <f t="shared" si="89"/>
        <v>3.9666993143976495E-2</v>
      </c>
      <c r="N782" s="186">
        <f t="shared" si="90"/>
        <v>-1.0497489730716568E-2</v>
      </c>
      <c r="O782" s="186">
        <f t="shared" si="93"/>
        <v>1.2594799566630552E-2</v>
      </c>
      <c r="P782" s="186">
        <f t="shared" si="94"/>
        <v>-3.4729759062296505E-3</v>
      </c>
      <c r="Q782" s="186">
        <f t="shared" si="91"/>
        <v>-3.4729759062296505E-3</v>
      </c>
      <c r="R782" s="117"/>
      <c r="S782" s="117"/>
      <c r="T782" s="117">
        <f t="shared" si="92"/>
        <v>-3.0647702603103853E-3</v>
      </c>
    </row>
    <row r="783" spans="2:20" ht="15.75" x14ac:dyDescent="0.2">
      <c r="B783" s="116" t="s">
        <v>2833</v>
      </c>
      <c r="C783" s="118">
        <v>4562</v>
      </c>
      <c r="D783" s="118">
        <v>4436</v>
      </c>
      <c r="E783" s="118">
        <v>4375</v>
      </c>
      <c r="F783" s="118">
        <v>4099</v>
      </c>
      <c r="G783" s="118">
        <v>7312</v>
      </c>
      <c r="H783" s="118">
        <v>4594</v>
      </c>
      <c r="I783" s="118"/>
      <c r="J783" s="118"/>
      <c r="K783" s="118">
        <v>232533.6998</v>
      </c>
      <c r="L783" s="186">
        <f t="shared" si="88"/>
        <v>4.9942462600690449E-2</v>
      </c>
      <c r="M783" s="186">
        <f t="shared" si="89"/>
        <v>4.4747998115873766E-2</v>
      </c>
      <c r="N783" s="186">
        <f t="shared" si="90"/>
        <v>8.9944649446494461E-3</v>
      </c>
      <c r="O783" s="186">
        <f t="shared" si="93"/>
        <v>-2.2067674200882709E-2</v>
      </c>
      <c r="P783" s="186">
        <f t="shared" si="94"/>
        <v>6.5345240688303205E-4</v>
      </c>
      <c r="Q783" s="186">
        <f t="shared" si="91"/>
        <v>6.5345240688303205E-4</v>
      </c>
      <c r="R783" s="117"/>
      <c r="S783" s="117"/>
      <c r="T783" s="117">
        <f t="shared" si="92"/>
        <v>-1.1237513159201769E-2</v>
      </c>
    </row>
    <row r="784" spans="2:20" ht="15.75" x14ac:dyDescent="0.2">
      <c r="B784" s="116" t="s">
        <v>2834</v>
      </c>
      <c r="C784" s="118">
        <v>4568</v>
      </c>
      <c r="D784" s="118">
        <v>4398</v>
      </c>
      <c r="E784" s="118">
        <v>4349</v>
      </c>
      <c r="F784" s="118">
        <v>4105</v>
      </c>
      <c r="G784" s="118">
        <v>7335</v>
      </c>
      <c r="H784" s="118">
        <v>4573</v>
      </c>
      <c r="I784" s="118"/>
      <c r="J784" s="118"/>
      <c r="K784" s="118">
        <v>231791.40659999999</v>
      </c>
      <c r="L784" s="186">
        <f t="shared" si="88"/>
        <v>1.31521262604121E-3</v>
      </c>
      <c r="M784" s="186">
        <f t="shared" si="89"/>
        <v>-8.5662759242560865E-3</v>
      </c>
      <c r="N784" s="186">
        <f t="shared" si="90"/>
        <v>-5.942857142857143E-3</v>
      </c>
      <c r="O784" s="186">
        <f t="shared" si="93"/>
        <v>3.1455142231947486E-3</v>
      </c>
      <c r="P784" s="186">
        <f t="shared" si="94"/>
        <v>-4.5711797997387898E-3</v>
      </c>
      <c r="Q784" s="186">
        <f t="shared" si="91"/>
        <v>-4.5711797997387898E-3</v>
      </c>
      <c r="R784" s="117"/>
      <c r="S784" s="117"/>
      <c r="T784" s="117">
        <f t="shared" si="92"/>
        <v>-3.1921962306472305E-3</v>
      </c>
    </row>
    <row r="785" spans="2:20" ht="15.75" x14ac:dyDescent="0.2">
      <c r="B785" s="116" t="s">
        <v>2835</v>
      </c>
      <c r="C785" s="118">
        <v>4506</v>
      </c>
      <c r="D785" s="118">
        <v>4512</v>
      </c>
      <c r="E785" s="118">
        <v>4399</v>
      </c>
      <c r="F785" s="118">
        <v>4088</v>
      </c>
      <c r="G785" s="118">
        <v>7290</v>
      </c>
      <c r="H785" s="118">
        <v>4545</v>
      </c>
      <c r="I785" s="118"/>
      <c r="J785" s="118"/>
      <c r="K785" s="118">
        <v>235765.27729999999</v>
      </c>
      <c r="L785" s="186">
        <f t="shared" si="88"/>
        <v>-1.3572679509632224E-2</v>
      </c>
      <c r="M785" s="186">
        <f t="shared" si="89"/>
        <v>2.5920873124147339E-2</v>
      </c>
      <c r="N785" s="186">
        <f t="shared" si="90"/>
        <v>1.1496895838123706E-2</v>
      </c>
      <c r="O785" s="186">
        <f t="shared" si="93"/>
        <v>-6.1349693251533744E-3</v>
      </c>
      <c r="P785" s="186">
        <f t="shared" si="94"/>
        <v>-6.1228952547561777E-3</v>
      </c>
      <c r="Q785" s="186">
        <f t="shared" si="91"/>
        <v>-6.1228952547561777E-3</v>
      </c>
      <c r="R785" s="117"/>
      <c r="S785" s="117"/>
      <c r="T785" s="117">
        <f t="shared" si="92"/>
        <v>1.7144167500815363E-2</v>
      </c>
    </row>
    <row r="786" spans="2:20" ht="15.75" x14ac:dyDescent="0.2">
      <c r="B786" s="116" t="s">
        <v>2836</v>
      </c>
      <c r="C786" s="118">
        <v>4395</v>
      </c>
      <c r="D786" s="118">
        <v>4419</v>
      </c>
      <c r="E786" s="118">
        <v>4351</v>
      </c>
      <c r="F786" s="118">
        <v>4190</v>
      </c>
      <c r="G786" s="118">
        <v>7378</v>
      </c>
      <c r="H786" s="118">
        <v>4520</v>
      </c>
      <c r="I786" s="118"/>
      <c r="J786" s="118"/>
      <c r="K786" s="118">
        <v>240389.39610000001</v>
      </c>
      <c r="L786" s="186">
        <f t="shared" si="88"/>
        <v>-2.4633821571238348E-2</v>
      </c>
      <c r="M786" s="186">
        <f t="shared" si="89"/>
        <v>-2.0611702127659573E-2</v>
      </c>
      <c r="N786" s="186">
        <f t="shared" si="90"/>
        <v>-1.0911570811548079E-2</v>
      </c>
      <c r="O786" s="186">
        <f t="shared" si="93"/>
        <v>1.2071330589849109E-2</v>
      </c>
      <c r="P786" s="186">
        <f t="shared" si="94"/>
        <v>-5.5005500550055009E-3</v>
      </c>
      <c r="Q786" s="186">
        <f t="shared" si="91"/>
        <v>-5.5005500550055009E-3</v>
      </c>
      <c r="R786" s="117"/>
      <c r="S786" s="117"/>
      <c r="T786" s="117">
        <f t="shared" si="92"/>
        <v>1.9613230807164435E-2</v>
      </c>
    </row>
    <row r="787" spans="2:20" ht="15.75" x14ac:dyDescent="0.2">
      <c r="B787" s="116" t="s">
        <v>2837</v>
      </c>
      <c r="C787" s="118">
        <v>4318</v>
      </c>
      <c r="D787" s="118">
        <v>4434</v>
      </c>
      <c r="E787" s="118">
        <v>4365</v>
      </c>
      <c r="F787" s="118">
        <v>4214</v>
      </c>
      <c r="G787" s="118">
        <v>7459</v>
      </c>
      <c r="H787" s="118">
        <v>4491</v>
      </c>
      <c r="I787" s="118"/>
      <c r="J787" s="118"/>
      <c r="K787" s="118">
        <v>242949.34599999999</v>
      </c>
      <c r="L787" s="186">
        <f t="shared" si="88"/>
        <v>-1.7519908987485778E-2</v>
      </c>
      <c r="M787" s="186">
        <f t="shared" si="89"/>
        <v>3.3944331296673455E-3</v>
      </c>
      <c r="N787" s="186">
        <f t="shared" si="90"/>
        <v>3.2176511146862789E-3</v>
      </c>
      <c r="O787" s="186">
        <f t="shared" si="93"/>
        <v>1.0978584982380048E-2</v>
      </c>
      <c r="P787" s="186">
        <f t="shared" si="94"/>
        <v>-6.4159292035398229E-3</v>
      </c>
      <c r="Q787" s="186">
        <f t="shared" si="91"/>
        <v>-6.4159292035398229E-3</v>
      </c>
      <c r="R787" s="117"/>
      <c r="S787" s="117"/>
      <c r="T787" s="117">
        <f t="shared" si="92"/>
        <v>1.064917979549755E-2</v>
      </c>
    </row>
    <row r="788" spans="2:20" ht="15.75" x14ac:dyDescent="0.2">
      <c r="B788" s="116" t="s">
        <v>2838</v>
      </c>
      <c r="C788" s="118">
        <v>4400</v>
      </c>
      <c r="D788" s="118">
        <v>4433</v>
      </c>
      <c r="E788" s="118">
        <v>4388</v>
      </c>
      <c r="F788" s="118">
        <v>4259</v>
      </c>
      <c r="G788" s="118">
        <v>7563</v>
      </c>
      <c r="H788" s="118">
        <v>4532</v>
      </c>
      <c r="I788" s="118"/>
      <c r="J788" s="118"/>
      <c r="K788" s="118">
        <v>246396.0442</v>
      </c>
      <c r="L788" s="186">
        <f t="shared" ref="L788:L851" si="95">(C788-C787)/C787</f>
        <v>1.8990273274664196E-2</v>
      </c>
      <c r="M788" s="186">
        <f t="shared" ref="M788:M851" si="96">(D788-D787)/D787</f>
        <v>-2.2552999548940009E-4</v>
      </c>
      <c r="N788" s="186">
        <f t="shared" ref="N788:N851" si="97">(E788-E787)/E787</f>
        <v>5.2691867124856819E-3</v>
      </c>
      <c r="O788" s="186">
        <f t="shared" si="93"/>
        <v>1.3942887786566565E-2</v>
      </c>
      <c r="P788" s="186">
        <f t="shared" si="94"/>
        <v>9.1293698508127363E-3</v>
      </c>
      <c r="Q788" s="186">
        <f t="shared" ref="Q788:Q851" si="98">(H788-H787)/H787</f>
        <v>9.1293698508127363E-3</v>
      </c>
      <c r="R788" s="117"/>
      <c r="S788" s="117"/>
      <c r="T788" s="117">
        <f t="shared" si="92"/>
        <v>1.4186900507235832E-2</v>
      </c>
    </row>
    <row r="789" spans="2:20" ht="15.75" x14ac:dyDescent="0.2">
      <c r="B789" s="116" t="s">
        <v>2839</v>
      </c>
      <c r="C789" s="118">
        <v>4398</v>
      </c>
      <c r="D789" s="118">
        <v>4570</v>
      </c>
      <c r="E789" s="118">
        <v>4499</v>
      </c>
      <c r="F789" s="118">
        <v>4426</v>
      </c>
      <c r="G789" s="118">
        <v>7910</v>
      </c>
      <c r="H789" s="118">
        <v>4635</v>
      </c>
      <c r="I789" s="118"/>
      <c r="J789" s="118"/>
      <c r="K789" s="118">
        <v>246549.7697</v>
      </c>
      <c r="L789" s="186">
        <f t="shared" si="95"/>
        <v>-4.5454545454545455E-4</v>
      </c>
      <c r="M789" s="186">
        <f t="shared" si="96"/>
        <v>3.0904579291676067E-2</v>
      </c>
      <c r="N789" s="186">
        <f t="shared" si="97"/>
        <v>2.5296262534184138E-2</v>
      </c>
      <c r="O789" s="186">
        <f t="shared" si="93"/>
        <v>4.5881264048657937E-2</v>
      </c>
      <c r="P789" s="186">
        <f t="shared" si="94"/>
        <v>2.2727272727272728E-2</v>
      </c>
      <c r="Q789" s="186">
        <f t="shared" si="98"/>
        <v>2.2727272727272728E-2</v>
      </c>
      <c r="R789" s="117"/>
      <c r="S789" s="117"/>
      <c r="T789" s="117">
        <f t="shared" si="92"/>
        <v>6.2389597405720226E-4</v>
      </c>
    </row>
    <row r="790" spans="2:20" ht="15.75" x14ac:dyDescent="0.2">
      <c r="B790" s="116" t="s">
        <v>2840</v>
      </c>
      <c r="C790" s="118">
        <v>4392</v>
      </c>
      <c r="D790" s="118">
        <v>4580</v>
      </c>
      <c r="E790" s="118">
        <v>4698</v>
      </c>
      <c r="F790" s="118">
        <v>4599</v>
      </c>
      <c r="G790" s="118">
        <v>8044</v>
      </c>
      <c r="H790" s="118">
        <v>4647</v>
      </c>
      <c r="I790" s="118"/>
      <c r="J790" s="118"/>
      <c r="K790" s="118">
        <v>245277.7439</v>
      </c>
      <c r="L790" s="186">
        <f t="shared" si="95"/>
        <v>-1.364256480218281E-3</v>
      </c>
      <c r="M790" s="186">
        <f t="shared" si="96"/>
        <v>2.1881838074398249E-3</v>
      </c>
      <c r="N790" s="186">
        <f t="shared" si="97"/>
        <v>4.4232051567014895E-2</v>
      </c>
      <c r="O790" s="186">
        <f t="shared" si="93"/>
        <v>1.6940581542351455E-2</v>
      </c>
      <c r="P790" s="186">
        <f t="shared" si="94"/>
        <v>2.5889967637540453E-3</v>
      </c>
      <c r="Q790" s="186">
        <f t="shared" si="98"/>
        <v>2.5889967637540453E-3</v>
      </c>
      <c r="R790" s="117"/>
      <c r="S790" s="117"/>
      <c r="T790" s="117">
        <f t="shared" si="92"/>
        <v>-5.1593063808082033E-3</v>
      </c>
    </row>
    <row r="791" spans="2:20" ht="15.75" x14ac:dyDescent="0.2">
      <c r="B791" s="116" t="s">
        <v>2841</v>
      </c>
      <c r="C791" s="118">
        <v>4389</v>
      </c>
      <c r="D791" s="118">
        <v>4638</v>
      </c>
      <c r="E791" s="118">
        <v>4835</v>
      </c>
      <c r="F791" s="118">
        <v>4719</v>
      </c>
      <c r="G791" s="118">
        <v>7842</v>
      </c>
      <c r="H791" s="118">
        <v>4700</v>
      </c>
      <c r="I791" s="118"/>
      <c r="J791" s="118"/>
      <c r="K791" s="118">
        <v>246090.64420000001</v>
      </c>
      <c r="L791" s="186">
        <f t="shared" si="95"/>
        <v>-6.8306010928961749E-4</v>
      </c>
      <c r="M791" s="186">
        <f t="shared" si="96"/>
        <v>1.2663755458515284E-2</v>
      </c>
      <c r="N791" s="186">
        <f t="shared" si="97"/>
        <v>2.9161345253299276E-2</v>
      </c>
      <c r="O791" s="186">
        <f t="shared" si="93"/>
        <v>-2.5111884634510195E-2</v>
      </c>
      <c r="P791" s="186">
        <f t="shared" si="94"/>
        <v>1.1405207660856467E-2</v>
      </c>
      <c r="Q791" s="186">
        <f t="shared" si="98"/>
        <v>1.1405207660856467E-2</v>
      </c>
      <c r="R791" s="117"/>
      <c r="S791" s="117"/>
      <c r="T791" s="117">
        <f t="shared" si="92"/>
        <v>3.3142032663649613E-3</v>
      </c>
    </row>
    <row r="792" spans="2:20" ht="15.75" x14ac:dyDescent="0.2">
      <c r="B792" s="116" t="s">
        <v>2842</v>
      </c>
      <c r="C792" s="118">
        <v>4386</v>
      </c>
      <c r="D792" s="118">
        <v>4703</v>
      </c>
      <c r="E792" s="118">
        <v>4772</v>
      </c>
      <c r="F792" s="118">
        <v>4716</v>
      </c>
      <c r="G792" s="118">
        <v>7876</v>
      </c>
      <c r="H792" s="118">
        <v>4660</v>
      </c>
      <c r="I792" s="118"/>
      <c r="J792" s="118"/>
      <c r="K792" s="118">
        <v>246811.0318</v>
      </c>
      <c r="L792" s="186">
        <f t="shared" si="95"/>
        <v>-6.8352699931647305E-4</v>
      </c>
      <c r="M792" s="186">
        <f t="shared" si="96"/>
        <v>1.4014661492022424E-2</v>
      </c>
      <c r="N792" s="186">
        <f t="shared" si="97"/>
        <v>-1.3029989658738366E-2</v>
      </c>
      <c r="O792" s="186">
        <f t="shared" si="93"/>
        <v>4.3356286661565928E-3</v>
      </c>
      <c r="P792" s="186">
        <f t="shared" si="94"/>
        <v>-8.5106382978723406E-3</v>
      </c>
      <c r="Q792" s="186">
        <f t="shared" si="98"/>
        <v>-8.5106382978723406E-3</v>
      </c>
      <c r="R792" s="117"/>
      <c r="S792" s="117"/>
      <c r="T792" s="117">
        <f t="shared" si="92"/>
        <v>2.9273262392475272E-3</v>
      </c>
    </row>
    <row r="793" spans="2:20" ht="15.75" x14ac:dyDescent="0.2">
      <c r="B793" s="116" t="s">
        <v>2843</v>
      </c>
      <c r="C793" s="118">
        <v>4375</v>
      </c>
      <c r="D793" s="118">
        <v>4703</v>
      </c>
      <c r="E793" s="118">
        <v>4640</v>
      </c>
      <c r="F793" s="118">
        <v>4688</v>
      </c>
      <c r="G793" s="118">
        <v>7837</v>
      </c>
      <c r="H793" s="118">
        <v>4660</v>
      </c>
      <c r="I793" s="118"/>
      <c r="J793" s="118"/>
      <c r="K793" s="118">
        <v>243692.9278</v>
      </c>
      <c r="L793" s="186">
        <f t="shared" si="95"/>
        <v>-2.5079799361605107E-3</v>
      </c>
      <c r="M793" s="186">
        <f t="shared" si="96"/>
        <v>0</v>
      </c>
      <c r="N793" s="186">
        <f t="shared" si="97"/>
        <v>-2.7661357921207042E-2</v>
      </c>
      <c r="O793" s="186">
        <f t="shared" si="93"/>
        <v>-4.9517521584560688E-3</v>
      </c>
      <c r="P793" s="186">
        <f t="shared" si="94"/>
        <v>0</v>
      </c>
      <c r="Q793" s="186">
        <f t="shared" si="98"/>
        <v>0</v>
      </c>
      <c r="R793" s="117"/>
      <c r="S793" s="117"/>
      <c r="T793" s="117">
        <f t="shared" si="92"/>
        <v>-1.263356818882677E-2</v>
      </c>
    </row>
    <row r="794" spans="2:20" ht="15.75" x14ac:dyDescent="0.2">
      <c r="B794" s="116" t="s">
        <v>2844</v>
      </c>
      <c r="C794" s="118">
        <v>4287</v>
      </c>
      <c r="D794" s="118">
        <v>4703</v>
      </c>
      <c r="E794" s="118">
        <v>4583</v>
      </c>
      <c r="F794" s="118">
        <v>4623</v>
      </c>
      <c r="G794" s="118">
        <v>7831</v>
      </c>
      <c r="H794" s="118">
        <v>4647</v>
      </c>
      <c r="I794" s="118"/>
      <c r="J794" s="118"/>
      <c r="K794" s="118">
        <v>244615.79070000001</v>
      </c>
      <c r="L794" s="186">
        <f t="shared" si="95"/>
        <v>-2.0114285714285713E-2</v>
      </c>
      <c r="M794" s="186">
        <f t="shared" si="96"/>
        <v>0</v>
      </c>
      <c r="N794" s="186">
        <f t="shared" si="97"/>
        <v>-1.228448275862069E-2</v>
      </c>
      <c r="O794" s="186">
        <f t="shared" si="93"/>
        <v>-7.6559908128110245E-4</v>
      </c>
      <c r="P794" s="186">
        <f t="shared" si="94"/>
        <v>-2.7896995708154505E-3</v>
      </c>
      <c r="Q794" s="186">
        <f t="shared" si="98"/>
        <v>-2.7896995708154505E-3</v>
      </c>
      <c r="R794" s="117"/>
      <c r="S794" s="117"/>
      <c r="T794" s="117">
        <f t="shared" si="92"/>
        <v>3.7869909001110019E-3</v>
      </c>
    </row>
    <row r="795" spans="2:20" ht="15.75" x14ac:dyDescent="0.2">
      <c r="B795" s="116" t="s">
        <v>2845</v>
      </c>
      <c r="C795" s="118">
        <v>4283</v>
      </c>
      <c r="D795" s="118">
        <v>4703</v>
      </c>
      <c r="E795" s="118">
        <v>4499</v>
      </c>
      <c r="F795" s="118">
        <v>4520</v>
      </c>
      <c r="G795" s="118">
        <v>7980</v>
      </c>
      <c r="H795" s="118">
        <v>4553</v>
      </c>
      <c r="I795" s="118"/>
      <c r="J795" s="118"/>
      <c r="K795" s="118">
        <v>247221.7065</v>
      </c>
      <c r="L795" s="186">
        <f t="shared" si="95"/>
        <v>-9.3305341730814094E-4</v>
      </c>
      <c r="M795" s="186">
        <f t="shared" si="96"/>
        <v>0</v>
      </c>
      <c r="N795" s="186">
        <f t="shared" si="97"/>
        <v>-1.8328605716779401E-2</v>
      </c>
      <c r="O795" s="186">
        <f t="shared" si="93"/>
        <v>1.9026944196143532E-2</v>
      </c>
      <c r="P795" s="186">
        <f t="shared" si="94"/>
        <v>-2.022810415321713E-2</v>
      </c>
      <c r="Q795" s="186">
        <f t="shared" si="98"/>
        <v>-2.022810415321713E-2</v>
      </c>
      <c r="R795" s="117"/>
      <c r="S795" s="117"/>
      <c r="T795" s="117">
        <f t="shared" si="92"/>
        <v>1.0653097220513932E-2</v>
      </c>
    </row>
    <row r="796" spans="2:20" ht="15.75" x14ac:dyDescent="0.2">
      <c r="B796" s="116" t="s">
        <v>2846</v>
      </c>
      <c r="C796" s="118">
        <v>4278</v>
      </c>
      <c r="D796" s="118">
        <v>4703</v>
      </c>
      <c r="E796" s="118">
        <v>4408</v>
      </c>
      <c r="F796" s="118">
        <v>4475</v>
      </c>
      <c r="G796" s="118">
        <v>7973</v>
      </c>
      <c r="H796" s="118">
        <v>4478</v>
      </c>
      <c r="I796" s="118"/>
      <c r="J796" s="118"/>
      <c r="K796" s="118">
        <v>246828.1091</v>
      </c>
      <c r="L796" s="186">
        <f t="shared" si="95"/>
        <v>-1.1674060238150829E-3</v>
      </c>
      <c r="M796" s="186">
        <f t="shared" si="96"/>
        <v>0</v>
      </c>
      <c r="N796" s="186">
        <f t="shared" si="97"/>
        <v>-2.022671704823294E-2</v>
      </c>
      <c r="O796" s="186">
        <f t="shared" si="93"/>
        <v>-8.7719298245614037E-4</v>
      </c>
      <c r="P796" s="186">
        <f t="shared" si="94"/>
        <v>-1.6472655392049198E-2</v>
      </c>
      <c r="Q796" s="186">
        <f t="shared" si="98"/>
        <v>-1.6472655392049198E-2</v>
      </c>
      <c r="R796" s="117"/>
      <c r="S796" s="117"/>
      <c r="T796" s="117">
        <f t="shared" si="92"/>
        <v>-1.5920826919783387E-3</v>
      </c>
    </row>
    <row r="797" spans="2:20" ht="15.75" x14ac:dyDescent="0.2">
      <c r="B797" s="116" t="s">
        <v>2847</v>
      </c>
      <c r="C797" s="118">
        <v>4267</v>
      </c>
      <c r="D797" s="118">
        <v>4703</v>
      </c>
      <c r="E797" s="118">
        <v>4424</v>
      </c>
      <c r="F797" s="118">
        <v>4499</v>
      </c>
      <c r="G797" s="118">
        <v>7908</v>
      </c>
      <c r="H797" s="118">
        <v>4441</v>
      </c>
      <c r="I797" s="118"/>
      <c r="J797" s="118"/>
      <c r="K797" s="118">
        <v>247476.66409999999</v>
      </c>
      <c r="L797" s="186">
        <f t="shared" si="95"/>
        <v>-2.5712949976624592E-3</v>
      </c>
      <c r="M797" s="186">
        <f t="shared" si="96"/>
        <v>0</v>
      </c>
      <c r="N797" s="186">
        <f t="shared" si="97"/>
        <v>3.629764065335753E-3</v>
      </c>
      <c r="O797" s="186">
        <f t="shared" si="93"/>
        <v>-8.1525147372381781E-3</v>
      </c>
      <c r="P797" s="186">
        <f t="shared" si="94"/>
        <v>-8.2626172398392143E-3</v>
      </c>
      <c r="Q797" s="186">
        <f t="shared" si="98"/>
        <v>-8.2626172398392143E-3</v>
      </c>
      <c r="R797" s="117"/>
      <c r="S797" s="117"/>
      <c r="T797" s="117">
        <f t="shared" si="92"/>
        <v>2.6275573003609457E-3</v>
      </c>
    </row>
    <row r="798" spans="2:20" ht="15.75" x14ac:dyDescent="0.2">
      <c r="B798" s="116" t="s">
        <v>2848</v>
      </c>
      <c r="C798" s="118">
        <v>4247</v>
      </c>
      <c r="D798" s="118">
        <v>4496</v>
      </c>
      <c r="E798" s="118">
        <v>4504</v>
      </c>
      <c r="F798" s="118">
        <v>4481</v>
      </c>
      <c r="G798" s="118">
        <v>7915</v>
      </c>
      <c r="H798" s="118">
        <v>4562</v>
      </c>
      <c r="I798" s="118"/>
      <c r="J798" s="118"/>
      <c r="K798" s="118">
        <v>248304.68470000001</v>
      </c>
      <c r="L798" s="186">
        <f t="shared" si="95"/>
        <v>-4.6871338176704943E-3</v>
      </c>
      <c r="M798" s="186">
        <f t="shared" si="96"/>
        <v>-4.4014458856049328E-2</v>
      </c>
      <c r="N798" s="186">
        <f t="shared" si="97"/>
        <v>1.8083182640144666E-2</v>
      </c>
      <c r="O798" s="186">
        <f t="shared" si="93"/>
        <v>8.8517956499747094E-4</v>
      </c>
      <c r="P798" s="186">
        <f t="shared" si="94"/>
        <v>2.7246115739698266E-2</v>
      </c>
      <c r="Q798" s="186">
        <f t="shared" si="98"/>
        <v>2.7246115739698266E-2</v>
      </c>
      <c r="R798" s="117"/>
      <c r="S798" s="117"/>
      <c r="T798" s="117">
        <f t="shared" si="92"/>
        <v>3.3458532464516843E-3</v>
      </c>
    </row>
    <row r="799" spans="2:20" ht="15.75" x14ac:dyDescent="0.2">
      <c r="B799" s="116" t="s">
        <v>2849</v>
      </c>
      <c r="C799" s="118">
        <v>4246</v>
      </c>
      <c r="D799" s="118">
        <v>4046</v>
      </c>
      <c r="E799" s="118">
        <v>4472</v>
      </c>
      <c r="F799" s="118">
        <v>4471</v>
      </c>
      <c r="G799" s="118">
        <v>8202</v>
      </c>
      <c r="H799" s="118">
        <v>4692</v>
      </c>
      <c r="I799" s="118"/>
      <c r="J799" s="118"/>
      <c r="K799" s="118">
        <v>251633.7439</v>
      </c>
      <c r="L799" s="186">
        <f t="shared" si="95"/>
        <v>-2.3546032493524841E-4</v>
      </c>
      <c r="M799" s="186">
        <f t="shared" si="96"/>
        <v>-0.10008896797153025</v>
      </c>
      <c r="N799" s="186">
        <f t="shared" si="97"/>
        <v>-7.104795737122558E-3</v>
      </c>
      <c r="O799" s="186">
        <f t="shared" si="93"/>
        <v>3.626026531901453E-2</v>
      </c>
      <c r="P799" s="186">
        <f t="shared" si="94"/>
        <v>2.8496273564226217E-2</v>
      </c>
      <c r="Q799" s="186">
        <f t="shared" si="98"/>
        <v>2.8496273564226217E-2</v>
      </c>
      <c r="R799" s="117"/>
      <c r="S799" s="117"/>
      <c r="T799" s="117">
        <f t="shared" si="92"/>
        <v>1.340715421467837E-2</v>
      </c>
    </row>
    <row r="800" spans="2:20" ht="15.75" x14ac:dyDescent="0.2">
      <c r="B800" s="116" t="s">
        <v>2850</v>
      </c>
      <c r="C800" s="118">
        <v>4240</v>
      </c>
      <c r="D800" s="118">
        <v>4246</v>
      </c>
      <c r="E800" s="118">
        <v>4461</v>
      </c>
      <c r="F800" s="118">
        <v>4473</v>
      </c>
      <c r="G800" s="118">
        <v>8362</v>
      </c>
      <c r="H800" s="118">
        <v>4786</v>
      </c>
      <c r="I800" s="118"/>
      <c r="J800" s="118"/>
      <c r="K800" s="118">
        <v>251196.9963</v>
      </c>
      <c r="L800" s="186">
        <f t="shared" si="95"/>
        <v>-1.4130946773433821E-3</v>
      </c>
      <c r="M800" s="186">
        <f t="shared" si="96"/>
        <v>4.9431537320810674E-2</v>
      </c>
      <c r="N800" s="186">
        <f t="shared" si="97"/>
        <v>-2.4597495527728087E-3</v>
      </c>
      <c r="O800" s="186">
        <f t="shared" si="93"/>
        <v>1.950743721043648E-2</v>
      </c>
      <c r="P800" s="186">
        <f t="shared" si="94"/>
        <v>2.0034100596760442E-2</v>
      </c>
      <c r="Q800" s="186">
        <f t="shared" si="98"/>
        <v>2.0034100596760442E-2</v>
      </c>
      <c r="R800" s="117"/>
      <c r="S800" s="117"/>
      <c r="T800" s="117">
        <f t="shared" si="92"/>
        <v>-1.7356479827823378E-3</v>
      </c>
    </row>
    <row r="801" spans="2:20" ht="15.75" x14ac:dyDescent="0.2">
      <c r="B801" s="116" t="s">
        <v>2851</v>
      </c>
      <c r="C801" s="118">
        <v>4276</v>
      </c>
      <c r="D801" s="118">
        <v>4207</v>
      </c>
      <c r="E801" s="118">
        <v>4428</v>
      </c>
      <c r="F801" s="118">
        <v>4419</v>
      </c>
      <c r="G801" s="118">
        <v>8348</v>
      </c>
      <c r="H801" s="118">
        <v>4973</v>
      </c>
      <c r="I801" s="118"/>
      <c r="J801" s="118"/>
      <c r="K801" s="118">
        <v>243612.55929999999</v>
      </c>
      <c r="L801" s="186">
        <f t="shared" si="95"/>
        <v>8.4905660377358489E-3</v>
      </c>
      <c r="M801" s="186">
        <f t="shared" si="96"/>
        <v>-9.1851154027319838E-3</v>
      </c>
      <c r="N801" s="186">
        <f t="shared" si="97"/>
        <v>-7.3974445191661064E-3</v>
      </c>
      <c r="O801" s="186">
        <f t="shared" si="93"/>
        <v>-1.6742406122937097E-3</v>
      </c>
      <c r="P801" s="186">
        <f t="shared" si="94"/>
        <v>3.9072294191391556E-2</v>
      </c>
      <c r="Q801" s="186">
        <f t="shared" si="98"/>
        <v>3.9072294191391556E-2</v>
      </c>
      <c r="R801" s="117"/>
      <c r="S801" s="117"/>
      <c r="T801" s="117">
        <f t="shared" si="92"/>
        <v>-3.0193183484336136E-2</v>
      </c>
    </row>
    <row r="802" spans="2:20" ht="15.75" x14ac:dyDescent="0.2">
      <c r="B802" s="116" t="s">
        <v>2852</v>
      </c>
      <c r="C802" s="118">
        <v>4257</v>
      </c>
      <c r="D802" s="118">
        <v>4323</v>
      </c>
      <c r="E802" s="118">
        <v>4419</v>
      </c>
      <c r="F802" s="118">
        <v>4419</v>
      </c>
      <c r="G802" s="118">
        <v>7941</v>
      </c>
      <c r="H802" s="118">
        <v>5176</v>
      </c>
      <c r="I802" s="118"/>
      <c r="J802" s="118"/>
      <c r="K802" s="118">
        <v>244054.9167</v>
      </c>
      <c r="L802" s="186">
        <f t="shared" si="95"/>
        <v>-4.4434050514499529E-3</v>
      </c>
      <c r="M802" s="186">
        <f t="shared" si="96"/>
        <v>2.7573092464939386E-2</v>
      </c>
      <c r="N802" s="186">
        <f t="shared" si="97"/>
        <v>-2.0325203252032522E-3</v>
      </c>
      <c r="O802" s="186">
        <f t="shared" si="93"/>
        <v>-4.8754192620987062E-2</v>
      </c>
      <c r="P802" s="186">
        <f t="shared" si="94"/>
        <v>4.0820430323748241E-2</v>
      </c>
      <c r="Q802" s="186">
        <f t="shared" si="98"/>
        <v>4.0820430323748241E-2</v>
      </c>
      <c r="R802" s="117"/>
      <c r="S802" s="117"/>
      <c r="T802" s="117">
        <f t="shared" si="92"/>
        <v>1.815823458655352E-3</v>
      </c>
    </row>
    <row r="803" spans="2:20" ht="15.75" x14ac:dyDescent="0.2">
      <c r="B803" s="116" t="s">
        <v>2853</v>
      </c>
      <c r="C803" s="118">
        <v>4251</v>
      </c>
      <c r="D803" s="118">
        <v>4325</v>
      </c>
      <c r="E803" s="118">
        <v>4425</v>
      </c>
      <c r="F803" s="118">
        <v>4419</v>
      </c>
      <c r="G803" s="118">
        <v>7941</v>
      </c>
      <c r="H803" s="118">
        <v>5133</v>
      </c>
      <c r="I803" s="118"/>
      <c r="J803" s="118"/>
      <c r="K803" s="118">
        <v>243514.13260000001</v>
      </c>
      <c r="L803" s="186">
        <f t="shared" si="95"/>
        <v>-1.4094432699083862E-3</v>
      </c>
      <c r="M803" s="186">
        <f t="shared" si="96"/>
        <v>4.6264168401572982E-4</v>
      </c>
      <c r="N803" s="186">
        <f t="shared" si="97"/>
        <v>1.3577732518669382E-3</v>
      </c>
      <c r="O803" s="186">
        <f t="shared" si="93"/>
        <v>0</v>
      </c>
      <c r="P803" s="186">
        <f t="shared" si="94"/>
        <v>-8.3075734157650703E-3</v>
      </c>
      <c r="Q803" s="186">
        <f t="shared" si="98"/>
        <v>-8.3075734157650703E-3</v>
      </c>
      <c r="R803" s="117"/>
      <c r="S803" s="117"/>
      <c r="T803" s="117">
        <f t="shared" si="92"/>
        <v>-2.215829565379085E-3</v>
      </c>
    </row>
    <row r="804" spans="2:20" ht="15.75" x14ac:dyDescent="0.2">
      <c r="B804" s="116" t="s">
        <v>2854</v>
      </c>
      <c r="C804" s="118">
        <v>4206</v>
      </c>
      <c r="D804" s="118">
        <v>4124</v>
      </c>
      <c r="E804" s="118">
        <v>4311</v>
      </c>
      <c r="F804" s="118">
        <v>4419</v>
      </c>
      <c r="G804" s="118">
        <v>7941</v>
      </c>
      <c r="H804" s="118">
        <v>5133</v>
      </c>
      <c r="I804" s="118"/>
      <c r="J804" s="118"/>
      <c r="K804" s="118">
        <v>245620.73250000001</v>
      </c>
      <c r="L804" s="186">
        <f t="shared" si="95"/>
        <v>-1.058574453069866E-2</v>
      </c>
      <c r="M804" s="186">
        <f t="shared" si="96"/>
        <v>-4.6473988439306356E-2</v>
      </c>
      <c r="N804" s="186">
        <f t="shared" si="97"/>
        <v>-2.5762711864406779E-2</v>
      </c>
      <c r="O804" s="186">
        <f t="shared" si="93"/>
        <v>0</v>
      </c>
      <c r="P804" s="186">
        <f t="shared" si="94"/>
        <v>0</v>
      </c>
      <c r="Q804" s="186">
        <f t="shared" si="98"/>
        <v>0</v>
      </c>
      <c r="R804" s="117"/>
      <c r="S804" s="117"/>
      <c r="T804" s="117">
        <f t="shared" si="92"/>
        <v>8.6508322022538792E-3</v>
      </c>
    </row>
    <row r="805" spans="2:20" ht="15.75" x14ac:dyDescent="0.2">
      <c r="B805" s="116" t="s">
        <v>2855</v>
      </c>
      <c r="C805" s="118">
        <v>4199</v>
      </c>
      <c r="D805" s="118">
        <v>4202</v>
      </c>
      <c r="E805" s="118">
        <v>4297</v>
      </c>
      <c r="F805" s="118">
        <v>4269</v>
      </c>
      <c r="G805" s="118">
        <v>7903</v>
      </c>
      <c r="H805" s="118">
        <v>5133</v>
      </c>
      <c r="I805" s="118"/>
      <c r="J805" s="118"/>
      <c r="K805" s="118">
        <v>248004.37909999999</v>
      </c>
      <c r="L805" s="186">
        <f t="shared" si="95"/>
        <v>-1.6642891107941037E-3</v>
      </c>
      <c r="M805" s="186">
        <f t="shared" si="96"/>
        <v>1.8913676042677012E-2</v>
      </c>
      <c r="N805" s="186">
        <f t="shared" si="97"/>
        <v>-3.2475063790303872E-3</v>
      </c>
      <c r="O805" s="186">
        <f t="shared" si="93"/>
        <v>-4.7852915249968521E-3</v>
      </c>
      <c r="P805" s="186">
        <f t="shared" si="94"/>
        <v>0</v>
      </c>
      <c r="Q805" s="186">
        <f t="shared" si="98"/>
        <v>0</v>
      </c>
      <c r="R805" s="117"/>
      <c r="S805" s="117"/>
      <c r="T805" s="117">
        <f t="shared" si="92"/>
        <v>9.7045822465331912E-3</v>
      </c>
    </row>
    <row r="806" spans="2:20" ht="15.75" x14ac:dyDescent="0.2">
      <c r="B806" s="116" t="s">
        <v>2856</v>
      </c>
      <c r="C806" s="118">
        <v>4201</v>
      </c>
      <c r="D806" s="118">
        <v>4164</v>
      </c>
      <c r="E806" s="118">
        <v>4297</v>
      </c>
      <c r="F806" s="118">
        <v>4154</v>
      </c>
      <c r="G806" s="118">
        <v>8270</v>
      </c>
      <c r="H806" s="118">
        <v>5133</v>
      </c>
      <c r="I806" s="118"/>
      <c r="J806" s="118"/>
      <c r="K806" s="118">
        <v>245617.13209999999</v>
      </c>
      <c r="L806" s="186">
        <f t="shared" si="95"/>
        <v>4.7630388187663728E-4</v>
      </c>
      <c r="M806" s="186">
        <f t="shared" si="96"/>
        <v>-9.043312708234174E-3</v>
      </c>
      <c r="N806" s="186">
        <f t="shared" si="97"/>
        <v>0</v>
      </c>
      <c r="O806" s="186">
        <f t="shared" si="93"/>
        <v>4.6438061495634571E-2</v>
      </c>
      <c r="P806" s="186">
        <f t="shared" si="94"/>
        <v>0</v>
      </c>
      <c r="Q806" s="186">
        <f t="shared" si="98"/>
        <v>0</v>
      </c>
      <c r="R806" s="117"/>
      <c r="S806" s="117"/>
      <c r="T806" s="117">
        <f t="shared" si="92"/>
        <v>-9.6258259981668332E-3</v>
      </c>
    </row>
    <row r="807" spans="2:20" ht="15.75" x14ac:dyDescent="0.2">
      <c r="B807" s="116" t="s">
        <v>2857</v>
      </c>
      <c r="C807" s="118">
        <v>4201</v>
      </c>
      <c r="D807" s="118">
        <v>4167</v>
      </c>
      <c r="E807" s="118">
        <v>4297</v>
      </c>
      <c r="F807" s="118">
        <v>4225</v>
      </c>
      <c r="G807" s="118">
        <v>8210</v>
      </c>
      <c r="H807" s="118">
        <v>5144</v>
      </c>
      <c r="I807" s="118"/>
      <c r="J807" s="118"/>
      <c r="K807" s="118">
        <v>246315.73209999999</v>
      </c>
      <c r="L807" s="186">
        <f t="shared" si="95"/>
        <v>0</v>
      </c>
      <c r="M807" s="186">
        <f t="shared" si="96"/>
        <v>7.2046109510086451E-4</v>
      </c>
      <c r="N807" s="186">
        <f t="shared" si="97"/>
        <v>0</v>
      </c>
      <c r="O807" s="186">
        <f t="shared" si="93"/>
        <v>-7.2551390568319227E-3</v>
      </c>
      <c r="P807" s="186">
        <f t="shared" si="94"/>
        <v>2.142996298460939E-3</v>
      </c>
      <c r="Q807" s="186">
        <f t="shared" si="98"/>
        <v>2.142996298460939E-3</v>
      </c>
      <c r="R807" s="117"/>
      <c r="S807" s="117"/>
      <c r="T807" s="117">
        <f t="shared" si="92"/>
        <v>2.8442641359218354E-3</v>
      </c>
    </row>
    <row r="808" spans="2:20" ht="15.75" x14ac:dyDescent="0.2">
      <c r="B808" s="116" t="s">
        <v>2858</v>
      </c>
      <c r="C808" s="118">
        <v>4201</v>
      </c>
      <c r="D808" s="118">
        <v>4201</v>
      </c>
      <c r="E808" s="118">
        <v>4147</v>
      </c>
      <c r="F808" s="118">
        <v>4436</v>
      </c>
      <c r="G808" s="118">
        <v>8502</v>
      </c>
      <c r="H808" s="118">
        <v>5299</v>
      </c>
      <c r="I808" s="118"/>
      <c r="J808" s="118"/>
      <c r="K808" s="118">
        <v>245571.15330000001</v>
      </c>
      <c r="L808" s="186">
        <f t="shared" si="95"/>
        <v>0</v>
      </c>
      <c r="M808" s="186">
        <f t="shared" si="96"/>
        <v>8.1593472522198222E-3</v>
      </c>
      <c r="N808" s="186">
        <f t="shared" si="97"/>
        <v>-3.4908075401442869E-2</v>
      </c>
      <c r="O808" s="186">
        <f t="shared" si="93"/>
        <v>3.5566382460414131E-2</v>
      </c>
      <c r="P808" s="186">
        <f t="shared" si="94"/>
        <v>3.0132192846034214E-2</v>
      </c>
      <c r="Q808" s="186">
        <f t="shared" si="98"/>
        <v>3.0132192846034214E-2</v>
      </c>
      <c r="R808" s="117"/>
      <c r="S808" s="117"/>
      <c r="T808" s="117">
        <f t="shared" si="92"/>
        <v>-3.0228633536801544E-3</v>
      </c>
    </row>
    <row r="809" spans="2:20" ht="15.75" x14ac:dyDescent="0.2">
      <c r="B809" s="116" t="s">
        <v>2859</v>
      </c>
      <c r="C809" s="118">
        <v>4201</v>
      </c>
      <c r="D809" s="118">
        <v>4121</v>
      </c>
      <c r="E809" s="118">
        <v>4090</v>
      </c>
      <c r="F809" s="118">
        <v>4509</v>
      </c>
      <c r="G809" s="118">
        <v>8719</v>
      </c>
      <c r="H809" s="118">
        <v>5190</v>
      </c>
      <c r="I809" s="118"/>
      <c r="J809" s="118"/>
      <c r="K809" s="118">
        <v>245528.8947</v>
      </c>
      <c r="L809" s="186">
        <f t="shared" si="95"/>
        <v>0</v>
      </c>
      <c r="M809" s="186">
        <f t="shared" si="96"/>
        <v>-1.9043084979766721E-2</v>
      </c>
      <c r="N809" s="186">
        <f t="shared" si="97"/>
        <v>-1.3744875813841331E-2</v>
      </c>
      <c r="O809" s="186">
        <f t="shared" si="93"/>
        <v>2.5523406257351212E-2</v>
      </c>
      <c r="P809" s="186">
        <f t="shared" si="94"/>
        <v>-2.0569918852613701E-2</v>
      </c>
      <c r="Q809" s="186">
        <f t="shared" si="98"/>
        <v>-2.0569918852613701E-2</v>
      </c>
      <c r="R809" s="117"/>
      <c r="S809" s="117"/>
      <c r="T809" s="117">
        <f t="shared" si="92"/>
        <v>-1.720829154081308E-4</v>
      </c>
    </row>
    <row r="810" spans="2:20" ht="15.75" x14ac:dyDescent="0.2">
      <c r="B810" s="116" t="s">
        <v>2860</v>
      </c>
      <c r="C810" s="118">
        <v>4201</v>
      </c>
      <c r="D810" s="118">
        <v>4137</v>
      </c>
      <c r="E810" s="118">
        <v>4101</v>
      </c>
      <c r="F810" s="118">
        <v>4596</v>
      </c>
      <c r="G810" s="118">
        <v>8849</v>
      </c>
      <c r="H810" s="118">
        <v>5256</v>
      </c>
      <c r="I810" s="118"/>
      <c r="J810" s="118"/>
      <c r="K810" s="118">
        <v>245612.76209999999</v>
      </c>
      <c r="L810" s="186">
        <f t="shared" si="95"/>
        <v>0</v>
      </c>
      <c r="M810" s="186">
        <f t="shared" si="96"/>
        <v>3.8825527784518321E-3</v>
      </c>
      <c r="N810" s="186">
        <f t="shared" si="97"/>
        <v>2.6894865525672372E-3</v>
      </c>
      <c r="O810" s="186">
        <f t="shared" si="93"/>
        <v>1.4909966739304966E-2</v>
      </c>
      <c r="P810" s="186">
        <f t="shared" si="94"/>
        <v>1.2716763005780347E-2</v>
      </c>
      <c r="Q810" s="186">
        <f t="shared" si="98"/>
        <v>1.2716763005780347E-2</v>
      </c>
      <c r="R810" s="117"/>
      <c r="S810" s="117"/>
      <c r="T810" s="117">
        <f t="shared" si="92"/>
        <v>3.4157853438171432E-4</v>
      </c>
    </row>
    <row r="811" spans="2:20" ht="15.75" x14ac:dyDescent="0.2">
      <c r="B811" s="116" t="s">
        <v>2861</v>
      </c>
      <c r="C811" s="118">
        <v>4201</v>
      </c>
      <c r="D811" s="118">
        <v>4067</v>
      </c>
      <c r="E811" s="118">
        <v>4017</v>
      </c>
      <c r="F811" s="118">
        <v>4494</v>
      </c>
      <c r="G811" s="118">
        <v>8853</v>
      </c>
      <c r="H811" s="118">
        <v>5129</v>
      </c>
      <c r="I811" s="118"/>
      <c r="J811" s="118"/>
      <c r="K811" s="118">
        <v>246373.59210000001</v>
      </c>
      <c r="L811" s="186">
        <f t="shared" si="95"/>
        <v>0</v>
      </c>
      <c r="M811" s="186">
        <f t="shared" si="96"/>
        <v>-1.6920473773265651E-2</v>
      </c>
      <c r="N811" s="186">
        <f t="shared" si="97"/>
        <v>-2.0482809070958303E-2</v>
      </c>
      <c r="O811" s="186">
        <f t="shared" si="93"/>
        <v>4.5202847779410104E-4</v>
      </c>
      <c r="P811" s="186">
        <f t="shared" si="94"/>
        <v>-2.4162861491628614E-2</v>
      </c>
      <c r="Q811" s="186">
        <f t="shared" si="98"/>
        <v>-2.4162861491628614E-2</v>
      </c>
      <c r="R811" s="117"/>
      <c r="S811" s="117"/>
      <c r="T811" s="117">
        <f t="shared" si="92"/>
        <v>3.0976810549048269E-3</v>
      </c>
    </row>
    <row r="812" spans="2:20" ht="15.75" x14ac:dyDescent="0.2">
      <c r="B812" s="116" t="s">
        <v>2862</v>
      </c>
      <c r="C812" s="118">
        <v>4201</v>
      </c>
      <c r="D812" s="118">
        <v>4065</v>
      </c>
      <c r="E812" s="118">
        <v>4054</v>
      </c>
      <c r="F812" s="118">
        <v>4510</v>
      </c>
      <c r="G812" s="118">
        <v>8794</v>
      </c>
      <c r="H812" s="118">
        <v>5220</v>
      </c>
      <c r="I812" s="118"/>
      <c r="J812" s="118"/>
      <c r="K812" s="118">
        <v>248127.95809999999</v>
      </c>
      <c r="L812" s="186">
        <f t="shared" si="95"/>
        <v>0</v>
      </c>
      <c r="M812" s="186">
        <f t="shared" si="96"/>
        <v>-4.917629702483403E-4</v>
      </c>
      <c r="N812" s="186">
        <f t="shared" si="97"/>
        <v>9.2108538710480459E-3</v>
      </c>
      <c r="O812" s="186">
        <f t="shared" si="93"/>
        <v>-6.6644075454648146E-3</v>
      </c>
      <c r="P812" s="186">
        <f t="shared" si="94"/>
        <v>1.7742249951257553E-2</v>
      </c>
      <c r="Q812" s="186">
        <f t="shared" si="98"/>
        <v>1.7742249951257553E-2</v>
      </c>
      <c r="R812" s="117"/>
      <c r="S812" s="117"/>
      <c r="T812" s="117">
        <f t="shared" si="92"/>
        <v>7.1207550494612444E-3</v>
      </c>
    </row>
    <row r="813" spans="2:20" ht="15.75" x14ac:dyDescent="0.2">
      <c r="B813" s="116" t="s">
        <v>2863</v>
      </c>
      <c r="C813" s="118">
        <v>4201</v>
      </c>
      <c r="D813" s="118">
        <v>4044</v>
      </c>
      <c r="E813" s="118">
        <v>4054</v>
      </c>
      <c r="F813" s="118">
        <v>4525</v>
      </c>
      <c r="G813" s="118">
        <v>9001</v>
      </c>
      <c r="H813" s="118">
        <v>5190</v>
      </c>
      <c r="I813" s="118"/>
      <c r="J813" s="118"/>
      <c r="K813" s="118">
        <v>248323.02009999999</v>
      </c>
      <c r="L813" s="186">
        <f t="shared" si="95"/>
        <v>0</v>
      </c>
      <c r="M813" s="186">
        <f t="shared" si="96"/>
        <v>-5.1660516605166054E-3</v>
      </c>
      <c r="N813" s="186">
        <f t="shared" si="97"/>
        <v>0</v>
      </c>
      <c r="O813" s="186">
        <f t="shared" si="93"/>
        <v>2.3538776438480784E-2</v>
      </c>
      <c r="P813" s="186">
        <f t="shared" si="94"/>
        <v>-5.7471264367816091E-3</v>
      </c>
      <c r="Q813" s="186">
        <f t="shared" si="98"/>
        <v>-5.7471264367816091E-3</v>
      </c>
      <c r="R813" s="117"/>
      <c r="S813" s="117"/>
      <c r="T813" s="117">
        <f t="shared" si="92"/>
        <v>7.8613470845309542E-4</v>
      </c>
    </row>
    <row r="814" spans="2:20" ht="15.75" x14ac:dyDescent="0.2">
      <c r="B814" s="116" t="s">
        <v>2864</v>
      </c>
      <c r="C814" s="118">
        <v>4201</v>
      </c>
      <c r="D814" s="118">
        <v>4040</v>
      </c>
      <c r="E814" s="118">
        <v>4034</v>
      </c>
      <c r="F814" s="118">
        <v>4506</v>
      </c>
      <c r="G814" s="118">
        <v>9001</v>
      </c>
      <c r="H814" s="118">
        <v>5153</v>
      </c>
      <c r="I814" s="118"/>
      <c r="J814" s="118"/>
      <c r="K814" s="118">
        <v>249407.4135</v>
      </c>
      <c r="L814" s="186">
        <f t="shared" si="95"/>
        <v>0</v>
      </c>
      <c r="M814" s="186">
        <f t="shared" si="96"/>
        <v>-9.8911968348170125E-4</v>
      </c>
      <c r="N814" s="186">
        <f t="shared" si="97"/>
        <v>-4.9333991119881598E-3</v>
      </c>
      <c r="O814" s="186">
        <f t="shared" si="93"/>
        <v>0</v>
      </c>
      <c r="P814" s="186">
        <f t="shared" si="94"/>
        <v>-7.1290944123314067E-3</v>
      </c>
      <c r="Q814" s="186">
        <f t="shared" si="98"/>
        <v>-7.1290944123314067E-3</v>
      </c>
      <c r="R814" s="117"/>
      <c r="S814" s="117"/>
      <c r="T814" s="117">
        <f t="shared" ref="T814:T877" si="99">(K814-K813)/K813</f>
        <v>4.3668661872882921E-3</v>
      </c>
    </row>
    <row r="815" spans="2:20" ht="15.75" x14ac:dyDescent="0.2">
      <c r="B815" s="116" t="s">
        <v>2865</v>
      </c>
      <c r="C815" s="118">
        <v>4201</v>
      </c>
      <c r="D815" s="118">
        <v>4041</v>
      </c>
      <c r="E815" s="118">
        <v>4009</v>
      </c>
      <c r="F815" s="118">
        <v>4513</v>
      </c>
      <c r="G815" s="118">
        <v>9001</v>
      </c>
      <c r="H815" s="118">
        <v>5223</v>
      </c>
      <c r="I815" s="118"/>
      <c r="J815" s="118"/>
      <c r="K815" s="118">
        <v>250481.1029</v>
      </c>
      <c r="L815" s="186">
        <f t="shared" si="95"/>
        <v>0</v>
      </c>
      <c r="M815" s="186">
        <f t="shared" si="96"/>
        <v>2.4752475247524753E-4</v>
      </c>
      <c r="N815" s="186">
        <f t="shared" si="97"/>
        <v>-6.1973227565691623E-3</v>
      </c>
      <c r="O815" s="186">
        <f t="shared" si="93"/>
        <v>0</v>
      </c>
      <c r="P815" s="186">
        <f t="shared" si="94"/>
        <v>1.3584319813700757E-2</v>
      </c>
      <c r="Q815" s="186">
        <f t="shared" si="98"/>
        <v>1.3584319813700757E-2</v>
      </c>
      <c r="R815" s="117"/>
      <c r="S815" s="117"/>
      <c r="T815" s="117">
        <f t="shared" si="99"/>
        <v>4.3049618490991768E-3</v>
      </c>
    </row>
    <row r="816" spans="2:20" ht="15.75" x14ac:dyDescent="0.2">
      <c r="B816" s="116" t="s">
        <v>2866</v>
      </c>
      <c r="C816" s="118">
        <v>4201</v>
      </c>
      <c r="D816" s="118">
        <v>4020</v>
      </c>
      <c r="E816" s="118">
        <v>3966</v>
      </c>
      <c r="F816" s="118">
        <v>4360</v>
      </c>
      <c r="G816" s="118">
        <v>9001</v>
      </c>
      <c r="H816" s="118">
        <v>5113</v>
      </c>
      <c r="I816" s="118"/>
      <c r="J816" s="118"/>
      <c r="K816" s="118">
        <v>249691.95850000001</v>
      </c>
      <c r="L816" s="186">
        <f t="shared" si="95"/>
        <v>0</v>
      </c>
      <c r="M816" s="186">
        <f t="shared" si="96"/>
        <v>-5.196733481811433E-3</v>
      </c>
      <c r="N816" s="186">
        <f t="shared" si="97"/>
        <v>-1.0725866799700674E-2</v>
      </c>
      <c r="O816" s="186">
        <f t="shared" si="93"/>
        <v>0</v>
      </c>
      <c r="P816" s="186">
        <f t="shared" si="94"/>
        <v>-2.106069308826345E-2</v>
      </c>
      <c r="Q816" s="186">
        <f t="shared" si="98"/>
        <v>-2.106069308826345E-2</v>
      </c>
      <c r="R816" s="117"/>
      <c r="S816" s="117"/>
      <c r="T816" s="117">
        <f t="shared" si="99"/>
        <v>-3.1505147129404073E-3</v>
      </c>
    </row>
    <row r="817" spans="2:20" ht="15.75" x14ac:dyDescent="0.2">
      <c r="B817" s="116" t="s">
        <v>2867</v>
      </c>
      <c r="C817" s="118">
        <v>4201</v>
      </c>
      <c r="D817" s="118">
        <v>4005</v>
      </c>
      <c r="E817" s="118">
        <v>3952</v>
      </c>
      <c r="F817" s="118">
        <v>4314</v>
      </c>
      <c r="G817" s="118">
        <v>9001</v>
      </c>
      <c r="H817" s="118">
        <v>5065</v>
      </c>
      <c r="I817" s="118"/>
      <c r="J817" s="118"/>
      <c r="K817" s="118">
        <v>249384.54319999999</v>
      </c>
      <c r="L817" s="186">
        <f t="shared" si="95"/>
        <v>0</v>
      </c>
      <c r="M817" s="186">
        <f t="shared" si="96"/>
        <v>-3.7313432835820895E-3</v>
      </c>
      <c r="N817" s="186">
        <f t="shared" si="97"/>
        <v>-3.5300050428643467E-3</v>
      </c>
      <c r="O817" s="186">
        <f t="shared" si="93"/>
        <v>0</v>
      </c>
      <c r="P817" s="186">
        <f t="shared" si="94"/>
        <v>-9.3878349305691368E-3</v>
      </c>
      <c r="Q817" s="186">
        <f t="shared" si="98"/>
        <v>-9.3878349305691368E-3</v>
      </c>
      <c r="R817" s="117"/>
      <c r="S817" s="117"/>
      <c r="T817" s="117">
        <f t="shared" si="99"/>
        <v>-1.2311782159377086E-3</v>
      </c>
    </row>
    <row r="818" spans="2:20" ht="15.75" x14ac:dyDescent="0.2">
      <c r="B818" s="116" t="s">
        <v>2868</v>
      </c>
      <c r="C818" s="118">
        <v>4201</v>
      </c>
      <c r="D818" s="118">
        <v>4006</v>
      </c>
      <c r="E818" s="118">
        <v>3938</v>
      </c>
      <c r="F818" s="118">
        <v>4213</v>
      </c>
      <c r="G818" s="118">
        <v>4910</v>
      </c>
      <c r="H818" s="118">
        <v>5077</v>
      </c>
      <c r="I818" s="118"/>
      <c r="J818" s="118"/>
      <c r="K818" s="118">
        <v>252988.67050000001</v>
      </c>
      <c r="L818" s="186">
        <f t="shared" si="95"/>
        <v>0</v>
      </c>
      <c r="M818" s="186">
        <f t="shared" si="96"/>
        <v>2.4968789013732833E-4</v>
      </c>
      <c r="N818" s="186">
        <f t="shared" si="97"/>
        <v>-3.5425101214574899E-3</v>
      </c>
      <c r="O818" s="186">
        <f t="shared" si="93"/>
        <v>-0.45450505499388955</v>
      </c>
      <c r="P818" s="186">
        <f t="shared" si="94"/>
        <v>2.3692003948667323E-3</v>
      </c>
      <c r="Q818" s="186">
        <f t="shared" si="98"/>
        <v>2.3692003948667323E-3</v>
      </c>
      <c r="R818" s="117"/>
      <c r="S818" s="117"/>
      <c r="T818" s="117">
        <f t="shared" si="99"/>
        <v>1.4452087742701859E-2</v>
      </c>
    </row>
    <row r="819" spans="2:20" ht="15.75" x14ac:dyDescent="0.2">
      <c r="B819" s="116" t="s">
        <v>2869</v>
      </c>
      <c r="C819" s="118">
        <v>4201</v>
      </c>
      <c r="D819" s="118">
        <v>3987</v>
      </c>
      <c r="E819" s="118">
        <v>3879</v>
      </c>
      <c r="F819" s="118">
        <v>4161</v>
      </c>
      <c r="G819" s="118">
        <v>4910</v>
      </c>
      <c r="H819" s="118">
        <v>5078</v>
      </c>
      <c r="I819" s="118"/>
      <c r="J819" s="118"/>
      <c r="K819" s="118">
        <v>253483.065</v>
      </c>
      <c r="L819" s="186">
        <f t="shared" si="95"/>
        <v>0</v>
      </c>
      <c r="M819" s="186">
        <f t="shared" si="96"/>
        <v>-4.7428856714927612E-3</v>
      </c>
      <c r="N819" s="186">
        <f t="shared" si="97"/>
        <v>-1.4982224479431183E-2</v>
      </c>
      <c r="O819" s="186">
        <f t="shared" si="93"/>
        <v>0</v>
      </c>
      <c r="P819" s="186">
        <f t="shared" si="94"/>
        <v>1.9696671262556627E-4</v>
      </c>
      <c r="Q819" s="186">
        <f t="shared" si="98"/>
        <v>1.9696671262556627E-4</v>
      </c>
      <c r="R819" s="117"/>
      <c r="S819" s="117"/>
      <c r="T819" s="117">
        <f t="shared" si="99"/>
        <v>1.9542159695249864E-3</v>
      </c>
    </row>
    <row r="820" spans="2:20" ht="15.75" x14ac:dyDescent="0.2">
      <c r="B820" s="116" t="s">
        <v>2870</v>
      </c>
      <c r="C820" s="118">
        <v>4201</v>
      </c>
      <c r="D820" s="118">
        <v>3982</v>
      </c>
      <c r="E820" s="118">
        <v>3876</v>
      </c>
      <c r="F820" s="118">
        <v>4184</v>
      </c>
      <c r="G820" s="118">
        <v>5020</v>
      </c>
      <c r="H820" s="118">
        <v>5051</v>
      </c>
      <c r="I820" s="118"/>
      <c r="J820" s="118"/>
      <c r="K820" s="118">
        <v>254945.0117</v>
      </c>
      <c r="L820" s="186">
        <f t="shared" si="95"/>
        <v>0</v>
      </c>
      <c r="M820" s="186">
        <f t="shared" si="96"/>
        <v>-1.2540757461750689E-3</v>
      </c>
      <c r="N820" s="186">
        <f t="shared" si="97"/>
        <v>-7.7339520494972935E-4</v>
      </c>
      <c r="O820" s="186">
        <f t="shared" si="93"/>
        <v>2.2403258655804479E-2</v>
      </c>
      <c r="P820" s="186">
        <f t="shared" si="94"/>
        <v>-5.3170539582512799E-3</v>
      </c>
      <c r="Q820" s="186">
        <f t="shared" si="98"/>
        <v>-5.3170539582512799E-3</v>
      </c>
      <c r="R820" s="117"/>
      <c r="S820" s="117"/>
      <c r="T820" s="117">
        <f t="shared" si="99"/>
        <v>5.7674334180865313E-3</v>
      </c>
    </row>
    <row r="821" spans="2:20" ht="15.75" x14ac:dyDescent="0.2">
      <c r="B821" s="116" t="s">
        <v>2871</v>
      </c>
      <c r="C821" s="118">
        <v>4201</v>
      </c>
      <c r="D821" s="118">
        <v>3974</v>
      </c>
      <c r="E821" s="118">
        <v>3826</v>
      </c>
      <c r="F821" s="118">
        <v>4137</v>
      </c>
      <c r="G821" s="118">
        <v>4960</v>
      </c>
      <c r="H821" s="118">
        <v>5029</v>
      </c>
      <c r="I821" s="118"/>
      <c r="J821" s="118"/>
      <c r="K821" s="118">
        <v>263477.83919999999</v>
      </c>
      <c r="L821" s="186">
        <f t="shared" si="95"/>
        <v>0</v>
      </c>
      <c r="M821" s="186">
        <f t="shared" si="96"/>
        <v>-2.0090406830738324E-3</v>
      </c>
      <c r="N821" s="186">
        <f t="shared" si="97"/>
        <v>-1.2899896800825593E-2</v>
      </c>
      <c r="O821" s="186">
        <f t="shared" si="93"/>
        <v>-1.1952191235059761E-2</v>
      </c>
      <c r="P821" s="186">
        <f t="shared" si="94"/>
        <v>-4.3555731538309243E-3</v>
      </c>
      <c r="Q821" s="186">
        <f t="shared" si="98"/>
        <v>-4.3555731538309243E-3</v>
      </c>
      <c r="R821" s="117"/>
      <c r="S821" s="117"/>
      <c r="T821" s="117">
        <f t="shared" si="99"/>
        <v>3.3469285957399987E-2</v>
      </c>
    </row>
    <row r="822" spans="2:20" ht="15.75" x14ac:dyDescent="0.2">
      <c r="B822" s="116" t="s">
        <v>2872</v>
      </c>
      <c r="C822" s="118">
        <v>4201</v>
      </c>
      <c r="D822" s="118">
        <v>3972</v>
      </c>
      <c r="E822" s="118">
        <v>3829</v>
      </c>
      <c r="F822" s="118">
        <v>4154</v>
      </c>
      <c r="G822" s="118">
        <v>4990</v>
      </c>
      <c r="H822" s="118">
        <v>5004</v>
      </c>
      <c r="I822" s="118"/>
      <c r="J822" s="118"/>
      <c r="K822" s="118">
        <v>263603.4313</v>
      </c>
      <c r="L822" s="186">
        <f t="shared" si="95"/>
        <v>0</v>
      </c>
      <c r="M822" s="186">
        <f t="shared" si="96"/>
        <v>-5.0327126321087065E-4</v>
      </c>
      <c r="N822" s="186">
        <f t="shared" si="97"/>
        <v>7.8410872974385784E-4</v>
      </c>
      <c r="O822" s="186">
        <f t="shared" si="93"/>
        <v>6.0483870967741934E-3</v>
      </c>
      <c r="P822" s="186">
        <f t="shared" si="94"/>
        <v>-4.9711672300656196E-3</v>
      </c>
      <c r="Q822" s="186">
        <f t="shared" si="98"/>
        <v>-4.9711672300656196E-3</v>
      </c>
      <c r="R822" s="117"/>
      <c r="S822" s="117"/>
      <c r="T822" s="117">
        <f t="shared" si="99"/>
        <v>4.7667044933018011E-4</v>
      </c>
    </row>
    <row r="823" spans="2:20" ht="15.75" x14ac:dyDescent="0.2">
      <c r="B823" s="116" t="s">
        <v>2873</v>
      </c>
      <c r="C823" s="118">
        <v>4201</v>
      </c>
      <c r="D823" s="118">
        <v>4017</v>
      </c>
      <c r="E823" s="118">
        <v>3865</v>
      </c>
      <c r="F823" s="118">
        <v>4138</v>
      </c>
      <c r="G823" s="118">
        <v>4955</v>
      </c>
      <c r="H823" s="118">
        <v>4920</v>
      </c>
      <c r="I823" s="118"/>
      <c r="J823" s="118"/>
      <c r="K823" s="118">
        <v>263048.38789999997</v>
      </c>
      <c r="L823" s="186">
        <f t="shared" si="95"/>
        <v>0</v>
      </c>
      <c r="M823" s="186">
        <f t="shared" si="96"/>
        <v>1.1329305135951661E-2</v>
      </c>
      <c r="N823" s="186">
        <f t="shared" si="97"/>
        <v>9.4019326194828938E-3</v>
      </c>
      <c r="O823" s="186">
        <f t="shared" si="93"/>
        <v>-7.0140280561122245E-3</v>
      </c>
      <c r="P823" s="186">
        <f t="shared" si="94"/>
        <v>-1.6786570743405275E-2</v>
      </c>
      <c r="Q823" s="186">
        <f t="shared" si="98"/>
        <v>-1.6786570743405275E-2</v>
      </c>
      <c r="R823" s="117"/>
      <c r="S823" s="117"/>
      <c r="T823" s="117">
        <f t="shared" si="99"/>
        <v>-2.1056000571113361E-3</v>
      </c>
    </row>
    <row r="824" spans="2:20" ht="15.75" x14ac:dyDescent="0.2">
      <c r="B824" s="116" t="s">
        <v>2874</v>
      </c>
      <c r="C824" s="118">
        <v>4201</v>
      </c>
      <c r="D824" s="118">
        <v>4155</v>
      </c>
      <c r="E824" s="118">
        <v>3975</v>
      </c>
      <c r="F824" s="118">
        <v>4237</v>
      </c>
      <c r="G824" s="118">
        <v>4906</v>
      </c>
      <c r="H824" s="118">
        <v>5041</v>
      </c>
      <c r="I824" s="118"/>
      <c r="J824" s="118"/>
      <c r="K824" s="118">
        <v>264991.67700000003</v>
      </c>
      <c r="L824" s="186">
        <f t="shared" si="95"/>
        <v>0</v>
      </c>
      <c r="M824" s="186">
        <f t="shared" si="96"/>
        <v>3.4353995519044063E-2</v>
      </c>
      <c r="N824" s="186">
        <f t="shared" si="97"/>
        <v>2.8460543337645538E-2</v>
      </c>
      <c r="O824" s="186">
        <f t="shared" si="93"/>
        <v>-9.8890010090817351E-3</v>
      </c>
      <c r="P824" s="186">
        <f t="shared" si="94"/>
        <v>2.4593495934959349E-2</v>
      </c>
      <c r="Q824" s="186">
        <f t="shared" si="98"/>
        <v>2.4593495934959349E-2</v>
      </c>
      <c r="R824" s="117"/>
      <c r="S824" s="117"/>
      <c r="T824" s="117">
        <f t="shared" si="99"/>
        <v>7.3875727409468493E-3</v>
      </c>
    </row>
    <row r="825" spans="2:20" ht="15.75" x14ac:dyDescent="0.2">
      <c r="B825" s="116" t="s">
        <v>2875</v>
      </c>
      <c r="C825" s="118">
        <v>4201</v>
      </c>
      <c r="D825" s="118">
        <v>4152</v>
      </c>
      <c r="E825" s="118">
        <v>3931</v>
      </c>
      <c r="F825" s="118">
        <v>4177</v>
      </c>
      <c r="G825" s="118">
        <v>4921</v>
      </c>
      <c r="H825" s="118">
        <v>4951</v>
      </c>
      <c r="I825" s="118"/>
      <c r="J825" s="118"/>
      <c r="K825" s="118">
        <v>268221.55050000001</v>
      </c>
      <c r="L825" s="186">
        <f t="shared" si="95"/>
        <v>0</v>
      </c>
      <c r="M825" s="186">
        <f t="shared" si="96"/>
        <v>-7.2202166064981946E-4</v>
      </c>
      <c r="N825" s="186">
        <f t="shared" si="97"/>
        <v>-1.1069182389937107E-2</v>
      </c>
      <c r="O825" s="186">
        <f t="shared" si="93"/>
        <v>3.0574806359559724E-3</v>
      </c>
      <c r="P825" s="186">
        <f t="shared" si="94"/>
        <v>-1.7853600476096014E-2</v>
      </c>
      <c r="Q825" s="186">
        <f t="shared" si="98"/>
        <v>-1.7853600476096014E-2</v>
      </c>
      <c r="R825" s="117"/>
      <c r="S825" s="117"/>
      <c r="T825" s="117">
        <f t="shared" si="99"/>
        <v>1.2188584700341312E-2</v>
      </c>
    </row>
    <row r="826" spans="2:20" ht="15.75" x14ac:dyDescent="0.2">
      <c r="B826" s="116" t="s">
        <v>2876</v>
      </c>
      <c r="C826" s="118">
        <v>4201</v>
      </c>
      <c r="D826" s="118">
        <v>4054</v>
      </c>
      <c r="E826" s="118">
        <v>3902</v>
      </c>
      <c r="F826" s="118">
        <v>4140</v>
      </c>
      <c r="G826" s="118">
        <v>4956</v>
      </c>
      <c r="H826" s="118">
        <v>4904</v>
      </c>
      <c r="I826" s="118"/>
      <c r="J826" s="118"/>
      <c r="K826" s="118">
        <v>271652.14199999999</v>
      </c>
      <c r="L826" s="186">
        <f t="shared" si="95"/>
        <v>0</v>
      </c>
      <c r="M826" s="186">
        <f t="shared" si="96"/>
        <v>-2.3603082851637765E-2</v>
      </c>
      <c r="N826" s="186">
        <f t="shared" si="97"/>
        <v>-7.3772576952429404E-3</v>
      </c>
      <c r="O826" s="186">
        <f t="shared" si="93"/>
        <v>7.1123755334281651E-3</v>
      </c>
      <c r="P826" s="186">
        <f t="shared" si="94"/>
        <v>-9.4930317107655027E-3</v>
      </c>
      <c r="Q826" s="186">
        <f t="shared" si="98"/>
        <v>-9.4930317107655027E-3</v>
      </c>
      <c r="R826" s="117"/>
      <c r="S826" s="117"/>
      <c r="T826" s="117">
        <f t="shared" si="99"/>
        <v>1.2790141185914814E-2</v>
      </c>
    </row>
    <row r="827" spans="2:20" ht="15.75" x14ac:dyDescent="0.2">
      <c r="B827" s="116" t="s">
        <v>2877</v>
      </c>
      <c r="C827" s="118">
        <v>4633</v>
      </c>
      <c r="D827" s="118">
        <v>4012</v>
      </c>
      <c r="E827" s="118">
        <v>3895</v>
      </c>
      <c r="F827" s="118">
        <v>4154</v>
      </c>
      <c r="G827" s="118">
        <v>5124</v>
      </c>
      <c r="H827" s="118">
        <v>4932</v>
      </c>
      <c r="I827" s="118"/>
      <c r="J827" s="118"/>
      <c r="K827" s="118">
        <v>270778.21830000001</v>
      </c>
      <c r="L827" s="186">
        <f t="shared" si="95"/>
        <v>0.10283265889074029</v>
      </c>
      <c r="M827" s="186">
        <f t="shared" si="96"/>
        <v>-1.0360138135175136E-2</v>
      </c>
      <c r="N827" s="186">
        <f t="shared" si="97"/>
        <v>-1.7939518195797027E-3</v>
      </c>
      <c r="O827" s="186">
        <f t="shared" si="93"/>
        <v>3.3898305084745763E-2</v>
      </c>
      <c r="P827" s="186">
        <f t="shared" si="94"/>
        <v>5.7096247960848291E-3</v>
      </c>
      <c r="Q827" s="186">
        <f t="shared" si="98"/>
        <v>5.7096247960848291E-3</v>
      </c>
      <c r="R827" s="117"/>
      <c r="S827" s="117"/>
      <c r="T827" s="117">
        <f t="shared" si="99"/>
        <v>-3.2170690559104255E-3</v>
      </c>
    </row>
    <row r="828" spans="2:20" ht="15.75" x14ac:dyDescent="0.2">
      <c r="B828" s="116" t="s">
        <v>2878</v>
      </c>
      <c r="C828" s="118">
        <v>4479</v>
      </c>
      <c r="D828" s="118">
        <v>4033</v>
      </c>
      <c r="E828" s="118">
        <v>3901</v>
      </c>
      <c r="F828" s="118">
        <v>4156</v>
      </c>
      <c r="G828" s="118">
        <v>5115</v>
      </c>
      <c r="H828" s="118">
        <v>5024</v>
      </c>
      <c r="I828" s="118"/>
      <c r="J828" s="118"/>
      <c r="K828" s="118">
        <v>276663.38620000001</v>
      </c>
      <c r="L828" s="186">
        <f t="shared" si="95"/>
        <v>-3.3239801424562919E-2</v>
      </c>
      <c r="M828" s="186">
        <f t="shared" si="96"/>
        <v>5.2342971086739784E-3</v>
      </c>
      <c r="N828" s="186">
        <f t="shared" si="97"/>
        <v>1.5404364569961489E-3</v>
      </c>
      <c r="O828" s="186">
        <f t="shared" si="93"/>
        <v>-1.756440281030445E-3</v>
      </c>
      <c r="P828" s="186">
        <f t="shared" si="94"/>
        <v>1.8653690186536901E-2</v>
      </c>
      <c r="Q828" s="186">
        <f t="shared" si="98"/>
        <v>1.8653690186536901E-2</v>
      </c>
      <c r="R828" s="117"/>
      <c r="S828" s="117"/>
      <c r="T828" s="117">
        <f t="shared" si="99"/>
        <v>2.173427366849618E-2</v>
      </c>
    </row>
    <row r="829" spans="2:20" ht="15.75" x14ac:dyDescent="0.2">
      <c r="B829" s="116" t="s">
        <v>2879</v>
      </c>
      <c r="C829" s="118">
        <v>4490</v>
      </c>
      <c r="D829" s="118">
        <v>4076</v>
      </c>
      <c r="E829" s="118">
        <v>3870</v>
      </c>
      <c r="F829" s="118">
        <v>4119</v>
      </c>
      <c r="G829" s="118">
        <v>5175</v>
      </c>
      <c r="H829" s="118">
        <v>5100</v>
      </c>
      <c r="I829" s="118"/>
      <c r="J829" s="118"/>
      <c r="K829" s="118">
        <v>280322.15820000001</v>
      </c>
      <c r="L829" s="186">
        <f t="shared" si="95"/>
        <v>2.455905336012503E-3</v>
      </c>
      <c r="M829" s="186">
        <f t="shared" si="96"/>
        <v>1.0662038184973965E-2</v>
      </c>
      <c r="N829" s="186">
        <f t="shared" si="97"/>
        <v>-7.9466803383747755E-3</v>
      </c>
      <c r="O829" s="186">
        <f t="shared" si="93"/>
        <v>1.1730205278592375E-2</v>
      </c>
      <c r="P829" s="186">
        <f t="shared" si="94"/>
        <v>1.5127388535031847E-2</v>
      </c>
      <c r="Q829" s="186">
        <f t="shared" si="98"/>
        <v>1.5127388535031847E-2</v>
      </c>
      <c r="R829" s="117"/>
      <c r="S829" s="117"/>
      <c r="T829" s="117">
        <f t="shared" si="99"/>
        <v>1.3224633914352043E-2</v>
      </c>
    </row>
    <row r="830" spans="2:20" ht="15.75" x14ac:dyDescent="0.2">
      <c r="B830" s="116" t="s">
        <v>2880</v>
      </c>
      <c r="C830" s="118">
        <v>4329</v>
      </c>
      <c r="D830" s="118">
        <v>4046</v>
      </c>
      <c r="E830" s="118">
        <v>3869</v>
      </c>
      <c r="F830" s="118">
        <v>4105</v>
      </c>
      <c r="G830" s="118">
        <v>5213</v>
      </c>
      <c r="H830" s="118">
        <v>4997</v>
      </c>
      <c r="I830" s="118"/>
      <c r="J830" s="118"/>
      <c r="K830" s="118">
        <v>280569.22610000003</v>
      </c>
      <c r="L830" s="186">
        <f t="shared" si="95"/>
        <v>-3.5857461024498889E-2</v>
      </c>
      <c r="M830" s="186">
        <f t="shared" si="96"/>
        <v>-7.360157016683023E-3</v>
      </c>
      <c r="N830" s="186">
        <f t="shared" si="97"/>
        <v>-2.5839793281653745E-4</v>
      </c>
      <c r="O830" s="186">
        <f t="shared" si="93"/>
        <v>7.3429951690821256E-3</v>
      </c>
      <c r="P830" s="186">
        <f t="shared" si="94"/>
        <v>-2.0196078431372548E-2</v>
      </c>
      <c r="Q830" s="186">
        <f t="shared" si="98"/>
        <v>-2.0196078431372548E-2</v>
      </c>
      <c r="R830" s="117"/>
      <c r="S830" s="117"/>
      <c r="T830" s="117">
        <f t="shared" si="99"/>
        <v>8.8137128219364447E-4</v>
      </c>
    </row>
    <row r="831" spans="2:20" ht="15.75" x14ac:dyDescent="0.2">
      <c r="B831" s="116" t="s">
        <v>2881</v>
      </c>
      <c r="C831" s="118">
        <v>4256</v>
      </c>
      <c r="D831" s="118">
        <v>4079</v>
      </c>
      <c r="E831" s="118">
        <v>3976</v>
      </c>
      <c r="F831" s="118">
        <v>4208</v>
      </c>
      <c r="G831" s="118">
        <v>5205</v>
      </c>
      <c r="H831" s="118">
        <v>5081</v>
      </c>
      <c r="I831" s="118"/>
      <c r="J831" s="118"/>
      <c r="K831" s="118">
        <v>285859.85619999998</v>
      </c>
      <c r="L831" s="186">
        <f t="shared" si="95"/>
        <v>-1.6863016863016864E-2</v>
      </c>
      <c r="M831" s="186">
        <f t="shared" si="96"/>
        <v>8.156203657933762E-3</v>
      </c>
      <c r="N831" s="186">
        <f t="shared" si="97"/>
        <v>2.7655724993538383E-2</v>
      </c>
      <c r="O831" s="186">
        <f t="shared" si="93"/>
        <v>-1.5346249760214848E-3</v>
      </c>
      <c r="P831" s="186">
        <f t="shared" si="94"/>
        <v>1.6810086051630979E-2</v>
      </c>
      <c r="Q831" s="186">
        <f t="shared" si="98"/>
        <v>1.6810086051630979E-2</v>
      </c>
      <c r="R831" s="117"/>
      <c r="S831" s="117"/>
      <c r="T831" s="117">
        <f t="shared" si="99"/>
        <v>1.8856772617372775E-2</v>
      </c>
    </row>
    <row r="832" spans="2:20" ht="15.75" x14ac:dyDescent="0.2">
      <c r="B832" s="116" t="s">
        <v>2882</v>
      </c>
      <c r="C832" s="118">
        <v>4187</v>
      </c>
      <c r="D832" s="118">
        <v>4100</v>
      </c>
      <c r="E832" s="118">
        <v>4040</v>
      </c>
      <c r="F832" s="118">
        <v>4261</v>
      </c>
      <c r="G832" s="118">
        <v>5325</v>
      </c>
      <c r="H832" s="118">
        <v>5090</v>
      </c>
      <c r="I832" s="118"/>
      <c r="J832" s="118"/>
      <c r="K832" s="118">
        <v>287630.37219999998</v>
      </c>
      <c r="L832" s="186">
        <f t="shared" si="95"/>
        <v>-1.6212406015037595E-2</v>
      </c>
      <c r="M832" s="186">
        <f t="shared" si="96"/>
        <v>5.1483206668301055E-3</v>
      </c>
      <c r="N832" s="186">
        <f t="shared" si="97"/>
        <v>1.6096579476861168E-2</v>
      </c>
      <c r="O832" s="186">
        <f t="shared" si="93"/>
        <v>2.3054755043227664E-2</v>
      </c>
      <c r="P832" s="186">
        <f t="shared" si="94"/>
        <v>1.7713048612477858E-3</v>
      </c>
      <c r="Q832" s="186">
        <f t="shared" si="98"/>
        <v>1.7713048612477858E-3</v>
      </c>
      <c r="R832" s="117"/>
      <c r="S832" s="117"/>
      <c r="T832" s="117">
        <f t="shared" si="99"/>
        <v>6.1936503555828889E-3</v>
      </c>
    </row>
    <row r="833" spans="2:20" ht="15.75" x14ac:dyDescent="0.2">
      <c r="B833" s="116" t="s">
        <v>2883</v>
      </c>
      <c r="C833" s="118">
        <v>4101</v>
      </c>
      <c r="D833" s="118">
        <v>4143</v>
      </c>
      <c r="E833" s="118">
        <v>4082</v>
      </c>
      <c r="F833" s="118">
        <v>4327</v>
      </c>
      <c r="G833" s="118">
        <v>5412</v>
      </c>
      <c r="H833" s="118">
        <v>5034</v>
      </c>
      <c r="I833" s="118"/>
      <c r="J833" s="118"/>
      <c r="K833" s="118">
        <v>284297.234</v>
      </c>
      <c r="L833" s="186">
        <f t="shared" si="95"/>
        <v>-2.0539765942202054E-2</v>
      </c>
      <c r="M833" s="186">
        <f t="shared" si="96"/>
        <v>1.0487804878048781E-2</v>
      </c>
      <c r="N833" s="186">
        <f t="shared" si="97"/>
        <v>1.0396039603960397E-2</v>
      </c>
      <c r="O833" s="186">
        <f t="shared" si="93"/>
        <v>1.6338028169014085E-2</v>
      </c>
      <c r="P833" s="186">
        <f t="shared" si="94"/>
        <v>-1.100196463654224E-2</v>
      </c>
      <c r="Q833" s="186">
        <f t="shared" si="98"/>
        <v>-1.100196463654224E-2</v>
      </c>
      <c r="R833" s="117"/>
      <c r="S833" s="117"/>
      <c r="T833" s="117">
        <f t="shared" si="99"/>
        <v>-1.1588269258582794E-2</v>
      </c>
    </row>
    <row r="834" spans="2:20" ht="15.75" x14ac:dyDescent="0.2">
      <c r="B834" s="116" t="s">
        <v>2884</v>
      </c>
      <c r="C834" s="118">
        <v>4103</v>
      </c>
      <c r="D834" s="118">
        <v>4282</v>
      </c>
      <c r="E834" s="118">
        <v>4268</v>
      </c>
      <c r="F834" s="118">
        <v>4530</v>
      </c>
      <c r="G834" s="118">
        <v>5427</v>
      </c>
      <c r="H834" s="118">
        <v>5147</v>
      </c>
      <c r="I834" s="118"/>
      <c r="J834" s="118"/>
      <c r="K834" s="118">
        <v>286401.97499999998</v>
      </c>
      <c r="L834" s="186">
        <f t="shared" si="95"/>
        <v>4.8768593026091199E-4</v>
      </c>
      <c r="M834" s="186">
        <f t="shared" si="96"/>
        <v>3.3550567221819934E-2</v>
      </c>
      <c r="N834" s="186">
        <f t="shared" si="97"/>
        <v>4.556589906908378E-2</v>
      </c>
      <c r="O834" s="186">
        <f t="shared" si="93"/>
        <v>2.7716186252771621E-3</v>
      </c>
      <c r="P834" s="186">
        <f t="shared" si="94"/>
        <v>2.2447357965832339E-2</v>
      </c>
      <c r="Q834" s="186">
        <f t="shared" si="98"/>
        <v>2.2447357965832339E-2</v>
      </c>
      <c r="R834" s="117"/>
      <c r="S834" s="117"/>
      <c r="T834" s="117">
        <f t="shared" si="99"/>
        <v>7.4033115636994908E-3</v>
      </c>
    </row>
    <row r="835" spans="2:20" ht="15.75" x14ac:dyDescent="0.2">
      <c r="B835" s="116" t="s">
        <v>2885</v>
      </c>
      <c r="C835" s="118">
        <v>4132</v>
      </c>
      <c r="D835" s="118">
        <v>4466</v>
      </c>
      <c r="E835" s="118">
        <v>4339</v>
      </c>
      <c r="F835" s="118">
        <v>4659</v>
      </c>
      <c r="G835" s="118">
        <v>5560</v>
      </c>
      <c r="H835" s="118">
        <v>5103</v>
      </c>
      <c r="I835" s="118"/>
      <c r="J835" s="118"/>
      <c r="K835" s="118">
        <v>290951.27600000001</v>
      </c>
      <c r="L835" s="186">
        <f t="shared" si="95"/>
        <v>7.0679990251035826E-3</v>
      </c>
      <c r="M835" s="186">
        <f t="shared" si="96"/>
        <v>4.2970574497898179E-2</v>
      </c>
      <c r="N835" s="186">
        <f t="shared" si="97"/>
        <v>1.6635426429240863E-2</v>
      </c>
      <c r="O835" s="186">
        <f t="shared" si="93"/>
        <v>2.4507094158835452E-2</v>
      </c>
      <c r="P835" s="186">
        <f t="shared" si="94"/>
        <v>-8.5486691276471724E-3</v>
      </c>
      <c r="Q835" s="186">
        <f t="shared" si="98"/>
        <v>-8.5486691276471724E-3</v>
      </c>
      <c r="R835" s="117"/>
      <c r="S835" s="117"/>
      <c r="T835" s="117">
        <f t="shared" si="99"/>
        <v>1.5884321328440688E-2</v>
      </c>
    </row>
    <row r="836" spans="2:20" ht="15.75" x14ac:dyDescent="0.2">
      <c r="B836" s="116" t="s">
        <v>2886</v>
      </c>
      <c r="C836" s="118">
        <v>4144</v>
      </c>
      <c r="D836" s="118">
        <v>4424</v>
      </c>
      <c r="E836" s="118">
        <v>4221</v>
      </c>
      <c r="F836" s="118">
        <v>4561</v>
      </c>
      <c r="G836" s="118">
        <v>5739</v>
      </c>
      <c r="H836" s="118">
        <v>5138</v>
      </c>
      <c r="I836" s="118"/>
      <c r="J836" s="118"/>
      <c r="K836" s="118">
        <v>295432.22139999998</v>
      </c>
      <c r="L836" s="186">
        <f t="shared" si="95"/>
        <v>2.9041626331074541E-3</v>
      </c>
      <c r="M836" s="186">
        <f t="shared" si="96"/>
        <v>-9.4043887147335428E-3</v>
      </c>
      <c r="N836" s="186">
        <f t="shared" si="97"/>
        <v>-2.7195206268725514E-2</v>
      </c>
      <c r="O836" s="186">
        <f t="shared" si="93"/>
        <v>3.2194244604316545E-2</v>
      </c>
      <c r="P836" s="186">
        <f t="shared" si="94"/>
        <v>6.8587105624142658E-3</v>
      </c>
      <c r="Q836" s="186">
        <f t="shared" si="98"/>
        <v>6.8587105624142658E-3</v>
      </c>
      <c r="R836" s="117"/>
      <c r="S836" s="117"/>
      <c r="T836" s="117">
        <f t="shared" si="99"/>
        <v>1.5401016491847136E-2</v>
      </c>
    </row>
    <row r="837" spans="2:20" ht="15.75" x14ac:dyDescent="0.2">
      <c r="B837" s="116" t="s">
        <v>2887</v>
      </c>
      <c r="C837" s="118">
        <v>4145</v>
      </c>
      <c r="D837" s="118">
        <v>4407</v>
      </c>
      <c r="E837" s="118">
        <v>4380</v>
      </c>
      <c r="F837" s="118">
        <v>4593</v>
      </c>
      <c r="G837" s="118">
        <v>5995</v>
      </c>
      <c r="H837" s="118">
        <v>5139</v>
      </c>
      <c r="I837" s="118"/>
      <c r="J837" s="118"/>
      <c r="K837" s="118">
        <v>297315.79310000001</v>
      </c>
      <c r="L837" s="186">
        <f t="shared" si="95"/>
        <v>2.4131274131274132E-4</v>
      </c>
      <c r="M837" s="186">
        <f t="shared" si="96"/>
        <v>-3.8426763110307413E-3</v>
      </c>
      <c r="N837" s="186">
        <f t="shared" si="97"/>
        <v>3.7668798862828715E-2</v>
      </c>
      <c r="O837" s="186">
        <f t="shared" si="93"/>
        <v>4.4607074403206132E-2</v>
      </c>
      <c r="P837" s="186">
        <f t="shared" si="94"/>
        <v>1.9462826002335538E-4</v>
      </c>
      <c r="Q837" s="186">
        <f t="shared" si="98"/>
        <v>1.9462826002335538E-4</v>
      </c>
      <c r="R837" s="117"/>
      <c r="S837" s="117"/>
      <c r="T837" s="117">
        <f t="shared" si="99"/>
        <v>6.3756474871770018E-3</v>
      </c>
    </row>
    <row r="838" spans="2:20" ht="15.75" x14ac:dyDescent="0.2">
      <c r="B838" s="116" t="s">
        <v>2888</v>
      </c>
      <c r="C838" s="118">
        <v>4300</v>
      </c>
      <c r="D838" s="118">
        <v>4419</v>
      </c>
      <c r="E838" s="118">
        <v>4489</v>
      </c>
      <c r="F838" s="118">
        <v>4659</v>
      </c>
      <c r="G838" s="118">
        <v>6254</v>
      </c>
      <c r="H838" s="118">
        <v>5169</v>
      </c>
      <c r="I838" s="118"/>
      <c r="J838" s="118"/>
      <c r="K838" s="118">
        <v>300543.72090000001</v>
      </c>
      <c r="L838" s="186">
        <f t="shared" si="95"/>
        <v>3.739445114595899E-2</v>
      </c>
      <c r="M838" s="186">
        <f t="shared" si="96"/>
        <v>2.722940776038121E-3</v>
      </c>
      <c r="N838" s="186">
        <f t="shared" si="97"/>
        <v>2.4885844748858448E-2</v>
      </c>
      <c r="O838" s="186">
        <f t="shared" si="93"/>
        <v>4.3202668890742285E-2</v>
      </c>
      <c r="P838" s="186">
        <f t="shared" si="94"/>
        <v>5.837711617046118E-3</v>
      </c>
      <c r="Q838" s="186">
        <f t="shared" si="98"/>
        <v>5.837711617046118E-3</v>
      </c>
      <c r="R838" s="117"/>
      <c r="S838" s="117"/>
      <c r="T838" s="117">
        <f t="shared" si="99"/>
        <v>1.0856899885282295E-2</v>
      </c>
    </row>
    <row r="839" spans="2:20" ht="15.75" x14ac:dyDescent="0.2">
      <c r="B839" s="116" t="s">
        <v>2889</v>
      </c>
      <c r="C839" s="118">
        <v>4512</v>
      </c>
      <c r="D839" s="118">
        <v>4439</v>
      </c>
      <c r="E839" s="118">
        <v>4481</v>
      </c>
      <c r="F839" s="118">
        <v>4809</v>
      </c>
      <c r="G839" s="118">
        <v>6425</v>
      </c>
      <c r="H839" s="118">
        <v>5423</v>
      </c>
      <c r="I839" s="118"/>
      <c r="J839" s="118"/>
      <c r="K839" s="118">
        <v>304765.30160000001</v>
      </c>
      <c r="L839" s="186">
        <f t="shared" si="95"/>
        <v>4.930232558139535E-2</v>
      </c>
      <c r="M839" s="186">
        <f t="shared" si="96"/>
        <v>4.525910839556461E-3</v>
      </c>
      <c r="N839" s="186">
        <f t="shared" si="97"/>
        <v>-1.7821341055914458E-3</v>
      </c>
      <c r="O839" s="186">
        <f t="shared" ref="O839:O902" si="100">(G839-G838)/G838</f>
        <v>2.7342500799488328E-2</v>
      </c>
      <c r="P839" s="186">
        <f t="shared" ref="P839:P902" si="101">(H839-H838)/H838</f>
        <v>4.9139098471657962E-2</v>
      </c>
      <c r="Q839" s="186">
        <f t="shared" si="98"/>
        <v>4.9139098471657962E-2</v>
      </c>
      <c r="R839" s="117"/>
      <c r="S839" s="117"/>
      <c r="T839" s="117">
        <f t="shared" si="99"/>
        <v>1.40464777881839E-2</v>
      </c>
    </row>
    <row r="840" spans="2:20" ht="15.75" x14ac:dyDescent="0.2">
      <c r="B840" s="116" t="s">
        <v>2890</v>
      </c>
      <c r="C840" s="118">
        <v>4734</v>
      </c>
      <c r="D840" s="118">
        <v>4379</v>
      </c>
      <c r="E840" s="118">
        <v>4428</v>
      </c>
      <c r="F840" s="118">
        <v>4856</v>
      </c>
      <c r="G840" s="118">
        <v>6186</v>
      </c>
      <c r="H840" s="118">
        <v>5512</v>
      </c>
      <c r="I840" s="118"/>
      <c r="J840" s="118"/>
      <c r="K840" s="118">
        <v>303178.63059999997</v>
      </c>
      <c r="L840" s="186">
        <f t="shared" si="95"/>
        <v>4.920212765957447E-2</v>
      </c>
      <c r="M840" s="186">
        <f t="shared" si="96"/>
        <v>-1.3516557783284524E-2</v>
      </c>
      <c r="N840" s="186">
        <f t="shared" si="97"/>
        <v>-1.182771702744923E-2</v>
      </c>
      <c r="O840" s="186">
        <f t="shared" si="100"/>
        <v>-3.7198443579766538E-2</v>
      </c>
      <c r="P840" s="186">
        <f t="shared" si="101"/>
        <v>1.6411580306103634E-2</v>
      </c>
      <c r="Q840" s="186">
        <f t="shared" si="98"/>
        <v>1.6411580306103634E-2</v>
      </c>
      <c r="R840" s="117"/>
      <c r="S840" s="117"/>
      <c r="T840" s="117">
        <f t="shared" si="99"/>
        <v>-5.2062061910266725E-3</v>
      </c>
    </row>
    <row r="841" spans="2:20" ht="15.75" x14ac:dyDescent="0.2">
      <c r="B841" s="116" t="s">
        <v>2891</v>
      </c>
      <c r="C841" s="118">
        <v>4814</v>
      </c>
      <c r="D841" s="118">
        <v>4327</v>
      </c>
      <c r="E841" s="118">
        <v>4427</v>
      </c>
      <c r="F841" s="118">
        <v>4952</v>
      </c>
      <c r="G841" s="118">
        <v>6199</v>
      </c>
      <c r="H841" s="118">
        <v>5512</v>
      </c>
      <c r="I841" s="118"/>
      <c r="J841" s="118"/>
      <c r="K841" s="118">
        <v>307171.04149999999</v>
      </c>
      <c r="L841" s="186">
        <f t="shared" si="95"/>
        <v>1.6899028305872411E-2</v>
      </c>
      <c r="M841" s="186">
        <f t="shared" si="96"/>
        <v>-1.1874857273350079E-2</v>
      </c>
      <c r="N841" s="186">
        <f t="shared" si="97"/>
        <v>-2.2583559168925022E-4</v>
      </c>
      <c r="O841" s="186">
        <f t="shared" si="100"/>
        <v>2.1015195602974456E-3</v>
      </c>
      <c r="P841" s="186">
        <f t="shared" si="101"/>
        <v>0</v>
      </c>
      <c r="Q841" s="186">
        <f t="shared" si="98"/>
        <v>0</v>
      </c>
      <c r="R841" s="117"/>
      <c r="S841" s="117"/>
      <c r="T841" s="117">
        <f t="shared" si="99"/>
        <v>1.3168510234705234E-2</v>
      </c>
    </row>
    <row r="842" spans="2:20" ht="15.75" x14ac:dyDescent="0.2">
      <c r="B842" s="116" t="s">
        <v>2892</v>
      </c>
      <c r="C842" s="118">
        <v>4849</v>
      </c>
      <c r="D842" s="118">
        <v>4344</v>
      </c>
      <c r="E842" s="118">
        <v>4509</v>
      </c>
      <c r="F842" s="118">
        <v>5101</v>
      </c>
      <c r="G842" s="118">
        <v>6379</v>
      </c>
      <c r="H842" s="118">
        <v>5580</v>
      </c>
      <c r="I842" s="118"/>
      <c r="J842" s="118"/>
      <c r="K842" s="118">
        <v>303685.26689999999</v>
      </c>
      <c r="L842" s="186">
        <f t="shared" si="95"/>
        <v>7.2704611549646867E-3</v>
      </c>
      <c r="M842" s="186">
        <f t="shared" si="96"/>
        <v>3.9288190432170099E-3</v>
      </c>
      <c r="N842" s="186">
        <f t="shared" si="97"/>
        <v>1.8522701603794895E-2</v>
      </c>
      <c r="O842" s="186">
        <f t="shared" si="100"/>
        <v>2.903694144216809E-2</v>
      </c>
      <c r="P842" s="186">
        <f t="shared" si="101"/>
        <v>1.2336719883889695E-2</v>
      </c>
      <c r="Q842" s="186">
        <f t="shared" si="98"/>
        <v>1.2336719883889695E-2</v>
      </c>
      <c r="R842" s="117"/>
      <c r="S842" s="117"/>
      <c r="T842" s="117">
        <f t="shared" si="99"/>
        <v>-1.1347992255318131E-2</v>
      </c>
    </row>
    <row r="843" spans="2:20" ht="15.75" x14ac:dyDescent="0.2">
      <c r="B843" s="116" t="s">
        <v>2893</v>
      </c>
      <c r="C843" s="118">
        <v>4720</v>
      </c>
      <c r="D843" s="118">
        <v>4306</v>
      </c>
      <c r="E843" s="118">
        <v>4484</v>
      </c>
      <c r="F843" s="118">
        <v>5004</v>
      </c>
      <c r="G843" s="118">
        <v>6242</v>
      </c>
      <c r="H843" s="118">
        <v>5354</v>
      </c>
      <c r="I843" s="118"/>
      <c r="J843" s="118"/>
      <c r="K843" s="118">
        <v>295743.87170000002</v>
      </c>
      <c r="L843" s="186">
        <f t="shared" si="95"/>
        <v>-2.6603423386265208E-2</v>
      </c>
      <c r="M843" s="186">
        <f t="shared" si="96"/>
        <v>-8.7476979742173114E-3</v>
      </c>
      <c r="N843" s="186">
        <f t="shared" si="97"/>
        <v>-5.5444666223109333E-3</v>
      </c>
      <c r="O843" s="186">
        <f t="shared" si="100"/>
        <v>-2.1476720489104876E-2</v>
      </c>
      <c r="P843" s="186">
        <f t="shared" si="101"/>
        <v>-4.0501792114695338E-2</v>
      </c>
      <c r="Q843" s="186">
        <f t="shared" si="98"/>
        <v>-4.0501792114695338E-2</v>
      </c>
      <c r="R843" s="117"/>
      <c r="S843" s="117"/>
      <c r="T843" s="117">
        <f t="shared" si="99"/>
        <v>-2.6150083871585968E-2</v>
      </c>
    </row>
    <row r="844" spans="2:20" ht="15.75" x14ac:dyDescent="0.2">
      <c r="B844" s="116" t="s">
        <v>2894</v>
      </c>
      <c r="C844" s="118">
        <v>4714</v>
      </c>
      <c r="D844" s="118">
        <v>4328</v>
      </c>
      <c r="E844" s="118">
        <v>4499</v>
      </c>
      <c r="F844" s="118">
        <v>5016</v>
      </c>
      <c r="G844" s="118">
        <v>5947</v>
      </c>
      <c r="H844" s="118">
        <v>5346</v>
      </c>
      <c r="I844" s="118"/>
      <c r="J844" s="118"/>
      <c r="K844" s="118">
        <v>299553.28120000003</v>
      </c>
      <c r="L844" s="186">
        <f t="shared" si="95"/>
        <v>-1.271186440677966E-3</v>
      </c>
      <c r="M844" s="186">
        <f t="shared" si="96"/>
        <v>5.1091500232234091E-3</v>
      </c>
      <c r="N844" s="186">
        <f t="shared" si="97"/>
        <v>3.3452274754683319E-3</v>
      </c>
      <c r="O844" s="186">
        <f t="shared" si="100"/>
        <v>-4.7260493431592436E-2</v>
      </c>
      <c r="P844" s="186">
        <f t="shared" si="101"/>
        <v>-1.4942099364960778E-3</v>
      </c>
      <c r="Q844" s="186">
        <f t="shared" si="98"/>
        <v>-1.4942099364960778E-3</v>
      </c>
      <c r="R844" s="117"/>
      <c r="S844" s="117"/>
      <c r="T844" s="117">
        <f t="shared" si="99"/>
        <v>1.2880772399788694E-2</v>
      </c>
    </row>
    <row r="845" spans="2:20" ht="15.75" x14ac:dyDescent="0.2">
      <c r="B845" s="116" t="s">
        <v>2895</v>
      </c>
      <c r="C845" s="118">
        <v>4499</v>
      </c>
      <c r="D845" s="118">
        <v>4341</v>
      </c>
      <c r="E845" s="118">
        <v>4402</v>
      </c>
      <c r="F845" s="118">
        <v>4953</v>
      </c>
      <c r="G845" s="118">
        <v>6046</v>
      </c>
      <c r="H845" s="118">
        <v>5187</v>
      </c>
      <c r="I845" s="118"/>
      <c r="J845" s="118"/>
      <c r="K845" s="118">
        <v>304049.61290000001</v>
      </c>
      <c r="L845" s="186">
        <f t="shared" si="95"/>
        <v>-4.5608824777259228E-2</v>
      </c>
      <c r="M845" s="186">
        <f t="shared" si="96"/>
        <v>3.0036968576709795E-3</v>
      </c>
      <c r="N845" s="186">
        <f t="shared" si="97"/>
        <v>-2.1560346743720826E-2</v>
      </c>
      <c r="O845" s="186">
        <f t="shared" si="100"/>
        <v>1.6647048932234742E-2</v>
      </c>
      <c r="P845" s="186">
        <f t="shared" si="101"/>
        <v>-2.9741863075196408E-2</v>
      </c>
      <c r="Q845" s="186">
        <f t="shared" si="98"/>
        <v>-2.9741863075196408E-2</v>
      </c>
      <c r="R845" s="117"/>
      <c r="S845" s="117"/>
      <c r="T845" s="117">
        <f t="shared" si="99"/>
        <v>1.5010123347632288E-2</v>
      </c>
    </row>
    <row r="846" spans="2:20" ht="15.75" x14ac:dyDescent="0.2">
      <c r="B846" s="116" t="s">
        <v>2896</v>
      </c>
      <c r="C846" s="118">
        <v>4300</v>
      </c>
      <c r="D846" s="118">
        <v>4201</v>
      </c>
      <c r="E846" s="118">
        <v>4291</v>
      </c>
      <c r="F846" s="118">
        <v>4870</v>
      </c>
      <c r="G846" s="118">
        <v>6141</v>
      </c>
      <c r="H846" s="118">
        <v>5054</v>
      </c>
      <c r="I846" s="118"/>
      <c r="J846" s="118"/>
      <c r="K846" s="118">
        <v>313210.66389999999</v>
      </c>
      <c r="L846" s="186">
        <f t="shared" si="95"/>
        <v>-4.4232051567014895E-2</v>
      </c>
      <c r="M846" s="186">
        <f t="shared" si="96"/>
        <v>-3.2250633494586498E-2</v>
      </c>
      <c r="N846" s="186">
        <f t="shared" si="97"/>
        <v>-2.5215810995002273E-2</v>
      </c>
      <c r="O846" s="186">
        <f t="shared" si="100"/>
        <v>1.5712868011908701E-2</v>
      </c>
      <c r="P846" s="186">
        <f t="shared" si="101"/>
        <v>-2.564102564102564E-2</v>
      </c>
      <c r="Q846" s="186">
        <f t="shared" si="98"/>
        <v>-2.564102564102564E-2</v>
      </c>
      <c r="R846" s="117"/>
      <c r="S846" s="117"/>
      <c r="T846" s="117">
        <f t="shared" si="99"/>
        <v>3.0130118938888402E-2</v>
      </c>
    </row>
    <row r="847" spans="2:20" ht="15.75" x14ac:dyDescent="0.2">
      <c r="B847" s="116" t="s">
        <v>2897</v>
      </c>
      <c r="C847" s="118">
        <v>4102</v>
      </c>
      <c r="D847" s="118">
        <v>4218</v>
      </c>
      <c r="E847" s="118">
        <v>4303</v>
      </c>
      <c r="F847" s="118">
        <v>4996</v>
      </c>
      <c r="G847" s="118">
        <v>6141</v>
      </c>
      <c r="H847" s="118">
        <v>5173</v>
      </c>
      <c r="I847" s="118"/>
      <c r="J847" s="118"/>
      <c r="K847" s="118">
        <v>314042.9031</v>
      </c>
      <c r="L847" s="186">
        <f t="shared" si="95"/>
        <v>-4.6046511627906975E-2</v>
      </c>
      <c r="M847" s="186">
        <f t="shared" si="96"/>
        <v>4.0466555582004283E-3</v>
      </c>
      <c r="N847" s="186">
        <f t="shared" si="97"/>
        <v>2.7965509205313448E-3</v>
      </c>
      <c r="O847" s="186">
        <f t="shared" si="100"/>
        <v>0</v>
      </c>
      <c r="P847" s="186">
        <f t="shared" si="101"/>
        <v>2.3545706371191136E-2</v>
      </c>
      <c r="Q847" s="186">
        <f t="shared" si="98"/>
        <v>2.3545706371191136E-2</v>
      </c>
      <c r="R847" s="117"/>
      <c r="S847" s="117"/>
      <c r="T847" s="117">
        <f t="shared" si="99"/>
        <v>2.6571228119669746E-3</v>
      </c>
    </row>
    <row r="848" spans="2:20" ht="15.75" x14ac:dyDescent="0.2">
      <c r="B848" s="116" t="s">
        <v>2898</v>
      </c>
      <c r="C848" s="118">
        <v>4294</v>
      </c>
      <c r="D848" s="118">
        <v>4199</v>
      </c>
      <c r="E848" s="118">
        <v>4369</v>
      </c>
      <c r="F848" s="118">
        <v>5194</v>
      </c>
      <c r="G848" s="118">
        <v>6119</v>
      </c>
      <c r="H848" s="118">
        <v>5195</v>
      </c>
      <c r="I848" s="118"/>
      <c r="J848" s="118"/>
      <c r="K848" s="118">
        <v>316263.59399999998</v>
      </c>
      <c r="L848" s="186">
        <f t="shared" si="95"/>
        <v>4.6806435884934182E-2</v>
      </c>
      <c r="M848" s="186">
        <f t="shared" si="96"/>
        <v>-4.5045045045045045E-3</v>
      </c>
      <c r="N848" s="186">
        <f t="shared" si="97"/>
        <v>1.5338136184057634E-2</v>
      </c>
      <c r="O848" s="186">
        <f t="shared" si="100"/>
        <v>-3.5824784237094938E-3</v>
      </c>
      <c r="P848" s="186">
        <f t="shared" si="101"/>
        <v>4.252851343514402E-3</v>
      </c>
      <c r="Q848" s="186">
        <f t="shared" si="98"/>
        <v>4.252851343514402E-3</v>
      </c>
      <c r="R848" s="117"/>
      <c r="S848" s="117"/>
      <c r="T848" s="117">
        <f t="shared" si="99"/>
        <v>7.0712978324902857E-3</v>
      </c>
    </row>
    <row r="849" spans="2:20" ht="15.75" x14ac:dyDescent="0.2">
      <c r="B849" s="116" t="s">
        <v>2899</v>
      </c>
      <c r="C849" s="118">
        <v>4471</v>
      </c>
      <c r="D849" s="118">
        <v>4406</v>
      </c>
      <c r="E849" s="118">
        <v>4523</v>
      </c>
      <c r="F849" s="118">
        <v>5443</v>
      </c>
      <c r="G849" s="118">
        <v>6024</v>
      </c>
      <c r="H849" s="118">
        <v>5311</v>
      </c>
      <c r="I849" s="118"/>
      <c r="J849" s="118"/>
      <c r="K849" s="118">
        <v>321949.02840000001</v>
      </c>
      <c r="L849" s="186">
        <f t="shared" si="95"/>
        <v>4.1220307405682347E-2</v>
      </c>
      <c r="M849" s="186">
        <f t="shared" si="96"/>
        <v>4.9297451774231962E-2</v>
      </c>
      <c r="N849" s="186">
        <f t="shared" si="97"/>
        <v>3.5248340581368734E-2</v>
      </c>
      <c r="O849" s="186">
        <f t="shared" si="100"/>
        <v>-1.5525412649125674E-2</v>
      </c>
      <c r="P849" s="186">
        <f t="shared" si="101"/>
        <v>2.2329162656400385E-2</v>
      </c>
      <c r="Q849" s="186">
        <f t="shared" si="98"/>
        <v>2.2329162656400385E-2</v>
      </c>
      <c r="R849" s="117"/>
      <c r="S849" s="117"/>
      <c r="T849" s="117">
        <f t="shared" si="99"/>
        <v>1.7976885445752658E-2</v>
      </c>
    </row>
    <row r="850" spans="2:20" ht="15.75" x14ac:dyDescent="0.2">
      <c r="B850" s="116" t="s">
        <v>2900</v>
      </c>
      <c r="C850" s="118">
        <v>4321</v>
      </c>
      <c r="D850" s="118">
        <v>4459</v>
      </c>
      <c r="E850" s="118">
        <v>4510</v>
      </c>
      <c r="F850" s="118">
        <v>5447</v>
      </c>
      <c r="G850" s="118">
        <v>6004</v>
      </c>
      <c r="H850" s="118">
        <v>5315</v>
      </c>
      <c r="I850" s="118"/>
      <c r="J850" s="118"/>
      <c r="K850" s="118">
        <v>320318.91460000002</v>
      </c>
      <c r="L850" s="186">
        <f t="shared" si="95"/>
        <v>-3.3549541489599641E-2</v>
      </c>
      <c r="M850" s="186">
        <f t="shared" si="96"/>
        <v>1.2029051293690422E-2</v>
      </c>
      <c r="N850" s="186">
        <f t="shared" si="97"/>
        <v>-2.8741985407915102E-3</v>
      </c>
      <c r="O850" s="186">
        <f t="shared" si="100"/>
        <v>-3.3200531208499337E-3</v>
      </c>
      <c r="P850" s="186">
        <f t="shared" si="101"/>
        <v>7.5315383167011863E-4</v>
      </c>
      <c r="Q850" s="186">
        <f t="shared" si="98"/>
        <v>7.5315383167011863E-4</v>
      </c>
      <c r="R850" s="117"/>
      <c r="S850" s="117"/>
      <c r="T850" s="117">
        <f t="shared" si="99"/>
        <v>-5.0632667167881161E-3</v>
      </c>
    </row>
    <row r="851" spans="2:20" ht="15.75" x14ac:dyDescent="0.2">
      <c r="B851" s="116" t="s">
        <v>2901</v>
      </c>
      <c r="C851" s="118">
        <v>4363</v>
      </c>
      <c r="D851" s="118">
        <v>4500</v>
      </c>
      <c r="E851" s="118">
        <v>4514</v>
      </c>
      <c r="F851" s="118">
        <v>5427</v>
      </c>
      <c r="G851" s="118">
        <v>5863</v>
      </c>
      <c r="H851" s="118">
        <v>5306</v>
      </c>
      <c r="I851" s="118"/>
      <c r="J851" s="118"/>
      <c r="K851" s="118">
        <v>326526.07120000001</v>
      </c>
      <c r="L851" s="186">
        <f t="shared" si="95"/>
        <v>9.7199722286507757E-3</v>
      </c>
      <c r="M851" s="186">
        <f t="shared" si="96"/>
        <v>9.1948867459071548E-3</v>
      </c>
      <c r="N851" s="186">
        <f t="shared" si="97"/>
        <v>8.869179600886918E-4</v>
      </c>
      <c r="O851" s="186">
        <f t="shared" si="100"/>
        <v>-2.3484343770819455E-2</v>
      </c>
      <c r="P851" s="186">
        <f t="shared" si="101"/>
        <v>-1.6933207902163688E-3</v>
      </c>
      <c r="Q851" s="186">
        <f t="shared" si="98"/>
        <v>-1.6933207902163688E-3</v>
      </c>
      <c r="R851" s="117"/>
      <c r="S851" s="117"/>
      <c r="T851" s="117">
        <f t="shared" si="99"/>
        <v>1.937805205087938E-2</v>
      </c>
    </row>
    <row r="852" spans="2:20" ht="15.75" x14ac:dyDescent="0.2">
      <c r="B852" s="116" t="s">
        <v>2902</v>
      </c>
      <c r="C852" s="118">
        <v>4525</v>
      </c>
      <c r="D852" s="118">
        <v>4721</v>
      </c>
      <c r="E852" s="118">
        <v>4723</v>
      </c>
      <c r="F852" s="118">
        <v>5484</v>
      </c>
      <c r="G852" s="118">
        <v>5952</v>
      </c>
      <c r="H852" s="118">
        <v>5405</v>
      </c>
      <c r="I852" s="118"/>
      <c r="J852" s="118"/>
      <c r="K852" s="118">
        <v>327611.28000000003</v>
      </c>
      <c r="L852" s="186">
        <f t="shared" ref="L852:L915" si="102">(C852-C851)/C851</f>
        <v>3.7130414852165942E-2</v>
      </c>
      <c r="M852" s="186">
        <f t="shared" ref="M852:M915" si="103">(D852-D851)/D851</f>
        <v>4.9111111111111112E-2</v>
      </c>
      <c r="N852" s="186">
        <f t="shared" ref="N852:N915" si="104">(E852-E851)/E851</f>
        <v>4.6300398759415155E-2</v>
      </c>
      <c r="O852" s="186">
        <f t="shared" si="100"/>
        <v>1.5179942009210303E-2</v>
      </c>
      <c r="P852" s="186">
        <f t="shared" si="101"/>
        <v>1.8658122879758765E-2</v>
      </c>
      <c r="Q852" s="186">
        <f t="shared" ref="Q852:Q915" si="105">(H852-H851)/H851</f>
        <v>1.8658122879758765E-2</v>
      </c>
      <c r="R852" s="117"/>
      <c r="S852" s="117"/>
      <c r="T852" s="117">
        <f t="shared" si="99"/>
        <v>3.3234981697229391E-3</v>
      </c>
    </row>
    <row r="853" spans="2:20" ht="15.75" x14ac:dyDescent="0.2">
      <c r="B853" s="116" t="s">
        <v>2903</v>
      </c>
      <c r="C853" s="118">
        <v>4565</v>
      </c>
      <c r="D853" s="118">
        <v>4746</v>
      </c>
      <c r="E853" s="118">
        <v>4692</v>
      </c>
      <c r="F853" s="118">
        <v>5388</v>
      </c>
      <c r="G853" s="118">
        <v>5877</v>
      </c>
      <c r="H853" s="118">
        <v>5330</v>
      </c>
      <c r="I853" s="118"/>
      <c r="J853" s="118"/>
      <c r="K853" s="118">
        <v>327340.41450000001</v>
      </c>
      <c r="L853" s="186">
        <f t="shared" si="102"/>
        <v>8.8397790055248626E-3</v>
      </c>
      <c r="M853" s="186">
        <f t="shared" si="103"/>
        <v>5.2954882440160982E-3</v>
      </c>
      <c r="N853" s="186">
        <f t="shared" si="104"/>
        <v>-6.5636248147363961E-3</v>
      </c>
      <c r="O853" s="186">
        <f t="shared" si="100"/>
        <v>-1.2600806451612902E-2</v>
      </c>
      <c r="P853" s="186">
        <f t="shared" si="101"/>
        <v>-1.3876040703052728E-2</v>
      </c>
      <c r="Q853" s="186">
        <f t="shared" si="105"/>
        <v>-1.3876040703052728E-2</v>
      </c>
      <c r="R853" s="117"/>
      <c r="S853" s="117"/>
      <c r="T853" s="117">
        <f t="shared" si="99"/>
        <v>-8.2678929736489668E-4</v>
      </c>
    </row>
    <row r="854" spans="2:20" ht="15.75" x14ac:dyDescent="0.2">
      <c r="B854" s="116" t="s">
        <v>2904</v>
      </c>
      <c r="C854" s="118">
        <v>4736</v>
      </c>
      <c r="D854" s="118">
        <v>4898</v>
      </c>
      <c r="E854" s="118">
        <v>4732</v>
      </c>
      <c r="F854" s="118">
        <v>5420</v>
      </c>
      <c r="G854" s="118">
        <v>5664</v>
      </c>
      <c r="H854" s="118">
        <v>5410</v>
      </c>
      <c r="I854" s="118"/>
      <c r="J854" s="118"/>
      <c r="K854" s="118">
        <v>328108.40470000001</v>
      </c>
      <c r="L854" s="186">
        <f t="shared" si="102"/>
        <v>3.7458926615553119E-2</v>
      </c>
      <c r="M854" s="186">
        <f t="shared" si="103"/>
        <v>3.2026970080067427E-2</v>
      </c>
      <c r="N854" s="186">
        <f t="shared" si="104"/>
        <v>8.5251491901108273E-3</v>
      </c>
      <c r="O854" s="186">
        <f t="shared" si="100"/>
        <v>-3.6242981112812662E-2</v>
      </c>
      <c r="P854" s="186">
        <f t="shared" si="101"/>
        <v>1.50093808630394E-2</v>
      </c>
      <c r="Q854" s="186">
        <f t="shared" si="105"/>
        <v>1.50093808630394E-2</v>
      </c>
      <c r="R854" s="117"/>
      <c r="S854" s="117"/>
      <c r="T854" s="117">
        <f t="shared" si="99"/>
        <v>2.3461514862840138E-3</v>
      </c>
    </row>
    <row r="855" spans="2:20" ht="15.75" x14ac:dyDescent="0.2">
      <c r="B855" s="116" t="s">
        <v>2905</v>
      </c>
      <c r="C855" s="118">
        <v>4680</v>
      </c>
      <c r="D855" s="118">
        <v>5021</v>
      </c>
      <c r="E855" s="118">
        <v>4647</v>
      </c>
      <c r="F855" s="118">
        <v>5258</v>
      </c>
      <c r="G855" s="118">
        <v>5770</v>
      </c>
      <c r="H855" s="118">
        <v>5426</v>
      </c>
      <c r="I855" s="118"/>
      <c r="J855" s="118"/>
      <c r="K855" s="118">
        <v>321323.13919999998</v>
      </c>
      <c r="L855" s="186">
        <f t="shared" si="102"/>
        <v>-1.1824324324324325E-2</v>
      </c>
      <c r="M855" s="186">
        <f t="shared" si="103"/>
        <v>2.5112290730910574E-2</v>
      </c>
      <c r="N855" s="186">
        <f t="shared" si="104"/>
        <v>-1.7962806424344887E-2</v>
      </c>
      <c r="O855" s="186">
        <f t="shared" si="100"/>
        <v>1.8714689265536724E-2</v>
      </c>
      <c r="P855" s="186">
        <f t="shared" si="101"/>
        <v>2.9574861367837337E-3</v>
      </c>
      <c r="Q855" s="186">
        <f t="shared" si="105"/>
        <v>2.9574861367837337E-3</v>
      </c>
      <c r="R855" s="117"/>
      <c r="S855" s="117"/>
      <c r="T855" s="117">
        <f t="shared" si="99"/>
        <v>-2.0679950293269758E-2</v>
      </c>
    </row>
    <row r="856" spans="2:20" ht="15.75" x14ac:dyDescent="0.2">
      <c r="B856" s="116" t="s">
        <v>2906</v>
      </c>
      <c r="C856" s="118">
        <v>4551</v>
      </c>
      <c r="D856" s="118">
        <v>4944</v>
      </c>
      <c r="E856" s="118">
        <v>4585</v>
      </c>
      <c r="F856" s="118">
        <v>5212</v>
      </c>
      <c r="G856" s="118">
        <v>5774</v>
      </c>
      <c r="H856" s="118">
        <v>5312</v>
      </c>
      <c r="I856" s="118"/>
      <c r="J856" s="118"/>
      <c r="K856" s="118">
        <v>322287.2708</v>
      </c>
      <c r="L856" s="186">
        <f t="shared" si="102"/>
        <v>-2.7564102564102563E-2</v>
      </c>
      <c r="M856" s="186">
        <f t="shared" si="103"/>
        <v>-1.5335590519816769E-2</v>
      </c>
      <c r="N856" s="186">
        <f t="shared" si="104"/>
        <v>-1.3341941037228319E-2</v>
      </c>
      <c r="O856" s="186">
        <f t="shared" si="100"/>
        <v>6.932409012131716E-4</v>
      </c>
      <c r="P856" s="186">
        <f t="shared" si="101"/>
        <v>-2.1009952082565425E-2</v>
      </c>
      <c r="Q856" s="186">
        <f t="shared" si="105"/>
        <v>-2.1009952082565425E-2</v>
      </c>
      <c r="R856" s="117"/>
      <c r="S856" s="117"/>
      <c r="T856" s="117">
        <f t="shared" si="99"/>
        <v>3.0005047330249118E-3</v>
      </c>
    </row>
    <row r="857" spans="2:20" ht="15.75" x14ac:dyDescent="0.2">
      <c r="B857" s="116" t="s">
        <v>2907</v>
      </c>
      <c r="C857" s="118">
        <v>4735</v>
      </c>
      <c r="D857" s="118">
        <v>5019</v>
      </c>
      <c r="E857" s="118">
        <v>4558</v>
      </c>
      <c r="F857" s="118">
        <v>5175</v>
      </c>
      <c r="G857" s="118">
        <v>5957</v>
      </c>
      <c r="H857" s="118">
        <v>5280</v>
      </c>
      <c r="I857" s="118"/>
      <c r="J857" s="118"/>
      <c r="K857" s="118">
        <v>315637.00060000003</v>
      </c>
      <c r="L857" s="186">
        <f t="shared" si="102"/>
        <v>4.0430674577016039E-2</v>
      </c>
      <c r="M857" s="186">
        <f t="shared" si="103"/>
        <v>1.5169902912621359E-2</v>
      </c>
      <c r="N857" s="186">
        <f t="shared" si="104"/>
        <v>-5.8887677208287895E-3</v>
      </c>
      <c r="O857" s="186">
        <f t="shared" si="100"/>
        <v>3.1693799792171802E-2</v>
      </c>
      <c r="P857" s="186">
        <f t="shared" si="101"/>
        <v>-6.024096385542169E-3</v>
      </c>
      <c r="Q857" s="186">
        <f t="shared" si="105"/>
        <v>-6.024096385542169E-3</v>
      </c>
      <c r="R857" s="117"/>
      <c r="S857" s="117"/>
      <c r="T857" s="117">
        <f t="shared" si="99"/>
        <v>-2.0634603977663427E-2</v>
      </c>
    </row>
    <row r="858" spans="2:20" ht="15.75" x14ac:dyDescent="0.2">
      <c r="B858" s="116" t="s">
        <v>2908</v>
      </c>
      <c r="C858" s="118">
        <v>4516</v>
      </c>
      <c r="D858" s="118">
        <v>4850</v>
      </c>
      <c r="E858" s="118">
        <v>4453</v>
      </c>
      <c r="F858" s="118">
        <v>4997</v>
      </c>
      <c r="G858" s="118">
        <v>5976</v>
      </c>
      <c r="H858" s="118">
        <v>5187</v>
      </c>
      <c r="I858" s="118"/>
      <c r="J858" s="118"/>
      <c r="K858" s="118">
        <v>313815.30969999998</v>
      </c>
      <c r="L858" s="186">
        <f t="shared" si="102"/>
        <v>-4.6251319957761348E-2</v>
      </c>
      <c r="M858" s="186">
        <f t="shared" si="103"/>
        <v>-3.3672046224347482E-2</v>
      </c>
      <c r="N858" s="186">
        <f t="shared" si="104"/>
        <v>-2.3036419482229047E-2</v>
      </c>
      <c r="O858" s="186">
        <f t="shared" si="100"/>
        <v>3.1895249286553636E-3</v>
      </c>
      <c r="P858" s="186">
        <f t="shared" si="101"/>
        <v>-1.7613636363636363E-2</v>
      </c>
      <c r="Q858" s="186">
        <f t="shared" si="105"/>
        <v>-1.7613636363636363E-2</v>
      </c>
      <c r="R858" s="117"/>
      <c r="S858" s="117"/>
      <c r="T858" s="117">
        <f t="shared" si="99"/>
        <v>-5.7714744993050881E-3</v>
      </c>
    </row>
    <row r="859" spans="2:20" ht="15.75" x14ac:dyDescent="0.2">
      <c r="B859" s="116" t="s">
        <v>2909</v>
      </c>
      <c r="C859" s="118">
        <v>4368</v>
      </c>
      <c r="D859" s="118">
        <v>4869</v>
      </c>
      <c r="E859" s="118">
        <v>4470</v>
      </c>
      <c r="F859" s="118">
        <v>4998</v>
      </c>
      <c r="G859" s="118">
        <v>5994</v>
      </c>
      <c r="H859" s="118">
        <v>5213</v>
      </c>
      <c r="I859" s="118"/>
      <c r="J859" s="118"/>
      <c r="K859" s="118">
        <v>322442.32270000002</v>
      </c>
      <c r="L859" s="186">
        <f t="shared" si="102"/>
        <v>-3.2772364924712132E-2</v>
      </c>
      <c r="M859" s="186">
        <f t="shared" si="103"/>
        <v>3.9175257731958761E-3</v>
      </c>
      <c r="N859" s="186">
        <f t="shared" si="104"/>
        <v>3.8176510217830676E-3</v>
      </c>
      <c r="O859" s="186">
        <f t="shared" si="100"/>
        <v>3.0120481927710845E-3</v>
      </c>
      <c r="P859" s="186">
        <f t="shared" si="101"/>
        <v>5.0125313283208017E-3</v>
      </c>
      <c r="Q859" s="186">
        <f t="shared" si="105"/>
        <v>5.0125313283208017E-3</v>
      </c>
      <c r="R859" s="117"/>
      <c r="S859" s="117"/>
      <c r="T859" s="117">
        <f t="shared" si="99"/>
        <v>2.7490733349648414E-2</v>
      </c>
    </row>
    <row r="860" spans="2:20" ht="15.75" x14ac:dyDescent="0.2">
      <c r="B860" s="116" t="s">
        <v>2910</v>
      </c>
      <c r="C860" s="118">
        <v>4185</v>
      </c>
      <c r="D860" s="118">
        <v>4714</v>
      </c>
      <c r="E860" s="118">
        <v>4384</v>
      </c>
      <c r="F860" s="118">
        <v>4937</v>
      </c>
      <c r="G860" s="118">
        <v>6266</v>
      </c>
      <c r="H860" s="118">
        <v>5126</v>
      </c>
      <c r="I860" s="118"/>
      <c r="J860" s="118"/>
      <c r="K860" s="118">
        <v>325977.96509999997</v>
      </c>
      <c r="L860" s="186">
        <f t="shared" si="102"/>
        <v>-4.1895604395604392E-2</v>
      </c>
      <c r="M860" s="186">
        <f t="shared" si="103"/>
        <v>-3.1834052166769357E-2</v>
      </c>
      <c r="N860" s="186">
        <f t="shared" si="104"/>
        <v>-1.9239373601789709E-2</v>
      </c>
      <c r="O860" s="186">
        <f t="shared" si="100"/>
        <v>4.5378712045378709E-2</v>
      </c>
      <c r="P860" s="186">
        <f t="shared" si="101"/>
        <v>-1.6689046614233646E-2</v>
      </c>
      <c r="Q860" s="186">
        <f t="shared" si="105"/>
        <v>-1.6689046614233646E-2</v>
      </c>
      <c r="R860" s="117"/>
      <c r="S860" s="117"/>
      <c r="T860" s="117">
        <f t="shared" si="99"/>
        <v>1.0965193310834419E-2</v>
      </c>
    </row>
    <row r="861" spans="2:20" ht="15.75" x14ac:dyDescent="0.2">
      <c r="B861" s="116" t="s">
        <v>2911</v>
      </c>
      <c r="C861" s="118">
        <v>4002</v>
      </c>
      <c r="D861" s="118">
        <v>4752</v>
      </c>
      <c r="E861" s="118">
        <v>4408</v>
      </c>
      <c r="F861" s="118">
        <v>4996</v>
      </c>
      <c r="G861" s="118">
        <v>6556</v>
      </c>
      <c r="H861" s="118">
        <v>5202</v>
      </c>
      <c r="I861" s="118"/>
      <c r="J861" s="118"/>
      <c r="K861" s="118">
        <v>319351.69939999998</v>
      </c>
      <c r="L861" s="186">
        <f t="shared" si="102"/>
        <v>-4.3727598566308243E-2</v>
      </c>
      <c r="M861" s="186">
        <f t="shared" si="103"/>
        <v>8.0610946117946544E-3</v>
      </c>
      <c r="N861" s="186">
        <f t="shared" si="104"/>
        <v>5.4744525547445258E-3</v>
      </c>
      <c r="O861" s="186">
        <f t="shared" si="100"/>
        <v>4.6281519310564956E-2</v>
      </c>
      <c r="P861" s="186">
        <f t="shared" si="101"/>
        <v>1.4826375341396801E-2</v>
      </c>
      <c r="Q861" s="186">
        <f t="shared" si="105"/>
        <v>1.4826375341396801E-2</v>
      </c>
      <c r="R861" s="117"/>
      <c r="S861" s="117"/>
      <c r="T861" s="117">
        <f t="shared" si="99"/>
        <v>-2.0327342364896521E-2</v>
      </c>
    </row>
    <row r="862" spans="2:20" ht="15.75" x14ac:dyDescent="0.2">
      <c r="B862" s="116" t="s">
        <v>2912</v>
      </c>
      <c r="C862" s="118">
        <v>4201</v>
      </c>
      <c r="D862" s="118">
        <v>4973</v>
      </c>
      <c r="E862" s="118">
        <v>4582</v>
      </c>
      <c r="F862" s="118">
        <v>5209</v>
      </c>
      <c r="G862" s="118">
        <v>6423</v>
      </c>
      <c r="H862" s="118">
        <v>5425</v>
      </c>
      <c r="I862" s="118"/>
      <c r="J862" s="118"/>
      <c r="K862" s="118">
        <v>308437.11619999999</v>
      </c>
      <c r="L862" s="186">
        <f t="shared" si="102"/>
        <v>4.9725137431284358E-2</v>
      </c>
      <c r="M862" s="186">
        <f t="shared" si="103"/>
        <v>4.650673400673401E-2</v>
      </c>
      <c r="N862" s="186">
        <f t="shared" si="104"/>
        <v>3.9473684210526314E-2</v>
      </c>
      <c r="O862" s="186">
        <f t="shared" si="100"/>
        <v>-2.0286760219646125E-2</v>
      </c>
      <c r="P862" s="186">
        <f t="shared" si="101"/>
        <v>4.2868127643214148E-2</v>
      </c>
      <c r="Q862" s="186">
        <f t="shared" si="105"/>
        <v>4.2868127643214148E-2</v>
      </c>
      <c r="R862" s="117"/>
      <c r="S862" s="117"/>
      <c r="T862" s="117">
        <f t="shared" si="99"/>
        <v>-3.4177313665486618E-2</v>
      </c>
    </row>
    <row r="863" spans="2:20" ht="15.75" x14ac:dyDescent="0.2">
      <c r="B863" s="116" t="s">
        <v>2913</v>
      </c>
      <c r="C863" s="118">
        <v>4249</v>
      </c>
      <c r="D863" s="118">
        <v>5057</v>
      </c>
      <c r="E863" s="118">
        <v>4637</v>
      </c>
      <c r="F863" s="118">
        <v>5409</v>
      </c>
      <c r="G863" s="118">
        <v>6126</v>
      </c>
      <c r="H863" s="118">
        <v>5494</v>
      </c>
      <c r="I863" s="118"/>
      <c r="J863" s="118"/>
      <c r="K863" s="118">
        <v>308347.31420000002</v>
      </c>
      <c r="L863" s="186">
        <f t="shared" si="102"/>
        <v>1.1425850987860033E-2</v>
      </c>
      <c r="M863" s="186">
        <f t="shared" si="103"/>
        <v>1.6891212547757894E-2</v>
      </c>
      <c r="N863" s="186">
        <f t="shared" si="104"/>
        <v>1.2003491924923615E-2</v>
      </c>
      <c r="O863" s="186">
        <f t="shared" si="100"/>
        <v>-4.6240074731433913E-2</v>
      </c>
      <c r="P863" s="186">
        <f t="shared" si="101"/>
        <v>1.2718894009216591E-2</v>
      </c>
      <c r="Q863" s="186">
        <f t="shared" si="105"/>
        <v>1.2718894009216591E-2</v>
      </c>
      <c r="R863" s="117"/>
      <c r="S863" s="117"/>
      <c r="T863" s="117">
        <f t="shared" si="99"/>
        <v>-2.9115173007173556E-4</v>
      </c>
    </row>
    <row r="864" spans="2:20" ht="15.75" x14ac:dyDescent="0.2">
      <c r="B864" s="116" t="s">
        <v>2914</v>
      </c>
      <c r="C864" s="118">
        <v>4043</v>
      </c>
      <c r="D864" s="118">
        <v>4865</v>
      </c>
      <c r="E864" s="118">
        <v>4595</v>
      </c>
      <c r="F864" s="118">
        <v>5412</v>
      </c>
      <c r="G864" s="118">
        <v>6175</v>
      </c>
      <c r="H864" s="118">
        <v>5342</v>
      </c>
      <c r="I864" s="118"/>
      <c r="J864" s="118"/>
      <c r="K864" s="118">
        <v>299708.93770000001</v>
      </c>
      <c r="L864" s="186">
        <f t="shared" si="102"/>
        <v>-4.848199576370911E-2</v>
      </c>
      <c r="M864" s="186">
        <f t="shared" si="103"/>
        <v>-3.7967174213960848E-2</v>
      </c>
      <c r="N864" s="186">
        <f t="shared" si="104"/>
        <v>-9.0575803321112786E-3</v>
      </c>
      <c r="O864" s="186">
        <f t="shared" si="100"/>
        <v>7.9986940907606913E-3</v>
      </c>
      <c r="P864" s="186">
        <f t="shared" si="101"/>
        <v>-2.7666545322169639E-2</v>
      </c>
      <c r="Q864" s="186">
        <f t="shared" si="105"/>
        <v>-2.7666545322169639E-2</v>
      </c>
      <c r="R864" s="117"/>
      <c r="S864" s="117"/>
      <c r="T864" s="117">
        <f t="shared" si="99"/>
        <v>-2.8015085918332322E-2</v>
      </c>
    </row>
    <row r="865" spans="2:20" ht="15.75" x14ac:dyDescent="0.2">
      <c r="B865" s="116" t="s">
        <v>2915</v>
      </c>
      <c r="C865" s="118">
        <v>3906</v>
      </c>
      <c r="D865" s="118">
        <v>4640</v>
      </c>
      <c r="E865" s="118">
        <v>4477</v>
      </c>
      <c r="F865" s="118">
        <v>5308</v>
      </c>
      <c r="G865" s="118">
        <v>5921</v>
      </c>
      <c r="H865" s="118">
        <v>5207</v>
      </c>
      <c r="I865" s="118"/>
      <c r="J865" s="118"/>
      <c r="K865" s="118">
        <v>300005.4901</v>
      </c>
      <c r="L865" s="186">
        <f t="shared" si="102"/>
        <v>-3.3885728419490474E-2</v>
      </c>
      <c r="M865" s="186">
        <f t="shared" si="103"/>
        <v>-4.6248715313463515E-2</v>
      </c>
      <c r="N865" s="186">
        <f t="shared" si="104"/>
        <v>-2.5680087051142546E-2</v>
      </c>
      <c r="O865" s="186">
        <f t="shared" si="100"/>
        <v>-4.1133603238866397E-2</v>
      </c>
      <c r="P865" s="186">
        <f t="shared" si="101"/>
        <v>-2.5271433919880196E-2</v>
      </c>
      <c r="Q865" s="186">
        <f t="shared" si="105"/>
        <v>-2.5271433919880196E-2</v>
      </c>
      <c r="R865" s="117"/>
      <c r="S865" s="117"/>
      <c r="T865" s="117">
        <f t="shared" si="99"/>
        <v>9.8946798942921863E-4</v>
      </c>
    </row>
    <row r="866" spans="2:20" ht="15.75" x14ac:dyDescent="0.2">
      <c r="B866" s="116" t="s">
        <v>2916</v>
      </c>
      <c r="C866" s="118">
        <v>3711</v>
      </c>
      <c r="D866" s="118">
        <v>4763</v>
      </c>
      <c r="E866" s="118">
        <v>4524</v>
      </c>
      <c r="F866" s="118">
        <v>5334</v>
      </c>
      <c r="G866" s="118">
        <v>5905</v>
      </c>
      <c r="H866" s="118">
        <v>5308</v>
      </c>
      <c r="I866" s="118"/>
      <c r="J866" s="118"/>
      <c r="K866" s="118">
        <v>306414.35700000002</v>
      </c>
      <c r="L866" s="186">
        <f t="shared" si="102"/>
        <v>-4.9923195084485408E-2</v>
      </c>
      <c r="M866" s="186">
        <f t="shared" si="103"/>
        <v>2.6508620689655173E-2</v>
      </c>
      <c r="N866" s="186">
        <f t="shared" si="104"/>
        <v>1.0498101407192316E-2</v>
      </c>
      <c r="O866" s="186">
        <f t="shared" si="100"/>
        <v>-2.7022462421888195E-3</v>
      </c>
      <c r="P866" s="186">
        <f t="shared" si="101"/>
        <v>1.9396965623199539E-2</v>
      </c>
      <c r="Q866" s="186">
        <f t="shared" si="105"/>
        <v>1.9396965623199539E-2</v>
      </c>
      <c r="R866" s="117"/>
      <c r="S866" s="117"/>
      <c r="T866" s="117">
        <f t="shared" si="99"/>
        <v>2.1362498725819228E-2</v>
      </c>
    </row>
    <row r="867" spans="2:20" ht="15.75" x14ac:dyDescent="0.2">
      <c r="B867" s="116" t="s">
        <v>2917</v>
      </c>
      <c r="C867" s="118">
        <v>3526</v>
      </c>
      <c r="D867" s="118">
        <v>4553</v>
      </c>
      <c r="E867" s="118">
        <v>4458</v>
      </c>
      <c r="F867" s="118">
        <v>5207</v>
      </c>
      <c r="G867" s="118">
        <v>5826</v>
      </c>
      <c r="H867" s="118">
        <v>5140</v>
      </c>
      <c r="I867" s="118"/>
      <c r="J867" s="118"/>
      <c r="K867" s="118">
        <v>304047.20730000001</v>
      </c>
      <c r="L867" s="186">
        <f t="shared" si="102"/>
        <v>-4.9851791969819453E-2</v>
      </c>
      <c r="M867" s="186">
        <f t="shared" si="103"/>
        <v>-4.4089859332353556E-2</v>
      </c>
      <c r="N867" s="186">
        <f t="shared" si="104"/>
        <v>-1.4588859416445624E-2</v>
      </c>
      <c r="O867" s="186">
        <f t="shared" si="100"/>
        <v>-1.3378492802709568E-2</v>
      </c>
      <c r="P867" s="186">
        <f t="shared" si="101"/>
        <v>-3.1650339110776186E-2</v>
      </c>
      <c r="Q867" s="186">
        <f t="shared" si="105"/>
        <v>-3.1650339110776186E-2</v>
      </c>
      <c r="R867" s="117"/>
      <c r="S867" s="117"/>
      <c r="T867" s="117">
        <f t="shared" si="99"/>
        <v>-7.7253224136622587E-3</v>
      </c>
    </row>
    <row r="868" spans="2:20" ht="15.75" x14ac:dyDescent="0.2">
      <c r="B868" s="116" t="s">
        <v>2918</v>
      </c>
      <c r="C868" s="118">
        <v>3227</v>
      </c>
      <c r="D868" s="118">
        <v>4527</v>
      </c>
      <c r="E868" s="118">
        <v>4566</v>
      </c>
      <c r="F868" s="118">
        <v>5343</v>
      </c>
      <c r="G868" s="118">
        <v>5663</v>
      </c>
      <c r="H868" s="118">
        <v>5221</v>
      </c>
      <c r="I868" s="118"/>
      <c r="J868" s="118"/>
      <c r="K868" s="118">
        <v>302070.62790000002</v>
      </c>
      <c r="L868" s="186">
        <f t="shared" si="102"/>
        <v>-8.4798638684061262E-2</v>
      </c>
      <c r="M868" s="186">
        <f t="shared" si="103"/>
        <v>-5.7105205359103892E-3</v>
      </c>
      <c r="N868" s="186">
        <f t="shared" si="104"/>
        <v>2.4226110363391656E-2</v>
      </c>
      <c r="O868" s="186">
        <f t="shared" si="100"/>
        <v>-2.7978029522828698E-2</v>
      </c>
      <c r="P868" s="186">
        <f t="shared" si="101"/>
        <v>1.5758754863813229E-2</v>
      </c>
      <c r="Q868" s="186">
        <f t="shared" si="105"/>
        <v>1.5758754863813229E-2</v>
      </c>
      <c r="R868" s="117"/>
      <c r="S868" s="117"/>
      <c r="T868" s="117">
        <f t="shared" si="99"/>
        <v>-6.5008964152389629E-3</v>
      </c>
    </row>
    <row r="869" spans="2:20" ht="15.75" x14ac:dyDescent="0.2">
      <c r="B869" s="116" t="s">
        <v>2919</v>
      </c>
      <c r="C869" s="118">
        <v>3256</v>
      </c>
      <c r="D869" s="118">
        <v>4646</v>
      </c>
      <c r="E869" s="118">
        <v>4644</v>
      </c>
      <c r="F869" s="118">
        <v>5417</v>
      </c>
      <c r="G869" s="118">
        <v>5525</v>
      </c>
      <c r="H869" s="118">
        <v>5303</v>
      </c>
      <c r="I869" s="118"/>
      <c r="J869" s="118"/>
      <c r="K869" s="118">
        <v>305134.95809999999</v>
      </c>
      <c r="L869" s="186">
        <f t="shared" si="102"/>
        <v>8.9866749302757974E-3</v>
      </c>
      <c r="M869" s="186">
        <f t="shared" si="103"/>
        <v>2.6286724099845372E-2</v>
      </c>
      <c r="N869" s="186">
        <f t="shared" si="104"/>
        <v>1.7082785808147174E-2</v>
      </c>
      <c r="O869" s="186">
        <f t="shared" si="100"/>
        <v>-2.4368709164753664E-2</v>
      </c>
      <c r="P869" s="186">
        <f t="shared" si="101"/>
        <v>1.5705803485922237E-2</v>
      </c>
      <c r="Q869" s="186">
        <f t="shared" si="105"/>
        <v>1.5705803485922237E-2</v>
      </c>
      <c r="R869" s="117"/>
      <c r="S869" s="117"/>
      <c r="T869" s="117">
        <f t="shared" si="99"/>
        <v>1.0144416295299021E-2</v>
      </c>
    </row>
    <row r="870" spans="2:20" ht="15.75" x14ac:dyDescent="0.2">
      <c r="B870" s="116" t="s">
        <v>2920</v>
      </c>
      <c r="C870" s="118">
        <v>3105</v>
      </c>
      <c r="D870" s="118">
        <v>4584</v>
      </c>
      <c r="E870" s="118">
        <v>4573</v>
      </c>
      <c r="F870" s="118">
        <v>5367</v>
      </c>
      <c r="G870" s="118">
        <v>5641</v>
      </c>
      <c r="H870" s="118">
        <v>5221</v>
      </c>
      <c r="I870" s="118"/>
      <c r="J870" s="118"/>
      <c r="K870" s="118">
        <v>309189.13900000002</v>
      </c>
      <c r="L870" s="186">
        <f t="shared" si="102"/>
        <v>-4.6375921375921378E-2</v>
      </c>
      <c r="M870" s="186">
        <f t="shared" si="103"/>
        <v>-1.334481274214378E-2</v>
      </c>
      <c r="N870" s="186">
        <f t="shared" si="104"/>
        <v>-1.52885443583118E-2</v>
      </c>
      <c r="O870" s="186">
        <f t="shared" si="100"/>
        <v>2.0995475113122171E-2</v>
      </c>
      <c r="P870" s="186">
        <f t="shared" si="101"/>
        <v>-1.5462945502545729E-2</v>
      </c>
      <c r="Q870" s="186">
        <f t="shared" si="105"/>
        <v>-1.5462945502545729E-2</v>
      </c>
      <c r="R870" s="117"/>
      <c r="S870" s="117"/>
      <c r="T870" s="117">
        <f t="shared" si="99"/>
        <v>1.3286517301211302E-2</v>
      </c>
    </row>
    <row r="871" spans="2:20" ht="15.75" x14ac:dyDescent="0.2">
      <c r="B871" s="116" t="s">
        <v>2921</v>
      </c>
      <c r="C871" s="118">
        <v>2976</v>
      </c>
      <c r="D871" s="118">
        <v>4591</v>
      </c>
      <c r="E871" s="118">
        <v>4576</v>
      </c>
      <c r="F871" s="118">
        <v>5376</v>
      </c>
      <c r="G871" s="118">
        <v>5715</v>
      </c>
      <c r="H871" s="118">
        <v>5190</v>
      </c>
      <c r="I871" s="118"/>
      <c r="J871" s="118"/>
      <c r="K871" s="118">
        <v>308273.11780000001</v>
      </c>
      <c r="L871" s="186">
        <f t="shared" si="102"/>
        <v>-4.1545893719806763E-2</v>
      </c>
      <c r="M871" s="186">
        <f t="shared" si="103"/>
        <v>1.5270506108202443E-3</v>
      </c>
      <c r="N871" s="186">
        <f t="shared" si="104"/>
        <v>6.5602449158101901E-4</v>
      </c>
      <c r="O871" s="186">
        <f t="shared" si="100"/>
        <v>1.3118241446552029E-2</v>
      </c>
      <c r="P871" s="186">
        <f t="shared" si="101"/>
        <v>-5.9375598544340168E-3</v>
      </c>
      <c r="Q871" s="186">
        <f t="shared" si="105"/>
        <v>-5.9375598544340168E-3</v>
      </c>
      <c r="R871" s="117"/>
      <c r="S871" s="117"/>
      <c r="T871" s="117">
        <f t="shared" si="99"/>
        <v>-2.9626564599347627E-3</v>
      </c>
    </row>
    <row r="872" spans="2:20" ht="15.75" x14ac:dyDescent="0.2">
      <c r="B872" s="116" t="s">
        <v>2922</v>
      </c>
      <c r="C872" s="118">
        <v>2997</v>
      </c>
      <c r="D872" s="118">
        <v>4606</v>
      </c>
      <c r="E872" s="118">
        <v>4573</v>
      </c>
      <c r="F872" s="118">
        <v>5383</v>
      </c>
      <c r="G872" s="118">
        <v>5662</v>
      </c>
      <c r="H872" s="118">
        <v>5165</v>
      </c>
      <c r="I872" s="118"/>
      <c r="J872" s="118"/>
      <c r="K872" s="118">
        <v>308443.15259999997</v>
      </c>
      <c r="L872" s="186">
        <f t="shared" si="102"/>
        <v>7.0564516129032256E-3</v>
      </c>
      <c r="M872" s="186">
        <f t="shared" si="103"/>
        <v>3.2672620344151599E-3</v>
      </c>
      <c r="N872" s="186">
        <f t="shared" si="104"/>
        <v>-6.5559440559440562E-4</v>
      </c>
      <c r="O872" s="186">
        <f t="shared" si="100"/>
        <v>-9.2738407699037625E-3</v>
      </c>
      <c r="P872" s="186">
        <f t="shared" si="101"/>
        <v>-4.8169556840077067E-3</v>
      </c>
      <c r="Q872" s="186">
        <f t="shared" si="105"/>
        <v>-4.8169556840077067E-3</v>
      </c>
      <c r="R872" s="117"/>
      <c r="S872" s="117"/>
      <c r="T872" s="117">
        <f t="shared" si="99"/>
        <v>5.5157193469681414E-4</v>
      </c>
    </row>
    <row r="873" spans="2:20" ht="15.75" x14ac:dyDescent="0.2">
      <c r="B873" s="116" t="s">
        <v>2923</v>
      </c>
      <c r="C873" s="118">
        <v>3139</v>
      </c>
      <c r="D873" s="118">
        <v>4619</v>
      </c>
      <c r="E873" s="118">
        <v>4612</v>
      </c>
      <c r="F873" s="118">
        <v>5390</v>
      </c>
      <c r="G873" s="118">
        <v>5586</v>
      </c>
      <c r="H873" s="118">
        <v>5152</v>
      </c>
      <c r="I873" s="118"/>
      <c r="J873" s="118"/>
      <c r="K873" s="118">
        <v>304470.13339999999</v>
      </c>
      <c r="L873" s="186">
        <f t="shared" si="102"/>
        <v>4.7380714047380715E-2</v>
      </c>
      <c r="M873" s="186">
        <f t="shared" si="103"/>
        <v>2.8224055579678681E-3</v>
      </c>
      <c r="N873" s="186">
        <f t="shared" si="104"/>
        <v>8.5283183905532477E-3</v>
      </c>
      <c r="O873" s="186">
        <f t="shared" si="100"/>
        <v>-1.3422818791946308E-2</v>
      </c>
      <c r="P873" s="186">
        <f t="shared" si="101"/>
        <v>-2.5169409486931267E-3</v>
      </c>
      <c r="Q873" s="186">
        <f t="shared" si="105"/>
        <v>-2.5169409486931267E-3</v>
      </c>
      <c r="R873" s="117"/>
      <c r="S873" s="117"/>
      <c r="T873" s="117">
        <f t="shared" si="99"/>
        <v>-1.2880879885028063E-2</v>
      </c>
    </row>
    <row r="874" spans="2:20" ht="15.75" x14ac:dyDescent="0.2">
      <c r="B874" s="116" t="s">
        <v>2924</v>
      </c>
      <c r="C874" s="118">
        <v>3077</v>
      </c>
      <c r="D874" s="118">
        <v>4575</v>
      </c>
      <c r="E874" s="118">
        <v>4568</v>
      </c>
      <c r="F874" s="118">
        <v>5358</v>
      </c>
      <c r="G874" s="118">
        <v>5406</v>
      </c>
      <c r="H874" s="118">
        <v>5106</v>
      </c>
      <c r="I874" s="118"/>
      <c r="J874" s="118"/>
      <c r="K874" s="118">
        <v>305024.67469999997</v>
      </c>
      <c r="L874" s="186">
        <f t="shared" si="102"/>
        <v>-1.9751513220770945E-2</v>
      </c>
      <c r="M874" s="186">
        <f t="shared" si="103"/>
        <v>-9.5258714007360901E-3</v>
      </c>
      <c r="N874" s="186">
        <f t="shared" si="104"/>
        <v>-9.5403295750216832E-3</v>
      </c>
      <c r="O874" s="186">
        <f t="shared" si="100"/>
        <v>-3.2223415682062301E-2</v>
      </c>
      <c r="P874" s="186">
        <f t="shared" si="101"/>
        <v>-8.9285714285714281E-3</v>
      </c>
      <c r="Q874" s="186">
        <f t="shared" si="105"/>
        <v>-8.9285714285714281E-3</v>
      </c>
      <c r="R874" s="117"/>
      <c r="S874" s="117"/>
      <c r="T874" s="117">
        <f t="shared" si="99"/>
        <v>1.8213323382738815E-3</v>
      </c>
    </row>
    <row r="875" spans="2:20" ht="15.75" x14ac:dyDescent="0.2">
      <c r="B875" s="116" t="s">
        <v>2925</v>
      </c>
      <c r="C875" s="118">
        <v>3008</v>
      </c>
      <c r="D875" s="118">
        <v>4570</v>
      </c>
      <c r="E875" s="118">
        <v>4554</v>
      </c>
      <c r="F875" s="118">
        <v>5331</v>
      </c>
      <c r="G875" s="118">
        <v>5369</v>
      </c>
      <c r="H875" s="118">
        <v>5099</v>
      </c>
      <c r="I875" s="118"/>
      <c r="J875" s="118"/>
      <c r="K875" s="118">
        <v>305596.57309999998</v>
      </c>
      <c r="L875" s="186">
        <f t="shared" si="102"/>
        <v>-2.2424439389015276E-2</v>
      </c>
      <c r="M875" s="186">
        <f t="shared" si="103"/>
        <v>-1.092896174863388E-3</v>
      </c>
      <c r="N875" s="186">
        <f t="shared" si="104"/>
        <v>-3.0647985989492119E-3</v>
      </c>
      <c r="O875" s="186">
        <f t="shared" si="100"/>
        <v>-6.8442471328153901E-3</v>
      </c>
      <c r="P875" s="186">
        <f t="shared" si="101"/>
        <v>-1.3709361535448493E-3</v>
      </c>
      <c r="Q875" s="186">
        <f t="shared" si="105"/>
        <v>-1.3709361535448493E-3</v>
      </c>
      <c r="R875" s="117"/>
      <c r="S875" s="117"/>
      <c r="T875" s="117">
        <f t="shared" si="99"/>
        <v>1.8749250386464081E-3</v>
      </c>
    </row>
    <row r="876" spans="2:20" ht="15.75" x14ac:dyDescent="0.2">
      <c r="B876" s="116" t="s">
        <v>2926</v>
      </c>
      <c r="C876" s="118">
        <v>2865</v>
      </c>
      <c r="D876" s="118">
        <v>4447</v>
      </c>
      <c r="E876" s="118">
        <v>4521</v>
      </c>
      <c r="F876" s="118">
        <v>5306</v>
      </c>
      <c r="G876" s="118">
        <v>5332</v>
      </c>
      <c r="H876" s="118">
        <v>5038</v>
      </c>
      <c r="I876" s="118"/>
      <c r="J876" s="118"/>
      <c r="K876" s="118">
        <v>302683.81420000002</v>
      </c>
      <c r="L876" s="186">
        <f t="shared" si="102"/>
        <v>-4.7539893617021274E-2</v>
      </c>
      <c r="M876" s="186">
        <f t="shared" si="103"/>
        <v>-2.6914660831509847E-2</v>
      </c>
      <c r="N876" s="186">
        <f t="shared" si="104"/>
        <v>-7.246376811594203E-3</v>
      </c>
      <c r="O876" s="186">
        <f t="shared" si="100"/>
        <v>-6.8914136710746879E-3</v>
      </c>
      <c r="P876" s="186">
        <f t="shared" si="101"/>
        <v>-1.1963130025495195E-2</v>
      </c>
      <c r="Q876" s="186">
        <f t="shared" si="105"/>
        <v>-1.1963130025495195E-2</v>
      </c>
      <c r="R876" s="117"/>
      <c r="S876" s="117"/>
      <c r="T876" s="117">
        <f t="shared" si="99"/>
        <v>-9.5313860049301615E-3</v>
      </c>
    </row>
    <row r="877" spans="2:20" ht="15.75" x14ac:dyDescent="0.2">
      <c r="B877" s="116" t="s">
        <v>2927</v>
      </c>
      <c r="C877" s="118">
        <v>2898</v>
      </c>
      <c r="D877" s="118">
        <v>4489</v>
      </c>
      <c r="E877" s="118">
        <v>4512</v>
      </c>
      <c r="F877" s="118">
        <v>5313</v>
      </c>
      <c r="G877" s="118">
        <v>5303</v>
      </c>
      <c r="H877" s="118">
        <v>5062</v>
      </c>
      <c r="I877" s="118"/>
      <c r="J877" s="118"/>
      <c r="K877" s="118">
        <v>303926.72330000001</v>
      </c>
      <c r="L877" s="186">
        <f t="shared" si="102"/>
        <v>1.1518324607329843E-2</v>
      </c>
      <c r="M877" s="186">
        <f t="shared" si="103"/>
        <v>9.4445693726107494E-3</v>
      </c>
      <c r="N877" s="186">
        <f t="shared" si="104"/>
        <v>-1.9907100199071004E-3</v>
      </c>
      <c r="O877" s="186">
        <f t="shared" si="100"/>
        <v>-5.4388597149287324E-3</v>
      </c>
      <c r="P877" s="186">
        <f t="shared" si="101"/>
        <v>4.7637951568082568E-3</v>
      </c>
      <c r="Q877" s="186">
        <f t="shared" si="105"/>
        <v>4.7637951568082568E-3</v>
      </c>
      <c r="R877" s="117"/>
      <c r="S877" s="117"/>
      <c r="T877" s="117">
        <f t="shared" si="99"/>
        <v>4.1062952219134211E-3</v>
      </c>
    </row>
    <row r="878" spans="2:20" ht="15.75" x14ac:dyDescent="0.2">
      <c r="B878" s="116" t="s">
        <v>2928</v>
      </c>
      <c r="C878" s="118">
        <v>2848</v>
      </c>
      <c r="D878" s="118">
        <v>4463</v>
      </c>
      <c r="E878" s="118">
        <v>4532</v>
      </c>
      <c r="F878" s="118">
        <v>5323</v>
      </c>
      <c r="G878" s="118">
        <v>5318</v>
      </c>
      <c r="H878" s="118">
        <v>5032</v>
      </c>
      <c r="I878" s="118"/>
      <c r="J878" s="118"/>
      <c r="K878" s="118">
        <v>306582.0772</v>
      </c>
      <c r="L878" s="186">
        <f t="shared" si="102"/>
        <v>-1.725327812284334E-2</v>
      </c>
      <c r="M878" s="186">
        <f t="shared" si="103"/>
        <v>-5.7919358431721985E-3</v>
      </c>
      <c r="N878" s="186">
        <f t="shared" si="104"/>
        <v>4.4326241134751776E-3</v>
      </c>
      <c r="O878" s="186">
        <f t="shared" si="100"/>
        <v>2.8285875919290969E-3</v>
      </c>
      <c r="P878" s="186">
        <f t="shared" si="101"/>
        <v>-5.9265112603713943E-3</v>
      </c>
      <c r="Q878" s="186">
        <f t="shared" si="105"/>
        <v>-5.9265112603713943E-3</v>
      </c>
      <c r="R878" s="117"/>
      <c r="S878" s="117"/>
      <c r="T878" s="117">
        <f t="shared" ref="T878:T941" si="106">(K878-K877)/K877</f>
        <v>8.7368227155824683E-3</v>
      </c>
    </row>
    <row r="879" spans="2:20" ht="15.75" x14ac:dyDescent="0.2">
      <c r="B879" s="116" t="s">
        <v>2929</v>
      </c>
      <c r="C879" s="118">
        <v>2735</v>
      </c>
      <c r="D879" s="118">
        <v>4392</v>
      </c>
      <c r="E879" s="118">
        <v>4498</v>
      </c>
      <c r="F879" s="118">
        <v>5309</v>
      </c>
      <c r="G879" s="118">
        <v>5388</v>
      </c>
      <c r="H879" s="118">
        <v>5019</v>
      </c>
      <c r="I879" s="118"/>
      <c r="J879" s="118"/>
      <c r="K879" s="118">
        <v>307084.3529</v>
      </c>
      <c r="L879" s="186">
        <f t="shared" si="102"/>
        <v>-3.9676966292134831E-2</v>
      </c>
      <c r="M879" s="186">
        <f t="shared" si="103"/>
        <v>-1.5908581671521399E-2</v>
      </c>
      <c r="N879" s="186">
        <f t="shared" si="104"/>
        <v>-7.5022065313327451E-3</v>
      </c>
      <c r="O879" s="186">
        <f t="shared" si="100"/>
        <v>1.3162843174125612E-2</v>
      </c>
      <c r="P879" s="186">
        <f t="shared" si="101"/>
        <v>-2.5834658187599362E-3</v>
      </c>
      <c r="Q879" s="186">
        <f t="shared" si="105"/>
        <v>-2.5834658187599362E-3</v>
      </c>
      <c r="R879" s="117"/>
      <c r="S879" s="117"/>
      <c r="T879" s="117">
        <f t="shared" si="106"/>
        <v>1.6383074463688784E-3</v>
      </c>
    </row>
    <row r="880" spans="2:20" ht="15.75" x14ac:dyDescent="0.2">
      <c r="B880" s="116" t="s">
        <v>2930</v>
      </c>
      <c r="C880" s="118">
        <v>2804</v>
      </c>
      <c r="D880" s="118">
        <v>4372</v>
      </c>
      <c r="E880" s="118">
        <v>4499</v>
      </c>
      <c r="F880" s="118">
        <v>5292</v>
      </c>
      <c r="G880" s="118">
        <v>5397</v>
      </c>
      <c r="H880" s="118">
        <v>5008</v>
      </c>
      <c r="I880" s="118"/>
      <c r="J880" s="118"/>
      <c r="K880" s="118">
        <v>306947.62709999998</v>
      </c>
      <c r="L880" s="186">
        <f t="shared" si="102"/>
        <v>2.522851919561243E-2</v>
      </c>
      <c r="M880" s="186">
        <f t="shared" si="103"/>
        <v>-4.5537340619307837E-3</v>
      </c>
      <c r="N880" s="186">
        <f t="shared" si="104"/>
        <v>2.2232103156958648E-4</v>
      </c>
      <c r="O880" s="186">
        <f t="shared" si="100"/>
        <v>1.6703786191536749E-3</v>
      </c>
      <c r="P880" s="186">
        <f t="shared" si="101"/>
        <v>-2.1916716477385933E-3</v>
      </c>
      <c r="Q880" s="186">
        <f t="shared" si="105"/>
        <v>-2.1916716477385933E-3</v>
      </c>
      <c r="R880" s="117"/>
      <c r="S880" s="117"/>
      <c r="T880" s="117">
        <f t="shared" si="106"/>
        <v>-4.4523857600956495E-4</v>
      </c>
    </row>
    <row r="881" spans="2:20" ht="15.75" x14ac:dyDescent="0.2">
      <c r="B881" s="116" t="s">
        <v>2931</v>
      </c>
      <c r="C881" s="118">
        <v>2944</v>
      </c>
      <c r="D881" s="118">
        <v>4345</v>
      </c>
      <c r="E881" s="118">
        <v>4487</v>
      </c>
      <c r="F881" s="118">
        <v>5305</v>
      </c>
      <c r="G881" s="118">
        <v>5596</v>
      </c>
      <c r="H881" s="118">
        <v>5034</v>
      </c>
      <c r="I881" s="118"/>
      <c r="J881" s="118"/>
      <c r="K881" s="118">
        <v>302059.36780000001</v>
      </c>
      <c r="L881" s="186">
        <f t="shared" si="102"/>
        <v>4.9928673323823107E-2</v>
      </c>
      <c r="M881" s="186">
        <f t="shared" si="103"/>
        <v>-6.1756633119853617E-3</v>
      </c>
      <c r="N881" s="186">
        <f t="shared" si="104"/>
        <v>-2.6672593909757725E-3</v>
      </c>
      <c r="O881" s="186">
        <f t="shared" si="100"/>
        <v>3.6872336483231426E-2</v>
      </c>
      <c r="P881" s="186">
        <f t="shared" si="101"/>
        <v>5.1916932907348241E-3</v>
      </c>
      <c r="Q881" s="186">
        <f t="shared" si="105"/>
        <v>5.1916932907348241E-3</v>
      </c>
      <c r="R881" s="117"/>
      <c r="S881" s="117"/>
      <c r="T881" s="117">
        <f t="shared" si="106"/>
        <v>-1.5925385532977055E-2</v>
      </c>
    </row>
    <row r="882" spans="2:20" ht="15.75" x14ac:dyDescent="0.2">
      <c r="B882" s="116" t="s">
        <v>2932</v>
      </c>
      <c r="C882" s="118">
        <v>2952</v>
      </c>
      <c r="D882" s="118">
        <v>4400</v>
      </c>
      <c r="E882" s="118">
        <v>4482</v>
      </c>
      <c r="F882" s="118">
        <v>5258</v>
      </c>
      <c r="G882" s="118">
        <v>5526</v>
      </c>
      <c r="H882" s="118">
        <v>5006</v>
      </c>
      <c r="I882" s="118"/>
      <c r="J882" s="118"/>
      <c r="K882" s="118">
        <v>302767.6471</v>
      </c>
      <c r="L882" s="186">
        <f t="shared" si="102"/>
        <v>2.717391304347826E-3</v>
      </c>
      <c r="M882" s="186">
        <f t="shared" si="103"/>
        <v>1.2658227848101266E-2</v>
      </c>
      <c r="N882" s="186">
        <f t="shared" si="104"/>
        <v>-1.1143302874972142E-3</v>
      </c>
      <c r="O882" s="186">
        <f t="shared" si="100"/>
        <v>-1.2508934953538241E-2</v>
      </c>
      <c r="P882" s="186">
        <f t="shared" si="101"/>
        <v>-5.5621771950735005E-3</v>
      </c>
      <c r="Q882" s="186">
        <f t="shared" si="105"/>
        <v>-5.5621771950735005E-3</v>
      </c>
      <c r="R882" s="117"/>
      <c r="S882" s="117"/>
      <c r="T882" s="117">
        <f t="shared" si="106"/>
        <v>2.3448347427812988E-3</v>
      </c>
    </row>
    <row r="883" spans="2:20" ht="15.75" x14ac:dyDescent="0.2">
      <c r="B883" s="116" t="s">
        <v>2933</v>
      </c>
      <c r="C883" s="118">
        <v>2824</v>
      </c>
      <c r="D883" s="118">
        <v>4495</v>
      </c>
      <c r="E883" s="118">
        <v>4475</v>
      </c>
      <c r="F883" s="118">
        <v>5249</v>
      </c>
      <c r="G883" s="118">
        <v>5522</v>
      </c>
      <c r="H883" s="118">
        <v>4969</v>
      </c>
      <c r="I883" s="118"/>
      <c r="J883" s="118"/>
      <c r="K883" s="118">
        <v>305126.1213</v>
      </c>
      <c r="L883" s="186">
        <f t="shared" si="102"/>
        <v>-4.3360433604336043E-2</v>
      </c>
      <c r="M883" s="186">
        <f t="shared" si="103"/>
        <v>2.1590909090909091E-2</v>
      </c>
      <c r="N883" s="186">
        <f t="shared" si="104"/>
        <v>-1.5618027666220438E-3</v>
      </c>
      <c r="O883" s="186">
        <f t="shared" si="100"/>
        <v>-7.2385088671733622E-4</v>
      </c>
      <c r="P883" s="186">
        <f t="shared" si="101"/>
        <v>-7.3911306432281262E-3</v>
      </c>
      <c r="Q883" s="186">
        <f t="shared" si="105"/>
        <v>-7.3911306432281262E-3</v>
      </c>
      <c r="R883" s="117"/>
      <c r="S883" s="117"/>
      <c r="T883" s="117">
        <f t="shared" si="106"/>
        <v>7.7897167104549487E-3</v>
      </c>
    </row>
    <row r="884" spans="2:20" ht="15.75" x14ac:dyDescent="0.2">
      <c r="B884" s="116" t="s">
        <v>2934</v>
      </c>
      <c r="C884" s="118">
        <v>2683</v>
      </c>
      <c r="D884" s="118">
        <v>4596</v>
      </c>
      <c r="E884" s="118">
        <v>4452</v>
      </c>
      <c r="F884" s="118">
        <v>5286</v>
      </c>
      <c r="G884" s="118">
        <v>5486</v>
      </c>
      <c r="H884" s="118">
        <v>5012</v>
      </c>
      <c r="I884" s="118"/>
      <c r="J884" s="118"/>
      <c r="K884" s="118">
        <v>305761.34720000002</v>
      </c>
      <c r="L884" s="186">
        <f t="shared" si="102"/>
        <v>-4.9929178470254958E-2</v>
      </c>
      <c r="M884" s="186">
        <f t="shared" si="103"/>
        <v>2.2469410456062291E-2</v>
      </c>
      <c r="N884" s="186">
        <f t="shared" si="104"/>
        <v>-5.1396648044692737E-3</v>
      </c>
      <c r="O884" s="186">
        <f t="shared" si="100"/>
        <v>-6.5193770373053244E-3</v>
      </c>
      <c r="P884" s="186">
        <f t="shared" si="101"/>
        <v>8.6536526464077272E-3</v>
      </c>
      <c r="Q884" s="186">
        <f t="shared" si="105"/>
        <v>8.6536526464077272E-3</v>
      </c>
      <c r="R884" s="117"/>
      <c r="S884" s="117"/>
      <c r="T884" s="117">
        <f t="shared" si="106"/>
        <v>2.0818469991805959E-3</v>
      </c>
    </row>
    <row r="885" spans="2:20" ht="15.75" x14ac:dyDescent="0.2">
      <c r="B885" s="116" t="s">
        <v>2935</v>
      </c>
      <c r="C885" s="118">
        <v>2659</v>
      </c>
      <c r="D885" s="118">
        <v>4579</v>
      </c>
      <c r="E885" s="118">
        <v>4442</v>
      </c>
      <c r="F885" s="118">
        <v>5284</v>
      </c>
      <c r="G885" s="118">
        <v>5462</v>
      </c>
      <c r="H885" s="118">
        <v>4964</v>
      </c>
      <c r="I885" s="118"/>
      <c r="J885" s="118"/>
      <c r="K885" s="118">
        <v>306343.533</v>
      </c>
      <c r="L885" s="186">
        <f t="shared" si="102"/>
        <v>-8.9452105851658588E-3</v>
      </c>
      <c r="M885" s="186">
        <f t="shared" si="103"/>
        <v>-3.6988685813751088E-3</v>
      </c>
      <c r="N885" s="186">
        <f t="shared" si="104"/>
        <v>-2.2461814914645105E-3</v>
      </c>
      <c r="O885" s="186">
        <f t="shared" si="100"/>
        <v>-4.3747721472839956E-3</v>
      </c>
      <c r="P885" s="186">
        <f t="shared" si="101"/>
        <v>-9.5770151636073424E-3</v>
      </c>
      <c r="Q885" s="186">
        <f t="shared" si="105"/>
        <v>-9.5770151636073424E-3</v>
      </c>
      <c r="R885" s="117"/>
      <c r="S885" s="117"/>
      <c r="T885" s="117">
        <f t="shared" si="106"/>
        <v>1.9040529659204008E-3</v>
      </c>
    </row>
    <row r="886" spans="2:20" ht="15.75" x14ac:dyDescent="0.2">
      <c r="B886" s="116" t="s">
        <v>2936</v>
      </c>
      <c r="C886" s="118">
        <v>2707</v>
      </c>
      <c r="D886" s="118">
        <v>4548</v>
      </c>
      <c r="E886" s="118">
        <v>4440</v>
      </c>
      <c r="F886" s="118">
        <v>5266</v>
      </c>
      <c r="G886" s="118">
        <v>5424</v>
      </c>
      <c r="H886" s="118">
        <v>4952</v>
      </c>
      <c r="I886" s="118"/>
      <c r="J886" s="118"/>
      <c r="K886" s="118">
        <v>306362.71970000002</v>
      </c>
      <c r="L886" s="186">
        <f t="shared" si="102"/>
        <v>1.805189921022941E-2</v>
      </c>
      <c r="M886" s="186">
        <f t="shared" si="103"/>
        <v>-6.7700371260100457E-3</v>
      </c>
      <c r="N886" s="186">
        <f t="shared" si="104"/>
        <v>-4.5024763619990995E-4</v>
      </c>
      <c r="O886" s="186">
        <f t="shared" si="100"/>
        <v>-6.9571585499816919E-3</v>
      </c>
      <c r="P886" s="186">
        <f t="shared" si="101"/>
        <v>-2.4174053182917004E-3</v>
      </c>
      <c r="Q886" s="186">
        <f t="shared" si="105"/>
        <v>-2.4174053182917004E-3</v>
      </c>
      <c r="R886" s="117"/>
      <c r="S886" s="117"/>
      <c r="T886" s="117">
        <f t="shared" si="106"/>
        <v>6.2631320505206187E-5</v>
      </c>
    </row>
    <row r="887" spans="2:20" ht="15.75" x14ac:dyDescent="0.2">
      <c r="B887" s="116" t="s">
        <v>2937</v>
      </c>
      <c r="C887" s="118">
        <v>2724</v>
      </c>
      <c r="D887" s="118">
        <v>4525</v>
      </c>
      <c r="E887" s="118">
        <v>4411</v>
      </c>
      <c r="F887" s="118">
        <v>5272</v>
      </c>
      <c r="G887" s="118">
        <v>5415</v>
      </c>
      <c r="H887" s="118">
        <v>4964</v>
      </c>
      <c r="I887" s="118"/>
      <c r="J887" s="118"/>
      <c r="K887" s="118">
        <v>309298.06939999998</v>
      </c>
      <c r="L887" s="186">
        <f t="shared" si="102"/>
        <v>6.2800147765053561E-3</v>
      </c>
      <c r="M887" s="186">
        <f t="shared" si="103"/>
        <v>-5.0571679859278806E-3</v>
      </c>
      <c r="N887" s="186">
        <f t="shared" si="104"/>
        <v>-6.5315315315315316E-3</v>
      </c>
      <c r="O887" s="186">
        <f t="shared" si="100"/>
        <v>-1.6592920353982301E-3</v>
      </c>
      <c r="P887" s="186">
        <f t="shared" si="101"/>
        <v>2.4232633279483036E-3</v>
      </c>
      <c r="Q887" s="186">
        <f t="shared" si="105"/>
        <v>2.4232633279483036E-3</v>
      </c>
      <c r="R887" s="117"/>
      <c r="S887" s="117"/>
      <c r="T887" s="117">
        <f t="shared" si="106"/>
        <v>9.5812888163231778E-3</v>
      </c>
    </row>
    <row r="888" spans="2:20" ht="15.75" x14ac:dyDescent="0.2">
      <c r="B888" s="116" t="s">
        <v>2938</v>
      </c>
      <c r="C888" s="118">
        <v>2749</v>
      </c>
      <c r="D888" s="118">
        <v>4478</v>
      </c>
      <c r="E888" s="118">
        <v>4383</v>
      </c>
      <c r="F888" s="118">
        <v>5231</v>
      </c>
      <c r="G888" s="118">
        <v>5353</v>
      </c>
      <c r="H888" s="118">
        <v>4963</v>
      </c>
      <c r="I888" s="118"/>
      <c r="J888" s="118"/>
      <c r="K888" s="118">
        <v>310868.39630000002</v>
      </c>
      <c r="L888" s="186">
        <f t="shared" si="102"/>
        <v>9.1776798825256977E-3</v>
      </c>
      <c r="M888" s="186">
        <f t="shared" si="103"/>
        <v>-1.0386740331491713E-2</v>
      </c>
      <c r="N888" s="186">
        <f t="shared" si="104"/>
        <v>-6.3477669462706872E-3</v>
      </c>
      <c r="O888" s="186">
        <f t="shared" si="100"/>
        <v>-1.1449676823638042E-2</v>
      </c>
      <c r="P888" s="186">
        <f t="shared" si="101"/>
        <v>-2.0145044319097501E-4</v>
      </c>
      <c r="Q888" s="186">
        <f t="shared" si="105"/>
        <v>-2.0145044319097501E-4</v>
      </c>
      <c r="R888" s="117"/>
      <c r="S888" s="117"/>
      <c r="T888" s="117">
        <f t="shared" si="106"/>
        <v>5.0770666077750949E-3</v>
      </c>
    </row>
    <row r="889" spans="2:20" ht="15.75" x14ac:dyDescent="0.2">
      <c r="B889" s="116" t="s">
        <v>2939</v>
      </c>
      <c r="C889" s="118">
        <v>2833</v>
      </c>
      <c r="D889" s="118">
        <v>4444</v>
      </c>
      <c r="E889" s="118">
        <v>4374</v>
      </c>
      <c r="F889" s="118">
        <v>5223</v>
      </c>
      <c r="G889" s="118">
        <v>5303</v>
      </c>
      <c r="H889" s="118">
        <v>4932</v>
      </c>
      <c r="I889" s="118"/>
      <c r="J889" s="118"/>
      <c r="K889" s="118">
        <v>312407.76010000001</v>
      </c>
      <c r="L889" s="186">
        <f t="shared" si="102"/>
        <v>3.0556566024008729E-2</v>
      </c>
      <c r="M889" s="186">
        <f t="shared" si="103"/>
        <v>-7.592675301473872E-3</v>
      </c>
      <c r="N889" s="186">
        <f t="shared" si="104"/>
        <v>-2.0533880903490761E-3</v>
      </c>
      <c r="O889" s="186">
        <f t="shared" si="100"/>
        <v>-9.3405566971791511E-3</v>
      </c>
      <c r="P889" s="186">
        <f t="shared" si="101"/>
        <v>-6.2462220431190813E-3</v>
      </c>
      <c r="Q889" s="186">
        <f t="shared" si="105"/>
        <v>-6.2462220431190813E-3</v>
      </c>
      <c r="R889" s="117"/>
      <c r="S889" s="117"/>
      <c r="T889" s="117">
        <f t="shared" si="106"/>
        <v>4.9518182559620703E-3</v>
      </c>
    </row>
    <row r="890" spans="2:20" ht="15.75" x14ac:dyDescent="0.2">
      <c r="B890" s="116" t="s">
        <v>2940</v>
      </c>
      <c r="C890" s="118">
        <v>2974</v>
      </c>
      <c r="D890" s="118">
        <v>4441</v>
      </c>
      <c r="E890" s="118">
        <v>4368</v>
      </c>
      <c r="F890" s="118">
        <v>5218</v>
      </c>
      <c r="G890" s="118">
        <v>5318</v>
      </c>
      <c r="H890" s="118">
        <v>4912</v>
      </c>
      <c r="I890" s="118"/>
      <c r="J890" s="118"/>
      <c r="K890" s="118">
        <v>315615.31160000002</v>
      </c>
      <c r="L890" s="186">
        <f t="shared" si="102"/>
        <v>4.9770561242499116E-2</v>
      </c>
      <c r="M890" s="186">
        <f t="shared" si="103"/>
        <v>-6.7506750675067507E-4</v>
      </c>
      <c r="N890" s="186">
        <f t="shared" si="104"/>
        <v>-1.3717421124828531E-3</v>
      </c>
      <c r="O890" s="186">
        <f t="shared" si="100"/>
        <v>2.8285875919290969E-3</v>
      </c>
      <c r="P890" s="186">
        <f t="shared" si="101"/>
        <v>-4.0551500405515001E-3</v>
      </c>
      <c r="Q890" s="186">
        <f t="shared" si="105"/>
        <v>-4.0551500405515001E-3</v>
      </c>
      <c r="R890" s="117"/>
      <c r="S890" s="117"/>
      <c r="T890" s="117">
        <f t="shared" si="106"/>
        <v>1.0267195344229867E-2</v>
      </c>
    </row>
    <row r="891" spans="2:20" ht="15.75" x14ac:dyDescent="0.2">
      <c r="B891" s="116" t="s">
        <v>2941</v>
      </c>
      <c r="C891" s="118">
        <v>2979</v>
      </c>
      <c r="D891" s="118">
        <v>4440</v>
      </c>
      <c r="E891" s="118">
        <v>4379</v>
      </c>
      <c r="F891" s="118">
        <v>5258</v>
      </c>
      <c r="G891" s="118">
        <v>5283</v>
      </c>
      <c r="H891" s="118">
        <v>4925</v>
      </c>
      <c r="I891" s="118"/>
      <c r="J891" s="118"/>
      <c r="K891" s="118">
        <v>319520.63669999997</v>
      </c>
      <c r="L891" s="186">
        <f t="shared" si="102"/>
        <v>1.6812373907195697E-3</v>
      </c>
      <c r="M891" s="186">
        <f t="shared" si="103"/>
        <v>-2.2517451024544022E-4</v>
      </c>
      <c r="N891" s="186">
        <f t="shared" si="104"/>
        <v>2.5183150183150185E-3</v>
      </c>
      <c r="O891" s="186">
        <f t="shared" si="100"/>
        <v>-6.581421587062806E-3</v>
      </c>
      <c r="P891" s="186">
        <f t="shared" si="101"/>
        <v>2.6465798045602605E-3</v>
      </c>
      <c r="Q891" s="186">
        <f t="shared" si="105"/>
        <v>2.6465798045602605E-3</v>
      </c>
      <c r="R891" s="117"/>
      <c r="S891" s="117"/>
      <c r="T891" s="117">
        <f t="shared" si="106"/>
        <v>1.2373687069242802E-2</v>
      </c>
    </row>
    <row r="892" spans="2:20" ht="15.75" x14ac:dyDescent="0.2">
      <c r="B892" s="116" t="s">
        <v>2942</v>
      </c>
      <c r="C892" s="118">
        <v>2985</v>
      </c>
      <c r="D892" s="118">
        <v>4441</v>
      </c>
      <c r="E892" s="118">
        <v>4398</v>
      </c>
      <c r="F892" s="118">
        <v>5366</v>
      </c>
      <c r="G892" s="118">
        <v>5332</v>
      </c>
      <c r="H892" s="118">
        <v>5052</v>
      </c>
      <c r="I892" s="118"/>
      <c r="J892" s="118"/>
      <c r="K892" s="118">
        <v>320511.19890000002</v>
      </c>
      <c r="L892" s="186">
        <f t="shared" si="102"/>
        <v>2.014098690835851E-3</v>
      </c>
      <c r="M892" s="186">
        <f t="shared" si="103"/>
        <v>2.2522522522522523E-4</v>
      </c>
      <c r="N892" s="186">
        <f t="shared" si="104"/>
        <v>4.3388901575702214E-3</v>
      </c>
      <c r="O892" s="186">
        <f t="shared" si="100"/>
        <v>9.2750331251183048E-3</v>
      </c>
      <c r="P892" s="186">
        <f t="shared" si="101"/>
        <v>2.5786802030456853E-2</v>
      </c>
      <c r="Q892" s="186">
        <f t="shared" si="105"/>
        <v>2.5786802030456853E-2</v>
      </c>
      <c r="R892" s="117"/>
      <c r="S892" s="117"/>
      <c r="T892" s="117">
        <f t="shared" si="106"/>
        <v>3.1001509330681803E-3</v>
      </c>
    </row>
    <row r="893" spans="2:20" ht="15.75" x14ac:dyDescent="0.2">
      <c r="B893" s="116" t="s">
        <v>2943</v>
      </c>
      <c r="C893" s="118">
        <v>3051</v>
      </c>
      <c r="D893" s="118">
        <v>4445</v>
      </c>
      <c r="E893" s="118">
        <v>4409</v>
      </c>
      <c r="F893" s="118">
        <v>5323</v>
      </c>
      <c r="G893" s="118">
        <v>5373</v>
      </c>
      <c r="H893" s="118">
        <v>5072</v>
      </c>
      <c r="I893" s="118"/>
      <c r="J893" s="118"/>
      <c r="K893" s="118">
        <v>321107.0748</v>
      </c>
      <c r="L893" s="186">
        <f t="shared" si="102"/>
        <v>2.2110552763819097E-2</v>
      </c>
      <c r="M893" s="186">
        <f t="shared" si="103"/>
        <v>9.0069804098176086E-4</v>
      </c>
      <c r="N893" s="186">
        <f t="shared" si="104"/>
        <v>2.5011368804001817E-3</v>
      </c>
      <c r="O893" s="186">
        <f t="shared" si="100"/>
        <v>7.6894223555888973E-3</v>
      </c>
      <c r="P893" s="186">
        <f t="shared" si="101"/>
        <v>3.95882818685669E-3</v>
      </c>
      <c r="Q893" s="186">
        <f t="shared" si="105"/>
        <v>3.95882818685669E-3</v>
      </c>
      <c r="R893" s="117"/>
      <c r="S893" s="117"/>
      <c r="T893" s="117">
        <f t="shared" si="106"/>
        <v>1.8591422142035627E-3</v>
      </c>
    </row>
    <row r="894" spans="2:20" ht="15.75" x14ac:dyDescent="0.2">
      <c r="B894" s="116" t="s">
        <v>2944</v>
      </c>
      <c r="C894" s="118">
        <v>2990</v>
      </c>
      <c r="D894" s="118">
        <v>4486</v>
      </c>
      <c r="E894" s="118">
        <v>4484</v>
      </c>
      <c r="F894" s="118">
        <v>5558</v>
      </c>
      <c r="G894" s="118">
        <v>5331</v>
      </c>
      <c r="H894" s="118">
        <v>5080</v>
      </c>
      <c r="I894" s="118"/>
      <c r="J894" s="118"/>
      <c r="K894" s="118">
        <v>323107.27360000001</v>
      </c>
      <c r="L894" s="186">
        <f t="shared" si="102"/>
        <v>-1.9993444772205833E-2</v>
      </c>
      <c r="M894" s="186">
        <f t="shared" si="103"/>
        <v>9.22384701912261E-3</v>
      </c>
      <c r="N894" s="186">
        <f t="shared" si="104"/>
        <v>1.7010660013608528E-2</v>
      </c>
      <c r="O894" s="186">
        <f t="shared" si="100"/>
        <v>-7.8168620882188723E-3</v>
      </c>
      <c r="P894" s="186">
        <f t="shared" si="101"/>
        <v>1.5772870662460567E-3</v>
      </c>
      <c r="Q894" s="186">
        <f t="shared" si="105"/>
        <v>1.5772870662460567E-3</v>
      </c>
      <c r="R894" s="117"/>
      <c r="S894" s="117"/>
      <c r="T894" s="117">
        <f t="shared" si="106"/>
        <v>6.2290711011142533E-3</v>
      </c>
    </row>
    <row r="895" spans="2:20" ht="15.75" x14ac:dyDescent="0.2">
      <c r="B895" s="116" t="s">
        <v>2945</v>
      </c>
      <c r="C895" s="118">
        <v>2887</v>
      </c>
      <c r="D895" s="118">
        <v>4538</v>
      </c>
      <c r="E895" s="118">
        <v>4562</v>
      </c>
      <c r="F895" s="118">
        <v>5772</v>
      </c>
      <c r="G895" s="118">
        <v>5322</v>
      </c>
      <c r="H895" s="118">
        <v>5095</v>
      </c>
      <c r="I895" s="118"/>
      <c r="J895" s="118"/>
      <c r="K895" s="118">
        <v>328265.48080000002</v>
      </c>
      <c r="L895" s="186">
        <f t="shared" si="102"/>
        <v>-3.444816053511706E-2</v>
      </c>
      <c r="M895" s="186">
        <f t="shared" si="103"/>
        <v>1.15916183682568E-2</v>
      </c>
      <c r="N895" s="186">
        <f t="shared" si="104"/>
        <v>1.7395182872435324E-2</v>
      </c>
      <c r="O895" s="186">
        <f t="shared" si="100"/>
        <v>-1.6882386043894203E-3</v>
      </c>
      <c r="P895" s="186">
        <f t="shared" si="101"/>
        <v>2.952755905511811E-3</v>
      </c>
      <c r="Q895" s="186">
        <f t="shared" si="105"/>
        <v>2.952755905511811E-3</v>
      </c>
      <c r="R895" s="117"/>
      <c r="S895" s="117"/>
      <c r="T895" s="117">
        <f t="shared" si="106"/>
        <v>1.5964379701293125E-2</v>
      </c>
    </row>
    <row r="896" spans="2:20" ht="15.75" x14ac:dyDescent="0.2">
      <c r="B896" s="116" t="s">
        <v>2946</v>
      </c>
      <c r="C896" s="118">
        <v>2996</v>
      </c>
      <c r="D896" s="118">
        <v>4533</v>
      </c>
      <c r="E896" s="118">
        <v>4609</v>
      </c>
      <c r="F896" s="118">
        <v>5789</v>
      </c>
      <c r="G896" s="118">
        <v>5358</v>
      </c>
      <c r="H896" s="118">
        <v>5045</v>
      </c>
      <c r="I896" s="118"/>
      <c r="J896" s="118"/>
      <c r="K896" s="118">
        <v>333073.34850000002</v>
      </c>
      <c r="L896" s="186">
        <f t="shared" si="102"/>
        <v>3.7755455490128161E-2</v>
      </c>
      <c r="M896" s="186">
        <f t="shared" si="103"/>
        <v>-1.1018069634200088E-3</v>
      </c>
      <c r="N896" s="186">
        <f t="shared" si="104"/>
        <v>1.0302498903989479E-2</v>
      </c>
      <c r="O896" s="186">
        <f t="shared" si="100"/>
        <v>6.7643742953776773E-3</v>
      </c>
      <c r="P896" s="186">
        <f t="shared" si="101"/>
        <v>-9.8135426889106973E-3</v>
      </c>
      <c r="Q896" s="186">
        <f t="shared" si="105"/>
        <v>-9.8135426889106973E-3</v>
      </c>
      <c r="R896" s="117"/>
      <c r="S896" s="117"/>
      <c r="T896" s="117">
        <f t="shared" si="106"/>
        <v>1.4646278640943236E-2</v>
      </c>
    </row>
    <row r="897" spans="2:20" ht="15.75" x14ac:dyDescent="0.2">
      <c r="B897" s="116" t="s">
        <v>2947</v>
      </c>
      <c r="C897" s="118">
        <v>3140</v>
      </c>
      <c r="D897" s="118">
        <v>4512</v>
      </c>
      <c r="E897" s="118">
        <v>4601</v>
      </c>
      <c r="F897" s="118">
        <v>5786</v>
      </c>
      <c r="G897" s="118">
        <v>5433</v>
      </c>
      <c r="H897" s="118">
        <v>5013</v>
      </c>
      <c r="I897" s="118"/>
      <c r="J897" s="118"/>
      <c r="K897" s="118">
        <v>336654.90100000001</v>
      </c>
      <c r="L897" s="186">
        <f t="shared" si="102"/>
        <v>4.8064085447263018E-2</v>
      </c>
      <c r="M897" s="186">
        <f t="shared" si="103"/>
        <v>-4.6326935804103242E-3</v>
      </c>
      <c r="N897" s="186">
        <f t="shared" si="104"/>
        <v>-1.7357344326318074E-3</v>
      </c>
      <c r="O897" s="186">
        <f t="shared" si="100"/>
        <v>1.3997760358342666E-2</v>
      </c>
      <c r="P897" s="186">
        <f t="shared" si="101"/>
        <v>-6.342913776015857E-3</v>
      </c>
      <c r="Q897" s="186">
        <f t="shared" si="105"/>
        <v>-6.342913776015857E-3</v>
      </c>
      <c r="R897" s="117"/>
      <c r="S897" s="117"/>
      <c r="T897" s="117">
        <f t="shared" si="106"/>
        <v>1.0753044385357031E-2</v>
      </c>
    </row>
    <row r="898" spans="2:20" ht="15.75" x14ac:dyDescent="0.2">
      <c r="B898" s="116" t="s">
        <v>2948</v>
      </c>
      <c r="C898" s="118">
        <v>3153</v>
      </c>
      <c r="D898" s="118">
        <v>4540</v>
      </c>
      <c r="E898" s="118">
        <v>4800</v>
      </c>
      <c r="F898" s="118">
        <v>6067</v>
      </c>
      <c r="G898" s="118">
        <v>5690</v>
      </c>
      <c r="H898" s="118">
        <v>5139</v>
      </c>
      <c r="I898" s="118"/>
      <c r="J898" s="118"/>
      <c r="K898" s="118">
        <v>340223.67239999998</v>
      </c>
      <c r="L898" s="186">
        <f t="shared" si="102"/>
        <v>4.1401273885350318E-3</v>
      </c>
      <c r="M898" s="186">
        <f t="shared" si="103"/>
        <v>6.2056737588652485E-3</v>
      </c>
      <c r="N898" s="186">
        <f t="shared" si="104"/>
        <v>4.3251467072375573E-2</v>
      </c>
      <c r="O898" s="186">
        <f t="shared" si="100"/>
        <v>4.7303515553101416E-2</v>
      </c>
      <c r="P898" s="186">
        <f t="shared" si="101"/>
        <v>2.5134649910233394E-2</v>
      </c>
      <c r="Q898" s="186">
        <f t="shared" si="105"/>
        <v>2.5134649910233394E-2</v>
      </c>
      <c r="R898" s="117"/>
      <c r="S898" s="117"/>
      <c r="T898" s="117">
        <f t="shared" si="106"/>
        <v>1.0600681556689914E-2</v>
      </c>
    </row>
    <row r="899" spans="2:20" ht="15.75" x14ac:dyDescent="0.2">
      <c r="B899" s="116" t="s">
        <v>2949</v>
      </c>
      <c r="C899" s="118">
        <v>3185</v>
      </c>
      <c r="D899" s="118">
        <v>4628</v>
      </c>
      <c r="E899" s="118">
        <v>4903</v>
      </c>
      <c r="F899" s="118">
        <v>6178</v>
      </c>
      <c r="G899" s="118">
        <v>5770</v>
      </c>
      <c r="H899" s="118">
        <v>5329</v>
      </c>
      <c r="I899" s="118"/>
      <c r="J899" s="118"/>
      <c r="K899" s="118">
        <v>340097.3653</v>
      </c>
      <c r="L899" s="186">
        <f t="shared" si="102"/>
        <v>1.014906438312718E-2</v>
      </c>
      <c r="M899" s="186">
        <f t="shared" si="103"/>
        <v>1.9383259911894272E-2</v>
      </c>
      <c r="N899" s="186">
        <f t="shared" si="104"/>
        <v>2.1458333333333333E-2</v>
      </c>
      <c r="O899" s="186">
        <f t="shared" si="100"/>
        <v>1.4059753954305799E-2</v>
      </c>
      <c r="P899" s="186">
        <f t="shared" si="101"/>
        <v>3.6972173574625414E-2</v>
      </c>
      <c r="Q899" s="186">
        <f t="shared" si="105"/>
        <v>3.6972173574625414E-2</v>
      </c>
      <c r="R899" s="117"/>
      <c r="S899" s="117"/>
      <c r="T899" s="117">
        <f t="shared" si="106"/>
        <v>-3.7124724187762411E-4</v>
      </c>
    </row>
    <row r="900" spans="2:20" ht="15.75" x14ac:dyDescent="0.2">
      <c r="B900" s="116" t="s">
        <v>2950</v>
      </c>
      <c r="C900" s="118">
        <v>3116</v>
      </c>
      <c r="D900" s="118">
        <v>4612</v>
      </c>
      <c r="E900" s="118">
        <v>4906</v>
      </c>
      <c r="F900" s="118">
        <v>6094</v>
      </c>
      <c r="G900" s="118">
        <v>5647</v>
      </c>
      <c r="H900" s="118">
        <v>5317</v>
      </c>
      <c r="I900" s="118"/>
      <c r="J900" s="118"/>
      <c r="K900" s="118">
        <v>344184.2942</v>
      </c>
      <c r="L900" s="186">
        <f t="shared" si="102"/>
        <v>-2.1664050235478807E-2</v>
      </c>
      <c r="M900" s="186">
        <f t="shared" si="103"/>
        <v>-3.4572169403630079E-3</v>
      </c>
      <c r="N900" s="186">
        <f t="shared" si="104"/>
        <v>6.1187028349989807E-4</v>
      </c>
      <c r="O900" s="186">
        <f t="shared" si="100"/>
        <v>-2.1317157712305027E-2</v>
      </c>
      <c r="P900" s="186">
        <f t="shared" si="101"/>
        <v>-2.251829611559392E-3</v>
      </c>
      <c r="Q900" s="186">
        <f t="shared" si="105"/>
        <v>-2.251829611559392E-3</v>
      </c>
      <c r="R900" s="117"/>
      <c r="S900" s="117"/>
      <c r="T900" s="117">
        <f t="shared" si="106"/>
        <v>1.20169378448284E-2</v>
      </c>
    </row>
    <row r="901" spans="2:20" ht="15.75" x14ac:dyDescent="0.2">
      <c r="B901" s="116" t="s">
        <v>2951</v>
      </c>
      <c r="C901" s="118">
        <v>3137</v>
      </c>
      <c r="D901" s="118">
        <v>4733</v>
      </c>
      <c r="E901" s="118">
        <v>4941</v>
      </c>
      <c r="F901" s="118">
        <v>6091</v>
      </c>
      <c r="G901" s="118">
        <v>5705</v>
      </c>
      <c r="H901" s="118">
        <v>5316</v>
      </c>
      <c r="I901" s="118"/>
      <c r="J901" s="118"/>
      <c r="K901" s="118">
        <v>345160.75550000003</v>
      </c>
      <c r="L901" s="186">
        <f t="shared" si="102"/>
        <v>6.7394094993581512E-3</v>
      </c>
      <c r="M901" s="186">
        <f t="shared" si="103"/>
        <v>2.6235906331309625E-2</v>
      </c>
      <c r="N901" s="186">
        <f t="shared" si="104"/>
        <v>7.1341214838972688E-3</v>
      </c>
      <c r="O901" s="186">
        <f t="shared" si="100"/>
        <v>1.0270940322295023E-2</v>
      </c>
      <c r="P901" s="186">
        <f t="shared" si="101"/>
        <v>-1.880759826970096E-4</v>
      </c>
      <c r="Q901" s="186">
        <f t="shared" si="105"/>
        <v>-1.880759826970096E-4</v>
      </c>
      <c r="R901" s="117"/>
      <c r="S901" s="117"/>
      <c r="T901" s="117">
        <f t="shared" si="106"/>
        <v>2.8370303830093373E-3</v>
      </c>
    </row>
    <row r="902" spans="2:20" ht="15.75" x14ac:dyDescent="0.2">
      <c r="B902" s="116" t="s">
        <v>2952</v>
      </c>
      <c r="C902" s="118">
        <v>3096</v>
      </c>
      <c r="D902" s="118">
        <v>4674</v>
      </c>
      <c r="E902" s="118">
        <v>4879</v>
      </c>
      <c r="F902" s="118">
        <v>6106</v>
      </c>
      <c r="G902" s="118">
        <v>5614</v>
      </c>
      <c r="H902" s="118">
        <v>5286</v>
      </c>
      <c r="I902" s="118"/>
      <c r="J902" s="118"/>
      <c r="K902" s="118">
        <v>345629.9852</v>
      </c>
      <c r="L902" s="186">
        <f t="shared" si="102"/>
        <v>-1.3069811922218681E-2</v>
      </c>
      <c r="M902" s="186">
        <f t="shared" si="103"/>
        <v>-1.2465666596239171E-2</v>
      </c>
      <c r="N902" s="186">
        <f t="shared" si="104"/>
        <v>-1.2548067192875935E-2</v>
      </c>
      <c r="O902" s="186">
        <f t="shared" si="100"/>
        <v>-1.5950920245398775E-2</v>
      </c>
      <c r="P902" s="186">
        <f t="shared" si="101"/>
        <v>-5.6433408577878106E-3</v>
      </c>
      <c r="Q902" s="186">
        <f t="shared" si="105"/>
        <v>-5.6433408577878106E-3</v>
      </c>
      <c r="R902" s="117"/>
      <c r="S902" s="117"/>
      <c r="T902" s="117">
        <f t="shared" si="106"/>
        <v>1.3594526391629916E-3</v>
      </c>
    </row>
    <row r="903" spans="2:20" ht="15.75" x14ac:dyDescent="0.2">
      <c r="B903" s="116" t="s">
        <v>2953</v>
      </c>
      <c r="C903" s="118">
        <v>3111</v>
      </c>
      <c r="D903" s="118">
        <v>4752</v>
      </c>
      <c r="E903" s="118">
        <v>4937</v>
      </c>
      <c r="F903" s="118">
        <v>6312</v>
      </c>
      <c r="G903" s="118">
        <v>5670</v>
      </c>
      <c r="H903" s="118">
        <v>5324</v>
      </c>
      <c r="I903" s="118"/>
      <c r="J903" s="118"/>
      <c r="K903" s="118">
        <v>348200.47700000001</v>
      </c>
      <c r="L903" s="186">
        <f t="shared" si="102"/>
        <v>4.8449612403100775E-3</v>
      </c>
      <c r="M903" s="186">
        <f t="shared" si="103"/>
        <v>1.668806161745828E-2</v>
      </c>
      <c r="N903" s="186">
        <f t="shared" si="104"/>
        <v>1.1887681902029105E-2</v>
      </c>
      <c r="O903" s="186">
        <f t="shared" ref="O903:O966" si="107">(G903-G902)/G902</f>
        <v>9.9750623441396506E-3</v>
      </c>
      <c r="P903" s="186">
        <f t="shared" ref="P903:P966" si="108">(H903-H902)/H902</f>
        <v>7.1888006053726829E-3</v>
      </c>
      <c r="Q903" s="186">
        <f t="shared" si="105"/>
        <v>7.1888006053726829E-3</v>
      </c>
      <c r="R903" s="117"/>
      <c r="S903" s="117"/>
      <c r="T903" s="117">
        <f t="shared" si="106"/>
        <v>7.4371203601232509E-3</v>
      </c>
    </row>
    <row r="904" spans="2:20" ht="15.75" x14ac:dyDescent="0.2">
      <c r="B904" s="116" t="s">
        <v>2954</v>
      </c>
      <c r="C904" s="118">
        <v>3072</v>
      </c>
      <c r="D904" s="118">
        <v>4692</v>
      </c>
      <c r="E904" s="118">
        <v>5048</v>
      </c>
      <c r="F904" s="118">
        <v>6426</v>
      </c>
      <c r="G904" s="118">
        <v>5667</v>
      </c>
      <c r="H904" s="118">
        <v>5342</v>
      </c>
      <c r="I904" s="118"/>
      <c r="J904" s="118"/>
      <c r="K904" s="118">
        <v>351114.78629999998</v>
      </c>
      <c r="L904" s="186">
        <f t="shared" si="102"/>
        <v>-1.253616200578592E-2</v>
      </c>
      <c r="M904" s="186">
        <f t="shared" si="103"/>
        <v>-1.2626262626262626E-2</v>
      </c>
      <c r="N904" s="186">
        <f t="shared" si="104"/>
        <v>2.2483289447032612E-2</v>
      </c>
      <c r="O904" s="186">
        <f t="shared" si="107"/>
        <v>-5.2910052910052914E-4</v>
      </c>
      <c r="P904" s="186">
        <f t="shared" si="108"/>
        <v>3.3809166040570998E-3</v>
      </c>
      <c r="Q904" s="186">
        <f t="shared" si="105"/>
        <v>3.3809166040570998E-3</v>
      </c>
      <c r="R904" s="117"/>
      <c r="S904" s="117"/>
      <c r="T904" s="117">
        <f t="shared" si="106"/>
        <v>8.3696304069105689E-3</v>
      </c>
    </row>
    <row r="905" spans="2:20" ht="15.75" x14ac:dyDescent="0.2">
      <c r="B905" s="116" t="s">
        <v>2955</v>
      </c>
      <c r="C905" s="118">
        <v>3078</v>
      </c>
      <c r="D905" s="118">
        <v>4636</v>
      </c>
      <c r="E905" s="118">
        <v>5019</v>
      </c>
      <c r="F905" s="118">
        <v>6425</v>
      </c>
      <c r="G905" s="118">
        <v>5775</v>
      </c>
      <c r="H905" s="118">
        <v>5317</v>
      </c>
      <c r="I905" s="118"/>
      <c r="J905" s="118"/>
      <c r="K905" s="118">
        <v>354531.67369999998</v>
      </c>
      <c r="L905" s="186">
        <f t="shared" si="102"/>
        <v>1.953125E-3</v>
      </c>
      <c r="M905" s="186">
        <f t="shared" si="103"/>
        <v>-1.1935208866155157E-2</v>
      </c>
      <c r="N905" s="186">
        <f t="shared" si="104"/>
        <v>-5.7448494453248809E-3</v>
      </c>
      <c r="O905" s="186">
        <f t="shared" si="107"/>
        <v>1.9057702488088937E-2</v>
      </c>
      <c r="P905" s="186">
        <f t="shared" si="108"/>
        <v>-4.6798951703481842E-3</v>
      </c>
      <c r="Q905" s="186">
        <f t="shared" si="105"/>
        <v>-4.6798951703481842E-3</v>
      </c>
      <c r="R905" s="117"/>
      <c r="S905" s="117"/>
      <c r="T905" s="117">
        <f t="shared" si="106"/>
        <v>9.731539466072343E-3</v>
      </c>
    </row>
    <row r="906" spans="2:20" ht="15.75" x14ac:dyDescent="0.2">
      <c r="B906" s="116" t="s">
        <v>2956</v>
      </c>
      <c r="C906" s="118">
        <v>3217</v>
      </c>
      <c r="D906" s="118">
        <v>4636</v>
      </c>
      <c r="E906" s="118">
        <v>5091</v>
      </c>
      <c r="F906" s="118">
        <v>6425</v>
      </c>
      <c r="G906" s="118">
        <v>5806</v>
      </c>
      <c r="H906" s="118">
        <v>5309</v>
      </c>
      <c r="I906" s="118"/>
      <c r="J906" s="118"/>
      <c r="K906" s="118">
        <v>357474.84669999999</v>
      </c>
      <c r="L906" s="186">
        <f t="shared" si="102"/>
        <v>4.5159194282001297E-2</v>
      </c>
      <c r="M906" s="186">
        <f t="shared" si="103"/>
        <v>0</v>
      </c>
      <c r="N906" s="186">
        <f t="shared" si="104"/>
        <v>1.434548714883443E-2</v>
      </c>
      <c r="O906" s="186">
        <f t="shared" si="107"/>
        <v>5.367965367965368E-3</v>
      </c>
      <c r="P906" s="186">
        <f t="shared" si="108"/>
        <v>-1.5046078615760768E-3</v>
      </c>
      <c r="Q906" s="186">
        <f t="shared" si="105"/>
        <v>-1.5046078615760768E-3</v>
      </c>
      <c r="R906" s="117"/>
      <c r="S906" s="117"/>
      <c r="T906" s="117">
        <f t="shared" si="106"/>
        <v>8.3015798540202745E-3</v>
      </c>
    </row>
    <row r="907" spans="2:20" ht="15.75" x14ac:dyDescent="0.2">
      <c r="B907" s="116" t="s">
        <v>2957</v>
      </c>
      <c r="C907" s="118">
        <v>3342</v>
      </c>
      <c r="D907" s="118">
        <v>4628</v>
      </c>
      <c r="E907" s="118">
        <v>5183</v>
      </c>
      <c r="F907" s="118">
        <v>6477</v>
      </c>
      <c r="G907" s="118">
        <v>5715</v>
      </c>
      <c r="H907" s="118">
        <v>5435</v>
      </c>
      <c r="I907" s="118"/>
      <c r="J907" s="118"/>
      <c r="K907" s="118">
        <v>359438.25679999997</v>
      </c>
      <c r="L907" s="186">
        <f t="shared" si="102"/>
        <v>3.885607709045695E-2</v>
      </c>
      <c r="M907" s="186">
        <f t="shared" si="103"/>
        <v>-1.7256255392579811E-3</v>
      </c>
      <c r="N907" s="186">
        <f t="shared" si="104"/>
        <v>1.8071105873109408E-2</v>
      </c>
      <c r="O907" s="186">
        <f t="shared" si="107"/>
        <v>-1.5673441267654152E-2</v>
      </c>
      <c r="P907" s="186">
        <f t="shared" si="108"/>
        <v>2.3733283104162742E-2</v>
      </c>
      <c r="Q907" s="186">
        <f t="shared" si="105"/>
        <v>2.3733283104162742E-2</v>
      </c>
      <c r="R907" s="117"/>
      <c r="S907" s="117"/>
      <c r="T907" s="117">
        <f t="shared" si="106"/>
        <v>5.4924426658967476E-3</v>
      </c>
    </row>
    <row r="908" spans="2:20" ht="15.75" x14ac:dyDescent="0.2">
      <c r="B908" s="116" t="s">
        <v>2958</v>
      </c>
      <c r="C908" s="118">
        <v>3364</v>
      </c>
      <c r="D908" s="118">
        <v>4796</v>
      </c>
      <c r="E908" s="118">
        <v>5238</v>
      </c>
      <c r="F908" s="118">
        <v>6503</v>
      </c>
      <c r="G908" s="118">
        <v>5754</v>
      </c>
      <c r="H908" s="118">
        <v>5527</v>
      </c>
      <c r="I908" s="118"/>
      <c r="J908" s="118"/>
      <c r="K908" s="118">
        <v>362529.74800000002</v>
      </c>
      <c r="L908" s="186">
        <f t="shared" si="102"/>
        <v>6.582884500299222E-3</v>
      </c>
      <c r="M908" s="186">
        <f t="shared" si="103"/>
        <v>3.6300777873811585E-2</v>
      </c>
      <c r="N908" s="186">
        <f t="shared" si="104"/>
        <v>1.0611614894848543E-2</v>
      </c>
      <c r="O908" s="186">
        <f t="shared" si="107"/>
        <v>6.8241469816272965E-3</v>
      </c>
      <c r="P908" s="186">
        <f t="shared" si="108"/>
        <v>1.6927322907083715E-2</v>
      </c>
      <c r="Q908" s="186">
        <f t="shared" si="105"/>
        <v>1.6927322907083715E-2</v>
      </c>
      <c r="R908" s="117"/>
      <c r="S908" s="117"/>
      <c r="T908" s="117">
        <f t="shared" si="106"/>
        <v>8.6008963751463639E-3</v>
      </c>
    </row>
    <row r="909" spans="2:20" ht="15.75" x14ac:dyDescent="0.2">
      <c r="B909" s="116" t="s">
        <v>2959</v>
      </c>
      <c r="C909" s="118">
        <v>3270</v>
      </c>
      <c r="D909" s="118">
        <v>4957</v>
      </c>
      <c r="E909" s="118">
        <v>5363</v>
      </c>
      <c r="F909" s="118">
        <v>6595</v>
      </c>
      <c r="G909" s="118">
        <v>5825</v>
      </c>
      <c r="H909" s="118">
        <v>5787</v>
      </c>
      <c r="I909" s="118"/>
      <c r="J909" s="118"/>
      <c r="K909" s="118">
        <v>361502.45309999998</v>
      </c>
      <c r="L909" s="186">
        <f t="shared" si="102"/>
        <v>-2.794292508917955E-2</v>
      </c>
      <c r="M909" s="186">
        <f t="shared" si="103"/>
        <v>3.3569641367806505E-2</v>
      </c>
      <c r="N909" s="186">
        <f t="shared" si="104"/>
        <v>2.3864070255822833E-2</v>
      </c>
      <c r="O909" s="186">
        <f t="shared" si="107"/>
        <v>1.2339242266249566E-2</v>
      </c>
      <c r="P909" s="186">
        <f t="shared" si="108"/>
        <v>4.7041794825402571E-2</v>
      </c>
      <c r="Q909" s="186">
        <f t="shared" si="105"/>
        <v>4.7041794825402571E-2</v>
      </c>
      <c r="R909" s="117"/>
      <c r="S909" s="117"/>
      <c r="T909" s="117">
        <f t="shared" si="106"/>
        <v>-2.8336844236022175E-3</v>
      </c>
    </row>
    <row r="910" spans="2:20" ht="15.75" x14ac:dyDescent="0.2">
      <c r="B910" s="116" t="s">
        <v>2960</v>
      </c>
      <c r="C910" s="118">
        <v>3207</v>
      </c>
      <c r="D910" s="118">
        <v>5113</v>
      </c>
      <c r="E910" s="118">
        <v>5446</v>
      </c>
      <c r="F910" s="118">
        <v>6674</v>
      </c>
      <c r="G910" s="118">
        <v>5731</v>
      </c>
      <c r="H910" s="118">
        <v>6055</v>
      </c>
      <c r="I910" s="118"/>
      <c r="J910" s="118"/>
      <c r="K910" s="118">
        <v>368279.8248</v>
      </c>
      <c r="L910" s="186">
        <f t="shared" si="102"/>
        <v>-1.9266055045871561E-2</v>
      </c>
      <c r="M910" s="186">
        <f t="shared" si="103"/>
        <v>3.1470647569094214E-2</v>
      </c>
      <c r="N910" s="186">
        <f t="shared" si="104"/>
        <v>1.5476412455715086E-2</v>
      </c>
      <c r="O910" s="186">
        <f t="shared" si="107"/>
        <v>-1.6137339055793991E-2</v>
      </c>
      <c r="P910" s="186">
        <f t="shared" si="108"/>
        <v>4.6310696388456883E-2</v>
      </c>
      <c r="Q910" s="186">
        <f t="shared" si="105"/>
        <v>4.6310696388456883E-2</v>
      </c>
      <c r="R910" s="117"/>
      <c r="S910" s="117"/>
      <c r="T910" s="117">
        <f t="shared" si="106"/>
        <v>1.8747788962099349E-2</v>
      </c>
    </row>
    <row r="911" spans="2:20" ht="15.75" x14ac:dyDescent="0.2">
      <c r="B911" s="116" t="s">
        <v>2961</v>
      </c>
      <c r="C911" s="118">
        <v>3200</v>
      </c>
      <c r="D911" s="118">
        <v>5127</v>
      </c>
      <c r="E911" s="118">
        <v>5399</v>
      </c>
      <c r="F911" s="118">
        <v>6667</v>
      </c>
      <c r="G911" s="118">
        <v>5787</v>
      </c>
      <c r="H911" s="118">
        <v>6206</v>
      </c>
      <c r="I911" s="118"/>
      <c r="J911" s="118"/>
      <c r="K911" s="118">
        <v>370664.7095</v>
      </c>
      <c r="L911" s="186">
        <f t="shared" si="102"/>
        <v>-2.1827252884315559E-3</v>
      </c>
      <c r="M911" s="186">
        <f t="shared" si="103"/>
        <v>2.7381185214159984E-3</v>
      </c>
      <c r="N911" s="186">
        <f t="shared" si="104"/>
        <v>-8.6301872934263675E-3</v>
      </c>
      <c r="O911" s="186">
        <f t="shared" si="107"/>
        <v>9.7714186005932648E-3</v>
      </c>
      <c r="P911" s="186">
        <f t="shared" si="108"/>
        <v>2.4938067712634186E-2</v>
      </c>
      <c r="Q911" s="186">
        <f t="shared" si="105"/>
        <v>2.4938067712634186E-2</v>
      </c>
      <c r="R911" s="117"/>
      <c r="S911" s="117"/>
      <c r="T911" s="117">
        <f t="shared" si="106"/>
        <v>6.4757408345546578E-3</v>
      </c>
    </row>
    <row r="912" spans="2:20" ht="15.75" x14ac:dyDescent="0.2">
      <c r="B912" s="116" t="s">
        <v>2962</v>
      </c>
      <c r="C912" s="118">
        <v>3217</v>
      </c>
      <c r="D912" s="118">
        <v>4971</v>
      </c>
      <c r="E912" s="118">
        <v>5284</v>
      </c>
      <c r="F912" s="118">
        <v>6655</v>
      </c>
      <c r="G912" s="118">
        <v>5751</v>
      </c>
      <c r="H912" s="118">
        <v>6035</v>
      </c>
      <c r="I912" s="118"/>
      <c r="J912" s="118"/>
      <c r="K912" s="118">
        <v>376921.39799999999</v>
      </c>
      <c r="L912" s="186">
        <f t="shared" si="102"/>
        <v>5.3125000000000004E-3</v>
      </c>
      <c r="M912" s="186">
        <f t="shared" si="103"/>
        <v>-3.0427150380339378E-2</v>
      </c>
      <c r="N912" s="186">
        <f t="shared" si="104"/>
        <v>-2.1300240785330618E-2</v>
      </c>
      <c r="O912" s="186">
        <f t="shared" si="107"/>
        <v>-6.2208398133748056E-3</v>
      </c>
      <c r="P912" s="186">
        <f t="shared" si="108"/>
        <v>-2.7553980019336125E-2</v>
      </c>
      <c r="Q912" s="186">
        <f t="shared" si="105"/>
        <v>-2.7553980019336125E-2</v>
      </c>
      <c r="R912" s="117"/>
      <c r="S912" s="117"/>
      <c r="T912" s="117">
        <f t="shared" si="106"/>
        <v>1.6879644432403106E-2</v>
      </c>
    </row>
    <row r="913" spans="2:20" ht="15.75" x14ac:dyDescent="0.2">
      <c r="B913" s="116" t="s">
        <v>2963</v>
      </c>
      <c r="C913" s="118">
        <v>3368</v>
      </c>
      <c r="D913" s="118">
        <v>5032</v>
      </c>
      <c r="E913" s="118">
        <v>5360</v>
      </c>
      <c r="F913" s="118">
        <v>6769</v>
      </c>
      <c r="G913" s="118">
        <v>5982</v>
      </c>
      <c r="H913" s="118">
        <v>5988</v>
      </c>
      <c r="I913" s="118"/>
      <c r="J913" s="118"/>
      <c r="K913" s="118">
        <v>378343.00319999998</v>
      </c>
      <c r="L913" s="186">
        <f t="shared" si="102"/>
        <v>4.693814112527199E-2</v>
      </c>
      <c r="M913" s="186">
        <f t="shared" si="103"/>
        <v>1.2271172802253068E-2</v>
      </c>
      <c r="N913" s="186">
        <f t="shared" si="104"/>
        <v>1.4383043149129448E-2</v>
      </c>
      <c r="O913" s="186">
        <f t="shared" si="107"/>
        <v>4.0166927490871154E-2</v>
      </c>
      <c r="P913" s="186">
        <f t="shared" si="108"/>
        <v>-7.7879038939519469E-3</v>
      </c>
      <c r="Q913" s="186">
        <f t="shared" si="105"/>
        <v>-7.7879038939519469E-3</v>
      </c>
      <c r="R913" s="117"/>
      <c r="S913" s="117"/>
      <c r="T913" s="117">
        <f t="shared" si="106"/>
        <v>3.7716224325369582E-3</v>
      </c>
    </row>
    <row r="914" spans="2:20" ht="15.75" x14ac:dyDescent="0.2">
      <c r="B914" s="116" t="s">
        <v>2964</v>
      </c>
      <c r="C914" s="118">
        <v>3369</v>
      </c>
      <c r="D914" s="118">
        <v>5049</v>
      </c>
      <c r="E914" s="118">
        <v>5442</v>
      </c>
      <c r="F914" s="118">
        <v>6769</v>
      </c>
      <c r="G914" s="118">
        <v>6063</v>
      </c>
      <c r="H914" s="118">
        <v>5957</v>
      </c>
      <c r="I914" s="118"/>
      <c r="J914" s="118"/>
      <c r="K914" s="118">
        <v>385207.14110000001</v>
      </c>
      <c r="L914" s="186">
        <f t="shared" si="102"/>
        <v>2.9691211401425179E-4</v>
      </c>
      <c r="M914" s="186">
        <f t="shared" si="103"/>
        <v>3.3783783783783786E-3</v>
      </c>
      <c r="N914" s="186">
        <f t="shared" si="104"/>
        <v>1.5298507462686567E-2</v>
      </c>
      <c r="O914" s="186">
        <f t="shared" si="107"/>
        <v>1.354062186559679E-2</v>
      </c>
      <c r="P914" s="186">
        <f t="shared" si="108"/>
        <v>-5.177020708082832E-3</v>
      </c>
      <c r="Q914" s="186">
        <f t="shared" si="105"/>
        <v>-5.177020708082832E-3</v>
      </c>
      <c r="R914" s="117"/>
      <c r="S914" s="117"/>
      <c r="T914" s="117">
        <f t="shared" si="106"/>
        <v>1.8142632061234405E-2</v>
      </c>
    </row>
    <row r="915" spans="2:20" ht="15.75" x14ac:dyDescent="0.2">
      <c r="B915" s="116" t="s">
        <v>2965</v>
      </c>
      <c r="C915" s="118">
        <v>3423</v>
      </c>
      <c r="D915" s="118">
        <v>5063</v>
      </c>
      <c r="E915" s="118">
        <v>5511</v>
      </c>
      <c r="F915" s="118">
        <v>6791</v>
      </c>
      <c r="G915" s="118">
        <v>6132</v>
      </c>
      <c r="H915" s="118">
        <v>6076</v>
      </c>
      <c r="I915" s="118"/>
      <c r="J915" s="118"/>
      <c r="K915" s="118">
        <v>368332.5258</v>
      </c>
      <c r="L915" s="186">
        <f t="shared" si="102"/>
        <v>1.6028495102404273E-2</v>
      </c>
      <c r="M915" s="186">
        <f t="shared" si="103"/>
        <v>2.772826302238067E-3</v>
      </c>
      <c r="N915" s="186">
        <f t="shared" si="104"/>
        <v>1.2679162072767364E-2</v>
      </c>
      <c r="O915" s="186">
        <f t="shared" si="107"/>
        <v>1.1380504700643246E-2</v>
      </c>
      <c r="P915" s="186">
        <f t="shared" si="108"/>
        <v>1.9976498237367801E-2</v>
      </c>
      <c r="Q915" s="186">
        <f t="shared" si="105"/>
        <v>1.9976498237367801E-2</v>
      </c>
      <c r="R915" s="117"/>
      <c r="S915" s="117"/>
      <c r="T915" s="117">
        <f t="shared" si="106"/>
        <v>-4.3806600396380881E-2</v>
      </c>
    </row>
    <row r="916" spans="2:20" ht="15.75" x14ac:dyDescent="0.2">
      <c r="B916" s="116" t="s">
        <v>2966</v>
      </c>
      <c r="C916" s="118">
        <v>3296</v>
      </c>
      <c r="D916" s="118">
        <v>5040</v>
      </c>
      <c r="E916" s="118">
        <v>5577</v>
      </c>
      <c r="F916" s="118">
        <v>6778</v>
      </c>
      <c r="G916" s="118">
        <v>5826</v>
      </c>
      <c r="H916" s="118">
        <v>6220</v>
      </c>
      <c r="I916" s="118"/>
      <c r="J916" s="118"/>
      <c r="K916" s="118">
        <v>366355.55180000002</v>
      </c>
      <c r="L916" s="186">
        <f t="shared" ref="L916:L979" si="109">(C916-C915)/C915</f>
        <v>-3.7101957347356121E-2</v>
      </c>
      <c r="M916" s="186">
        <f t="shared" ref="M916:M979" si="110">(D916-D915)/D915</f>
        <v>-4.5427612087695045E-3</v>
      </c>
      <c r="N916" s="186">
        <f t="shared" ref="N916:N979" si="111">(E916-E915)/E915</f>
        <v>1.1976047904191617E-2</v>
      </c>
      <c r="O916" s="186">
        <f t="shared" si="107"/>
        <v>-4.9902152641878667E-2</v>
      </c>
      <c r="P916" s="186">
        <f t="shared" si="108"/>
        <v>2.3699802501645821E-2</v>
      </c>
      <c r="Q916" s="186">
        <f t="shared" ref="Q916:Q979" si="112">(H916-H915)/H915</f>
        <v>2.3699802501645821E-2</v>
      </c>
      <c r="R916" s="117"/>
      <c r="S916" s="117"/>
      <c r="T916" s="117">
        <f t="shared" si="106"/>
        <v>-5.3673619936390297E-3</v>
      </c>
    </row>
    <row r="917" spans="2:20" ht="15.75" x14ac:dyDescent="0.2">
      <c r="B917" s="116" t="s">
        <v>2967</v>
      </c>
      <c r="C917" s="118">
        <v>3289</v>
      </c>
      <c r="D917" s="118">
        <v>5128</v>
      </c>
      <c r="E917" s="118">
        <v>5814</v>
      </c>
      <c r="F917" s="118">
        <v>7106</v>
      </c>
      <c r="G917" s="118">
        <v>5813</v>
      </c>
      <c r="H917" s="118">
        <v>6514</v>
      </c>
      <c r="I917" s="118"/>
      <c r="J917" s="118"/>
      <c r="K917" s="118">
        <v>359090.5588</v>
      </c>
      <c r="L917" s="186">
        <f t="shared" si="109"/>
        <v>-2.1237864077669902E-3</v>
      </c>
      <c r="M917" s="186">
        <f t="shared" si="110"/>
        <v>1.7460317460317461E-2</v>
      </c>
      <c r="N917" s="186">
        <f t="shared" si="111"/>
        <v>4.249596557288865E-2</v>
      </c>
      <c r="O917" s="186">
        <f t="shared" si="107"/>
        <v>-2.2313765877102643E-3</v>
      </c>
      <c r="P917" s="186">
        <f t="shared" si="108"/>
        <v>4.7266881028938904E-2</v>
      </c>
      <c r="Q917" s="186">
        <f t="shared" si="112"/>
        <v>4.7266881028938904E-2</v>
      </c>
      <c r="R917" s="117"/>
      <c r="S917" s="117"/>
      <c r="T917" s="117">
        <f t="shared" si="106"/>
        <v>-1.9830443306523452E-2</v>
      </c>
    </row>
    <row r="918" spans="2:20" ht="15.75" x14ac:dyDescent="0.2">
      <c r="B918" s="116" t="s">
        <v>2968</v>
      </c>
      <c r="C918" s="118">
        <v>3125</v>
      </c>
      <c r="D918" s="118">
        <v>4872</v>
      </c>
      <c r="E918" s="118">
        <v>5524</v>
      </c>
      <c r="F918" s="118">
        <v>6759</v>
      </c>
      <c r="G918" s="118">
        <v>5643</v>
      </c>
      <c r="H918" s="118">
        <v>6197</v>
      </c>
      <c r="I918" s="118"/>
      <c r="J918" s="118"/>
      <c r="K918" s="118">
        <v>353969.32059999998</v>
      </c>
      <c r="L918" s="186">
        <f t="shared" si="109"/>
        <v>-4.9863180297962904E-2</v>
      </c>
      <c r="M918" s="186">
        <f t="shared" si="110"/>
        <v>-4.9921996879875197E-2</v>
      </c>
      <c r="N918" s="186">
        <f t="shared" si="111"/>
        <v>-4.9879600963192293E-2</v>
      </c>
      <c r="O918" s="186">
        <f t="shared" si="107"/>
        <v>-2.9244796146568035E-2</v>
      </c>
      <c r="P918" s="186">
        <f t="shared" si="108"/>
        <v>-4.8664415105925701E-2</v>
      </c>
      <c r="Q918" s="186">
        <f t="shared" si="112"/>
        <v>-4.8664415105925701E-2</v>
      </c>
      <c r="R918" s="117"/>
      <c r="S918" s="117"/>
      <c r="T918" s="117">
        <f t="shared" si="106"/>
        <v>-1.4261689912188305E-2</v>
      </c>
    </row>
    <row r="919" spans="2:20" ht="15.75" x14ac:dyDescent="0.2">
      <c r="B919" s="116" t="s">
        <v>2969</v>
      </c>
      <c r="C919" s="118">
        <v>2972</v>
      </c>
      <c r="D919" s="118">
        <v>4913</v>
      </c>
      <c r="E919" s="118">
        <v>5715</v>
      </c>
      <c r="F919" s="118">
        <v>6905</v>
      </c>
      <c r="G919" s="118">
        <v>5657</v>
      </c>
      <c r="H919" s="118">
        <v>6219</v>
      </c>
      <c r="I919" s="118"/>
      <c r="J919" s="118"/>
      <c r="K919" s="118">
        <v>360090.20610000001</v>
      </c>
      <c r="L919" s="186">
        <f t="shared" si="109"/>
        <v>-4.8959999999999997E-2</v>
      </c>
      <c r="M919" s="186">
        <f t="shared" si="110"/>
        <v>8.4154351395730707E-3</v>
      </c>
      <c r="N919" s="186">
        <f t="shared" si="111"/>
        <v>3.4576393917451119E-2</v>
      </c>
      <c r="O919" s="186">
        <f t="shared" si="107"/>
        <v>2.4809498493709018E-3</v>
      </c>
      <c r="P919" s="186">
        <f t="shared" si="108"/>
        <v>3.5501048894626434E-3</v>
      </c>
      <c r="Q919" s="186">
        <f t="shared" si="112"/>
        <v>3.5501048894626434E-3</v>
      </c>
      <c r="R919" s="117"/>
      <c r="S919" s="117"/>
      <c r="T919" s="117">
        <f t="shared" si="106"/>
        <v>1.7292135628095541E-2</v>
      </c>
    </row>
    <row r="920" spans="2:20" ht="15.75" x14ac:dyDescent="0.2">
      <c r="B920" s="116" t="s">
        <v>2970</v>
      </c>
      <c r="C920" s="118">
        <v>2899</v>
      </c>
      <c r="D920" s="118">
        <v>4836</v>
      </c>
      <c r="E920" s="118">
        <v>5715</v>
      </c>
      <c r="F920" s="118">
        <v>6916</v>
      </c>
      <c r="G920" s="118">
        <v>5770</v>
      </c>
      <c r="H920" s="118">
        <v>6172</v>
      </c>
      <c r="I920" s="118"/>
      <c r="J920" s="118"/>
      <c r="K920" s="118">
        <v>376516.81689999998</v>
      </c>
      <c r="L920" s="186">
        <f t="shared" si="109"/>
        <v>-2.4562584118438761E-2</v>
      </c>
      <c r="M920" s="186">
        <f t="shared" si="110"/>
        <v>-1.5672705068186445E-2</v>
      </c>
      <c r="N920" s="186">
        <f t="shared" si="111"/>
        <v>0</v>
      </c>
      <c r="O920" s="186">
        <f t="shared" si="107"/>
        <v>1.9975251900300514E-2</v>
      </c>
      <c r="P920" s="186">
        <f t="shared" si="108"/>
        <v>-7.5574851262260817E-3</v>
      </c>
      <c r="Q920" s="186">
        <f t="shared" si="112"/>
        <v>-7.5574851262260817E-3</v>
      </c>
      <c r="R920" s="117"/>
      <c r="S920" s="117"/>
      <c r="T920" s="117">
        <f t="shared" si="106"/>
        <v>4.5618043817159976E-2</v>
      </c>
    </row>
    <row r="921" spans="2:20" ht="15.75" x14ac:dyDescent="0.2">
      <c r="B921" s="116" t="s">
        <v>2971</v>
      </c>
      <c r="C921" s="118">
        <v>2842</v>
      </c>
      <c r="D921" s="118">
        <v>4756</v>
      </c>
      <c r="E921" s="118">
        <v>5715</v>
      </c>
      <c r="F921" s="118">
        <v>6787</v>
      </c>
      <c r="G921" s="118">
        <v>6054</v>
      </c>
      <c r="H921" s="118">
        <v>6058</v>
      </c>
      <c r="I921" s="118"/>
      <c r="J921" s="118"/>
      <c r="K921" s="118">
        <v>392124.19400000002</v>
      </c>
      <c r="L921" s="186">
        <f t="shared" si="109"/>
        <v>-1.9661952397378408E-2</v>
      </c>
      <c r="M921" s="186">
        <f t="shared" si="110"/>
        <v>-1.6542597187758478E-2</v>
      </c>
      <c r="N921" s="186">
        <f t="shared" si="111"/>
        <v>0</v>
      </c>
      <c r="O921" s="186">
        <f t="shared" si="107"/>
        <v>4.9220103986135182E-2</v>
      </c>
      <c r="P921" s="186">
        <f t="shared" si="108"/>
        <v>-1.8470511989630591E-2</v>
      </c>
      <c r="Q921" s="186">
        <f t="shared" si="112"/>
        <v>-1.8470511989630591E-2</v>
      </c>
      <c r="R921" s="117"/>
      <c r="S921" s="117"/>
      <c r="T921" s="117">
        <f t="shared" si="106"/>
        <v>4.1452005327414748E-2</v>
      </c>
    </row>
    <row r="922" spans="2:20" ht="15.75" x14ac:dyDescent="0.2">
      <c r="B922" s="116" t="s">
        <v>2972</v>
      </c>
      <c r="C922" s="118">
        <v>2842</v>
      </c>
      <c r="D922" s="118">
        <v>4851</v>
      </c>
      <c r="E922" s="118">
        <v>5715</v>
      </c>
      <c r="F922" s="118">
        <v>6922</v>
      </c>
      <c r="G922" s="118">
        <v>6227</v>
      </c>
      <c r="H922" s="118">
        <v>6179</v>
      </c>
      <c r="I922" s="118"/>
      <c r="J922" s="118"/>
      <c r="K922" s="118">
        <v>395986.99349999998</v>
      </c>
      <c r="L922" s="186">
        <f t="shared" si="109"/>
        <v>0</v>
      </c>
      <c r="M922" s="186">
        <f t="shared" si="110"/>
        <v>1.9974768713204374E-2</v>
      </c>
      <c r="N922" s="186">
        <f t="shared" si="111"/>
        <v>0</v>
      </c>
      <c r="O922" s="186">
        <f t="shared" si="107"/>
        <v>2.8576148001321442E-2</v>
      </c>
      <c r="P922" s="186">
        <f t="shared" si="108"/>
        <v>1.997358864311654E-2</v>
      </c>
      <c r="Q922" s="186">
        <f t="shared" si="112"/>
        <v>1.997358864311654E-2</v>
      </c>
      <c r="R922" s="117"/>
      <c r="S922" s="117"/>
      <c r="T922" s="117">
        <f t="shared" si="106"/>
        <v>9.850959362124859E-3</v>
      </c>
    </row>
    <row r="923" spans="2:20" ht="15.75" x14ac:dyDescent="0.2">
      <c r="B923" s="116" t="s">
        <v>2973</v>
      </c>
      <c r="C923" s="118">
        <v>3207</v>
      </c>
      <c r="D923" s="118">
        <v>5093</v>
      </c>
      <c r="E923" s="118">
        <v>3555</v>
      </c>
      <c r="F923" s="118">
        <v>7251</v>
      </c>
      <c r="G923" s="118">
        <v>6172</v>
      </c>
      <c r="H923" s="118">
        <v>6487</v>
      </c>
      <c r="I923" s="118"/>
      <c r="J923" s="118"/>
      <c r="K923" s="118">
        <v>399129.5759</v>
      </c>
      <c r="L923" s="186">
        <f t="shared" si="109"/>
        <v>0.12843068261787474</v>
      </c>
      <c r="M923" s="186">
        <f t="shared" si="110"/>
        <v>4.9886621315192746E-2</v>
      </c>
      <c r="N923" s="186">
        <f t="shared" si="111"/>
        <v>-0.37795275590551181</v>
      </c>
      <c r="O923" s="186">
        <f t="shared" si="107"/>
        <v>-8.8325036132969326E-3</v>
      </c>
      <c r="P923" s="186">
        <f t="shared" si="108"/>
        <v>4.984625343906781E-2</v>
      </c>
      <c r="Q923" s="186">
        <f t="shared" si="112"/>
        <v>4.984625343906781E-2</v>
      </c>
      <c r="R923" s="117"/>
      <c r="S923" s="117"/>
      <c r="T923" s="117">
        <f t="shared" si="106"/>
        <v>7.9360747993860916E-3</v>
      </c>
    </row>
    <row r="924" spans="2:20" ht="15.75" x14ac:dyDescent="0.2">
      <c r="B924" s="116" t="s">
        <v>2974</v>
      </c>
      <c r="C924" s="118">
        <v>3312</v>
      </c>
      <c r="D924" s="118">
        <v>5334</v>
      </c>
      <c r="E924" s="118">
        <v>3976</v>
      </c>
      <c r="F924" s="118">
        <v>7378</v>
      </c>
      <c r="G924" s="118">
        <v>6103</v>
      </c>
      <c r="H924" s="118">
        <v>6746</v>
      </c>
      <c r="I924" s="118"/>
      <c r="J924" s="118"/>
      <c r="K924" s="118">
        <v>410020.07079999999</v>
      </c>
      <c r="L924" s="186">
        <f t="shared" si="109"/>
        <v>3.2740879326473342E-2</v>
      </c>
      <c r="M924" s="186">
        <f t="shared" si="110"/>
        <v>4.7319850775574317E-2</v>
      </c>
      <c r="N924" s="186">
        <f t="shared" si="111"/>
        <v>0.11842475386779185</v>
      </c>
      <c r="O924" s="186">
        <f t="shared" si="107"/>
        <v>-1.1179520414776409E-2</v>
      </c>
      <c r="P924" s="186">
        <f t="shared" si="108"/>
        <v>3.9926005857869588E-2</v>
      </c>
      <c r="Q924" s="186">
        <f t="shared" si="112"/>
        <v>3.9926005857869588E-2</v>
      </c>
      <c r="R924" s="117"/>
      <c r="S924" s="117"/>
      <c r="T924" s="117">
        <f t="shared" si="106"/>
        <v>2.7285612386511171E-2</v>
      </c>
    </row>
    <row r="925" spans="2:20" ht="15.75" x14ac:dyDescent="0.2">
      <c r="B925" s="116" t="s">
        <v>2975</v>
      </c>
      <c r="C925" s="118">
        <v>3282</v>
      </c>
      <c r="D925" s="118">
        <v>5408</v>
      </c>
      <c r="E925" s="118">
        <v>3974</v>
      </c>
      <c r="F925" s="118">
        <v>7506</v>
      </c>
      <c r="G925" s="118">
        <v>6144</v>
      </c>
      <c r="H925" s="118">
        <v>6749</v>
      </c>
      <c r="I925" s="118"/>
      <c r="J925" s="118"/>
      <c r="K925" s="118">
        <v>410913.97720000002</v>
      </c>
      <c r="L925" s="186">
        <f t="shared" si="109"/>
        <v>-9.057971014492754E-3</v>
      </c>
      <c r="M925" s="186">
        <f t="shared" si="110"/>
        <v>1.3873265841769778E-2</v>
      </c>
      <c r="N925" s="186">
        <f t="shared" si="111"/>
        <v>-5.0301810865191151E-4</v>
      </c>
      <c r="O925" s="186">
        <f t="shared" si="107"/>
        <v>6.7180075372767489E-3</v>
      </c>
      <c r="P925" s="186">
        <f t="shared" si="108"/>
        <v>4.447079750963534E-4</v>
      </c>
      <c r="Q925" s="186">
        <f t="shared" si="112"/>
        <v>4.447079750963534E-4</v>
      </c>
      <c r="R925" s="117"/>
      <c r="S925" s="117"/>
      <c r="T925" s="117">
        <f t="shared" si="106"/>
        <v>2.1801527868036169E-3</v>
      </c>
    </row>
    <row r="926" spans="2:20" ht="15.75" x14ac:dyDescent="0.2">
      <c r="B926" s="116" t="s">
        <v>2976</v>
      </c>
      <c r="C926" s="118">
        <v>3372</v>
      </c>
      <c r="D926" s="118">
        <v>5396</v>
      </c>
      <c r="E926" s="118">
        <v>3926</v>
      </c>
      <c r="F926" s="118">
        <v>7673</v>
      </c>
      <c r="G926" s="118">
        <v>6128</v>
      </c>
      <c r="H926" s="118">
        <v>6661</v>
      </c>
      <c r="I926" s="118"/>
      <c r="J926" s="118"/>
      <c r="K926" s="118">
        <v>410215.45240000001</v>
      </c>
      <c r="L926" s="186">
        <f t="shared" si="109"/>
        <v>2.7422303473491772E-2</v>
      </c>
      <c r="M926" s="186">
        <f t="shared" si="110"/>
        <v>-2.2189349112426036E-3</v>
      </c>
      <c r="N926" s="186">
        <f t="shared" si="111"/>
        <v>-1.2078510317060896E-2</v>
      </c>
      <c r="O926" s="186">
        <f t="shared" si="107"/>
        <v>-2.6041666666666665E-3</v>
      </c>
      <c r="P926" s="186">
        <f t="shared" si="108"/>
        <v>-1.3038968736109054E-2</v>
      </c>
      <c r="Q926" s="186">
        <f t="shared" si="112"/>
        <v>-1.3038968736109054E-2</v>
      </c>
      <c r="R926" s="117"/>
      <c r="S926" s="117"/>
      <c r="T926" s="117">
        <f t="shared" si="106"/>
        <v>-1.6999295199443358E-3</v>
      </c>
    </row>
    <row r="927" spans="2:20" ht="15.75" x14ac:dyDescent="0.2">
      <c r="B927" s="116" t="s">
        <v>2977</v>
      </c>
      <c r="C927" s="118">
        <v>3540</v>
      </c>
      <c r="D927" s="118">
        <v>5477</v>
      </c>
      <c r="E927" s="118">
        <v>3950</v>
      </c>
      <c r="F927" s="118">
        <v>7673</v>
      </c>
      <c r="G927" s="118">
        <v>6017</v>
      </c>
      <c r="H927" s="118">
        <v>6727</v>
      </c>
      <c r="I927" s="118"/>
      <c r="J927" s="118"/>
      <c r="K927" s="118">
        <v>406488.73440000002</v>
      </c>
      <c r="L927" s="186">
        <f t="shared" si="109"/>
        <v>4.9822064056939501E-2</v>
      </c>
      <c r="M927" s="186">
        <f t="shared" si="110"/>
        <v>1.5011119347664937E-2</v>
      </c>
      <c r="N927" s="186">
        <f t="shared" si="111"/>
        <v>6.1130922058074376E-3</v>
      </c>
      <c r="O927" s="186">
        <f t="shared" si="107"/>
        <v>-1.8113577023498695E-2</v>
      </c>
      <c r="P927" s="186">
        <f t="shared" si="108"/>
        <v>9.9084221588350094E-3</v>
      </c>
      <c r="Q927" s="186">
        <f t="shared" si="112"/>
        <v>9.9084221588350094E-3</v>
      </c>
      <c r="R927" s="117"/>
      <c r="S927" s="117"/>
      <c r="T927" s="117">
        <f t="shared" si="106"/>
        <v>-9.0847821021770789E-3</v>
      </c>
    </row>
    <row r="928" spans="2:20" ht="15.75" x14ac:dyDescent="0.2">
      <c r="B928" s="116" t="s">
        <v>2978</v>
      </c>
      <c r="C928" s="118">
        <v>3648</v>
      </c>
      <c r="D928" s="118">
        <v>5575</v>
      </c>
      <c r="E928" s="118">
        <v>3913</v>
      </c>
      <c r="F928" s="118">
        <v>7673</v>
      </c>
      <c r="G928" s="118">
        <v>5837</v>
      </c>
      <c r="H928" s="118">
        <v>6631</v>
      </c>
      <c r="I928" s="118"/>
      <c r="J928" s="118"/>
      <c r="K928" s="118">
        <v>411195.16830000002</v>
      </c>
      <c r="L928" s="186">
        <f t="shared" si="109"/>
        <v>3.0508474576271188E-2</v>
      </c>
      <c r="M928" s="186">
        <f t="shared" si="110"/>
        <v>1.7893007120686508E-2</v>
      </c>
      <c r="N928" s="186">
        <f t="shared" si="111"/>
        <v>-9.367088607594937E-3</v>
      </c>
      <c r="O928" s="186">
        <f t="shared" si="107"/>
        <v>-2.9915240152900115E-2</v>
      </c>
      <c r="P928" s="186">
        <f t="shared" si="108"/>
        <v>-1.4270848818195332E-2</v>
      </c>
      <c r="Q928" s="186">
        <f t="shared" si="112"/>
        <v>-1.4270848818195332E-2</v>
      </c>
      <c r="R928" s="117"/>
      <c r="S928" s="117"/>
      <c r="T928" s="117">
        <f t="shared" si="106"/>
        <v>1.1578264049425531E-2</v>
      </c>
    </row>
    <row r="929" spans="2:20" ht="15.75" x14ac:dyDescent="0.2">
      <c r="B929" s="116" t="s">
        <v>2979</v>
      </c>
      <c r="C929" s="118">
        <v>3825</v>
      </c>
      <c r="D929" s="118">
        <v>5639</v>
      </c>
      <c r="E929" s="118">
        <v>3844</v>
      </c>
      <c r="F929" s="118">
        <v>7673</v>
      </c>
      <c r="G929" s="118">
        <v>5825</v>
      </c>
      <c r="H929" s="118">
        <v>6448</v>
      </c>
      <c r="I929" s="118"/>
      <c r="J929" s="118"/>
      <c r="K929" s="118">
        <v>416602.67139999999</v>
      </c>
      <c r="L929" s="186">
        <f t="shared" si="109"/>
        <v>4.8519736842105261E-2</v>
      </c>
      <c r="M929" s="186">
        <f t="shared" si="110"/>
        <v>1.147982062780269E-2</v>
      </c>
      <c r="N929" s="186">
        <f t="shared" si="111"/>
        <v>-1.7633529261436239E-2</v>
      </c>
      <c r="O929" s="186">
        <f t="shared" si="107"/>
        <v>-2.0558506081891381E-3</v>
      </c>
      <c r="P929" s="186">
        <f t="shared" si="108"/>
        <v>-2.7597647413663096E-2</v>
      </c>
      <c r="Q929" s="186">
        <f t="shared" si="112"/>
        <v>-2.7597647413663096E-2</v>
      </c>
      <c r="R929" s="117"/>
      <c r="S929" s="117"/>
      <c r="T929" s="117">
        <f t="shared" si="106"/>
        <v>1.3150697082254534E-2</v>
      </c>
    </row>
    <row r="930" spans="2:20" ht="15.75" x14ac:dyDescent="0.2">
      <c r="B930" s="116" t="s">
        <v>2980</v>
      </c>
      <c r="C930" s="118">
        <v>3744</v>
      </c>
      <c r="D930" s="118">
        <v>5658</v>
      </c>
      <c r="E930" s="118">
        <v>3791</v>
      </c>
      <c r="F930" s="118">
        <v>7673</v>
      </c>
      <c r="G930" s="118">
        <v>5822</v>
      </c>
      <c r="H930" s="118">
        <v>6260</v>
      </c>
      <c r="I930" s="118"/>
      <c r="J930" s="118"/>
      <c r="K930" s="118">
        <v>417554.46269999997</v>
      </c>
      <c r="L930" s="186">
        <f t="shared" si="109"/>
        <v>-2.1176470588235293E-2</v>
      </c>
      <c r="M930" s="186">
        <f t="shared" si="110"/>
        <v>3.3693917361234263E-3</v>
      </c>
      <c r="N930" s="186">
        <f t="shared" si="111"/>
        <v>-1.3787721123829344E-2</v>
      </c>
      <c r="O930" s="186">
        <f t="shared" si="107"/>
        <v>-5.1502145922746785E-4</v>
      </c>
      <c r="P930" s="186">
        <f t="shared" si="108"/>
        <v>-2.9156327543424319E-2</v>
      </c>
      <c r="Q930" s="186">
        <f t="shared" si="112"/>
        <v>-2.9156327543424319E-2</v>
      </c>
      <c r="R930" s="117"/>
      <c r="S930" s="117"/>
      <c r="T930" s="117">
        <f t="shared" si="106"/>
        <v>2.2846500162888362E-3</v>
      </c>
    </row>
    <row r="931" spans="2:20" ht="15.75" x14ac:dyDescent="0.2">
      <c r="B931" s="116" t="s">
        <v>2981</v>
      </c>
      <c r="C931" s="118">
        <v>3746</v>
      </c>
      <c r="D931" s="118">
        <v>5774</v>
      </c>
      <c r="E931" s="118">
        <v>3801</v>
      </c>
      <c r="F931" s="118">
        <v>6188</v>
      </c>
      <c r="G931" s="118">
        <v>5737</v>
      </c>
      <c r="H931" s="118">
        <v>6340</v>
      </c>
      <c r="I931" s="118"/>
      <c r="J931" s="118"/>
      <c r="K931" s="118">
        <v>419283.68729999999</v>
      </c>
      <c r="L931" s="186">
        <f t="shared" si="109"/>
        <v>5.3418803418803424E-4</v>
      </c>
      <c r="M931" s="186">
        <f t="shared" si="110"/>
        <v>2.0501944149876283E-2</v>
      </c>
      <c r="N931" s="186">
        <f t="shared" si="111"/>
        <v>2.637826431020839E-3</v>
      </c>
      <c r="O931" s="186">
        <f t="shared" si="107"/>
        <v>-1.4599793885262797E-2</v>
      </c>
      <c r="P931" s="186">
        <f t="shared" si="108"/>
        <v>1.2779552715654952E-2</v>
      </c>
      <c r="Q931" s="186">
        <f t="shared" si="112"/>
        <v>1.2779552715654952E-2</v>
      </c>
      <c r="R931" s="117"/>
      <c r="S931" s="117"/>
      <c r="T931" s="117">
        <f t="shared" si="106"/>
        <v>4.1413150965228952E-3</v>
      </c>
    </row>
    <row r="932" spans="2:20" ht="15.75" x14ac:dyDescent="0.2">
      <c r="B932" s="116" t="s">
        <v>2982</v>
      </c>
      <c r="C932" s="118">
        <v>3722</v>
      </c>
      <c r="D932" s="118">
        <v>5935</v>
      </c>
      <c r="E932" s="118">
        <v>3816</v>
      </c>
      <c r="F932" s="118">
        <v>6116</v>
      </c>
      <c r="G932" s="118">
        <v>5741</v>
      </c>
      <c r="H932" s="118">
        <v>6346</v>
      </c>
      <c r="I932" s="118"/>
      <c r="J932" s="118"/>
      <c r="K932" s="118">
        <v>425722.09740000003</v>
      </c>
      <c r="L932" s="186">
        <f t="shared" si="109"/>
        <v>-6.4068339562199676E-3</v>
      </c>
      <c r="M932" s="186">
        <f t="shared" si="110"/>
        <v>2.7883616210599239E-2</v>
      </c>
      <c r="N932" s="186">
        <f t="shared" si="111"/>
        <v>3.9463299131807421E-3</v>
      </c>
      <c r="O932" s="186">
        <f t="shared" si="107"/>
        <v>6.9722851664633079E-4</v>
      </c>
      <c r="P932" s="186">
        <f t="shared" si="108"/>
        <v>9.4637223974763408E-4</v>
      </c>
      <c r="Q932" s="186">
        <f t="shared" si="112"/>
        <v>9.4637223974763408E-4</v>
      </c>
      <c r="R932" s="117"/>
      <c r="S932" s="117"/>
      <c r="T932" s="117">
        <f t="shared" si="106"/>
        <v>1.5355737165594321E-2</v>
      </c>
    </row>
    <row r="933" spans="2:20" ht="15.75" x14ac:dyDescent="0.2">
      <c r="B933" s="116" t="s">
        <v>2983</v>
      </c>
      <c r="C933" s="118">
        <v>3646</v>
      </c>
      <c r="D933" s="118">
        <v>5990</v>
      </c>
      <c r="E933" s="118">
        <v>3765</v>
      </c>
      <c r="F933" s="118">
        <v>6068</v>
      </c>
      <c r="G933" s="118">
        <v>5807</v>
      </c>
      <c r="H933" s="118">
        <v>6220</v>
      </c>
      <c r="I933" s="118"/>
      <c r="J933" s="118"/>
      <c r="K933" s="118">
        <v>425065.21169999999</v>
      </c>
      <c r="L933" s="186">
        <f t="shared" si="109"/>
        <v>-2.0419129500268671E-2</v>
      </c>
      <c r="M933" s="186">
        <f t="shared" si="110"/>
        <v>9.2670598146588033E-3</v>
      </c>
      <c r="N933" s="186">
        <f t="shared" si="111"/>
        <v>-1.3364779874213837E-2</v>
      </c>
      <c r="O933" s="186">
        <f t="shared" si="107"/>
        <v>1.1496255007838355E-2</v>
      </c>
      <c r="P933" s="186">
        <f t="shared" si="108"/>
        <v>-1.9855026788528206E-2</v>
      </c>
      <c r="Q933" s="186">
        <f t="shared" si="112"/>
        <v>-1.9855026788528206E-2</v>
      </c>
      <c r="R933" s="117"/>
      <c r="S933" s="117"/>
      <c r="T933" s="117">
        <f t="shared" si="106"/>
        <v>-1.5429917873932811E-3</v>
      </c>
    </row>
    <row r="934" spans="2:20" ht="15.75" x14ac:dyDescent="0.2">
      <c r="B934" s="116" t="s">
        <v>2984</v>
      </c>
      <c r="C934" s="118">
        <v>3616</v>
      </c>
      <c r="D934" s="118">
        <v>6264</v>
      </c>
      <c r="E934" s="118">
        <v>3778</v>
      </c>
      <c r="F934" s="118">
        <v>6062</v>
      </c>
      <c r="G934" s="118">
        <v>5884</v>
      </c>
      <c r="H934" s="118">
        <v>6280</v>
      </c>
      <c r="I934" s="118"/>
      <c r="J934" s="118"/>
      <c r="K934" s="118">
        <v>426756.21279999998</v>
      </c>
      <c r="L934" s="186">
        <f t="shared" si="109"/>
        <v>-8.2281952825013719E-3</v>
      </c>
      <c r="M934" s="186">
        <f t="shared" si="110"/>
        <v>4.5742904841402338E-2</v>
      </c>
      <c r="N934" s="186">
        <f t="shared" si="111"/>
        <v>3.452855245683931E-3</v>
      </c>
      <c r="O934" s="186">
        <f t="shared" si="107"/>
        <v>1.3259858791114172E-2</v>
      </c>
      <c r="P934" s="186">
        <f t="shared" si="108"/>
        <v>9.6463022508038593E-3</v>
      </c>
      <c r="Q934" s="186">
        <f t="shared" si="112"/>
        <v>9.6463022508038593E-3</v>
      </c>
      <c r="R934" s="117"/>
      <c r="S934" s="117"/>
      <c r="T934" s="117">
        <f t="shared" si="106"/>
        <v>3.9782157030377229E-3</v>
      </c>
    </row>
    <row r="935" spans="2:20" ht="15.75" x14ac:dyDescent="0.2">
      <c r="B935" s="116" t="s">
        <v>2985</v>
      </c>
      <c r="C935" s="118">
        <v>3792</v>
      </c>
      <c r="D935" s="118">
        <v>6575</v>
      </c>
      <c r="E935" s="118">
        <v>3874</v>
      </c>
      <c r="F935" s="118">
        <v>6107</v>
      </c>
      <c r="G935" s="118">
        <v>5912</v>
      </c>
      <c r="H935" s="118">
        <v>6569</v>
      </c>
      <c r="I935" s="118"/>
      <c r="J935" s="118"/>
      <c r="K935" s="118">
        <v>437248.40029999998</v>
      </c>
      <c r="L935" s="186">
        <f t="shared" si="109"/>
        <v>4.8672566371681415E-2</v>
      </c>
      <c r="M935" s="186">
        <f t="shared" si="110"/>
        <v>4.9648786717752233E-2</v>
      </c>
      <c r="N935" s="186">
        <f t="shared" si="111"/>
        <v>2.5410269984118581E-2</v>
      </c>
      <c r="O935" s="186">
        <f t="shared" si="107"/>
        <v>4.7586675730795381E-3</v>
      </c>
      <c r="P935" s="186">
        <f t="shared" si="108"/>
        <v>4.6019108280254774E-2</v>
      </c>
      <c r="Q935" s="186">
        <f t="shared" si="112"/>
        <v>4.6019108280254774E-2</v>
      </c>
      <c r="R935" s="117"/>
      <c r="S935" s="117"/>
      <c r="T935" s="117">
        <f t="shared" si="106"/>
        <v>2.4585904517146845E-2</v>
      </c>
    </row>
    <row r="936" spans="2:20" ht="15.75" x14ac:dyDescent="0.2">
      <c r="B936" s="116" t="s">
        <v>2986</v>
      </c>
      <c r="C936" s="118">
        <v>3750</v>
      </c>
      <c r="D936" s="118">
        <v>6426</v>
      </c>
      <c r="E936" s="118">
        <v>3853</v>
      </c>
      <c r="F936" s="118">
        <v>5902</v>
      </c>
      <c r="G936" s="118">
        <v>6089</v>
      </c>
      <c r="H936" s="118">
        <v>6648</v>
      </c>
      <c r="I936" s="118"/>
      <c r="J936" s="118"/>
      <c r="K936" s="118">
        <v>438326.5012</v>
      </c>
      <c r="L936" s="186">
        <f t="shared" si="109"/>
        <v>-1.1075949367088608E-2</v>
      </c>
      <c r="M936" s="186">
        <f t="shared" si="110"/>
        <v>-2.2661596958174907E-2</v>
      </c>
      <c r="N936" s="186">
        <f t="shared" si="111"/>
        <v>-5.4207537429013936E-3</v>
      </c>
      <c r="O936" s="186">
        <f t="shared" si="107"/>
        <v>2.9939106901217861E-2</v>
      </c>
      <c r="P936" s="186">
        <f t="shared" si="108"/>
        <v>1.2026183589587456E-2</v>
      </c>
      <c r="Q936" s="186">
        <f t="shared" si="112"/>
        <v>1.2026183589587456E-2</v>
      </c>
      <c r="R936" s="117"/>
      <c r="S936" s="117"/>
      <c r="T936" s="117">
        <f t="shared" si="106"/>
        <v>2.4656485861590917E-3</v>
      </c>
    </row>
    <row r="937" spans="2:20" ht="15.75" x14ac:dyDescent="0.2">
      <c r="B937" s="116" t="s">
        <v>2987</v>
      </c>
      <c r="C937" s="118">
        <v>3681</v>
      </c>
      <c r="D937" s="118">
        <v>6260</v>
      </c>
      <c r="E937" s="118">
        <v>3870</v>
      </c>
      <c r="F937" s="118">
        <v>6168</v>
      </c>
      <c r="G937" s="118">
        <v>6259</v>
      </c>
      <c r="H937" s="118">
        <v>6640</v>
      </c>
      <c r="I937" s="118"/>
      <c r="J937" s="118"/>
      <c r="K937" s="118">
        <v>444490.61979999999</v>
      </c>
      <c r="L937" s="186">
        <f t="shared" si="109"/>
        <v>-1.84E-2</v>
      </c>
      <c r="M937" s="186">
        <f t="shared" si="110"/>
        <v>-2.583255524431995E-2</v>
      </c>
      <c r="N937" s="186">
        <f t="shared" si="111"/>
        <v>4.4121463794445882E-3</v>
      </c>
      <c r="O937" s="186">
        <f t="shared" si="107"/>
        <v>2.7919198554770899E-2</v>
      </c>
      <c r="P937" s="186">
        <f t="shared" si="108"/>
        <v>-1.2033694344163659E-3</v>
      </c>
      <c r="Q937" s="186">
        <f t="shared" si="112"/>
        <v>-1.2033694344163659E-3</v>
      </c>
      <c r="R937" s="117"/>
      <c r="S937" s="117"/>
      <c r="T937" s="117">
        <f t="shared" si="106"/>
        <v>1.4062847176989232E-2</v>
      </c>
    </row>
    <row r="938" spans="2:20" ht="15.75" x14ac:dyDescent="0.2">
      <c r="B938" s="116" t="s">
        <v>2988</v>
      </c>
      <c r="C938" s="118">
        <v>3825</v>
      </c>
      <c r="D938" s="118">
        <v>6322</v>
      </c>
      <c r="E938" s="118">
        <v>4001</v>
      </c>
      <c r="F938" s="118">
        <v>6376</v>
      </c>
      <c r="G938" s="118">
        <v>6537</v>
      </c>
      <c r="H938" s="118">
        <v>6954</v>
      </c>
      <c r="I938" s="118"/>
      <c r="J938" s="118"/>
      <c r="K938" s="118">
        <v>451446.13770000002</v>
      </c>
      <c r="L938" s="186">
        <f t="shared" si="109"/>
        <v>3.9119804400977995E-2</v>
      </c>
      <c r="M938" s="186">
        <f t="shared" si="110"/>
        <v>9.9041533546325878E-3</v>
      </c>
      <c r="N938" s="186">
        <f t="shared" si="111"/>
        <v>3.3850129198966405E-2</v>
      </c>
      <c r="O938" s="186">
        <f t="shared" si="107"/>
        <v>4.4416040901102412E-2</v>
      </c>
      <c r="P938" s="186">
        <f t="shared" si="108"/>
        <v>4.7289156626506026E-2</v>
      </c>
      <c r="Q938" s="186">
        <f t="shared" si="112"/>
        <v>4.7289156626506026E-2</v>
      </c>
      <c r="R938" s="117"/>
      <c r="S938" s="117"/>
      <c r="T938" s="117">
        <f t="shared" si="106"/>
        <v>1.5648289503003895E-2</v>
      </c>
    </row>
    <row r="939" spans="2:20" ht="15.75" x14ac:dyDescent="0.2">
      <c r="B939" s="116" t="s">
        <v>2989</v>
      </c>
      <c r="C939" s="118">
        <v>3953</v>
      </c>
      <c r="D939" s="118">
        <v>6308</v>
      </c>
      <c r="E939" s="118">
        <v>3972</v>
      </c>
      <c r="F939" s="118">
        <v>6395</v>
      </c>
      <c r="G939" s="118">
        <v>6863</v>
      </c>
      <c r="H939" s="118">
        <v>7009</v>
      </c>
      <c r="I939" s="118"/>
      <c r="J939" s="118"/>
      <c r="K939" s="118">
        <v>453069.88329999999</v>
      </c>
      <c r="L939" s="186">
        <f t="shared" si="109"/>
        <v>3.3464052287581703E-2</v>
      </c>
      <c r="M939" s="186">
        <f t="shared" si="110"/>
        <v>-2.2144890857323631E-3</v>
      </c>
      <c r="N939" s="186">
        <f t="shared" si="111"/>
        <v>-7.2481879530117473E-3</v>
      </c>
      <c r="O939" s="186">
        <f t="shared" si="107"/>
        <v>4.9869970934679514E-2</v>
      </c>
      <c r="P939" s="186">
        <f t="shared" si="108"/>
        <v>7.909117054932413E-3</v>
      </c>
      <c r="Q939" s="186">
        <f t="shared" si="112"/>
        <v>7.909117054932413E-3</v>
      </c>
      <c r="R939" s="117"/>
      <c r="S939" s="117"/>
      <c r="T939" s="117">
        <f t="shared" si="106"/>
        <v>3.5967648505589719E-3</v>
      </c>
    </row>
    <row r="940" spans="2:20" ht="15.75" x14ac:dyDescent="0.2">
      <c r="B940" s="116" t="s">
        <v>2990</v>
      </c>
      <c r="C940" s="118">
        <v>4106</v>
      </c>
      <c r="D940" s="118">
        <v>6414</v>
      </c>
      <c r="E940" s="118">
        <v>3926</v>
      </c>
      <c r="F940" s="118">
        <v>6328</v>
      </c>
      <c r="G940" s="118">
        <v>7171</v>
      </c>
      <c r="H940" s="118">
        <v>6960</v>
      </c>
      <c r="I940" s="118"/>
      <c r="J940" s="118"/>
      <c r="K940" s="118">
        <v>445578.44469999999</v>
      </c>
      <c r="L940" s="186">
        <f t="shared" si="109"/>
        <v>3.8704781178851504E-2</v>
      </c>
      <c r="M940" s="186">
        <f t="shared" si="110"/>
        <v>1.6804058338617627E-2</v>
      </c>
      <c r="N940" s="186">
        <f t="shared" si="111"/>
        <v>-1.1581067472306143E-2</v>
      </c>
      <c r="O940" s="186">
        <f t="shared" si="107"/>
        <v>4.4878333090485209E-2</v>
      </c>
      <c r="P940" s="186">
        <f t="shared" si="108"/>
        <v>-6.9910115565701243E-3</v>
      </c>
      <c r="Q940" s="186">
        <f t="shared" si="112"/>
        <v>-6.9910115565701243E-3</v>
      </c>
      <c r="R940" s="117"/>
      <c r="S940" s="117"/>
      <c r="T940" s="117">
        <f t="shared" si="106"/>
        <v>-1.6534841259884719E-2</v>
      </c>
    </row>
    <row r="941" spans="2:20" ht="15.75" x14ac:dyDescent="0.2">
      <c r="B941" s="116" t="s">
        <v>2991</v>
      </c>
      <c r="C941" s="118">
        <v>4102</v>
      </c>
      <c r="D941" s="118">
        <v>6536</v>
      </c>
      <c r="E941" s="118">
        <v>3948</v>
      </c>
      <c r="F941" s="118">
        <v>6283</v>
      </c>
      <c r="G941" s="118">
        <v>6861</v>
      </c>
      <c r="H941" s="118">
        <v>7291</v>
      </c>
      <c r="I941" s="118"/>
      <c r="J941" s="118"/>
      <c r="K941" s="118">
        <v>457485.85259999998</v>
      </c>
      <c r="L941" s="186">
        <f t="shared" si="109"/>
        <v>-9.7418412079883102E-4</v>
      </c>
      <c r="M941" s="186">
        <f t="shared" si="110"/>
        <v>1.9020891799189272E-2</v>
      </c>
      <c r="N941" s="186">
        <f t="shared" si="111"/>
        <v>5.6036678553234845E-3</v>
      </c>
      <c r="O941" s="186">
        <f t="shared" si="107"/>
        <v>-4.3229675080184077E-2</v>
      </c>
      <c r="P941" s="186">
        <f t="shared" si="108"/>
        <v>4.7557471264367816E-2</v>
      </c>
      <c r="Q941" s="186">
        <f t="shared" si="112"/>
        <v>4.7557471264367816E-2</v>
      </c>
      <c r="R941" s="117"/>
      <c r="S941" s="117"/>
      <c r="T941" s="117">
        <f t="shared" si="106"/>
        <v>2.6723482793286905E-2</v>
      </c>
    </row>
    <row r="942" spans="2:20" ht="15.75" x14ac:dyDescent="0.2">
      <c r="B942" s="116" t="s">
        <v>2992</v>
      </c>
      <c r="C942" s="118">
        <v>3994</v>
      </c>
      <c r="D942" s="118">
        <v>6510</v>
      </c>
      <c r="E942" s="118">
        <v>3925</v>
      </c>
      <c r="F942" s="118">
        <v>6235</v>
      </c>
      <c r="G942" s="118">
        <v>6996</v>
      </c>
      <c r="H942" s="118">
        <v>7276</v>
      </c>
      <c r="I942" s="118"/>
      <c r="J942" s="118"/>
      <c r="K942" s="118">
        <v>462584.95280000003</v>
      </c>
      <c r="L942" s="186">
        <f t="shared" si="109"/>
        <v>-2.6328620185275476E-2</v>
      </c>
      <c r="M942" s="186">
        <f t="shared" si="110"/>
        <v>-3.97796817625459E-3</v>
      </c>
      <c r="N942" s="186">
        <f t="shared" si="111"/>
        <v>-5.8257345491388047E-3</v>
      </c>
      <c r="O942" s="186">
        <f t="shared" si="107"/>
        <v>1.9676432006996064E-2</v>
      </c>
      <c r="P942" s="186">
        <f t="shared" si="108"/>
        <v>-2.0573309559731175E-3</v>
      </c>
      <c r="Q942" s="186">
        <f t="shared" si="112"/>
        <v>-2.0573309559731175E-3</v>
      </c>
      <c r="R942" s="117"/>
      <c r="S942" s="117"/>
      <c r="T942" s="117">
        <f t="shared" ref="T942:T1005" si="113">(K942-K941)/K941</f>
        <v>1.1145918876006014E-2</v>
      </c>
    </row>
    <row r="943" spans="2:20" ht="15.75" x14ac:dyDescent="0.2">
      <c r="B943" s="116" t="s">
        <v>2993</v>
      </c>
      <c r="C943" s="118">
        <v>3811</v>
      </c>
      <c r="D943" s="118">
        <v>6340</v>
      </c>
      <c r="E943" s="118">
        <v>3918</v>
      </c>
      <c r="F943" s="118">
        <v>6192</v>
      </c>
      <c r="G943" s="118">
        <v>7161</v>
      </c>
      <c r="H943" s="118">
        <v>7135</v>
      </c>
      <c r="I943" s="118"/>
      <c r="J943" s="118"/>
      <c r="K943" s="118">
        <v>473380.29859999998</v>
      </c>
      <c r="L943" s="186">
        <f t="shared" si="109"/>
        <v>-4.581872809213821E-2</v>
      </c>
      <c r="M943" s="186">
        <f t="shared" si="110"/>
        <v>-2.6113671274961597E-2</v>
      </c>
      <c r="N943" s="186">
        <f t="shared" si="111"/>
        <v>-1.7834394904458599E-3</v>
      </c>
      <c r="O943" s="186">
        <f t="shared" si="107"/>
        <v>2.358490566037736E-2</v>
      </c>
      <c r="P943" s="186">
        <f t="shared" si="108"/>
        <v>-1.9378779549202859E-2</v>
      </c>
      <c r="Q943" s="186">
        <f t="shared" si="112"/>
        <v>-1.9378779549202859E-2</v>
      </c>
      <c r="R943" s="117"/>
      <c r="S943" s="117"/>
      <c r="T943" s="117">
        <f t="shared" si="113"/>
        <v>2.3337001635389015E-2</v>
      </c>
    </row>
    <row r="944" spans="2:20" ht="15.75" x14ac:dyDescent="0.2">
      <c r="B944" s="116" t="s">
        <v>2994</v>
      </c>
      <c r="C944" s="118">
        <v>3892</v>
      </c>
      <c r="D944" s="118">
        <v>6502</v>
      </c>
      <c r="E944" s="118">
        <v>3979</v>
      </c>
      <c r="F944" s="118">
        <v>6347</v>
      </c>
      <c r="G944" s="118">
        <v>7519</v>
      </c>
      <c r="H944" s="118">
        <v>7483</v>
      </c>
      <c r="I944" s="118"/>
      <c r="J944" s="118"/>
      <c r="K944" s="118">
        <v>477931.0797</v>
      </c>
      <c r="L944" s="186">
        <f t="shared" si="109"/>
        <v>2.1254263972710574E-2</v>
      </c>
      <c r="M944" s="186">
        <f t="shared" si="110"/>
        <v>2.5552050473186119E-2</v>
      </c>
      <c r="N944" s="186">
        <f t="shared" si="111"/>
        <v>1.5569167942827974E-2</v>
      </c>
      <c r="O944" s="186">
        <f t="shared" si="107"/>
        <v>4.9993017734953217E-2</v>
      </c>
      <c r="P944" s="186">
        <f t="shared" si="108"/>
        <v>4.8773651016117726E-2</v>
      </c>
      <c r="Q944" s="186">
        <f t="shared" si="112"/>
        <v>4.8773651016117726E-2</v>
      </c>
      <c r="R944" s="117"/>
      <c r="S944" s="117"/>
      <c r="T944" s="117">
        <f t="shared" si="113"/>
        <v>9.6133724057776461E-3</v>
      </c>
    </row>
    <row r="945" spans="2:20" ht="15.75" x14ac:dyDescent="0.2">
      <c r="B945" s="116" t="s">
        <v>2995</v>
      </c>
      <c r="C945" s="118">
        <v>3718</v>
      </c>
      <c r="D945" s="118">
        <v>6466</v>
      </c>
      <c r="E945" s="118">
        <v>4006</v>
      </c>
      <c r="F945" s="118">
        <v>6320</v>
      </c>
      <c r="G945" s="118">
        <v>7828</v>
      </c>
      <c r="H945" s="118">
        <v>7588</v>
      </c>
      <c r="I945" s="118"/>
      <c r="J945" s="118"/>
      <c r="K945" s="118">
        <v>473672.47820000001</v>
      </c>
      <c r="L945" s="186">
        <f t="shared" si="109"/>
        <v>-4.4707091469681395E-2</v>
      </c>
      <c r="M945" s="186">
        <f t="shared" si="110"/>
        <v>-5.5367579206398029E-3</v>
      </c>
      <c r="N945" s="186">
        <f t="shared" si="111"/>
        <v>6.7856245287760747E-3</v>
      </c>
      <c r="O945" s="186">
        <f t="shared" si="107"/>
        <v>4.1095890410958902E-2</v>
      </c>
      <c r="P945" s="186">
        <f t="shared" si="108"/>
        <v>1.4031805425631431E-2</v>
      </c>
      <c r="Q945" s="186">
        <f t="shared" si="112"/>
        <v>1.4031805425631431E-2</v>
      </c>
      <c r="R945" s="117"/>
      <c r="S945" s="117"/>
      <c r="T945" s="117">
        <f t="shared" si="113"/>
        <v>-8.9104929159935318E-3</v>
      </c>
    </row>
    <row r="946" spans="2:20" ht="15.75" x14ac:dyDescent="0.2">
      <c r="B946" s="116" t="s">
        <v>2996</v>
      </c>
      <c r="C946" s="118">
        <v>3718</v>
      </c>
      <c r="D946" s="118">
        <v>6673</v>
      </c>
      <c r="E946" s="118">
        <v>4168</v>
      </c>
      <c r="F946" s="118">
        <v>6567</v>
      </c>
      <c r="G946" s="118">
        <v>8074</v>
      </c>
      <c r="H946" s="118">
        <v>7729</v>
      </c>
      <c r="I946" s="118"/>
      <c r="J946" s="118"/>
      <c r="K946" s="118">
        <v>480331.83870000002</v>
      </c>
      <c r="L946" s="186">
        <f t="shared" si="109"/>
        <v>0</v>
      </c>
      <c r="M946" s="186">
        <f t="shared" si="110"/>
        <v>3.2013609650479433E-2</v>
      </c>
      <c r="N946" s="186">
        <f t="shared" si="111"/>
        <v>4.0439340988517224E-2</v>
      </c>
      <c r="O946" s="186">
        <f t="shared" si="107"/>
        <v>3.1425651507409301E-2</v>
      </c>
      <c r="P946" s="186">
        <f t="shared" si="108"/>
        <v>1.8581971534001054E-2</v>
      </c>
      <c r="Q946" s="186">
        <f t="shared" si="112"/>
        <v>1.8581971534001054E-2</v>
      </c>
      <c r="R946" s="117"/>
      <c r="S946" s="117"/>
      <c r="T946" s="117">
        <f t="shared" si="113"/>
        <v>1.4058998161147564E-2</v>
      </c>
    </row>
    <row r="947" spans="2:20" ht="15.75" x14ac:dyDescent="0.2">
      <c r="B947" s="116" t="s">
        <v>2997</v>
      </c>
      <c r="C947" s="118">
        <v>3706</v>
      </c>
      <c r="D947" s="118">
        <v>6758</v>
      </c>
      <c r="E947" s="118">
        <v>4329</v>
      </c>
      <c r="F947" s="118">
        <v>6817</v>
      </c>
      <c r="G947" s="118">
        <v>8456</v>
      </c>
      <c r="H947" s="118">
        <v>7796</v>
      </c>
      <c r="I947" s="118"/>
      <c r="J947" s="118"/>
      <c r="K947" s="118">
        <v>482992.0392</v>
      </c>
      <c r="L947" s="186">
        <f t="shared" si="109"/>
        <v>-3.2275416890801506E-3</v>
      </c>
      <c r="M947" s="186">
        <f t="shared" si="110"/>
        <v>1.2737898995953845E-2</v>
      </c>
      <c r="N947" s="186">
        <f t="shared" si="111"/>
        <v>3.8627639155470246E-2</v>
      </c>
      <c r="O947" s="186">
        <f t="shared" si="107"/>
        <v>4.7312360663859299E-2</v>
      </c>
      <c r="P947" s="186">
        <f t="shared" si="108"/>
        <v>8.6686505369388024E-3</v>
      </c>
      <c r="Q947" s="186">
        <f t="shared" si="112"/>
        <v>8.6686505369388024E-3</v>
      </c>
      <c r="R947" s="117"/>
      <c r="S947" s="117"/>
      <c r="T947" s="117">
        <f t="shared" si="113"/>
        <v>5.5382556092881735E-3</v>
      </c>
    </row>
    <row r="948" spans="2:20" ht="15.75" x14ac:dyDescent="0.2">
      <c r="B948" s="116" t="s">
        <v>2998</v>
      </c>
      <c r="C948" s="118">
        <v>3676</v>
      </c>
      <c r="D948" s="118">
        <v>6571</v>
      </c>
      <c r="E948" s="118">
        <v>4288</v>
      </c>
      <c r="F948" s="118">
        <v>6802</v>
      </c>
      <c r="G948" s="118">
        <v>8712</v>
      </c>
      <c r="H948" s="118">
        <v>7796</v>
      </c>
      <c r="I948" s="118"/>
      <c r="J948" s="118"/>
      <c r="K948" s="118">
        <v>500522.0882</v>
      </c>
      <c r="L948" s="186">
        <f t="shared" si="109"/>
        <v>-8.094981111710739E-3</v>
      </c>
      <c r="M948" s="186">
        <f t="shared" si="110"/>
        <v>-2.7670908552826279E-2</v>
      </c>
      <c r="N948" s="186">
        <f t="shared" si="111"/>
        <v>-9.4710094710094717E-3</v>
      </c>
      <c r="O948" s="186">
        <f t="shared" si="107"/>
        <v>3.0274361400189215E-2</v>
      </c>
      <c r="P948" s="186">
        <f t="shared" si="108"/>
        <v>0</v>
      </c>
      <c r="Q948" s="186">
        <f t="shared" si="112"/>
        <v>0</v>
      </c>
      <c r="R948" s="117"/>
      <c r="S948" s="117"/>
      <c r="T948" s="117">
        <f t="shared" si="113"/>
        <v>3.6294695517209256E-2</v>
      </c>
    </row>
    <row r="949" spans="2:20" ht="15.75" x14ac:dyDescent="0.2">
      <c r="B949" s="116" t="s">
        <v>2999</v>
      </c>
      <c r="C949" s="118">
        <v>3742</v>
      </c>
      <c r="D949" s="118">
        <v>6471</v>
      </c>
      <c r="E949" s="118">
        <v>4277</v>
      </c>
      <c r="F949" s="118">
        <v>6816</v>
      </c>
      <c r="G949" s="118">
        <v>8712</v>
      </c>
      <c r="H949" s="118">
        <v>7796</v>
      </c>
      <c r="I949" s="118"/>
      <c r="J949" s="118"/>
      <c r="K949" s="118">
        <v>505738.91249999998</v>
      </c>
      <c r="L949" s="186">
        <f t="shared" si="109"/>
        <v>1.7954298150163223E-2</v>
      </c>
      <c r="M949" s="186">
        <f t="shared" si="110"/>
        <v>-1.5218383807639629E-2</v>
      </c>
      <c r="N949" s="186">
        <f t="shared" si="111"/>
        <v>-2.5652985074626866E-3</v>
      </c>
      <c r="O949" s="186">
        <f t="shared" si="107"/>
        <v>0</v>
      </c>
      <c r="P949" s="186">
        <f t="shared" si="108"/>
        <v>0</v>
      </c>
      <c r="Q949" s="186">
        <f t="shared" si="112"/>
        <v>0</v>
      </c>
      <c r="R949" s="117"/>
      <c r="S949" s="117"/>
      <c r="T949" s="117">
        <f t="shared" si="113"/>
        <v>1.0422765394352437E-2</v>
      </c>
    </row>
    <row r="950" spans="2:20" ht="15.75" x14ac:dyDescent="0.2">
      <c r="B950" s="116" t="s">
        <v>3000</v>
      </c>
      <c r="C950" s="118">
        <v>3605</v>
      </c>
      <c r="D950" s="118">
        <v>6404</v>
      </c>
      <c r="E950" s="118">
        <v>4297</v>
      </c>
      <c r="F950" s="118">
        <v>6832</v>
      </c>
      <c r="G950" s="118">
        <v>8712</v>
      </c>
      <c r="H950" s="118">
        <v>7796</v>
      </c>
      <c r="I950" s="118"/>
      <c r="J950" s="118"/>
      <c r="K950" s="118">
        <v>519858.51260000002</v>
      </c>
      <c r="L950" s="186">
        <f t="shared" si="109"/>
        <v>-3.6611437733832172E-2</v>
      </c>
      <c r="M950" s="186">
        <f t="shared" si="110"/>
        <v>-1.0353886570854582E-2</v>
      </c>
      <c r="N950" s="186">
        <f t="shared" si="111"/>
        <v>4.6761748889408462E-3</v>
      </c>
      <c r="O950" s="186">
        <f t="shared" si="107"/>
        <v>0</v>
      </c>
      <c r="P950" s="186">
        <f t="shared" si="108"/>
        <v>0</v>
      </c>
      <c r="Q950" s="186">
        <f t="shared" si="112"/>
        <v>0</v>
      </c>
      <c r="R950" s="117"/>
      <c r="S950" s="117"/>
      <c r="T950" s="117">
        <f t="shared" si="113"/>
        <v>2.7918753631598479E-2</v>
      </c>
    </row>
    <row r="951" spans="2:20" ht="15.75" x14ac:dyDescent="0.2">
      <c r="B951" s="116" t="s">
        <v>3001</v>
      </c>
      <c r="C951" s="118">
        <v>3775</v>
      </c>
      <c r="D951" s="118">
        <v>6586</v>
      </c>
      <c r="E951" s="118">
        <v>4461</v>
      </c>
      <c r="F951" s="118">
        <v>7052</v>
      </c>
      <c r="G951" s="118">
        <v>8633</v>
      </c>
      <c r="H951" s="118">
        <v>6388</v>
      </c>
      <c r="I951" s="118"/>
      <c r="J951" s="118"/>
      <c r="K951" s="118">
        <v>522061.40889999998</v>
      </c>
      <c r="L951" s="186">
        <f t="shared" si="109"/>
        <v>4.7156726768377254E-2</v>
      </c>
      <c r="M951" s="186">
        <f t="shared" si="110"/>
        <v>2.8419737663960026E-2</v>
      </c>
      <c r="N951" s="186">
        <f t="shared" si="111"/>
        <v>3.8166162438910869E-2</v>
      </c>
      <c r="O951" s="186">
        <f t="shared" si="107"/>
        <v>-9.0679522497704324E-3</v>
      </c>
      <c r="P951" s="186">
        <f t="shared" si="108"/>
        <v>-0.18060543868650589</v>
      </c>
      <c r="Q951" s="186">
        <f t="shared" si="112"/>
        <v>-0.18060543868650589</v>
      </c>
      <c r="R951" s="117"/>
      <c r="S951" s="117"/>
      <c r="T951" s="117">
        <f t="shared" si="113"/>
        <v>4.2374920225553003E-3</v>
      </c>
    </row>
    <row r="952" spans="2:20" ht="15.75" x14ac:dyDescent="0.2">
      <c r="B952" s="116" t="s">
        <v>3002</v>
      </c>
      <c r="C952" s="118">
        <v>3854</v>
      </c>
      <c r="D952" s="118">
        <v>6631</v>
      </c>
      <c r="E952" s="118">
        <v>4512</v>
      </c>
      <c r="F952" s="118">
        <v>7142</v>
      </c>
      <c r="G952" s="118">
        <v>8566</v>
      </c>
      <c r="H952" s="118">
        <v>6904</v>
      </c>
      <c r="I952" s="118"/>
      <c r="J952" s="118"/>
      <c r="K952" s="118">
        <v>504419.65299999999</v>
      </c>
      <c r="L952" s="186">
        <f t="shared" si="109"/>
        <v>2.0927152317880796E-2</v>
      </c>
      <c r="M952" s="186">
        <f t="shared" si="110"/>
        <v>6.8326753720012144E-3</v>
      </c>
      <c r="N952" s="186">
        <f t="shared" si="111"/>
        <v>1.1432414256893073E-2</v>
      </c>
      <c r="O952" s="186">
        <f t="shared" si="107"/>
        <v>-7.7609174099386074E-3</v>
      </c>
      <c r="P952" s="186">
        <f t="shared" si="108"/>
        <v>8.0776455854727619E-2</v>
      </c>
      <c r="Q952" s="186">
        <f t="shared" si="112"/>
        <v>8.0776455854727619E-2</v>
      </c>
      <c r="R952" s="117"/>
      <c r="S952" s="117"/>
      <c r="T952" s="117">
        <f t="shared" si="113"/>
        <v>-3.3792491839555294E-2</v>
      </c>
    </row>
    <row r="953" spans="2:20" ht="15.75" x14ac:dyDescent="0.2">
      <c r="B953" s="116" t="s">
        <v>3003</v>
      </c>
      <c r="C953" s="118">
        <v>4005</v>
      </c>
      <c r="D953" s="118">
        <v>6915</v>
      </c>
      <c r="E953" s="118">
        <v>4703</v>
      </c>
      <c r="F953" s="118">
        <v>7253</v>
      </c>
      <c r="G953" s="118">
        <v>8138</v>
      </c>
      <c r="H953" s="118">
        <v>7195</v>
      </c>
      <c r="I953" s="118"/>
      <c r="J953" s="118"/>
      <c r="K953" s="118">
        <v>514356.14020000002</v>
      </c>
      <c r="L953" s="186">
        <f t="shared" si="109"/>
        <v>3.9180072651790347E-2</v>
      </c>
      <c r="M953" s="186">
        <f t="shared" si="110"/>
        <v>4.2829135876941635E-2</v>
      </c>
      <c r="N953" s="186">
        <f t="shared" si="111"/>
        <v>4.2331560283687945E-2</v>
      </c>
      <c r="O953" s="186">
        <f t="shared" si="107"/>
        <v>-4.996497781928555E-2</v>
      </c>
      <c r="P953" s="186">
        <f t="shared" si="108"/>
        <v>4.2149478563151793E-2</v>
      </c>
      <c r="Q953" s="186">
        <f t="shared" si="112"/>
        <v>4.2149478563151793E-2</v>
      </c>
      <c r="R953" s="117"/>
      <c r="S953" s="117"/>
      <c r="T953" s="117">
        <f t="shared" si="113"/>
        <v>1.9698850234925389E-2</v>
      </c>
    </row>
    <row r="954" spans="2:20" ht="15.75" x14ac:dyDescent="0.2">
      <c r="B954" s="116" t="s">
        <v>3004</v>
      </c>
      <c r="C954" s="118">
        <v>3984</v>
      </c>
      <c r="D954" s="118">
        <v>7135</v>
      </c>
      <c r="E954" s="118">
        <v>4774</v>
      </c>
      <c r="F954" s="118">
        <v>7457</v>
      </c>
      <c r="G954" s="118">
        <v>7937</v>
      </c>
      <c r="H954" s="118">
        <v>7350</v>
      </c>
      <c r="I954" s="118"/>
      <c r="J954" s="118"/>
      <c r="K954" s="118">
        <v>527159.74380000005</v>
      </c>
      <c r="L954" s="186">
        <f t="shared" si="109"/>
        <v>-5.2434456928838954E-3</v>
      </c>
      <c r="M954" s="186">
        <f t="shared" si="110"/>
        <v>3.1814895155459148E-2</v>
      </c>
      <c r="N954" s="186">
        <f t="shared" si="111"/>
        <v>1.5096746757388901E-2</v>
      </c>
      <c r="O954" s="186">
        <f t="shared" si="107"/>
        <v>-2.4698943229294668E-2</v>
      </c>
      <c r="P954" s="186">
        <f t="shared" si="108"/>
        <v>2.1542738012508687E-2</v>
      </c>
      <c r="Q954" s="186">
        <f t="shared" si="112"/>
        <v>2.1542738012508687E-2</v>
      </c>
      <c r="R954" s="117"/>
      <c r="S954" s="117"/>
      <c r="T954" s="117">
        <f t="shared" si="113"/>
        <v>2.4892487129679317E-2</v>
      </c>
    </row>
    <row r="955" spans="2:20" ht="15.75" x14ac:dyDescent="0.2">
      <c r="B955" s="116" t="s">
        <v>3005</v>
      </c>
      <c r="C955" s="118">
        <v>3790</v>
      </c>
      <c r="D955" s="118">
        <v>6834</v>
      </c>
      <c r="E955" s="118">
        <v>4578</v>
      </c>
      <c r="F955" s="118">
        <v>7120</v>
      </c>
      <c r="G955" s="118">
        <v>8232</v>
      </c>
      <c r="H955" s="118">
        <v>6999</v>
      </c>
      <c r="I955" s="118"/>
      <c r="J955" s="118"/>
      <c r="K955" s="118">
        <v>541701.83270000003</v>
      </c>
      <c r="L955" s="186">
        <f t="shared" si="109"/>
        <v>-4.8694779116465865E-2</v>
      </c>
      <c r="M955" s="186">
        <f t="shared" si="110"/>
        <v>-4.2186405045550109E-2</v>
      </c>
      <c r="N955" s="186">
        <f t="shared" si="111"/>
        <v>-4.1055718475073312E-2</v>
      </c>
      <c r="O955" s="186">
        <f t="shared" si="107"/>
        <v>3.716769560287262E-2</v>
      </c>
      <c r="P955" s="186">
        <f t="shared" si="108"/>
        <v>-4.7755102040816323E-2</v>
      </c>
      <c r="Q955" s="186">
        <f t="shared" si="112"/>
        <v>-4.7755102040816323E-2</v>
      </c>
      <c r="R955" s="117"/>
      <c r="S955" s="117"/>
      <c r="T955" s="117">
        <f t="shared" si="113"/>
        <v>2.7585734819533411E-2</v>
      </c>
    </row>
    <row r="956" spans="2:20" ht="15.75" x14ac:dyDescent="0.2">
      <c r="B956" s="116" t="s">
        <v>3006</v>
      </c>
      <c r="C956" s="118">
        <v>3846</v>
      </c>
      <c r="D956" s="118">
        <v>7117</v>
      </c>
      <c r="E956" s="118">
        <v>4603</v>
      </c>
      <c r="F956" s="118">
        <v>7112</v>
      </c>
      <c r="G956" s="118">
        <v>8328</v>
      </c>
      <c r="H956" s="118">
        <v>7115</v>
      </c>
      <c r="I956" s="118"/>
      <c r="J956" s="118"/>
      <c r="K956" s="118">
        <v>552731.3996</v>
      </c>
      <c r="L956" s="186">
        <f t="shared" si="109"/>
        <v>1.4775725593667546E-2</v>
      </c>
      <c r="M956" s="186">
        <f t="shared" si="110"/>
        <v>4.1410594088381623E-2</v>
      </c>
      <c r="N956" s="186">
        <f t="shared" si="111"/>
        <v>5.4608999563128006E-3</v>
      </c>
      <c r="O956" s="186">
        <f t="shared" si="107"/>
        <v>1.1661807580174927E-2</v>
      </c>
      <c r="P956" s="186">
        <f t="shared" si="108"/>
        <v>1.6573796256608087E-2</v>
      </c>
      <c r="Q956" s="186">
        <f t="shared" si="112"/>
        <v>1.6573796256608087E-2</v>
      </c>
      <c r="R956" s="117"/>
      <c r="S956" s="117"/>
      <c r="T956" s="117">
        <f t="shared" si="113"/>
        <v>2.0360955481773794E-2</v>
      </c>
    </row>
    <row r="957" spans="2:20" ht="15.75" x14ac:dyDescent="0.2">
      <c r="B957" s="116" t="s">
        <v>3007</v>
      </c>
      <c r="C957" s="118">
        <v>4032</v>
      </c>
      <c r="D957" s="118">
        <v>7387</v>
      </c>
      <c r="E957" s="118">
        <v>4678</v>
      </c>
      <c r="F957" s="118">
        <v>7261</v>
      </c>
      <c r="G957" s="118">
        <v>8372</v>
      </c>
      <c r="H957" s="118">
        <v>7223</v>
      </c>
      <c r="I957" s="118"/>
      <c r="J957" s="118"/>
      <c r="K957" s="118">
        <v>546914.35120000003</v>
      </c>
      <c r="L957" s="186">
        <f t="shared" si="109"/>
        <v>4.8361934477379097E-2</v>
      </c>
      <c r="M957" s="186">
        <f t="shared" si="110"/>
        <v>3.7937333145988475E-2</v>
      </c>
      <c r="N957" s="186">
        <f t="shared" si="111"/>
        <v>1.62937214859874E-2</v>
      </c>
      <c r="O957" s="186">
        <f t="shared" si="107"/>
        <v>5.2833813640730063E-3</v>
      </c>
      <c r="P957" s="186">
        <f t="shared" si="108"/>
        <v>1.5179198875614898E-2</v>
      </c>
      <c r="Q957" s="186">
        <f t="shared" si="112"/>
        <v>1.5179198875614898E-2</v>
      </c>
      <c r="R957" s="117"/>
      <c r="S957" s="117"/>
      <c r="T957" s="117">
        <f t="shared" si="113"/>
        <v>-1.0524186619775257E-2</v>
      </c>
    </row>
    <row r="958" spans="2:20" ht="15.75" x14ac:dyDescent="0.2">
      <c r="B958" s="116" t="s">
        <v>3008</v>
      </c>
      <c r="C958" s="118">
        <v>4206</v>
      </c>
      <c r="D958" s="118">
        <v>7723</v>
      </c>
      <c r="E958" s="118">
        <v>4816</v>
      </c>
      <c r="F958" s="118">
        <v>7509</v>
      </c>
      <c r="G958" s="118">
        <v>7962</v>
      </c>
      <c r="H958" s="118">
        <v>7290</v>
      </c>
      <c r="I958" s="118"/>
      <c r="J958" s="118"/>
      <c r="K958" s="118">
        <v>533294.53419999999</v>
      </c>
      <c r="L958" s="186">
        <f t="shared" si="109"/>
        <v>4.3154761904761904E-2</v>
      </c>
      <c r="M958" s="186">
        <f t="shared" si="110"/>
        <v>4.5485312034655473E-2</v>
      </c>
      <c r="N958" s="186">
        <f t="shared" si="111"/>
        <v>2.9499786233433092E-2</v>
      </c>
      <c r="O958" s="186">
        <f t="shared" si="107"/>
        <v>-4.8972766364070712E-2</v>
      </c>
      <c r="P958" s="186">
        <f t="shared" si="108"/>
        <v>9.2759241312474049E-3</v>
      </c>
      <c r="Q958" s="186">
        <f t="shared" si="112"/>
        <v>9.2759241312474049E-3</v>
      </c>
      <c r="R958" s="117"/>
      <c r="S958" s="117"/>
      <c r="T958" s="117">
        <f t="shared" si="113"/>
        <v>-2.4903016295177514E-2</v>
      </c>
    </row>
    <row r="959" spans="2:20" ht="15.75" x14ac:dyDescent="0.2">
      <c r="B959" s="116" t="s">
        <v>3009</v>
      </c>
      <c r="C959" s="118">
        <v>4412</v>
      </c>
      <c r="D959" s="118">
        <v>8000</v>
      </c>
      <c r="E959" s="118">
        <v>4966</v>
      </c>
      <c r="F959" s="118">
        <v>7748</v>
      </c>
      <c r="G959" s="118">
        <v>7582</v>
      </c>
      <c r="H959" s="118">
        <v>7321</v>
      </c>
      <c r="I959" s="118"/>
      <c r="J959" s="118"/>
      <c r="K959" s="118">
        <v>519306.42229999998</v>
      </c>
      <c r="L959" s="186">
        <f t="shared" si="109"/>
        <v>4.8977650974797907E-2</v>
      </c>
      <c r="M959" s="186">
        <f t="shared" si="110"/>
        <v>3.5866891104493072E-2</v>
      </c>
      <c r="N959" s="186">
        <f t="shared" si="111"/>
        <v>3.1146179401993355E-2</v>
      </c>
      <c r="O959" s="186">
        <f t="shared" si="107"/>
        <v>-4.7726701833710125E-2</v>
      </c>
      <c r="P959" s="186">
        <f t="shared" si="108"/>
        <v>4.2524005486968448E-3</v>
      </c>
      <c r="Q959" s="186">
        <f t="shared" si="112"/>
        <v>4.2524005486968448E-3</v>
      </c>
      <c r="R959" s="117"/>
      <c r="S959" s="117"/>
      <c r="T959" s="117">
        <f t="shared" si="113"/>
        <v>-2.6229617974584556E-2</v>
      </c>
    </row>
    <row r="960" spans="2:20" ht="15.75" x14ac:dyDescent="0.2">
      <c r="B960" s="116" t="s">
        <v>3010</v>
      </c>
      <c r="C960" s="118">
        <v>4347</v>
      </c>
      <c r="D960" s="118">
        <v>7714</v>
      </c>
      <c r="E960" s="118">
        <v>4977</v>
      </c>
      <c r="F960" s="118">
        <v>7835</v>
      </c>
      <c r="G960" s="118">
        <v>7215</v>
      </c>
      <c r="H960" s="118">
        <v>7311</v>
      </c>
      <c r="I960" s="118"/>
      <c r="J960" s="118"/>
      <c r="K960" s="118">
        <v>519915.58679999999</v>
      </c>
      <c r="L960" s="186">
        <f t="shared" si="109"/>
        <v>-1.473254759746147E-2</v>
      </c>
      <c r="M960" s="186">
        <f t="shared" si="110"/>
        <v>-3.5749999999999997E-2</v>
      </c>
      <c r="N960" s="186">
        <f t="shared" si="111"/>
        <v>2.2150624244865083E-3</v>
      </c>
      <c r="O960" s="186">
        <f t="shared" si="107"/>
        <v>-4.840411500923239E-2</v>
      </c>
      <c r="P960" s="186">
        <f t="shared" si="108"/>
        <v>-1.3659336156262806E-3</v>
      </c>
      <c r="Q960" s="186">
        <f t="shared" si="112"/>
        <v>-1.3659336156262806E-3</v>
      </c>
      <c r="R960" s="117"/>
      <c r="S960" s="117"/>
      <c r="T960" s="117">
        <f t="shared" si="113"/>
        <v>1.1730347899454689E-3</v>
      </c>
    </row>
    <row r="961" spans="2:20" ht="15.75" x14ac:dyDescent="0.2">
      <c r="B961" s="116" t="s">
        <v>3011</v>
      </c>
      <c r="C961" s="118">
        <v>4136</v>
      </c>
      <c r="D961" s="118">
        <v>7714</v>
      </c>
      <c r="E961" s="118">
        <v>4730</v>
      </c>
      <c r="F961" s="118">
        <v>7467</v>
      </c>
      <c r="G961" s="118">
        <v>6943</v>
      </c>
      <c r="H961" s="118">
        <v>7135</v>
      </c>
      <c r="I961" s="118"/>
      <c r="J961" s="118"/>
      <c r="K961" s="118">
        <v>502984.08960000001</v>
      </c>
      <c r="L961" s="186">
        <f t="shared" si="109"/>
        <v>-4.8539222452265933E-2</v>
      </c>
      <c r="M961" s="186">
        <f t="shared" si="110"/>
        <v>0</v>
      </c>
      <c r="N961" s="186">
        <f t="shared" si="111"/>
        <v>-4.9628290134619252E-2</v>
      </c>
      <c r="O961" s="186">
        <f t="shared" si="107"/>
        <v>-3.7699237699237699E-2</v>
      </c>
      <c r="P961" s="186">
        <f t="shared" si="108"/>
        <v>-2.4073314184106142E-2</v>
      </c>
      <c r="Q961" s="186">
        <f t="shared" si="112"/>
        <v>-2.4073314184106142E-2</v>
      </c>
      <c r="R961" s="117"/>
      <c r="S961" s="117"/>
      <c r="T961" s="117">
        <f t="shared" si="113"/>
        <v>-3.2565858054402118E-2</v>
      </c>
    </row>
    <row r="962" spans="2:20" ht="15.75" x14ac:dyDescent="0.2">
      <c r="B962" s="116" t="s">
        <v>3012</v>
      </c>
      <c r="C962" s="118">
        <v>4108</v>
      </c>
      <c r="D962" s="118">
        <v>7714</v>
      </c>
      <c r="E962" s="118">
        <v>4594</v>
      </c>
      <c r="F962" s="118">
        <v>7181</v>
      </c>
      <c r="G962" s="118">
        <v>6724</v>
      </c>
      <c r="H962" s="118">
        <v>6951</v>
      </c>
      <c r="I962" s="118"/>
      <c r="J962" s="118"/>
      <c r="K962" s="118">
        <v>495337.08889999997</v>
      </c>
      <c r="L962" s="186">
        <f t="shared" si="109"/>
        <v>-6.7698259187620891E-3</v>
      </c>
      <c r="M962" s="186">
        <f t="shared" si="110"/>
        <v>0</v>
      </c>
      <c r="N962" s="186">
        <f t="shared" si="111"/>
        <v>-2.8752642706131079E-2</v>
      </c>
      <c r="O962" s="186">
        <f t="shared" si="107"/>
        <v>-3.1542560852657352E-2</v>
      </c>
      <c r="P962" s="186">
        <f t="shared" si="108"/>
        <v>-2.5788367203924318E-2</v>
      </c>
      <c r="Q962" s="186">
        <f t="shared" si="112"/>
        <v>-2.5788367203924318E-2</v>
      </c>
      <c r="R962" s="117"/>
      <c r="S962" s="117"/>
      <c r="T962" s="117">
        <f t="shared" si="113"/>
        <v>-1.5203265586554318E-2</v>
      </c>
    </row>
    <row r="963" spans="2:20" ht="15.75" x14ac:dyDescent="0.2">
      <c r="B963" s="116" t="s">
        <v>3013</v>
      </c>
      <c r="C963" s="118">
        <v>4287</v>
      </c>
      <c r="D963" s="118">
        <v>7714</v>
      </c>
      <c r="E963" s="118">
        <v>4718</v>
      </c>
      <c r="F963" s="118">
        <v>7343</v>
      </c>
      <c r="G963" s="118">
        <v>6532</v>
      </c>
      <c r="H963" s="118">
        <v>6956</v>
      </c>
      <c r="I963" s="118"/>
      <c r="J963" s="118"/>
      <c r="K963" s="118">
        <v>505529.4705</v>
      </c>
      <c r="L963" s="186">
        <f t="shared" si="109"/>
        <v>4.3573515092502436E-2</v>
      </c>
      <c r="M963" s="186">
        <f t="shared" si="110"/>
        <v>0</v>
      </c>
      <c r="N963" s="186">
        <f t="shared" si="111"/>
        <v>2.6991728341314757E-2</v>
      </c>
      <c r="O963" s="186">
        <f t="shared" si="107"/>
        <v>-2.8554431885782272E-2</v>
      </c>
      <c r="P963" s="186">
        <f t="shared" si="108"/>
        <v>7.1932096101280391E-4</v>
      </c>
      <c r="Q963" s="186">
        <f t="shared" si="112"/>
        <v>7.1932096101280391E-4</v>
      </c>
      <c r="R963" s="117"/>
      <c r="S963" s="117"/>
      <c r="T963" s="117">
        <f t="shared" si="113"/>
        <v>2.0576657448838218E-2</v>
      </c>
    </row>
    <row r="964" spans="2:20" ht="15.75" x14ac:dyDescent="0.2">
      <c r="B964" s="116" t="s">
        <v>3014</v>
      </c>
      <c r="C964" s="118">
        <v>4100</v>
      </c>
      <c r="D964" s="118">
        <v>5880</v>
      </c>
      <c r="E964" s="118">
        <v>4497</v>
      </c>
      <c r="F964" s="118">
        <v>6782</v>
      </c>
      <c r="G964" s="118">
        <v>6854</v>
      </c>
      <c r="H964" s="118">
        <v>6644</v>
      </c>
      <c r="I964" s="118"/>
      <c r="J964" s="118"/>
      <c r="K964" s="118">
        <v>501791.45549999998</v>
      </c>
      <c r="L964" s="186">
        <f t="shared" si="109"/>
        <v>-4.3620247259155587E-2</v>
      </c>
      <c r="M964" s="186">
        <f t="shared" si="110"/>
        <v>-0.23774954627949182</v>
      </c>
      <c r="N964" s="186">
        <f t="shared" si="111"/>
        <v>-4.6841882153454854E-2</v>
      </c>
      <c r="O964" s="186">
        <f t="shared" si="107"/>
        <v>4.9295774647887321E-2</v>
      </c>
      <c r="P964" s="186">
        <f t="shared" si="108"/>
        <v>-4.4853364002300174E-2</v>
      </c>
      <c r="Q964" s="186">
        <f t="shared" si="112"/>
        <v>-4.4853364002300174E-2</v>
      </c>
      <c r="R964" s="117"/>
      <c r="S964" s="117"/>
      <c r="T964" s="117">
        <f t="shared" si="113"/>
        <v>-7.3942573442907005E-3</v>
      </c>
    </row>
    <row r="965" spans="2:20" ht="15.75" x14ac:dyDescent="0.2">
      <c r="B965" s="116" t="s">
        <v>3015</v>
      </c>
      <c r="C965" s="118">
        <v>3912</v>
      </c>
      <c r="D965" s="118">
        <v>5678</v>
      </c>
      <c r="E965" s="118">
        <v>4417</v>
      </c>
      <c r="F965" s="118">
        <v>6869</v>
      </c>
      <c r="G965" s="118">
        <v>6955</v>
      </c>
      <c r="H965" s="118">
        <v>6676</v>
      </c>
      <c r="I965" s="118"/>
      <c r="J965" s="118"/>
      <c r="K965" s="118">
        <v>511740.04080000002</v>
      </c>
      <c r="L965" s="186">
        <f t="shared" si="109"/>
        <v>-4.5853658536585365E-2</v>
      </c>
      <c r="M965" s="186">
        <f t="shared" si="110"/>
        <v>-3.4353741496598637E-2</v>
      </c>
      <c r="N965" s="186">
        <f t="shared" si="111"/>
        <v>-1.7789637536135203E-2</v>
      </c>
      <c r="O965" s="186">
        <f t="shared" si="107"/>
        <v>1.4735920630288883E-2</v>
      </c>
      <c r="P965" s="186">
        <f t="shared" si="108"/>
        <v>4.8163756773028296E-3</v>
      </c>
      <c r="Q965" s="186">
        <f t="shared" si="112"/>
        <v>4.8163756773028296E-3</v>
      </c>
      <c r="R965" s="117"/>
      <c r="S965" s="117"/>
      <c r="T965" s="117">
        <f t="shared" si="113"/>
        <v>1.9826135321668575E-2</v>
      </c>
    </row>
    <row r="966" spans="2:20" ht="15.75" x14ac:dyDescent="0.2">
      <c r="B966" s="116" t="s">
        <v>3016</v>
      </c>
      <c r="C966" s="118">
        <v>4015</v>
      </c>
      <c r="D966" s="118">
        <v>5620</v>
      </c>
      <c r="E966" s="118">
        <v>4535</v>
      </c>
      <c r="F966" s="118">
        <v>7189</v>
      </c>
      <c r="G966" s="118">
        <v>7287</v>
      </c>
      <c r="H966" s="118">
        <v>6811</v>
      </c>
      <c r="I966" s="118"/>
      <c r="J966" s="118"/>
      <c r="K966" s="118">
        <v>507978.93119999999</v>
      </c>
      <c r="L966" s="186">
        <f t="shared" si="109"/>
        <v>2.6329243353783231E-2</v>
      </c>
      <c r="M966" s="186">
        <f t="shared" si="110"/>
        <v>-1.0214864388869321E-2</v>
      </c>
      <c r="N966" s="186">
        <f t="shared" si="111"/>
        <v>2.6714964908308807E-2</v>
      </c>
      <c r="O966" s="186">
        <f t="shared" si="107"/>
        <v>4.7735442127965495E-2</v>
      </c>
      <c r="P966" s="186">
        <f t="shared" si="108"/>
        <v>2.0221689634511684E-2</v>
      </c>
      <c r="Q966" s="186">
        <f t="shared" si="112"/>
        <v>2.0221689634511684E-2</v>
      </c>
      <c r="R966" s="117"/>
      <c r="S966" s="117"/>
      <c r="T966" s="117">
        <f t="shared" si="113"/>
        <v>-7.349648845379201E-3</v>
      </c>
    </row>
    <row r="967" spans="2:20" ht="15.75" x14ac:dyDescent="0.2">
      <c r="B967" s="116" t="s">
        <v>3017</v>
      </c>
      <c r="C967" s="118">
        <v>3836</v>
      </c>
      <c r="D967" s="118">
        <v>5469</v>
      </c>
      <c r="E967" s="118">
        <v>4537</v>
      </c>
      <c r="F967" s="118">
        <v>7174</v>
      </c>
      <c r="G967" s="118">
        <v>6984</v>
      </c>
      <c r="H967" s="118">
        <v>6787</v>
      </c>
      <c r="I967" s="118"/>
      <c r="J967" s="118"/>
      <c r="K967" s="118">
        <v>519869.38709999999</v>
      </c>
      <c r="L967" s="186">
        <f t="shared" si="109"/>
        <v>-4.4582814445828144E-2</v>
      </c>
      <c r="M967" s="186">
        <f t="shared" si="110"/>
        <v>-2.6868327402135232E-2</v>
      </c>
      <c r="N967" s="186">
        <f t="shared" si="111"/>
        <v>4.4101433296582141E-4</v>
      </c>
      <c r="O967" s="186">
        <f t="shared" ref="O967:O1030" si="114">(G967-G966)/G966</f>
        <v>-4.1580897488678471E-2</v>
      </c>
      <c r="P967" s="186">
        <f t="shared" ref="P967:P1030" si="115">(H967-H966)/H966</f>
        <v>-3.5237116429305535E-3</v>
      </c>
      <c r="Q967" s="186">
        <f t="shared" si="112"/>
        <v>-3.5237116429305535E-3</v>
      </c>
      <c r="R967" s="117"/>
      <c r="S967" s="117"/>
      <c r="T967" s="117">
        <f t="shared" si="113"/>
        <v>2.3407380050017322E-2</v>
      </c>
    </row>
    <row r="968" spans="2:20" ht="15.75" x14ac:dyDescent="0.2">
      <c r="B968" s="116" t="s">
        <v>3018</v>
      </c>
      <c r="C968" s="118">
        <v>4003</v>
      </c>
      <c r="D968" s="118">
        <v>5721</v>
      </c>
      <c r="E968" s="118">
        <v>4622</v>
      </c>
      <c r="F968" s="118">
        <v>7090</v>
      </c>
      <c r="G968" s="118">
        <v>7133</v>
      </c>
      <c r="H968" s="118">
        <v>7107</v>
      </c>
      <c r="I968" s="118"/>
      <c r="J968" s="118"/>
      <c r="K968" s="118">
        <v>531433.97120000003</v>
      </c>
      <c r="L968" s="186">
        <f t="shared" si="109"/>
        <v>4.353493222106361E-2</v>
      </c>
      <c r="M968" s="186">
        <f t="shared" si="110"/>
        <v>4.607789358200768E-2</v>
      </c>
      <c r="N968" s="186">
        <f t="shared" si="111"/>
        <v>1.8734846815076041E-2</v>
      </c>
      <c r="O968" s="186">
        <f t="shared" si="114"/>
        <v>2.1334478808705613E-2</v>
      </c>
      <c r="P968" s="186">
        <f t="shared" si="115"/>
        <v>4.7148961249447473E-2</v>
      </c>
      <c r="Q968" s="186">
        <f t="shared" si="112"/>
        <v>4.7148961249447473E-2</v>
      </c>
      <c r="R968" s="117"/>
      <c r="S968" s="117"/>
      <c r="T968" s="117">
        <f t="shared" si="113"/>
        <v>2.2245172320130326E-2</v>
      </c>
    </row>
    <row r="969" spans="2:20" ht="15.75" x14ac:dyDescent="0.2">
      <c r="B969" s="116" t="s">
        <v>3019</v>
      </c>
      <c r="C969" s="118">
        <v>4154</v>
      </c>
      <c r="D969" s="118">
        <v>5598</v>
      </c>
      <c r="E969" s="118">
        <v>4411</v>
      </c>
      <c r="F969" s="118">
        <v>6752</v>
      </c>
      <c r="G969" s="118">
        <v>7224</v>
      </c>
      <c r="H969" s="118">
        <v>7063</v>
      </c>
      <c r="I969" s="118"/>
      <c r="J969" s="118"/>
      <c r="K969" s="118">
        <v>544332.52749999997</v>
      </c>
      <c r="L969" s="186">
        <f t="shared" si="109"/>
        <v>3.7721708718461151E-2</v>
      </c>
      <c r="M969" s="186">
        <f t="shared" si="110"/>
        <v>-2.1499737808075511E-2</v>
      </c>
      <c r="N969" s="186">
        <f t="shared" si="111"/>
        <v>-4.5651233232366938E-2</v>
      </c>
      <c r="O969" s="186">
        <f t="shared" si="114"/>
        <v>1.2757605495583905E-2</v>
      </c>
      <c r="P969" s="186">
        <f t="shared" si="115"/>
        <v>-6.191079217672717E-3</v>
      </c>
      <c r="Q969" s="186">
        <f t="shared" si="112"/>
        <v>-6.191079217672717E-3</v>
      </c>
      <c r="R969" s="117"/>
      <c r="S969" s="117"/>
      <c r="T969" s="117">
        <f t="shared" si="113"/>
        <v>2.4271230292023788E-2</v>
      </c>
    </row>
    <row r="970" spans="2:20" ht="15.75" x14ac:dyDescent="0.2">
      <c r="B970" s="116" t="s">
        <v>3020</v>
      </c>
      <c r="C970" s="118">
        <v>4360</v>
      </c>
      <c r="D970" s="118">
        <v>5755</v>
      </c>
      <c r="E970" s="118">
        <v>4453</v>
      </c>
      <c r="F970" s="118">
        <v>6857</v>
      </c>
      <c r="G970" s="118">
        <v>7121</v>
      </c>
      <c r="H970" s="118">
        <v>7173</v>
      </c>
      <c r="I970" s="118"/>
      <c r="J970" s="118"/>
      <c r="K970" s="118">
        <v>546002.44770000002</v>
      </c>
      <c r="L970" s="186">
        <f t="shared" si="109"/>
        <v>4.9590755897929703E-2</v>
      </c>
      <c r="M970" s="186">
        <f t="shared" si="110"/>
        <v>2.8045730618077885E-2</v>
      </c>
      <c r="N970" s="186">
        <f t="shared" si="111"/>
        <v>9.5216504194060303E-3</v>
      </c>
      <c r="O970" s="186">
        <f t="shared" si="114"/>
        <v>-1.4258028792912514E-2</v>
      </c>
      <c r="P970" s="186">
        <f t="shared" si="115"/>
        <v>1.5574118646467506E-2</v>
      </c>
      <c r="Q970" s="186">
        <f t="shared" si="112"/>
        <v>1.5574118646467506E-2</v>
      </c>
      <c r="R970" s="117"/>
      <c r="S970" s="117"/>
      <c r="T970" s="117">
        <f t="shared" si="113"/>
        <v>3.0678309960083206E-3</v>
      </c>
    </row>
    <row r="971" spans="2:20" ht="15.75" x14ac:dyDescent="0.2">
      <c r="B971" s="116" t="s">
        <v>3021</v>
      </c>
      <c r="C971" s="118">
        <v>4578</v>
      </c>
      <c r="D971" s="118">
        <v>5965</v>
      </c>
      <c r="E971" s="118">
        <v>4413</v>
      </c>
      <c r="F971" s="118">
        <v>6878</v>
      </c>
      <c r="G971" s="118">
        <v>6867</v>
      </c>
      <c r="H971" s="118">
        <v>7176</v>
      </c>
      <c r="I971" s="118"/>
      <c r="J971" s="118"/>
      <c r="K971" s="118">
        <v>565046.4791</v>
      </c>
      <c r="L971" s="186">
        <f t="shared" si="109"/>
        <v>0.05</v>
      </c>
      <c r="M971" s="186">
        <f t="shared" si="110"/>
        <v>3.6490008688097306E-2</v>
      </c>
      <c r="N971" s="186">
        <f t="shared" si="111"/>
        <v>-8.9827082865483951E-3</v>
      </c>
      <c r="O971" s="186">
        <f t="shared" si="114"/>
        <v>-3.5669147591630389E-2</v>
      </c>
      <c r="P971" s="186">
        <f t="shared" si="115"/>
        <v>4.1823504809703052E-4</v>
      </c>
      <c r="Q971" s="186">
        <f t="shared" si="112"/>
        <v>4.1823504809703052E-4</v>
      </c>
      <c r="R971" s="117"/>
      <c r="S971" s="117"/>
      <c r="T971" s="117">
        <f t="shared" si="113"/>
        <v>3.4879022026772462E-2</v>
      </c>
    </row>
    <row r="972" spans="2:20" ht="15.75" x14ac:dyDescent="0.2">
      <c r="B972" s="116" t="s">
        <v>3022</v>
      </c>
      <c r="C972" s="118">
        <v>4803</v>
      </c>
      <c r="D972" s="118">
        <v>6263</v>
      </c>
      <c r="E972" s="118">
        <v>4490</v>
      </c>
      <c r="F972" s="118">
        <v>7098</v>
      </c>
      <c r="G972" s="118">
        <v>7210</v>
      </c>
      <c r="H972" s="118">
        <v>7206</v>
      </c>
      <c r="I972" s="118"/>
      <c r="J972" s="118"/>
      <c r="K972" s="118">
        <v>571978.45369999995</v>
      </c>
      <c r="L972" s="186">
        <f t="shared" si="109"/>
        <v>4.9148099606815203E-2</v>
      </c>
      <c r="M972" s="186">
        <f t="shared" si="110"/>
        <v>4.9958088851634531E-2</v>
      </c>
      <c r="N972" s="186">
        <f t="shared" si="111"/>
        <v>1.7448447767958303E-2</v>
      </c>
      <c r="O972" s="186">
        <f t="shared" si="114"/>
        <v>4.9949031600407749E-2</v>
      </c>
      <c r="P972" s="186">
        <f t="shared" si="115"/>
        <v>4.180602006688963E-3</v>
      </c>
      <c r="Q972" s="186">
        <f t="shared" si="112"/>
        <v>4.180602006688963E-3</v>
      </c>
      <c r="R972" s="117"/>
      <c r="S972" s="117"/>
      <c r="T972" s="117">
        <f t="shared" si="113"/>
        <v>1.2267972381743061E-2</v>
      </c>
    </row>
    <row r="973" spans="2:20" ht="15.75" x14ac:dyDescent="0.2">
      <c r="B973" s="116" t="s">
        <v>3023</v>
      </c>
      <c r="C973" s="118">
        <v>4990</v>
      </c>
      <c r="D973" s="118">
        <v>6572</v>
      </c>
      <c r="E973" s="118">
        <v>4481</v>
      </c>
      <c r="F973" s="118">
        <v>7035</v>
      </c>
      <c r="G973" s="118">
        <v>7303</v>
      </c>
      <c r="H973" s="118">
        <v>7275</v>
      </c>
      <c r="I973" s="118"/>
      <c r="J973" s="118"/>
      <c r="K973" s="118">
        <v>569048.40949999995</v>
      </c>
      <c r="L973" s="186">
        <f t="shared" si="109"/>
        <v>3.8933999583593587E-2</v>
      </c>
      <c r="M973" s="186">
        <f t="shared" si="110"/>
        <v>4.9337378253233276E-2</v>
      </c>
      <c r="N973" s="186">
        <f t="shared" si="111"/>
        <v>-2.0044543429844097E-3</v>
      </c>
      <c r="O973" s="186">
        <f t="shared" si="114"/>
        <v>1.289875173370319E-2</v>
      </c>
      <c r="P973" s="186">
        <f t="shared" si="115"/>
        <v>9.5753538717735214E-3</v>
      </c>
      <c r="Q973" s="186">
        <f t="shared" si="112"/>
        <v>9.5753538717735214E-3</v>
      </c>
      <c r="R973" s="117"/>
      <c r="S973" s="117"/>
      <c r="T973" s="117">
        <f t="shared" si="113"/>
        <v>-5.1226478568313317E-3</v>
      </c>
    </row>
    <row r="974" spans="2:20" ht="15.75" x14ac:dyDescent="0.2">
      <c r="B974" s="116" t="s">
        <v>3024</v>
      </c>
      <c r="C974" s="118">
        <v>5236</v>
      </c>
      <c r="D974" s="118">
        <v>6900</v>
      </c>
      <c r="E974" s="118">
        <v>4665</v>
      </c>
      <c r="F974" s="118">
        <v>7318</v>
      </c>
      <c r="G974" s="118">
        <v>7089</v>
      </c>
      <c r="H974" s="118">
        <v>7561</v>
      </c>
      <c r="I974" s="118"/>
      <c r="J974" s="118"/>
      <c r="K974" s="118">
        <v>582767.44880000001</v>
      </c>
      <c r="L974" s="186">
        <f t="shared" si="109"/>
        <v>4.9298597194388775E-2</v>
      </c>
      <c r="M974" s="186">
        <f t="shared" si="110"/>
        <v>4.9908703590992087E-2</v>
      </c>
      <c r="N974" s="186">
        <f t="shared" si="111"/>
        <v>4.1062262887748273E-2</v>
      </c>
      <c r="O974" s="186">
        <f t="shared" si="114"/>
        <v>-2.9303026153635493E-2</v>
      </c>
      <c r="P974" s="186">
        <f t="shared" si="115"/>
        <v>3.9312714776632306E-2</v>
      </c>
      <c r="Q974" s="186">
        <f t="shared" si="112"/>
        <v>3.9312714776632306E-2</v>
      </c>
      <c r="R974" s="117"/>
      <c r="S974" s="117"/>
      <c r="T974" s="117">
        <f t="shared" si="113"/>
        <v>2.4108738502677536E-2</v>
      </c>
    </row>
    <row r="975" spans="2:20" ht="15.75" x14ac:dyDescent="0.2">
      <c r="B975" s="116" t="s">
        <v>3025</v>
      </c>
      <c r="C975" s="118">
        <v>5497</v>
      </c>
      <c r="D975" s="118">
        <v>6783</v>
      </c>
      <c r="E975" s="118">
        <v>4698</v>
      </c>
      <c r="F975" s="118">
        <v>7276</v>
      </c>
      <c r="G975" s="118">
        <v>7175</v>
      </c>
      <c r="H975" s="118">
        <v>7538</v>
      </c>
      <c r="I975" s="118"/>
      <c r="J975" s="118"/>
      <c r="K975" s="118">
        <v>596426.05570000003</v>
      </c>
      <c r="L975" s="186">
        <f t="shared" si="109"/>
        <v>4.9847211611917491E-2</v>
      </c>
      <c r="M975" s="186">
        <f t="shared" si="110"/>
        <v>-1.6956521739130436E-2</v>
      </c>
      <c r="N975" s="186">
        <f t="shared" si="111"/>
        <v>7.0739549839228298E-3</v>
      </c>
      <c r="O975" s="186">
        <f t="shared" si="114"/>
        <v>1.2131471293553393E-2</v>
      </c>
      <c r="P975" s="186">
        <f t="shared" si="115"/>
        <v>-3.0419256712075123E-3</v>
      </c>
      <c r="Q975" s="186">
        <f t="shared" si="112"/>
        <v>-3.0419256712075123E-3</v>
      </c>
      <c r="R975" s="117"/>
      <c r="S975" s="117"/>
      <c r="T975" s="117">
        <f t="shared" si="113"/>
        <v>2.343749110923234E-2</v>
      </c>
    </row>
    <row r="976" spans="2:20" ht="15.75" x14ac:dyDescent="0.2">
      <c r="B976" s="116" t="s">
        <v>3026</v>
      </c>
      <c r="C976" s="118">
        <v>5742</v>
      </c>
      <c r="D976" s="118">
        <v>6511</v>
      </c>
      <c r="E976" s="118">
        <v>4665</v>
      </c>
      <c r="F976" s="118">
        <v>7115</v>
      </c>
      <c r="G976" s="118">
        <v>7505</v>
      </c>
      <c r="H976" s="118">
        <v>7397</v>
      </c>
      <c r="I976" s="118"/>
      <c r="J976" s="118"/>
      <c r="K976" s="118">
        <v>605707.01009999996</v>
      </c>
      <c r="L976" s="186">
        <f t="shared" si="109"/>
        <v>4.4569765326541749E-2</v>
      </c>
      <c r="M976" s="186">
        <f t="shared" si="110"/>
        <v>-4.0100250626566414E-2</v>
      </c>
      <c r="N976" s="186">
        <f t="shared" si="111"/>
        <v>-7.0242656449553001E-3</v>
      </c>
      <c r="O976" s="186">
        <f t="shared" si="114"/>
        <v>4.5993031358885016E-2</v>
      </c>
      <c r="P976" s="186">
        <f t="shared" si="115"/>
        <v>-1.8705226850623508E-2</v>
      </c>
      <c r="Q976" s="186">
        <f t="shared" si="112"/>
        <v>-1.8705226850623508E-2</v>
      </c>
      <c r="R976" s="117"/>
      <c r="S976" s="117"/>
      <c r="T976" s="117">
        <f t="shared" si="113"/>
        <v>1.55609472646316E-2</v>
      </c>
    </row>
    <row r="977" spans="2:20" ht="15.75" x14ac:dyDescent="0.2">
      <c r="B977" s="116" t="s">
        <v>3027</v>
      </c>
      <c r="C977" s="118">
        <v>5961</v>
      </c>
      <c r="D977" s="118">
        <v>6741</v>
      </c>
      <c r="E977" s="118">
        <v>4841</v>
      </c>
      <c r="F977" s="118">
        <v>7423</v>
      </c>
      <c r="G977" s="118">
        <v>7880</v>
      </c>
      <c r="H977" s="118">
        <v>7375</v>
      </c>
      <c r="I977" s="118"/>
      <c r="J977" s="118"/>
      <c r="K977" s="118">
        <v>620967.72089999996</v>
      </c>
      <c r="L977" s="186">
        <f t="shared" si="109"/>
        <v>3.8140020898641588E-2</v>
      </c>
      <c r="M977" s="186">
        <f t="shared" si="110"/>
        <v>3.5324834894793426E-2</v>
      </c>
      <c r="N977" s="186">
        <f t="shared" si="111"/>
        <v>3.7727759914255088E-2</v>
      </c>
      <c r="O977" s="186">
        <f t="shared" si="114"/>
        <v>4.9966688874083946E-2</v>
      </c>
      <c r="P977" s="186">
        <f t="shared" si="115"/>
        <v>-2.9741787211031499E-3</v>
      </c>
      <c r="Q977" s="186">
        <f t="shared" si="112"/>
        <v>-2.9741787211031499E-3</v>
      </c>
      <c r="R977" s="117"/>
      <c r="S977" s="117"/>
      <c r="T977" s="117">
        <f t="shared" si="113"/>
        <v>2.5194872348399129E-2</v>
      </c>
    </row>
    <row r="978" spans="2:20" ht="15.75" x14ac:dyDescent="0.2">
      <c r="B978" s="116" t="s">
        <v>3028</v>
      </c>
      <c r="C978" s="118">
        <v>6224</v>
      </c>
      <c r="D978" s="118">
        <v>7074</v>
      </c>
      <c r="E978" s="118">
        <v>5071</v>
      </c>
      <c r="F978" s="118">
        <v>7750</v>
      </c>
      <c r="G978" s="118">
        <v>8218</v>
      </c>
      <c r="H978" s="118">
        <v>7502</v>
      </c>
      <c r="I978" s="118"/>
      <c r="J978" s="118"/>
      <c r="K978" s="118">
        <v>623143.06759999995</v>
      </c>
      <c r="L978" s="186">
        <f t="shared" si="109"/>
        <v>4.4120114074819659E-2</v>
      </c>
      <c r="M978" s="186">
        <f t="shared" si="110"/>
        <v>4.9399198931909215E-2</v>
      </c>
      <c r="N978" s="186">
        <f t="shared" si="111"/>
        <v>4.7510844866763068E-2</v>
      </c>
      <c r="O978" s="186">
        <f t="shared" si="114"/>
        <v>4.2893401015228427E-2</v>
      </c>
      <c r="P978" s="186">
        <f t="shared" si="115"/>
        <v>1.7220338983050847E-2</v>
      </c>
      <c r="Q978" s="186">
        <f t="shared" si="112"/>
        <v>1.7220338983050847E-2</v>
      </c>
      <c r="R978" s="117"/>
      <c r="S978" s="117"/>
      <c r="T978" s="117">
        <f t="shared" si="113"/>
        <v>3.503155843345858E-3</v>
      </c>
    </row>
    <row r="979" spans="2:20" ht="15.75" x14ac:dyDescent="0.2">
      <c r="B979" s="116" t="s">
        <v>3029</v>
      </c>
      <c r="C979" s="118">
        <v>6224</v>
      </c>
      <c r="D979" s="118">
        <v>7111</v>
      </c>
      <c r="E979" s="118">
        <v>5297</v>
      </c>
      <c r="F979" s="118">
        <v>7884</v>
      </c>
      <c r="G979" s="118">
        <v>7919</v>
      </c>
      <c r="H979" s="118">
        <v>7789</v>
      </c>
      <c r="I979" s="118"/>
      <c r="J979" s="118"/>
      <c r="K979" s="118">
        <v>624014.21799999999</v>
      </c>
      <c r="L979" s="186">
        <f t="shared" si="109"/>
        <v>0</v>
      </c>
      <c r="M979" s="186">
        <f t="shared" si="110"/>
        <v>5.230421260955612E-3</v>
      </c>
      <c r="N979" s="186">
        <f t="shared" si="111"/>
        <v>4.4567146519424179E-2</v>
      </c>
      <c r="O979" s="186">
        <f t="shared" si="114"/>
        <v>-3.6383548308590898E-2</v>
      </c>
      <c r="P979" s="186">
        <f t="shared" si="115"/>
        <v>3.825646494268195E-2</v>
      </c>
      <c r="Q979" s="186">
        <f t="shared" si="112"/>
        <v>3.825646494268195E-2</v>
      </c>
      <c r="R979" s="117"/>
      <c r="S979" s="117"/>
      <c r="T979" s="117">
        <f t="shared" si="113"/>
        <v>1.3979942091873515E-3</v>
      </c>
    </row>
    <row r="980" spans="2:20" ht="15.75" x14ac:dyDescent="0.2">
      <c r="B980" s="116" t="s">
        <v>3030</v>
      </c>
      <c r="C980" s="118">
        <v>6224</v>
      </c>
      <c r="D980" s="118">
        <v>7111</v>
      </c>
      <c r="E980" s="118">
        <v>5522</v>
      </c>
      <c r="F980" s="118">
        <v>8255</v>
      </c>
      <c r="G980" s="118">
        <v>7673</v>
      </c>
      <c r="H980" s="118">
        <v>7966</v>
      </c>
      <c r="I980" s="118"/>
      <c r="J980" s="118"/>
      <c r="K980" s="118">
        <v>642434.31790000002</v>
      </c>
      <c r="L980" s="186">
        <f t="shared" ref="L980:L1043" si="116">(C980-C979)/C979</f>
        <v>0</v>
      </c>
      <c r="M980" s="186">
        <f t="shared" ref="M980:M1043" si="117">(D980-D979)/D979</f>
        <v>0</v>
      </c>
      <c r="N980" s="186">
        <f t="shared" ref="N980:N1043" si="118">(E980-E979)/E979</f>
        <v>4.2476873702095526E-2</v>
      </c>
      <c r="O980" s="186">
        <f t="shared" si="114"/>
        <v>-3.1064528349539083E-2</v>
      </c>
      <c r="P980" s="186">
        <f t="shared" si="115"/>
        <v>2.2724354859417126E-2</v>
      </c>
      <c r="Q980" s="186">
        <f t="shared" ref="Q980:Q1043" si="119">(H980-H979)/H979</f>
        <v>2.2724354859417126E-2</v>
      </c>
      <c r="R980" s="117"/>
      <c r="S980" s="117"/>
      <c r="T980" s="117">
        <f t="shared" si="113"/>
        <v>2.9518718273819893E-2</v>
      </c>
    </row>
    <row r="981" spans="2:20" ht="15.75" x14ac:dyDescent="0.2">
      <c r="B981" s="116" t="s">
        <v>3031</v>
      </c>
      <c r="C981" s="118">
        <v>6224</v>
      </c>
      <c r="D981" s="118">
        <v>7111</v>
      </c>
      <c r="E981" s="118">
        <v>5523</v>
      </c>
      <c r="F981" s="118">
        <v>8400</v>
      </c>
      <c r="G981" s="118">
        <v>7664</v>
      </c>
      <c r="H981" s="118">
        <v>8364</v>
      </c>
      <c r="I981" s="118"/>
      <c r="J981" s="118"/>
      <c r="K981" s="118">
        <v>664988.32640000002</v>
      </c>
      <c r="L981" s="186">
        <f t="shared" si="116"/>
        <v>0</v>
      </c>
      <c r="M981" s="186">
        <f t="shared" si="117"/>
        <v>0</v>
      </c>
      <c r="N981" s="186">
        <f t="shared" si="118"/>
        <v>1.8109380659181456E-4</v>
      </c>
      <c r="O981" s="186">
        <f t="shared" si="114"/>
        <v>-1.1729440896650592E-3</v>
      </c>
      <c r="P981" s="186">
        <f t="shared" si="115"/>
        <v>4.9962339944765254E-2</v>
      </c>
      <c r="Q981" s="186">
        <f t="shared" si="119"/>
        <v>4.9962339944765254E-2</v>
      </c>
      <c r="R981" s="117"/>
      <c r="S981" s="117"/>
      <c r="T981" s="117">
        <f t="shared" si="113"/>
        <v>3.5107104137470292E-2</v>
      </c>
    </row>
    <row r="982" spans="2:20" ht="15.75" x14ac:dyDescent="0.2">
      <c r="B982" s="116" t="s">
        <v>3032</v>
      </c>
      <c r="C982" s="118">
        <v>6440</v>
      </c>
      <c r="D982" s="118">
        <v>7111</v>
      </c>
      <c r="E982" s="118">
        <v>5443</v>
      </c>
      <c r="F982" s="118">
        <v>8376</v>
      </c>
      <c r="G982" s="118">
        <v>7951</v>
      </c>
      <c r="H982" s="118">
        <v>8696</v>
      </c>
      <c r="I982" s="118"/>
      <c r="J982" s="118"/>
      <c r="K982" s="118">
        <v>684302.54859999998</v>
      </c>
      <c r="L982" s="186">
        <f t="shared" si="116"/>
        <v>3.4704370179948589E-2</v>
      </c>
      <c r="M982" s="186">
        <f t="shared" si="117"/>
        <v>0</v>
      </c>
      <c r="N982" s="186">
        <f t="shared" si="118"/>
        <v>-1.4484881405033496E-2</v>
      </c>
      <c r="O982" s="186">
        <f t="shared" si="114"/>
        <v>3.7447807933194154E-2</v>
      </c>
      <c r="P982" s="186">
        <f t="shared" si="115"/>
        <v>3.9693926351028218E-2</v>
      </c>
      <c r="Q982" s="186">
        <f t="shared" si="119"/>
        <v>3.9693926351028218E-2</v>
      </c>
      <c r="R982" s="117"/>
      <c r="S982" s="117"/>
      <c r="T982" s="117">
        <f t="shared" si="113"/>
        <v>2.9044453012521274E-2</v>
      </c>
    </row>
    <row r="983" spans="2:20" ht="15.75" x14ac:dyDescent="0.2">
      <c r="B983" s="116" t="s">
        <v>3033</v>
      </c>
      <c r="C983" s="118">
        <v>6762</v>
      </c>
      <c r="D983" s="118">
        <v>7111</v>
      </c>
      <c r="E983" s="118">
        <v>5663</v>
      </c>
      <c r="F983" s="118">
        <v>8738</v>
      </c>
      <c r="G983" s="118">
        <v>8323</v>
      </c>
      <c r="H983" s="118">
        <v>9077</v>
      </c>
      <c r="I983" s="118"/>
      <c r="J983" s="118"/>
      <c r="K983" s="118">
        <v>704375.66669999994</v>
      </c>
      <c r="L983" s="186">
        <f t="shared" si="116"/>
        <v>0.05</v>
      </c>
      <c r="M983" s="186">
        <f t="shared" si="117"/>
        <v>0</v>
      </c>
      <c r="N983" s="186">
        <f t="shared" si="118"/>
        <v>4.0418886643395185E-2</v>
      </c>
      <c r="O983" s="186">
        <f t="shared" si="114"/>
        <v>4.6786567727329899E-2</v>
      </c>
      <c r="P983" s="186">
        <f t="shared" si="115"/>
        <v>4.3813247470101194E-2</v>
      </c>
      <c r="Q983" s="186">
        <f t="shared" si="119"/>
        <v>4.3813247470101194E-2</v>
      </c>
      <c r="R983" s="117"/>
      <c r="S983" s="117"/>
      <c r="T983" s="117">
        <f t="shared" si="113"/>
        <v>2.9333688937834775E-2</v>
      </c>
    </row>
    <row r="984" spans="2:20" ht="15.75" x14ac:dyDescent="0.2">
      <c r="B984" s="116" t="s">
        <v>3034</v>
      </c>
      <c r="C984" s="118">
        <v>7100</v>
      </c>
      <c r="D984" s="118">
        <v>7111</v>
      </c>
      <c r="E984" s="118">
        <v>5946</v>
      </c>
      <c r="F984" s="118">
        <v>9172</v>
      </c>
      <c r="G984" s="118">
        <v>8703</v>
      </c>
      <c r="H984" s="118">
        <v>9195</v>
      </c>
      <c r="I984" s="118"/>
      <c r="J984" s="118"/>
      <c r="K984" s="118">
        <v>720445.86219999997</v>
      </c>
      <c r="L984" s="186">
        <f t="shared" si="116"/>
        <v>4.9985211475894707E-2</v>
      </c>
      <c r="M984" s="186">
        <f t="shared" si="117"/>
        <v>0</v>
      </c>
      <c r="N984" s="186">
        <f t="shared" si="118"/>
        <v>4.9973512272647007E-2</v>
      </c>
      <c r="O984" s="186">
        <f t="shared" si="114"/>
        <v>4.5656614201609998E-2</v>
      </c>
      <c r="P984" s="186">
        <f t="shared" si="115"/>
        <v>1.2999889831442107E-2</v>
      </c>
      <c r="Q984" s="186">
        <f t="shared" si="119"/>
        <v>1.2999889831442107E-2</v>
      </c>
      <c r="R984" s="117"/>
      <c r="S984" s="117"/>
      <c r="T984" s="117">
        <f t="shared" si="113"/>
        <v>2.2814807864230884E-2</v>
      </c>
    </row>
    <row r="985" spans="2:20" ht="15.75" x14ac:dyDescent="0.2">
      <c r="B985" s="116" t="s">
        <v>3035</v>
      </c>
      <c r="C985" s="118">
        <v>7441</v>
      </c>
      <c r="D985" s="118">
        <v>7111</v>
      </c>
      <c r="E985" s="118">
        <v>6197</v>
      </c>
      <c r="F985" s="118">
        <v>9534</v>
      </c>
      <c r="G985" s="118">
        <v>8677</v>
      </c>
      <c r="H985" s="118">
        <v>9627</v>
      </c>
      <c r="I985" s="118"/>
      <c r="J985" s="118"/>
      <c r="K985" s="118">
        <v>746395.72149999999</v>
      </c>
      <c r="L985" s="186">
        <f t="shared" si="116"/>
        <v>4.8028169014084507E-2</v>
      </c>
      <c r="M985" s="186">
        <f t="shared" si="117"/>
        <v>0</v>
      </c>
      <c r="N985" s="186">
        <f t="shared" si="118"/>
        <v>4.2213252606794482E-2</v>
      </c>
      <c r="O985" s="186">
        <f t="shared" si="114"/>
        <v>-2.9874755831322533E-3</v>
      </c>
      <c r="P985" s="186">
        <f t="shared" si="115"/>
        <v>4.6982055464926592E-2</v>
      </c>
      <c r="Q985" s="186">
        <f t="shared" si="119"/>
        <v>4.6982055464926592E-2</v>
      </c>
      <c r="R985" s="117"/>
      <c r="S985" s="117"/>
      <c r="T985" s="117">
        <f t="shared" si="113"/>
        <v>3.6019166271227997E-2</v>
      </c>
    </row>
    <row r="986" spans="2:20" ht="15.75" x14ac:dyDescent="0.2">
      <c r="B986" s="116" t="s">
        <v>3036</v>
      </c>
      <c r="C986" s="118">
        <v>7743</v>
      </c>
      <c r="D986" s="118">
        <v>7818</v>
      </c>
      <c r="E986" s="118">
        <v>6480</v>
      </c>
      <c r="F986" s="118">
        <v>9839</v>
      </c>
      <c r="G986" s="118">
        <v>8558</v>
      </c>
      <c r="H986" s="118">
        <v>10017</v>
      </c>
      <c r="I986" s="118"/>
      <c r="J986" s="118"/>
      <c r="K986" s="118">
        <v>754558.11529999995</v>
      </c>
      <c r="L986" s="186">
        <f t="shared" si="116"/>
        <v>4.0585942749630427E-2</v>
      </c>
      <c r="M986" s="186">
        <f t="shared" si="117"/>
        <v>9.9423428491070179E-2</v>
      </c>
      <c r="N986" s="186">
        <f t="shared" si="118"/>
        <v>4.5667258350814907E-2</v>
      </c>
      <c r="O986" s="186">
        <f t="shared" si="114"/>
        <v>-1.3714417425377434E-2</v>
      </c>
      <c r="P986" s="186">
        <f t="shared" si="115"/>
        <v>4.0511062636335304E-2</v>
      </c>
      <c r="Q986" s="186">
        <f t="shared" si="119"/>
        <v>4.0511062636335304E-2</v>
      </c>
      <c r="R986" s="117"/>
      <c r="S986" s="117"/>
      <c r="T986" s="117">
        <f t="shared" si="113"/>
        <v>1.093574569746507E-2</v>
      </c>
    </row>
    <row r="987" spans="2:20" ht="15.75" x14ac:dyDescent="0.2">
      <c r="B987" s="116" t="s">
        <v>3037</v>
      </c>
      <c r="C987" s="118">
        <v>8091</v>
      </c>
      <c r="D987" s="118">
        <v>8183</v>
      </c>
      <c r="E987" s="118">
        <v>6799</v>
      </c>
      <c r="F987" s="118">
        <v>10052</v>
      </c>
      <c r="G987" s="118">
        <v>8984</v>
      </c>
      <c r="H987" s="118">
        <v>10482</v>
      </c>
      <c r="I987" s="118"/>
      <c r="J987" s="118"/>
      <c r="K987" s="118">
        <v>781280.33770000003</v>
      </c>
      <c r="L987" s="186">
        <f t="shared" si="116"/>
        <v>4.49438202247191E-2</v>
      </c>
      <c r="M987" s="186">
        <f t="shared" si="117"/>
        <v>4.6687132258889742E-2</v>
      </c>
      <c r="N987" s="186">
        <f t="shared" si="118"/>
        <v>4.9228395061728394E-2</v>
      </c>
      <c r="O987" s="186">
        <f t="shared" si="114"/>
        <v>4.9777985510633324E-2</v>
      </c>
      <c r="P987" s="186">
        <f t="shared" si="115"/>
        <v>4.6421084156933211E-2</v>
      </c>
      <c r="Q987" s="186">
        <f t="shared" si="119"/>
        <v>4.6421084156933211E-2</v>
      </c>
      <c r="R987" s="117"/>
      <c r="S987" s="117"/>
      <c r="T987" s="117">
        <f t="shared" si="113"/>
        <v>3.5414399312869056E-2</v>
      </c>
    </row>
    <row r="988" spans="2:20" ht="15.75" x14ac:dyDescent="0.2">
      <c r="B988" s="116" t="s">
        <v>3038</v>
      </c>
      <c r="C988" s="118">
        <v>8040</v>
      </c>
      <c r="D988" s="118">
        <v>8592</v>
      </c>
      <c r="E988" s="118">
        <v>6799</v>
      </c>
      <c r="F988" s="118">
        <v>10141</v>
      </c>
      <c r="G988" s="118">
        <v>9418</v>
      </c>
      <c r="H988" s="118">
        <v>10983</v>
      </c>
      <c r="I988" s="118"/>
      <c r="J988" s="118"/>
      <c r="K988" s="118">
        <v>801919.30160000001</v>
      </c>
      <c r="L988" s="186">
        <f t="shared" si="116"/>
        <v>-6.3032999629217649E-3</v>
      </c>
      <c r="M988" s="186">
        <f t="shared" si="117"/>
        <v>4.9981669314432361E-2</v>
      </c>
      <c r="N988" s="186">
        <f t="shared" si="118"/>
        <v>0</v>
      </c>
      <c r="O988" s="186">
        <f t="shared" si="114"/>
        <v>4.8308103294746219E-2</v>
      </c>
      <c r="P988" s="186">
        <f t="shared" si="115"/>
        <v>4.7796222095020033E-2</v>
      </c>
      <c r="Q988" s="186">
        <f t="shared" si="119"/>
        <v>4.7796222095020033E-2</v>
      </c>
      <c r="R988" s="117"/>
      <c r="S988" s="117"/>
      <c r="T988" s="117">
        <f t="shared" si="113"/>
        <v>2.6416847966197029E-2</v>
      </c>
    </row>
    <row r="989" spans="2:20" ht="15.75" x14ac:dyDescent="0.2">
      <c r="B989" s="116" t="s">
        <v>3039</v>
      </c>
      <c r="C989" s="118">
        <v>8391</v>
      </c>
      <c r="D989" s="118">
        <v>9017</v>
      </c>
      <c r="E989" s="118">
        <v>6799</v>
      </c>
      <c r="F989" s="118">
        <v>10633</v>
      </c>
      <c r="G989" s="118">
        <v>9887</v>
      </c>
      <c r="H989" s="118">
        <v>12104</v>
      </c>
      <c r="I989" s="118"/>
      <c r="J989" s="118"/>
      <c r="K989" s="118">
        <v>824128.48580000002</v>
      </c>
      <c r="L989" s="186">
        <f t="shared" si="116"/>
        <v>4.3656716417910447E-2</v>
      </c>
      <c r="M989" s="186">
        <f t="shared" si="117"/>
        <v>4.9464618249534451E-2</v>
      </c>
      <c r="N989" s="186">
        <f t="shared" si="118"/>
        <v>0</v>
      </c>
      <c r="O989" s="186">
        <f t="shared" si="114"/>
        <v>4.9798258653641965E-2</v>
      </c>
      <c r="P989" s="186">
        <f t="shared" si="115"/>
        <v>0.1020668305563143</v>
      </c>
      <c r="Q989" s="186">
        <f t="shared" si="119"/>
        <v>0.1020668305563143</v>
      </c>
      <c r="R989" s="117"/>
      <c r="S989" s="117"/>
      <c r="T989" s="117">
        <f t="shared" si="113"/>
        <v>2.7695036340549428E-2</v>
      </c>
    </row>
    <row r="990" spans="2:20" ht="15.75" x14ac:dyDescent="0.2">
      <c r="B990" s="116" t="s">
        <v>3040</v>
      </c>
      <c r="C990" s="118">
        <v>8513</v>
      </c>
      <c r="D990" s="118">
        <v>9404</v>
      </c>
      <c r="E990" s="118">
        <v>7481</v>
      </c>
      <c r="F990" s="118">
        <v>11164</v>
      </c>
      <c r="G990" s="118">
        <v>10381</v>
      </c>
      <c r="H990" s="118">
        <v>12622</v>
      </c>
      <c r="I990" s="118"/>
      <c r="J990" s="118"/>
      <c r="K990" s="118">
        <v>855559.5808</v>
      </c>
      <c r="L990" s="186">
        <f t="shared" si="116"/>
        <v>1.4539387438922656E-2</v>
      </c>
      <c r="M990" s="186">
        <f t="shared" si="117"/>
        <v>4.2918930908284351E-2</v>
      </c>
      <c r="N990" s="186">
        <f t="shared" si="118"/>
        <v>0.10030886895131637</v>
      </c>
      <c r="O990" s="186">
        <f t="shared" si="114"/>
        <v>4.9964599979771415E-2</v>
      </c>
      <c r="P990" s="186">
        <f t="shared" si="115"/>
        <v>4.2795769993390617E-2</v>
      </c>
      <c r="Q990" s="186">
        <f t="shared" si="119"/>
        <v>4.2795769993390617E-2</v>
      </c>
      <c r="R990" s="117"/>
      <c r="S990" s="117"/>
      <c r="T990" s="117">
        <f t="shared" si="113"/>
        <v>3.8138585841368054E-2</v>
      </c>
    </row>
    <row r="991" spans="2:20" ht="15.75" x14ac:dyDescent="0.2">
      <c r="B991" s="116" t="s">
        <v>3041</v>
      </c>
      <c r="C991" s="118">
        <v>8155</v>
      </c>
      <c r="D991" s="118">
        <v>9874</v>
      </c>
      <c r="E991" s="118">
        <v>7855</v>
      </c>
      <c r="F991" s="118">
        <v>11164</v>
      </c>
      <c r="G991" s="118">
        <v>10900</v>
      </c>
      <c r="H991" s="118">
        <v>13086</v>
      </c>
      <c r="I991" s="118"/>
      <c r="J991" s="118"/>
      <c r="K991" s="118">
        <v>895940.36129999999</v>
      </c>
      <c r="L991" s="186">
        <f t="shared" si="116"/>
        <v>-4.2053330200869259E-2</v>
      </c>
      <c r="M991" s="186">
        <f t="shared" si="117"/>
        <v>4.9978732454274775E-2</v>
      </c>
      <c r="N991" s="186">
        <f t="shared" si="118"/>
        <v>4.9993316401550594E-2</v>
      </c>
      <c r="O991" s="186">
        <f t="shared" si="114"/>
        <v>4.9995183508332527E-2</v>
      </c>
      <c r="P991" s="186">
        <f t="shared" si="115"/>
        <v>3.6761210584693393E-2</v>
      </c>
      <c r="Q991" s="186">
        <f t="shared" si="119"/>
        <v>3.6761210584693393E-2</v>
      </c>
      <c r="R991" s="117"/>
      <c r="S991" s="117"/>
      <c r="T991" s="117">
        <f t="shared" si="113"/>
        <v>4.7198092811071693E-2</v>
      </c>
    </row>
    <row r="992" spans="2:20" ht="15.75" x14ac:dyDescent="0.2">
      <c r="B992" s="116" t="s">
        <v>3042</v>
      </c>
      <c r="C992" s="118">
        <v>8496</v>
      </c>
      <c r="D992" s="118">
        <v>10367</v>
      </c>
      <c r="E992" s="118">
        <v>8247</v>
      </c>
      <c r="F992" s="118">
        <v>11164</v>
      </c>
      <c r="G992" s="118">
        <v>11445</v>
      </c>
      <c r="H992" s="118">
        <v>13740</v>
      </c>
      <c r="I992" s="118"/>
      <c r="J992" s="118"/>
      <c r="K992" s="118">
        <v>932792.00950000004</v>
      </c>
      <c r="L992" s="186">
        <f t="shared" si="116"/>
        <v>4.1814837522992032E-2</v>
      </c>
      <c r="M992" s="186">
        <f t="shared" si="117"/>
        <v>4.9929106744986837E-2</v>
      </c>
      <c r="N992" s="186">
        <f t="shared" si="118"/>
        <v>4.9904519414385742E-2</v>
      </c>
      <c r="O992" s="186">
        <f t="shared" si="114"/>
        <v>0.05</v>
      </c>
      <c r="P992" s="186">
        <f t="shared" si="115"/>
        <v>4.997707473635947E-2</v>
      </c>
      <c r="Q992" s="186">
        <f t="shared" si="119"/>
        <v>4.997707473635947E-2</v>
      </c>
      <c r="R992" s="117"/>
      <c r="S992" s="117"/>
      <c r="T992" s="117">
        <f t="shared" si="113"/>
        <v>4.1131809428172988E-2</v>
      </c>
    </row>
    <row r="993" spans="2:20" ht="15.75" x14ac:dyDescent="0.2">
      <c r="B993" s="116" t="s">
        <v>3043</v>
      </c>
      <c r="C993" s="118">
        <v>8920</v>
      </c>
      <c r="D993" s="118">
        <v>10885</v>
      </c>
      <c r="E993" s="118">
        <v>8659</v>
      </c>
      <c r="F993" s="118">
        <v>12237</v>
      </c>
      <c r="G993" s="118">
        <v>12017</v>
      </c>
      <c r="H993" s="118">
        <v>14093</v>
      </c>
      <c r="I993" s="118"/>
      <c r="J993" s="118"/>
      <c r="K993" s="118">
        <v>953579.79579999996</v>
      </c>
      <c r="L993" s="186">
        <f t="shared" si="116"/>
        <v>4.9905838041431262E-2</v>
      </c>
      <c r="M993" s="186">
        <f t="shared" si="117"/>
        <v>4.9966239027683997E-2</v>
      </c>
      <c r="N993" s="186">
        <f t="shared" si="118"/>
        <v>4.9957560324966656E-2</v>
      </c>
      <c r="O993" s="186">
        <f t="shared" si="114"/>
        <v>4.997815640017475E-2</v>
      </c>
      <c r="P993" s="186">
        <f t="shared" si="115"/>
        <v>2.569141193595342E-2</v>
      </c>
      <c r="Q993" s="186">
        <f t="shared" si="119"/>
        <v>2.569141193595342E-2</v>
      </c>
      <c r="R993" s="117"/>
      <c r="S993" s="117"/>
      <c r="T993" s="117">
        <f t="shared" si="113"/>
        <v>2.228555357280847E-2</v>
      </c>
    </row>
    <row r="994" spans="2:20" ht="15.75" x14ac:dyDescent="0.2">
      <c r="B994" s="116" t="s">
        <v>3044</v>
      </c>
      <c r="C994" s="118">
        <v>9366</v>
      </c>
      <c r="D994" s="118">
        <v>11975</v>
      </c>
      <c r="E994" s="118">
        <v>9091</v>
      </c>
      <c r="F994" s="118">
        <v>12848</v>
      </c>
      <c r="G994" s="118">
        <v>12017</v>
      </c>
      <c r="H994" s="118">
        <v>14459</v>
      </c>
      <c r="I994" s="118"/>
      <c r="J994" s="118"/>
      <c r="K994" s="118">
        <v>953944.47409999999</v>
      </c>
      <c r="L994" s="186">
        <f t="shared" si="116"/>
        <v>0.05</v>
      </c>
      <c r="M994" s="186">
        <f t="shared" si="117"/>
        <v>0.10013780431786863</v>
      </c>
      <c r="N994" s="186">
        <f t="shared" si="118"/>
        <v>4.9890287562074143E-2</v>
      </c>
      <c r="O994" s="186">
        <f t="shared" si="114"/>
        <v>0</v>
      </c>
      <c r="P994" s="186">
        <f t="shared" si="115"/>
        <v>2.5970339885049314E-2</v>
      </c>
      <c r="Q994" s="186">
        <f t="shared" si="119"/>
        <v>2.5970339885049314E-2</v>
      </c>
      <c r="R994" s="117"/>
      <c r="S994" s="117"/>
      <c r="T994" s="117">
        <f t="shared" si="113"/>
        <v>3.8243081659892347E-4</v>
      </c>
    </row>
    <row r="995" spans="2:20" ht="15.75" x14ac:dyDescent="0.2">
      <c r="B995" s="116" t="s">
        <v>3045</v>
      </c>
      <c r="C995" s="118">
        <v>9668</v>
      </c>
      <c r="D995" s="118">
        <v>12573</v>
      </c>
      <c r="E995" s="118">
        <v>9545</v>
      </c>
      <c r="F995" s="118">
        <v>13490</v>
      </c>
      <c r="G995" s="118">
        <v>12017</v>
      </c>
      <c r="H995" s="118">
        <v>15181</v>
      </c>
      <c r="I995" s="118"/>
      <c r="J995" s="118"/>
      <c r="K995" s="118">
        <v>951562.7389</v>
      </c>
      <c r="L995" s="186">
        <f t="shared" si="116"/>
        <v>3.2244287849669012E-2</v>
      </c>
      <c r="M995" s="186">
        <f t="shared" si="117"/>
        <v>4.9937369519832984E-2</v>
      </c>
      <c r="N995" s="186">
        <f t="shared" si="118"/>
        <v>4.9939500604993949E-2</v>
      </c>
      <c r="O995" s="186">
        <f t="shared" si="114"/>
        <v>0</v>
      </c>
      <c r="P995" s="186">
        <f t="shared" si="115"/>
        <v>4.9934296977660969E-2</v>
      </c>
      <c r="Q995" s="186">
        <f t="shared" si="119"/>
        <v>4.9934296977660969E-2</v>
      </c>
      <c r="R995" s="117"/>
      <c r="S995" s="117"/>
      <c r="T995" s="117">
        <f t="shared" si="113"/>
        <v>-2.4967230951749536E-3</v>
      </c>
    </row>
    <row r="996" spans="2:20" ht="15.75" x14ac:dyDescent="0.2">
      <c r="B996" s="116" t="s">
        <v>3046</v>
      </c>
      <c r="C996" s="118">
        <v>9668</v>
      </c>
      <c r="D996" s="118">
        <v>13201</v>
      </c>
      <c r="E996" s="118">
        <v>10022</v>
      </c>
      <c r="F996" s="118">
        <v>14133</v>
      </c>
      <c r="G996" s="118">
        <v>13174</v>
      </c>
      <c r="H996" s="118">
        <v>15895</v>
      </c>
      <c r="I996" s="118"/>
      <c r="J996" s="118"/>
      <c r="K996" s="118">
        <v>991094.62600000005</v>
      </c>
      <c r="L996" s="186">
        <f t="shared" si="116"/>
        <v>0</v>
      </c>
      <c r="M996" s="186">
        <f t="shared" si="117"/>
        <v>4.9948301916805854E-2</v>
      </c>
      <c r="N996" s="186">
        <f t="shared" si="118"/>
        <v>4.9973808276584597E-2</v>
      </c>
      <c r="O996" s="186">
        <f t="shared" si="114"/>
        <v>9.6280269618041106E-2</v>
      </c>
      <c r="P996" s="186">
        <f t="shared" si="115"/>
        <v>4.7032474804031353E-2</v>
      </c>
      <c r="Q996" s="186">
        <f t="shared" si="119"/>
        <v>4.7032474804031353E-2</v>
      </c>
      <c r="R996" s="117"/>
      <c r="S996" s="117"/>
      <c r="T996" s="117">
        <f t="shared" si="113"/>
        <v>4.1544173057573318E-2</v>
      </c>
    </row>
    <row r="997" spans="2:20" ht="15.75" x14ac:dyDescent="0.2">
      <c r="B997" s="116" t="s">
        <v>3047</v>
      </c>
      <c r="C997" s="118">
        <v>9097</v>
      </c>
      <c r="D997" s="118">
        <v>12986</v>
      </c>
      <c r="E997" s="118">
        <v>10262</v>
      </c>
      <c r="F997" s="118">
        <v>14385</v>
      </c>
      <c r="G997" s="118">
        <v>13832</v>
      </c>
      <c r="H997" s="118">
        <v>16166</v>
      </c>
      <c r="I997" s="118"/>
      <c r="J997" s="118"/>
      <c r="K997" s="118">
        <v>1012233.0861</v>
      </c>
      <c r="L997" s="186">
        <f t="shared" si="116"/>
        <v>-5.9060819197352087E-2</v>
      </c>
      <c r="M997" s="186">
        <f t="shared" si="117"/>
        <v>-1.6286644951140065E-2</v>
      </c>
      <c r="N997" s="186">
        <f t="shared" si="118"/>
        <v>2.3947315905008981E-2</v>
      </c>
      <c r="O997" s="186">
        <f t="shared" si="114"/>
        <v>4.9946865037194477E-2</v>
      </c>
      <c r="P997" s="186">
        <f t="shared" si="115"/>
        <v>1.704938659955961E-2</v>
      </c>
      <c r="Q997" s="186">
        <f t="shared" si="119"/>
        <v>1.704938659955961E-2</v>
      </c>
      <c r="R997" s="117"/>
      <c r="S997" s="117"/>
      <c r="T997" s="117">
        <f t="shared" si="113"/>
        <v>2.1328397456167731E-2</v>
      </c>
    </row>
    <row r="998" spans="2:20" ht="15.75" x14ac:dyDescent="0.2">
      <c r="B998" s="116" t="s">
        <v>3048</v>
      </c>
      <c r="C998" s="118">
        <v>8908</v>
      </c>
      <c r="D998" s="118">
        <v>12982</v>
      </c>
      <c r="E998" s="118">
        <v>10198</v>
      </c>
      <c r="F998" s="118">
        <v>14636</v>
      </c>
      <c r="G998" s="118">
        <v>14523</v>
      </c>
      <c r="H998" s="118">
        <v>16152</v>
      </c>
      <c r="I998" s="118"/>
      <c r="J998" s="118"/>
      <c r="K998" s="118">
        <v>1014868.1408000001</v>
      </c>
      <c r="L998" s="186">
        <f t="shared" si="116"/>
        <v>-2.0776080026382322E-2</v>
      </c>
      <c r="M998" s="186">
        <f t="shared" si="117"/>
        <v>-3.0802402587401816E-4</v>
      </c>
      <c r="N998" s="186">
        <f t="shared" si="118"/>
        <v>-6.2366010524264274E-3</v>
      </c>
      <c r="O998" s="186">
        <f t="shared" si="114"/>
        <v>4.995662232504338E-2</v>
      </c>
      <c r="P998" s="186">
        <f t="shared" si="115"/>
        <v>-8.6601509340591368E-4</v>
      </c>
      <c r="Q998" s="186">
        <f t="shared" si="119"/>
        <v>-8.6601509340591368E-4</v>
      </c>
      <c r="R998" s="117"/>
      <c r="S998" s="117"/>
      <c r="T998" s="117">
        <f t="shared" si="113"/>
        <v>2.603209415088981E-3</v>
      </c>
    </row>
    <row r="999" spans="2:20" ht="15.75" x14ac:dyDescent="0.2">
      <c r="B999" s="116" t="s">
        <v>3049</v>
      </c>
      <c r="C999" s="118">
        <v>9347</v>
      </c>
      <c r="D999" s="118">
        <v>12456</v>
      </c>
      <c r="E999" s="118">
        <v>10701</v>
      </c>
      <c r="F999" s="118">
        <v>15367</v>
      </c>
      <c r="G999" s="118">
        <v>15249</v>
      </c>
      <c r="H999" s="118">
        <v>16958</v>
      </c>
      <c r="I999" s="118"/>
      <c r="J999" s="118"/>
      <c r="K999" s="118">
        <v>989659.50340000005</v>
      </c>
      <c r="L999" s="186">
        <f t="shared" si="116"/>
        <v>4.9281544678940276E-2</v>
      </c>
      <c r="M999" s="186">
        <f t="shared" si="117"/>
        <v>-4.0517639808966263E-2</v>
      </c>
      <c r="N999" s="186">
        <f t="shared" si="118"/>
        <v>4.9323396744459701E-2</v>
      </c>
      <c r="O999" s="186">
        <f t="shared" si="114"/>
        <v>4.9989671555463744E-2</v>
      </c>
      <c r="P999" s="186">
        <f t="shared" si="115"/>
        <v>4.9900941059930662E-2</v>
      </c>
      <c r="Q999" s="186">
        <f t="shared" si="119"/>
        <v>4.9900941059930662E-2</v>
      </c>
      <c r="R999" s="117"/>
      <c r="S999" s="117"/>
      <c r="T999" s="117">
        <f t="shared" si="113"/>
        <v>-2.4839322850482376E-2</v>
      </c>
    </row>
    <row r="1000" spans="2:20" ht="15.75" x14ac:dyDescent="0.2">
      <c r="B1000" s="116" t="s">
        <v>3050</v>
      </c>
      <c r="C1000" s="118">
        <v>9347</v>
      </c>
      <c r="D1000" s="118">
        <v>11866</v>
      </c>
      <c r="E1000" s="118">
        <v>11236</v>
      </c>
      <c r="F1000" s="118">
        <v>16135</v>
      </c>
      <c r="G1000" s="118">
        <v>15142</v>
      </c>
      <c r="H1000" s="118">
        <v>17805</v>
      </c>
      <c r="I1000" s="118"/>
      <c r="J1000" s="118"/>
      <c r="K1000" s="118">
        <v>983096.46790000005</v>
      </c>
      <c r="L1000" s="186">
        <f t="shared" si="116"/>
        <v>0</v>
      </c>
      <c r="M1000" s="186">
        <f t="shared" si="117"/>
        <v>-4.7366730892742452E-2</v>
      </c>
      <c r="N1000" s="186">
        <f t="shared" si="118"/>
        <v>4.9995327539482291E-2</v>
      </c>
      <c r="O1000" s="186">
        <f t="shared" si="114"/>
        <v>-7.0168535641681419E-3</v>
      </c>
      <c r="P1000" s="186">
        <f t="shared" si="115"/>
        <v>4.9946927703738646E-2</v>
      </c>
      <c r="Q1000" s="186">
        <f t="shared" si="119"/>
        <v>4.9946927703738646E-2</v>
      </c>
      <c r="R1000" s="117"/>
      <c r="S1000" s="117"/>
      <c r="T1000" s="117">
        <f t="shared" si="113"/>
        <v>-6.6316096369029194E-3</v>
      </c>
    </row>
    <row r="1001" spans="2:20" ht="15.75" x14ac:dyDescent="0.2">
      <c r="B1001" s="116" t="s">
        <v>3051</v>
      </c>
      <c r="C1001" s="118">
        <v>9347</v>
      </c>
      <c r="D1001" s="118">
        <v>12253</v>
      </c>
      <c r="E1001" s="118">
        <v>11236</v>
      </c>
      <c r="F1001" s="118">
        <v>16938</v>
      </c>
      <c r="G1001" s="118">
        <v>15178</v>
      </c>
      <c r="H1001" s="118">
        <v>18506</v>
      </c>
      <c r="I1001" s="118"/>
      <c r="J1001" s="118"/>
      <c r="K1001" s="118">
        <v>955374.46109999996</v>
      </c>
      <c r="L1001" s="186">
        <f t="shared" si="116"/>
        <v>0</v>
      </c>
      <c r="M1001" s="186">
        <f t="shared" si="117"/>
        <v>3.2614191808528571E-2</v>
      </c>
      <c r="N1001" s="186">
        <f t="shared" si="118"/>
        <v>0</v>
      </c>
      <c r="O1001" s="186">
        <f t="shared" si="114"/>
        <v>2.377493065645225E-3</v>
      </c>
      <c r="P1001" s="186">
        <f t="shared" si="115"/>
        <v>3.9370963212580733E-2</v>
      </c>
      <c r="Q1001" s="186">
        <f t="shared" si="119"/>
        <v>3.9370963212580733E-2</v>
      </c>
      <c r="R1001" s="117"/>
      <c r="S1001" s="117"/>
      <c r="T1001" s="117">
        <f t="shared" si="113"/>
        <v>-2.8198663819042381E-2</v>
      </c>
    </row>
    <row r="1002" spans="2:20" ht="15.75" x14ac:dyDescent="0.2">
      <c r="B1002" s="116" t="s">
        <v>3052</v>
      </c>
      <c r="C1002" s="118">
        <v>9347</v>
      </c>
      <c r="D1002" s="118">
        <v>11859</v>
      </c>
      <c r="E1002" s="118">
        <v>11236</v>
      </c>
      <c r="F1002" s="118">
        <v>16267</v>
      </c>
      <c r="G1002" s="118">
        <v>14426</v>
      </c>
      <c r="H1002" s="118">
        <v>18506</v>
      </c>
      <c r="I1002" s="118"/>
      <c r="J1002" s="118"/>
      <c r="K1002" s="118">
        <v>938428.21889999998</v>
      </c>
      <c r="L1002" s="186">
        <f t="shared" si="116"/>
        <v>0</v>
      </c>
      <c r="M1002" s="186">
        <f t="shared" si="117"/>
        <v>-3.2155390516608179E-2</v>
      </c>
      <c r="N1002" s="186">
        <f t="shared" si="118"/>
        <v>0</v>
      </c>
      <c r="O1002" s="186">
        <f t="shared" si="114"/>
        <v>-4.9545394650151536E-2</v>
      </c>
      <c r="P1002" s="186">
        <f t="shared" si="115"/>
        <v>0</v>
      </c>
      <c r="Q1002" s="186">
        <f t="shared" si="119"/>
        <v>0</v>
      </c>
      <c r="R1002" s="117"/>
      <c r="S1002" s="117"/>
      <c r="T1002" s="117">
        <f t="shared" si="113"/>
        <v>-1.7737801134529385E-2</v>
      </c>
    </row>
    <row r="1003" spans="2:20" ht="15.75" x14ac:dyDescent="0.2">
      <c r="B1003" s="116" t="s">
        <v>3053</v>
      </c>
      <c r="C1003" s="118">
        <v>9347</v>
      </c>
      <c r="D1003" s="118">
        <v>11288</v>
      </c>
      <c r="E1003" s="118">
        <v>11550</v>
      </c>
      <c r="F1003" s="118">
        <v>15819</v>
      </c>
      <c r="G1003" s="118">
        <v>13705</v>
      </c>
      <c r="H1003" s="118">
        <v>18897</v>
      </c>
      <c r="I1003" s="118"/>
      <c r="J1003" s="118"/>
      <c r="K1003" s="118">
        <v>964010.31070000003</v>
      </c>
      <c r="L1003" s="186">
        <f t="shared" si="116"/>
        <v>0</v>
      </c>
      <c r="M1003" s="186">
        <f t="shared" si="117"/>
        <v>-4.8149085083059283E-2</v>
      </c>
      <c r="N1003" s="186">
        <f t="shared" si="118"/>
        <v>2.7945888216447133E-2</v>
      </c>
      <c r="O1003" s="186">
        <f t="shared" si="114"/>
        <v>-4.9979204214612508E-2</v>
      </c>
      <c r="P1003" s="186">
        <f t="shared" si="115"/>
        <v>2.1128282719118124E-2</v>
      </c>
      <c r="Q1003" s="186">
        <f t="shared" si="119"/>
        <v>2.1128282719118124E-2</v>
      </c>
      <c r="R1003" s="117"/>
      <c r="S1003" s="117"/>
      <c r="T1003" s="117">
        <f t="shared" si="113"/>
        <v>2.7260573888098424E-2</v>
      </c>
    </row>
    <row r="1004" spans="2:20" ht="15.75" x14ac:dyDescent="0.2">
      <c r="B1004" s="116" t="s">
        <v>3054</v>
      </c>
      <c r="C1004" s="118">
        <v>9347</v>
      </c>
      <c r="D1004" s="118">
        <v>10763</v>
      </c>
      <c r="E1004" s="118">
        <v>10973</v>
      </c>
      <c r="F1004" s="118">
        <v>15069</v>
      </c>
      <c r="G1004" s="118">
        <v>13952</v>
      </c>
      <c r="H1004" s="118">
        <v>18261</v>
      </c>
      <c r="I1004" s="118"/>
      <c r="J1004" s="118"/>
      <c r="K1004" s="118">
        <v>970437.67099999997</v>
      </c>
      <c r="L1004" s="186">
        <f t="shared" si="116"/>
        <v>0</v>
      </c>
      <c r="M1004" s="186">
        <f t="shared" si="117"/>
        <v>-4.6509567682494687E-2</v>
      </c>
      <c r="N1004" s="186">
        <f t="shared" si="118"/>
        <v>-4.9956709956709956E-2</v>
      </c>
      <c r="O1004" s="186">
        <f t="shared" si="114"/>
        <v>1.8022619481940897E-2</v>
      </c>
      <c r="P1004" s="186">
        <f t="shared" si="115"/>
        <v>-3.3656135894586443E-2</v>
      </c>
      <c r="Q1004" s="186">
        <f t="shared" si="119"/>
        <v>-3.3656135894586443E-2</v>
      </c>
      <c r="R1004" s="117"/>
      <c r="S1004" s="117"/>
      <c r="T1004" s="117">
        <f t="shared" si="113"/>
        <v>6.667314891406941E-3</v>
      </c>
    </row>
    <row r="1005" spans="2:20" ht="15.75" x14ac:dyDescent="0.2">
      <c r="B1005" s="116" t="s">
        <v>3055</v>
      </c>
      <c r="C1005" s="118">
        <v>3844</v>
      </c>
      <c r="D1005" s="118">
        <v>10227</v>
      </c>
      <c r="E1005" s="118">
        <v>10425</v>
      </c>
      <c r="F1005" s="118">
        <v>14328</v>
      </c>
      <c r="G1005" s="118">
        <v>13392</v>
      </c>
      <c r="H1005" s="118">
        <v>17348</v>
      </c>
      <c r="I1005" s="118"/>
      <c r="J1005" s="118"/>
      <c r="K1005" s="118">
        <v>955456.57739999995</v>
      </c>
      <c r="L1005" s="186">
        <f t="shared" si="116"/>
        <v>-0.58874505188830639</v>
      </c>
      <c r="M1005" s="186">
        <f t="shared" si="117"/>
        <v>-4.9800241568335964E-2</v>
      </c>
      <c r="N1005" s="186">
        <f t="shared" si="118"/>
        <v>-4.9940763692700264E-2</v>
      </c>
      <c r="O1005" s="186">
        <f t="shared" si="114"/>
        <v>-4.0137614678899085E-2</v>
      </c>
      <c r="P1005" s="186">
        <f t="shared" si="115"/>
        <v>-4.9997261924319587E-2</v>
      </c>
      <c r="Q1005" s="186">
        <f t="shared" si="119"/>
        <v>-4.9997261924319587E-2</v>
      </c>
      <c r="R1005" s="117"/>
      <c r="S1005" s="117"/>
      <c r="T1005" s="117">
        <f t="shared" si="113"/>
        <v>-1.543746089799107E-2</v>
      </c>
    </row>
    <row r="1006" spans="2:20" ht="15.75" x14ac:dyDescent="0.2">
      <c r="B1006" s="116" t="s">
        <v>3056</v>
      </c>
      <c r="C1006" s="118">
        <v>4002</v>
      </c>
      <c r="D1006" s="118">
        <v>10543</v>
      </c>
      <c r="E1006" s="118">
        <v>10165</v>
      </c>
      <c r="F1006" s="118">
        <v>14747</v>
      </c>
      <c r="G1006" s="118">
        <v>12723</v>
      </c>
      <c r="H1006" s="118">
        <v>16661</v>
      </c>
      <c r="I1006" s="118"/>
      <c r="J1006" s="118"/>
      <c r="K1006" s="118">
        <v>932133.18539999996</v>
      </c>
      <c r="L1006" s="186">
        <f t="shared" si="116"/>
        <v>4.1103017689906346E-2</v>
      </c>
      <c r="M1006" s="186">
        <f t="shared" si="117"/>
        <v>3.0898601740490857E-2</v>
      </c>
      <c r="N1006" s="186">
        <f t="shared" si="118"/>
        <v>-2.4940047961630695E-2</v>
      </c>
      <c r="O1006" s="186">
        <f t="shared" si="114"/>
        <v>-4.9955197132616487E-2</v>
      </c>
      <c r="P1006" s="186">
        <f t="shared" si="115"/>
        <v>-3.9601106755821999E-2</v>
      </c>
      <c r="Q1006" s="186">
        <f t="shared" si="119"/>
        <v>-3.9601106755821999E-2</v>
      </c>
      <c r="R1006" s="117"/>
      <c r="S1006" s="117"/>
      <c r="T1006" s="117">
        <f t="shared" ref="T1006:T1069" si="120">(K1006-K1005)/K1005</f>
        <v>-2.4410729437299904E-2</v>
      </c>
    </row>
    <row r="1007" spans="2:20" ht="15.75" x14ac:dyDescent="0.2">
      <c r="B1007" s="116" t="s">
        <v>3057</v>
      </c>
      <c r="C1007" s="118">
        <v>4192</v>
      </c>
      <c r="D1007" s="118">
        <v>11070</v>
      </c>
      <c r="E1007" s="118">
        <v>9755</v>
      </c>
      <c r="F1007" s="118">
        <v>14497</v>
      </c>
      <c r="G1007" s="118">
        <v>12246</v>
      </c>
      <c r="H1007" s="118">
        <v>16159</v>
      </c>
      <c r="I1007" s="118"/>
      <c r="J1007" s="118"/>
      <c r="K1007" s="118">
        <v>903843.30249999999</v>
      </c>
      <c r="L1007" s="186">
        <f t="shared" si="116"/>
        <v>4.7476261869065464E-2</v>
      </c>
      <c r="M1007" s="186">
        <f t="shared" si="117"/>
        <v>4.9985772550507443E-2</v>
      </c>
      <c r="N1007" s="186">
        <f t="shared" si="118"/>
        <v>-4.0334481062469257E-2</v>
      </c>
      <c r="O1007" s="186">
        <f t="shared" si="114"/>
        <v>-3.7491157745814664E-2</v>
      </c>
      <c r="P1007" s="186">
        <f t="shared" si="115"/>
        <v>-3.0130244283056239E-2</v>
      </c>
      <c r="Q1007" s="186">
        <f t="shared" si="119"/>
        <v>-3.0130244283056239E-2</v>
      </c>
      <c r="R1007" s="117"/>
      <c r="S1007" s="117"/>
      <c r="T1007" s="117">
        <f t="shared" si="120"/>
        <v>-3.0349614564854403E-2</v>
      </c>
    </row>
    <row r="1008" spans="2:20" ht="15.75" x14ac:dyDescent="0.2">
      <c r="B1008" s="116" t="s">
        <v>3058</v>
      </c>
      <c r="C1008" s="118">
        <v>4389</v>
      </c>
      <c r="D1008" s="118">
        <v>11100</v>
      </c>
      <c r="E1008" s="118">
        <v>9274</v>
      </c>
      <c r="F1008" s="118">
        <v>13813</v>
      </c>
      <c r="G1008" s="118">
        <v>11634</v>
      </c>
      <c r="H1008" s="118">
        <v>15353</v>
      </c>
      <c r="I1008" s="118"/>
      <c r="J1008" s="118"/>
      <c r="K1008" s="118">
        <v>912963.52099999995</v>
      </c>
      <c r="L1008" s="186">
        <f t="shared" si="116"/>
        <v>4.6994274809160304E-2</v>
      </c>
      <c r="M1008" s="186">
        <f t="shared" si="117"/>
        <v>2.7100271002710027E-3</v>
      </c>
      <c r="N1008" s="186">
        <f t="shared" si="118"/>
        <v>-4.9308047155304971E-2</v>
      </c>
      <c r="O1008" s="186">
        <f t="shared" si="114"/>
        <v>-4.997550220480157E-2</v>
      </c>
      <c r="P1008" s="186">
        <f t="shared" si="115"/>
        <v>-4.9879324215607403E-2</v>
      </c>
      <c r="Q1008" s="186">
        <f t="shared" si="119"/>
        <v>-4.9879324215607403E-2</v>
      </c>
      <c r="R1008" s="117"/>
      <c r="S1008" s="117"/>
      <c r="T1008" s="117">
        <f t="shared" si="120"/>
        <v>1.0090486342902296E-2</v>
      </c>
    </row>
    <row r="1009" spans="2:20" ht="15.75" x14ac:dyDescent="0.2">
      <c r="B1009" s="116" t="s">
        <v>3059</v>
      </c>
      <c r="C1009" s="118">
        <v>4608</v>
      </c>
      <c r="D1009" s="118">
        <v>11267</v>
      </c>
      <c r="E1009" s="118">
        <v>8811</v>
      </c>
      <c r="F1009" s="118">
        <v>13134</v>
      </c>
      <c r="G1009" s="118">
        <v>11873</v>
      </c>
      <c r="H1009" s="118">
        <v>14586</v>
      </c>
      <c r="I1009" s="118"/>
      <c r="J1009" s="118"/>
      <c r="K1009" s="118">
        <v>946841.75210000004</v>
      </c>
      <c r="L1009" s="186">
        <f t="shared" si="116"/>
        <v>4.9897470950102531E-2</v>
      </c>
      <c r="M1009" s="186">
        <f t="shared" si="117"/>
        <v>1.5045045045045046E-2</v>
      </c>
      <c r="N1009" s="186">
        <f t="shared" si="118"/>
        <v>-4.9924520163899075E-2</v>
      </c>
      <c r="O1009" s="186">
        <f t="shared" si="114"/>
        <v>2.0543235344679389E-2</v>
      </c>
      <c r="P1009" s="186">
        <f t="shared" si="115"/>
        <v>-4.9957662997459781E-2</v>
      </c>
      <c r="Q1009" s="186">
        <f t="shared" si="119"/>
        <v>-4.9957662997459781E-2</v>
      </c>
      <c r="R1009" s="117"/>
      <c r="S1009" s="117"/>
      <c r="T1009" s="117">
        <f t="shared" si="120"/>
        <v>3.7107978928766085E-2</v>
      </c>
    </row>
    <row r="1010" spans="2:20" ht="15.75" x14ac:dyDescent="0.2">
      <c r="B1010" s="116" t="s">
        <v>3060</v>
      </c>
      <c r="C1010" s="118">
        <v>4648</v>
      </c>
      <c r="D1010" s="118">
        <v>11766</v>
      </c>
      <c r="E1010" s="118">
        <v>8385</v>
      </c>
      <c r="F1010" s="118">
        <v>12536</v>
      </c>
      <c r="G1010" s="118">
        <v>12466</v>
      </c>
      <c r="H1010" s="118">
        <v>13857</v>
      </c>
      <c r="I1010" s="118"/>
      <c r="J1010" s="118"/>
      <c r="K1010" s="118">
        <v>943906.18649999995</v>
      </c>
      <c r="L1010" s="186">
        <f t="shared" si="116"/>
        <v>8.6805555555555559E-3</v>
      </c>
      <c r="M1010" s="186">
        <f t="shared" si="117"/>
        <v>4.428863051389012E-2</v>
      </c>
      <c r="N1010" s="186">
        <f t="shared" si="118"/>
        <v>-4.8348655090228121E-2</v>
      </c>
      <c r="O1010" s="186">
        <f t="shared" si="114"/>
        <v>4.9945253937505263E-2</v>
      </c>
      <c r="P1010" s="186">
        <f t="shared" si="115"/>
        <v>-4.9979432332373508E-2</v>
      </c>
      <c r="Q1010" s="186">
        <f t="shared" si="119"/>
        <v>-4.9979432332373508E-2</v>
      </c>
      <c r="R1010" s="117"/>
      <c r="S1010" s="117"/>
      <c r="T1010" s="117">
        <f t="shared" si="120"/>
        <v>-3.1003761647490713E-3</v>
      </c>
    </row>
    <row r="1011" spans="2:20" ht="15.75" x14ac:dyDescent="0.2">
      <c r="B1011" s="116" t="s">
        <v>3061</v>
      </c>
      <c r="C1011" s="118">
        <v>4472</v>
      </c>
      <c r="D1011" s="118">
        <v>12270</v>
      </c>
      <c r="E1011" s="118">
        <v>8655</v>
      </c>
      <c r="F1011" s="118">
        <v>12882</v>
      </c>
      <c r="G1011" s="118">
        <v>12165</v>
      </c>
      <c r="H1011" s="118">
        <v>13723</v>
      </c>
      <c r="I1011" s="118"/>
      <c r="J1011" s="118"/>
      <c r="K1011" s="118">
        <v>960042.29599999997</v>
      </c>
      <c r="L1011" s="186">
        <f t="shared" si="116"/>
        <v>-3.7865748709122203E-2</v>
      </c>
      <c r="M1011" s="186">
        <f t="shared" si="117"/>
        <v>4.2835288118306988E-2</v>
      </c>
      <c r="N1011" s="186">
        <f t="shared" si="118"/>
        <v>3.2200357781753133E-2</v>
      </c>
      <c r="O1011" s="186">
        <f t="shared" si="114"/>
        <v>-2.414567623937109E-2</v>
      </c>
      <c r="P1011" s="186">
        <f t="shared" si="115"/>
        <v>-9.6702027855957284E-3</v>
      </c>
      <c r="Q1011" s="186">
        <f t="shared" si="119"/>
        <v>-9.6702027855957284E-3</v>
      </c>
      <c r="R1011" s="117"/>
      <c r="S1011" s="117"/>
      <c r="T1011" s="117">
        <f t="shared" si="120"/>
        <v>1.7095035217252516E-2</v>
      </c>
    </row>
    <row r="1012" spans="2:20" ht="15.75" x14ac:dyDescent="0.2">
      <c r="B1012" s="116" t="s">
        <v>3062</v>
      </c>
      <c r="C1012" s="118">
        <v>4474</v>
      </c>
      <c r="D1012" s="118">
        <v>12843</v>
      </c>
      <c r="E1012" s="118">
        <v>9087</v>
      </c>
      <c r="F1012" s="118">
        <v>13526</v>
      </c>
      <c r="G1012" s="118">
        <v>12165</v>
      </c>
      <c r="H1012" s="118">
        <v>14381</v>
      </c>
      <c r="I1012" s="118"/>
      <c r="J1012" s="118"/>
      <c r="K1012" s="118">
        <v>997829.20689999999</v>
      </c>
      <c r="L1012" s="186">
        <f t="shared" si="116"/>
        <v>4.4722719141323793E-4</v>
      </c>
      <c r="M1012" s="186">
        <f t="shared" si="117"/>
        <v>4.6699266503667479E-2</v>
      </c>
      <c r="N1012" s="186">
        <f t="shared" si="118"/>
        <v>4.9913344887348353E-2</v>
      </c>
      <c r="O1012" s="186">
        <f t="shared" si="114"/>
        <v>0</v>
      </c>
      <c r="P1012" s="186">
        <f t="shared" si="115"/>
        <v>4.7948699264009326E-2</v>
      </c>
      <c r="Q1012" s="186">
        <f t="shared" si="119"/>
        <v>4.7948699264009326E-2</v>
      </c>
      <c r="R1012" s="117"/>
      <c r="S1012" s="117"/>
      <c r="T1012" s="117">
        <f t="shared" si="120"/>
        <v>3.9359631401073208E-2</v>
      </c>
    </row>
    <row r="1013" spans="2:20" ht="15.75" x14ac:dyDescent="0.2">
      <c r="B1013" s="116" t="s">
        <v>3063</v>
      </c>
      <c r="C1013" s="118">
        <v>4259</v>
      </c>
      <c r="D1013" s="118">
        <v>12503</v>
      </c>
      <c r="E1013" s="118">
        <v>9047</v>
      </c>
      <c r="F1013" s="118">
        <v>13626</v>
      </c>
      <c r="G1013" s="118">
        <v>12165</v>
      </c>
      <c r="H1013" s="118">
        <v>14065</v>
      </c>
      <c r="I1013" s="118"/>
      <c r="J1013" s="118"/>
      <c r="K1013" s="118">
        <v>1035938.4281</v>
      </c>
      <c r="L1013" s="186">
        <f t="shared" si="116"/>
        <v>-4.8055431381314261E-2</v>
      </c>
      <c r="M1013" s="186">
        <f t="shared" si="117"/>
        <v>-2.6473565366347426E-2</v>
      </c>
      <c r="N1013" s="186">
        <f t="shared" si="118"/>
        <v>-4.4018928139099812E-3</v>
      </c>
      <c r="O1013" s="186">
        <f t="shared" si="114"/>
        <v>0</v>
      </c>
      <c r="P1013" s="186">
        <f t="shared" si="115"/>
        <v>-2.1973437174049093E-2</v>
      </c>
      <c r="Q1013" s="186">
        <f t="shared" si="119"/>
        <v>-2.1973437174049093E-2</v>
      </c>
      <c r="R1013" s="117"/>
      <c r="S1013" s="117"/>
      <c r="T1013" s="117">
        <f t="shared" si="120"/>
        <v>3.8192128408824216E-2</v>
      </c>
    </row>
    <row r="1014" spans="2:20" ht="15.75" x14ac:dyDescent="0.2">
      <c r="B1014" s="116" t="s">
        <v>3064</v>
      </c>
      <c r="C1014" s="118">
        <v>4189</v>
      </c>
      <c r="D1014" s="118">
        <v>12137</v>
      </c>
      <c r="E1014" s="118">
        <v>9190</v>
      </c>
      <c r="F1014" s="118">
        <v>14074</v>
      </c>
      <c r="G1014" s="118">
        <v>12165</v>
      </c>
      <c r="H1014" s="118">
        <v>14058</v>
      </c>
      <c r="I1014" s="118"/>
      <c r="J1014" s="118"/>
      <c r="K1014" s="118">
        <v>1079539.3599</v>
      </c>
      <c r="L1014" s="186">
        <f t="shared" si="116"/>
        <v>-1.6435783047663771E-2</v>
      </c>
      <c r="M1014" s="186">
        <f t="shared" si="117"/>
        <v>-2.9272974486123329E-2</v>
      </c>
      <c r="N1014" s="186">
        <f t="shared" si="118"/>
        <v>1.5806344644633579E-2</v>
      </c>
      <c r="O1014" s="186">
        <f t="shared" si="114"/>
        <v>0</v>
      </c>
      <c r="P1014" s="186">
        <f t="shared" si="115"/>
        <v>-4.9768929968005686E-4</v>
      </c>
      <c r="Q1014" s="186">
        <f t="shared" si="119"/>
        <v>-4.9768929968005686E-4</v>
      </c>
      <c r="R1014" s="117"/>
      <c r="S1014" s="117"/>
      <c r="T1014" s="117">
        <f t="shared" si="120"/>
        <v>4.2088342914325394E-2</v>
      </c>
    </row>
    <row r="1015" spans="2:20" ht="15.75" x14ac:dyDescent="0.2">
      <c r="B1015" s="116" t="s">
        <v>3065</v>
      </c>
      <c r="C1015" s="118">
        <v>4249</v>
      </c>
      <c r="D1015" s="118">
        <v>12572</v>
      </c>
      <c r="E1015" s="118">
        <v>9626</v>
      </c>
      <c r="F1015" s="118">
        <v>14739</v>
      </c>
      <c r="G1015" s="118">
        <v>12165</v>
      </c>
      <c r="H1015" s="118">
        <v>14683</v>
      </c>
      <c r="I1015" s="118"/>
      <c r="J1015" s="118"/>
      <c r="K1015" s="118">
        <v>1083497.6972000001</v>
      </c>
      <c r="L1015" s="186">
        <f t="shared" si="116"/>
        <v>1.4323227500596801E-2</v>
      </c>
      <c r="M1015" s="186">
        <f t="shared" si="117"/>
        <v>3.5840817335420612E-2</v>
      </c>
      <c r="N1015" s="186">
        <f t="shared" si="118"/>
        <v>4.7442872687704023E-2</v>
      </c>
      <c r="O1015" s="186">
        <f t="shared" si="114"/>
        <v>0</v>
      </c>
      <c r="P1015" s="186">
        <f t="shared" si="115"/>
        <v>4.4458671219234601E-2</v>
      </c>
      <c r="Q1015" s="186">
        <f t="shared" si="119"/>
        <v>4.4458671219234601E-2</v>
      </c>
      <c r="R1015" s="117"/>
      <c r="S1015" s="117"/>
      <c r="T1015" s="117">
        <f t="shared" si="120"/>
        <v>3.666691041600079E-3</v>
      </c>
    </row>
    <row r="1016" spans="2:20" ht="15.75" x14ac:dyDescent="0.2">
      <c r="B1016" s="116" t="s">
        <v>3066</v>
      </c>
      <c r="C1016" s="118">
        <v>4324</v>
      </c>
      <c r="D1016" s="118">
        <v>13150</v>
      </c>
      <c r="E1016" s="118">
        <v>10066</v>
      </c>
      <c r="F1016" s="118">
        <v>15475</v>
      </c>
      <c r="G1016" s="118">
        <v>12773</v>
      </c>
      <c r="H1016" s="118">
        <v>15366</v>
      </c>
      <c r="I1016" s="118"/>
      <c r="J1016" s="118"/>
      <c r="K1016" s="118">
        <v>1082568.5822000001</v>
      </c>
      <c r="L1016" s="186">
        <f t="shared" si="116"/>
        <v>1.7651212049894092E-2</v>
      </c>
      <c r="M1016" s="186">
        <f t="shared" si="117"/>
        <v>4.5975182946229716E-2</v>
      </c>
      <c r="N1016" s="186">
        <f t="shared" si="118"/>
        <v>4.5709536671514645E-2</v>
      </c>
      <c r="O1016" s="186">
        <f t="shared" si="114"/>
        <v>4.9979449239621866E-2</v>
      </c>
      <c r="P1016" s="186">
        <f t="shared" si="115"/>
        <v>4.6516379486480963E-2</v>
      </c>
      <c r="Q1016" s="186">
        <f t="shared" si="119"/>
        <v>4.6516379486480963E-2</v>
      </c>
      <c r="R1016" s="117"/>
      <c r="S1016" s="117"/>
      <c r="T1016" s="117">
        <f t="shared" si="120"/>
        <v>-8.5751451286055456E-4</v>
      </c>
    </row>
    <row r="1017" spans="2:20" ht="15.75" x14ac:dyDescent="0.2">
      <c r="B1017" s="116" t="s">
        <v>3067</v>
      </c>
      <c r="C1017" s="118">
        <v>4535</v>
      </c>
      <c r="D1017" s="118">
        <v>12630</v>
      </c>
      <c r="E1017" s="118">
        <v>10562</v>
      </c>
      <c r="F1017" s="118">
        <v>16248</v>
      </c>
      <c r="G1017" s="118">
        <v>13411</v>
      </c>
      <c r="H1017" s="118">
        <v>16130</v>
      </c>
      <c r="I1017" s="118"/>
      <c r="J1017" s="118"/>
      <c r="K1017" s="118">
        <v>1115678.9439000001</v>
      </c>
      <c r="L1017" s="186">
        <f t="shared" si="116"/>
        <v>4.879740980573543E-2</v>
      </c>
      <c r="M1017" s="186">
        <f t="shared" si="117"/>
        <v>-3.9543726235741442E-2</v>
      </c>
      <c r="N1017" s="186">
        <f t="shared" si="118"/>
        <v>4.9274786409696007E-2</v>
      </c>
      <c r="O1017" s="186">
        <f t="shared" si="114"/>
        <v>4.9949111406873872E-2</v>
      </c>
      <c r="P1017" s="186">
        <f t="shared" si="115"/>
        <v>4.9720161395288301E-2</v>
      </c>
      <c r="Q1017" s="186">
        <f t="shared" si="119"/>
        <v>4.9720161395288301E-2</v>
      </c>
      <c r="R1017" s="117"/>
      <c r="S1017" s="117"/>
      <c r="T1017" s="117">
        <f t="shared" si="120"/>
        <v>3.0585001490356391E-2</v>
      </c>
    </row>
    <row r="1018" spans="2:20" ht="15.75" x14ac:dyDescent="0.2">
      <c r="B1018" s="116" t="s">
        <v>3068</v>
      </c>
      <c r="C1018" s="118">
        <v>4432</v>
      </c>
      <c r="D1018" s="118">
        <v>12300</v>
      </c>
      <c r="E1018" s="118">
        <v>10589</v>
      </c>
      <c r="F1018" s="118">
        <v>16993</v>
      </c>
      <c r="G1018" s="118">
        <v>14081</v>
      </c>
      <c r="H1018" s="118">
        <v>16507</v>
      </c>
      <c r="I1018" s="118"/>
      <c r="J1018" s="118"/>
      <c r="K1018" s="118">
        <v>1149332.9528999999</v>
      </c>
      <c r="L1018" s="186">
        <f t="shared" si="116"/>
        <v>-2.2712238147739802E-2</v>
      </c>
      <c r="M1018" s="186">
        <f t="shared" si="117"/>
        <v>-2.6128266033254157E-2</v>
      </c>
      <c r="N1018" s="186">
        <f t="shared" si="118"/>
        <v>2.5563340276462793E-3</v>
      </c>
      <c r="O1018" s="186">
        <f t="shared" si="114"/>
        <v>4.9958988889717393E-2</v>
      </c>
      <c r="P1018" s="186">
        <f t="shared" si="115"/>
        <v>2.337259764414135E-2</v>
      </c>
      <c r="Q1018" s="186">
        <f t="shared" si="119"/>
        <v>2.337259764414135E-2</v>
      </c>
      <c r="R1018" s="117"/>
      <c r="S1018" s="117"/>
      <c r="T1018" s="117">
        <f t="shared" si="120"/>
        <v>3.0164599936212746E-2</v>
      </c>
    </row>
    <row r="1019" spans="2:20" ht="15.75" x14ac:dyDescent="0.2">
      <c r="B1019" s="116" t="s">
        <v>3069</v>
      </c>
      <c r="C1019" s="118">
        <v>4276</v>
      </c>
      <c r="D1019" s="118">
        <v>12550</v>
      </c>
      <c r="E1019" s="118">
        <v>10763</v>
      </c>
      <c r="F1019" s="118">
        <v>17791</v>
      </c>
      <c r="G1019" s="118">
        <v>14780</v>
      </c>
      <c r="H1019" s="118">
        <v>16089</v>
      </c>
      <c r="I1019" s="118"/>
      <c r="J1019" s="118"/>
      <c r="K1019" s="118">
        <v>1147154.0496</v>
      </c>
      <c r="L1019" s="186">
        <f t="shared" si="116"/>
        <v>-3.5198555956678701E-2</v>
      </c>
      <c r="M1019" s="186">
        <f t="shared" si="117"/>
        <v>2.032520325203252E-2</v>
      </c>
      <c r="N1019" s="186">
        <f t="shared" si="118"/>
        <v>1.6432146567192371E-2</v>
      </c>
      <c r="O1019" s="186">
        <f t="shared" si="114"/>
        <v>4.9641360698814002E-2</v>
      </c>
      <c r="P1019" s="186">
        <f t="shared" si="115"/>
        <v>-2.5322590416187073E-2</v>
      </c>
      <c r="Q1019" s="186">
        <f t="shared" si="119"/>
        <v>-2.5322590416187073E-2</v>
      </c>
      <c r="R1019" s="117"/>
      <c r="S1019" s="117"/>
      <c r="T1019" s="117">
        <f t="shared" si="120"/>
        <v>-1.8957981623184774E-3</v>
      </c>
    </row>
    <row r="1020" spans="2:20" ht="15.75" x14ac:dyDescent="0.2">
      <c r="B1020" s="116" t="s">
        <v>3070</v>
      </c>
      <c r="C1020" s="118">
        <v>4468</v>
      </c>
      <c r="D1020" s="118">
        <v>13140</v>
      </c>
      <c r="E1020" s="118">
        <v>11291</v>
      </c>
      <c r="F1020" s="118">
        <v>18674</v>
      </c>
      <c r="G1020" s="118">
        <v>15510</v>
      </c>
      <c r="H1020" s="118">
        <v>16298</v>
      </c>
      <c r="I1020" s="118"/>
      <c r="J1020" s="118"/>
      <c r="K1020" s="118">
        <v>1162078.9372</v>
      </c>
      <c r="L1020" s="186">
        <f t="shared" si="116"/>
        <v>4.4901777362020577E-2</v>
      </c>
      <c r="M1020" s="186">
        <f t="shared" si="117"/>
        <v>4.7011952191235058E-2</v>
      </c>
      <c r="N1020" s="186">
        <f t="shared" si="118"/>
        <v>4.9056954380748863E-2</v>
      </c>
      <c r="O1020" s="186">
        <f t="shared" si="114"/>
        <v>4.9391069012178622E-2</v>
      </c>
      <c r="P1020" s="186">
        <f t="shared" si="115"/>
        <v>1.2990241780098204E-2</v>
      </c>
      <c r="Q1020" s="186">
        <f t="shared" si="119"/>
        <v>1.2990241780098204E-2</v>
      </c>
      <c r="R1020" s="117"/>
      <c r="S1020" s="117"/>
      <c r="T1020" s="117">
        <f t="shared" si="120"/>
        <v>1.3010360382900762E-2</v>
      </c>
    </row>
    <row r="1021" spans="2:20" ht="15.75" x14ac:dyDescent="0.2">
      <c r="B1021" s="116" t="s">
        <v>3071</v>
      </c>
      <c r="C1021" s="118">
        <v>4690</v>
      </c>
      <c r="D1021" s="118">
        <v>13780</v>
      </c>
      <c r="E1021" s="118">
        <v>11850</v>
      </c>
      <c r="F1021" s="118">
        <v>19600</v>
      </c>
      <c r="G1021" s="118">
        <v>16240</v>
      </c>
      <c r="H1021" s="118">
        <v>16390</v>
      </c>
      <c r="I1021" s="118"/>
      <c r="J1021" s="118"/>
      <c r="K1021" s="118">
        <v>1190407.2412</v>
      </c>
      <c r="L1021" s="186">
        <f t="shared" si="116"/>
        <v>4.9686660698299016E-2</v>
      </c>
      <c r="M1021" s="186">
        <f t="shared" si="117"/>
        <v>4.8706240487062402E-2</v>
      </c>
      <c r="N1021" s="186">
        <f t="shared" si="118"/>
        <v>4.9508458063944737E-2</v>
      </c>
      <c r="O1021" s="186">
        <f t="shared" si="114"/>
        <v>4.7066408768536426E-2</v>
      </c>
      <c r="P1021" s="186">
        <f t="shared" si="115"/>
        <v>5.6448644005399435E-3</v>
      </c>
      <c r="Q1021" s="186">
        <f t="shared" si="119"/>
        <v>5.6448644005399435E-3</v>
      </c>
      <c r="R1021" s="117"/>
      <c r="S1021" s="117"/>
      <c r="T1021" s="117">
        <f t="shared" si="120"/>
        <v>2.43772631042228E-2</v>
      </c>
    </row>
    <row r="1022" spans="2:20" ht="15.75" x14ac:dyDescent="0.2">
      <c r="B1022" s="116" t="s">
        <v>3072</v>
      </c>
      <c r="C1022" s="118">
        <v>4910</v>
      </c>
      <c r="D1022" s="118">
        <v>14440</v>
      </c>
      <c r="E1022" s="118">
        <v>11680</v>
      </c>
      <c r="F1022" s="118">
        <v>20280</v>
      </c>
      <c r="G1022" s="118">
        <v>16790</v>
      </c>
      <c r="H1022" s="118">
        <v>15700</v>
      </c>
      <c r="I1022" s="118"/>
      <c r="J1022" s="118"/>
      <c r="K1022" s="118">
        <v>1228805.1943000001</v>
      </c>
      <c r="L1022" s="186">
        <f t="shared" si="116"/>
        <v>4.6908315565031986E-2</v>
      </c>
      <c r="M1022" s="186">
        <f t="shared" si="117"/>
        <v>4.7895500725689405E-2</v>
      </c>
      <c r="N1022" s="186">
        <f t="shared" si="118"/>
        <v>-1.4345991561181435E-2</v>
      </c>
      <c r="O1022" s="186">
        <f t="shared" si="114"/>
        <v>3.3866995073891626E-2</v>
      </c>
      <c r="P1022" s="186">
        <f t="shared" si="115"/>
        <v>-4.2098840756558877E-2</v>
      </c>
      <c r="Q1022" s="186">
        <f t="shared" si="119"/>
        <v>-4.2098840756558877E-2</v>
      </c>
      <c r="R1022" s="117"/>
      <c r="S1022" s="117"/>
      <c r="T1022" s="117">
        <f t="shared" si="120"/>
        <v>3.2256148796014267E-2</v>
      </c>
    </row>
    <row r="1023" spans="2:20" ht="15.75" x14ac:dyDescent="0.2">
      <c r="B1023" s="116" t="s">
        <v>3073</v>
      </c>
      <c r="C1023" s="118">
        <v>5150</v>
      </c>
      <c r="D1023" s="118">
        <v>15050</v>
      </c>
      <c r="E1023" s="118">
        <v>11470</v>
      </c>
      <c r="F1023" s="118">
        <v>20590</v>
      </c>
      <c r="G1023" s="118">
        <v>17620</v>
      </c>
      <c r="H1023" s="118">
        <v>15140</v>
      </c>
      <c r="I1023" s="118"/>
      <c r="J1023" s="118"/>
      <c r="K1023" s="118">
        <v>1257250.4177000001</v>
      </c>
      <c r="L1023" s="186">
        <f t="shared" si="116"/>
        <v>4.8879837067209775E-2</v>
      </c>
      <c r="M1023" s="186">
        <f t="shared" si="117"/>
        <v>4.224376731301939E-2</v>
      </c>
      <c r="N1023" s="186">
        <f t="shared" si="118"/>
        <v>-1.797945205479452E-2</v>
      </c>
      <c r="O1023" s="186">
        <f t="shared" si="114"/>
        <v>4.9434187016081002E-2</v>
      </c>
      <c r="P1023" s="186">
        <f t="shared" si="115"/>
        <v>-3.5668789808917196E-2</v>
      </c>
      <c r="Q1023" s="186">
        <f t="shared" si="119"/>
        <v>-3.5668789808917196E-2</v>
      </c>
      <c r="R1023" s="117"/>
      <c r="S1023" s="117"/>
      <c r="T1023" s="117">
        <f t="shared" si="120"/>
        <v>2.3148684211254572E-2</v>
      </c>
    </row>
    <row r="1024" spans="2:20" ht="15.75" x14ac:dyDescent="0.2">
      <c r="B1024" s="116" t="s">
        <v>3074</v>
      </c>
      <c r="C1024" s="118">
        <v>5400</v>
      </c>
      <c r="D1024" s="118">
        <v>15560</v>
      </c>
      <c r="E1024" s="118">
        <v>11690</v>
      </c>
      <c r="F1024" s="118">
        <v>20590</v>
      </c>
      <c r="G1024" s="118">
        <v>18500</v>
      </c>
      <c r="H1024" s="118">
        <v>15780</v>
      </c>
      <c r="I1024" s="118"/>
      <c r="J1024" s="118"/>
      <c r="K1024" s="118">
        <v>1293686.0218</v>
      </c>
      <c r="L1024" s="186">
        <f t="shared" si="116"/>
        <v>4.8543689320388349E-2</v>
      </c>
      <c r="M1024" s="186">
        <f t="shared" si="117"/>
        <v>3.3887043189368769E-2</v>
      </c>
      <c r="N1024" s="186">
        <f t="shared" si="118"/>
        <v>1.9180470793374021E-2</v>
      </c>
      <c r="O1024" s="186">
        <f t="shared" si="114"/>
        <v>4.9943246311010214E-2</v>
      </c>
      <c r="P1024" s="186">
        <f t="shared" si="115"/>
        <v>4.2272126816380449E-2</v>
      </c>
      <c r="Q1024" s="186">
        <f t="shared" si="119"/>
        <v>4.2272126816380449E-2</v>
      </c>
      <c r="R1024" s="117"/>
      <c r="S1024" s="117"/>
      <c r="T1024" s="117">
        <f t="shared" si="120"/>
        <v>2.8980387349287796E-2</v>
      </c>
    </row>
    <row r="1025" spans="2:20" ht="15.75" x14ac:dyDescent="0.2">
      <c r="B1025" s="116" t="s">
        <v>3075</v>
      </c>
      <c r="C1025" s="118">
        <v>5670</v>
      </c>
      <c r="D1025" s="118">
        <v>16310</v>
      </c>
      <c r="E1025" s="118">
        <v>12260</v>
      </c>
      <c r="F1025" s="118">
        <v>21610</v>
      </c>
      <c r="G1025" s="118">
        <v>19130</v>
      </c>
      <c r="H1025" s="118">
        <v>16560</v>
      </c>
      <c r="I1025" s="118"/>
      <c r="J1025" s="118"/>
      <c r="K1025" s="118">
        <v>1338897.7178</v>
      </c>
      <c r="L1025" s="186">
        <f t="shared" si="116"/>
        <v>0.05</v>
      </c>
      <c r="M1025" s="186">
        <f t="shared" si="117"/>
        <v>4.8200514138817478E-2</v>
      </c>
      <c r="N1025" s="186">
        <f t="shared" si="118"/>
        <v>4.875962360992301E-2</v>
      </c>
      <c r="O1025" s="186">
        <f t="shared" si="114"/>
        <v>3.4054054054054053E-2</v>
      </c>
      <c r="P1025" s="186">
        <f t="shared" si="115"/>
        <v>4.9429657794676805E-2</v>
      </c>
      <c r="Q1025" s="186">
        <f t="shared" si="119"/>
        <v>4.9429657794676805E-2</v>
      </c>
      <c r="R1025" s="117"/>
      <c r="S1025" s="117"/>
      <c r="T1025" s="117">
        <f t="shared" si="120"/>
        <v>3.4947966692175939E-2</v>
      </c>
    </row>
    <row r="1026" spans="2:20" ht="15.75" x14ac:dyDescent="0.2">
      <c r="B1026" s="116" t="s">
        <v>3076</v>
      </c>
      <c r="C1026" s="118">
        <v>5900</v>
      </c>
      <c r="D1026" s="118">
        <v>16780</v>
      </c>
      <c r="E1026" s="118">
        <v>12860</v>
      </c>
      <c r="F1026" s="118">
        <v>22690</v>
      </c>
      <c r="G1026" s="118">
        <v>19130</v>
      </c>
      <c r="H1026" s="118">
        <v>17380</v>
      </c>
      <c r="I1026" s="118"/>
      <c r="J1026" s="118"/>
      <c r="K1026" s="118">
        <v>1363048.9809999999</v>
      </c>
      <c r="L1026" s="186">
        <f t="shared" si="116"/>
        <v>4.0564373897707229E-2</v>
      </c>
      <c r="M1026" s="186">
        <f t="shared" si="117"/>
        <v>2.8816676885346414E-2</v>
      </c>
      <c r="N1026" s="186">
        <f t="shared" si="118"/>
        <v>4.8939641109298535E-2</v>
      </c>
      <c r="O1026" s="186">
        <f t="shared" si="114"/>
        <v>0</v>
      </c>
      <c r="P1026" s="186">
        <f t="shared" si="115"/>
        <v>4.9516908212560384E-2</v>
      </c>
      <c r="Q1026" s="186">
        <f t="shared" si="119"/>
        <v>4.9516908212560384E-2</v>
      </c>
      <c r="R1026" s="117"/>
      <c r="S1026" s="117"/>
      <c r="T1026" s="117">
        <f t="shared" si="120"/>
        <v>1.8038168919791649E-2</v>
      </c>
    </row>
    <row r="1027" spans="2:20" ht="15.75" x14ac:dyDescent="0.2">
      <c r="B1027" s="116" t="s">
        <v>3077</v>
      </c>
      <c r="C1027" s="118">
        <v>6060</v>
      </c>
      <c r="D1027" s="118">
        <v>16110</v>
      </c>
      <c r="E1027" s="118">
        <v>13490</v>
      </c>
      <c r="F1027" s="118">
        <v>23820</v>
      </c>
      <c r="G1027" s="118">
        <v>20080</v>
      </c>
      <c r="H1027" s="118">
        <v>18240</v>
      </c>
      <c r="I1027" s="118"/>
      <c r="J1027" s="118"/>
      <c r="K1027" s="118">
        <v>1412483.4604</v>
      </c>
      <c r="L1027" s="186">
        <f t="shared" si="116"/>
        <v>2.7118644067796609E-2</v>
      </c>
      <c r="M1027" s="186">
        <f t="shared" si="117"/>
        <v>-3.9928486293206195E-2</v>
      </c>
      <c r="N1027" s="186">
        <f t="shared" si="118"/>
        <v>4.8989113530326596E-2</v>
      </c>
      <c r="O1027" s="186">
        <f t="shared" si="114"/>
        <v>4.9660219550444328E-2</v>
      </c>
      <c r="P1027" s="186">
        <f t="shared" si="115"/>
        <v>4.9482163406214037E-2</v>
      </c>
      <c r="Q1027" s="186">
        <f t="shared" si="119"/>
        <v>4.9482163406214037E-2</v>
      </c>
      <c r="R1027" s="117"/>
      <c r="S1027" s="117"/>
      <c r="T1027" s="117">
        <f t="shared" si="120"/>
        <v>3.626757371824782E-2</v>
      </c>
    </row>
    <row r="1028" spans="2:20" ht="15.75" x14ac:dyDescent="0.2">
      <c r="B1028" s="116" t="s">
        <v>3078</v>
      </c>
      <c r="C1028" s="118">
        <v>6320</v>
      </c>
      <c r="D1028" s="118">
        <v>16900</v>
      </c>
      <c r="E1028" s="118">
        <v>14160</v>
      </c>
      <c r="F1028" s="118">
        <v>25010</v>
      </c>
      <c r="G1028" s="118">
        <v>21080</v>
      </c>
      <c r="H1028" s="118">
        <v>18240</v>
      </c>
      <c r="I1028" s="118"/>
      <c r="J1028" s="118"/>
      <c r="K1028" s="118">
        <v>1433425.5743</v>
      </c>
      <c r="L1028" s="186">
        <f t="shared" si="116"/>
        <v>4.2904290429042903E-2</v>
      </c>
      <c r="M1028" s="186">
        <f t="shared" si="117"/>
        <v>4.9037864680322778E-2</v>
      </c>
      <c r="N1028" s="186">
        <f t="shared" si="118"/>
        <v>4.9666419570051891E-2</v>
      </c>
      <c r="O1028" s="186">
        <f t="shared" si="114"/>
        <v>4.9800796812749001E-2</v>
      </c>
      <c r="P1028" s="186">
        <f t="shared" si="115"/>
        <v>0</v>
      </c>
      <c r="Q1028" s="186">
        <f t="shared" si="119"/>
        <v>0</v>
      </c>
      <c r="R1028" s="117"/>
      <c r="S1028" s="117"/>
      <c r="T1028" s="117">
        <f t="shared" si="120"/>
        <v>1.4826448937015813E-2</v>
      </c>
    </row>
    <row r="1029" spans="2:20" ht="15.75" x14ac:dyDescent="0.2">
      <c r="B1029" s="116" t="s">
        <v>3079</v>
      </c>
      <c r="C1029" s="118">
        <v>6230</v>
      </c>
      <c r="D1029" s="118">
        <v>17740</v>
      </c>
      <c r="E1029" s="118">
        <v>14160</v>
      </c>
      <c r="F1029" s="118">
        <v>26030</v>
      </c>
      <c r="G1029" s="118">
        <v>22110</v>
      </c>
      <c r="H1029" s="118">
        <v>18240</v>
      </c>
      <c r="I1029" s="118"/>
      <c r="J1029" s="118"/>
      <c r="K1029" s="118">
        <v>1423889.4364</v>
      </c>
      <c r="L1029" s="186">
        <f t="shared" si="116"/>
        <v>-1.4240506329113924E-2</v>
      </c>
      <c r="M1029" s="186">
        <f t="shared" si="117"/>
        <v>4.9704142011834318E-2</v>
      </c>
      <c r="N1029" s="186">
        <f t="shared" si="118"/>
        <v>0</v>
      </c>
      <c r="O1029" s="186">
        <f t="shared" si="114"/>
        <v>4.8861480075901326E-2</v>
      </c>
      <c r="P1029" s="186">
        <f t="shared" si="115"/>
        <v>0</v>
      </c>
      <c r="Q1029" s="186">
        <f t="shared" si="119"/>
        <v>0</v>
      </c>
      <c r="R1029" s="117"/>
      <c r="S1029" s="117"/>
      <c r="T1029" s="117">
        <f t="shared" si="120"/>
        <v>-6.6526913367349798E-3</v>
      </c>
    </row>
    <row r="1030" spans="2:20" ht="15.75" x14ac:dyDescent="0.2">
      <c r="B1030" s="116" t="s">
        <v>3080</v>
      </c>
      <c r="C1030" s="118">
        <v>6450</v>
      </c>
      <c r="D1030" s="118">
        <v>16990</v>
      </c>
      <c r="E1030" s="118">
        <v>14860</v>
      </c>
      <c r="F1030" s="118">
        <v>27330</v>
      </c>
      <c r="G1030" s="118">
        <v>22400</v>
      </c>
      <c r="H1030" s="118">
        <v>18240</v>
      </c>
      <c r="I1030" s="118"/>
      <c r="J1030" s="118"/>
      <c r="K1030" s="118">
        <v>1483642.7054999999</v>
      </c>
      <c r="L1030" s="186">
        <f t="shared" si="116"/>
        <v>3.5313001605136438E-2</v>
      </c>
      <c r="M1030" s="186">
        <f t="shared" si="117"/>
        <v>-4.2277339346110485E-2</v>
      </c>
      <c r="N1030" s="186">
        <f t="shared" si="118"/>
        <v>4.9435028248587573E-2</v>
      </c>
      <c r="O1030" s="186">
        <f t="shared" si="114"/>
        <v>1.3116236996834011E-2</v>
      </c>
      <c r="P1030" s="186">
        <f t="shared" si="115"/>
        <v>0</v>
      </c>
      <c r="Q1030" s="186">
        <f t="shared" si="119"/>
        <v>0</v>
      </c>
      <c r="R1030" s="117"/>
      <c r="S1030" s="117"/>
      <c r="T1030" s="117">
        <f t="shared" si="120"/>
        <v>4.1964823653073288E-2</v>
      </c>
    </row>
    <row r="1031" spans="2:20" ht="15.75" x14ac:dyDescent="0.2">
      <c r="B1031" s="116" t="s">
        <v>3081</v>
      </c>
      <c r="C1031" s="118">
        <v>6270</v>
      </c>
      <c r="D1031" s="118">
        <v>17570</v>
      </c>
      <c r="E1031" s="118">
        <v>15390</v>
      </c>
      <c r="F1031" s="118">
        <v>28230</v>
      </c>
      <c r="G1031" s="118">
        <v>23520</v>
      </c>
      <c r="H1031" s="118">
        <v>7800</v>
      </c>
      <c r="I1031" s="118"/>
      <c r="J1031" s="118"/>
      <c r="K1031" s="118">
        <v>1543578.9987000001</v>
      </c>
      <c r="L1031" s="186">
        <f t="shared" si="116"/>
        <v>-2.7906976744186046E-2</v>
      </c>
      <c r="M1031" s="186">
        <f t="shared" si="117"/>
        <v>3.4137728075338436E-2</v>
      </c>
      <c r="N1031" s="186">
        <f t="shared" si="118"/>
        <v>3.5666218034993272E-2</v>
      </c>
      <c r="O1031" s="186">
        <f t="shared" ref="O1031:O1094" si="121">(G1031-G1030)/G1030</f>
        <v>0.05</v>
      </c>
      <c r="P1031" s="186">
        <f t="shared" ref="P1031:P1094" si="122">(H1031-H1030)/H1030</f>
        <v>-0.57236842105263153</v>
      </c>
      <c r="Q1031" s="186">
        <f t="shared" si="119"/>
        <v>-0.57236842105263153</v>
      </c>
      <c r="R1031" s="117"/>
      <c r="S1031" s="117"/>
      <c r="T1031" s="117">
        <f t="shared" si="120"/>
        <v>4.0398064155076449E-2</v>
      </c>
    </row>
    <row r="1032" spans="2:20" ht="15.75" x14ac:dyDescent="0.2">
      <c r="B1032" s="116" t="s">
        <v>3082</v>
      </c>
      <c r="C1032" s="118">
        <v>5970</v>
      </c>
      <c r="D1032" s="118">
        <v>18430</v>
      </c>
      <c r="E1032" s="118">
        <v>15110</v>
      </c>
      <c r="F1032" s="118">
        <v>27770</v>
      </c>
      <c r="G1032" s="118">
        <v>24690</v>
      </c>
      <c r="H1032" s="118">
        <v>7100</v>
      </c>
      <c r="I1032" s="118"/>
      <c r="J1032" s="118"/>
      <c r="K1032" s="118">
        <v>1550235.2649999999</v>
      </c>
      <c r="L1032" s="186">
        <f t="shared" si="116"/>
        <v>-4.784688995215311E-2</v>
      </c>
      <c r="M1032" s="186">
        <f t="shared" si="117"/>
        <v>4.8947068867387596E-2</v>
      </c>
      <c r="N1032" s="186">
        <f t="shared" si="118"/>
        <v>-1.8193632228719947E-2</v>
      </c>
      <c r="O1032" s="186">
        <f t="shared" si="121"/>
        <v>4.9744897959183673E-2</v>
      </c>
      <c r="P1032" s="186">
        <f t="shared" si="122"/>
        <v>-8.9743589743589744E-2</v>
      </c>
      <c r="Q1032" s="186">
        <f t="shared" si="119"/>
        <v>-8.9743589743589744E-2</v>
      </c>
      <c r="R1032" s="117"/>
      <c r="S1032" s="117"/>
      <c r="T1032" s="117">
        <f t="shared" si="120"/>
        <v>4.3122291153259293E-3</v>
      </c>
    </row>
    <row r="1033" spans="2:20" ht="15.75" x14ac:dyDescent="0.2">
      <c r="B1033" s="116" t="s">
        <v>3083</v>
      </c>
      <c r="C1033" s="118">
        <v>5970</v>
      </c>
      <c r="D1033" s="118">
        <v>19030</v>
      </c>
      <c r="E1033" s="118">
        <v>15860</v>
      </c>
      <c r="F1033" s="118">
        <v>29140</v>
      </c>
      <c r="G1033" s="118">
        <v>25920</v>
      </c>
      <c r="H1033" s="118">
        <v>5840</v>
      </c>
      <c r="I1033" s="118"/>
      <c r="J1033" s="118"/>
      <c r="K1033" s="118">
        <v>1581966.9228999999</v>
      </c>
      <c r="L1033" s="186">
        <f t="shared" si="116"/>
        <v>0</v>
      </c>
      <c r="M1033" s="186">
        <f t="shared" si="117"/>
        <v>3.2555615843733045E-2</v>
      </c>
      <c r="N1033" s="186">
        <f t="shared" si="118"/>
        <v>4.9636002647253472E-2</v>
      </c>
      <c r="O1033" s="186">
        <f t="shared" si="121"/>
        <v>4.9817739975698661E-2</v>
      </c>
      <c r="P1033" s="186">
        <f t="shared" si="122"/>
        <v>-0.17746478873239438</v>
      </c>
      <c r="Q1033" s="186">
        <f t="shared" si="119"/>
        <v>-0.17746478873239438</v>
      </c>
      <c r="R1033" s="117"/>
      <c r="S1033" s="117"/>
      <c r="T1033" s="117">
        <f t="shared" si="120"/>
        <v>2.0468930501332642E-2</v>
      </c>
    </row>
    <row r="1034" spans="2:20" ht="15.75" x14ac:dyDescent="0.2">
      <c r="B1034" s="116" t="s">
        <v>3084</v>
      </c>
      <c r="C1034" s="118">
        <v>6590</v>
      </c>
      <c r="D1034" s="118">
        <v>19030</v>
      </c>
      <c r="E1034" s="118">
        <v>16650</v>
      </c>
      <c r="F1034" s="118">
        <v>30590</v>
      </c>
      <c r="G1034" s="118">
        <v>27210</v>
      </c>
      <c r="H1034" s="118">
        <v>22260</v>
      </c>
      <c r="I1034" s="118"/>
      <c r="J1034" s="118"/>
      <c r="K1034" s="118">
        <v>1640158.3356999999</v>
      </c>
      <c r="L1034" s="186">
        <f t="shared" si="116"/>
        <v>0.10385259631490787</v>
      </c>
      <c r="M1034" s="186">
        <f t="shared" si="117"/>
        <v>0</v>
      </c>
      <c r="N1034" s="186">
        <f t="shared" si="118"/>
        <v>4.9810844892812109E-2</v>
      </c>
      <c r="O1034" s="186">
        <f t="shared" si="121"/>
        <v>4.9768518518518517E-2</v>
      </c>
      <c r="P1034" s="186">
        <f t="shared" si="122"/>
        <v>2.8116438356164384</v>
      </c>
      <c r="Q1034" s="186">
        <f t="shared" si="119"/>
        <v>2.8116438356164384</v>
      </c>
      <c r="R1034" s="117"/>
      <c r="S1034" s="117"/>
      <c r="T1034" s="117">
        <f t="shared" si="120"/>
        <v>3.6784215875592281E-2</v>
      </c>
    </row>
    <row r="1035" spans="2:20" ht="15.75" x14ac:dyDescent="0.2">
      <c r="B1035" s="116" t="s">
        <v>3085</v>
      </c>
      <c r="C1035" s="118">
        <v>6430</v>
      </c>
      <c r="D1035" s="118">
        <v>19030</v>
      </c>
      <c r="E1035" s="118">
        <v>16910</v>
      </c>
      <c r="F1035" s="118">
        <v>30820</v>
      </c>
      <c r="G1035" s="118">
        <v>28570</v>
      </c>
      <c r="H1035" s="118">
        <v>21980</v>
      </c>
      <c r="I1035" s="118"/>
      <c r="J1035" s="118"/>
      <c r="K1035" s="118">
        <v>1666974.2992</v>
      </c>
      <c r="L1035" s="186">
        <f t="shared" si="116"/>
        <v>-2.4279210925644917E-2</v>
      </c>
      <c r="M1035" s="186">
        <f t="shared" si="117"/>
        <v>0</v>
      </c>
      <c r="N1035" s="186">
        <f t="shared" si="118"/>
        <v>1.5615615615615615E-2</v>
      </c>
      <c r="O1035" s="186">
        <f t="shared" si="121"/>
        <v>4.9981624402793093E-2</v>
      </c>
      <c r="P1035" s="186">
        <f t="shared" si="122"/>
        <v>-1.2578616352201259E-2</v>
      </c>
      <c r="Q1035" s="186">
        <f t="shared" si="119"/>
        <v>-1.2578616352201259E-2</v>
      </c>
      <c r="R1035" s="117"/>
      <c r="S1035" s="117"/>
      <c r="T1035" s="117">
        <f t="shared" si="120"/>
        <v>1.6349618763212479E-2</v>
      </c>
    </row>
    <row r="1036" spans="2:20" ht="15.75" x14ac:dyDescent="0.2">
      <c r="B1036" s="116" t="s">
        <v>3086</v>
      </c>
      <c r="C1036" s="118">
        <v>6440</v>
      </c>
      <c r="D1036" s="118">
        <v>19030</v>
      </c>
      <c r="E1036" s="118">
        <v>17520</v>
      </c>
      <c r="F1036" s="118">
        <v>31840</v>
      </c>
      <c r="G1036" s="118">
        <v>29990</v>
      </c>
      <c r="H1036" s="118">
        <v>22750</v>
      </c>
      <c r="I1036" s="118"/>
      <c r="J1036" s="118"/>
      <c r="K1036" s="118">
        <v>1673559.8307</v>
      </c>
      <c r="L1036" s="186">
        <f t="shared" si="116"/>
        <v>1.5552099533437014E-3</v>
      </c>
      <c r="M1036" s="186">
        <f t="shared" si="117"/>
        <v>0</v>
      </c>
      <c r="N1036" s="186">
        <f t="shared" si="118"/>
        <v>3.6073329390892965E-2</v>
      </c>
      <c r="O1036" s="186">
        <f t="shared" si="121"/>
        <v>4.9702485124256214E-2</v>
      </c>
      <c r="P1036" s="186">
        <f t="shared" si="122"/>
        <v>3.5031847133757961E-2</v>
      </c>
      <c r="Q1036" s="186">
        <f t="shared" si="119"/>
        <v>3.5031847133757961E-2</v>
      </c>
      <c r="R1036" s="117"/>
      <c r="S1036" s="117"/>
      <c r="T1036" s="117">
        <f t="shared" si="120"/>
        <v>3.9505897020491038E-3</v>
      </c>
    </row>
    <row r="1037" spans="2:20" ht="15.75" x14ac:dyDescent="0.2">
      <c r="B1037" s="116" t="s">
        <v>3087</v>
      </c>
      <c r="C1037" s="118">
        <v>6750</v>
      </c>
      <c r="D1037" s="118">
        <v>19030</v>
      </c>
      <c r="E1037" s="118">
        <v>18390</v>
      </c>
      <c r="F1037" s="118">
        <v>33430</v>
      </c>
      <c r="G1037" s="118">
        <v>31480</v>
      </c>
      <c r="H1037" s="118">
        <v>23880</v>
      </c>
      <c r="I1037" s="118"/>
      <c r="J1037" s="118"/>
      <c r="K1037" s="118">
        <v>1663217.2675000001</v>
      </c>
      <c r="L1037" s="186">
        <f t="shared" si="116"/>
        <v>4.813664596273292E-2</v>
      </c>
      <c r="M1037" s="186">
        <f t="shared" si="117"/>
        <v>0</v>
      </c>
      <c r="N1037" s="186">
        <f t="shared" si="118"/>
        <v>4.965753424657534E-2</v>
      </c>
      <c r="O1037" s="186">
        <f t="shared" si="121"/>
        <v>4.9683227742580861E-2</v>
      </c>
      <c r="P1037" s="186">
        <f t="shared" si="122"/>
        <v>4.9670329670329673E-2</v>
      </c>
      <c r="Q1037" s="186">
        <f t="shared" si="119"/>
        <v>4.9670329670329673E-2</v>
      </c>
      <c r="R1037" s="117"/>
      <c r="S1037" s="117"/>
      <c r="T1037" s="117">
        <f t="shared" si="120"/>
        <v>-6.1799781581002638E-3</v>
      </c>
    </row>
    <row r="1038" spans="2:20" ht="15.75" x14ac:dyDescent="0.2">
      <c r="B1038" s="116" t="s">
        <v>3088</v>
      </c>
      <c r="C1038" s="118">
        <v>7020</v>
      </c>
      <c r="D1038" s="118">
        <v>7710</v>
      </c>
      <c r="E1038" s="118">
        <v>19300</v>
      </c>
      <c r="F1038" s="118">
        <v>33430</v>
      </c>
      <c r="G1038" s="118">
        <v>33050</v>
      </c>
      <c r="H1038" s="118">
        <v>23880</v>
      </c>
      <c r="I1038" s="118"/>
      <c r="J1038" s="118"/>
      <c r="K1038" s="118">
        <v>1730218.9224</v>
      </c>
      <c r="L1038" s="186">
        <f t="shared" si="116"/>
        <v>0.04</v>
      </c>
      <c r="M1038" s="186">
        <f t="shared" si="117"/>
        <v>-0.59485023646873358</v>
      </c>
      <c r="N1038" s="186">
        <f t="shared" si="118"/>
        <v>4.9483414899401848E-2</v>
      </c>
      <c r="O1038" s="186">
        <f t="shared" si="121"/>
        <v>4.9872935196950442E-2</v>
      </c>
      <c r="P1038" s="186">
        <f t="shared" si="122"/>
        <v>0</v>
      </c>
      <c r="Q1038" s="186">
        <f t="shared" si="119"/>
        <v>0</v>
      </c>
      <c r="R1038" s="117"/>
      <c r="S1038" s="117"/>
      <c r="T1038" s="117">
        <f t="shared" si="120"/>
        <v>4.0284367057294254E-2</v>
      </c>
    </row>
    <row r="1039" spans="2:20" ht="15.75" x14ac:dyDescent="0.2">
      <c r="B1039" s="116" t="s">
        <v>3089</v>
      </c>
      <c r="C1039" s="118">
        <v>6990</v>
      </c>
      <c r="D1039" s="118">
        <v>7710</v>
      </c>
      <c r="E1039" s="118">
        <v>20080</v>
      </c>
      <c r="F1039" s="118">
        <v>32390</v>
      </c>
      <c r="G1039" s="118">
        <v>34700</v>
      </c>
      <c r="H1039" s="118">
        <v>24850</v>
      </c>
      <c r="I1039" s="118"/>
      <c r="J1039" s="118"/>
      <c r="K1039" s="118">
        <v>1737006.2914</v>
      </c>
      <c r="L1039" s="186">
        <f t="shared" si="116"/>
        <v>-4.2735042735042739E-3</v>
      </c>
      <c r="M1039" s="186">
        <f t="shared" si="117"/>
        <v>0</v>
      </c>
      <c r="N1039" s="186">
        <f t="shared" si="118"/>
        <v>4.0414507772020727E-2</v>
      </c>
      <c r="O1039" s="186">
        <f t="shared" si="121"/>
        <v>4.9924357034795766E-2</v>
      </c>
      <c r="P1039" s="186">
        <f t="shared" si="122"/>
        <v>4.0619765494137351E-2</v>
      </c>
      <c r="Q1039" s="186">
        <f t="shared" si="119"/>
        <v>4.0619765494137351E-2</v>
      </c>
      <c r="R1039" s="117"/>
      <c r="S1039" s="117"/>
      <c r="T1039" s="117">
        <f t="shared" si="120"/>
        <v>3.9228382675327213E-3</v>
      </c>
    </row>
    <row r="1040" spans="2:20" ht="15.75" x14ac:dyDescent="0.2">
      <c r="B1040" s="116" t="s">
        <v>3090</v>
      </c>
      <c r="C1040" s="118">
        <v>6750</v>
      </c>
      <c r="D1040" s="118">
        <v>7110</v>
      </c>
      <c r="E1040" s="118">
        <v>20150</v>
      </c>
      <c r="F1040" s="118">
        <v>32220</v>
      </c>
      <c r="G1040" s="118">
        <v>36430</v>
      </c>
      <c r="H1040" s="118">
        <v>24190</v>
      </c>
      <c r="I1040" s="118"/>
      <c r="J1040" s="118"/>
      <c r="K1040" s="118">
        <v>1755892.8769</v>
      </c>
      <c r="L1040" s="186">
        <f t="shared" si="116"/>
        <v>-3.4334763948497854E-2</v>
      </c>
      <c r="M1040" s="186">
        <f t="shared" si="117"/>
        <v>-7.7821011673151752E-2</v>
      </c>
      <c r="N1040" s="186">
        <f t="shared" si="118"/>
        <v>3.4860557768924302E-3</v>
      </c>
      <c r="O1040" s="186">
        <f t="shared" si="121"/>
        <v>4.9855907780979827E-2</v>
      </c>
      <c r="P1040" s="186">
        <f t="shared" si="122"/>
        <v>-2.6559356136820925E-2</v>
      </c>
      <c r="Q1040" s="186">
        <f t="shared" si="119"/>
        <v>-2.6559356136820925E-2</v>
      </c>
      <c r="R1040" s="117"/>
      <c r="S1040" s="117"/>
      <c r="T1040" s="117">
        <f t="shared" si="120"/>
        <v>1.0873066835456163E-2</v>
      </c>
    </row>
    <row r="1041" spans="2:20" ht="15.75" x14ac:dyDescent="0.2">
      <c r="B1041" s="116" t="s">
        <v>3091</v>
      </c>
      <c r="C1041" s="118">
        <v>7010</v>
      </c>
      <c r="D1041" s="118">
        <v>19750</v>
      </c>
      <c r="E1041" s="118">
        <v>21150</v>
      </c>
      <c r="F1041" s="118">
        <v>33820</v>
      </c>
      <c r="G1041" s="118">
        <v>38250</v>
      </c>
      <c r="H1041" s="118">
        <v>25340</v>
      </c>
      <c r="I1041" s="118"/>
      <c r="J1041" s="118"/>
      <c r="K1041" s="118">
        <v>1749972.8293000001</v>
      </c>
      <c r="L1041" s="186">
        <f t="shared" si="116"/>
        <v>3.8518518518518521E-2</v>
      </c>
      <c r="M1041" s="186">
        <f t="shared" si="117"/>
        <v>1.7777777777777777</v>
      </c>
      <c r="N1041" s="186">
        <f t="shared" si="118"/>
        <v>4.9627791563275438E-2</v>
      </c>
      <c r="O1041" s="186">
        <f t="shared" si="121"/>
        <v>4.9958825144111998E-2</v>
      </c>
      <c r="P1041" s="186">
        <f t="shared" si="122"/>
        <v>4.7540305911533694E-2</v>
      </c>
      <c r="Q1041" s="186">
        <f t="shared" si="119"/>
        <v>4.7540305911533694E-2</v>
      </c>
      <c r="R1041" s="117"/>
      <c r="S1041" s="117"/>
      <c r="T1041" s="117">
        <f t="shared" si="120"/>
        <v>-3.3715311895630437E-3</v>
      </c>
    </row>
    <row r="1042" spans="2:20" ht="15.75" x14ac:dyDescent="0.2">
      <c r="B1042" s="116" t="s">
        <v>3092</v>
      </c>
      <c r="C1042" s="118">
        <v>6660</v>
      </c>
      <c r="D1042" s="118">
        <v>20190</v>
      </c>
      <c r="E1042" s="118">
        <v>21930</v>
      </c>
      <c r="F1042" s="118">
        <v>35100</v>
      </c>
      <c r="G1042" s="118">
        <v>40160</v>
      </c>
      <c r="H1042" s="118">
        <v>24230</v>
      </c>
      <c r="I1042" s="118"/>
      <c r="J1042" s="118"/>
      <c r="K1042" s="118">
        <v>1729172.5441000001</v>
      </c>
      <c r="L1042" s="186">
        <f t="shared" si="116"/>
        <v>-4.9928673323823107E-2</v>
      </c>
      <c r="M1042" s="186">
        <f t="shared" si="117"/>
        <v>2.2278481012658228E-2</v>
      </c>
      <c r="N1042" s="186">
        <f t="shared" si="118"/>
        <v>3.6879432624113473E-2</v>
      </c>
      <c r="O1042" s="186">
        <f t="shared" si="121"/>
        <v>4.9934640522875814E-2</v>
      </c>
      <c r="P1042" s="186">
        <f t="shared" si="122"/>
        <v>-4.3804262036306232E-2</v>
      </c>
      <c r="Q1042" s="186">
        <f t="shared" si="119"/>
        <v>-4.3804262036306232E-2</v>
      </c>
      <c r="R1042" s="117"/>
      <c r="S1042" s="117"/>
      <c r="T1042" s="117">
        <f t="shared" si="120"/>
        <v>-1.1886061801496818E-2</v>
      </c>
    </row>
    <row r="1043" spans="2:20" ht="15.75" x14ac:dyDescent="0.2">
      <c r="B1043" s="116" t="s">
        <v>3093</v>
      </c>
      <c r="C1043" s="118">
        <v>6330</v>
      </c>
      <c r="D1043" s="118">
        <v>19250</v>
      </c>
      <c r="E1043" s="118">
        <v>23020</v>
      </c>
      <c r="F1043" s="118">
        <v>36840</v>
      </c>
      <c r="G1043" s="118">
        <v>38160</v>
      </c>
      <c r="H1043" s="118">
        <v>23320</v>
      </c>
      <c r="I1043" s="118"/>
      <c r="J1043" s="118"/>
      <c r="K1043" s="118">
        <v>1780906.5951</v>
      </c>
      <c r="L1043" s="186">
        <f t="shared" si="116"/>
        <v>-4.954954954954955E-2</v>
      </c>
      <c r="M1043" s="186">
        <f t="shared" si="117"/>
        <v>-4.6557701832590392E-2</v>
      </c>
      <c r="N1043" s="186">
        <f t="shared" si="118"/>
        <v>4.970360237118103E-2</v>
      </c>
      <c r="O1043" s="186">
        <f t="shared" si="121"/>
        <v>-4.9800796812749001E-2</v>
      </c>
      <c r="P1043" s="186">
        <f t="shared" si="122"/>
        <v>-3.7556747833264549E-2</v>
      </c>
      <c r="Q1043" s="186">
        <f t="shared" si="119"/>
        <v>-3.7556747833264549E-2</v>
      </c>
      <c r="R1043" s="117"/>
      <c r="S1043" s="117"/>
      <c r="T1043" s="117">
        <f t="shared" si="120"/>
        <v>2.9918385632780518E-2</v>
      </c>
    </row>
    <row r="1044" spans="2:20" ht="15.75" x14ac:dyDescent="0.2">
      <c r="B1044" s="116" t="s">
        <v>3094</v>
      </c>
      <c r="C1044" s="118">
        <v>6020</v>
      </c>
      <c r="D1044" s="118">
        <v>18730</v>
      </c>
      <c r="E1044" s="118">
        <v>23020</v>
      </c>
      <c r="F1044" s="118">
        <v>37260</v>
      </c>
      <c r="G1044" s="118">
        <v>38160</v>
      </c>
      <c r="H1044" s="118">
        <v>22180</v>
      </c>
      <c r="I1044" s="118"/>
      <c r="J1044" s="118"/>
      <c r="K1044" s="118">
        <v>1836056.5368999999</v>
      </c>
      <c r="L1044" s="186">
        <f t="shared" ref="L1044:L1107" si="123">(C1044-C1043)/C1043</f>
        <v>-4.8973143759873619E-2</v>
      </c>
      <c r="M1044" s="186">
        <f t="shared" ref="M1044:M1107" si="124">(D1044-D1043)/D1043</f>
        <v>-2.7012987012987013E-2</v>
      </c>
      <c r="N1044" s="186">
        <f t="shared" ref="N1044:N1107" si="125">(E1044-E1043)/E1043</f>
        <v>0</v>
      </c>
      <c r="O1044" s="186">
        <f t="shared" si="121"/>
        <v>0</v>
      </c>
      <c r="P1044" s="186">
        <f t="shared" si="122"/>
        <v>-4.8885077186963978E-2</v>
      </c>
      <c r="Q1044" s="186">
        <f t="shared" ref="Q1044:Q1107" si="126">(H1044-H1043)/H1043</f>
        <v>-4.8885077186963978E-2</v>
      </c>
      <c r="R1044" s="117"/>
      <c r="S1044" s="117"/>
      <c r="T1044" s="117">
        <f t="shared" si="120"/>
        <v>3.0967340988988352E-2</v>
      </c>
    </row>
    <row r="1045" spans="2:20" ht="15.75" x14ac:dyDescent="0.2">
      <c r="B1045" s="116" t="s">
        <v>3095</v>
      </c>
      <c r="C1045" s="118">
        <v>5720</v>
      </c>
      <c r="D1045" s="118">
        <v>18150</v>
      </c>
      <c r="E1045" s="118">
        <v>21870</v>
      </c>
      <c r="F1045" s="118">
        <v>35400</v>
      </c>
      <c r="G1045" s="118">
        <v>38160</v>
      </c>
      <c r="H1045" s="118">
        <v>21240</v>
      </c>
      <c r="I1045" s="118"/>
      <c r="J1045" s="118"/>
      <c r="K1045" s="118">
        <v>1826378.8007</v>
      </c>
      <c r="L1045" s="186">
        <f t="shared" si="123"/>
        <v>-4.9833887043189369E-2</v>
      </c>
      <c r="M1045" s="186">
        <f t="shared" si="124"/>
        <v>-3.0966364121729845E-2</v>
      </c>
      <c r="N1045" s="186">
        <f t="shared" si="125"/>
        <v>-4.9956559513466552E-2</v>
      </c>
      <c r="O1045" s="186">
        <f t="shared" si="121"/>
        <v>0</v>
      </c>
      <c r="P1045" s="186">
        <f t="shared" si="122"/>
        <v>-4.2380522993688011E-2</v>
      </c>
      <c r="Q1045" s="186">
        <f t="shared" si="126"/>
        <v>-4.2380522993688011E-2</v>
      </c>
      <c r="R1045" s="117"/>
      <c r="S1045" s="117"/>
      <c r="T1045" s="117">
        <f t="shared" si="120"/>
        <v>-5.2709358374877866E-3</v>
      </c>
    </row>
    <row r="1046" spans="2:20" ht="15.75" x14ac:dyDescent="0.2">
      <c r="B1046" s="116" t="s">
        <v>3096</v>
      </c>
      <c r="C1046" s="118">
        <v>5720</v>
      </c>
      <c r="D1046" s="118">
        <v>17320</v>
      </c>
      <c r="E1046" s="118">
        <v>22170</v>
      </c>
      <c r="F1046" s="118">
        <v>35970</v>
      </c>
      <c r="G1046" s="118">
        <v>42880</v>
      </c>
      <c r="H1046" s="118">
        <v>22260</v>
      </c>
      <c r="I1046" s="118"/>
      <c r="J1046" s="118"/>
      <c r="K1046" s="118">
        <v>1808058.5933999999</v>
      </c>
      <c r="L1046" s="186">
        <f t="shared" si="123"/>
        <v>0</v>
      </c>
      <c r="M1046" s="186">
        <f t="shared" si="124"/>
        <v>-4.5730027548209366E-2</v>
      </c>
      <c r="N1046" s="186">
        <f t="shared" si="125"/>
        <v>1.3717421124828532E-2</v>
      </c>
      <c r="O1046" s="186">
        <f t="shared" si="121"/>
        <v>0.12368972746331237</v>
      </c>
      <c r="P1046" s="186">
        <f t="shared" si="122"/>
        <v>4.8022598870056499E-2</v>
      </c>
      <c r="Q1046" s="186">
        <f t="shared" si="126"/>
        <v>4.8022598870056499E-2</v>
      </c>
      <c r="R1046" s="117"/>
      <c r="S1046" s="117"/>
      <c r="T1046" s="117">
        <f t="shared" si="120"/>
        <v>-1.0030891342463294E-2</v>
      </c>
    </row>
    <row r="1047" spans="2:20" ht="15.75" x14ac:dyDescent="0.2">
      <c r="B1047" s="116" t="s">
        <v>3097</v>
      </c>
      <c r="C1047" s="118">
        <v>5720</v>
      </c>
      <c r="D1047" s="118">
        <v>16630</v>
      </c>
      <c r="E1047" s="118">
        <v>23260</v>
      </c>
      <c r="F1047" s="118">
        <v>35970</v>
      </c>
      <c r="G1047" s="118">
        <v>44170</v>
      </c>
      <c r="H1047" s="118">
        <v>23330</v>
      </c>
      <c r="I1047" s="118"/>
      <c r="J1047" s="118"/>
      <c r="K1047" s="118">
        <v>1856344.7111</v>
      </c>
      <c r="L1047" s="186">
        <f t="shared" si="123"/>
        <v>0</v>
      </c>
      <c r="M1047" s="186">
        <f t="shared" si="124"/>
        <v>-3.9838337182448037E-2</v>
      </c>
      <c r="N1047" s="186">
        <f t="shared" si="125"/>
        <v>4.9165539016689221E-2</v>
      </c>
      <c r="O1047" s="186">
        <f t="shared" si="121"/>
        <v>3.0083955223880597E-2</v>
      </c>
      <c r="P1047" s="186">
        <f t="shared" si="122"/>
        <v>4.8068283917340519E-2</v>
      </c>
      <c r="Q1047" s="186">
        <f t="shared" si="126"/>
        <v>4.8068283917340519E-2</v>
      </c>
      <c r="R1047" s="117"/>
      <c r="S1047" s="117"/>
      <c r="T1047" s="117">
        <f t="shared" si="120"/>
        <v>2.6706058020608429E-2</v>
      </c>
    </row>
    <row r="1048" spans="2:20" ht="15.75" x14ac:dyDescent="0.2">
      <c r="B1048" s="116" t="s">
        <v>3098</v>
      </c>
      <c r="C1048" s="118">
        <v>5700</v>
      </c>
      <c r="D1048" s="118">
        <v>17220</v>
      </c>
      <c r="E1048" s="118">
        <v>23640</v>
      </c>
      <c r="F1048" s="118">
        <v>35970</v>
      </c>
      <c r="G1048" s="118">
        <v>46370</v>
      </c>
      <c r="H1048" s="118">
        <v>22350</v>
      </c>
      <c r="I1048" s="118"/>
      <c r="J1048" s="118"/>
      <c r="K1048" s="118">
        <v>1849542.6923</v>
      </c>
      <c r="L1048" s="186">
        <f t="shared" si="123"/>
        <v>-3.4965034965034965E-3</v>
      </c>
      <c r="M1048" s="186">
        <f t="shared" si="124"/>
        <v>3.5478051713770296E-2</v>
      </c>
      <c r="N1048" s="186">
        <f t="shared" si="125"/>
        <v>1.6337059329320721E-2</v>
      </c>
      <c r="O1048" s="186">
        <f t="shared" si="121"/>
        <v>4.9807561693457097E-2</v>
      </c>
      <c r="P1048" s="186">
        <f t="shared" si="122"/>
        <v>-4.2006000857265323E-2</v>
      </c>
      <c r="Q1048" s="186">
        <f t="shared" si="126"/>
        <v>-4.2006000857265323E-2</v>
      </c>
      <c r="R1048" s="117"/>
      <c r="S1048" s="117"/>
      <c r="T1048" s="117">
        <f t="shared" si="120"/>
        <v>-3.664200274511161E-3</v>
      </c>
    </row>
    <row r="1049" spans="2:20" ht="15.75" x14ac:dyDescent="0.2">
      <c r="B1049" s="116" t="s">
        <v>3099</v>
      </c>
      <c r="C1049" s="118">
        <v>5690</v>
      </c>
      <c r="D1049" s="118">
        <v>16490</v>
      </c>
      <c r="E1049" s="118">
        <v>22690</v>
      </c>
      <c r="F1049" s="118">
        <v>35970</v>
      </c>
      <c r="G1049" s="118">
        <v>48650</v>
      </c>
      <c r="H1049" s="118">
        <v>21340</v>
      </c>
      <c r="I1049" s="118"/>
      <c r="J1049" s="118"/>
      <c r="K1049" s="118">
        <v>1836757.3348000001</v>
      </c>
      <c r="L1049" s="186">
        <f t="shared" si="123"/>
        <v>-1.7543859649122807E-3</v>
      </c>
      <c r="M1049" s="186">
        <f t="shared" si="124"/>
        <v>-4.2392566782810684E-2</v>
      </c>
      <c r="N1049" s="186">
        <f t="shared" si="125"/>
        <v>-4.018612521150592E-2</v>
      </c>
      <c r="O1049" s="186">
        <f t="shared" si="121"/>
        <v>4.9169721802889803E-2</v>
      </c>
      <c r="P1049" s="186">
        <f t="shared" si="122"/>
        <v>-4.5190156599552569E-2</v>
      </c>
      <c r="Q1049" s="186">
        <f t="shared" si="126"/>
        <v>-4.5190156599552569E-2</v>
      </c>
      <c r="R1049" s="117"/>
      <c r="S1049" s="117"/>
      <c r="T1049" s="117">
        <f t="shared" si="120"/>
        <v>-6.9127128307055656E-3</v>
      </c>
    </row>
    <row r="1050" spans="2:20" ht="15.75" x14ac:dyDescent="0.2">
      <c r="B1050" s="116" t="s">
        <v>3100</v>
      </c>
      <c r="C1050" s="118">
        <v>5970</v>
      </c>
      <c r="D1050" s="118">
        <v>17290</v>
      </c>
      <c r="E1050" s="118">
        <v>23180</v>
      </c>
      <c r="F1050" s="118">
        <v>37410</v>
      </c>
      <c r="G1050" s="118">
        <v>49910</v>
      </c>
      <c r="H1050" s="118">
        <v>21530</v>
      </c>
      <c r="I1050" s="118"/>
      <c r="J1050" s="118"/>
      <c r="K1050" s="118">
        <v>1843788.1732000001</v>
      </c>
      <c r="L1050" s="186">
        <f t="shared" si="123"/>
        <v>4.9209138840070298E-2</v>
      </c>
      <c r="M1050" s="186">
        <f t="shared" si="124"/>
        <v>4.8514251061249243E-2</v>
      </c>
      <c r="N1050" s="186">
        <f t="shared" si="125"/>
        <v>2.1595416483032173E-2</v>
      </c>
      <c r="O1050" s="186">
        <f t="shared" si="121"/>
        <v>2.5899280575539568E-2</v>
      </c>
      <c r="P1050" s="186">
        <f t="shared" si="122"/>
        <v>8.9034676663542651E-3</v>
      </c>
      <c r="Q1050" s="186">
        <f t="shared" si="126"/>
        <v>8.9034676663542651E-3</v>
      </c>
      <c r="R1050" s="117"/>
      <c r="S1050" s="117"/>
      <c r="T1050" s="117">
        <f t="shared" si="120"/>
        <v>3.8278537217686288E-3</v>
      </c>
    </row>
    <row r="1051" spans="2:20" ht="15.75" x14ac:dyDescent="0.2">
      <c r="B1051" s="116" t="s">
        <v>3101</v>
      </c>
      <c r="C1051" s="118">
        <v>6260</v>
      </c>
      <c r="D1051" s="118">
        <v>18090</v>
      </c>
      <c r="E1051" s="118">
        <v>22210</v>
      </c>
      <c r="F1051" s="118">
        <v>35900</v>
      </c>
      <c r="G1051" s="118">
        <v>51310</v>
      </c>
      <c r="H1051" s="118">
        <v>20650</v>
      </c>
      <c r="I1051" s="118"/>
      <c r="J1051" s="118"/>
      <c r="K1051" s="118">
        <v>1810365.0904999999</v>
      </c>
      <c r="L1051" s="186">
        <f t="shared" si="123"/>
        <v>4.8576214405360134E-2</v>
      </c>
      <c r="M1051" s="186">
        <f t="shared" si="124"/>
        <v>4.6269519953730479E-2</v>
      </c>
      <c r="N1051" s="186">
        <f t="shared" si="125"/>
        <v>-4.1846419327006043E-2</v>
      </c>
      <c r="O1051" s="186">
        <f t="shared" si="121"/>
        <v>2.8050490883590462E-2</v>
      </c>
      <c r="P1051" s="186">
        <f t="shared" si="122"/>
        <v>-4.0873200185787273E-2</v>
      </c>
      <c r="Q1051" s="186">
        <f t="shared" si="126"/>
        <v>-4.0873200185787273E-2</v>
      </c>
      <c r="R1051" s="117"/>
      <c r="S1051" s="117"/>
      <c r="T1051" s="117">
        <f t="shared" si="120"/>
        <v>-1.8127398356174759E-2</v>
      </c>
    </row>
    <row r="1052" spans="2:20" ht="15.75" x14ac:dyDescent="0.2">
      <c r="B1052" s="116" t="s">
        <v>3102</v>
      </c>
      <c r="C1052" s="118">
        <v>6450</v>
      </c>
      <c r="D1052" s="118">
        <v>17820</v>
      </c>
      <c r="E1052" s="118">
        <v>21190</v>
      </c>
      <c r="F1052" s="118">
        <v>34170</v>
      </c>
      <c r="G1052" s="118">
        <v>48750</v>
      </c>
      <c r="H1052" s="118">
        <v>19710</v>
      </c>
      <c r="I1052" s="118"/>
      <c r="J1052" s="118"/>
      <c r="K1052" s="118">
        <v>1864371.3152000001</v>
      </c>
      <c r="L1052" s="186">
        <f t="shared" si="123"/>
        <v>3.035143769968051E-2</v>
      </c>
      <c r="M1052" s="186">
        <f t="shared" si="124"/>
        <v>-1.4925373134328358E-2</v>
      </c>
      <c r="N1052" s="186">
        <f t="shared" si="125"/>
        <v>-4.5925258892390818E-2</v>
      </c>
      <c r="O1052" s="186">
        <f t="shared" si="121"/>
        <v>-4.9892808419411419E-2</v>
      </c>
      <c r="P1052" s="186">
        <f t="shared" si="122"/>
        <v>-4.5520581113801452E-2</v>
      </c>
      <c r="Q1052" s="186">
        <f t="shared" si="126"/>
        <v>-4.5520581113801452E-2</v>
      </c>
      <c r="R1052" s="117"/>
      <c r="S1052" s="117"/>
      <c r="T1052" s="117">
        <f t="shared" si="120"/>
        <v>2.9831675932882853E-2</v>
      </c>
    </row>
    <row r="1053" spans="2:20" ht="15.75" x14ac:dyDescent="0.2">
      <c r="B1053" s="116" t="s">
        <v>3103</v>
      </c>
      <c r="C1053" s="118">
        <v>6600</v>
      </c>
      <c r="D1053" s="118">
        <v>17760</v>
      </c>
      <c r="E1053" s="118">
        <v>20710</v>
      </c>
      <c r="F1053" s="118">
        <v>33410</v>
      </c>
      <c r="G1053" s="118">
        <v>50510</v>
      </c>
      <c r="H1053" s="118">
        <v>20090</v>
      </c>
      <c r="I1053" s="118"/>
      <c r="J1053" s="118"/>
      <c r="K1053" s="118">
        <v>1911975.3064999999</v>
      </c>
      <c r="L1053" s="186">
        <f t="shared" si="123"/>
        <v>2.3255813953488372E-2</v>
      </c>
      <c r="M1053" s="186">
        <f t="shared" si="124"/>
        <v>-3.3670033670033669E-3</v>
      </c>
      <c r="N1053" s="186">
        <f t="shared" si="125"/>
        <v>-2.2652194431335537E-2</v>
      </c>
      <c r="O1053" s="186">
        <f t="shared" si="121"/>
        <v>3.61025641025641E-2</v>
      </c>
      <c r="P1053" s="186">
        <f t="shared" si="122"/>
        <v>1.9279553526128868E-2</v>
      </c>
      <c r="Q1053" s="186">
        <f t="shared" si="126"/>
        <v>1.9279553526128868E-2</v>
      </c>
      <c r="R1053" s="117"/>
      <c r="S1053" s="117"/>
      <c r="T1053" s="117">
        <f t="shared" si="120"/>
        <v>2.5533535574104867E-2</v>
      </c>
    </row>
    <row r="1054" spans="2:20" ht="15.75" x14ac:dyDescent="0.2">
      <c r="B1054" s="116" t="s">
        <v>3104</v>
      </c>
      <c r="C1054" s="118">
        <v>6300</v>
      </c>
      <c r="D1054" s="118">
        <v>18590</v>
      </c>
      <c r="E1054" s="118">
        <v>19750</v>
      </c>
      <c r="F1054" s="118">
        <v>31820</v>
      </c>
      <c r="G1054" s="118">
        <v>50510</v>
      </c>
      <c r="H1054" s="118">
        <v>19200</v>
      </c>
      <c r="I1054" s="118"/>
      <c r="J1054" s="118"/>
      <c r="K1054" s="118">
        <v>1899921.8558</v>
      </c>
      <c r="L1054" s="186">
        <f t="shared" si="123"/>
        <v>-4.5454545454545456E-2</v>
      </c>
      <c r="M1054" s="186">
        <f t="shared" si="124"/>
        <v>4.6734234234234236E-2</v>
      </c>
      <c r="N1054" s="186">
        <f t="shared" si="125"/>
        <v>-4.6354418155480442E-2</v>
      </c>
      <c r="O1054" s="186">
        <f t="shared" si="121"/>
        <v>0</v>
      </c>
      <c r="P1054" s="186">
        <f t="shared" si="122"/>
        <v>-4.4300647088103537E-2</v>
      </c>
      <c r="Q1054" s="186">
        <f t="shared" si="126"/>
        <v>-4.4300647088103537E-2</v>
      </c>
      <c r="R1054" s="117"/>
      <c r="S1054" s="117"/>
      <c r="T1054" s="117">
        <f t="shared" si="120"/>
        <v>-6.3041874332909588E-3</v>
      </c>
    </row>
    <row r="1055" spans="2:20" ht="15.75" x14ac:dyDescent="0.2">
      <c r="B1055" s="116" t="s">
        <v>3105</v>
      </c>
      <c r="C1055" s="118">
        <v>6150</v>
      </c>
      <c r="D1055" s="118">
        <v>19510</v>
      </c>
      <c r="E1055" s="118">
        <v>20650</v>
      </c>
      <c r="F1055" s="118">
        <v>33200</v>
      </c>
      <c r="G1055" s="118">
        <v>49850</v>
      </c>
      <c r="H1055" s="118">
        <v>20160</v>
      </c>
      <c r="I1055" s="118"/>
      <c r="J1055" s="118"/>
      <c r="K1055" s="118">
        <v>1902355.409</v>
      </c>
      <c r="L1055" s="186">
        <f t="shared" si="123"/>
        <v>-2.3809523809523808E-2</v>
      </c>
      <c r="M1055" s="186">
        <f t="shared" si="124"/>
        <v>4.9488972565895642E-2</v>
      </c>
      <c r="N1055" s="186">
        <f t="shared" si="125"/>
        <v>4.5569620253164557E-2</v>
      </c>
      <c r="O1055" s="186">
        <f t="shared" si="121"/>
        <v>-1.3066719461492774E-2</v>
      </c>
      <c r="P1055" s="186">
        <f t="shared" si="122"/>
        <v>0.05</v>
      </c>
      <c r="Q1055" s="186">
        <f t="shared" si="126"/>
        <v>0.05</v>
      </c>
      <c r="R1055" s="117"/>
      <c r="S1055" s="117"/>
      <c r="T1055" s="117">
        <f t="shared" si="120"/>
        <v>1.2808701539860278E-3</v>
      </c>
    </row>
    <row r="1056" spans="2:20" ht="15.75" x14ac:dyDescent="0.2">
      <c r="B1056" s="116" t="s">
        <v>3106</v>
      </c>
      <c r="C1056" s="118">
        <v>6210</v>
      </c>
      <c r="D1056" s="118">
        <v>20420</v>
      </c>
      <c r="E1056" s="118">
        <v>21430</v>
      </c>
      <c r="F1056" s="118">
        <v>33340</v>
      </c>
      <c r="G1056" s="118">
        <v>48720</v>
      </c>
      <c r="H1056" s="118">
        <v>21090</v>
      </c>
      <c r="I1056" s="118"/>
      <c r="J1056" s="118"/>
      <c r="K1056" s="118">
        <v>1934263.6143</v>
      </c>
      <c r="L1056" s="186">
        <f t="shared" si="123"/>
        <v>9.7560975609756097E-3</v>
      </c>
      <c r="M1056" s="186">
        <f t="shared" si="124"/>
        <v>4.6642747309072273E-2</v>
      </c>
      <c r="N1056" s="186">
        <f t="shared" si="125"/>
        <v>3.777239709443099E-2</v>
      </c>
      <c r="O1056" s="186">
        <f t="shared" si="121"/>
        <v>-2.2668004012036107E-2</v>
      </c>
      <c r="P1056" s="186">
        <f t="shared" si="122"/>
        <v>4.6130952380952384E-2</v>
      </c>
      <c r="Q1056" s="186">
        <f t="shared" si="126"/>
        <v>4.6130952380952384E-2</v>
      </c>
      <c r="R1056" s="117"/>
      <c r="S1056" s="117"/>
      <c r="T1056" s="117">
        <f t="shared" si="120"/>
        <v>1.6772998961730831E-2</v>
      </c>
    </row>
    <row r="1057" spans="2:20" ht="15.75" x14ac:dyDescent="0.2">
      <c r="B1057" s="116" t="s">
        <v>3107</v>
      </c>
      <c r="C1057" s="118">
        <v>6380</v>
      </c>
      <c r="D1057" s="118">
        <v>19740</v>
      </c>
      <c r="E1057" s="118">
        <v>20940</v>
      </c>
      <c r="F1057" s="118">
        <v>31840</v>
      </c>
      <c r="G1057" s="118">
        <v>48110</v>
      </c>
      <c r="H1057" s="118">
        <v>20750</v>
      </c>
      <c r="I1057" s="118"/>
      <c r="J1057" s="118"/>
      <c r="K1057" s="118">
        <v>1975509.9554000001</v>
      </c>
      <c r="L1057" s="186">
        <f t="shared" si="123"/>
        <v>2.7375201288244767E-2</v>
      </c>
      <c r="M1057" s="186">
        <f t="shared" si="124"/>
        <v>-3.3300685602350638E-2</v>
      </c>
      <c r="N1057" s="186">
        <f t="shared" si="125"/>
        <v>-2.2865142323845077E-2</v>
      </c>
      <c r="O1057" s="186">
        <f t="shared" si="121"/>
        <v>-1.2520525451559935E-2</v>
      </c>
      <c r="P1057" s="186">
        <f t="shared" si="122"/>
        <v>-1.6121384542437174E-2</v>
      </c>
      <c r="Q1057" s="186">
        <f t="shared" si="126"/>
        <v>-1.6121384542437174E-2</v>
      </c>
      <c r="R1057" s="117"/>
      <c r="S1057" s="117"/>
      <c r="T1057" s="117">
        <f t="shared" si="120"/>
        <v>2.1324053657974077E-2</v>
      </c>
    </row>
    <row r="1058" spans="2:20" ht="15.75" x14ac:dyDescent="0.2">
      <c r="B1058" s="116" t="s">
        <v>3108</v>
      </c>
      <c r="C1058" s="118">
        <v>6690</v>
      </c>
      <c r="D1058" s="118">
        <v>20000</v>
      </c>
      <c r="E1058" s="118">
        <v>20940</v>
      </c>
      <c r="F1058" s="118">
        <v>30380</v>
      </c>
      <c r="G1058" s="118">
        <v>50510</v>
      </c>
      <c r="H1058" s="118">
        <v>20280</v>
      </c>
      <c r="I1058" s="118"/>
      <c r="J1058" s="118"/>
      <c r="K1058" s="118">
        <v>1959675.1314999999</v>
      </c>
      <c r="L1058" s="186">
        <f t="shared" si="123"/>
        <v>4.8589341692789965E-2</v>
      </c>
      <c r="M1058" s="186">
        <f t="shared" si="124"/>
        <v>1.3171225937183385E-2</v>
      </c>
      <c r="N1058" s="186">
        <f t="shared" si="125"/>
        <v>0</v>
      </c>
      <c r="O1058" s="186">
        <f t="shared" si="121"/>
        <v>4.9885678653086678E-2</v>
      </c>
      <c r="P1058" s="186">
        <f t="shared" si="122"/>
        <v>-2.2650602409638555E-2</v>
      </c>
      <c r="Q1058" s="186">
        <f t="shared" si="126"/>
        <v>-2.2650602409638555E-2</v>
      </c>
      <c r="R1058" s="117"/>
      <c r="S1058" s="117"/>
      <c r="T1058" s="117">
        <f t="shared" si="120"/>
        <v>-8.0155626939343704E-3</v>
      </c>
    </row>
    <row r="1059" spans="2:20" ht="15.75" x14ac:dyDescent="0.2">
      <c r="B1059" s="116" t="s">
        <v>3109</v>
      </c>
      <c r="C1059" s="118">
        <v>7020</v>
      </c>
      <c r="D1059" s="118">
        <v>19030</v>
      </c>
      <c r="E1059" s="118">
        <v>20940</v>
      </c>
      <c r="F1059" s="118">
        <v>31450</v>
      </c>
      <c r="G1059" s="118">
        <v>49560</v>
      </c>
      <c r="H1059" s="118">
        <v>20730</v>
      </c>
      <c r="I1059" s="118"/>
      <c r="J1059" s="118"/>
      <c r="K1059" s="118">
        <v>1899824.3287</v>
      </c>
      <c r="L1059" s="186">
        <f t="shared" si="123"/>
        <v>4.9327354260089683E-2</v>
      </c>
      <c r="M1059" s="186">
        <f t="shared" si="124"/>
        <v>-4.8500000000000001E-2</v>
      </c>
      <c r="N1059" s="186">
        <f t="shared" si="125"/>
        <v>0</v>
      </c>
      <c r="O1059" s="186">
        <f t="shared" si="121"/>
        <v>-1.8808156800633538E-2</v>
      </c>
      <c r="P1059" s="186">
        <f t="shared" si="122"/>
        <v>2.2189349112426034E-2</v>
      </c>
      <c r="Q1059" s="186">
        <f t="shared" si="126"/>
        <v>2.2189349112426034E-2</v>
      </c>
      <c r="R1059" s="117"/>
      <c r="S1059" s="117"/>
      <c r="T1059" s="117">
        <f t="shared" si="120"/>
        <v>-3.0541186055766383E-2</v>
      </c>
    </row>
    <row r="1060" spans="2:20" ht="15.75" x14ac:dyDescent="0.2">
      <c r="B1060" s="116" t="s">
        <v>3110</v>
      </c>
      <c r="C1060" s="118">
        <v>7320</v>
      </c>
      <c r="D1060" s="118">
        <v>18160</v>
      </c>
      <c r="E1060" s="118">
        <v>20720</v>
      </c>
      <c r="F1060" s="118">
        <v>33000</v>
      </c>
      <c r="G1060" s="118">
        <v>47090</v>
      </c>
      <c r="H1060" s="118">
        <v>21760</v>
      </c>
      <c r="I1060" s="118"/>
      <c r="J1060" s="118"/>
      <c r="K1060" s="118">
        <v>1877707.7189</v>
      </c>
      <c r="L1060" s="186">
        <f t="shared" si="123"/>
        <v>4.2735042735042736E-2</v>
      </c>
      <c r="M1060" s="186">
        <f t="shared" si="124"/>
        <v>-4.5717288491854968E-2</v>
      </c>
      <c r="N1060" s="186">
        <f t="shared" si="125"/>
        <v>-1.0506208213944603E-2</v>
      </c>
      <c r="O1060" s="186">
        <f t="shared" si="121"/>
        <v>-4.9838579499596448E-2</v>
      </c>
      <c r="P1060" s="186">
        <f t="shared" si="122"/>
        <v>4.9686444766039554E-2</v>
      </c>
      <c r="Q1060" s="186">
        <f t="shared" si="126"/>
        <v>4.9686444766039554E-2</v>
      </c>
      <c r="R1060" s="117"/>
      <c r="S1060" s="117"/>
      <c r="T1060" s="117">
        <f t="shared" si="120"/>
        <v>-1.1641397294419212E-2</v>
      </c>
    </row>
    <row r="1061" spans="2:20" ht="15.75" x14ac:dyDescent="0.2">
      <c r="B1061" s="116" t="s">
        <v>3111</v>
      </c>
      <c r="C1061" s="118">
        <v>7010</v>
      </c>
      <c r="D1061" s="118">
        <v>17480</v>
      </c>
      <c r="E1061" s="118">
        <v>19280</v>
      </c>
      <c r="F1061" s="118">
        <v>33060</v>
      </c>
      <c r="G1061" s="118">
        <v>46520</v>
      </c>
      <c r="H1061" s="118">
        <v>21720</v>
      </c>
      <c r="I1061" s="118"/>
      <c r="J1061" s="118"/>
      <c r="K1061" s="118">
        <v>1815554.4447000001</v>
      </c>
      <c r="L1061" s="186">
        <f t="shared" si="123"/>
        <v>-4.2349726775956283E-2</v>
      </c>
      <c r="M1061" s="186">
        <f t="shared" si="124"/>
        <v>-3.7444933920704845E-2</v>
      </c>
      <c r="N1061" s="186">
        <f t="shared" si="125"/>
        <v>-6.9498069498069498E-2</v>
      </c>
      <c r="O1061" s="186">
        <f t="shared" si="121"/>
        <v>-1.2104480781482269E-2</v>
      </c>
      <c r="P1061" s="186">
        <f t="shared" si="122"/>
        <v>-1.838235294117647E-3</v>
      </c>
      <c r="Q1061" s="186">
        <f t="shared" si="126"/>
        <v>-1.838235294117647E-3</v>
      </c>
      <c r="R1061" s="117"/>
      <c r="S1061" s="117"/>
      <c r="T1061" s="117">
        <f t="shared" si="120"/>
        <v>-3.310061175890066E-2</v>
      </c>
    </row>
    <row r="1062" spans="2:20" ht="15.75" x14ac:dyDescent="0.2">
      <c r="B1062" s="116" t="s">
        <v>3112</v>
      </c>
      <c r="C1062" s="118">
        <v>6660</v>
      </c>
      <c r="D1062" s="118">
        <v>18140</v>
      </c>
      <c r="E1062" s="118">
        <v>18620</v>
      </c>
      <c r="F1062" s="118">
        <v>31530</v>
      </c>
      <c r="G1062" s="118">
        <v>44200</v>
      </c>
      <c r="H1062" s="118">
        <v>20660</v>
      </c>
      <c r="I1062" s="118"/>
      <c r="J1062" s="118"/>
      <c r="K1062" s="118">
        <v>1731330.4029000001</v>
      </c>
      <c r="L1062" s="186">
        <f t="shared" si="123"/>
        <v>-4.9928673323823107E-2</v>
      </c>
      <c r="M1062" s="186">
        <f t="shared" si="124"/>
        <v>3.7757437070938218E-2</v>
      </c>
      <c r="N1062" s="186">
        <f t="shared" si="125"/>
        <v>-3.4232365145228219E-2</v>
      </c>
      <c r="O1062" s="186">
        <f t="shared" si="121"/>
        <v>-4.9871023215821153E-2</v>
      </c>
      <c r="P1062" s="186">
        <f t="shared" si="122"/>
        <v>-4.8802946593001842E-2</v>
      </c>
      <c r="Q1062" s="186">
        <f t="shared" si="126"/>
        <v>-4.8802946593001842E-2</v>
      </c>
      <c r="R1062" s="117"/>
      <c r="S1062" s="117"/>
      <c r="T1062" s="117">
        <f t="shared" si="120"/>
        <v>-4.6390259485673026E-2</v>
      </c>
    </row>
    <row r="1063" spans="2:20" ht="15.75" x14ac:dyDescent="0.2">
      <c r="B1063" s="116" t="s">
        <v>3113</v>
      </c>
      <c r="C1063" s="118">
        <v>6470</v>
      </c>
      <c r="D1063" s="118">
        <v>17240</v>
      </c>
      <c r="E1063" s="118">
        <v>19060</v>
      </c>
      <c r="F1063" s="118">
        <v>30870</v>
      </c>
      <c r="G1063" s="118">
        <v>41990</v>
      </c>
      <c r="H1063" s="118">
        <v>20150</v>
      </c>
      <c r="I1063" s="118"/>
      <c r="J1063" s="118"/>
      <c r="K1063" s="118">
        <v>1730038.1014</v>
      </c>
      <c r="L1063" s="186">
        <f t="shared" si="123"/>
        <v>-2.8528528528528527E-2</v>
      </c>
      <c r="M1063" s="186">
        <f t="shared" si="124"/>
        <v>-4.9614112458654908E-2</v>
      </c>
      <c r="N1063" s="186">
        <f t="shared" si="125"/>
        <v>2.3630504833512353E-2</v>
      </c>
      <c r="O1063" s="186">
        <f t="shared" si="121"/>
        <v>-0.05</v>
      </c>
      <c r="P1063" s="186">
        <f t="shared" si="122"/>
        <v>-2.4685382381413358E-2</v>
      </c>
      <c r="Q1063" s="186">
        <f t="shared" si="126"/>
        <v>-2.4685382381413358E-2</v>
      </c>
      <c r="R1063" s="117"/>
      <c r="S1063" s="117"/>
      <c r="T1063" s="117">
        <f t="shared" si="120"/>
        <v>-7.4642107470384537E-4</v>
      </c>
    </row>
    <row r="1064" spans="2:20" ht="15.75" x14ac:dyDescent="0.2">
      <c r="B1064" s="116" t="s">
        <v>3114</v>
      </c>
      <c r="C1064" s="118">
        <v>6190</v>
      </c>
      <c r="D1064" s="118">
        <v>16550</v>
      </c>
      <c r="E1064" s="118">
        <v>18200</v>
      </c>
      <c r="F1064" s="118">
        <v>27940</v>
      </c>
      <c r="G1064" s="118">
        <v>41990</v>
      </c>
      <c r="H1064" s="118">
        <v>19180</v>
      </c>
      <c r="I1064" s="118"/>
      <c r="J1064" s="118"/>
      <c r="K1064" s="118">
        <v>1742057.0423999999</v>
      </c>
      <c r="L1064" s="186">
        <f t="shared" si="123"/>
        <v>-4.3276661514683151E-2</v>
      </c>
      <c r="M1064" s="186">
        <f t="shared" si="124"/>
        <v>-4.0023201856148494E-2</v>
      </c>
      <c r="N1064" s="186">
        <f t="shared" si="125"/>
        <v>-4.5120671563483733E-2</v>
      </c>
      <c r="O1064" s="186">
        <f t="shared" si="121"/>
        <v>0</v>
      </c>
      <c r="P1064" s="186">
        <f t="shared" si="122"/>
        <v>-4.813895781637717E-2</v>
      </c>
      <c r="Q1064" s="186">
        <f t="shared" si="126"/>
        <v>-4.813895781637717E-2</v>
      </c>
      <c r="R1064" s="117"/>
      <c r="S1064" s="117"/>
      <c r="T1064" s="117">
        <f t="shared" si="120"/>
        <v>6.9472117349749568E-3</v>
      </c>
    </row>
    <row r="1065" spans="2:20" ht="15.75" x14ac:dyDescent="0.2">
      <c r="B1065" s="116" t="s">
        <v>3115</v>
      </c>
      <c r="C1065" s="118">
        <v>5890</v>
      </c>
      <c r="D1065" s="118">
        <v>15770</v>
      </c>
      <c r="E1065" s="118">
        <v>17440</v>
      </c>
      <c r="F1065" s="118">
        <v>27940</v>
      </c>
      <c r="G1065" s="118">
        <v>39900</v>
      </c>
      <c r="H1065" s="118">
        <v>18270</v>
      </c>
      <c r="I1065" s="118"/>
      <c r="J1065" s="118"/>
      <c r="K1065" s="118">
        <v>1678059.1476</v>
      </c>
      <c r="L1065" s="186">
        <f t="shared" si="123"/>
        <v>-4.8465266558966075E-2</v>
      </c>
      <c r="M1065" s="186">
        <f t="shared" si="124"/>
        <v>-4.7129909365558914E-2</v>
      </c>
      <c r="N1065" s="186">
        <f t="shared" si="125"/>
        <v>-4.1758241758241756E-2</v>
      </c>
      <c r="O1065" s="186">
        <f t="shared" si="121"/>
        <v>-4.9773755656108594E-2</v>
      </c>
      <c r="P1065" s="186">
        <f t="shared" si="122"/>
        <v>-4.7445255474452552E-2</v>
      </c>
      <c r="Q1065" s="186">
        <f t="shared" si="126"/>
        <v>-4.7445255474452552E-2</v>
      </c>
      <c r="R1065" s="117"/>
      <c r="S1065" s="117"/>
      <c r="T1065" s="117">
        <f t="shared" si="120"/>
        <v>-3.6736968562080592E-2</v>
      </c>
    </row>
    <row r="1066" spans="2:20" ht="15.75" x14ac:dyDescent="0.2">
      <c r="B1066" s="116" t="s">
        <v>3116</v>
      </c>
      <c r="C1066" s="118">
        <v>5670</v>
      </c>
      <c r="D1066" s="118">
        <v>15160</v>
      </c>
      <c r="E1066" s="118">
        <v>18300</v>
      </c>
      <c r="F1066" s="118">
        <v>29270</v>
      </c>
      <c r="G1066" s="118">
        <v>37910</v>
      </c>
      <c r="H1066" s="118">
        <v>18000</v>
      </c>
      <c r="I1066" s="118"/>
      <c r="J1066" s="118"/>
      <c r="K1066" s="118">
        <v>1648360.1264</v>
      </c>
      <c r="L1066" s="186">
        <f t="shared" si="123"/>
        <v>-3.7351443123938878E-2</v>
      </c>
      <c r="M1066" s="186">
        <f t="shared" si="124"/>
        <v>-3.8681039949270767E-2</v>
      </c>
      <c r="N1066" s="186">
        <f t="shared" si="125"/>
        <v>4.931192660550459E-2</v>
      </c>
      <c r="O1066" s="186">
        <f t="shared" si="121"/>
        <v>-4.9874686716791981E-2</v>
      </c>
      <c r="P1066" s="186">
        <f t="shared" si="122"/>
        <v>-1.4778325123152709E-2</v>
      </c>
      <c r="Q1066" s="186">
        <f t="shared" si="126"/>
        <v>-1.4778325123152709E-2</v>
      </c>
      <c r="R1066" s="117"/>
      <c r="S1066" s="117"/>
      <c r="T1066" s="117">
        <f t="shared" si="120"/>
        <v>-1.7698435268194403E-2</v>
      </c>
    </row>
    <row r="1067" spans="2:20" ht="15.75" x14ac:dyDescent="0.2">
      <c r="B1067" s="116" t="s">
        <v>3117</v>
      </c>
      <c r="C1067" s="118">
        <v>5890</v>
      </c>
      <c r="D1067" s="118">
        <v>15910</v>
      </c>
      <c r="E1067" s="118">
        <v>18080</v>
      </c>
      <c r="F1067" s="118">
        <v>28200</v>
      </c>
      <c r="G1067" s="118">
        <v>36790</v>
      </c>
      <c r="H1067" s="118">
        <v>18600</v>
      </c>
      <c r="I1067" s="118"/>
      <c r="J1067" s="118"/>
      <c r="K1067" s="118">
        <v>1588366.3832</v>
      </c>
      <c r="L1067" s="186">
        <f t="shared" si="123"/>
        <v>3.8800705467372132E-2</v>
      </c>
      <c r="M1067" s="186">
        <f t="shared" si="124"/>
        <v>4.947229551451187E-2</v>
      </c>
      <c r="N1067" s="186">
        <f t="shared" si="125"/>
        <v>-1.2021857923497269E-2</v>
      </c>
      <c r="O1067" s="186">
        <f t="shared" si="121"/>
        <v>-2.9543656027433394E-2</v>
      </c>
      <c r="P1067" s="186">
        <f t="shared" si="122"/>
        <v>3.3333333333333333E-2</v>
      </c>
      <c r="Q1067" s="186">
        <f t="shared" si="126"/>
        <v>3.3333333333333333E-2</v>
      </c>
      <c r="R1067" s="117"/>
      <c r="S1067" s="117"/>
      <c r="T1067" s="117">
        <f t="shared" si="120"/>
        <v>-3.6396017010570117E-2</v>
      </c>
    </row>
    <row r="1068" spans="2:20" ht="15.75" x14ac:dyDescent="0.2">
      <c r="B1068" s="116" t="s">
        <v>3118</v>
      </c>
      <c r="C1068" s="118">
        <v>5610</v>
      </c>
      <c r="D1068" s="118">
        <v>16700</v>
      </c>
      <c r="E1068" s="118">
        <v>17180</v>
      </c>
      <c r="F1068" s="118">
        <v>26830</v>
      </c>
      <c r="G1068" s="118">
        <v>34960</v>
      </c>
      <c r="H1068" s="118">
        <v>17670</v>
      </c>
      <c r="I1068" s="118"/>
      <c r="J1068" s="118"/>
      <c r="K1068" s="118">
        <v>1537141.307</v>
      </c>
      <c r="L1068" s="186">
        <f t="shared" si="123"/>
        <v>-4.7538200339558571E-2</v>
      </c>
      <c r="M1068" s="186">
        <f t="shared" si="124"/>
        <v>4.9654305468258955E-2</v>
      </c>
      <c r="N1068" s="186">
        <f t="shared" si="125"/>
        <v>-4.9778761061946904E-2</v>
      </c>
      <c r="O1068" s="186">
        <f t="shared" si="121"/>
        <v>-4.9741777656972005E-2</v>
      </c>
      <c r="P1068" s="186">
        <f t="shared" si="122"/>
        <v>-0.05</v>
      </c>
      <c r="Q1068" s="186">
        <f t="shared" si="126"/>
        <v>-0.05</v>
      </c>
      <c r="R1068" s="117"/>
      <c r="S1068" s="117"/>
      <c r="T1068" s="117">
        <f t="shared" si="120"/>
        <v>-3.2250163905382767E-2</v>
      </c>
    </row>
    <row r="1069" spans="2:20" ht="15.75" x14ac:dyDescent="0.2">
      <c r="B1069" s="116" t="s">
        <v>3119</v>
      </c>
      <c r="C1069" s="118">
        <v>5410</v>
      </c>
      <c r="D1069" s="118">
        <v>16750</v>
      </c>
      <c r="E1069" s="118">
        <v>17570</v>
      </c>
      <c r="F1069" s="118">
        <v>27970</v>
      </c>
      <c r="G1069" s="118">
        <v>33250</v>
      </c>
      <c r="H1069" s="118">
        <v>17130</v>
      </c>
      <c r="I1069" s="118"/>
      <c r="J1069" s="118"/>
      <c r="K1069" s="118">
        <v>1574660.1381000001</v>
      </c>
      <c r="L1069" s="186">
        <f t="shared" si="123"/>
        <v>-3.5650623885918005E-2</v>
      </c>
      <c r="M1069" s="186">
        <f t="shared" si="124"/>
        <v>2.9940119760479044E-3</v>
      </c>
      <c r="N1069" s="186">
        <f t="shared" si="125"/>
        <v>2.2700814901047729E-2</v>
      </c>
      <c r="O1069" s="186">
        <f t="shared" si="121"/>
        <v>-4.8913043478260872E-2</v>
      </c>
      <c r="P1069" s="186">
        <f t="shared" si="122"/>
        <v>-3.0560271646859084E-2</v>
      </c>
      <c r="Q1069" s="186">
        <f t="shared" si="126"/>
        <v>-3.0560271646859084E-2</v>
      </c>
      <c r="R1069" s="117"/>
      <c r="S1069" s="117"/>
      <c r="T1069" s="117">
        <f t="shared" si="120"/>
        <v>2.4408186110894792E-2</v>
      </c>
    </row>
    <row r="1070" spans="2:20" ht="15.75" x14ac:dyDescent="0.2">
      <c r="B1070" s="116" t="s">
        <v>3120</v>
      </c>
      <c r="C1070" s="118">
        <v>5150</v>
      </c>
      <c r="D1070" s="118">
        <v>16150</v>
      </c>
      <c r="E1070" s="118">
        <v>16830</v>
      </c>
      <c r="F1070" s="118">
        <v>27060</v>
      </c>
      <c r="G1070" s="118">
        <v>34750</v>
      </c>
      <c r="H1070" s="118">
        <v>16360</v>
      </c>
      <c r="I1070" s="118"/>
      <c r="J1070" s="118"/>
      <c r="K1070" s="118">
        <v>1639129.5268999999</v>
      </c>
      <c r="L1070" s="186">
        <f t="shared" si="123"/>
        <v>-4.8059149722735672E-2</v>
      </c>
      <c r="M1070" s="186">
        <f t="shared" si="124"/>
        <v>-3.5820895522388062E-2</v>
      </c>
      <c r="N1070" s="186">
        <f t="shared" si="125"/>
        <v>-4.2117245304496301E-2</v>
      </c>
      <c r="O1070" s="186">
        <f t="shared" si="121"/>
        <v>4.5112781954887216E-2</v>
      </c>
      <c r="P1070" s="186">
        <f t="shared" si="122"/>
        <v>-4.4950379451255108E-2</v>
      </c>
      <c r="Q1070" s="186">
        <f t="shared" si="126"/>
        <v>-4.4950379451255108E-2</v>
      </c>
      <c r="R1070" s="117"/>
      <c r="S1070" s="117"/>
      <c r="T1070" s="117">
        <f t="shared" ref="T1070:T1133" si="127">(K1070-K1069)/K1069</f>
        <v>4.0941779905465325E-2</v>
      </c>
    </row>
    <row r="1071" spans="2:20" ht="15.75" x14ac:dyDescent="0.2">
      <c r="B1071" s="116" t="s">
        <v>3121</v>
      </c>
      <c r="C1071" s="118">
        <v>4970</v>
      </c>
      <c r="D1071" s="118">
        <v>15380</v>
      </c>
      <c r="E1071" s="118">
        <v>16250</v>
      </c>
      <c r="F1071" s="118">
        <v>27740</v>
      </c>
      <c r="G1071" s="118">
        <v>36480</v>
      </c>
      <c r="H1071" s="118">
        <v>16110</v>
      </c>
      <c r="I1071" s="118"/>
      <c r="J1071" s="118"/>
      <c r="K1071" s="118">
        <v>1646541.6214000001</v>
      </c>
      <c r="L1071" s="186">
        <f t="shared" si="123"/>
        <v>-3.4951456310679613E-2</v>
      </c>
      <c r="M1071" s="186">
        <f t="shared" si="124"/>
        <v>-4.767801857585139E-2</v>
      </c>
      <c r="N1071" s="186">
        <f t="shared" si="125"/>
        <v>-3.4462269756387401E-2</v>
      </c>
      <c r="O1071" s="186">
        <f t="shared" si="121"/>
        <v>4.9784172661870504E-2</v>
      </c>
      <c r="P1071" s="186">
        <f t="shared" si="122"/>
        <v>-1.5281173594132029E-2</v>
      </c>
      <c r="Q1071" s="186">
        <f t="shared" si="126"/>
        <v>-1.5281173594132029E-2</v>
      </c>
      <c r="R1071" s="117"/>
      <c r="S1071" s="117"/>
      <c r="T1071" s="117">
        <f t="shared" si="127"/>
        <v>4.5219699714751831E-3</v>
      </c>
    </row>
    <row r="1072" spans="2:20" ht="15.75" x14ac:dyDescent="0.2">
      <c r="B1072" s="116" t="s">
        <v>3122</v>
      </c>
      <c r="C1072" s="118">
        <v>5170</v>
      </c>
      <c r="D1072" s="118">
        <v>16010</v>
      </c>
      <c r="E1072" s="118">
        <v>17060</v>
      </c>
      <c r="F1072" s="118">
        <v>29120</v>
      </c>
      <c r="G1072" s="118">
        <v>37030</v>
      </c>
      <c r="H1072" s="118">
        <v>16910</v>
      </c>
      <c r="I1072" s="118"/>
      <c r="J1072" s="118"/>
      <c r="K1072" s="118">
        <v>1606568.0441999999</v>
      </c>
      <c r="L1072" s="186">
        <f t="shared" si="123"/>
        <v>4.0241448692152917E-2</v>
      </c>
      <c r="M1072" s="186">
        <f t="shared" si="124"/>
        <v>4.096228868660598E-2</v>
      </c>
      <c r="N1072" s="186">
        <f t="shared" si="125"/>
        <v>4.9846153846153846E-2</v>
      </c>
      <c r="O1072" s="186">
        <f t="shared" si="121"/>
        <v>1.5076754385964912E-2</v>
      </c>
      <c r="P1072" s="186">
        <f t="shared" si="122"/>
        <v>4.9658597144630667E-2</v>
      </c>
      <c r="Q1072" s="186">
        <f t="shared" si="126"/>
        <v>4.9658597144630667E-2</v>
      </c>
      <c r="R1072" s="117"/>
      <c r="S1072" s="117"/>
      <c r="T1072" s="117">
        <f t="shared" si="127"/>
        <v>-2.427729532036485E-2</v>
      </c>
    </row>
    <row r="1073" spans="2:20" ht="15.75" x14ac:dyDescent="0.2">
      <c r="B1073" s="116" t="s">
        <v>3123</v>
      </c>
      <c r="C1073" s="118">
        <v>5420</v>
      </c>
      <c r="D1073" s="118">
        <v>16530</v>
      </c>
      <c r="E1073" s="118">
        <v>17910</v>
      </c>
      <c r="F1073" s="118">
        <v>30570</v>
      </c>
      <c r="G1073" s="118">
        <v>35490</v>
      </c>
      <c r="H1073" s="118">
        <v>17750</v>
      </c>
      <c r="I1073" s="118"/>
      <c r="J1073" s="118"/>
      <c r="K1073" s="118">
        <v>1557947.5615999999</v>
      </c>
      <c r="L1073" s="186">
        <f t="shared" si="123"/>
        <v>4.8355899419729204E-2</v>
      </c>
      <c r="M1073" s="186">
        <f t="shared" si="124"/>
        <v>3.2479700187382887E-2</v>
      </c>
      <c r="N1073" s="186">
        <f t="shared" si="125"/>
        <v>4.9824150058616644E-2</v>
      </c>
      <c r="O1073" s="186">
        <f t="shared" si="121"/>
        <v>-4.1587901701323253E-2</v>
      </c>
      <c r="P1073" s="186">
        <f t="shared" si="122"/>
        <v>4.9674748669426373E-2</v>
      </c>
      <c r="Q1073" s="186">
        <f t="shared" si="126"/>
        <v>4.9674748669426373E-2</v>
      </c>
      <c r="R1073" s="117"/>
      <c r="S1073" s="117"/>
      <c r="T1073" s="117">
        <f t="shared" si="127"/>
        <v>-3.0263568838885282E-2</v>
      </c>
    </row>
    <row r="1074" spans="2:20" ht="15.75" x14ac:dyDescent="0.2">
      <c r="B1074" s="116" t="s">
        <v>3124</v>
      </c>
      <c r="C1074" s="118">
        <v>5340</v>
      </c>
      <c r="D1074" s="118">
        <v>15750</v>
      </c>
      <c r="E1074" s="118">
        <v>18720</v>
      </c>
      <c r="F1074" s="118">
        <v>32090</v>
      </c>
      <c r="G1074" s="118">
        <v>34020</v>
      </c>
      <c r="H1074" s="118">
        <v>17930</v>
      </c>
      <c r="I1074" s="118"/>
      <c r="J1074" s="118"/>
      <c r="K1074" s="118">
        <v>1565079.4079</v>
      </c>
      <c r="L1074" s="186">
        <f t="shared" si="123"/>
        <v>-1.4760147601476014E-2</v>
      </c>
      <c r="M1074" s="186">
        <f t="shared" si="124"/>
        <v>-4.7186932849364795E-2</v>
      </c>
      <c r="N1074" s="186">
        <f t="shared" si="125"/>
        <v>4.5226130653266333E-2</v>
      </c>
      <c r="O1074" s="186">
        <f t="shared" si="121"/>
        <v>-4.142011834319527E-2</v>
      </c>
      <c r="P1074" s="186">
        <f t="shared" si="122"/>
        <v>1.0140845070422535E-2</v>
      </c>
      <c r="Q1074" s="186">
        <f t="shared" si="126"/>
        <v>1.0140845070422535E-2</v>
      </c>
      <c r="R1074" s="117"/>
      <c r="S1074" s="117"/>
      <c r="T1074" s="117">
        <f t="shared" si="127"/>
        <v>4.5777190938799906E-3</v>
      </c>
    </row>
    <row r="1075" spans="2:20" ht="15.75" x14ac:dyDescent="0.2">
      <c r="B1075" s="116" t="s">
        <v>3125</v>
      </c>
      <c r="C1075" s="118">
        <v>5090</v>
      </c>
      <c r="D1075" s="118">
        <v>14970</v>
      </c>
      <c r="E1075" s="118">
        <v>18500</v>
      </c>
      <c r="F1075" s="118">
        <v>33150</v>
      </c>
      <c r="G1075" s="118">
        <v>34020</v>
      </c>
      <c r="H1075" s="118">
        <v>17070</v>
      </c>
      <c r="I1075" s="118"/>
      <c r="J1075" s="118"/>
      <c r="K1075" s="118">
        <v>1570438.0223000001</v>
      </c>
      <c r="L1075" s="186">
        <f t="shared" si="123"/>
        <v>-4.6816479400749067E-2</v>
      </c>
      <c r="M1075" s="186">
        <f t="shared" si="124"/>
        <v>-4.9523809523809526E-2</v>
      </c>
      <c r="N1075" s="186">
        <f t="shared" si="125"/>
        <v>-1.1752136752136752E-2</v>
      </c>
      <c r="O1075" s="186">
        <f t="shared" si="121"/>
        <v>0</v>
      </c>
      <c r="P1075" s="186">
        <f t="shared" si="122"/>
        <v>-4.796430563301729E-2</v>
      </c>
      <c r="Q1075" s="186">
        <f t="shared" si="126"/>
        <v>-4.796430563301729E-2</v>
      </c>
      <c r="R1075" s="117"/>
      <c r="S1075" s="117"/>
      <c r="T1075" s="117">
        <f t="shared" si="127"/>
        <v>3.4238610341121201E-3</v>
      </c>
    </row>
    <row r="1076" spans="2:20" ht="15.75" x14ac:dyDescent="0.2">
      <c r="B1076" s="116" t="s">
        <v>3126</v>
      </c>
      <c r="C1076" s="118">
        <v>4840</v>
      </c>
      <c r="D1076" s="118">
        <v>15130</v>
      </c>
      <c r="E1076" s="118">
        <v>17610</v>
      </c>
      <c r="F1076" s="118">
        <v>31940</v>
      </c>
      <c r="G1076" s="118">
        <v>34020</v>
      </c>
      <c r="H1076" s="118">
        <v>16380</v>
      </c>
      <c r="I1076" s="118"/>
      <c r="J1076" s="118"/>
      <c r="K1076" s="118">
        <v>1532579.0285</v>
      </c>
      <c r="L1076" s="186">
        <f t="shared" si="123"/>
        <v>-4.9115913555992138E-2</v>
      </c>
      <c r="M1076" s="186">
        <f t="shared" si="124"/>
        <v>1.068804275217101E-2</v>
      </c>
      <c r="N1076" s="186">
        <f t="shared" si="125"/>
        <v>-4.8108108108108109E-2</v>
      </c>
      <c r="O1076" s="186">
        <f t="shared" si="121"/>
        <v>0</v>
      </c>
      <c r="P1076" s="186">
        <f t="shared" si="122"/>
        <v>-4.0421792618629174E-2</v>
      </c>
      <c r="Q1076" s="186">
        <f t="shared" si="126"/>
        <v>-4.0421792618629174E-2</v>
      </c>
      <c r="R1076" s="117"/>
      <c r="S1076" s="117"/>
      <c r="T1076" s="117">
        <f t="shared" si="127"/>
        <v>-2.4107282976091791E-2</v>
      </c>
    </row>
    <row r="1077" spans="2:20" ht="15.75" x14ac:dyDescent="0.2">
      <c r="B1077" s="116" t="s">
        <v>3127</v>
      </c>
      <c r="C1077" s="118">
        <v>4660</v>
      </c>
      <c r="D1077" s="118">
        <v>15880</v>
      </c>
      <c r="E1077" s="118">
        <v>18380</v>
      </c>
      <c r="F1077" s="118">
        <v>33510</v>
      </c>
      <c r="G1077" s="118">
        <v>34020</v>
      </c>
      <c r="H1077" s="118">
        <v>17170</v>
      </c>
      <c r="I1077" s="118"/>
      <c r="J1077" s="118"/>
      <c r="K1077" s="118">
        <v>1497721.3182000001</v>
      </c>
      <c r="L1077" s="186">
        <f t="shared" si="123"/>
        <v>-3.71900826446281E-2</v>
      </c>
      <c r="M1077" s="186">
        <f t="shared" si="124"/>
        <v>4.9570389953734299E-2</v>
      </c>
      <c r="N1077" s="186">
        <f t="shared" si="125"/>
        <v>4.3725156161272004E-2</v>
      </c>
      <c r="O1077" s="186">
        <f t="shared" si="121"/>
        <v>0</v>
      </c>
      <c r="P1077" s="186">
        <f t="shared" si="122"/>
        <v>4.8229548229548232E-2</v>
      </c>
      <c r="Q1077" s="186">
        <f t="shared" si="126"/>
        <v>4.8229548229548232E-2</v>
      </c>
      <c r="R1077" s="117"/>
      <c r="S1077" s="117"/>
      <c r="T1077" s="117">
        <f t="shared" si="127"/>
        <v>-2.2744478197719197E-2</v>
      </c>
    </row>
    <row r="1078" spans="2:20" ht="15.75" x14ac:dyDescent="0.2">
      <c r="B1078" s="116" t="s">
        <v>3128</v>
      </c>
      <c r="C1078" s="118">
        <v>4570</v>
      </c>
      <c r="D1078" s="118">
        <v>16080</v>
      </c>
      <c r="E1078" s="118">
        <v>18930</v>
      </c>
      <c r="F1078" s="118">
        <v>34880</v>
      </c>
      <c r="G1078" s="118">
        <v>34020</v>
      </c>
      <c r="H1078" s="118">
        <v>17930</v>
      </c>
      <c r="I1078" s="118"/>
      <c r="J1078" s="118"/>
      <c r="K1078" s="118">
        <v>1484183.7120000001</v>
      </c>
      <c r="L1078" s="186">
        <f t="shared" si="123"/>
        <v>-1.9313304721030045E-2</v>
      </c>
      <c r="M1078" s="186">
        <f t="shared" si="124"/>
        <v>1.2594458438287154E-2</v>
      </c>
      <c r="N1078" s="186">
        <f t="shared" si="125"/>
        <v>2.9923830250272034E-2</v>
      </c>
      <c r="O1078" s="186">
        <f t="shared" si="121"/>
        <v>0</v>
      </c>
      <c r="P1078" s="186">
        <f t="shared" si="122"/>
        <v>4.4263249854397203E-2</v>
      </c>
      <c r="Q1078" s="186">
        <f t="shared" si="126"/>
        <v>4.4263249854397203E-2</v>
      </c>
      <c r="R1078" s="117"/>
      <c r="S1078" s="117"/>
      <c r="T1078" s="117">
        <f t="shared" si="127"/>
        <v>-9.0388018354909186E-3</v>
      </c>
    </row>
    <row r="1079" spans="2:20" ht="15.75" x14ac:dyDescent="0.2">
      <c r="B1079" s="116" t="s">
        <v>3129</v>
      </c>
      <c r="C1079" s="118">
        <v>4520</v>
      </c>
      <c r="D1079" s="118">
        <v>16830</v>
      </c>
      <c r="E1079" s="118">
        <v>18030</v>
      </c>
      <c r="F1079" s="118">
        <v>33360</v>
      </c>
      <c r="G1079" s="118">
        <v>34020</v>
      </c>
      <c r="H1079" s="118">
        <v>17140</v>
      </c>
      <c r="I1079" s="118"/>
      <c r="J1079" s="118"/>
      <c r="K1079" s="118">
        <v>1510045.7871999999</v>
      </c>
      <c r="L1079" s="186">
        <f t="shared" si="123"/>
        <v>-1.0940919037199124E-2</v>
      </c>
      <c r="M1079" s="186">
        <f t="shared" si="124"/>
        <v>4.6641791044776122E-2</v>
      </c>
      <c r="N1079" s="186">
        <f t="shared" si="125"/>
        <v>-4.7543581616481777E-2</v>
      </c>
      <c r="O1079" s="186">
        <f t="shared" si="121"/>
        <v>0</v>
      </c>
      <c r="P1079" s="186">
        <f t="shared" si="122"/>
        <v>-4.4060234244283326E-2</v>
      </c>
      <c r="Q1079" s="186">
        <f t="shared" si="126"/>
        <v>-4.4060234244283326E-2</v>
      </c>
      <c r="R1079" s="117"/>
      <c r="S1079" s="117"/>
      <c r="T1079" s="117">
        <f t="shared" si="127"/>
        <v>1.7425117248557869E-2</v>
      </c>
    </row>
    <row r="1080" spans="2:20" ht="15.75" x14ac:dyDescent="0.2">
      <c r="B1080" s="116" t="s">
        <v>3130</v>
      </c>
      <c r="C1080" s="118">
        <v>4500</v>
      </c>
      <c r="D1080" s="118">
        <v>17670</v>
      </c>
      <c r="E1080" s="118">
        <v>17130</v>
      </c>
      <c r="F1080" s="118">
        <v>31700</v>
      </c>
      <c r="G1080" s="118">
        <v>34020</v>
      </c>
      <c r="H1080" s="118">
        <v>16350</v>
      </c>
      <c r="I1080" s="118"/>
      <c r="J1080" s="118"/>
      <c r="K1080" s="118">
        <v>1507566.1516</v>
      </c>
      <c r="L1080" s="186">
        <f t="shared" si="123"/>
        <v>-4.4247787610619468E-3</v>
      </c>
      <c r="M1080" s="186">
        <f t="shared" si="124"/>
        <v>4.9910873440285206E-2</v>
      </c>
      <c r="N1080" s="186">
        <f t="shared" si="125"/>
        <v>-4.9916805324459232E-2</v>
      </c>
      <c r="O1080" s="186">
        <f t="shared" si="121"/>
        <v>0</v>
      </c>
      <c r="P1080" s="186">
        <f t="shared" si="122"/>
        <v>-4.6091015169194866E-2</v>
      </c>
      <c r="Q1080" s="186">
        <f t="shared" si="126"/>
        <v>-4.6091015169194866E-2</v>
      </c>
      <c r="R1080" s="117"/>
      <c r="S1080" s="117"/>
      <c r="T1080" s="117">
        <f t="shared" si="127"/>
        <v>-1.6420929888475645E-3</v>
      </c>
    </row>
    <row r="1081" spans="2:20" ht="15.75" x14ac:dyDescent="0.2">
      <c r="B1081" s="116" t="s">
        <v>3131</v>
      </c>
      <c r="C1081" s="118">
        <v>4290</v>
      </c>
      <c r="D1081" s="118">
        <v>18550</v>
      </c>
      <c r="E1081" s="118">
        <v>16740</v>
      </c>
      <c r="F1081" s="118">
        <v>31340</v>
      </c>
      <c r="G1081" s="118">
        <v>34020</v>
      </c>
      <c r="H1081" s="118">
        <v>16830</v>
      </c>
      <c r="I1081" s="118"/>
      <c r="J1081" s="118"/>
      <c r="K1081" s="118">
        <v>1534273.4498999999</v>
      </c>
      <c r="L1081" s="186">
        <f t="shared" si="123"/>
        <v>-4.6666666666666669E-2</v>
      </c>
      <c r="M1081" s="186">
        <f t="shared" si="124"/>
        <v>4.9801924165251837E-2</v>
      </c>
      <c r="N1081" s="186">
        <f t="shared" si="125"/>
        <v>-2.276707530647986E-2</v>
      </c>
      <c r="O1081" s="186">
        <f t="shared" si="121"/>
        <v>0</v>
      </c>
      <c r="P1081" s="186">
        <f t="shared" si="122"/>
        <v>2.9357798165137616E-2</v>
      </c>
      <c r="Q1081" s="186">
        <f t="shared" si="126"/>
        <v>2.9357798165137616E-2</v>
      </c>
      <c r="R1081" s="117"/>
      <c r="S1081" s="117"/>
      <c r="T1081" s="117">
        <f t="shared" si="127"/>
        <v>1.7715506726955297E-2</v>
      </c>
    </row>
    <row r="1082" spans="2:20" ht="15.75" x14ac:dyDescent="0.2">
      <c r="B1082" s="116" t="s">
        <v>3132</v>
      </c>
      <c r="C1082" s="118">
        <v>4400</v>
      </c>
      <c r="D1082" s="118">
        <v>19130</v>
      </c>
      <c r="E1082" s="118">
        <v>17560</v>
      </c>
      <c r="F1082" s="118">
        <v>32890</v>
      </c>
      <c r="G1082" s="118">
        <v>34020</v>
      </c>
      <c r="H1082" s="118">
        <v>17670</v>
      </c>
      <c r="I1082" s="118"/>
      <c r="J1082" s="118">
        <v>656023</v>
      </c>
      <c r="K1082" s="118">
        <v>1586414.49</v>
      </c>
      <c r="L1082" s="186">
        <f t="shared" si="123"/>
        <v>2.564102564102564E-2</v>
      </c>
      <c r="M1082" s="186">
        <f t="shared" si="124"/>
        <v>3.1266846361185985E-2</v>
      </c>
      <c r="N1082" s="186">
        <f t="shared" si="125"/>
        <v>4.8984468339307051E-2</v>
      </c>
      <c r="O1082" s="186">
        <f t="shared" si="121"/>
        <v>0</v>
      </c>
      <c r="P1082" s="186">
        <f t="shared" si="122"/>
        <v>4.9910873440285206E-2</v>
      </c>
      <c r="Q1082" s="186">
        <f t="shared" si="126"/>
        <v>4.9910873440285206E-2</v>
      </c>
      <c r="R1082" s="117"/>
      <c r="S1082" s="117"/>
      <c r="T1082" s="117">
        <f t="shared" si="127"/>
        <v>3.3984189782726493E-2</v>
      </c>
    </row>
    <row r="1083" spans="2:20" ht="15.75" x14ac:dyDescent="0.2">
      <c r="B1083" s="116" t="s">
        <v>3133</v>
      </c>
      <c r="C1083" s="118">
        <v>4200</v>
      </c>
      <c r="D1083" s="118">
        <v>18410</v>
      </c>
      <c r="E1083" s="118">
        <v>17860</v>
      </c>
      <c r="F1083" s="118">
        <v>32400</v>
      </c>
      <c r="G1083" s="118">
        <v>34020</v>
      </c>
      <c r="H1083" s="118">
        <v>17930</v>
      </c>
      <c r="I1083" s="118"/>
      <c r="J1083" s="118">
        <v>660764</v>
      </c>
      <c r="K1083" s="118">
        <v>1624869.8946</v>
      </c>
      <c r="L1083" s="186">
        <f t="shared" si="123"/>
        <v>-4.5454545454545456E-2</v>
      </c>
      <c r="M1083" s="186">
        <f t="shared" si="124"/>
        <v>-3.7637219027705178E-2</v>
      </c>
      <c r="N1083" s="186">
        <f t="shared" si="125"/>
        <v>1.7084282460136675E-2</v>
      </c>
      <c r="O1083" s="186">
        <f t="shared" si="121"/>
        <v>0</v>
      </c>
      <c r="P1083" s="186">
        <f t="shared" si="122"/>
        <v>1.4714204867006225E-2</v>
      </c>
      <c r="Q1083" s="186">
        <f t="shared" si="126"/>
        <v>1.4714204867006225E-2</v>
      </c>
      <c r="R1083" s="117"/>
      <c r="S1083" s="117">
        <f t="shared" ref="S1083:S1107" si="128">(J1083-J1082)/J1082</f>
        <v>7.2268807648512325E-3</v>
      </c>
      <c r="T1083" s="117">
        <f t="shared" si="127"/>
        <v>2.4240452191028595E-2</v>
      </c>
    </row>
    <row r="1084" spans="2:20" ht="15.75" x14ac:dyDescent="0.2">
      <c r="B1084" s="116" t="s">
        <v>3134</v>
      </c>
      <c r="C1084" s="118">
        <v>4240</v>
      </c>
      <c r="D1084" s="118">
        <v>17490</v>
      </c>
      <c r="E1084" s="118">
        <v>18670</v>
      </c>
      <c r="F1084" s="118">
        <v>33750</v>
      </c>
      <c r="G1084" s="118">
        <v>34020</v>
      </c>
      <c r="H1084" s="118">
        <v>18720</v>
      </c>
      <c r="I1084" s="118"/>
      <c r="J1084" s="118">
        <v>658344</v>
      </c>
      <c r="K1084" s="118">
        <v>1623840.7174</v>
      </c>
      <c r="L1084" s="186">
        <f t="shared" si="123"/>
        <v>9.5238095238095247E-3</v>
      </c>
      <c r="M1084" s="186">
        <f t="shared" si="124"/>
        <v>-4.9972840847365564E-2</v>
      </c>
      <c r="N1084" s="186">
        <f t="shared" si="125"/>
        <v>4.5352743561030237E-2</v>
      </c>
      <c r="O1084" s="186">
        <f t="shared" si="121"/>
        <v>0</v>
      </c>
      <c r="P1084" s="186">
        <f t="shared" si="122"/>
        <v>4.4060234244283326E-2</v>
      </c>
      <c r="Q1084" s="186">
        <f t="shared" si="126"/>
        <v>4.4060234244283326E-2</v>
      </c>
      <c r="R1084" s="117"/>
      <c r="S1084" s="117">
        <f t="shared" si="128"/>
        <v>-3.662427129807314E-3</v>
      </c>
      <c r="T1084" s="117">
        <f t="shared" si="127"/>
        <v>-6.3339052770953759E-4</v>
      </c>
    </row>
    <row r="1085" spans="2:20" ht="15.75" x14ac:dyDescent="0.2">
      <c r="B1085" s="116" t="s">
        <v>3135</v>
      </c>
      <c r="C1085" s="118">
        <v>4240</v>
      </c>
      <c r="D1085" s="118">
        <v>17230</v>
      </c>
      <c r="E1085" s="118">
        <v>19600</v>
      </c>
      <c r="F1085" s="118">
        <v>35390</v>
      </c>
      <c r="G1085" s="118">
        <v>30090</v>
      </c>
      <c r="H1085" s="118">
        <v>19650</v>
      </c>
      <c r="I1085" s="118"/>
      <c r="J1085" s="118">
        <v>659398</v>
      </c>
      <c r="K1085" s="118">
        <v>1581643.2206999999</v>
      </c>
      <c r="L1085" s="186">
        <f t="shared" si="123"/>
        <v>0</v>
      </c>
      <c r="M1085" s="186">
        <f t="shared" si="124"/>
        <v>-1.4865637507146942E-2</v>
      </c>
      <c r="N1085" s="186">
        <f t="shared" si="125"/>
        <v>4.9812533476164968E-2</v>
      </c>
      <c r="O1085" s="186">
        <f t="shared" si="121"/>
        <v>-0.11552028218694885</v>
      </c>
      <c r="P1085" s="186">
        <f t="shared" si="122"/>
        <v>4.9679487179487176E-2</v>
      </c>
      <c r="Q1085" s="186">
        <f t="shared" si="126"/>
        <v>4.9679487179487176E-2</v>
      </c>
      <c r="R1085" s="117"/>
      <c r="S1085" s="117">
        <f t="shared" si="128"/>
        <v>1.6009867181898826E-3</v>
      </c>
      <c r="T1085" s="117">
        <f t="shared" si="127"/>
        <v>-2.5986228974208884E-2</v>
      </c>
    </row>
    <row r="1086" spans="2:20" ht="15.75" x14ac:dyDescent="0.2">
      <c r="B1086" s="116" t="s">
        <v>3136</v>
      </c>
      <c r="C1086" s="118">
        <v>4420</v>
      </c>
      <c r="D1086" s="118">
        <v>17750</v>
      </c>
      <c r="E1086" s="118">
        <v>20550</v>
      </c>
      <c r="F1086" s="118">
        <v>36990</v>
      </c>
      <c r="G1086" s="118">
        <v>29280</v>
      </c>
      <c r="H1086" s="118">
        <v>20630</v>
      </c>
      <c r="I1086" s="118"/>
      <c r="J1086" s="118">
        <v>661147</v>
      </c>
      <c r="K1086" s="118">
        <v>1532847.6535</v>
      </c>
      <c r="L1086" s="186">
        <f t="shared" si="123"/>
        <v>4.2452830188679243E-2</v>
      </c>
      <c r="M1086" s="186">
        <f t="shared" si="124"/>
        <v>3.0179918746372606E-2</v>
      </c>
      <c r="N1086" s="186">
        <f t="shared" si="125"/>
        <v>4.8469387755102039E-2</v>
      </c>
      <c r="O1086" s="186">
        <f t="shared" si="121"/>
        <v>-2.6919242273180457E-2</v>
      </c>
      <c r="P1086" s="186">
        <f t="shared" si="122"/>
        <v>4.9872773536895676E-2</v>
      </c>
      <c r="Q1086" s="186">
        <f t="shared" si="126"/>
        <v>4.9872773536895676E-2</v>
      </c>
      <c r="R1086" s="117"/>
      <c r="S1086" s="117">
        <f t="shared" si="128"/>
        <v>2.6524193279324473E-3</v>
      </c>
      <c r="T1086" s="117">
        <f t="shared" si="127"/>
        <v>-3.0851184743424059E-2</v>
      </c>
    </row>
    <row r="1087" spans="2:20" ht="15.75" x14ac:dyDescent="0.2">
      <c r="B1087" s="116" t="s">
        <v>3137</v>
      </c>
      <c r="C1087" s="118">
        <v>4430</v>
      </c>
      <c r="D1087" s="118">
        <v>18520</v>
      </c>
      <c r="E1087" s="118">
        <v>21330</v>
      </c>
      <c r="F1087" s="118">
        <v>37120</v>
      </c>
      <c r="G1087" s="118">
        <v>27820</v>
      </c>
      <c r="H1087" s="118">
        <v>21590</v>
      </c>
      <c r="I1087" s="118"/>
      <c r="J1087" s="118">
        <v>661305</v>
      </c>
      <c r="K1087" s="118">
        <v>1523097.4112</v>
      </c>
      <c r="L1087" s="186">
        <f t="shared" si="123"/>
        <v>2.2624434389140274E-3</v>
      </c>
      <c r="M1087" s="186">
        <f t="shared" si="124"/>
        <v>4.3380281690140847E-2</v>
      </c>
      <c r="N1087" s="186">
        <f t="shared" si="125"/>
        <v>3.7956204379562042E-2</v>
      </c>
      <c r="O1087" s="186">
        <f t="shared" si="121"/>
        <v>-4.9863387978142076E-2</v>
      </c>
      <c r="P1087" s="186">
        <f t="shared" si="122"/>
        <v>4.65341735336888E-2</v>
      </c>
      <c r="Q1087" s="186">
        <f t="shared" si="126"/>
        <v>4.65341735336888E-2</v>
      </c>
      <c r="R1087" s="117"/>
      <c r="S1087" s="117">
        <f t="shared" si="128"/>
        <v>2.3897862351337902E-4</v>
      </c>
      <c r="T1087" s="117">
        <f t="shared" si="127"/>
        <v>-6.3608684644798213E-3</v>
      </c>
    </row>
    <row r="1088" spans="2:20" ht="15.75" x14ac:dyDescent="0.2">
      <c r="B1088" s="116" t="s">
        <v>3138</v>
      </c>
      <c r="C1088" s="118">
        <v>4270</v>
      </c>
      <c r="D1088" s="118">
        <v>17700</v>
      </c>
      <c r="E1088" s="118">
        <v>20550</v>
      </c>
      <c r="F1088" s="118">
        <v>35560</v>
      </c>
      <c r="G1088" s="118">
        <v>26450</v>
      </c>
      <c r="H1088" s="118">
        <v>20840</v>
      </c>
      <c r="I1088" s="118"/>
      <c r="J1088" s="118">
        <v>663011</v>
      </c>
      <c r="K1088" s="118">
        <v>1552035.6432</v>
      </c>
      <c r="L1088" s="186">
        <f t="shared" si="123"/>
        <v>-3.6117381489841983E-2</v>
      </c>
      <c r="M1088" s="186">
        <f t="shared" si="124"/>
        <v>-4.4276457883369327E-2</v>
      </c>
      <c r="N1088" s="186">
        <f t="shared" si="125"/>
        <v>-3.6568213783403657E-2</v>
      </c>
      <c r="O1088" s="186">
        <f t="shared" si="121"/>
        <v>-4.92451473759885E-2</v>
      </c>
      <c r="P1088" s="186">
        <f t="shared" si="122"/>
        <v>-3.4738304770727188E-2</v>
      </c>
      <c r="Q1088" s="186">
        <f t="shared" si="126"/>
        <v>-3.4738304770727188E-2</v>
      </c>
      <c r="R1088" s="117"/>
      <c r="S1088" s="117">
        <f t="shared" si="128"/>
        <v>2.5797476202357459E-3</v>
      </c>
      <c r="T1088" s="117">
        <f t="shared" si="127"/>
        <v>1.8999593714233001E-2</v>
      </c>
    </row>
    <row r="1089" spans="2:20" ht="15.75" x14ac:dyDescent="0.2">
      <c r="B1089" s="116" t="s">
        <v>3139</v>
      </c>
      <c r="C1089" s="118">
        <v>4070</v>
      </c>
      <c r="D1089" s="118">
        <v>17400</v>
      </c>
      <c r="E1089" s="118">
        <v>19530</v>
      </c>
      <c r="F1089" s="118">
        <v>33790</v>
      </c>
      <c r="G1089" s="118">
        <v>25780</v>
      </c>
      <c r="H1089" s="118">
        <v>19840</v>
      </c>
      <c r="I1089" s="118"/>
      <c r="J1089" s="118">
        <v>662796</v>
      </c>
      <c r="K1089" s="118">
        <v>1557270.3352999999</v>
      </c>
      <c r="L1089" s="186">
        <f t="shared" si="123"/>
        <v>-4.6838407494145202E-2</v>
      </c>
      <c r="M1089" s="186">
        <f t="shared" si="124"/>
        <v>-1.6949152542372881E-2</v>
      </c>
      <c r="N1089" s="186">
        <f t="shared" si="125"/>
        <v>-4.9635036496350364E-2</v>
      </c>
      <c r="O1089" s="186">
        <f t="shared" si="121"/>
        <v>-2.5330812854442344E-2</v>
      </c>
      <c r="P1089" s="186">
        <f t="shared" si="122"/>
        <v>-4.7984644913627639E-2</v>
      </c>
      <c r="Q1089" s="186">
        <f t="shared" si="126"/>
        <v>-4.7984644913627639E-2</v>
      </c>
      <c r="R1089" s="117"/>
      <c r="S1089" s="117">
        <f t="shared" si="128"/>
        <v>-3.2427817939672193E-4</v>
      </c>
      <c r="T1089" s="117">
        <f t="shared" si="127"/>
        <v>3.3727911616816594E-3</v>
      </c>
    </row>
    <row r="1090" spans="2:20" ht="15.75" x14ac:dyDescent="0.2">
      <c r="B1090" s="116" t="s">
        <v>3140</v>
      </c>
      <c r="C1090" s="118">
        <v>4070</v>
      </c>
      <c r="D1090" s="118">
        <v>16680</v>
      </c>
      <c r="E1090" s="118">
        <v>19130</v>
      </c>
      <c r="F1090" s="118">
        <v>32760</v>
      </c>
      <c r="G1090" s="118">
        <v>24720</v>
      </c>
      <c r="H1090" s="118">
        <v>20460</v>
      </c>
      <c r="I1090" s="118"/>
      <c r="J1090" s="118">
        <v>663194</v>
      </c>
      <c r="K1090" s="118">
        <v>1517685.7874</v>
      </c>
      <c r="L1090" s="186">
        <f t="shared" si="123"/>
        <v>0</v>
      </c>
      <c r="M1090" s="186">
        <f t="shared" si="124"/>
        <v>-4.1379310344827586E-2</v>
      </c>
      <c r="N1090" s="186">
        <f t="shared" si="125"/>
        <v>-2.0481310803891449E-2</v>
      </c>
      <c r="O1090" s="186">
        <f t="shared" si="121"/>
        <v>-4.1117145073700546E-2</v>
      </c>
      <c r="P1090" s="186">
        <f t="shared" si="122"/>
        <v>3.125E-2</v>
      </c>
      <c r="Q1090" s="186">
        <f t="shared" si="126"/>
        <v>3.125E-2</v>
      </c>
      <c r="R1090" s="117"/>
      <c r="S1090" s="117">
        <f t="shared" si="128"/>
        <v>6.0048642417878206E-4</v>
      </c>
      <c r="T1090" s="117">
        <f t="shared" si="127"/>
        <v>-2.5419188308351187E-2</v>
      </c>
    </row>
    <row r="1091" spans="2:20" ht="15.75" x14ac:dyDescent="0.2">
      <c r="B1091" s="116" t="s">
        <v>3141</v>
      </c>
      <c r="C1091" s="118">
        <v>4260</v>
      </c>
      <c r="D1091" s="118">
        <v>16840</v>
      </c>
      <c r="E1091" s="118">
        <v>19880</v>
      </c>
      <c r="F1091" s="118">
        <v>33380</v>
      </c>
      <c r="G1091" s="118">
        <v>23490</v>
      </c>
      <c r="H1091" s="118">
        <v>21470</v>
      </c>
      <c r="I1091" s="118"/>
      <c r="J1091" s="118">
        <v>662701</v>
      </c>
      <c r="K1091" s="118">
        <v>1467945.2542999999</v>
      </c>
      <c r="L1091" s="186">
        <f t="shared" si="123"/>
        <v>4.6683046683046681E-2</v>
      </c>
      <c r="M1091" s="186">
        <f t="shared" si="124"/>
        <v>9.5923261390887284E-3</v>
      </c>
      <c r="N1091" s="186">
        <f t="shared" si="125"/>
        <v>3.9205436487192893E-2</v>
      </c>
      <c r="O1091" s="186">
        <f t="shared" si="121"/>
        <v>-4.9757281553398057E-2</v>
      </c>
      <c r="P1091" s="186">
        <f t="shared" si="122"/>
        <v>4.9364613880742911E-2</v>
      </c>
      <c r="Q1091" s="186">
        <f t="shared" si="126"/>
        <v>4.9364613880742911E-2</v>
      </c>
      <c r="R1091" s="117"/>
      <c r="S1091" s="117">
        <f t="shared" si="128"/>
        <v>-7.4337222592484248E-4</v>
      </c>
      <c r="T1091" s="117">
        <f t="shared" si="127"/>
        <v>-3.2773933519672963E-2</v>
      </c>
    </row>
    <row r="1092" spans="2:20" ht="15.75" x14ac:dyDescent="0.2">
      <c r="B1092" s="116" t="s">
        <v>3142</v>
      </c>
      <c r="C1092" s="118">
        <v>4430</v>
      </c>
      <c r="D1092" s="118">
        <v>17510</v>
      </c>
      <c r="E1092" s="118">
        <v>19810</v>
      </c>
      <c r="F1092" s="118">
        <v>32180</v>
      </c>
      <c r="G1092" s="118">
        <v>22320</v>
      </c>
      <c r="H1092" s="118">
        <v>22520</v>
      </c>
      <c r="I1092" s="118"/>
      <c r="J1092" s="118">
        <v>661657</v>
      </c>
      <c r="K1092" s="118">
        <v>1447921.2753999999</v>
      </c>
      <c r="L1092" s="186">
        <f t="shared" si="123"/>
        <v>3.9906103286384977E-2</v>
      </c>
      <c r="M1092" s="186">
        <f t="shared" si="124"/>
        <v>3.9786223277909739E-2</v>
      </c>
      <c r="N1092" s="186">
        <f t="shared" si="125"/>
        <v>-3.5211267605633804E-3</v>
      </c>
      <c r="O1092" s="186">
        <f t="shared" si="121"/>
        <v>-4.9808429118773943E-2</v>
      </c>
      <c r="P1092" s="186">
        <f t="shared" si="122"/>
        <v>4.8905449464368887E-2</v>
      </c>
      <c r="Q1092" s="186">
        <f t="shared" si="126"/>
        <v>4.8905449464368887E-2</v>
      </c>
      <c r="R1092" s="117"/>
      <c r="S1092" s="117">
        <f t="shared" si="128"/>
        <v>-1.5753710949583599E-3</v>
      </c>
      <c r="T1092" s="117">
        <f t="shared" si="127"/>
        <v>-1.3640821305388915E-2</v>
      </c>
    </row>
    <row r="1093" spans="2:20" ht="15.75" x14ac:dyDescent="0.2">
      <c r="B1093" s="116" t="s">
        <v>3143</v>
      </c>
      <c r="C1093" s="118">
        <v>4250</v>
      </c>
      <c r="D1093" s="118">
        <v>16850</v>
      </c>
      <c r="E1093" s="118">
        <v>18870</v>
      </c>
      <c r="F1093" s="118">
        <v>30730</v>
      </c>
      <c r="G1093" s="118">
        <v>22320</v>
      </c>
      <c r="H1093" s="118">
        <v>21570</v>
      </c>
      <c r="I1093" s="118"/>
      <c r="J1093" s="118">
        <v>664070</v>
      </c>
      <c r="K1093" s="118">
        <v>1459597.2349</v>
      </c>
      <c r="L1093" s="186">
        <f t="shared" si="123"/>
        <v>-4.0632054176072234E-2</v>
      </c>
      <c r="M1093" s="186">
        <f t="shared" si="124"/>
        <v>-3.7692747001713309E-2</v>
      </c>
      <c r="N1093" s="186">
        <f t="shared" si="125"/>
        <v>-4.745078243311459E-2</v>
      </c>
      <c r="O1093" s="186">
        <f t="shared" si="121"/>
        <v>0</v>
      </c>
      <c r="P1093" s="186">
        <f t="shared" si="122"/>
        <v>-4.2184724689165183E-2</v>
      </c>
      <c r="Q1093" s="186">
        <f t="shared" si="126"/>
        <v>-4.2184724689165183E-2</v>
      </c>
      <c r="R1093" s="117"/>
      <c r="S1093" s="117">
        <f t="shared" si="128"/>
        <v>3.6469046651059385E-3</v>
      </c>
      <c r="T1093" s="117">
        <f t="shared" si="127"/>
        <v>8.0639463611545704E-3</v>
      </c>
    </row>
    <row r="1094" spans="2:20" ht="15.75" x14ac:dyDescent="0.2">
      <c r="B1094" s="116" t="s">
        <v>3144</v>
      </c>
      <c r="C1094" s="118">
        <v>4040</v>
      </c>
      <c r="D1094" s="118">
        <v>16070</v>
      </c>
      <c r="E1094" s="118">
        <v>17930</v>
      </c>
      <c r="F1094" s="118">
        <v>29200</v>
      </c>
      <c r="G1094" s="118">
        <v>22320</v>
      </c>
      <c r="H1094" s="118">
        <v>20660</v>
      </c>
      <c r="I1094" s="118"/>
      <c r="J1094" s="118">
        <v>664297</v>
      </c>
      <c r="K1094" s="118">
        <v>1498083.7442999999</v>
      </c>
      <c r="L1094" s="186">
        <f t="shared" si="123"/>
        <v>-4.9411764705882349E-2</v>
      </c>
      <c r="M1094" s="186">
        <f t="shared" si="124"/>
        <v>-4.629080118694362E-2</v>
      </c>
      <c r="N1094" s="186">
        <f t="shared" si="125"/>
        <v>-4.9814520402755698E-2</v>
      </c>
      <c r="O1094" s="186">
        <f t="shared" si="121"/>
        <v>0</v>
      </c>
      <c r="P1094" s="186">
        <f t="shared" si="122"/>
        <v>-4.218822438572091E-2</v>
      </c>
      <c r="Q1094" s="186">
        <f t="shared" si="126"/>
        <v>-4.218822438572091E-2</v>
      </c>
      <c r="R1094" s="117"/>
      <c r="S1094" s="117">
        <f t="shared" si="128"/>
        <v>3.4183143343322238E-4</v>
      </c>
      <c r="T1094" s="117">
        <f t="shared" si="127"/>
        <v>2.6367896896321987E-2</v>
      </c>
    </row>
    <row r="1095" spans="2:20" ht="15.75" x14ac:dyDescent="0.2">
      <c r="B1095" s="116" t="s">
        <v>3145</v>
      </c>
      <c r="C1095" s="118">
        <v>3960</v>
      </c>
      <c r="D1095" s="118">
        <v>15990</v>
      </c>
      <c r="E1095" s="118">
        <v>17500</v>
      </c>
      <c r="F1095" s="118">
        <v>28190</v>
      </c>
      <c r="G1095" s="118">
        <v>22320</v>
      </c>
      <c r="H1095" s="118">
        <v>20290</v>
      </c>
      <c r="I1095" s="118"/>
      <c r="J1095" s="118">
        <v>659625</v>
      </c>
      <c r="K1095" s="118">
        <v>1477668.8784</v>
      </c>
      <c r="L1095" s="186">
        <f t="shared" si="123"/>
        <v>-1.9801980198019802E-2</v>
      </c>
      <c r="M1095" s="186">
        <f t="shared" si="124"/>
        <v>-4.9782202862476664E-3</v>
      </c>
      <c r="N1095" s="186">
        <f t="shared" si="125"/>
        <v>-2.3982152816508645E-2</v>
      </c>
      <c r="O1095" s="186">
        <f t="shared" ref="O1095:O1158" si="129">(G1095-G1094)/G1094</f>
        <v>0</v>
      </c>
      <c r="P1095" s="186">
        <f t="shared" ref="P1095:P1158" si="130">(H1095-H1094)/H1094</f>
        <v>-1.7909002904162634E-2</v>
      </c>
      <c r="Q1095" s="186">
        <f t="shared" si="126"/>
        <v>-1.7909002904162634E-2</v>
      </c>
      <c r="R1095" s="117"/>
      <c r="S1095" s="117">
        <f t="shared" si="128"/>
        <v>-7.0329987942140335E-3</v>
      </c>
      <c r="T1095" s="117">
        <f t="shared" si="127"/>
        <v>-1.3627319552512056E-2</v>
      </c>
    </row>
    <row r="1096" spans="2:20" ht="15.75" x14ac:dyDescent="0.2">
      <c r="B1096" s="116" t="s">
        <v>3146</v>
      </c>
      <c r="C1096" s="118">
        <v>4080</v>
      </c>
      <c r="D1096" s="118">
        <v>15990</v>
      </c>
      <c r="E1096" s="118">
        <v>17920</v>
      </c>
      <c r="F1096" s="118">
        <v>28730</v>
      </c>
      <c r="G1096" s="118">
        <v>13090</v>
      </c>
      <c r="H1096" s="118">
        <v>21000</v>
      </c>
      <c r="I1096" s="118"/>
      <c r="J1096" s="118">
        <v>656758</v>
      </c>
      <c r="K1096" s="118">
        <v>1448499.615</v>
      </c>
      <c r="L1096" s="186">
        <f t="shared" si="123"/>
        <v>3.0303030303030304E-2</v>
      </c>
      <c r="M1096" s="186">
        <f t="shared" si="124"/>
        <v>0</v>
      </c>
      <c r="N1096" s="186">
        <f t="shared" si="125"/>
        <v>2.4E-2</v>
      </c>
      <c r="O1096" s="186">
        <f t="shared" si="129"/>
        <v>-0.41353046594982079</v>
      </c>
      <c r="P1096" s="186">
        <f t="shared" si="130"/>
        <v>3.4992607195662891E-2</v>
      </c>
      <c r="Q1096" s="186">
        <f t="shared" si="126"/>
        <v>3.4992607195662891E-2</v>
      </c>
      <c r="R1096" s="117"/>
      <c r="S1096" s="117">
        <f t="shared" si="128"/>
        <v>-4.3464089444760282E-3</v>
      </c>
      <c r="T1096" s="117">
        <f t="shared" si="127"/>
        <v>-1.9740053963635033E-2</v>
      </c>
    </row>
    <row r="1097" spans="2:20" ht="15.75" x14ac:dyDescent="0.2">
      <c r="B1097" s="116" t="s">
        <v>3147</v>
      </c>
      <c r="C1097" s="118">
        <v>4280</v>
      </c>
      <c r="D1097" s="118">
        <v>15990</v>
      </c>
      <c r="E1097" s="118">
        <v>18710</v>
      </c>
      <c r="F1097" s="118">
        <v>30030</v>
      </c>
      <c r="G1097" s="118">
        <v>13090</v>
      </c>
      <c r="H1097" s="118">
        <v>21520</v>
      </c>
      <c r="I1097" s="118"/>
      <c r="J1097" s="118">
        <v>657735</v>
      </c>
      <c r="K1097" s="118">
        <v>1471735.1476</v>
      </c>
      <c r="L1097" s="186">
        <f t="shared" si="123"/>
        <v>4.9019607843137254E-2</v>
      </c>
      <c r="M1097" s="186">
        <f t="shared" si="124"/>
        <v>0</v>
      </c>
      <c r="N1097" s="186">
        <f t="shared" si="125"/>
        <v>4.4084821428571432E-2</v>
      </c>
      <c r="O1097" s="186">
        <f t="shared" si="129"/>
        <v>0</v>
      </c>
      <c r="P1097" s="186">
        <f t="shared" si="130"/>
        <v>2.4761904761904763E-2</v>
      </c>
      <c r="Q1097" s="186">
        <f t="shared" si="126"/>
        <v>2.4761904761904763E-2</v>
      </c>
      <c r="R1097" s="117"/>
      <c r="S1097" s="117">
        <f t="shared" si="128"/>
        <v>1.4876103526717604E-3</v>
      </c>
      <c r="T1097" s="117">
        <f t="shared" si="127"/>
        <v>1.6041103745823251E-2</v>
      </c>
    </row>
    <row r="1098" spans="2:20" ht="15.75" x14ac:dyDescent="0.2">
      <c r="B1098" s="116" t="s">
        <v>3148</v>
      </c>
      <c r="C1098" s="118">
        <v>4470</v>
      </c>
      <c r="D1098" s="118">
        <v>15990</v>
      </c>
      <c r="E1098" s="118">
        <v>18210</v>
      </c>
      <c r="F1098" s="118">
        <v>29320</v>
      </c>
      <c r="G1098" s="118">
        <v>13090</v>
      </c>
      <c r="H1098" s="118">
        <v>20680</v>
      </c>
      <c r="I1098" s="118"/>
      <c r="J1098" s="118">
        <v>656448</v>
      </c>
      <c r="K1098" s="118">
        <v>1496611.8899000001</v>
      </c>
      <c r="L1098" s="186">
        <f t="shared" si="123"/>
        <v>4.4392523364485979E-2</v>
      </c>
      <c r="M1098" s="186">
        <f t="shared" si="124"/>
        <v>0</v>
      </c>
      <c r="N1098" s="186">
        <f t="shared" si="125"/>
        <v>-2.6723677177979691E-2</v>
      </c>
      <c r="O1098" s="186">
        <f t="shared" si="129"/>
        <v>0</v>
      </c>
      <c r="P1098" s="186">
        <f t="shared" si="130"/>
        <v>-3.9033457249070633E-2</v>
      </c>
      <c r="Q1098" s="186">
        <f t="shared" si="126"/>
        <v>-3.9033457249070633E-2</v>
      </c>
      <c r="R1098" s="117"/>
      <c r="S1098" s="117">
        <f t="shared" si="128"/>
        <v>-1.9567150904239551E-3</v>
      </c>
      <c r="T1098" s="117">
        <f t="shared" si="127"/>
        <v>1.6903002106436912E-2</v>
      </c>
    </row>
    <row r="1099" spans="2:20" ht="15.75" x14ac:dyDescent="0.2">
      <c r="B1099" s="116" t="s">
        <v>3149</v>
      </c>
      <c r="C1099" s="118">
        <v>4520</v>
      </c>
      <c r="D1099" s="118">
        <v>15990</v>
      </c>
      <c r="E1099" s="118">
        <v>17860</v>
      </c>
      <c r="F1099" s="118">
        <v>28210</v>
      </c>
      <c r="G1099" s="118">
        <v>13090</v>
      </c>
      <c r="H1099" s="118">
        <v>19750</v>
      </c>
      <c r="I1099" s="118"/>
      <c r="J1099" s="118">
        <v>651291</v>
      </c>
      <c r="K1099" s="118">
        <v>1496972.0841999999</v>
      </c>
      <c r="L1099" s="186">
        <f t="shared" si="123"/>
        <v>1.1185682326621925E-2</v>
      </c>
      <c r="M1099" s="186">
        <f t="shared" si="124"/>
        <v>0</v>
      </c>
      <c r="N1099" s="186">
        <f t="shared" si="125"/>
        <v>-1.9220208676551345E-2</v>
      </c>
      <c r="O1099" s="186">
        <f t="shared" si="129"/>
        <v>0</v>
      </c>
      <c r="P1099" s="186">
        <f t="shared" si="130"/>
        <v>-4.497098646034816E-2</v>
      </c>
      <c r="Q1099" s="186">
        <f t="shared" si="126"/>
        <v>-4.497098646034816E-2</v>
      </c>
      <c r="R1099" s="117"/>
      <c r="S1099" s="117">
        <f t="shared" si="128"/>
        <v>-7.8559154723603399E-3</v>
      </c>
      <c r="T1099" s="117">
        <f t="shared" si="127"/>
        <v>2.4067315142332901E-4</v>
      </c>
    </row>
    <row r="1100" spans="2:20" ht="15.75" x14ac:dyDescent="0.2">
      <c r="B1100" s="116" t="s">
        <v>3150</v>
      </c>
      <c r="C1100" s="118">
        <v>4740</v>
      </c>
      <c r="D1100" s="118">
        <v>15990</v>
      </c>
      <c r="E1100" s="118">
        <v>17860</v>
      </c>
      <c r="F1100" s="118">
        <v>28270</v>
      </c>
      <c r="G1100" s="118">
        <v>13090</v>
      </c>
      <c r="H1100" s="118">
        <v>19930</v>
      </c>
      <c r="I1100" s="118"/>
      <c r="J1100" s="118">
        <v>647193</v>
      </c>
      <c r="K1100" s="118">
        <v>1546955.5766</v>
      </c>
      <c r="L1100" s="186">
        <f t="shared" si="123"/>
        <v>4.8672566371681415E-2</v>
      </c>
      <c r="M1100" s="186">
        <f t="shared" si="124"/>
        <v>0</v>
      </c>
      <c r="N1100" s="186">
        <f t="shared" si="125"/>
        <v>0</v>
      </c>
      <c r="O1100" s="186">
        <f t="shared" si="129"/>
        <v>0</v>
      </c>
      <c r="P1100" s="186">
        <f t="shared" si="130"/>
        <v>9.1139240506329117E-3</v>
      </c>
      <c r="Q1100" s="186">
        <f t="shared" si="126"/>
        <v>9.1139240506329117E-3</v>
      </c>
      <c r="R1100" s="117"/>
      <c r="S1100" s="117">
        <f t="shared" si="128"/>
        <v>-6.2921182697135382E-3</v>
      </c>
      <c r="T1100" s="117">
        <f t="shared" si="127"/>
        <v>3.3389729125584793E-2</v>
      </c>
    </row>
    <row r="1101" spans="2:20" ht="15.75" x14ac:dyDescent="0.2">
      <c r="B1101" s="116" t="s">
        <v>3151</v>
      </c>
      <c r="C1101" s="118">
        <v>4960</v>
      </c>
      <c r="D1101" s="118">
        <v>15990</v>
      </c>
      <c r="E1101" s="118">
        <v>18000</v>
      </c>
      <c r="F1101" s="118">
        <v>28650</v>
      </c>
      <c r="G1101" s="118">
        <v>16620</v>
      </c>
      <c r="H1101" s="118">
        <v>19890</v>
      </c>
      <c r="I1101" s="118"/>
      <c r="J1101" s="118">
        <v>648195</v>
      </c>
      <c r="K1101" s="118">
        <v>1529849.5296</v>
      </c>
      <c r="L1101" s="186">
        <f t="shared" si="123"/>
        <v>4.6413502109704644E-2</v>
      </c>
      <c r="M1101" s="186">
        <f t="shared" si="124"/>
        <v>0</v>
      </c>
      <c r="N1101" s="186">
        <f t="shared" si="125"/>
        <v>7.8387458006718928E-3</v>
      </c>
      <c r="O1101" s="186">
        <f t="shared" si="129"/>
        <v>0.26967150496562259</v>
      </c>
      <c r="P1101" s="186">
        <f t="shared" si="130"/>
        <v>-2.007024586051179E-3</v>
      </c>
      <c r="Q1101" s="186">
        <f t="shared" si="126"/>
        <v>-2.007024586051179E-3</v>
      </c>
      <c r="R1101" s="117"/>
      <c r="S1101" s="117">
        <f t="shared" si="128"/>
        <v>1.5482244091020762E-3</v>
      </c>
      <c r="T1101" s="117">
        <f t="shared" si="127"/>
        <v>-1.1057878622214096E-2</v>
      </c>
    </row>
    <row r="1102" spans="2:20" ht="15.75" x14ac:dyDescent="0.2">
      <c r="B1102" s="116" t="s">
        <v>3152</v>
      </c>
      <c r="C1102" s="118">
        <v>4960</v>
      </c>
      <c r="D1102" s="118">
        <v>15990</v>
      </c>
      <c r="E1102" s="118">
        <v>17490</v>
      </c>
      <c r="F1102" s="118">
        <v>27950</v>
      </c>
      <c r="G1102" s="118">
        <v>16120</v>
      </c>
      <c r="H1102" s="118">
        <v>19350</v>
      </c>
      <c r="I1102" s="118"/>
      <c r="J1102" s="118">
        <v>649871</v>
      </c>
      <c r="K1102" s="118">
        <v>1529877.8655000001</v>
      </c>
      <c r="L1102" s="186">
        <f t="shared" si="123"/>
        <v>0</v>
      </c>
      <c r="M1102" s="186">
        <f t="shared" si="124"/>
        <v>0</v>
      </c>
      <c r="N1102" s="186">
        <f t="shared" si="125"/>
        <v>-2.8333333333333332E-2</v>
      </c>
      <c r="O1102" s="186">
        <f t="shared" si="129"/>
        <v>-3.0084235860409144E-2</v>
      </c>
      <c r="P1102" s="186">
        <f t="shared" si="130"/>
        <v>-2.7149321266968326E-2</v>
      </c>
      <c r="Q1102" s="186">
        <f t="shared" si="126"/>
        <v>-2.7149321266968326E-2</v>
      </c>
      <c r="R1102" s="117"/>
      <c r="S1102" s="117">
        <f t="shared" si="128"/>
        <v>2.5856416664738237E-3</v>
      </c>
      <c r="T1102" s="117">
        <f t="shared" si="127"/>
        <v>1.8522017657169533E-5</v>
      </c>
    </row>
    <row r="1103" spans="2:20" ht="15.75" x14ac:dyDescent="0.2">
      <c r="B1103" s="116" t="s">
        <v>3153</v>
      </c>
      <c r="C1103" s="118">
        <v>5280</v>
      </c>
      <c r="D1103" s="118">
        <v>15990</v>
      </c>
      <c r="E1103" s="118">
        <v>18230</v>
      </c>
      <c r="F1103" s="118">
        <v>29200</v>
      </c>
      <c r="G1103" s="118">
        <v>16730</v>
      </c>
      <c r="H1103" s="118">
        <v>20140</v>
      </c>
      <c r="I1103" s="118"/>
      <c r="J1103" s="118">
        <v>654171</v>
      </c>
      <c r="K1103" s="118">
        <v>1507866.3271999999</v>
      </c>
      <c r="L1103" s="186">
        <f t="shared" si="123"/>
        <v>6.4516129032258063E-2</v>
      </c>
      <c r="M1103" s="186">
        <f t="shared" si="124"/>
        <v>0</v>
      </c>
      <c r="N1103" s="186">
        <f t="shared" si="125"/>
        <v>4.2309891366495142E-2</v>
      </c>
      <c r="O1103" s="186">
        <f t="shared" si="129"/>
        <v>3.7841191066997522E-2</v>
      </c>
      <c r="P1103" s="186">
        <f t="shared" si="130"/>
        <v>4.0826873385012917E-2</v>
      </c>
      <c r="Q1103" s="186">
        <f t="shared" si="126"/>
        <v>4.0826873385012917E-2</v>
      </c>
      <c r="R1103" s="117"/>
      <c r="S1103" s="117">
        <f t="shared" si="128"/>
        <v>6.6166977754046575E-3</v>
      </c>
      <c r="T1103" s="117">
        <f t="shared" si="127"/>
        <v>-1.438777486515647E-2</v>
      </c>
    </row>
    <row r="1104" spans="2:20" ht="15.75" x14ac:dyDescent="0.2">
      <c r="B1104" s="116" t="s">
        <v>3154</v>
      </c>
      <c r="C1104" s="118">
        <v>5080</v>
      </c>
      <c r="D1104" s="118">
        <v>15990</v>
      </c>
      <c r="E1104" s="118">
        <v>17600</v>
      </c>
      <c r="F1104" s="118">
        <v>28310</v>
      </c>
      <c r="G1104" s="118">
        <v>17480</v>
      </c>
      <c r="H1104" s="118">
        <v>19320</v>
      </c>
      <c r="I1104" s="118"/>
      <c r="J1104" s="118">
        <v>655902</v>
      </c>
      <c r="K1104" s="118">
        <v>1464663.8992000001</v>
      </c>
      <c r="L1104" s="186">
        <f t="shared" si="123"/>
        <v>-3.787878787878788E-2</v>
      </c>
      <c r="M1104" s="186">
        <f t="shared" si="124"/>
        <v>0</v>
      </c>
      <c r="N1104" s="186">
        <f t="shared" si="125"/>
        <v>-3.4558420186505762E-2</v>
      </c>
      <c r="O1104" s="186">
        <f t="shared" si="129"/>
        <v>4.4829647340107588E-2</v>
      </c>
      <c r="P1104" s="186">
        <f t="shared" si="130"/>
        <v>-4.0714995034756701E-2</v>
      </c>
      <c r="Q1104" s="186">
        <f t="shared" si="126"/>
        <v>-4.0714995034756701E-2</v>
      </c>
      <c r="R1104" s="117"/>
      <c r="S1104" s="117">
        <f t="shared" si="128"/>
        <v>2.6460971213948647E-3</v>
      </c>
      <c r="T1104" s="117">
        <f t="shared" si="127"/>
        <v>-2.8651364660568859E-2</v>
      </c>
    </row>
    <row r="1105" spans="2:20" ht="15.75" x14ac:dyDescent="0.2">
      <c r="B1105" s="116" t="s">
        <v>3155</v>
      </c>
      <c r="C1105" s="118">
        <v>4870</v>
      </c>
      <c r="D1105" s="118">
        <v>15990</v>
      </c>
      <c r="E1105" s="118">
        <v>17580</v>
      </c>
      <c r="F1105" s="118">
        <v>28240</v>
      </c>
      <c r="G1105" s="118">
        <v>16610</v>
      </c>
      <c r="H1105" s="118">
        <v>18570</v>
      </c>
      <c r="I1105" s="118"/>
      <c r="J1105" s="118">
        <v>655870</v>
      </c>
      <c r="K1105" s="118">
        <v>1416038.0290000001</v>
      </c>
      <c r="L1105" s="186">
        <f t="shared" si="123"/>
        <v>-4.1338582677165357E-2</v>
      </c>
      <c r="M1105" s="186">
        <f t="shared" si="124"/>
        <v>0</v>
      </c>
      <c r="N1105" s="186">
        <f t="shared" si="125"/>
        <v>-1.1363636363636363E-3</v>
      </c>
      <c r="O1105" s="186">
        <f t="shared" si="129"/>
        <v>-4.9771167048054919E-2</v>
      </c>
      <c r="P1105" s="186">
        <f t="shared" si="130"/>
        <v>-3.8819875776397512E-2</v>
      </c>
      <c r="Q1105" s="186">
        <f t="shared" si="126"/>
        <v>-3.8819875776397512E-2</v>
      </c>
      <c r="R1105" s="117"/>
      <c r="S1105" s="117">
        <f t="shared" si="128"/>
        <v>-4.8787776222667413E-5</v>
      </c>
      <c r="T1105" s="117">
        <f t="shared" si="127"/>
        <v>-3.3199336876234518E-2</v>
      </c>
    </row>
    <row r="1106" spans="2:20" ht="15.75" x14ac:dyDescent="0.2">
      <c r="B1106" s="116" t="s">
        <v>3156</v>
      </c>
      <c r="C1106" s="118">
        <v>4670</v>
      </c>
      <c r="D1106" s="118">
        <v>15990</v>
      </c>
      <c r="E1106" s="118">
        <v>17030</v>
      </c>
      <c r="F1106" s="118">
        <v>27470</v>
      </c>
      <c r="G1106" s="118">
        <v>15780</v>
      </c>
      <c r="H1106" s="118">
        <v>17920</v>
      </c>
      <c r="I1106" s="118"/>
      <c r="J1106" s="118">
        <v>655253</v>
      </c>
      <c r="K1106" s="118">
        <v>1377316.4073999999</v>
      </c>
      <c r="L1106" s="186">
        <f t="shared" si="123"/>
        <v>-4.1067761806981518E-2</v>
      </c>
      <c r="M1106" s="186">
        <f t="shared" si="124"/>
        <v>0</v>
      </c>
      <c r="N1106" s="186">
        <f t="shared" si="125"/>
        <v>-3.1285551763367461E-2</v>
      </c>
      <c r="O1106" s="186">
        <f t="shared" si="129"/>
        <v>-4.9969897652016856E-2</v>
      </c>
      <c r="P1106" s="186">
        <f t="shared" si="130"/>
        <v>-3.5002692514808829E-2</v>
      </c>
      <c r="Q1106" s="186">
        <f t="shared" si="126"/>
        <v>-3.5002692514808829E-2</v>
      </c>
      <c r="R1106" s="117"/>
      <c r="S1106" s="117">
        <f t="shared" si="128"/>
        <v>-9.4073520667205387E-4</v>
      </c>
      <c r="T1106" s="117">
        <f t="shared" si="127"/>
        <v>-2.7345043570154135E-2</v>
      </c>
    </row>
    <row r="1107" spans="2:20" ht="15.75" x14ac:dyDescent="0.2">
      <c r="B1107" s="116" t="s">
        <v>3157</v>
      </c>
      <c r="C1107" s="118">
        <v>4450</v>
      </c>
      <c r="D1107" s="118">
        <v>15990</v>
      </c>
      <c r="E1107" s="118">
        <v>16290</v>
      </c>
      <c r="F1107" s="118">
        <v>26150</v>
      </c>
      <c r="G1107" s="118">
        <v>15000</v>
      </c>
      <c r="H1107" s="118">
        <v>17080</v>
      </c>
      <c r="I1107" s="118"/>
      <c r="J1107" s="118">
        <v>652954</v>
      </c>
      <c r="K1107" s="118">
        <v>1371130.1950000001</v>
      </c>
      <c r="L1107" s="186">
        <f t="shared" si="123"/>
        <v>-4.7109207708779445E-2</v>
      </c>
      <c r="M1107" s="186">
        <f t="shared" si="124"/>
        <v>0</v>
      </c>
      <c r="N1107" s="186">
        <f t="shared" si="125"/>
        <v>-4.3452730475631238E-2</v>
      </c>
      <c r="O1107" s="186">
        <f t="shared" si="129"/>
        <v>-4.9429657794676805E-2</v>
      </c>
      <c r="P1107" s="186">
        <f t="shared" si="130"/>
        <v>-4.6875E-2</v>
      </c>
      <c r="Q1107" s="186">
        <f t="shared" si="126"/>
        <v>-4.6875E-2</v>
      </c>
      <c r="R1107" s="117"/>
      <c r="S1107" s="117">
        <f t="shared" si="128"/>
        <v>-3.5085684460811322E-3</v>
      </c>
      <c r="T1107" s="117">
        <f t="shared" si="127"/>
        <v>-4.4914969187637406E-3</v>
      </c>
    </row>
    <row r="1108" spans="2:20" ht="15.75" x14ac:dyDescent="0.2">
      <c r="B1108" s="116" t="s">
        <v>3158</v>
      </c>
      <c r="C1108" s="118">
        <v>4230</v>
      </c>
      <c r="D1108" s="118">
        <v>15990</v>
      </c>
      <c r="E1108" s="118">
        <v>15480</v>
      </c>
      <c r="F1108" s="118">
        <v>24850</v>
      </c>
      <c r="G1108" s="118">
        <v>14500</v>
      </c>
      <c r="H1108" s="118">
        <v>16230</v>
      </c>
      <c r="I1108" s="118"/>
      <c r="J1108" s="118">
        <v>650369</v>
      </c>
      <c r="K1108" s="118">
        <v>1335804.7734999999</v>
      </c>
      <c r="L1108" s="186">
        <f t="shared" ref="L1108:L1171" si="131">(C1108-C1107)/C1107</f>
        <v>-4.9438202247191011E-2</v>
      </c>
      <c r="M1108" s="186">
        <f t="shared" ref="M1108:M1171" si="132">(D1108-D1107)/D1107</f>
        <v>0</v>
      </c>
      <c r="N1108" s="186">
        <f t="shared" ref="N1108:N1171" si="133">(E1108-E1107)/E1107</f>
        <v>-4.9723756906077346E-2</v>
      </c>
      <c r="O1108" s="186">
        <f t="shared" si="129"/>
        <v>-3.3333333333333333E-2</v>
      </c>
      <c r="P1108" s="186">
        <f t="shared" si="130"/>
        <v>-4.9765807962529274E-2</v>
      </c>
      <c r="Q1108" s="186">
        <f t="shared" ref="Q1108:Q1171" si="134">(H1108-H1107)/H1107</f>
        <v>-4.9765807962529274E-2</v>
      </c>
      <c r="R1108" s="117"/>
      <c r="S1108" s="117">
        <f t="shared" ref="S1108:S1171" si="135">(J1108-J1107)/J1107</f>
        <v>-3.9589312570257633E-3</v>
      </c>
      <c r="T1108" s="117">
        <f t="shared" si="127"/>
        <v>-2.576372515813509E-2</v>
      </c>
    </row>
    <row r="1109" spans="2:20" ht="15.75" x14ac:dyDescent="0.2">
      <c r="B1109" s="116" t="s">
        <v>3159</v>
      </c>
      <c r="C1109" s="118">
        <v>4040</v>
      </c>
      <c r="D1109" s="118">
        <v>15990</v>
      </c>
      <c r="E1109" s="118">
        <v>14710</v>
      </c>
      <c r="F1109" s="118">
        <v>23610</v>
      </c>
      <c r="G1109" s="118">
        <v>13780</v>
      </c>
      <c r="H1109" s="118">
        <v>15480</v>
      </c>
      <c r="I1109" s="118"/>
      <c r="J1109" s="118">
        <v>649078</v>
      </c>
      <c r="K1109" s="118">
        <v>1302431.9421999999</v>
      </c>
      <c r="L1109" s="186">
        <f t="shared" si="131"/>
        <v>-4.4917257683215132E-2</v>
      </c>
      <c r="M1109" s="186">
        <f t="shared" si="132"/>
        <v>0</v>
      </c>
      <c r="N1109" s="186">
        <f t="shared" si="133"/>
        <v>-4.9741602067183463E-2</v>
      </c>
      <c r="O1109" s="186">
        <f t="shared" si="129"/>
        <v>-4.9655172413793101E-2</v>
      </c>
      <c r="P1109" s="186">
        <f t="shared" si="130"/>
        <v>-4.6210720887245843E-2</v>
      </c>
      <c r="Q1109" s="186">
        <f t="shared" si="134"/>
        <v>-4.6210720887245843E-2</v>
      </c>
      <c r="R1109" s="117"/>
      <c r="S1109" s="117">
        <f t="shared" si="135"/>
        <v>-1.9850269616171743E-3</v>
      </c>
      <c r="T1109" s="117">
        <f t="shared" si="127"/>
        <v>-2.4983314899046483E-2</v>
      </c>
    </row>
    <row r="1110" spans="2:20" ht="15.75" x14ac:dyDescent="0.2">
      <c r="B1110" s="116" t="s">
        <v>3160</v>
      </c>
      <c r="C1110" s="118">
        <v>4180</v>
      </c>
      <c r="D1110" s="118">
        <v>15990</v>
      </c>
      <c r="E1110" s="118">
        <v>14330</v>
      </c>
      <c r="F1110" s="118">
        <v>23990</v>
      </c>
      <c r="G1110" s="118">
        <v>13100</v>
      </c>
      <c r="H1110" s="118">
        <v>15540</v>
      </c>
      <c r="I1110" s="118"/>
      <c r="J1110" s="118">
        <v>652154</v>
      </c>
      <c r="K1110" s="118">
        <v>1270196.6817999999</v>
      </c>
      <c r="L1110" s="186">
        <f t="shared" si="131"/>
        <v>3.4653465346534656E-2</v>
      </c>
      <c r="M1110" s="186">
        <f t="shared" si="132"/>
        <v>0</v>
      </c>
      <c r="N1110" s="186">
        <f t="shared" si="133"/>
        <v>-2.5832766825288921E-2</v>
      </c>
      <c r="O1110" s="186">
        <f t="shared" si="129"/>
        <v>-4.9346879535558781E-2</v>
      </c>
      <c r="P1110" s="186">
        <f t="shared" si="130"/>
        <v>3.875968992248062E-3</v>
      </c>
      <c r="Q1110" s="186">
        <f t="shared" si="134"/>
        <v>3.875968992248062E-3</v>
      </c>
      <c r="R1110" s="117"/>
      <c r="S1110" s="117">
        <f t="shared" si="135"/>
        <v>4.7390298238424349E-3</v>
      </c>
      <c r="T1110" s="117">
        <f t="shared" si="127"/>
        <v>-2.4750053615507858E-2</v>
      </c>
    </row>
    <row r="1111" spans="2:20" ht="15.75" x14ac:dyDescent="0.2">
      <c r="B1111" s="116" t="s">
        <v>3161</v>
      </c>
      <c r="C1111" s="118">
        <v>4120</v>
      </c>
      <c r="D1111" s="118">
        <v>15990</v>
      </c>
      <c r="E1111" s="118">
        <v>13740</v>
      </c>
      <c r="F1111" s="118">
        <v>22900</v>
      </c>
      <c r="G1111" s="118">
        <v>12450</v>
      </c>
      <c r="H1111" s="118">
        <v>14830</v>
      </c>
      <c r="I1111" s="118"/>
      <c r="J1111" s="118">
        <v>650357</v>
      </c>
      <c r="K1111" s="118">
        <v>1258268.898</v>
      </c>
      <c r="L1111" s="186">
        <f t="shared" si="131"/>
        <v>-1.4354066985645933E-2</v>
      </c>
      <c r="M1111" s="186">
        <f t="shared" si="132"/>
        <v>0</v>
      </c>
      <c r="N1111" s="186">
        <f t="shared" si="133"/>
        <v>-4.1172365666434056E-2</v>
      </c>
      <c r="O1111" s="186">
        <f t="shared" si="129"/>
        <v>-4.9618320610687022E-2</v>
      </c>
      <c r="P1111" s="186">
        <f t="shared" si="130"/>
        <v>-4.568854568854569E-2</v>
      </c>
      <c r="Q1111" s="186">
        <f t="shared" si="134"/>
        <v>-4.568854568854569E-2</v>
      </c>
      <c r="R1111" s="117"/>
      <c r="S1111" s="117">
        <f t="shared" si="135"/>
        <v>-2.7554841341155619E-3</v>
      </c>
      <c r="T1111" s="117">
        <f t="shared" si="127"/>
        <v>-9.3905014639913548E-3</v>
      </c>
    </row>
    <row r="1112" spans="2:20" ht="15.75" x14ac:dyDescent="0.2">
      <c r="B1112" s="116" t="s">
        <v>3162</v>
      </c>
      <c r="C1112" s="118">
        <v>3960</v>
      </c>
      <c r="D1112" s="118">
        <v>15990</v>
      </c>
      <c r="E1112" s="118">
        <v>13080</v>
      </c>
      <c r="F1112" s="118">
        <v>21800</v>
      </c>
      <c r="G1112" s="118">
        <v>11830</v>
      </c>
      <c r="H1112" s="118">
        <v>14170</v>
      </c>
      <c r="I1112" s="118"/>
      <c r="J1112" s="118">
        <v>649694</v>
      </c>
      <c r="K1112" s="118">
        <v>1274695.6993</v>
      </c>
      <c r="L1112" s="186">
        <f t="shared" si="131"/>
        <v>-3.8834951456310676E-2</v>
      </c>
      <c r="M1112" s="186">
        <f t="shared" si="132"/>
        <v>0</v>
      </c>
      <c r="N1112" s="186">
        <f t="shared" si="133"/>
        <v>-4.8034934497816595E-2</v>
      </c>
      <c r="O1112" s="186">
        <f t="shared" si="129"/>
        <v>-4.9799196787148593E-2</v>
      </c>
      <c r="P1112" s="186">
        <f t="shared" si="130"/>
        <v>-4.4504383007417395E-2</v>
      </c>
      <c r="Q1112" s="186">
        <f t="shared" si="134"/>
        <v>-4.4504383007417395E-2</v>
      </c>
      <c r="R1112" s="117"/>
      <c r="S1112" s="117">
        <f t="shared" si="135"/>
        <v>-1.0194400921340126E-3</v>
      </c>
      <c r="T1112" s="117">
        <f t="shared" si="127"/>
        <v>1.3055080139157928E-2</v>
      </c>
    </row>
    <row r="1113" spans="2:20" ht="15.75" x14ac:dyDescent="0.2">
      <c r="B1113" s="116" t="s">
        <v>3163</v>
      </c>
      <c r="C1113" s="118">
        <v>3830</v>
      </c>
      <c r="D1113" s="118">
        <v>15990</v>
      </c>
      <c r="E1113" s="118">
        <v>12500</v>
      </c>
      <c r="F1113" s="118">
        <v>20790</v>
      </c>
      <c r="G1113" s="118">
        <v>12090</v>
      </c>
      <c r="H1113" s="118">
        <v>13550</v>
      </c>
      <c r="I1113" s="118"/>
      <c r="J1113" s="118">
        <v>650688</v>
      </c>
      <c r="K1113" s="118">
        <v>1249475.2637</v>
      </c>
      <c r="L1113" s="186">
        <f t="shared" si="131"/>
        <v>-3.2828282828282832E-2</v>
      </c>
      <c r="M1113" s="186">
        <f t="shared" si="132"/>
        <v>0</v>
      </c>
      <c r="N1113" s="186">
        <f t="shared" si="133"/>
        <v>-4.4342507645259939E-2</v>
      </c>
      <c r="O1113" s="186">
        <f t="shared" si="129"/>
        <v>2.197802197802198E-2</v>
      </c>
      <c r="P1113" s="186">
        <f t="shared" si="130"/>
        <v>-4.3754410726887794E-2</v>
      </c>
      <c r="Q1113" s="186">
        <f t="shared" si="134"/>
        <v>-4.3754410726887794E-2</v>
      </c>
      <c r="R1113" s="117"/>
      <c r="S1113" s="117">
        <f t="shared" si="135"/>
        <v>1.5299510230970272E-3</v>
      </c>
      <c r="T1113" s="117">
        <f t="shared" si="127"/>
        <v>-1.9785455943602686E-2</v>
      </c>
    </row>
    <row r="1114" spans="2:20" ht="15.75" x14ac:dyDescent="0.2">
      <c r="B1114" s="116" t="s">
        <v>3164</v>
      </c>
      <c r="C1114" s="118">
        <v>3950</v>
      </c>
      <c r="D1114" s="118">
        <v>15990</v>
      </c>
      <c r="E1114" s="118">
        <v>12440</v>
      </c>
      <c r="F1114" s="118">
        <v>20580</v>
      </c>
      <c r="G1114" s="118">
        <v>11510</v>
      </c>
      <c r="H1114" s="118">
        <v>14110</v>
      </c>
      <c r="I1114" s="118"/>
      <c r="J1114" s="118">
        <v>652031</v>
      </c>
      <c r="K1114" s="118">
        <v>1235209.1686</v>
      </c>
      <c r="L1114" s="186">
        <f t="shared" si="131"/>
        <v>3.1331592689295036E-2</v>
      </c>
      <c r="M1114" s="186">
        <f t="shared" si="132"/>
        <v>0</v>
      </c>
      <c r="N1114" s="186">
        <f t="shared" si="133"/>
        <v>-4.7999999999999996E-3</v>
      </c>
      <c r="O1114" s="186">
        <f t="shared" si="129"/>
        <v>-4.7973531844499588E-2</v>
      </c>
      <c r="P1114" s="186">
        <f t="shared" si="130"/>
        <v>4.1328413284132844E-2</v>
      </c>
      <c r="Q1114" s="186">
        <f t="shared" si="134"/>
        <v>4.1328413284132844E-2</v>
      </c>
      <c r="R1114" s="117"/>
      <c r="S1114" s="117">
        <f t="shared" si="135"/>
        <v>2.063969214124127E-3</v>
      </c>
      <c r="T1114" s="117">
        <f t="shared" si="127"/>
        <v>-1.1417669092347342E-2</v>
      </c>
    </row>
    <row r="1115" spans="2:20" ht="15.75" x14ac:dyDescent="0.2">
      <c r="B1115" s="116" t="s">
        <v>3165</v>
      </c>
      <c r="C1115" s="118">
        <v>4140</v>
      </c>
      <c r="D1115" s="118">
        <v>15990</v>
      </c>
      <c r="E1115" s="118">
        <v>13010</v>
      </c>
      <c r="F1115" s="118">
        <v>21540</v>
      </c>
      <c r="G1115" s="118">
        <v>10940</v>
      </c>
      <c r="H1115" s="118">
        <v>14660</v>
      </c>
      <c r="I1115" s="118"/>
      <c r="J1115" s="118">
        <v>656530</v>
      </c>
      <c r="K1115" s="118">
        <v>1260776.075</v>
      </c>
      <c r="L1115" s="186">
        <f t="shared" si="131"/>
        <v>4.810126582278481E-2</v>
      </c>
      <c r="M1115" s="186">
        <f t="shared" si="132"/>
        <v>0</v>
      </c>
      <c r="N1115" s="186">
        <f t="shared" si="133"/>
        <v>4.5819935691318328E-2</v>
      </c>
      <c r="O1115" s="186">
        <f t="shared" si="129"/>
        <v>-4.9522154648132061E-2</v>
      </c>
      <c r="P1115" s="186">
        <f t="shared" si="130"/>
        <v>3.8979447200566973E-2</v>
      </c>
      <c r="Q1115" s="186">
        <f t="shared" si="134"/>
        <v>3.8979447200566973E-2</v>
      </c>
      <c r="R1115" s="117"/>
      <c r="S1115" s="117">
        <f t="shared" si="135"/>
        <v>6.899978681995181E-3</v>
      </c>
      <c r="T1115" s="117">
        <f t="shared" si="127"/>
        <v>2.0698442862902157E-2</v>
      </c>
    </row>
    <row r="1116" spans="2:20" ht="15.75" x14ac:dyDescent="0.2">
      <c r="B1116" s="116" t="s">
        <v>3166</v>
      </c>
      <c r="C1116" s="118">
        <v>4330</v>
      </c>
      <c r="D1116" s="118">
        <v>15990</v>
      </c>
      <c r="E1116" s="118">
        <v>12510</v>
      </c>
      <c r="F1116" s="118">
        <v>20910</v>
      </c>
      <c r="G1116" s="118">
        <v>11340</v>
      </c>
      <c r="H1116" s="118">
        <v>15110</v>
      </c>
      <c r="I1116" s="118"/>
      <c r="J1116" s="118">
        <v>656256</v>
      </c>
      <c r="K1116" s="118">
        <v>1234373.4698000001</v>
      </c>
      <c r="L1116" s="186">
        <f t="shared" si="131"/>
        <v>4.5893719806763288E-2</v>
      </c>
      <c r="M1116" s="186">
        <f t="shared" si="132"/>
        <v>0</v>
      </c>
      <c r="N1116" s="186">
        <f t="shared" si="133"/>
        <v>-3.843197540353574E-2</v>
      </c>
      <c r="O1116" s="186">
        <f t="shared" si="129"/>
        <v>3.6563071297989032E-2</v>
      </c>
      <c r="P1116" s="186">
        <f t="shared" si="130"/>
        <v>3.0695770804911322E-2</v>
      </c>
      <c r="Q1116" s="186">
        <f t="shared" si="134"/>
        <v>3.0695770804911322E-2</v>
      </c>
      <c r="R1116" s="117"/>
      <c r="S1116" s="117">
        <f t="shared" si="135"/>
        <v>-4.1734574200721978E-4</v>
      </c>
      <c r="T1116" s="117">
        <f t="shared" si="127"/>
        <v>-2.0941549989358637E-2</v>
      </c>
    </row>
    <row r="1117" spans="2:20" ht="15.75" x14ac:dyDescent="0.2">
      <c r="B1117" s="116" t="s">
        <v>3167</v>
      </c>
      <c r="C1117" s="118">
        <v>4390</v>
      </c>
      <c r="D1117" s="118">
        <v>15990</v>
      </c>
      <c r="E1117" s="118">
        <v>12330</v>
      </c>
      <c r="F1117" s="118">
        <v>20860</v>
      </c>
      <c r="G1117" s="118">
        <v>10780</v>
      </c>
      <c r="H1117" s="118">
        <v>15180</v>
      </c>
      <c r="I1117" s="118"/>
      <c r="J1117" s="118">
        <v>653524</v>
      </c>
      <c r="K1117" s="118">
        <v>1212267.4384999999</v>
      </c>
      <c r="L1117" s="186">
        <f t="shared" si="131"/>
        <v>1.3856812933025405E-2</v>
      </c>
      <c r="M1117" s="186">
        <f t="shared" si="132"/>
        <v>0</v>
      </c>
      <c r="N1117" s="186">
        <f t="shared" si="133"/>
        <v>-1.4388489208633094E-2</v>
      </c>
      <c r="O1117" s="186">
        <f t="shared" si="129"/>
        <v>-4.9382716049382713E-2</v>
      </c>
      <c r="P1117" s="186">
        <f t="shared" si="130"/>
        <v>4.6326935804103242E-3</v>
      </c>
      <c r="Q1117" s="186">
        <f t="shared" si="134"/>
        <v>4.6326935804103242E-3</v>
      </c>
      <c r="R1117" s="117"/>
      <c r="S1117" s="117">
        <f t="shared" si="135"/>
        <v>-4.163009557245953E-3</v>
      </c>
      <c r="T1117" s="117">
        <f t="shared" si="127"/>
        <v>-1.7908705785439384E-2</v>
      </c>
    </row>
    <row r="1118" spans="2:20" ht="15.75" x14ac:dyDescent="0.2">
      <c r="B1118" s="116" t="s">
        <v>3168</v>
      </c>
      <c r="C1118" s="118">
        <v>4350</v>
      </c>
      <c r="D1118" s="118">
        <v>15990</v>
      </c>
      <c r="E1118" s="118">
        <v>12940</v>
      </c>
      <c r="F1118" s="118">
        <v>21900</v>
      </c>
      <c r="G1118" s="118">
        <v>10250</v>
      </c>
      <c r="H1118" s="118">
        <v>15930</v>
      </c>
      <c r="I1118" s="118"/>
      <c r="J1118" s="118">
        <v>651836</v>
      </c>
      <c r="K1118" s="118">
        <v>1189755.2657999999</v>
      </c>
      <c r="L1118" s="186">
        <f t="shared" si="131"/>
        <v>-9.1116173120728925E-3</v>
      </c>
      <c r="M1118" s="186">
        <f t="shared" si="132"/>
        <v>0</v>
      </c>
      <c r="N1118" s="186">
        <f t="shared" si="133"/>
        <v>4.9472830494728302E-2</v>
      </c>
      <c r="O1118" s="186">
        <f t="shared" si="129"/>
        <v>-4.9165120593692019E-2</v>
      </c>
      <c r="P1118" s="186">
        <f t="shared" si="130"/>
        <v>4.9407114624505928E-2</v>
      </c>
      <c r="Q1118" s="186">
        <f t="shared" si="134"/>
        <v>4.9407114624505928E-2</v>
      </c>
      <c r="R1118" s="117"/>
      <c r="S1118" s="117">
        <f t="shared" si="135"/>
        <v>-2.5829196785427926E-3</v>
      </c>
      <c r="T1118" s="117">
        <f t="shared" si="127"/>
        <v>-1.857030221636197E-2</v>
      </c>
    </row>
    <row r="1119" spans="2:20" ht="15.75" x14ac:dyDescent="0.2">
      <c r="B1119" s="116" t="s">
        <v>3169</v>
      </c>
      <c r="C1119" s="118">
        <v>4290</v>
      </c>
      <c r="D1119" s="118">
        <v>13960</v>
      </c>
      <c r="E1119" s="118">
        <v>12300</v>
      </c>
      <c r="F1119" s="118">
        <v>20810</v>
      </c>
      <c r="G1119" s="118">
        <v>9740</v>
      </c>
      <c r="H1119" s="118">
        <v>15140</v>
      </c>
      <c r="I1119" s="118"/>
      <c r="J1119" s="118">
        <v>652846</v>
      </c>
      <c r="K1119" s="118">
        <v>1187591.0416999999</v>
      </c>
      <c r="L1119" s="186">
        <f t="shared" si="131"/>
        <v>-1.3793103448275862E-2</v>
      </c>
      <c r="M1119" s="186">
        <f t="shared" si="132"/>
        <v>-0.12695434646654158</v>
      </c>
      <c r="N1119" s="186">
        <f t="shared" si="133"/>
        <v>-4.945904173106646E-2</v>
      </c>
      <c r="O1119" s="186">
        <f t="shared" si="129"/>
        <v>-4.9756097560975612E-2</v>
      </c>
      <c r="P1119" s="186">
        <f t="shared" si="130"/>
        <v>-4.9591964846202131E-2</v>
      </c>
      <c r="Q1119" s="186">
        <f t="shared" si="134"/>
        <v>-4.9591964846202131E-2</v>
      </c>
      <c r="R1119" s="117"/>
      <c r="S1119" s="117">
        <f t="shared" si="135"/>
        <v>1.5494694984628035E-3</v>
      </c>
      <c r="T1119" s="117">
        <f t="shared" si="127"/>
        <v>-1.8190498182369904E-3</v>
      </c>
    </row>
    <row r="1120" spans="2:20" ht="15.75" x14ac:dyDescent="0.2">
      <c r="B1120" s="116" t="s">
        <v>3170</v>
      </c>
      <c r="C1120" s="118">
        <v>4090</v>
      </c>
      <c r="D1120" s="118">
        <v>13370</v>
      </c>
      <c r="E1120" s="118">
        <v>12040</v>
      </c>
      <c r="F1120" s="118">
        <v>19980</v>
      </c>
      <c r="G1120" s="118">
        <v>9430</v>
      </c>
      <c r="H1120" s="118">
        <v>14820</v>
      </c>
      <c r="I1120" s="118"/>
      <c r="J1120" s="118">
        <v>645394</v>
      </c>
      <c r="K1120" s="118">
        <v>1196192.2198000001</v>
      </c>
      <c r="L1120" s="186">
        <f t="shared" si="131"/>
        <v>-4.6620046620046623E-2</v>
      </c>
      <c r="M1120" s="186">
        <f t="shared" si="132"/>
        <v>-4.2263610315186245E-2</v>
      </c>
      <c r="N1120" s="186">
        <f t="shared" si="133"/>
        <v>-2.113821138211382E-2</v>
      </c>
      <c r="O1120" s="186">
        <f t="shared" si="129"/>
        <v>-3.1827515400410678E-2</v>
      </c>
      <c r="P1120" s="186">
        <f t="shared" si="130"/>
        <v>-2.1136063408190225E-2</v>
      </c>
      <c r="Q1120" s="186">
        <f t="shared" si="134"/>
        <v>-2.1136063408190225E-2</v>
      </c>
      <c r="R1120" s="117"/>
      <c r="S1120" s="117">
        <f t="shared" si="135"/>
        <v>-1.1414636836252347E-2</v>
      </c>
      <c r="T1120" s="117">
        <f t="shared" si="127"/>
        <v>7.2425420856053399E-3</v>
      </c>
    </row>
    <row r="1121" spans="2:20" ht="15.75" x14ac:dyDescent="0.2">
      <c r="B1121" s="116" t="s">
        <v>3171</v>
      </c>
      <c r="C1121" s="118">
        <v>4170</v>
      </c>
      <c r="D1121" s="118">
        <v>13290</v>
      </c>
      <c r="E1121" s="118">
        <v>11540</v>
      </c>
      <c r="F1121" s="118">
        <v>19060</v>
      </c>
      <c r="G1121" s="118">
        <v>9560</v>
      </c>
      <c r="H1121" s="118">
        <v>14240</v>
      </c>
      <c r="I1121" s="118"/>
      <c r="J1121" s="118">
        <v>646370</v>
      </c>
      <c r="K1121" s="118">
        <v>1223665.2756000001</v>
      </c>
      <c r="L1121" s="186">
        <f t="shared" si="131"/>
        <v>1.9559902200488997E-2</v>
      </c>
      <c r="M1121" s="186">
        <f t="shared" si="132"/>
        <v>-5.9835452505609572E-3</v>
      </c>
      <c r="N1121" s="186">
        <f t="shared" si="133"/>
        <v>-4.1528239202657809E-2</v>
      </c>
      <c r="O1121" s="186">
        <f t="shared" si="129"/>
        <v>1.3785790031813362E-2</v>
      </c>
      <c r="P1121" s="186">
        <f t="shared" si="130"/>
        <v>-3.9136302294197033E-2</v>
      </c>
      <c r="Q1121" s="186">
        <f t="shared" si="134"/>
        <v>-3.9136302294197033E-2</v>
      </c>
      <c r="R1121" s="117"/>
      <c r="S1121" s="117">
        <f t="shared" si="135"/>
        <v>1.5122545297911044E-3</v>
      </c>
      <c r="T1121" s="117">
        <f t="shared" si="127"/>
        <v>2.2967091195922832E-2</v>
      </c>
    </row>
    <row r="1122" spans="2:20" ht="15.75" x14ac:dyDescent="0.2">
      <c r="B1122" s="116" t="s">
        <v>3172</v>
      </c>
      <c r="C1122" s="118">
        <v>4360</v>
      </c>
      <c r="D1122" s="118">
        <v>13680</v>
      </c>
      <c r="E1122" s="118">
        <v>11600</v>
      </c>
      <c r="F1122" s="118">
        <v>19360</v>
      </c>
      <c r="G1122" s="118">
        <v>10030</v>
      </c>
      <c r="H1122" s="118">
        <v>14940</v>
      </c>
      <c r="I1122" s="118"/>
      <c r="J1122" s="118">
        <v>651057</v>
      </c>
      <c r="K1122" s="118">
        <v>1232185.7794999999</v>
      </c>
      <c r="L1122" s="186">
        <f t="shared" si="131"/>
        <v>4.5563549160671464E-2</v>
      </c>
      <c r="M1122" s="186">
        <f t="shared" si="132"/>
        <v>2.9345372460496615E-2</v>
      </c>
      <c r="N1122" s="186">
        <f t="shared" si="133"/>
        <v>5.1993067590987872E-3</v>
      </c>
      <c r="O1122" s="186">
        <f t="shared" si="129"/>
        <v>4.9163179916317995E-2</v>
      </c>
      <c r="P1122" s="186">
        <f t="shared" si="130"/>
        <v>4.9157303370786519E-2</v>
      </c>
      <c r="Q1122" s="186">
        <f t="shared" si="134"/>
        <v>4.9157303370786519E-2</v>
      </c>
      <c r="R1122" s="117"/>
      <c r="S1122" s="117">
        <f t="shared" si="135"/>
        <v>7.2512647554806072E-3</v>
      </c>
      <c r="T1122" s="117">
        <f t="shared" si="127"/>
        <v>6.9631001793542223E-3</v>
      </c>
    </row>
    <row r="1123" spans="2:20" ht="15.75" x14ac:dyDescent="0.2">
      <c r="B1123" s="116" t="s">
        <v>3173</v>
      </c>
      <c r="C1123" s="118">
        <v>4480</v>
      </c>
      <c r="D1123" s="118">
        <v>14260</v>
      </c>
      <c r="E1123" s="118">
        <v>11760</v>
      </c>
      <c r="F1123" s="118">
        <v>19890</v>
      </c>
      <c r="G1123" s="118">
        <v>10500</v>
      </c>
      <c r="H1123" s="118">
        <v>15520</v>
      </c>
      <c r="I1123" s="118"/>
      <c r="J1123" s="118">
        <v>651067</v>
      </c>
      <c r="K1123" s="118">
        <v>1246389.5839</v>
      </c>
      <c r="L1123" s="186">
        <f t="shared" si="131"/>
        <v>2.7522935779816515E-2</v>
      </c>
      <c r="M1123" s="186">
        <f t="shared" si="132"/>
        <v>4.2397660818713448E-2</v>
      </c>
      <c r="N1123" s="186">
        <f t="shared" si="133"/>
        <v>1.3793103448275862E-2</v>
      </c>
      <c r="O1123" s="186">
        <f t="shared" si="129"/>
        <v>4.6859421734795612E-2</v>
      </c>
      <c r="P1123" s="186">
        <f t="shared" si="130"/>
        <v>3.8821954484605084E-2</v>
      </c>
      <c r="Q1123" s="186">
        <f t="shared" si="134"/>
        <v>3.8821954484605084E-2</v>
      </c>
      <c r="R1123" s="117"/>
      <c r="S1123" s="117">
        <f t="shared" si="135"/>
        <v>1.5359638249799942E-5</v>
      </c>
      <c r="T1123" s="117">
        <f t="shared" si="127"/>
        <v>1.1527323749640809E-2</v>
      </c>
    </row>
    <row r="1124" spans="2:20" ht="15.75" x14ac:dyDescent="0.2">
      <c r="B1124" s="116" t="s">
        <v>3174</v>
      </c>
      <c r="C1124" s="118">
        <v>4700</v>
      </c>
      <c r="D1124" s="118">
        <v>14930</v>
      </c>
      <c r="E1124" s="118">
        <v>12310</v>
      </c>
      <c r="F1124" s="118">
        <v>20880</v>
      </c>
      <c r="G1124" s="118">
        <v>10910</v>
      </c>
      <c r="H1124" s="118">
        <v>16250</v>
      </c>
      <c r="I1124" s="118"/>
      <c r="J1124" s="118">
        <v>651789</v>
      </c>
      <c r="K1124" s="118">
        <v>1266833.3681999999</v>
      </c>
      <c r="L1124" s="186">
        <f t="shared" si="131"/>
        <v>4.9107142857142856E-2</v>
      </c>
      <c r="M1124" s="186">
        <f t="shared" si="132"/>
        <v>4.6984572230014024E-2</v>
      </c>
      <c r="N1124" s="186">
        <f t="shared" si="133"/>
        <v>4.6768707482993201E-2</v>
      </c>
      <c r="O1124" s="186">
        <f t="shared" si="129"/>
        <v>3.9047619047619046E-2</v>
      </c>
      <c r="P1124" s="186">
        <f t="shared" si="130"/>
        <v>4.7036082474226804E-2</v>
      </c>
      <c r="Q1124" s="186">
        <f t="shared" si="134"/>
        <v>4.7036082474226804E-2</v>
      </c>
      <c r="R1124" s="117"/>
      <c r="S1124" s="117">
        <f t="shared" si="135"/>
        <v>1.108948848582404E-3</v>
      </c>
      <c r="T1124" s="117">
        <f t="shared" si="127"/>
        <v>1.6402403040011431E-2</v>
      </c>
    </row>
    <row r="1125" spans="2:20" ht="15.75" x14ac:dyDescent="0.2">
      <c r="B1125" s="116" t="s">
        <v>3175</v>
      </c>
      <c r="C1125" s="118">
        <v>4760</v>
      </c>
      <c r="D1125" s="118">
        <v>14910</v>
      </c>
      <c r="E1125" s="118">
        <v>12660</v>
      </c>
      <c r="F1125" s="118">
        <v>21910</v>
      </c>
      <c r="G1125" s="118">
        <v>11450</v>
      </c>
      <c r="H1125" s="118">
        <v>16590</v>
      </c>
      <c r="I1125" s="118"/>
      <c r="J1125" s="118">
        <v>654514</v>
      </c>
      <c r="K1125" s="118">
        <v>1324546.1061</v>
      </c>
      <c r="L1125" s="186">
        <f t="shared" si="131"/>
        <v>1.276595744680851E-2</v>
      </c>
      <c r="M1125" s="186">
        <f t="shared" si="132"/>
        <v>-1.3395847287340924E-3</v>
      </c>
      <c r="N1125" s="186">
        <f t="shared" si="133"/>
        <v>2.843216896831844E-2</v>
      </c>
      <c r="O1125" s="186">
        <f t="shared" si="129"/>
        <v>4.9495875343721359E-2</v>
      </c>
      <c r="P1125" s="186">
        <f t="shared" si="130"/>
        <v>2.0923076923076923E-2</v>
      </c>
      <c r="Q1125" s="186">
        <f t="shared" si="134"/>
        <v>2.0923076923076923E-2</v>
      </c>
      <c r="R1125" s="117"/>
      <c r="S1125" s="117">
        <f t="shared" si="135"/>
        <v>4.1808008419902763E-3</v>
      </c>
      <c r="T1125" s="117">
        <f t="shared" si="127"/>
        <v>4.5556692260168452E-2</v>
      </c>
    </row>
    <row r="1126" spans="2:20" ht="15.75" x14ac:dyDescent="0.2">
      <c r="B1126" s="116" t="s">
        <v>3176</v>
      </c>
      <c r="C1126" s="118">
        <v>4800</v>
      </c>
      <c r="D1126" s="118">
        <v>14680</v>
      </c>
      <c r="E1126" s="118">
        <v>12970</v>
      </c>
      <c r="F1126" s="118">
        <v>22840</v>
      </c>
      <c r="G1126" s="118">
        <v>12020</v>
      </c>
      <c r="H1126" s="118">
        <v>16810</v>
      </c>
      <c r="I1126" s="118"/>
      <c r="J1126" s="118">
        <v>654909</v>
      </c>
      <c r="K1126" s="118">
        <v>1342099.3472</v>
      </c>
      <c r="L1126" s="186">
        <f t="shared" si="131"/>
        <v>8.4033613445378148E-3</v>
      </c>
      <c r="M1126" s="186">
        <f t="shared" si="132"/>
        <v>-1.5425888665325285E-2</v>
      </c>
      <c r="N1126" s="186">
        <f t="shared" si="133"/>
        <v>2.448657187993681E-2</v>
      </c>
      <c r="O1126" s="186">
        <f t="shared" si="129"/>
        <v>4.9781659388646288E-2</v>
      </c>
      <c r="P1126" s="186">
        <f t="shared" si="130"/>
        <v>1.3261000602772756E-2</v>
      </c>
      <c r="Q1126" s="186">
        <f t="shared" si="134"/>
        <v>1.3261000602772756E-2</v>
      </c>
      <c r="R1126" s="117"/>
      <c r="S1126" s="117">
        <f t="shared" si="135"/>
        <v>6.0350122380881078E-4</v>
      </c>
      <c r="T1126" s="117">
        <f t="shared" si="127"/>
        <v>1.3252268848295386E-2</v>
      </c>
    </row>
    <row r="1127" spans="2:20" ht="15.75" x14ac:dyDescent="0.2">
      <c r="B1127" s="116" t="s">
        <v>3177</v>
      </c>
      <c r="C1127" s="118">
        <v>4850</v>
      </c>
      <c r="D1127" s="118">
        <v>14010</v>
      </c>
      <c r="E1127" s="118">
        <v>13560</v>
      </c>
      <c r="F1127" s="118">
        <v>23980</v>
      </c>
      <c r="G1127" s="118">
        <v>12620</v>
      </c>
      <c r="H1127" s="118">
        <v>17490</v>
      </c>
      <c r="I1127" s="118"/>
      <c r="J1127" s="118">
        <v>654795</v>
      </c>
      <c r="K1127" s="118">
        <v>1333347.1529000001</v>
      </c>
      <c r="L1127" s="186">
        <f t="shared" si="131"/>
        <v>1.0416666666666666E-2</v>
      </c>
      <c r="M1127" s="186">
        <f t="shared" si="132"/>
        <v>-4.564032697547684E-2</v>
      </c>
      <c r="N1127" s="186">
        <f t="shared" si="133"/>
        <v>4.5489591364687741E-2</v>
      </c>
      <c r="O1127" s="186">
        <f t="shared" si="129"/>
        <v>4.9916805324459232E-2</v>
      </c>
      <c r="P1127" s="186">
        <f t="shared" si="130"/>
        <v>4.045211183819155E-2</v>
      </c>
      <c r="Q1127" s="186">
        <f t="shared" si="134"/>
        <v>4.045211183819155E-2</v>
      </c>
      <c r="R1127" s="117"/>
      <c r="S1127" s="117">
        <f t="shared" si="135"/>
        <v>-1.7406998529566703E-4</v>
      </c>
      <c r="T1127" s="117">
        <f t="shared" si="127"/>
        <v>-6.5212715573250354E-3</v>
      </c>
    </row>
    <row r="1128" spans="2:20" ht="15.75" x14ac:dyDescent="0.2">
      <c r="B1128" s="116" t="s">
        <v>3178</v>
      </c>
      <c r="C1128" s="118">
        <v>4980</v>
      </c>
      <c r="D1128" s="118">
        <v>13780</v>
      </c>
      <c r="E1128" s="118">
        <v>14210</v>
      </c>
      <c r="F1128" s="118">
        <v>25170</v>
      </c>
      <c r="G1128" s="118">
        <v>13090</v>
      </c>
      <c r="H1128" s="118">
        <v>18220</v>
      </c>
      <c r="I1128" s="118"/>
      <c r="J1128" s="118">
        <v>656292</v>
      </c>
      <c r="K1128" s="118">
        <v>1350090.4691000001</v>
      </c>
      <c r="L1128" s="186">
        <f t="shared" si="131"/>
        <v>2.6804123711340205E-2</v>
      </c>
      <c r="M1128" s="186">
        <f t="shared" si="132"/>
        <v>-1.6416845110635261E-2</v>
      </c>
      <c r="N1128" s="186">
        <f t="shared" si="133"/>
        <v>4.7935103244837761E-2</v>
      </c>
      <c r="O1128" s="186">
        <f t="shared" si="129"/>
        <v>3.724247226624406E-2</v>
      </c>
      <c r="P1128" s="186">
        <f t="shared" si="130"/>
        <v>4.1738136077758718E-2</v>
      </c>
      <c r="Q1128" s="186">
        <f t="shared" si="134"/>
        <v>4.1738136077758718E-2</v>
      </c>
      <c r="R1128" s="117"/>
      <c r="S1128" s="117">
        <f t="shared" si="135"/>
        <v>2.2862117151169451E-3</v>
      </c>
      <c r="T1128" s="117">
        <f t="shared" si="127"/>
        <v>1.2557356997075867E-2</v>
      </c>
    </row>
    <row r="1129" spans="2:20" ht="15.75" x14ac:dyDescent="0.2">
      <c r="B1129" s="116" t="s">
        <v>3179</v>
      </c>
      <c r="C1129" s="118">
        <v>4910</v>
      </c>
      <c r="D1129" s="118">
        <v>13630</v>
      </c>
      <c r="E1129" s="118">
        <v>13970</v>
      </c>
      <c r="F1129" s="118">
        <v>26330</v>
      </c>
      <c r="G1129" s="118">
        <v>13740</v>
      </c>
      <c r="H1129" s="118">
        <v>19130</v>
      </c>
      <c r="I1129" s="118"/>
      <c r="J1129" s="118">
        <v>660020</v>
      </c>
      <c r="K1129" s="118">
        <v>1334892.2272999999</v>
      </c>
      <c r="L1129" s="186">
        <f t="shared" si="131"/>
        <v>-1.4056224899598393E-2</v>
      </c>
      <c r="M1129" s="186">
        <f t="shared" si="132"/>
        <v>-1.0885341074020319E-2</v>
      </c>
      <c r="N1129" s="186">
        <f t="shared" si="133"/>
        <v>-1.688951442646024E-2</v>
      </c>
      <c r="O1129" s="186">
        <f t="shared" si="129"/>
        <v>4.9656226126814362E-2</v>
      </c>
      <c r="P1129" s="186">
        <f t="shared" si="130"/>
        <v>4.9945115257958285E-2</v>
      </c>
      <c r="Q1129" s="186">
        <f t="shared" si="134"/>
        <v>4.9945115257958285E-2</v>
      </c>
      <c r="R1129" s="117"/>
      <c r="S1129" s="117">
        <f t="shared" si="135"/>
        <v>5.6803983592669119E-3</v>
      </c>
      <c r="T1129" s="117">
        <f t="shared" si="127"/>
        <v>-1.125720249705316E-2</v>
      </c>
    </row>
    <row r="1130" spans="2:20" ht="15.75" x14ac:dyDescent="0.2">
      <c r="B1130" s="116" t="s">
        <v>3180</v>
      </c>
      <c r="C1130" s="118">
        <v>4790</v>
      </c>
      <c r="D1130" s="118">
        <v>14020</v>
      </c>
      <c r="E1130" s="118">
        <v>13390</v>
      </c>
      <c r="F1130" s="118">
        <v>27010</v>
      </c>
      <c r="G1130" s="118">
        <v>13780</v>
      </c>
      <c r="H1130" s="118">
        <v>20080</v>
      </c>
      <c r="I1130" s="118"/>
      <c r="J1130" s="118">
        <v>661114</v>
      </c>
      <c r="K1130" s="118">
        <v>1347164.9280000001</v>
      </c>
      <c r="L1130" s="186">
        <f t="shared" si="131"/>
        <v>-2.4439918533604887E-2</v>
      </c>
      <c r="M1130" s="186">
        <f t="shared" si="132"/>
        <v>2.8613352898019074E-2</v>
      </c>
      <c r="N1130" s="186">
        <f t="shared" si="133"/>
        <v>-4.1517537580529708E-2</v>
      </c>
      <c r="O1130" s="186">
        <f t="shared" si="129"/>
        <v>2.911208151382824E-3</v>
      </c>
      <c r="P1130" s="186">
        <f t="shared" si="130"/>
        <v>4.9660219550444328E-2</v>
      </c>
      <c r="Q1130" s="186">
        <f t="shared" si="134"/>
        <v>4.9660219550444328E-2</v>
      </c>
      <c r="R1130" s="117"/>
      <c r="S1130" s="117">
        <f t="shared" si="135"/>
        <v>1.6575255295294081E-3</v>
      </c>
      <c r="T1130" s="117">
        <f t="shared" si="127"/>
        <v>9.1937764330408591E-3</v>
      </c>
    </row>
    <row r="1131" spans="2:20" ht="15.75" x14ac:dyDescent="0.2">
      <c r="B1131" s="116" t="s">
        <v>3181</v>
      </c>
      <c r="C1131" s="118">
        <v>4990</v>
      </c>
      <c r="D1131" s="118">
        <v>14660</v>
      </c>
      <c r="E1131" s="118">
        <v>13190</v>
      </c>
      <c r="F1131" s="118">
        <v>27260</v>
      </c>
      <c r="G1131" s="118">
        <v>14210</v>
      </c>
      <c r="H1131" s="118">
        <v>21010</v>
      </c>
      <c r="I1131" s="118"/>
      <c r="J1131" s="118">
        <v>664186</v>
      </c>
      <c r="K1131" s="118">
        <v>1372223.5024000001</v>
      </c>
      <c r="L1131" s="186">
        <f t="shared" si="131"/>
        <v>4.1753653444676408E-2</v>
      </c>
      <c r="M1131" s="186">
        <f t="shared" si="132"/>
        <v>4.5649072753209702E-2</v>
      </c>
      <c r="N1131" s="186">
        <f t="shared" si="133"/>
        <v>-1.4936519790888723E-2</v>
      </c>
      <c r="O1131" s="186">
        <f t="shared" si="129"/>
        <v>3.1204644412191583E-2</v>
      </c>
      <c r="P1131" s="186">
        <f t="shared" si="130"/>
        <v>4.6314741035856574E-2</v>
      </c>
      <c r="Q1131" s="186">
        <f t="shared" si="134"/>
        <v>4.6314741035856574E-2</v>
      </c>
      <c r="R1131" s="117"/>
      <c r="S1131" s="117">
        <f t="shared" si="135"/>
        <v>4.6467023841576492E-3</v>
      </c>
      <c r="T1131" s="117">
        <f t="shared" si="127"/>
        <v>1.860096999199792E-2</v>
      </c>
    </row>
    <row r="1132" spans="2:20" ht="15.75" x14ac:dyDescent="0.2">
      <c r="B1132" s="116" t="s">
        <v>3182</v>
      </c>
      <c r="C1132" s="118">
        <v>5140</v>
      </c>
      <c r="D1132" s="118">
        <v>15180</v>
      </c>
      <c r="E1132" s="118">
        <v>12640</v>
      </c>
      <c r="F1132" s="118">
        <v>26080</v>
      </c>
      <c r="G1132" s="118">
        <v>14800</v>
      </c>
      <c r="H1132" s="118">
        <v>20130</v>
      </c>
      <c r="I1132" s="118"/>
      <c r="J1132" s="118">
        <v>665588</v>
      </c>
      <c r="K1132" s="118">
        <v>1410690.1884000001</v>
      </c>
      <c r="L1132" s="186">
        <f t="shared" si="131"/>
        <v>3.0060120240480961E-2</v>
      </c>
      <c r="M1132" s="186">
        <f t="shared" si="132"/>
        <v>3.5470668485675309E-2</v>
      </c>
      <c r="N1132" s="186">
        <f t="shared" si="133"/>
        <v>-4.1698256254738442E-2</v>
      </c>
      <c r="O1132" s="186">
        <f t="shared" si="129"/>
        <v>4.1520056298381423E-2</v>
      </c>
      <c r="P1132" s="186">
        <f t="shared" si="130"/>
        <v>-4.1884816753926704E-2</v>
      </c>
      <c r="Q1132" s="186">
        <f t="shared" si="134"/>
        <v>-4.1884816753926704E-2</v>
      </c>
      <c r="R1132" s="117"/>
      <c r="S1132" s="117">
        <f t="shared" si="135"/>
        <v>2.1108544895556366E-3</v>
      </c>
      <c r="T1132" s="117">
        <f t="shared" si="127"/>
        <v>2.8032376600985395E-2</v>
      </c>
    </row>
    <row r="1133" spans="2:20" ht="15.75" x14ac:dyDescent="0.2">
      <c r="B1133" s="116" t="s">
        <v>3183</v>
      </c>
      <c r="C1133" s="118">
        <v>5150</v>
      </c>
      <c r="D1133" s="118">
        <v>14820</v>
      </c>
      <c r="E1133" s="118">
        <v>13120</v>
      </c>
      <c r="F1133" s="118">
        <v>27080</v>
      </c>
      <c r="G1133" s="118">
        <v>15140</v>
      </c>
      <c r="H1133" s="118">
        <v>19800</v>
      </c>
      <c r="I1133" s="118"/>
      <c r="J1133" s="118">
        <v>662733</v>
      </c>
      <c r="K1133" s="118">
        <v>1449535.2688</v>
      </c>
      <c r="L1133" s="186">
        <f t="shared" si="131"/>
        <v>1.9455252918287938E-3</v>
      </c>
      <c r="M1133" s="186">
        <f t="shared" si="132"/>
        <v>-2.3715415019762844E-2</v>
      </c>
      <c r="N1133" s="186">
        <f t="shared" si="133"/>
        <v>3.7974683544303799E-2</v>
      </c>
      <c r="O1133" s="186">
        <f t="shared" si="129"/>
        <v>2.2972972972972974E-2</v>
      </c>
      <c r="P1133" s="186">
        <f t="shared" si="130"/>
        <v>-1.6393442622950821E-2</v>
      </c>
      <c r="Q1133" s="186">
        <f t="shared" si="134"/>
        <v>-1.6393442622950821E-2</v>
      </c>
      <c r="R1133" s="117"/>
      <c r="S1133" s="117">
        <f t="shared" si="135"/>
        <v>-4.2894403144287455E-3</v>
      </c>
      <c r="T1133" s="117">
        <f t="shared" si="127"/>
        <v>2.7536223558808342E-2</v>
      </c>
    </row>
    <row r="1134" spans="2:20" ht="15.75" x14ac:dyDescent="0.2">
      <c r="B1134" s="116" t="s">
        <v>3184</v>
      </c>
      <c r="C1134" s="118">
        <v>4970</v>
      </c>
      <c r="D1134" s="118">
        <v>15100</v>
      </c>
      <c r="E1134" s="118">
        <v>13650</v>
      </c>
      <c r="F1134" s="118">
        <v>27720</v>
      </c>
      <c r="G1134" s="118">
        <v>15140</v>
      </c>
      <c r="H1134" s="118">
        <v>19760</v>
      </c>
      <c r="I1134" s="118"/>
      <c r="J1134" s="118">
        <v>666191</v>
      </c>
      <c r="K1134" s="118">
        <v>1457704.7984</v>
      </c>
      <c r="L1134" s="186">
        <f t="shared" si="131"/>
        <v>-3.4951456310679613E-2</v>
      </c>
      <c r="M1134" s="186">
        <f t="shared" si="132"/>
        <v>1.8893387314439947E-2</v>
      </c>
      <c r="N1134" s="186">
        <f t="shared" si="133"/>
        <v>4.0396341463414635E-2</v>
      </c>
      <c r="O1134" s="186">
        <f t="shared" si="129"/>
        <v>0</v>
      </c>
      <c r="P1134" s="186">
        <f t="shared" si="130"/>
        <v>-2.0202020202020202E-3</v>
      </c>
      <c r="Q1134" s="186">
        <f t="shared" si="134"/>
        <v>-2.0202020202020202E-3</v>
      </c>
      <c r="R1134" s="117"/>
      <c r="S1134" s="117">
        <f t="shared" si="135"/>
        <v>5.2177875554710569E-3</v>
      </c>
      <c r="T1134" s="117">
        <f t="shared" ref="T1134:T1197" si="136">(K1134-K1133)/K1133</f>
        <v>5.6359646956111436E-3</v>
      </c>
    </row>
    <row r="1135" spans="2:20" ht="15.75" x14ac:dyDescent="0.2">
      <c r="B1135" s="116" t="s">
        <v>3185</v>
      </c>
      <c r="C1135" s="118">
        <v>5060</v>
      </c>
      <c r="D1135" s="118">
        <v>15830</v>
      </c>
      <c r="E1135" s="118">
        <v>13740</v>
      </c>
      <c r="F1135" s="118">
        <v>27720</v>
      </c>
      <c r="G1135" s="118">
        <v>15140</v>
      </c>
      <c r="H1135" s="118">
        <v>19800</v>
      </c>
      <c r="I1135" s="118"/>
      <c r="J1135" s="118">
        <v>671115</v>
      </c>
      <c r="K1135" s="118">
        <v>1456753.0906</v>
      </c>
      <c r="L1135" s="186">
        <f t="shared" si="131"/>
        <v>1.8108651911468814E-2</v>
      </c>
      <c r="M1135" s="186">
        <f t="shared" si="132"/>
        <v>4.8344370860927154E-2</v>
      </c>
      <c r="N1135" s="186">
        <f t="shared" si="133"/>
        <v>6.5934065934065934E-3</v>
      </c>
      <c r="O1135" s="186">
        <f t="shared" si="129"/>
        <v>0</v>
      </c>
      <c r="P1135" s="186">
        <f t="shared" si="130"/>
        <v>2.0242914979757085E-3</v>
      </c>
      <c r="Q1135" s="186">
        <f t="shared" si="134"/>
        <v>2.0242914979757085E-3</v>
      </c>
      <c r="R1135" s="117"/>
      <c r="S1135" s="117">
        <f t="shared" si="135"/>
        <v>7.3912736737662323E-3</v>
      </c>
      <c r="T1135" s="117">
        <f t="shared" si="136"/>
        <v>-6.5288102299216157E-4</v>
      </c>
    </row>
    <row r="1136" spans="2:20" ht="15.75" x14ac:dyDescent="0.2">
      <c r="B1136" s="116" t="s">
        <v>3186</v>
      </c>
      <c r="C1136" s="118">
        <v>5300</v>
      </c>
      <c r="D1136" s="118">
        <v>15380</v>
      </c>
      <c r="E1136" s="118">
        <v>14250</v>
      </c>
      <c r="F1136" s="118">
        <v>27720</v>
      </c>
      <c r="G1136" s="118">
        <v>14760</v>
      </c>
      <c r="H1136" s="118">
        <v>20730</v>
      </c>
      <c r="I1136" s="118"/>
      <c r="J1136" s="118">
        <v>670712</v>
      </c>
      <c r="K1136" s="118">
        <v>1478550.1597</v>
      </c>
      <c r="L1136" s="186">
        <f t="shared" si="131"/>
        <v>4.7430830039525688E-2</v>
      </c>
      <c r="M1136" s="186">
        <f t="shared" si="132"/>
        <v>-2.8427037271004423E-2</v>
      </c>
      <c r="N1136" s="186">
        <f t="shared" si="133"/>
        <v>3.7117903930131008E-2</v>
      </c>
      <c r="O1136" s="186">
        <f t="shared" si="129"/>
        <v>-2.5099075297225892E-2</v>
      </c>
      <c r="P1136" s="186">
        <f t="shared" si="130"/>
        <v>4.6969696969696967E-2</v>
      </c>
      <c r="Q1136" s="186">
        <f t="shared" si="134"/>
        <v>4.6969696969696967E-2</v>
      </c>
      <c r="R1136" s="117"/>
      <c r="S1136" s="117">
        <f t="shared" si="135"/>
        <v>-6.0049320906253032E-4</v>
      </c>
      <c r="T1136" s="117">
        <f t="shared" si="136"/>
        <v>1.4962775257282825E-2</v>
      </c>
    </row>
    <row r="1137" spans="2:20" ht="15.75" x14ac:dyDescent="0.2">
      <c r="B1137" s="116" t="s">
        <v>3187</v>
      </c>
      <c r="C1137" s="118">
        <v>5490</v>
      </c>
      <c r="D1137" s="118">
        <v>15180</v>
      </c>
      <c r="E1137" s="118">
        <v>14420</v>
      </c>
      <c r="F1137" s="118">
        <v>27720</v>
      </c>
      <c r="G1137" s="118">
        <v>14400</v>
      </c>
      <c r="H1137" s="118">
        <v>20990</v>
      </c>
      <c r="I1137" s="118"/>
      <c r="J1137" s="118">
        <v>667621</v>
      </c>
      <c r="K1137" s="118">
        <v>1512172.1436999999</v>
      </c>
      <c r="L1137" s="186">
        <f t="shared" si="131"/>
        <v>3.5849056603773584E-2</v>
      </c>
      <c r="M1137" s="186">
        <f t="shared" si="132"/>
        <v>-1.3003901170351105E-2</v>
      </c>
      <c r="N1137" s="186">
        <f t="shared" si="133"/>
        <v>1.1929824561403509E-2</v>
      </c>
      <c r="O1137" s="186">
        <f t="shared" si="129"/>
        <v>-2.4390243902439025E-2</v>
      </c>
      <c r="P1137" s="186">
        <f t="shared" si="130"/>
        <v>1.2542209358417752E-2</v>
      </c>
      <c r="Q1137" s="186">
        <f t="shared" si="134"/>
        <v>1.2542209358417752E-2</v>
      </c>
      <c r="R1137" s="117"/>
      <c r="S1137" s="117">
        <f t="shared" si="135"/>
        <v>-4.608535407149417E-3</v>
      </c>
      <c r="T1137" s="117">
        <f t="shared" si="136"/>
        <v>2.2739833193634696E-2</v>
      </c>
    </row>
    <row r="1138" spans="2:20" ht="15.75" x14ac:dyDescent="0.2">
      <c r="B1138" s="116" t="s">
        <v>3188</v>
      </c>
      <c r="C1138" s="118">
        <v>5550</v>
      </c>
      <c r="D1138" s="118">
        <v>15180</v>
      </c>
      <c r="E1138" s="118">
        <v>14320</v>
      </c>
      <c r="F1138" s="118">
        <v>27720</v>
      </c>
      <c r="G1138" s="118">
        <v>14980</v>
      </c>
      <c r="H1138" s="118">
        <v>20730</v>
      </c>
      <c r="I1138" s="118">
        <v>632000</v>
      </c>
      <c r="J1138" s="118">
        <v>667339</v>
      </c>
      <c r="K1138" s="118">
        <v>1503211.8544999999</v>
      </c>
      <c r="L1138" s="186">
        <f t="shared" si="131"/>
        <v>1.092896174863388E-2</v>
      </c>
      <c r="M1138" s="186">
        <f t="shared" si="132"/>
        <v>0</v>
      </c>
      <c r="N1138" s="186">
        <f t="shared" si="133"/>
        <v>-6.9348127600554789E-3</v>
      </c>
      <c r="O1138" s="186">
        <f t="shared" si="129"/>
        <v>4.027777777777778E-2</v>
      </c>
      <c r="P1138" s="186">
        <f t="shared" si="130"/>
        <v>-1.2386850881372083E-2</v>
      </c>
      <c r="Q1138" s="186">
        <f t="shared" si="134"/>
        <v>-1.2386850881372083E-2</v>
      </c>
      <c r="R1138" s="117"/>
      <c r="S1138" s="117">
        <f t="shared" si="135"/>
        <v>-4.2239534106925937E-4</v>
      </c>
      <c r="T1138" s="117">
        <f t="shared" si="136"/>
        <v>-5.9254425743327493E-3</v>
      </c>
    </row>
    <row r="1139" spans="2:20" ht="15.75" x14ac:dyDescent="0.2">
      <c r="B1139" s="116" t="s">
        <v>3189</v>
      </c>
      <c r="C1139" s="118">
        <v>5740</v>
      </c>
      <c r="D1139" s="118">
        <v>15800</v>
      </c>
      <c r="E1139" s="118">
        <v>14310</v>
      </c>
      <c r="F1139" s="118">
        <v>27720</v>
      </c>
      <c r="G1139" s="118">
        <v>14660</v>
      </c>
      <c r="H1139" s="118">
        <v>21540</v>
      </c>
      <c r="I1139" s="118">
        <v>630134</v>
      </c>
      <c r="J1139" s="118">
        <v>670780</v>
      </c>
      <c r="K1139" s="118">
        <v>1499314.7035000001</v>
      </c>
      <c r="L1139" s="186">
        <f t="shared" si="131"/>
        <v>3.4234234234234232E-2</v>
      </c>
      <c r="M1139" s="186">
        <f t="shared" si="132"/>
        <v>4.0843214756258232E-2</v>
      </c>
      <c r="N1139" s="186">
        <f t="shared" si="133"/>
        <v>-6.9832402234636874E-4</v>
      </c>
      <c r="O1139" s="186">
        <f t="shared" si="129"/>
        <v>-2.1361815754339118E-2</v>
      </c>
      <c r="P1139" s="186">
        <f t="shared" si="130"/>
        <v>3.9073806078147609E-2</v>
      </c>
      <c r="Q1139" s="186">
        <f t="shared" si="134"/>
        <v>3.9073806078147609E-2</v>
      </c>
      <c r="R1139" s="117">
        <f t="shared" ref="R1139:R1171" si="137">(I1139-I1138)/I1138</f>
        <v>-2.9525316455696203E-3</v>
      </c>
      <c r="S1139" s="117">
        <f t="shared" si="135"/>
        <v>5.1562998715795122E-3</v>
      </c>
      <c r="T1139" s="117">
        <f t="shared" si="136"/>
        <v>-2.5925494056831485E-3</v>
      </c>
    </row>
    <row r="1140" spans="2:20" ht="15.75" x14ac:dyDescent="0.2">
      <c r="B1140" s="116" t="s">
        <v>3190</v>
      </c>
      <c r="C1140" s="118">
        <v>5910</v>
      </c>
      <c r="D1140" s="118">
        <v>15160</v>
      </c>
      <c r="E1140" s="118">
        <v>14560</v>
      </c>
      <c r="F1140" s="118">
        <v>14050</v>
      </c>
      <c r="G1140" s="118">
        <v>14060</v>
      </c>
      <c r="H1140" s="118">
        <v>22250</v>
      </c>
      <c r="I1140" s="118">
        <v>629979</v>
      </c>
      <c r="J1140" s="118">
        <v>669092</v>
      </c>
      <c r="K1140" s="118">
        <v>1501338.8833000001</v>
      </c>
      <c r="L1140" s="186">
        <f t="shared" si="131"/>
        <v>2.9616724738675958E-2</v>
      </c>
      <c r="M1140" s="186">
        <f t="shared" si="132"/>
        <v>-4.0506329113924051E-2</v>
      </c>
      <c r="N1140" s="186">
        <f t="shared" si="133"/>
        <v>1.7470300489168415E-2</v>
      </c>
      <c r="O1140" s="186">
        <f t="shared" si="129"/>
        <v>-4.0927694406548434E-2</v>
      </c>
      <c r="P1140" s="186">
        <f t="shared" si="130"/>
        <v>3.2961931290622096E-2</v>
      </c>
      <c r="Q1140" s="186">
        <f t="shared" si="134"/>
        <v>3.2961931290622096E-2</v>
      </c>
      <c r="R1140" s="117">
        <f t="shared" si="137"/>
        <v>-2.4597942659815216E-4</v>
      </c>
      <c r="S1140" s="117">
        <f t="shared" si="135"/>
        <v>-2.5164733593726705E-3</v>
      </c>
      <c r="T1140" s="117">
        <f t="shared" si="136"/>
        <v>1.3500699988299965E-3</v>
      </c>
    </row>
    <row r="1141" spans="2:20" ht="15.75" x14ac:dyDescent="0.2">
      <c r="B1141" s="116" t="s">
        <v>3191</v>
      </c>
      <c r="C1141" s="118">
        <v>5920</v>
      </c>
      <c r="D1141" s="118">
        <v>14520</v>
      </c>
      <c r="E1141" s="118">
        <v>14320</v>
      </c>
      <c r="F1141" s="118">
        <v>14050</v>
      </c>
      <c r="G1141" s="118">
        <v>13570</v>
      </c>
      <c r="H1141" s="118">
        <v>21590</v>
      </c>
      <c r="I1141" s="118">
        <v>625375</v>
      </c>
      <c r="J1141" s="118">
        <v>669628</v>
      </c>
      <c r="K1141" s="118">
        <v>1524328.1407999999</v>
      </c>
      <c r="L1141" s="186">
        <f t="shared" si="131"/>
        <v>1.6920473773265651E-3</v>
      </c>
      <c r="M1141" s="186">
        <f t="shared" si="132"/>
        <v>-4.221635883905013E-2</v>
      </c>
      <c r="N1141" s="186">
        <f t="shared" si="133"/>
        <v>-1.6483516483516484E-2</v>
      </c>
      <c r="O1141" s="186">
        <f t="shared" si="129"/>
        <v>-3.4850640113798008E-2</v>
      </c>
      <c r="P1141" s="186">
        <f t="shared" si="130"/>
        <v>-2.9662921348314608E-2</v>
      </c>
      <c r="Q1141" s="186">
        <f t="shared" si="134"/>
        <v>-2.9662921348314608E-2</v>
      </c>
      <c r="R1141" s="117">
        <f t="shared" si="137"/>
        <v>-7.308180113940306E-3</v>
      </c>
      <c r="S1141" s="117">
        <f t="shared" si="135"/>
        <v>8.0108565040383083E-4</v>
      </c>
      <c r="T1141" s="117">
        <f t="shared" si="136"/>
        <v>1.5312503896168044E-2</v>
      </c>
    </row>
    <row r="1142" spans="2:20" ht="15.75" x14ac:dyDescent="0.2">
      <c r="B1142" s="116" t="s">
        <v>3192</v>
      </c>
      <c r="C1142" s="118">
        <v>5800</v>
      </c>
      <c r="D1142" s="118">
        <v>13800</v>
      </c>
      <c r="E1142" s="118">
        <v>14320</v>
      </c>
      <c r="F1142" s="118">
        <v>16100</v>
      </c>
      <c r="G1142" s="118">
        <v>13570</v>
      </c>
      <c r="H1142" s="118">
        <v>21380</v>
      </c>
      <c r="I1142" s="118">
        <v>631518</v>
      </c>
      <c r="J1142" s="118">
        <v>670607</v>
      </c>
      <c r="K1142" s="118">
        <v>1514383.4494</v>
      </c>
      <c r="L1142" s="186">
        <f t="shared" si="131"/>
        <v>-2.0270270270270271E-2</v>
      </c>
      <c r="M1142" s="186">
        <f t="shared" si="132"/>
        <v>-4.9586776859504134E-2</v>
      </c>
      <c r="N1142" s="186">
        <f t="shared" si="133"/>
        <v>0</v>
      </c>
      <c r="O1142" s="186">
        <f t="shared" si="129"/>
        <v>0</v>
      </c>
      <c r="P1142" s="186">
        <f t="shared" si="130"/>
        <v>-9.7267253358036126E-3</v>
      </c>
      <c r="Q1142" s="186">
        <f t="shared" si="134"/>
        <v>-9.7267253358036126E-3</v>
      </c>
      <c r="R1142" s="117">
        <f t="shared" si="137"/>
        <v>9.8229062562462527E-3</v>
      </c>
      <c r="S1142" s="117">
        <f t="shared" si="135"/>
        <v>1.4620057703680252E-3</v>
      </c>
      <c r="T1142" s="117">
        <f t="shared" si="136"/>
        <v>-6.5239833431013795E-3</v>
      </c>
    </row>
    <row r="1143" spans="2:20" ht="15.75" x14ac:dyDescent="0.2">
      <c r="B1143" s="116" t="s">
        <v>3193</v>
      </c>
      <c r="C1143" s="118">
        <v>5640</v>
      </c>
      <c r="D1143" s="118">
        <v>13970</v>
      </c>
      <c r="E1143" s="118">
        <v>14440</v>
      </c>
      <c r="F1143" s="118">
        <v>16060</v>
      </c>
      <c r="G1143" s="118">
        <v>13900</v>
      </c>
      <c r="H1143" s="118">
        <v>20900</v>
      </c>
      <c r="I1143" s="118">
        <v>633222</v>
      </c>
      <c r="J1143" s="118">
        <v>669958</v>
      </c>
      <c r="K1143" s="118">
        <v>1482524.578</v>
      </c>
      <c r="L1143" s="186">
        <f t="shared" si="131"/>
        <v>-2.7586206896551724E-2</v>
      </c>
      <c r="M1143" s="186">
        <f t="shared" si="132"/>
        <v>1.2318840579710146E-2</v>
      </c>
      <c r="N1143" s="186">
        <f t="shared" si="133"/>
        <v>8.3798882681564244E-3</v>
      </c>
      <c r="O1143" s="186">
        <f t="shared" si="129"/>
        <v>2.4318349299926309E-2</v>
      </c>
      <c r="P1143" s="186">
        <f t="shared" si="130"/>
        <v>-2.2450888681010289E-2</v>
      </c>
      <c r="Q1143" s="186">
        <f t="shared" si="134"/>
        <v>-2.2450888681010289E-2</v>
      </c>
      <c r="R1143" s="117">
        <f t="shared" si="137"/>
        <v>2.6982603821268753E-3</v>
      </c>
      <c r="S1143" s="117">
        <f t="shared" si="135"/>
        <v>-9.6777993668422789E-4</v>
      </c>
      <c r="T1143" s="117">
        <f t="shared" si="136"/>
        <v>-2.1037519534846061E-2</v>
      </c>
    </row>
    <row r="1144" spans="2:20" ht="15.75" x14ac:dyDescent="0.2">
      <c r="B1144" s="116" t="s">
        <v>3194</v>
      </c>
      <c r="C1144" s="118">
        <v>5680</v>
      </c>
      <c r="D1144" s="118">
        <v>14610</v>
      </c>
      <c r="E1144" s="118">
        <v>15160</v>
      </c>
      <c r="F1144" s="118">
        <v>16660</v>
      </c>
      <c r="G1144" s="118">
        <v>13590</v>
      </c>
      <c r="H1144" s="118">
        <v>20710</v>
      </c>
      <c r="I1144" s="118">
        <v>633853</v>
      </c>
      <c r="J1144" s="118">
        <v>668841</v>
      </c>
      <c r="K1144" s="118">
        <v>1427844.1068</v>
      </c>
      <c r="L1144" s="186">
        <f t="shared" si="131"/>
        <v>7.0921985815602835E-3</v>
      </c>
      <c r="M1144" s="186">
        <f t="shared" si="132"/>
        <v>4.5812455261274157E-2</v>
      </c>
      <c r="N1144" s="186">
        <f t="shared" si="133"/>
        <v>4.9861495844875349E-2</v>
      </c>
      <c r="O1144" s="186">
        <f t="shared" si="129"/>
        <v>-2.2302158273381296E-2</v>
      </c>
      <c r="P1144" s="186">
        <f t="shared" si="130"/>
        <v>-9.0909090909090905E-3</v>
      </c>
      <c r="Q1144" s="186">
        <f t="shared" si="134"/>
        <v>-9.0909090909090905E-3</v>
      </c>
      <c r="R1144" s="117">
        <f t="shared" si="137"/>
        <v>9.9649096209544199E-4</v>
      </c>
      <c r="S1144" s="117">
        <f t="shared" si="135"/>
        <v>-1.6672686944554733E-3</v>
      </c>
      <c r="T1144" s="117">
        <f t="shared" si="136"/>
        <v>-3.6883348857370532E-2</v>
      </c>
    </row>
    <row r="1145" spans="2:20" ht="15.75" x14ac:dyDescent="0.2">
      <c r="B1145" s="116" t="s">
        <v>3195</v>
      </c>
      <c r="C1145" s="118">
        <v>5500</v>
      </c>
      <c r="D1145" s="118">
        <v>14440</v>
      </c>
      <c r="E1145" s="118">
        <v>15110</v>
      </c>
      <c r="F1145" s="118">
        <v>16010</v>
      </c>
      <c r="G1145" s="118">
        <v>13080</v>
      </c>
      <c r="H1145" s="118">
        <v>20220</v>
      </c>
      <c r="I1145" s="118">
        <v>633005</v>
      </c>
      <c r="J1145" s="118">
        <v>668133</v>
      </c>
      <c r="K1145" s="118">
        <v>1413075.74</v>
      </c>
      <c r="L1145" s="186">
        <f t="shared" si="131"/>
        <v>-3.1690140845070422E-2</v>
      </c>
      <c r="M1145" s="186">
        <f t="shared" si="132"/>
        <v>-1.1635865845311431E-2</v>
      </c>
      <c r="N1145" s="186">
        <f t="shared" si="133"/>
        <v>-3.2981530343007917E-3</v>
      </c>
      <c r="O1145" s="186">
        <f t="shared" si="129"/>
        <v>-3.7527593818984545E-2</v>
      </c>
      <c r="P1145" s="186">
        <f t="shared" si="130"/>
        <v>-2.3660067600193145E-2</v>
      </c>
      <c r="Q1145" s="186">
        <f t="shared" si="134"/>
        <v>-2.3660067600193145E-2</v>
      </c>
      <c r="R1145" s="117">
        <f t="shared" si="137"/>
        <v>-1.3378496275950418E-3</v>
      </c>
      <c r="S1145" s="117">
        <f t="shared" si="135"/>
        <v>-1.0585475471748891E-3</v>
      </c>
      <c r="T1145" s="117">
        <f t="shared" si="136"/>
        <v>-1.0343122704829419E-2</v>
      </c>
    </row>
    <row r="1146" spans="2:20" ht="15.75" x14ac:dyDescent="0.2">
      <c r="B1146" s="116" t="s">
        <v>3196</v>
      </c>
      <c r="C1146" s="118">
        <v>5600</v>
      </c>
      <c r="D1146" s="118">
        <v>14330</v>
      </c>
      <c r="E1146" s="118">
        <v>14550</v>
      </c>
      <c r="F1146" s="118">
        <v>15350</v>
      </c>
      <c r="G1146" s="118">
        <v>12450</v>
      </c>
      <c r="H1146" s="118">
        <v>19790</v>
      </c>
      <c r="I1146" s="118">
        <v>633049</v>
      </c>
      <c r="J1146" s="118">
        <v>669601</v>
      </c>
      <c r="K1146" s="118">
        <v>1447651.8389000001</v>
      </c>
      <c r="L1146" s="186">
        <f t="shared" si="131"/>
        <v>1.8181818181818181E-2</v>
      </c>
      <c r="M1146" s="186">
        <f t="shared" si="132"/>
        <v>-7.6177285318559558E-3</v>
      </c>
      <c r="N1146" s="186">
        <f t="shared" si="133"/>
        <v>-3.7061548643282594E-2</v>
      </c>
      <c r="O1146" s="186">
        <f t="shared" si="129"/>
        <v>-4.8165137614678902E-2</v>
      </c>
      <c r="P1146" s="186">
        <f t="shared" si="130"/>
        <v>-2.1266073194856579E-2</v>
      </c>
      <c r="Q1146" s="186">
        <f t="shared" si="134"/>
        <v>-2.1266073194856579E-2</v>
      </c>
      <c r="R1146" s="117">
        <f t="shared" si="137"/>
        <v>6.95097195124841E-5</v>
      </c>
      <c r="S1146" s="117">
        <f t="shared" si="135"/>
        <v>2.1971673304566606E-3</v>
      </c>
      <c r="T1146" s="117">
        <f t="shared" si="136"/>
        <v>2.446868056768146E-2</v>
      </c>
    </row>
    <row r="1147" spans="2:20" ht="15.75" x14ac:dyDescent="0.2">
      <c r="B1147" s="116" t="s">
        <v>3197</v>
      </c>
      <c r="C1147" s="118">
        <v>5330</v>
      </c>
      <c r="D1147" s="118">
        <v>14260</v>
      </c>
      <c r="E1147" s="118">
        <v>13840</v>
      </c>
      <c r="F1147" s="118">
        <v>14600</v>
      </c>
      <c r="G1147" s="118">
        <v>12300</v>
      </c>
      <c r="H1147" s="118">
        <v>18860</v>
      </c>
      <c r="I1147" s="118">
        <v>630301</v>
      </c>
      <c r="J1147" s="118">
        <v>666279</v>
      </c>
      <c r="K1147" s="118">
        <v>1446467.5355</v>
      </c>
      <c r="L1147" s="186">
        <f t="shared" si="131"/>
        <v>-4.8214285714285716E-2</v>
      </c>
      <c r="M1147" s="186">
        <f t="shared" si="132"/>
        <v>-4.8848569434752267E-3</v>
      </c>
      <c r="N1147" s="186">
        <f t="shared" si="133"/>
        <v>-4.8797250859106529E-2</v>
      </c>
      <c r="O1147" s="186">
        <f t="shared" si="129"/>
        <v>-1.2048192771084338E-2</v>
      </c>
      <c r="P1147" s="186">
        <f t="shared" si="130"/>
        <v>-4.6993431025770589E-2</v>
      </c>
      <c r="Q1147" s="186">
        <f t="shared" si="134"/>
        <v>-4.6993431025770589E-2</v>
      </c>
      <c r="R1147" s="117">
        <f t="shared" si="137"/>
        <v>-4.3408962023476858E-3</v>
      </c>
      <c r="S1147" s="117">
        <f t="shared" si="135"/>
        <v>-4.9611634391227011E-3</v>
      </c>
      <c r="T1147" s="117">
        <f t="shared" si="136"/>
        <v>-8.1808579119409394E-4</v>
      </c>
    </row>
    <row r="1148" spans="2:20" ht="15.75" x14ac:dyDescent="0.2">
      <c r="B1148" s="116" t="s">
        <v>22</v>
      </c>
      <c r="C1148" s="118">
        <v>5140</v>
      </c>
      <c r="D1148" s="118">
        <v>14230</v>
      </c>
      <c r="E1148" s="118">
        <v>13930</v>
      </c>
      <c r="F1148" s="118">
        <v>14970</v>
      </c>
      <c r="G1148" s="118">
        <v>11800</v>
      </c>
      <c r="H1148" s="118">
        <v>19650</v>
      </c>
      <c r="I1148" s="118">
        <v>633986</v>
      </c>
      <c r="J1148" s="118">
        <v>668184</v>
      </c>
      <c r="K1148" s="118">
        <v>1447985.3981999999</v>
      </c>
      <c r="L1148" s="186">
        <f t="shared" si="131"/>
        <v>-3.5647279549718573E-2</v>
      </c>
      <c r="M1148" s="186">
        <f t="shared" si="132"/>
        <v>-2.1037868162692847E-3</v>
      </c>
      <c r="N1148" s="186">
        <f t="shared" si="133"/>
        <v>6.5028901734104048E-3</v>
      </c>
      <c r="O1148" s="186">
        <f t="shared" si="129"/>
        <v>-4.065040650406504E-2</v>
      </c>
      <c r="P1148" s="186">
        <f t="shared" si="130"/>
        <v>4.1887592788971369E-2</v>
      </c>
      <c r="Q1148" s="186">
        <f t="shared" si="134"/>
        <v>4.1887592788971369E-2</v>
      </c>
      <c r="R1148" s="117">
        <f t="shared" si="137"/>
        <v>5.8464130629651547E-3</v>
      </c>
      <c r="S1148" s="117">
        <f t="shared" si="135"/>
        <v>2.8591626030536757E-3</v>
      </c>
      <c r="T1148" s="117">
        <f t="shared" si="136"/>
        <v>1.0493582902814755E-3</v>
      </c>
    </row>
    <row r="1149" spans="2:20" ht="15.75" x14ac:dyDescent="0.2">
      <c r="B1149" s="116" t="s">
        <v>23</v>
      </c>
      <c r="C1149" s="118">
        <v>5340</v>
      </c>
      <c r="D1149" s="118">
        <v>14000</v>
      </c>
      <c r="E1149" s="118">
        <v>14600</v>
      </c>
      <c r="F1149" s="118">
        <v>15700</v>
      </c>
      <c r="G1149" s="118">
        <v>11640</v>
      </c>
      <c r="H1149" s="118">
        <v>20580</v>
      </c>
      <c r="I1149" s="118">
        <v>633550</v>
      </c>
      <c r="J1149" s="118">
        <v>668430</v>
      </c>
      <c r="K1149" s="118">
        <v>1457753.5549000001</v>
      </c>
      <c r="L1149" s="186">
        <f t="shared" si="131"/>
        <v>3.8910505836575876E-2</v>
      </c>
      <c r="M1149" s="186">
        <f t="shared" si="132"/>
        <v>-1.6163035839775124E-2</v>
      </c>
      <c r="N1149" s="186">
        <f t="shared" si="133"/>
        <v>4.8097631012203879E-2</v>
      </c>
      <c r="O1149" s="186">
        <f t="shared" si="129"/>
        <v>-1.3559322033898305E-2</v>
      </c>
      <c r="P1149" s="186">
        <f t="shared" si="130"/>
        <v>4.732824427480916E-2</v>
      </c>
      <c r="Q1149" s="186">
        <f t="shared" si="134"/>
        <v>4.732824427480916E-2</v>
      </c>
      <c r="R1149" s="117">
        <f t="shared" si="137"/>
        <v>-6.8771234696034299E-4</v>
      </c>
      <c r="S1149" s="117">
        <f t="shared" si="135"/>
        <v>3.6816206314428359E-4</v>
      </c>
      <c r="T1149" s="117">
        <f t="shared" si="136"/>
        <v>6.7460325995987429E-3</v>
      </c>
    </row>
    <row r="1150" spans="2:20" ht="15.75" x14ac:dyDescent="0.2">
      <c r="B1150" s="116" t="s">
        <v>24</v>
      </c>
      <c r="C1150" s="118">
        <v>5310</v>
      </c>
      <c r="D1150" s="118">
        <v>13710</v>
      </c>
      <c r="E1150" s="118">
        <v>14510</v>
      </c>
      <c r="F1150" s="118">
        <v>15900</v>
      </c>
      <c r="G1150" s="118">
        <v>11650</v>
      </c>
      <c r="H1150" s="118">
        <v>20980</v>
      </c>
      <c r="I1150" s="118">
        <v>631108</v>
      </c>
      <c r="J1150" s="118">
        <v>668786</v>
      </c>
      <c r="K1150" s="118">
        <v>1460513.5766</v>
      </c>
      <c r="L1150" s="186">
        <f t="shared" si="131"/>
        <v>-5.6179775280898875E-3</v>
      </c>
      <c r="M1150" s="186">
        <f t="shared" si="132"/>
        <v>-2.0714285714285713E-2</v>
      </c>
      <c r="N1150" s="186">
        <f t="shared" si="133"/>
        <v>-6.1643835616438354E-3</v>
      </c>
      <c r="O1150" s="186">
        <f t="shared" si="129"/>
        <v>8.5910652920962198E-4</v>
      </c>
      <c r="P1150" s="186">
        <f t="shared" si="130"/>
        <v>1.9436345966958212E-2</v>
      </c>
      <c r="Q1150" s="186">
        <f t="shared" si="134"/>
        <v>1.9436345966958212E-2</v>
      </c>
      <c r="R1150" s="117">
        <f t="shared" si="137"/>
        <v>-3.8544708389235262E-3</v>
      </c>
      <c r="S1150" s="117">
        <f t="shared" si="135"/>
        <v>5.3259129602202179E-4</v>
      </c>
      <c r="T1150" s="117">
        <f t="shared" si="136"/>
        <v>1.8933390288931647E-3</v>
      </c>
    </row>
    <row r="1151" spans="2:20" ht="15.75" x14ac:dyDescent="0.2">
      <c r="B1151" s="116" t="s">
        <v>25</v>
      </c>
      <c r="C1151" s="118">
        <v>5550</v>
      </c>
      <c r="D1151" s="118">
        <v>13980</v>
      </c>
      <c r="E1151" s="118">
        <v>14330</v>
      </c>
      <c r="F1151" s="118">
        <v>15910</v>
      </c>
      <c r="G1151" s="118">
        <v>11700</v>
      </c>
      <c r="H1151" s="118">
        <v>20630</v>
      </c>
      <c r="I1151" s="118">
        <v>632704</v>
      </c>
      <c r="J1151" s="118">
        <v>668316</v>
      </c>
      <c r="K1151" s="118">
        <v>1438775.8481000001</v>
      </c>
      <c r="L1151" s="186">
        <f t="shared" si="131"/>
        <v>4.519774011299435E-2</v>
      </c>
      <c r="M1151" s="186">
        <f t="shared" si="132"/>
        <v>1.9693654266958426E-2</v>
      </c>
      <c r="N1151" s="186">
        <f t="shared" si="133"/>
        <v>-1.2405237767057202E-2</v>
      </c>
      <c r="O1151" s="186">
        <f t="shared" si="129"/>
        <v>4.2918454935622317E-3</v>
      </c>
      <c r="P1151" s="186">
        <f t="shared" si="130"/>
        <v>-1.6682554814108675E-2</v>
      </c>
      <c r="Q1151" s="186">
        <f t="shared" si="134"/>
        <v>-1.6682554814108675E-2</v>
      </c>
      <c r="R1151" s="117">
        <f t="shared" si="137"/>
        <v>2.5288857057746061E-3</v>
      </c>
      <c r="S1151" s="117">
        <f t="shared" si="135"/>
        <v>-7.0276590718107142E-4</v>
      </c>
      <c r="T1151" s="117">
        <f t="shared" si="136"/>
        <v>-1.4883619603594699E-2</v>
      </c>
    </row>
    <row r="1152" spans="2:20" ht="15.75" x14ac:dyDescent="0.2">
      <c r="B1152" s="116" t="s">
        <v>27</v>
      </c>
      <c r="C1152" s="118">
        <v>5740</v>
      </c>
      <c r="D1152" s="118">
        <v>13570</v>
      </c>
      <c r="E1152" s="118">
        <v>14250</v>
      </c>
      <c r="F1152" s="118">
        <v>15690</v>
      </c>
      <c r="G1152" s="118">
        <v>11170</v>
      </c>
      <c r="H1152" s="118">
        <v>20600</v>
      </c>
      <c r="I1152" s="118">
        <v>633000</v>
      </c>
      <c r="J1152" s="118">
        <v>672313</v>
      </c>
      <c r="K1152" s="118">
        <v>1433878.4236000001</v>
      </c>
      <c r="L1152" s="186">
        <f t="shared" si="131"/>
        <v>3.4234234234234232E-2</v>
      </c>
      <c r="M1152" s="186">
        <f t="shared" si="132"/>
        <v>-2.9327610872675252E-2</v>
      </c>
      <c r="N1152" s="186">
        <f t="shared" si="133"/>
        <v>-5.5826936496859731E-3</v>
      </c>
      <c r="O1152" s="186">
        <f t="shared" si="129"/>
        <v>-4.5299145299145298E-2</v>
      </c>
      <c r="P1152" s="186">
        <f t="shared" si="130"/>
        <v>-1.454192922927775E-3</v>
      </c>
      <c r="Q1152" s="186">
        <f t="shared" si="134"/>
        <v>-1.454192922927775E-3</v>
      </c>
      <c r="R1152" s="117">
        <f t="shared" si="137"/>
        <v>4.6783329961561803E-4</v>
      </c>
      <c r="S1152" s="117">
        <f t="shared" si="135"/>
        <v>5.9807037389498384E-3</v>
      </c>
      <c r="T1152" s="117">
        <f t="shared" si="136"/>
        <v>-3.4038828956347452E-3</v>
      </c>
    </row>
    <row r="1153" spans="2:20" ht="15.75" x14ac:dyDescent="0.2">
      <c r="B1153" s="116" t="s">
        <v>28</v>
      </c>
      <c r="C1153" s="118">
        <v>5790</v>
      </c>
      <c r="D1153" s="118">
        <v>13190</v>
      </c>
      <c r="E1153" s="118">
        <v>14030</v>
      </c>
      <c r="F1153" s="118">
        <v>15580</v>
      </c>
      <c r="G1153" s="118">
        <v>11060</v>
      </c>
      <c r="H1153" s="118">
        <v>20590</v>
      </c>
      <c r="I1153" s="118">
        <v>633279</v>
      </c>
      <c r="J1153" s="118">
        <v>678265</v>
      </c>
      <c r="K1153" s="118">
        <v>1450572.2250999999</v>
      </c>
      <c r="L1153" s="186">
        <f t="shared" si="131"/>
        <v>8.7108013937282226E-3</v>
      </c>
      <c r="M1153" s="186">
        <f t="shared" si="132"/>
        <v>-2.8002947678703021E-2</v>
      </c>
      <c r="N1153" s="186">
        <f t="shared" si="133"/>
        <v>-1.5438596491228071E-2</v>
      </c>
      <c r="O1153" s="186">
        <f t="shared" si="129"/>
        <v>-9.8478066248880933E-3</v>
      </c>
      <c r="P1153" s="186">
        <f t="shared" si="130"/>
        <v>-4.8543689320388347E-4</v>
      </c>
      <c r="Q1153" s="186">
        <f t="shared" si="134"/>
        <v>-4.8543689320388347E-4</v>
      </c>
      <c r="R1153" s="117">
        <f t="shared" si="137"/>
        <v>4.4075829383886255E-4</v>
      </c>
      <c r="S1153" s="117">
        <f t="shared" si="135"/>
        <v>8.8530193525932117E-3</v>
      </c>
      <c r="T1153" s="117">
        <f t="shared" si="136"/>
        <v>1.1642410699009715E-2</v>
      </c>
    </row>
    <row r="1154" spans="2:20" ht="15.75" x14ac:dyDescent="0.2">
      <c r="B1154" s="116" t="s">
        <v>29</v>
      </c>
      <c r="C1154" s="118">
        <v>5570</v>
      </c>
      <c r="D1154" s="118">
        <v>12590</v>
      </c>
      <c r="E1154" s="118">
        <v>13560</v>
      </c>
      <c r="F1154" s="118">
        <v>14950</v>
      </c>
      <c r="G1154" s="118">
        <v>11590</v>
      </c>
      <c r="H1154" s="118">
        <v>20520</v>
      </c>
      <c r="I1154" s="118">
        <v>644990</v>
      </c>
      <c r="J1154" s="118">
        <v>677412</v>
      </c>
      <c r="K1154" s="118">
        <v>1427396.3637000001</v>
      </c>
      <c r="L1154" s="186">
        <f t="shared" si="131"/>
        <v>-3.7996545768566495E-2</v>
      </c>
      <c r="M1154" s="186">
        <f t="shared" si="132"/>
        <v>-4.5489006823351025E-2</v>
      </c>
      <c r="N1154" s="186">
        <f t="shared" si="133"/>
        <v>-3.3499643620812543E-2</v>
      </c>
      <c r="O1154" s="186">
        <f t="shared" si="129"/>
        <v>4.7920433996383363E-2</v>
      </c>
      <c r="P1154" s="186">
        <f t="shared" si="130"/>
        <v>-3.3997085964060222E-3</v>
      </c>
      <c r="Q1154" s="186">
        <f t="shared" si="134"/>
        <v>-3.3997085964060222E-3</v>
      </c>
      <c r="R1154" s="117">
        <f t="shared" si="137"/>
        <v>1.8492639105354827E-2</v>
      </c>
      <c r="S1154" s="117">
        <f t="shared" si="135"/>
        <v>-1.2576205465415435E-3</v>
      </c>
      <c r="T1154" s="117">
        <f t="shared" si="136"/>
        <v>-1.5977047539568127E-2</v>
      </c>
    </row>
    <row r="1155" spans="2:20" ht="15.75" x14ac:dyDescent="0.2">
      <c r="B1155" s="116" t="s">
        <v>30</v>
      </c>
      <c r="C1155" s="118">
        <v>5440</v>
      </c>
      <c r="D1155" s="118">
        <v>12800</v>
      </c>
      <c r="E1155" s="118">
        <v>13500</v>
      </c>
      <c r="F1155" s="118">
        <v>14940</v>
      </c>
      <c r="G1155" s="118">
        <v>11180</v>
      </c>
      <c r="H1155" s="118">
        <v>20570</v>
      </c>
      <c r="I1155" s="118">
        <v>634702</v>
      </c>
      <c r="J1155" s="118">
        <v>678511</v>
      </c>
      <c r="K1155" s="118">
        <v>1411751.2789</v>
      </c>
      <c r="L1155" s="186">
        <f t="shared" si="131"/>
        <v>-2.333931777378815E-2</v>
      </c>
      <c r="M1155" s="186">
        <f t="shared" si="132"/>
        <v>1.6679904686258934E-2</v>
      </c>
      <c r="N1155" s="186">
        <f t="shared" si="133"/>
        <v>-4.4247787610619468E-3</v>
      </c>
      <c r="O1155" s="186">
        <f t="shared" si="129"/>
        <v>-3.5375323554788611E-2</v>
      </c>
      <c r="P1155" s="186">
        <f t="shared" si="130"/>
        <v>2.4366471734892786E-3</v>
      </c>
      <c r="Q1155" s="186">
        <f t="shared" si="134"/>
        <v>2.4366471734892786E-3</v>
      </c>
      <c r="R1155" s="117">
        <f t="shared" si="137"/>
        <v>-1.5950634893564242E-2</v>
      </c>
      <c r="S1155" s="117">
        <f t="shared" si="135"/>
        <v>1.622350947429334E-3</v>
      </c>
      <c r="T1155" s="117">
        <f t="shared" si="136"/>
        <v>-1.0960574930600174E-2</v>
      </c>
    </row>
    <row r="1156" spans="2:20" ht="15.75" x14ac:dyDescent="0.2">
      <c r="B1156" s="116" t="s">
        <v>31</v>
      </c>
      <c r="C1156" s="118">
        <v>5670</v>
      </c>
      <c r="D1156" s="118">
        <v>13200</v>
      </c>
      <c r="E1156" s="118">
        <v>13640</v>
      </c>
      <c r="F1156" s="118">
        <v>15100</v>
      </c>
      <c r="G1156" s="118">
        <v>10750</v>
      </c>
      <c r="H1156" s="118">
        <v>21530</v>
      </c>
      <c r="I1156" s="118">
        <v>634580</v>
      </c>
      <c r="J1156" s="118">
        <v>678507</v>
      </c>
      <c r="K1156" s="118">
        <v>1367188.9745</v>
      </c>
      <c r="L1156" s="186">
        <f t="shared" si="131"/>
        <v>4.2279411764705885E-2</v>
      </c>
      <c r="M1156" s="186">
        <f t="shared" si="132"/>
        <v>3.125E-2</v>
      </c>
      <c r="N1156" s="186">
        <f t="shared" si="133"/>
        <v>1.037037037037037E-2</v>
      </c>
      <c r="O1156" s="186">
        <f t="shared" si="129"/>
        <v>-3.8461538461538464E-2</v>
      </c>
      <c r="P1156" s="186">
        <f t="shared" si="130"/>
        <v>4.6669907632474479E-2</v>
      </c>
      <c r="Q1156" s="186">
        <f t="shared" si="134"/>
        <v>4.6669907632474479E-2</v>
      </c>
      <c r="R1156" s="117">
        <f t="shared" si="137"/>
        <v>-1.9221618964490424E-4</v>
      </c>
      <c r="S1156" s="117">
        <f t="shared" si="135"/>
        <v>-5.8952618306851327E-6</v>
      </c>
      <c r="T1156" s="117">
        <f t="shared" si="136"/>
        <v>-3.1565265826939297E-2</v>
      </c>
    </row>
    <row r="1157" spans="2:20" ht="15.75" x14ac:dyDescent="0.2">
      <c r="B1157" s="116" t="s">
        <v>32</v>
      </c>
      <c r="C1157" s="118">
        <v>5720</v>
      </c>
      <c r="D1157" s="118">
        <v>12760</v>
      </c>
      <c r="E1157" s="118">
        <v>13360</v>
      </c>
      <c r="F1157" s="118">
        <v>14570</v>
      </c>
      <c r="G1157" s="118">
        <v>10240</v>
      </c>
      <c r="H1157" s="118">
        <v>21710</v>
      </c>
      <c r="I1157" s="118">
        <v>639369</v>
      </c>
      <c r="J1157" s="118">
        <v>687950</v>
      </c>
      <c r="K1157" s="118">
        <v>1369460.8223999999</v>
      </c>
      <c r="L1157" s="186">
        <f t="shared" si="131"/>
        <v>8.8183421516754845E-3</v>
      </c>
      <c r="M1157" s="186">
        <f t="shared" si="132"/>
        <v>-3.3333333333333333E-2</v>
      </c>
      <c r="N1157" s="186">
        <f t="shared" si="133"/>
        <v>-2.0527859237536656E-2</v>
      </c>
      <c r="O1157" s="186">
        <f t="shared" si="129"/>
        <v>-4.7441860465116281E-2</v>
      </c>
      <c r="P1157" s="186">
        <f t="shared" si="130"/>
        <v>8.3604273107292151E-3</v>
      </c>
      <c r="Q1157" s="186">
        <f t="shared" si="134"/>
        <v>8.3604273107292151E-3</v>
      </c>
      <c r="R1157" s="117">
        <f t="shared" si="137"/>
        <v>7.5467238173279961E-3</v>
      </c>
      <c r="S1157" s="117">
        <f t="shared" si="135"/>
        <v>1.3917321413043639E-2</v>
      </c>
      <c r="T1157" s="117">
        <f t="shared" si="136"/>
        <v>1.6616926718786491E-3</v>
      </c>
    </row>
    <row r="1158" spans="2:20" ht="15.75" x14ac:dyDescent="0.2">
      <c r="B1158" s="116" t="s">
        <v>34</v>
      </c>
      <c r="C1158" s="118">
        <v>5490</v>
      </c>
      <c r="D1158" s="118">
        <v>12200</v>
      </c>
      <c r="E1158" s="118">
        <v>13220</v>
      </c>
      <c r="F1158" s="118">
        <v>14200</v>
      </c>
      <c r="G1158" s="118">
        <v>10030</v>
      </c>
      <c r="H1158" s="118">
        <v>22240</v>
      </c>
      <c r="I1158" s="118">
        <v>644587</v>
      </c>
      <c r="J1158" s="118">
        <v>684263</v>
      </c>
      <c r="K1158" s="118">
        <v>1389079.9279</v>
      </c>
      <c r="L1158" s="186">
        <f t="shared" si="131"/>
        <v>-4.0209790209790208E-2</v>
      </c>
      <c r="M1158" s="186">
        <f t="shared" si="132"/>
        <v>-4.3887147335423198E-2</v>
      </c>
      <c r="N1158" s="186">
        <f t="shared" si="133"/>
        <v>-1.0479041916167664E-2</v>
      </c>
      <c r="O1158" s="186">
        <f t="shared" si="129"/>
        <v>-2.05078125E-2</v>
      </c>
      <c r="P1158" s="186">
        <f t="shared" si="130"/>
        <v>2.4412713035467527E-2</v>
      </c>
      <c r="Q1158" s="186">
        <f t="shared" si="134"/>
        <v>2.4412713035467527E-2</v>
      </c>
      <c r="R1158" s="117">
        <f t="shared" si="137"/>
        <v>8.1611714049320497E-3</v>
      </c>
      <c r="S1158" s="117">
        <f t="shared" si="135"/>
        <v>-5.3594011192673882E-3</v>
      </c>
      <c r="T1158" s="117">
        <f t="shared" si="136"/>
        <v>1.4326153168527521E-2</v>
      </c>
    </row>
    <row r="1159" spans="2:20" ht="15.75" x14ac:dyDescent="0.2">
      <c r="B1159" s="116" t="s">
        <v>36</v>
      </c>
      <c r="C1159" s="118">
        <v>5230</v>
      </c>
      <c r="D1159" s="118">
        <v>11760</v>
      </c>
      <c r="E1159" s="118">
        <v>12600</v>
      </c>
      <c r="F1159" s="118">
        <v>13550</v>
      </c>
      <c r="G1159" s="118">
        <v>10320</v>
      </c>
      <c r="H1159" s="118">
        <v>21440</v>
      </c>
      <c r="I1159" s="118">
        <v>644330</v>
      </c>
      <c r="J1159" s="118">
        <v>686832</v>
      </c>
      <c r="K1159" s="118">
        <v>1366290.3326000001</v>
      </c>
      <c r="L1159" s="186">
        <f t="shared" si="131"/>
        <v>-4.7358834244080147E-2</v>
      </c>
      <c r="M1159" s="186">
        <f t="shared" si="132"/>
        <v>-3.6065573770491806E-2</v>
      </c>
      <c r="N1159" s="186">
        <f t="shared" si="133"/>
        <v>-4.6898638426626324E-2</v>
      </c>
      <c r="O1159" s="186">
        <f t="shared" ref="O1159:O1222" si="138">(G1159-G1158)/G1158</f>
        <v>2.8913260219341975E-2</v>
      </c>
      <c r="P1159" s="186">
        <f t="shared" ref="P1159:P1222" si="139">(H1159-H1158)/H1158</f>
        <v>-3.5971223021582732E-2</v>
      </c>
      <c r="Q1159" s="186">
        <f t="shared" si="134"/>
        <v>-3.5971223021582732E-2</v>
      </c>
      <c r="R1159" s="117">
        <f t="shared" si="137"/>
        <v>-3.9870490717312015E-4</v>
      </c>
      <c r="S1159" s="117">
        <f t="shared" si="135"/>
        <v>3.7544043737568742E-3</v>
      </c>
      <c r="T1159" s="117">
        <f t="shared" si="136"/>
        <v>-1.6406251967410586E-2</v>
      </c>
    </row>
    <row r="1160" spans="2:20" ht="15.75" x14ac:dyDescent="0.2">
      <c r="B1160" s="116" t="s">
        <v>38</v>
      </c>
      <c r="C1160" s="118">
        <v>5080</v>
      </c>
      <c r="D1160" s="118">
        <v>11890</v>
      </c>
      <c r="E1160" s="118">
        <v>12640</v>
      </c>
      <c r="F1160" s="118">
        <v>13660</v>
      </c>
      <c r="G1160" s="118">
        <v>9930</v>
      </c>
      <c r="H1160" s="118">
        <v>21640</v>
      </c>
      <c r="I1160" s="118">
        <v>642812</v>
      </c>
      <c r="J1160" s="118">
        <v>682443</v>
      </c>
      <c r="K1160" s="118">
        <v>1328096.9350000001</v>
      </c>
      <c r="L1160" s="186">
        <f t="shared" si="131"/>
        <v>-2.8680688336520075E-2</v>
      </c>
      <c r="M1160" s="186">
        <f t="shared" si="132"/>
        <v>1.1054421768707483E-2</v>
      </c>
      <c r="N1160" s="186">
        <f t="shared" si="133"/>
        <v>3.1746031746031746E-3</v>
      </c>
      <c r="O1160" s="186">
        <f t="shared" si="138"/>
        <v>-3.7790697674418602E-2</v>
      </c>
      <c r="P1160" s="186">
        <f t="shared" si="139"/>
        <v>9.3283582089552231E-3</v>
      </c>
      <c r="Q1160" s="186">
        <f t="shared" si="134"/>
        <v>9.3283582089552231E-3</v>
      </c>
      <c r="R1160" s="117">
        <f t="shared" si="137"/>
        <v>-2.3559356230503001E-3</v>
      </c>
      <c r="S1160" s="117">
        <f t="shared" si="135"/>
        <v>-6.3902089593961845E-3</v>
      </c>
      <c r="T1160" s="117">
        <f t="shared" si="136"/>
        <v>-2.7954086103587808E-2</v>
      </c>
    </row>
    <row r="1161" spans="2:20" ht="15.75" x14ac:dyDescent="0.2">
      <c r="B1161" s="116" t="s">
        <v>39</v>
      </c>
      <c r="C1161" s="118">
        <v>5190</v>
      </c>
      <c r="D1161" s="118">
        <v>11710</v>
      </c>
      <c r="E1161" s="118">
        <v>12690</v>
      </c>
      <c r="F1161" s="118">
        <v>13830</v>
      </c>
      <c r="G1161" s="118">
        <v>9450</v>
      </c>
      <c r="H1161" s="118">
        <v>22030</v>
      </c>
      <c r="I1161" s="118">
        <v>640432</v>
      </c>
      <c r="J1161" s="118">
        <v>680188</v>
      </c>
      <c r="K1161" s="118">
        <v>1303573.9179</v>
      </c>
      <c r="L1161" s="186">
        <f t="shared" si="131"/>
        <v>2.1653543307086614E-2</v>
      </c>
      <c r="M1161" s="186">
        <f t="shared" si="132"/>
        <v>-1.5138772077375946E-2</v>
      </c>
      <c r="N1161" s="186">
        <f t="shared" si="133"/>
        <v>3.9556962025316458E-3</v>
      </c>
      <c r="O1161" s="186">
        <f t="shared" si="138"/>
        <v>-4.8338368580060423E-2</v>
      </c>
      <c r="P1161" s="186">
        <f t="shared" si="139"/>
        <v>1.8022181146025877E-2</v>
      </c>
      <c r="Q1161" s="186">
        <f t="shared" si="134"/>
        <v>1.8022181146025877E-2</v>
      </c>
      <c r="R1161" s="117">
        <f t="shared" si="137"/>
        <v>-3.7024822187513612E-3</v>
      </c>
      <c r="S1161" s="117">
        <f t="shared" si="135"/>
        <v>-3.3043052679857512E-3</v>
      </c>
      <c r="T1161" s="117">
        <f t="shared" si="136"/>
        <v>-1.8464779530569471E-2</v>
      </c>
    </row>
    <row r="1162" spans="2:20" ht="15.75" x14ac:dyDescent="0.2">
      <c r="B1162" s="116" t="s">
        <v>40</v>
      </c>
      <c r="C1162" s="118">
        <v>4990</v>
      </c>
      <c r="D1162" s="118">
        <v>11150</v>
      </c>
      <c r="E1162" s="118">
        <v>12320</v>
      </c>
      <c r="F1162" s="118">
        <v>13440</v>
      </c>
      <c r="G1162" s="118">
        <v>9000</v>
      </c>
      <c r="H1162" s="118">
        <v>21410</v>
      </c>
      <c r="I1162" s="118">
        <v>642562</v>
      </c>
      <c r="J1162" s="118">
        <v>681618</v>
      </c>
      <c r="K1162" s="118">
        <v>1324630.7757000001</v>
      </c>
      <c r="L1162" s="186">
        <f t="shared" si="131"/>
        <v>-3.8535645472061654E-2</v>
      </c>
      <c r="M1162" s="186">
        <f t="shared" si="132"/>
        <v>-4.7822374039282661E-2</v>
      </c>
      <c r="N1162" s="186">
        <f t="shared" si="133"/>
        <v>-2.9156816390858944E-2</v>
      </c>
      <c r="O1162" s="186">
        <f t="shared" si="138"/>
        <v>-4.7619047619047616E-2</v>
      </c>
      <c r="P1162" s="186">
        <f t="shared" si="139"/>
        <v>-2.814344076259646E-2</v>
      </c>
      <c r="Q1162" s="186">
        <f t="shared" si="134"/>
        <v>-2.814344076259646E-2</v>
      </c>
      <c r="R1162" s="117">
        <f t="shared" si="137"/>
        <v>3.3258800309790893E-3</v>
      </c>
      <c r="S1162" s="117">
        <f t="shared" si="135"/>
        <v>2.10235993578246E-3</v>
      </c>
      <c r="T1162" s="117">
        <f t="shared" si="136"/>
        <v>1.6153175137104448E-2</v>
      </c>
    </row>
    <row r="1163" spans="2:20" ht="15.75" x14ac:dyDescent="0.2">
      <c r="B1163" s="116" t="s">
        <v>41</v>
      </c>
      <c r="C1163" s="118">
        <v>4760</v>
      </c>
      <c r="D1163" s="118">
        <v>10890</v>
      </c>
      <c r="E1163" s="118">
        <v>11780</v>
      </c>
      <c r="F1163" s="118">
        <v>12870</v>
      </c>
      <c r="G1163" s="118">
        <v>9310</v>
      </c>
      <c r="H1163" s="118">
        <v>20420</v>
      </c>
      <c r="I1163" s="118">
        <v>641755</v>
      </c>
      <c r="J1163" s="118">
        <v>682068</v>
      </c>
      <c r="K1163" s="118">
        <v>1321557.5895</v>
      </c>
      <c r="L1163" s="186">
        <f t="shared" si="131"/>
        <v>-4.6092184368737472E-2</v>
      </c>
      <c r="M1163" s="186">
        <f t="shared" si="132"/>
        <v>-2.3318385650224215E-2</v>
      </c>
      <c r="N1163" s="186">
        <f t="shared" si="133"/>
        <v>-4.3831168831168832E-2</v>
      </c>
      <c r="O1163" s="186">
        <f t="shared" si="138"/>
        <v>3.4444444444444444E-2</v>
      </c>
      <c r="P1163" s="186">
        <f t="shared" si="139"/>
        <v>-4.6240074731433913E-2</v>
      </c>
      <c r="Q1163" s="186">
        <f t="shared" si="134"/>
        <v>-4.6240074731433913E-2</v>
      </c>
      <c r="R1163" s="117">
        <f t="shared" si="137"/>
        <v>-1.2559099355392942E-3</v>
      </c>
      <c r="S1163" s="117">
        <f t="shared" si="135"/>
        <v>6.6019383290934219E-4</v>
      </c>
      <c r="T1163" s="117">
        <f t="shared" si="136"/>
        <v>-2.3200323111744782E-3</v>
      </c>
    </row>
    <row r="1164" spans="2:20" ht="15.75" x14ac:dyDescent="0.2">
      <c r="B1164" s="116" t="s">
        <v>42</v>
      </c>
      <c r="C1164" s="118">
        <v>4710</v>
      </c>
      <c r="D1164" s="118">
        <v>10360</v>
      </c>
      <c r="E1164" s="118">
        <v>11260</v>
      </c>
      <c r="F1164" s="118">
        <v>12260</v>
      </c>
      <c r="G1164" s="118">
        <v>9010</v>
      </c>
      <c r="H1164" s="118">
        <v>19680</v>
      </c>
      <c r="I1164" s="118">
        <v>640411</v>
      </c>
      <c r="J1164" s="118">
        <v>682773</v>
      </c>
      <c r="K1164" s="118">
        <v>1279532.0223999999</v>
      </c>
      <c r="L1164" s="186">
        <f t="shared" si="131"/>
        <v>-1.050420168067227E-2</v>
      </c>
      <c r="M1164" s="186">
        <f t="shared" si="132"/>
        <v>-4.8668503213957756E-2</v>
      </c>
      <c r="N1164" s="186">
        <f t="shared" si="133"/>
        <v>-4.4142614601018676E-2</v>
      </c>
      <c r="O1164" s="186">
        <f t="shared" si="138"/>
        <v>-3.2223415682062301E-2</v>
      </c>
      <c r="P1164" s="186">
        <f t="shared" si="139"/>
        <v>-3.6238981390793339E-2</v>
      </c>
      <c r="Q1164" s="186">
        <f t="shared" si="134"/>
        <v>-3.6238981390793339E-2</v>
      </c>
      <c r="R1164" s="117">
        <f t="shared" si="137"/>
        <v>-2.0942571542099399E-3</v>
      </c>
      <c r="S1164" s="117">
        <f t="shared" si="135"/>
        <v>1.0336212811625821E-3</v>
      </c>
      <c r="T1164" s="117">
        <f t="shared" si="136"/>
        <v>-3.1800027054364022E-2</v>
      </c>
    </row>
    <row r="1165" spans="2:20" ht="15.75" x14ac:dyDescent="0.2">
      <c r="B1165" s="116" t="s">
        <v>43</v>
      </c>
      <c r="C1165" s="118">
        <v>4820</v>
      </c>
      <c r="D1165" s="118">
        <v>9880</v>
      </c>
      <c r="E1165" s="118">
        <v>11780</v>
      </c>
      <c r="F1165" s="118">
        <v>12440</v>
      </c>
      <c r="G1165" s="118">
        <v>8570</v>
      </c>
      <c r="H1165" s="118">
        <v>19970</v>
      </c>
      <c r="I1165" s="118">
        <v>644202</v>
      </c>
      <c r="J1165" s="118">
        <v>685508</v>
      </c>
      <c r="K1165" s="118">
        <v>1247480.9850000001</v>
      </c>
      <c r="L1165" s="186">
        <f t="shared" si="131"/>
        <v>2.3354564755838639E-2</v>
      </c>
      <c r="M1165" s="186">
        <f t="shared" si="132"/>
        <v>-4.633204633204633E-2</v>
      </c>
      <c r="N1165" s="186">
        <f t="shared" si="133"/>
        <v>4.6181172291296625E-2</v>
      </c>
      <c r="O1165" s="186">
        <f t="shared" si="138"/>
        <v>-4.8834628190899003E-2</v>
      </c>
      <c r="P1165" s="186">
        <f t="shared" si="139"/>
        <v>1.4735772357723578E-2</v>
      </c>
      <c r="Q1165" s="186">
        <f t="shared" si="134"/>
        <v>1.4735772357723578E-2</v>
      </c>
      <c r="R1165" s="117">
        <f t="shared" si="137"/>
        <v>5.9196359837666752E-3</v>
      </c>
      <c r="S1165" s="117">
        <f t="shared" si="135"/>
        <v>4.0057237178388718E-3</v>
      </c>
      <c r="T1165" s="117">
        <f t="shared" si="136"/>
        <v>-2.5049031082381296E-2</v>
      </c>
    </row>
    <row r="1166" spans="2:20" ht="15.75" x14ac:dyDescent="0.2">
      <c r="B1166" s="116" t="s">
        <v>44</v>
      </c>
      <c r="C1166" s="118">
        <v>4730</v>
      </c>
      <c r="D1166" s="118">
        <v>10050</v>
      </c>
      <c r="E1166" s="118">
        <v>11870</v>
      </c>
      <c r="F1166" s="118">
        <v>11980</v>
      </c>
      <c r="G1166" s="118">
        <v>8180</v>
      </c>
      <c r="H1166" s="118">
        <v>20080</v>
      </c>
      <c r="I1166" s="118">
        <v>644205</v>
      </c>
      <c r="J1166" s="118">
        <v>686632</v>
      </c>
      <c r="K1166" s="118">
        <v>1204007.8256999999</v>
      </c>
      <c r="L1166" s="186">
        <f t="shared" si="131"/>
        <v>-1.8672199170124481E-2</v>
      </c>
      <c r="M1166" s="186">
        <f t="shared" si="132"/>
        <v>1.7206477732793522E-2</v>
      </c>
      <c r="N1166" s="186">
        <f t="shared" si="133"/>
        <v>7.6400679117147709E-3</v>
      </c>
      <c r="O1166" s="186">
        <f t="shared" si="138"/>
        <v>-4.5507584597432905E-2</v>
      </c>
      <c r="P1166" s="186">
        <f t="shared" si="139"/>
        <v>5.5082623935903859E-3</v>
      </c>
      <c r="Q1166" s="186">
        <f t="shared" si="134"/>
        <v>5.5082623935903859E-3</v>
      </c>
      <c r="R1166" s="117">
        <f t="shared" si="137"/>
        <v>4.6569243808619036E-6</v>
      </c>
      <c r="S1166" s="117">
        <f t="shared" si="135"/>
        <v>1.6396599310292512E-3</v>
      </c>
      <c r="T1166" s="117">
        <f t="shared" si="136"/>
        <v>-3.4848755069401056E-2</v>
      </c>
    </row>
    <row r="1167" spans="2:20" ht="15.75" x14ac:dyDescent="0.2">
      <c r="B1167" s="116" t="s">
        <v>45</v>
      </c>
      <c r="C1167" s="118">
        <v>4510</v>
      </c>
      <c r="D1167" s="118">
        <v>10500</v>
      </c>
      <c r="E1167" s="118">
        <v>11300</v>
      </c>
      <c r="F1167" s="118">
        <v>11440</v>
      </c>
      <c r="G1167" s="118">
        <v>7800</v>
      </c>
      <c r="H1167" s="118">
        <v>19720</v>
      </c>
      <c r="I1167" s="118">
        <v>644008</v>
      </c>
      <c r="J1167" s="118">
        <v>686683</v>
      </c>
      <c r="K1167" s="118">
        <v>1166621.7792</v>
      </c>
      <c r="L1167" s="186">
        <f t="shared" si="131"/>
        <v>-4.6511627906976744E-2</v>
      </c>
      <c r="M1167" s="186">
        <f t="shared" si="132"/>
        <v>4.4776119402985072E-2</v>
      </c>
      <c r="N1167" s="186">
        <f t="shared" si="133"/>
        <v>-4.8020219039595621E-2</v>
      </c>
      <c r="O1167" s="186">
        <f t="shared" si="138"/>
        <v>-4.6454767726161368E-2</v>
      </c>
      <c r="P1167" s="186">
        <f t="shared" si="139"/>
        <v>-1.7928286852589643E-2</v>
      </c>
      <c r="Q1167" s="186">
        <f t="shared" si="134"/>
        <v>-1.7928286852589643E-2</v>
      </c>
      <c r="R1167" s="117">
        <f t="shared" si="137"/>
        <v>-3.0580327690719569E-4</v>
      </c>
      <c r="S1167" s="117">
        <f t="shared" si="135"/>
        <v>7.4275594496032808E-5</v>
      </c>
      <c r="T1167" s="117">
        <f t="shared" si="136"/>
        <v>-3.1051331811953971E-2</v>
      </c>
    </row>
    <row r="1168" spans="2:20" ht="15.75" x14ac:dyDescent="0.2">
      <c r="B1168" s="116" t="s">
        <v>46</v>
      </c>
      <c r="C1168" s="118">
        <v>4300</v>
      </c>
      <c r="D1168" s="118">
        <v>10710</v>
      </c>
      <c r="E1168" s="118">
        <v>10840</v>
      </c>
      <c r="F1168" s="118">
        <v>10950</v>
      </c>
      <c r="G1168" s="118">
        <v>7410</v>
      </c>
      <c r="H1168" s="118">
        <v>19200</v>
      </c>
      <c r="I1168" s="118">
        <v>644258</v>
      </c>
      <c r="J1168" s="118">
        <v>685439</v>
      </c>
      <c r="K1168" s="118">
        <v>1168453.2475000001</v>
      </c>
      <c r="L1168" s="186">
        <f t="shared" si="131"/>
        <v>-4.6563192904656318E-2</v>
      </c>
      <c r="M1168" s="186">
        <f t="shared" si="132"/>
        <v>0.02</v>
      </c>
      <c r="N1168" s="186">
        <f t="shared" si="133"/>
        <v>-4.0707964601769911E-2</v>
      </c>
      <c r="O1168" s="186">
        <f t="shared" si="138"/>
        <v>-0.05</v>
      </c>
      <c r="P1168" s="186">
        <f t="shared" si="139"/>
        <v>-2.6369168356997971E-2</v>
      </c>
      <c r="Q1168" s="186">
        <f t="shared" si="134"/>
        <v>-2.6369168356997971E-2</v>
      </c>
      <c r="R1168" s="117">
        <f t="shared" si="137"/>
        <v>3.8819393547906238E-4</v>
      </c>
      <c r="S1168" s="117">
        <f t="shared" si="135"/>
        <v>-1.8116073938047104E-3</v>
      </c>
      <c r="T1168" s="117">
        <f t="shared" si="136"/>
        <v>1.5698903729158718E-3</v>
      </c>
    </row>
    <row r="1169" spans="2:20" ht="15.75" x14ac:dyDescent="0.2">
      <c r="B1169" s="116" t="s">
        <v>47</v>
      </c>
      <c r="C1169" s="118">
        <v>4100</v>
      </c>
      <c r="D1169" s="118">
        <v>11200</v>
      </c>
      <c r="E1169" s="118">
        <v>10320</v>
      </c>
      <c r="F1169" s="118">
        <v>10410</v>
      </c>
      <c r="G1169" s="118">
        <v>7540</v>
      </c>
      <c r="H1169" s="118">
        <v>18380</v>
      </c>
      <c r="I1169" s="118">
        <v>644004</v>
      </c>
      <c r="J1169" s="118">
        <v>686211</v>
      </c>
      <c r="K1169" s="118">
        <v>1203874.6078000001</v>
      </c>
      <c r="L1169" s="186">
        <f t="shared" si="131"/>
        <v>-4.6511627906976744E-2</v>
      </c>
      <c r="M1169" s="186">
        <f t="shared" si="132"/>
        <v>4.5751633986928102E-2</v>
      </c>
      <c r="N1169" s="186">
        <f t="shared" si="133"/>
        <v>-4.797047970479705E-2</v>
      </c>
      <c r="O1169" s="186">
        <f t="shared" si="138"/>
        <v>1.7543859649122806E-2</v>
      </c>
      <c r="P1169" s="186">
        <f t="shared" si="139"/>
        <v>-4.2708333333333334E-2</v>
      </c>
      <c r="Q1169" s="186">
        <f t="shared" si="134"/>
        <v>-4.2708333333333334E-2</v>
      </c>
      <c r="R1169" s="117">
        <f t="shared" si="137"/>
        <v>-3.9425199221429925E-4</v>
      </c>
      <c r="S1169" s="117">
        <f t="shared" si="135"/>
        <v>1.1262854900290179E-3</v>
      </c>
      <c r="T1169" s="117">
        <f t="shared" si="136"/>
        <v>3.0314743337644803E-2</v>
      </c>
    </row>
    <row r="1170" spans="2:20" ht="15.75" x14ac:dyDescent="0.2">
      <c r="B1170" s="116" t="s">
        <v>48</v>
      </c>
      <c r="C1170" s="118">
        <v>3900</v>
      </c>
      <c r="D1170" s="118">
        <v>11670</v>
      </c>
      <c r="E1170" s="118">
        <v>9810</v>
      </c>
      <c r="F1170" s="118">
        <v>9890</v>
      </c>
      <c r="G1170" s="118">
        <v>7900</v>
      </c>
      <c r="H1170" s="118">
        <v>17500</v>
      </c>
      <c r="I1170" s="118">
        <v>641601</v>
      </c>
      <c r="J1170" s="118">
        <v>687061</v>
      </c>
      <c r="K1170" s="118">
        <v>1242838.2376999999</v>
      </c>
      <c r="L1170" s="186">
        <f t="shared" si="131"/>
        <v>-4.878048780487805E-2</v>
      </c>
      <c r="M1170" s="186">
        <f t="shared" si="132"/>
        <v>4.1964285714285711E-2</v>
      </c>
      <c r="N1170" s="186">
        <f t="shared" si="133"/>
        <v>-4.9418604651162788E-2</v>
      </c>
      <c r="O1170" s="186">
        <f t="shared" si="138"/>
        <v>4.7745358090185673E-2</v>
      </c>
      <c r="P1170" s="186">
        <f t="shared" si="139"/>
        <v>-4.7878128400435253E-2</v>
      </c>
      <c r="Q1170" s="186">
        <f t="shared" si="134"/>
        <v>-4.7878128400435253E-2</v>
      </c>
      <c r="R1170" s="117">
        <f t="shared" si="137"/>
        <v>-3.7313432835820895E-3</v>
      </c>
      <c r="S1170" s="117">
        <f t="shared" si="135"/>
        <v>1.2386860601185351E-3</v>
      </c>
      <c r="T1170" s="117">
        <f t="shared" si="136"/>
        <v>3.2365189570036069E-2</v>
      </c>
    </row>
    <row r="1171" spans="2:20" ht="15.75" x14ac:dyDescent="0.2">
      <c r="B1171" s="116" t="s">
        <v>49</v>
      </c>
      <c r="C1171" s="118">
        <v>3870</v>
      </c>
      <c r="D1171" s="118">
        <v>11930</v>
      </c>
      <c r="E1171" s="118">
        <v>10200</v>
      </c>
      <c r="F1171" s="118">
        <v>9910</v>
      </c>
      <c r="G1171" s="118">
        <v>8270</v>
      </c>
      <c r="H1171" s="118">
        <v>18010</v>
      </c>
      <c r="I1171" s="118">
        <v>643430</v>
      </c>
      <c r="J1171" s="118">
        <v>688008</v>
      </c>
      <c r="K1171" s="118">
        <v>1251313.96</v>
      </c>
      <c r="L1171" s="186">
        <f t="shared" si="131"/>
        <v>-7.6923076923076927E-3</v>
      </c>
      <c r="M1171" s="186">
        <f t="shared" si="132"/>
        <v>2.2279348757497857E-2</v>
      </c>
      <c r="N1171" s="186">
        <f t="shared" si="133"/>
        <v>3.9755351681957186E-2</v>
      </c>
      <c r="O1171" s="186">
        <f t="shared" si="138"/>
        <v>4.6835443037974683E-2</v>
      </c>
      <c r="P1171" s="186">
        <f t="shared" si="139"/>
        <v>2.9142857142857144E-2</v>
      </c>
      <c r="Q1171" s="186">
        <f t="shared" si="134"/>
        <v>2.9142857142857144E-2</v>
      </c>
      <c r="R1171" s="117">
        <f t="shared" si="137"/>
        <v>2.8506813424542666E-3</v>
      </c>
      <c r="S1171" s="117">
        <f t="shared" si="135"/>
        <v>1.3783346747959788E-3</v>
      </c>
      <c r="T1171" s="117">
        <f t="shared" si="136"/>
        <v>6.8196504121769055E-3</v>
      </c>
    </row>
    <row r="1172" spans="2:20" ht="15.75" x14ac:dyDescent="0.2">
      <c r="B1172" s="116" t="s">
        <v>50</v>
      </c>
      <c r="C1172" s="118">
        <v>4050</v>
      </c>
      <c r="D1172" s="118">
        <v>11700</v>
      </c>
      <c r="E1172" s="118">
        <v>10680</v>
      </c>
      <c r="F1172" s="118">
        <v>10380</v>
      </c>
      <c r="G1172" s="118">
        <v>8650</v>
      </c>
      <c r="H1172" s="118">
        <v>18910</v>
      </c>
      <c r="I1172" s="118">
        <v>645256</v>
      </c>
      <c r="J1172" s="118">
        <v>690556</v>
      </c>
      <c r="K1172" s="118">
        <v>1250967.1414999999</v>
      </c>
      <c r="L1172" s="186">
        <f t="shared" ref="L1172:L1235" si="140">(C1172-C1171)/C1171</f>
        <v>4.6511627906976744E-2</v>
      </c>
      <c r="M1172" s="186">
        <f t="shared" ref="M1172:M1235" si="141">(D1172-D1171)/D1171</f>
        <v>-1.9279128248113998E-2</v>
      </c>
      <c r="N1172" s="186">
        <f t="shared" ref="N1172:N1235" si="142">(E1172-E1171)/E1171</f>
        <v>4.7058823529411764E-2</v>
      </c>
      <c r="O1172" s="186">
        <f t="shared" si="138"/>
        <v>4.5949214026602174E-2</v>
      </c>
      <c r="P1172" s="186">
        <f t="shared" si="139"/>
        <v>4.9972237645752357E-2</v>
      </c>
      <c r="Q1172" s="186">
        <f t="shared" ref="Q1172:Q1235" si="143">(H1172-H1171)/H1171</f>
        <v>4.9972237645752357E-2</v>
      </c>
      <c r="R1172" s="117">
        <f t="shared" ref="R1172:R1235" si="144">(I1172-I1171)/I1171</f>
        <v>2.8379155463686802E-3</v>
      </c>
      <c r="S1172" s="117">
        <f t="shared" ref="S1172:S1235" si="145">(J1172-J1171)/J1171</f>
        <v>3.7034453087754792E-3</v>
      </c>
      <c r="T1172" s="117">
        <f t="shared" si="136"/>
        <v>-2.7716345464574865E-4</v>
      </c>
    </row>
    <row r="1173" spans="2:20" ht="15.75" x14ac:dyDescent="0.2">
      <c r="B1173" s="116" t="s">
        <v>51</v>
      </c>
      <c r="C1173" s="118">
        <v>4250</v>
      </c>
      <c r="D1173" s="118">
        <v>12060</v>
      </c>
      <c r="E1173" s="118">
        <v>11210</v>
      </c>
      <c r="F1173" s="118">
        <v>10890</v>
      </c>
      <c r="G1173" s="118">
        <v>8940</v>
      </c>
      <c r="H1173" s="118">
        <v>19850</v>
      </c>
      <c r="I1173" s="118">
        <v>647224</v>
      </c>
      <c r="J1173" s="118">
        <v>691181</v>
      </c>
      <c r="K1173" s="118">
        <v>1228788.7483000001</v>
      </c>
      <c r="L1173" s="186">
        <f t="shared" si="140"/>
        <v>4.9382716049382713E-2</v>
      </c>
      <c r="M1173" s="186">
        <f t="shared" si="141"/>
        <v>3.0769230769230771E-2</v>
      </c>
      <c r="N1173" s="186">
        <f t="shared" si="142"/>
        <v>4.9625468164794011E-2</v>
      </c>
      <c r="O1173" s="186">
        <f t="shared" si="138"/>
        <v>3.3526011560693639E-2</v>
      </c>
      <c r="P1173" s="186">
        <f t="shared" si="139"/>
        <v>4.9709148598625068E-2</v>
      </c>
      <c r="Q1173" s="186">
        <f t="shared" si="143"/>
        <v>4.9709148598625068E-2</v>
      </c>
      <c r="R1173" s="117">
        <f t="shared" si="144"/>
        <v>3.0499522670072035E-3</v>
      </c>
      <c r="S1173" s="117">
        <f t="shared" si="145"/>
        <v>9.0506780043906644E-4</v>
      </c>
      <c r="T1173" s="117">
        <f t="shared" si="136"/>
        <v>-1.7728997400688177E-2</v>
      </c>
    </row>
    <row r="1174" spans="2:20" ht="15.75" x14ac:dyDescent="0.2">
      <c r="B1174" s="116" t="s">
        <v>52</v>
      </c>
      <c r="C1174" s="118">
        <v>4410</v>
      </c>
      <c r="D1174" s="118">
        <v>11810</v>
      </c>
      <c r="E1174" s="118">
        <v>11620</v>
      </c>
      <c r="F1174" s="118">
        <v>11170</v>
      </c>
      <c r="G1174" s="118">
        <v>9180</v>
      </c>
      <c r="H1174" s="118">
        <v>20270</v>
      </c>
      <c r="I1174" s="118">
        <v>643072</v>
      </c>
      <c r="J1174" s="118">
        <v>692502</v>
      </c>
      <c r="K1174" s="118">
        <v>1221366.5862</v>
      </c>
      <c r="L1174" s="186">
        <f t="shared" si="140"/>
        <v>3.7647058823529408E-2</v>
      </c>
      <c r="M1174" s="186">
        <f t="shared" si="141"/>
        <v>-2.0729684908789386E-2</v>
      </c>
      <c r="N1174" s="186">
        <f t="shared" si="142"/>
        <v>3.6574487065120426E-2</v>
      </c>
      <c r="O1174" s="186">
        <f t="shared" si="138"/>
        <v>2.6845637583892617E-2</v>
      </c>
      <c r="P1174" s="186">
        <f t="shared" si="139"/>
        <v>2.1158690176322419E-2</v>
      </c>
      <c r="Q1174" s="186">
        <f t="shared" si="143"/>
        <v>2.1158690176322419E-2</v>
      </c>
      <c r="R1174" s="117">
        <f t="shared" si="144"/>
        <v>-6.415089675290162E-3</v>
      </c>
      <c r="S1174" s="117">
        <f t="shared" si="145"/>
        <v>1.9112215179526058E-3</v>
      </c>
      <c r="T1174" s="117">
        <f t="shared" si="136"/>
        <v>-6.040226288097493E-3</v>
      </c>
    </row>
    <row r="1175" spans="2:20" ht="15.75" x14ac:dyDescent="0.2">
      <c r="B1175" s="116" t="s">
        <v>53</v>
      </c>
      <c r="C1175" s="118">
        <v>4460</v>
      </c>
      <c r="D1175" s="118">
        <v>11320</v>
      </c>
      <c r="E1175" s="118">
        <v>11790</v>
      </c>
      <c r="F1175" s="118">
        <v>11220</v>
      </c>
      <c r="G1175" s="118">
        <v>9350</v>
      </c>
      <c r="H1175" s="118">
        <v>20300</v>
      </c>
      <c r="I1175" s="118">
        <v>648590</v>
      </c>
      <c r="J1175" s="118">
        <v>691308</v>
      </c>
      <c r="K1175" s="118">
        <v>1260377.6148999999</v>
      </c>
      <c r="L1175" s="186">
        <f t="shared" si="140"/>
        <v>1.1337868480725623E-2</v>
      </c>
      <c r="M1175" s="186">
        <f t="shared" si="141"/>
        <v>-4.1490262489415751E-2</v>
      </c>
      <c r="N1175" s="186">
        <f t="shared" si="142"/>
        <v>1.4629948364888123E-2</v>
      </c>
      <c r="O1175" s="186">
        <f t="shared" si="138"/>
        <v>1.8518518518518517E-2</v>
      </c>
      <c r="P1175" s="186">
        <f t="shared" si="139"/>
        <v>1.4800197335964479E-3</v>
      </c>
      <c r="Q1175" s="186">
        <f t="shared" si="143"/>
        <v>1.4800197335964479E-3</v>
      </c>
      <c r="R1175" s="117">
        <f t="shared" si="144"/>
        <v>8.5806876990445861E-3</v>
      </c>
      <c r="S1175" s="117">
        <f t="shared" si="145"/>
        <v>-1.7241827460426106E-3</v>
      </c>
      <c r="T1175" s="117">
        <f t="shared" si="136"/>
        <v>3.194047482613202E-2</v>
      </c>
    </row>
    <row r="1176" spans="2:20" ht="15.75" x14ac:dyDescent="0.2">
      <c r="B1176" s="116" t="s">
        <v>54</v>
      </c>
      <c r="C1176" s="118">
        <v>4280</v>
      </c>
      <c r="D1176" s="118">
        <v>10890</v>
      </c>
      <c r="E1176" s="118">
        <v>11680</v>
      </c>
      <c r="F1176" s="118">
        <v>10930</v>
      </c>
      <c r="G1176" s="118">
        <v>9770</v>
      </c>
      <c r="H1176" s="118">
        <v>20340</v>
      </c>
      <c r="I1176" s="118">
        <v>649699</v>
      </c>
      <c r="J1176" s="118">
        <v>694226</v>
      </c>
      <c r="K1176" s="118">
        <v>1261650.4521000001</v>
      </c>
      <c r="L1176" s="186">
        <f t="shared" si="140"/>
        <v>-4.0358744394618833E-2</v>
      </c>
      <c r="M1176" s="186">
        <f t="shared" si="141"/>
        <v>-3.7985865724381625E-2</v>
      </c>
      <c r="N1176" s="186">
        <f t="shared" si="142"/>
        <v>-9.3299406276505514E-3</v>
      </c>
      <c r="O1176" s="186">
        <f t="shared" si="138"/>
        <v>4.4919786096256686E-2</v>
      </c>
      <c r="P1176" s="186">
        <f t="shared" si="139"/>
        <v>1.9704433497536944E-3</v>
      </c>
      <c r="Q1176" s="186">
        <f t="shared" si="143"/>
        <v>1.9704433497536944E-3</v>
      </c>
      <c r="R1176" s="117">
        <f t="shared" si="144"/>
        <v>1.7098629334402319E-3</v>
      </c>
      <c r="S1176" s="117">
        <f t="shared" si="145"/>
        <v>4.2209839897701168E-3</v>
      </c>
      <c r="T1176" s="117">
        <f t="shared" si="136"/>
        <v>1.0098855969456204E-3</v>
      </c>
    </row>
    <row r="1177" spans="2:20" ht="15.75" x14ac:dyDescent="0.2">
      <c r="B1177" s="116" t="s">
        <v>55</v>
      </c>
      <c r="C1177" s="118">
        <v>4130</v>
      </c>
      <c r="D1177" s="118">
        <v>10460</v>
      </c>
      <c r="E1177" s="118">
        <v>11670</v>
      </c>
      <c r="F1177" s="118">
        <v>10780</v>
      </c>
      <c r="G1177" s="118">
        <v>9890</v>
      </c>
      <c r="H1177" s="118">
        <v>20450</v>
      </c>
      <c r="I1177" s="118">
        <v>658921</v>
      </c>
      <c r="J1177" s="118">
        <v>695048</v>
      </c>
      <c r="K1177" s="118">
        <v>1243774.0504000001</v>
      </c>
      <c r="L1177" s="186">
        <f t="shared" si="140"/>
        <v>-3.5046728971962614E-2</v>
      </c>
      <c r="M1177" s="186">
        <f t="shared" si="141"/>
        <v>-3.948576675849403E-2</v>
      </c>
      <c r="N1177" s="186">
        <f t="shared" si="142"/>
        <v>-8.5616438356164379E-4</v>
      </c>
      <c r="O1177" s="186">
        <f t="shared" si="138"/>
        <v>1.2282497441146366E-2</v>
      </c>
      <c r="P1177" s="186">
        <f t="shared" si="139"/>
        <v>5.4080629301868242E-3</v>
      </c>
      <c r="Q1177" s="186">
        <f t="shared" si="143"/>
        <v>5.4080629301868242E-3</v>
      </c>
      <c r="R1177" s="117">
        <f t="shared" si="144"/>
        <v>1.4194265344413336E-2</v>
      </c>
      <c r="S1177" s="117">
        <f t="shared" si="145"/>
        <v>1.1840524555404147E-3</v>
      </c>
      <c r="T1177" s="117">
        <f t="shared" si="136"/>
        <v>-1.4169060590629534E-2</v>
      </c>
    </row>
    <row r="1178" spans="2:20" ht="15.75" x14ac:dyDescent="0.2">
      <c r="B1178" s="116" t="s">
        <v>56</v>
      </c>
      <c r="C1178" s="118">
        <v>4320</v>
      </c>
      <c r="D1178" s="118">
        <v>9970</v>
      </c>
      <c r="E1178" s="118">
        <v>12220</v>
      </c>
      <c r="F1178" s="118">
        <v>11290</v>
      </c>
      <c r="G1178" s="118">
        <v>9570</v>
      </c>
      <c r="H1178" s="118">
        <v>20820</v>
      </c>
      <c r="I1178" s="118">
        <v>657284</v>
      </c>
      <c r="J1178" s="118">
        <v>700164</v>
      </c>
      <c r="K1178" s="118">
        <v>1217419.5382999999</v>
      </c>
      <c r="L1178" s="186">
        <f t="shared" si="140"/>
        <v>4.6004842615012108E-2</v>
      </c>
      <c r="M1178" s="186">
        <f t="shared" si="141"/>
        <v>-4.6845124282982792E-2</v>
      </c>
      <c r="N1178" s="186">
        <f t="shared" si="142"/>
        <v>4.7129391602399318E-2</v>
      </c>
      <c r="O1178" s="186">
        <f t="shared" si="138"/>
        <v>-3.2355915065722954E-2</v>
      </c>
      <c r="P1178" s="186">
        <f t="shared" si="139"/>
        <v>1.8092909535452322E-2</v>
      </c>
      <c r="Q1178" s="186">
        <f t="shared" si="143"/>
        <v>1.8092909535452322E-2</v>
      </c>
      <c r="R1178" s="117">
        <f t="shared" si="144"/>
        <v>-2.4843645899887846E-3</v>
      </c>
      <c r="S1178" s="117">
        <f t="shared" si="145"/>
        <v>7.3606427182007573E-3</v>
      </c>
      <c r="T1178" s="117">
        <f t="shared" si="136"/>
        <v>-2.1189147732680633E-2</v>
      </c>
    </row>
    <row r="1179" spans="2:20" ht="15.75" x14ac:dyDescent="0.2">
      <c r="B1179" s="116" t="s">
        <v>57</v>
      </c>
      <c r="C1179" s="118">
        <v>4260</v>
      </c>
      <c r="D1179" s="118">
        <v>10440</v>
      </c>
      <c r="E1179" s="118">
        <v>12090</v>
      </c>
      <c r="F1179" s="118">
        <v>11220</v>
      </c>
      <c r="G1179" s="118">
        <v>9120</v>
      </c>
      <c r="H1179" s="118">
        <v>20490</v>
      </c>
      <c r="I1179" s="118">
        <v>658667</v>
      </c>
      <c r="J1179" s="118">
        <v>700958</v>
      </c>
      <c r="K1179" s="118">
        <v>1186305.1976999999</v>
      </c>
      <c r="L1179" s="186">
        <f t="shared" si="140"/>
        <v>-1.3888888888888888E-2</v>
      </c>
      <c r="M1179" s="186">
        <f t="shared" si="141"/>
        <v>4.7141424272818457E-2</v>
      </c>
      <c r="N1179" s="186">
        <f t="shared" si="142"/>
        <v>-1.0638297872340425E-2</v>
      </c>
      <c r="O1179" s="186">
        <f t="shared" si="138"/>
        <v>-4.7021943573667714E-2</v>
      </c>
      <c r="P1179" s="186">
        <f t="shared" si="139"/>
        <v>-1.5850144092219021E-2</v>
      </c>
      <c r="Q1179" s="186">
        <f t="shared" si="143"/>
        <v>-1.5850144092219021E-2</v>
      </c>
      <c r="R1179" s="117">
        <f t="shared" si="144"/>
        <v>2.1041132904497904E-3</v>
      </c>
      <c r="S1179" s="117">
        <f t="shared" si="145"/>
        <v>1.1340200295930668E-3</v>
      </c>
      <c r="T1179" s="117">
        <f t="shared" si="136"/>
        <v>-2.5557615613306113E-2</v>
      </c>
    </row>
    <row r="1180" spans="2:20" ht="15.75" x14ac:dyDescent="0.2">
      <c r="B1180" s="116" t="s">
        <v>58</v>
      </c>
      <c r="C1180" s="118">
        <v>4100</v>
      </c>
      <c r="D1180" s="118">
        <v>10820</v>
      </c>
      <c r="E1180" s="118">
        <v>11750</v>
      </c>
      <c r="F1180" s="118">
        <v>10780</v>
      </c>
      <c r="G1180" s="118">
        <v>8760</v>
      </c>
      <c r="H1180" s="118">
        <v>20360</v>
      </c>
      <c r="I1180" s="118">
        <v>658307</v>
      </c>
      <c r="J1180" s="118">
        <v>699582</v>
      </c>
      <c r="K1180" s="118">
        <v>1149689.6125</v>
      </c>
      <c r="L1180" s="186">
        <f t="shared" si="140"/>
        <v>-3.7558685446009391E-2</v>
      </c>
      <c r="M1180" s="186">
        <f t="shared" si="141"/>
        <v>3.6398467432950193E-2</v>
      </c>
      <c r="N1180" s="186">
        <f t="shared" si="142"/>
        <v>-2.8122415219189414E-2</v>
      </c>
      <c r="O1180" s="186">
        <f t="shared" si="138"/>
        <v>-3.9473684210526314E-2</v>
      </c>
      <c r="P1180" s="186">
        <f t="shared" si="139"/>
        <v>-6.3445583211322598E-3</v>
      </c>
      <c r="Q1180" s="186">
        <f t="shared" si="143"/>
        <v>-6.3445583211322598E-3</v>
      </c>
      <c r="R1180" s="117">
        <f t="shared" si="144"/>
        <v>-5.4655842785504658E-4</v>
      </c>
      <c r="S1180" s="117">
        <f t="shared" si="145"/>
        <v>-1.9630277420330461E-3</v>
      </c>
      <c r="T1180" s="117">
        <f t="shared" si="136"/>
        <v>-3.0865232042302345E-2</v>
      </c>
    </row>
    <row r="1181" spans="2:20" ht="15.75" x14ac:dyDescent="0.2">
      <c r="B1181" s="116" t="s">
        <v>59</v>
      </c>
      <c r="C1181" s="118">
        <v>3940</v>
      </c>
      <c r="D1181" s="118">
        <v>11340</v>
      </c>
      <c r="E1181" s="118">
        <v>11230</v>
      </c>
      <c r="F1181" s="118">
        <v>10300</v>
      </c>
      <c r="G1181" s="118">
        <v>8340</v>
      </c>
      <c r="H1181" s="118">
        <v>20060</v>
      </c>
      <c r="I1181" s="118">
        <v>658863</v>
      </c>
      <c r="J1181" s="118">
        <v>699007</v>
      </c>
      <c r="K1181" s="118">
        <v>1183879.4301</v>
      </c>
      <c r="L1181" s="186">
        <f t="shared" si="140"/>
        <v>-3.9024390243902439E-2</v>
      </c>
      <c r="M1181" s="186">
        <f t="shared" si="141"/>
        <v>4.8059149722735672E-2</v>
      </c>
      <c r="N1181" s="186">
        <f t="shared" si="142"/>
        <v>-4.425531914893617E-2</v>
      </c>
      <c r="O1181" s="186">
        <f t="shared" si="138"/>
        <v>-4.7945205479452052E-2</v>
      </c>
      <c r="P1181" s="186">
        <f t="shared" si="139"/>
        <v>-1.4734774066797643E-2</v>
      </c>
      <c r="Q1181" s="186">
        <f t="shared" si="143"/>
        <v>-1.4734774066797643E-2</v>
      </c>
      <c r="R1181" s="117">
        <f t="shared" si="144"/>
        <v>8.4459074565514265E-4</v>
      </c>
      <c r="S1181" s="117">
        <f t="shared" si="145"/>
        <v>-8.2191937471232817E-4</v>
      </c>
      <c r="T1181" s="117">
        <f t="shared" si="136"/>
        <v>2.9738302606434959E-2</v>
      </c>
    </row>
    <row r="1182" spans="2:20" ht="15.75" x14ac:dyDescent="0.2">
      <c r="B1182" s="116" t="s">
        <v>60</v>
      </c>
      <c r="C1182" s="118">
        <v>3790</v>
      </c>
      <c r="D1182" s="118">
        <v>12020</v>
      </c>
      <c r="E1182" s="118">
        <v>10780</v>
      </c>
      <c r="F1182" s="118">
        <v>9940</v>
      </c>
      <c r="G1182" s="118">
        <v>8690</v>
      </c>
      <c r="H1182" s="118">
        <v>19240</v>
      </c>
      <c r="I1182" s="118">
        <v>658477</v>
      </c>
      <c r="J1182" s="118">
        <v>697478</v>
      </c>
      <c r="K1182" s="118">
        <v>1203477.4491999999</v>
      </c>
      <c r="L1182" s="186">
        <f t="shared" si="140"/>
        <v>-3.8071065989847719E-2</v>
      </c>
      <c r="M1182" s="186">
        <f t="shared" si="141"/>
        <v>5.9964726631393295E-2</v>
      </c>
      <c r="N1182" s="186">
        <f t="shared" si="142"/>
        <v>-4.0071237756010687E-2</v>
      </c>
      <c r="O1182" s="186">
        <f t="shared" si="138"/>
        <v>4.1966426858513192E-2</v>
      </c>
      <c r="P1182" s="186">
        <f t="shared" si="139"/>
        <v>-4.0877367896311065E-2</v>
      </c>
      <c r="Q1182" s="186">
        <f t="shared" si="143"/>
        <v>-4.0877367896311065E-2</v>
      </c>
      <c r="R1182" s="117">
        <f t="shared" si="144"/>
        <v>-5.8585775798610635E-4</v>
      </c>
      <c r="S1182" s="117">
        <f t="shared" si="145"/>
        <v>-2.1873886813722895E-3</v>
      </c>
      <c r="T1182" s="117">
        <f t="shared" si="136"/>
        <v>1.6554066741698951E-2</v>
      </c>
    </row>
    <row r="1183" spans="2:20" ht="15.75" x14ac:dyDescent="0.2">
      <c r="B1183" s="116" t="s">
        <v>61</v>
      </c>
      <c r="C1183" s="118">
        <v>3620</v>
      </c>
      <c r="D1183" s="118">
        <v>12310</v>
      </c>
      <c r="E1183" s="118">
        <v>10300</v>
      </c>
      <c r="F1183" s="118">
        <v>9470</v>
      </c>
      <c r="G1183" s="118">
        <v>9000</v>
      </c>
      <c r="H1183" s="118">
        <v>18330</v>
      </c>
      <c r="I1183" s="118">
        <v>658851</v>
      </c>
      <c r="J1183" s="118">
        <v>680860</v>
      </c>
      <c r="K1183" s="118">
        <v>1223255.8437000001</v>
      </c>
      <c r="L1183" s="186">
        <f t="shared" si="140"/>
        <v>-4.4854881266490766E-2</v>
      </c>
      <c r="M1183" s="186">
        <f t="shared" si="141"/>
        <v>2.4126455906821963E-2</v>
      </c>
      <c r="N1183" s="186">
        <f t="shared" si="142"/>
        <v>-4.4526901669758812E-2</v>
      </c>
      <c r="O1183" s="186">
        <f t="shared" si="138"/>
        <v>3.5673187571921748E-2</v>
      </c>
      <c r="P1183" s="186">
        <f t="shared" si="139"/>
        <v>-4.72972972972973E-2</v>
      </c>
      <c r="Q1183" s="186">
        <f t="shared" si="143"/>
        <v>-4.72972972972973E-2</v>
      </c>
      <c r="R1183" s="117">
        <f t="shared" si="144"/>
        <v>5.6797731735504806E-4</v>
      </c>
      <c r="S1183" s="117">
        <f t="shared" si="145"/>
        <v>-2.3825841101798192E-2</v>
      </c>
      <c r="T1183" s="117">
        <f t="shared" si="136"/>
        <v>1.6434370675701207E-2</v>
      </c>
    </row>
    <row r="1184" spans="2:20" ht="15.75" x14ac:dyDescent="0.2">
      <c r="B1184" s="116" t="s">
        <v>62</v>
      </c>
      <c r="C1184" s="118">
        <v>3800</v>
      </c>
      <c r="D1184" s="118">
        <v>12130</v>
      </c>
      <c r="E1184" s="118">
        <v>10810</v>
      </c>
      <c r="F1184" s="118">
        <v>9930</v>
      </c>
      <c r="G1184" s="118">
        <v>9260</v>
      </c>
      <c r="H1184" s="118">
        <v>19230</v>
      </c>
      <c r="I1184" s="118">
        <v>646167</v>
      </c>
      <c r="J1184" s="118">
        <v>678223</v>
      </c>
      <c r="K1184" s="118">
        <v>1269099.3733000001</v>
      </c>
      <c r="L1184" s="186">
        <f t="shared" si="140"/>
        <v>4.9723756906077346E-2</v>
      </c>
      <c r="M1184" s="186">
        <f t="shared" si="141"/>
        <v>-1.462225832656377E-2</v>
      </c>
      <c r="N1184" s="186">
        <f t="shared" si="142"/>
        <v>4.9514563106796118E-2</v>
      </c>
      <c r="O1184" s="186">
        <f t="shared" si="138"/>
        <v>2.8888888888888888E-2</v>
      </c>
      <c r="P1184" s="186">
        <f t="shared" si="139"/>
        <v>4.9099836333878884E-2</v>
      </c>
      <c r="Q1184" s="186">
        <f t="shared" si="143"/>
        <v>4.9099836333878884E-2</v>
      </c>
      <c r="R1184" s="117">
        <f t="shared" si="144"/>
        <v>-1.9251697272979779E-2</v>
      </c>
      <c r="S1184" s="117">
        <f t="shared" si="145"/>
        <v>-3.8730429163117233E-3</v>
      </c>
      <c r="T1184" s="117">
        <f t="shared" si="136"/>
        <v>3.747664876166576E-2</v>
      </c>
    </row>
    <row r="1185" spans="2:20" ht="15.75" x14ac:dyDescent="0.2">
      <c r="B1185" s="116" t="s">
        <v>63</v>
      </c>
      <c r="C1185" s="118">
        <v>3930</v>
      </c>
      <c r="D1185" s="118">
        <v>11940</v>
      </c>
      <c r="E1185" s="118">
        <v>11340</v>
      </c>
      <c r="F1185" s="118">
        <v>10400</v>
      </c>
      <c r="G1185" s="118">
        <v>9810</v>
      </c>
      <c r="H1185" s="118">
        <v>20130</v>
      </c>
      <c r="I1185" s="118">
        <v>643936</v>
      </c>
      <c r="J1185" s="118">
        <v>681181</v>
      </c>
      <c r="K1185" s="118">
        <v>1270023.318</v>
      </c>
      <c r="L1185" s="186">
        <f t="shared" si="140"/>
        <v>3.4210526315789476E-2</v>
      </c>
      <c r="M1185" s="186">
        <f t="shared" si="141"/>
        <v>-1.5663643858202802E-2</v>
      </c>
      <c r="N1185" s="186">
        <f t="shared" si="142"/>
        <v>4.9028677150786307E-2</v>
      </c>
      <c r="O1185" s="186">
        <f t="shared" si="138"/>
        <v>5.9395248380129592E-2</v>
      </c>
      <c r="P1185" s="186">
        <f t="shared" si="139"/>
        <v>4.6801872074882997E-2</v>
      </c>
      <c r="Q1185" s="186">
        <f t="shared" si="143"/>
        <v>4.6801872074882997E-2</v>
      </c>
      <c r="R1185" s="117">
        <f t="shared" si="144"/>
        <v>-3.4526678087862736E-3</v>
      </c>
      <c r="S1185" s="117">
        <f t="shared" si="145"/>
        <v>4.361397357506307E-3</v>
      </c>
      <c r="T1185" s="117">
        <f t="shared" si="136"/>
        <v>7.2803179911543991E-4</v>
      </c>
    </row>
    <row r="1186" spans="2:20" ht="15.75" x14ac:dyDescent="0.2">
      <c r="B1186" s="116" t="s">
        <v>64</v>
      </c>
      <c r="C1186" s="118">
        <v>4050</v>
      </c>
      <c r="D1186" s="118">
        <v>11740</v>
      </c>
      <c r="E1186" s="118">
        <v>11870</v>
      </c>
      <c r="F1186" s="118">
        <v>10870</v>
      </c>
      <c r="G1186" s="118">
        <v>9830</v>
      </c>
      <c r="H1186" s="118">
        <v>20430</v>
      </c>
      <c r="I1186" s="118">
        <v>644488</v>
      </c>
      <c r="J1186" s="118">
        <v>678685</v>
      </c>
      <c r="K1186" s="118">
        <v>1262724.1724</v>
      </c>
      <c r="L1186" s="186">
        <f t="shared" si="140"/>
        <v>3.0534351145038167E-2</v>
      </c>
      <c r="M1186" s="186">
        <f t="shared" si="141"/>
        <v>-1.675041876046901E-2</v>
      </c>
      <c r="N1186" s="186">
        <f t="shared" si="142"/>
        <v>4.6737213403880068E-2</v>
      </c>
      <c r="O1186" s="186">
        <f t="shared" si="138"/>
        <v>2.0387359836901123E-3</v>
      </c>
      <c r="P1186" s="186">
        <f t="shared" si="139"/>
        <v>1.4903129657228018E-2</v>
      </c>
      <c r="Q1186" s="186">
        <f t="shared" si="143"/>
        <v>1.4903129657228018E-2</v>
      </c>
      <c r="R1186" s="117">
        <f t="shared" si="144"/>
        <v>8.5722804750782691E-4</v>
      </c>
      <c r="S1186" s="117">
        <f t="shared" si="145"/>
        <v>-3.6642243397863416E-3</v>
      </c>
      <c r="T1186" s="117">
        <f t="shared" si="136"/>
        <v>-5.747253216968045E-3</v>
      </c>
    </row>
    <row r="1187" spans="2:20" ht="15.75" x14ac:dyDescent="0.2">
      <c r="B1187" s="116" t="s">
        <v>65</v>
      </c>
      <c r="C1187" s="118">
        <v>4250</v>
      </c>
      <c r="D1187" s="118">
        <v>11650</v>
      </c>
      <c r="E1187" s="118">
        <v>12580</v>
      </c>
      <c r="F1187" s="118">
        <v>11520</v>
      </c>
      <c r="G1187" s="118">
        <v>9690</v>
      </c>
      <c r="H1187" s="118">
        <v>20940</v>
      </c>
      <c r="I1187" s="118">
        <v>643244</v>
      </c>
      <c r="J1187" s="118">
        <v>678552</v>
      </c>
      <c r="K1187" s="118">
        <v>1251548.0397000001</v>
      </c>
      <c r="L1187" s="186">
        <f t="shared" si="140"/>
        <v>4.9382716049382713E-2</v>
      </c>
      <c r="M1187" s="186">
        <f t="shared" si="141"/>
        <v>-7.6660988074957409E-3</v>
      </c>
      <c r="N1187" s="186">
        <f t="shared" si="142"/>
        <v>5.9814658803706823E-2</v>
      </c>
      <c r="O1187" s="186">
        <f t="shared" si="138"/>
        <v>-1.4242115971515769E-2</v>
      </c>
      <c r="P1187" s="186">
        <f t="shared" si="139"/>
        <v>2.4963289280469897E-2</v>
      </c>
      <c r="Q1187" s="186">
        <f t="shared" si="143"/>
        <v>2.4963289280469897E-2</v>
      </c>
      <c r="R1187" s="117">
        <f t="shared" si="144"/>
        <v>-1.9302143717183251E-3</v>
      </c>
      <c r="S1187" s="117">
        <f t="shared" si="145"/>
        <v>-1.9596720127894383E-4</v>
      </c>
      <c r="T1187" s="117">
        <f t="shared" si="136"/>
        <v>-8.8508107663433835E-3</v>
      </c>
    </row>
    <row r="1188" spans="2:20" ht="15.75" x14ac:dyDescent="0.2">
      <c r="B1188" s="116" t="s">
        <v>66</v>
      </c>
      <c r="C1188" s="118">
        <v>4200</v>
      </c>
      <c r="D1188" s="118">
        <v>11430</v>
      </c>
      <c r="E1188" s="118">
        <v>12770</v>
      </c>
      <c r="F1188" s="118">
        <v>12160</v>
      </c>
      <c r="G1188" s="118">
        <v>9520</v>
      </c>
      <c r="H1188" s="118">
        <v>20610</v>
      </c>
      <c r="I1188" s="118">
        <v>642730</v>
      </c>
      <c r="J1188" s="118">
        <v>679001</v>
      </c>
      <c r="K1188" s="118">
        <v>1244452.1442</v>
      </c>
      <c r="L1188" s="186">
        <f t="shared" si="140"/>
        <v>-1.1764705882352941E-2</v>
      </c>
      <c r="M1188" s="186">
        <f t="shared" si="141"/>
        <v>-1.8884120171673818E-2</v>
      </c>
      <c r="N1188" s="186">
        <f t="shared" si="142"/>
        <v>1.5103338632750398E-2</v>
      </c>
      <c r="O1188" s="186">
        <f t="shared" si="138"/>
        <v>-1.7543859649122806E-2</v>
      </c>
      <c r="P1188" s="186">
        <f t="shared" si="139"/>
        <v>-1.5759312320916905E-2</v>
      </c>
      <c r="Q1188" s="186">
        <f t="shared" si="143"/>
        <v>-1.5759312320916905E-2</v>
      </c>
      <c r="R1188" s="117">
        <f t="shared" si="144"/>
        <v>-7.9907469016423001E-4</v>
      </c>
      <c r="S1188" s="117">
        <f t="shared" si="145"/>
        <v>6.6170315613247037E-4</v>
      </c>
      <c r="T1188" s="117">
        <f t="shared" si="136"/>
        <v>-5.6696948698038057E-3</v>
      </c>
    </row>
    <row r="1189" spans="2:20" ht="15.75" x14ac:dyDescent="0.2">
      <c r="B1189" s="116" t="s">
        <v>67</v>
      </c>
      <c r="C1189" s="118">
        <v>4130</v>
      </c>
      <c r="D1189" s="118">
        <v>11220</v>
      </c>
      <c r="E1189" s="118">
        <v>12660</v>
      </c>
      <c r="F1189" s="118">
        <v>12460</v>
      </c>
      <c r="G1189" s="118">
        <v>9430</v>
      </c>
      <c r="H1189" s="118">
        <v>20280</v>
      </c>
      <c r="I1189" s="118">
        <v>644012</v>
      </c>
      <c r="J1189" s="118">
        <v>682917</v>
      </c>
      <c r="K1189" s="118">
        <v>1238297.1392000001</v>
      </c>
      <c r="L1189" s="186">
        <f t="shared" si="140"/>
        <v>-1.6666666666666666E-2</v>
      </c>
      <c r="M1189" s="186">
        <f t="shared" si="141"/>
        <v>-1.8372703412073491E-2</v>
      </c>
      <c r="N1189" s="186">
        <f t="shared" si="142"/>
        <v>-8.6139389193422081E-3</v>
      </c>
      <c r="O1189" s="186">
        <f t="shared" si="138"/>
        <v>-9.4537815126050414E-3</v>
      </c>
      <c r="P1189" s="186">
        <f t="shared" si="139"/>
        <v>-1.6011644832605532E-2</v>
      </c>
      <c r="Q1189" s="186">
        <f t="shared" si="143"/>
        <v>-1.6011644832605532E-2</v>
      </c>
      <c r="R1189" s="117">
        <f t="shared" si="144"/>
        <v>1.9946167130832542E-3</v>
      </c>
      <c r="S1189" s="117">
        <f t="shared" si="145"/>
        <v>5.7672963662792837E-3</v>
      </c>
      <c r="T1189" s="117">
        <f t="shared" si="136"/>
        <v>-4.9459555585857039E-3</v>
      </c>
    </row>
    <row r="1190" spans="2:20" ht="15.75" x14ac:dyDescent="0.2">
      <c r="B1190" s="116" t="s">
        <v>68</v>
      </c>
      <c r="C1190" s="118">
        <v>4050</v>
      </c>
      <c r="D1190" s="118">
        <v>11400</v>
      </c>
      <c r="E1190" s="118">
        <v>12430</v>
      </c>
      <c r="F1190" s="118">
        <v>12280</v>
      </c>
      <c r="G1190" s="118">
        <v>9260</v>
      </c>
      <c r="H1190" s="118">
        <v>19910</v>
      </c>
      <c r="I1190" s="118">
        <v>646570</v>
      </c>
      <c r="J1190" s="118">
        <v>687679</v>
      </c>
      <c r="K1190" s="118">
        <v>1228247.2282</v>
      </c>
      <c r="L1190" s="186">
        <f t="shared" si="140"/>
        <v>-1.9370460048426151E-2</v>
      </c>
      <c r="M1190" s="186">
        <f t="shared" si="141"/>
        <v>1.6042780748663103E-2</v>
      </c>
      <c r="N1190" s="186">
        <f t="shared" si="142"/>
        <v>-1.8167456556082148E-2</v>
      </c>
      <c r="O1190" s="186">
        <f t="shared" si="138"/>
        <v>-1.8027571580063628E-2</v>
      </c>
      <c r="P1190" s="186">
        <f t="shared" si="139"/>
        <v>-1.8244575936883629E-2</v>
      </c>
      <c r="Q1190" s="186">
        <f t="shared" si="143"/>
        <v>-1.8244575936883629E-2</v>
      </c>
      <c r="R1190" s="117">
        <f t="shared" si="144"/>
        <v>3.9719756774718486E-3</v>
      </c>
      <c r="S1190" s="117">
        <f t="shared" si="145"/>
        <v>6.9730289332378603E-3</v>
      </c>
      <c r="T1190" s="117">
        <f t="shared" si="136"/>
        <v>-8.1159123136574553E-3</v>
      </c>
    </row>
    <row r="1191" spans="2:20" ht="15.75" x14ac:dyDescent="0.2">
      <c r="B1191" s="116" t="s">
        <v>69</v>
      </c>
      <c r="C1191" s="118">
        <v>3970</v>
      </c>
      <c r="D1191" s="118">
        <v>11440</v>
      </c>
      <c r="E1191" s="118">
        <v>12200</v>
      </c>
      <c r="F1191" s="118">
        <v>12130</v>
      </c>
      <c r="G1191" s="118">
        <v>9100</v>
      </c>
      <c r="H1191" s="118">
        <v>19730</v>
      </c>
      <c r="I1191" s="118">
        <v>647052</v>
      </c>
      <c r="J1191" s="118">
        <v>685931</v>
      </c>
      <c r="K1191" s="118">
        <v>1219138.8056999999</v>
      </c>
      <c r="L1191" s="186">
        <f t="shared" si="140"/>
        <v>-1.9753086419753086E-2</v>
      </c>
      <c r="M1191" s="186">
        <f t="shared" si="141"/>
        <v>3.5087719298245615E-3</v>
      </c>
      <c r="N1191" s="186">
        <f t="shared" si="142"/>
        <v>-1.8503620273531779E-2</v>
      </c>
      <c r="O1191" s="186">
        <f t="shared" si="138"/>
        <v>-1.7278617710583154E-2</v>
      </c>
      <c r="P1191" s="186">
        <f t="shared" si="139"/>
        <v>-9.0406830738322449E-3</v>
      </c>
      <c r="Q1191" s="186">
        <f t="shared" si="143"/>
        <v>-9.0406830738322449E-3</v>
      </c>
      <c r="R1191" s="117">
        <f t="shared" si="144"/>
        <v>7.4547226131741341E-4</v>
      </c>
      <c r="S1191" s="117">
        <f t="shared" si="145"/>
        <v>-2.5418836404776067E-3</v>
      </c>
      <c r="T1191" s="117">
        <f t="shared" si="136"/>
        <v>-7.4157891757252511E-3</v>
      </c>
    </row>
    <row r="1192" spans="2:20" ht="15.75" x14ac:dyDescent="0.2">
      <c r="B1192" s="116" t="s">
        <v>70</v>
      </c>
      <c r="C1192" s="118">
        <v>3980</v>
      </c>
      <c r="D1192" s="118">
        <v>11220</v>
      </c>
      <c r="E1192" s="118">
        <v>12090</v>
      </c>
      <c r="F1192" s="118">
        <v>12780</v>
      </c>
      <c r="G1192" s="118">
        <v>9080</v>
      </c>
      <c r="H1192" s="118">
        <v>19760</v>
      </c>
      <c r="I1192" s="118">
        <v>646962</v>
      </c>
      <c r="J1192" s="118">
        <v>685073</v>
      </c>
      <c r="K1192" s="118">
        <v>1216309.8038000001</v>
      </c>
      <c r="L1192" s="186">
        <f t="shared" si="140"/>
        <v>2.5188916876574307E-3</v>
      </c>
      <c r="M1192" s="186">
        <f t="shared" si="141"/>
        <v>-1.9230769230769232E-2</v>
      </c>
      <c r="N1192" s="186">
        <f t="shared" si="142"/>
        <v>-9.0163934426229515E-3</v>
      </c>
      <c r="O1192" s="186">
        <f t="shared" si="138"/>
        <v>-2.1978021978021978E-3</v>
      </c>
      <c r="P1192" s="186">
        <f t="shared" si="139"/>
        <v>1.5205271160669033E-3</v>
      </c>
      <c r="Q1192" s="186">
        <f t="shared" si="143"/>
        <v>1.5205271160669033E-3</v>
      </c>
      <c r="R1192" s="117">
        <f t="shared" si="144"/>
        <v>-1.3909237588323659E-4</v>
      </c>
      <c r="S1192" s="117">
        <f t="shared" si="145"/>
        <v>-1.2508546778028694E-3</v>
      </c>
      <c r="T1192" s="117">
        <f t="shared" si="136"/>
        <v>-2.3204920446900671E-3</v>
      </c>
    </row>
    <row r="1193" spans="2:20" ht="15.75" x14ac:dyDescent="0.2">
      <c r="B1193" s="116" t="s">
        <v>71</v>
      </c>
      <c r="C1193" s="118">
        <v>3920</v>
      </c>
      <c r="D1193" s="118">
        <v>11150</v>
      </c>
      <c r="E1193" s="118">
        <v>11870</v>
      </c>
      <c r="F1193" s="118">
        <v>12570</v>
      </c>
      <c r="G1193" s="118">
        <v>9000</v>
      </c>
      <c r="H1193" s="118">
        <v>19400</v>
      </c>
      <c r="I1193" s="118">
        <v>648333</v>
      </c>
      <c r="J1193" s="118">
        <v>683329</v>
      </c>
      <c r="K1193" s="118">
        <v>1209785.0508999999</v>
      </c>
      <c r="L1193" s="186">
        <f t="shared" si="140"/>
        <v>-1.507537688442211E-2</v>
      </c>
      <c r="M1193" s="186">
        <f t="shared" si="141"/>
        <v>-6.2388591800356507E-3</v>
      </c>
      <c r="N1193" s="186">
        <f t="shared" si="142"/>
        <v>-1.8196856906534328E-2</v>
      </c>
      <c r="O1193" s="186">
        <f t="shared" si="138"/>
        <v>-8.8105726872246704E-3</v>
      </c>
      <c r="P1193" s="186">
        <f t="shared" si="139"/>
        <v>-1.8218623481781375E-2</v>
      </c>
      <c r="Q1193" s="186">
        <f t="shared" si="143"/>
        <v>-1.8218623481781375E-2</v>
      </c>
      <c r="R1193" s="117">
        <f t="shared" si="144"/>
        <v>2.1191352815157615E-3</v>
      </c>
      <c r="S1193" s="117">
        <f t="shared" si="145"/>
        <v>-2.5457141063799042E-3</v>
      </c>
      <c r="T1193" s="117">
        <f t="shared" si="136"/>
        <v>-5.364384040657681E-3</v>
      </c>
    </row>
    <row r="1194" spans="2:20" ht="15.75" x14ac:dyDescent="0.2">
      <c r="B1194" s="116" t="s">
        <v>72</v>
      </c>
      <c r="C1194" s="118">
        <v>3850</v>
      </c>
      <c r="D1194" s="118">
        <v>11060</v>
      </c>
      <c r="E1194" s="118">
        <v>11650</v>
      </c>
      <c r="F1194" s="118">
        <v>12670</v>
      </c>
      <c r="G1194" s="118">
        <v>8870</v>
      </c>
      <c r="H1194" s="118">
        <v>19280</v>
      </c>
      <c r="I1194" s="118">
        <v>645396</v>
      </c>
      <c r="J1194" s="118">
        <v>681590</v>
      </c>
      <c r="K1194" s="118">
        <v>1197395.1679</v>
      </c>
      <c r="L1194" s="186">
        <f t="shared" si="140"/>
        <v>-1.7857142857142856E-2</v>
      </c>
      <c r="M1194" s="186">
        <f t="shared" si="141"/>
        <v>-8.0717488789237672E-3</v>
      </c>
      <c r="N1194" s="186">
        <f t="shared" si="142"/>
        <v>-1.8534119629317607E-2</v>
      </c>
      <c r="O1194" s="186">
        <f t="shared" si="138"/>
        <v>-1.4444444444444444E-2</v>
      </c>
      <c r="P1194" s="186">
        <f t="shared" si="139"/>
        <v>-6.1855670103092781E-3</v>
      </c>
      <c r="Q1194" s="186">
        <f t="shared" si="143"/>
        <v>-6.1855670103092781E-3</v>
      </c>
      <c r="R1194" s="117">
        <f t="shared" si="144"/>
        <v>-4.5300794499123134E-3</v>
      </c>
      <c r="S1194" s="117">
        <f t="shared" si="145"/>
        <v>-2.5448941871338698E-3</v>
      </c>
      <c r="T1194" s="117">
        <f t="shared" si="136"/>
        <v>-1.0241392047936667E-2</v>
      </c>
    </row>
    <row r="1195" spans="2:20" ht="15.75" x14ac:dyDescent="0.2">
      <c r="B1195" s="116" t="s">
        <v>73</v>
      </c>
      <c r="C1195" s="118">
        <v>3820</v>
      </c>
      <c r="D1195" s="118">
        <v>11120</v>
      </c>
      <c r="E1195" s="118">
        <v>11810</v>
      </c>
      <c r="F1195" s="118">
        <v>13150</v>
      </c>
      <c r="G1195" s="118">
        <v>8700</v>
      </c>
      <c r="H1195" s="118">
        <v>19320</v>
      </c>
      <c r="I1195" s="118">
        <v>644357</v>
      </c>
      <c r="J1195" s="118">
        <v>682190</v>
      </c>
      <c r="K1195" s="118">
        <v>1189252.8086000001</v>
      </c>
      <c r="L1195" s="186">
        <f t="shared" si="140"/>
        <v>-7.7922077922077922E-3</v>
      </c>
      <c r="M1195" s="186">
        <f t="shared" si="141"/>
        <v>5.4249547920433997E-3</v>
      </c>
      <c r="N1195" s="186">
        <f t="shared" si="142"/>
        <v>1.3733905579399141E-2</v>
      </c>
      <c r="O1195" s="186">
        <f t="shared" si="138"/>
        <v>-1.9165727170236752E-2</v>
      </c>
      <c r="P1195" s="186">
        <f t="shared" si="139"/>
        <v>2.0746887966804979E-3</v>
      </c>
      <c r="Q1195" s="186">
        <f t="shared" si="143"/>
        <v>2.0746887966804979E-3</v>
      </c>
      <c r="R1195" s="117">
        <f t="shared" si="144"/>
        <v>-1.6098643313562527E-3</v>
      </c>
      <c r="S1195" s="117">
        <f t="shared" si="145"/>
        <v>8.8029460526122742E-4</v>
      </c>
      <c r="T1195" s="117">
        <f t="shared" si="136"/>
        <v>-6.8000602627117839E-3</v>
      </c>
    </row>
    <row r="1196" spans="2:20" ht="15.75" x14ac:dyDescent="0.2">
      <c r="B1196" s="116" t="s">
        <v>74</v>
      </c>
      <c r="C1196" s="118">
        <v>3770</v>
      </c>
      <c r="D1196" s="118">
        <v>10910</v>
      </c>
      <c r="E1196" s="118">
        <v>11830</v>
      </c>
      <c r="F1196" s="118">
        <v>13230</v>
      </c>
      <c r="G1196" s="118">
        <v>8560</v>
      </c>
      <c r="H1196" s="118">
        <v>19650</v>
      </c>
      <c r="I1196" s="118">
        <v>645009</v>
      </c>
      <c r="J1196" s="118">
        <v>683561</v>
      </c>
      <c r="K1196" s="118">
        <v>1185755.4687000001</v>
      </c>
      <c r="L1196" s="186">
        <f t="shared" si="140"/>
        <v>-1.3089005235602094E-2</v>
      </c>
      <c r="M1196" s="186">
        <f t="shared" si="141"/>
        <v>-1.8884892086330936E-2</v>
      </c>
      <c r="N1196" s="186">
        <f t="shared" si="142"/>
        <v>1.693480101608806E-3</v>
      </c>
      <c r="O1196" s="186">
        <f t="shared" si="138"/>
        <v>-1.6091954022988506E-2</v>
      </c>
      <c r="P1196" s="186">
        <f t="shared" si="139"/>
        <v>1.7080745341614908E-2</v>
      </c>
      <c r="Q1196" s="186">
        <f t="shared" si="143"/>
        <v>1.7080745341614908E-2</v>
      </c>
      <c r="R1196" s="117">
        <f t="shared" si="144"/>
        <v>1.0118614370605114E-3</v>
      </c>
      <c r="S1196" s="117">
        <f t="shared" si="145"/>
        <v>2.009704041396092E-3</v>
      </c>
      <c r="T1196" s="117">
        <f t="shared" si="136"/>
        <v>-2.9407875892402753E-3</v>
      </c>
    </row>
    <row r="1197" spans="2:20" ht="15.75" x14ac:dyDescent="0.2">
      <c r="B1197" s="116" t="s">
        <v>75</v>
      </c>
      <c r="C1197" s="118">
        <v>3700</v>
      </c>
      <c r="D1197" s="118">
        <v>10720</v>
      </c>
      <c r="E1197" s="118">
        <v>11600</v>
      </c>
      <c r="F1197" s="118">
        <v>12970</v>
      </c>
      <c r="G1197" s="118">
        <v>8560</v>
      </c>
      <c r="H1197" s="118">
        <v>19480</v>
      </c>
      <c r="I1197" s="118">
        <v>644992</v>
      </c>
      <c r="J1197" s="118">
        <v>684535</v>
      </c>
      <c r="K1197" s="118">
        <v>1190709.5196</v>
      </c>
      <c r="L1197" s="186">
        <f t="shared" si="140"/>
        <v>-1.8567639257294429E-2</v>
      </c>
      <c r="M1197" s="186">
        <f t="shared" si="141"/>
        <v>-1.7415215398716773E-2</v>
      </c>
      <c r="N1197" s="186">
        <f t="shared" si="142"/>
        <v>-1.944209636517329E-2</v>
      </c>
      <c r="O1197" s="186">
        <f t="shared" si="138"/>
        <v>0</v>
      </c>
      <c r="P1197" s="186">
        <f t="shared" si="139"/>
        <v>-8.6513994910941468E-3</v>
      </c>
      <c r="Q1197" s="186">
        <f t="shared" si="143"/>
        <v>-8.6513994910941468E-3</v>
      </c>
      <c r="R1197" s="117">
        <f t="shared" si="144"/>
        <v>-2.6356221386058181E-5</v>
      </c>
      <c r="S1197" s="117">
        <f t="shared" si="145"/>
        <v>1.4248911216409362E-3</v>
      </c>
      <c r="T1197" s="117">
        <f t="shared" si="136"/>
        <v>4.1779701049418526E-3</v>
      </c>
    </row>
    <row r="1198" spans="2:20" ht="15.75" x14ac:dyDescent="0.2">
      <c r="B1198" s="116" t="s">
        <v>76</v>
      </c>
      <c r="C1198" s="118">
        <v>3780</v>
      </c>
      <c r="D1198" s="118">
        <v>10890</v>
      </c>
      <c r="E1198" s="118">
        <v>11390</v>
      </c>
      <c r="F1198" s="118">
        <v>12860</v>
      </c>
      <c r="G1198" s="118">
        <v>8420</v>
      </c>
      <c r="H1198" s="118">
        <v>19140</v>
      </c>
      <c r="I1198" s="118">
        <v>646349</v>
      </c>
      <c r="J1198" s="118">
        <v>686393</v>
      </c>
      <c r="K1198" s="118">
        <v>1183625.3862000001</v>
      </c>
      <c r="L1198" s="186">
        <f t="shared" si="140"/>
        <v>2.1621621621621623E-2</v>
      </c>
      <c r="M1198" s="186">
        <f t="shared" si="141"/>
        <v>1.5858208955223881E-2</v>
      </c>
      <c r="N1198" s="186">
        <f t="shared" si="142"/>
        <v>-1.810344827586207E-2</v>
      </c>
      <c r="O1198" s="186">
        <f t="shared" si="138"/>
        <v>-1.6355140186915886E-2</v>
      </c>
      <c r="P1198" s="186">
        <f t="shared" si="139"/>
        <v>-1.7453798767967144E-2</v>
      </c>
      <c r="Q1198" s="186">
        <f t="shared" si="143"/>
        <v>-1.7453798767967144E-2</v>
      </c>
      <c r="R1198" s="117">
        <f t="shared" si="144"/>
        <v>2.1039020639015676E-3</v>
      </c>
      <c r="S1198" s="117">
        <f t="shared" si="145"/>
        <v>2.7142512800660303E-3</v>
      </c>
      <c r="T1198" s="117">
        <f t="shared" ref="T1198:T1261" si="146">(K1198-K1197)/K1197</f>
        <v>-5.9495059738665194E-3</v>
      </c>
    </row>
    <row r="1199" spans="2:20" ht="15.75" x14ac:dyDescent="0.2">
      <c r="B1199" s="116" t="s">
        <v>77</v>
      </c>
      <c r="C1199" s="118">
        <v>3870</v>
      </c>
      <c r="D1199" s="118">
        <v>11520</v>
      </c>
      <c r="E1199" s="118">
        <v>11560</v>
      </c>
      <c r="F1199" s="118">
        <v>12650</v>
      </c>
      <c r="G1199" s="118">
        <v>8260</v>
      </c>
      <c r="H1199" s="118">
        <v>19350</v>
      </c>
      <c r="I1199" s="118">
        <v>647654</v>
      </c>
      <c r="J1199" s="118">
        <v>687433</v>
      </c>
      <c r="K1199" s="118">
        <v>1175438.0793000001</v>
      </c>
      <c r="L1199" s="186">
        <f t="shared" si="140"/>
        <v>2.3809523809523808E-2</v>
      </c>
      <c r="M1199" s="186">
        <f t="shared" si="141"/>
        <v>5.7851239669421489E-2</v>
      </c>
      <c r="N1199" s="186">
        <f t="shared" si="142"/>
        <v>1.4925373134328358E-2</v>
      </c>
      <c r="O1199" s="186">
        <f t="shared" si="138"/>
        <v>-1.9002375296912115E-2</v>
      </c>
      <c r="P1199" s="186">
        <f t="shared" si="139"/>
        <v>1.0971786833855799E-2</v>
      </c>
      <c r="Q1199" s="186">
        <f t="shared" si="143"/>
        <v>1.0971786833855799E-2</v>
      </c>
      <c r="R1199" s="117">
        <f t="shared" si="144"/>
        <v>2.0190330610861933E-3</v>
      </c>
      <c r="S1199" s="117">
        <f t="shared" si="145"/>
        <v>1.5151669670290927E-3</v>
      </c>
      <c r="T1199" s="117">
        <f t="shared" si="146"/>
        <v>-6.9171437140978466E-3</v>
      </c>
    </row>
    <row r="1200" spans="2:20" ht="15.75" x14ac:dyDescent="0.2">
      <c r="B1200" s="116" t="s">
        <v>78</v>
      </c>
      <c r="C1200" s="118">
        <v>3890</v>
      </c>
      <c r="D1200" s="118">
        <v>11700</v>
      </c>
      <c r="E1200" s="118">
        <v>11820</v>
      </c>
      <c r="F1200" s="118">
        <v>12560</v>
      </c>
      <c r="G1200" s="118">
        <v>8100</v>
      </c>
      <c r="H1200" s="118">
        <v>20000</v>
      </c>
      <c r="I1200" s="118">
        <v>643553</v>
      </c>
      <c r="J1200" s="118">
        <v>687977</v>
      </c>
      <c r="K1200" s="118">
        <v>1181046.3905</v>
      </c>
      <c r="L1200" s="186">
        <f t="shared" si="140"/>
        <v>5.1679586563307496E-3</v>
      </c>
      <c r="M1200" s="186">
        <f t="shared" si="141"/>
        <v>1.5625E-2</v>
      </c>
      <c r="N1200" s="186">
        <f t="shared" si="142"/>
        <v>2.2491349480968859E-2</v>
      </c>
      <c r="O1200" s="186">
        <f t="shared" si="138"/>
        <v>-1.9370460048426151E-2</v>
      </c>
      <c r="P1200" s="186">
        <f t="shared" si="139"/>
        <v>3.3591731266149873E-2</v>
      </c>
      <c r="Q1200" s="186">
        <f t="shared" si="143"/>
        <v>3.3591731266149873E-2</v>
      </c>
      <c r="R1200" s="117">
        <f t="shared" si="144"/>
        <v>-6.3320847242509118E-3</v>
      </c>
      <c r="S1200" s="117">
        <f t="shared" si="145"/>
        <v>7.9134984791245108E-4</v>
      </c>
      <c r="T1200" s="117">
        <f t="shared" si="146"/>
        <v>4.7712519262092957E-3</v>
      </c>
    </row>
    <row r="1201" spans="2:20" ht="15.75" x14ac:dyDescent="0.2">
      <c r="B1201" s="116" t="s">
        <v>79</v>
      </c>
      <c r="C1201" s="118">
        <v>3820</v>
      </c>
      <c r="D1201" s="118">
        <v>11740</v>
      </c>
      <c r="E1201" s="118">
        <v>11740</v>
      </c>
      <c r="F1201" s="118">
        <v>12320</v>
      </c>
      <c r="G1201" s="118">
        <v>8140</v>
      </c>
      <c r="H1201" s="118">
        <v>19950</v>
      </c>
      <c r="I1201" s="118">
        <v>644120</v>
      </c>
      <c r="J1201" s="118">
        <v>689401</v>
      </c>
      <c r="K1201" s="118">
        <v>1203877.9291000001</v>
      </c>
      <c r="L1201" s="186">
        <f t="shared" si="140"/>
        <v>-1.7994858611825194E-2</v>
      </c>
      <c r="M1201" s="186">
        <f t="shared" si="141"/>
        <v>3.4188034188034188E-3</v>
      </c>
      <c r="N1201" s="186">
        <f t="shared" si="142"/>
        <v>-6.7681895093062603E-3</v>
      </c>
      <c r="O1201" s="186">
        <f t="shared" si="138"/>
        <v>4.9382716049382715E-3</v>
      </c>
      <c r="P1201" s="186">
        <f t="shared" si="139"/>
        <v>-2.5000000000000001E-3</v>
      </c>
      <c r="Q1201" s="186">
        <f t="shared" si="143"/>
        <v>-2.5000000000000001E-3</v>
      </c>
      <c r="R1201" s="117">
        <f t="shared" si="144"/>
        <v>8.8104631630961242E-4</v>
      </c>
      <c r="S1201" s="117">
        <f t="shared" si="145"/>
        <v>2.0698366369805966E-3</v>
      </c>
      <c r="T1201" s="117">
        <f t="shared" si="146"/>
        <v>1.9331618794698045E-2</v>
      </c>
    </row>
    <row r="1202" spans="2:20" ht="15.75" x14ac:dyDescent="0.2">
      <c r="B1202" s="116" t="s">
        <v>80</v>
      </c>
      <c r="C1202" s="118">
        <v>3790</v>
      </c>
      <c r="D1202" s="118">
        <v>12300</v>
      </c>
      <c r="E1202" s="118">
        <v>11570</v>
      </c>
      <c r="F1202" s="118">
        <v>12080</v>
      </c>
      <c r="G1202" s="118">
        <v>8540</v>
      </c>
      <c r="H1202" s="118">
        <v>19780</v>
      </c>
      <c r="I1202" s="118">
        <v>646896</v>
      </c>
      <c r="J1202" s="118">
        <v>690888</v>
      </c>
      <c r="K1202" s="118">
        <v>1213013.4476999999</v>
      </c>
      <c r="L1202" s="186">
        <f t="shared" si="140"/>
        <v>-7.8534031413612562E-3</v>
      </c>
      <c r="M1202" s="186">
        <f t="shared" si="141"/>
        <v>4.770017035775128E-2</v>
      </c>
      <c r="N1202" s="186">
        <f t="shared" si="142"/>
        <v>-1.4480408858603067E-2</v>
      </c>
      <c r="O1202" s="186">
        <f t="shared" si="138"/>
        <v>4.9140049140049137E-2</v>
      </c>
      <c r="P1202" s="186">
        <f t="shared" si="139"/>
        <v>-8.5213032581453636E-3</v>
      </c>
      <c r="Q1202" s="186">
        <f t="shared" si="143"/>
        <v>-8.5213032581453636E-3</v>
      </c>
      <c r="R1202" s="117">
        <f t="shared" si="144"/>
        <v>4.3097559460970004E-3</v>
      </c>
      <c r="S1202" s="117">
        <f t="shared" si="145"/>
        <v>2.1569449420583958E-3</v>
      </c>
      <c r="T1202" s="117">
        <f t="shared" si="146"/>
        <v>7.5884094052869663E-3</v>
      </c>
    </row>
    <row r="1203" spans="2:20" ht="15.75" x14ac:dyDescent="0.2">
      <c r="B1203" s="116" t="s">
        <v>81</v>
      </c>
      <c r="C1203" s="118">
        <v>3960</v>
      </c>
      <c r="D1203" s="118">
        <v>12710</v>
      </c>
      <c r="E1203" s="118">
        <v>11780</v>
      </c>
      <c r="F1203" s="118">
        <v>11970</v>
      </c>
      <c r="G1203" s="118">
        <v>8850</v>
      </c>
      <c r="H1203" s="118">
        <v>19850</v>
      </c>
      <c r="I1203" s="118">
        <v>650221</v>
      </c>
      <c r="J1203" s="118">
        <v>690633</v>
      </c>
      <c r="K1203" s="118">
        <v>1209673.7043000001</v>
      </c>
      <c r="L1203" s="186">
        <f t="shared" si="140"/>
        <v>4.4854881266490766E-2</v>
      </c>
      <c r="M1203" s="186">
        <f t="shared" si="141"/>
        <v>3.3333333333333333E-2</v>
      </c>
      <c r="N1203" s="186">
        <f t="shared" si="142"/>
        <v>1.8150388936905792E-2</v>
      </c>
      <c r="O1203" s="186">
        <f t="shared" si="138"/>
        <v>3.6299765807962528E-2</v>
      </c>
      <c r="P1203" s="186">
        <f t="shared" si="139"/>
        <v>3.5389282103134479E-3</v>
      </c>
      <c r="Q1203" s="186">
        <f t="shared" si="143"/>
        <v>3.5389282103134479E-3</v>
      </c>
      <c r="R1203" s="117">
        <f t="shared" si="144"/>
        <v>5.1399297568697289E-3</v>
      </c>
      <c r="S1203" s="117">
        <f t="shared" si="145"/>
        <v>-3.6909021433285857E-4</v>
      </c>
      <c r="T1203" s="117">
        <f t="shared" si="146"/>
        <v>-2.7532616446522542E-3</v>
      </c>
    </row>
    <row r="1204" spans="2:20" ht="15.75" x14ac:dyDescent="0.2">
      <c r="B1204" s="116" t="s">
        <v>82</v>
      </c>
      <c r="C1204" s="118">
        <v>4130</v>
      </c>
      <c r="D1204" s="118">
        <v>13180</v>
      </c>
      <c r="E1204" s="118">
        <v>12410</v>
      </c>
      <c r="F1204" s="118">
        <v>12350</v>
      </c>
      <c r="G1204" s="118">
        <v>8690</v>
      </c>
      <c r="H1204" s="118">
        <v>20120</v>
      </c>
      <c r="I1204" s="118">
        <v>651664</v>
      </c>
      <c r="J1204" s="118">
        <v>689118</v>
      </c>
      <c r="K1204" s="118">
        <v>1230599.3566000001</v>
      </c>
      <c r="L1204" s="186">
        <f t="shared" si="140"/>
        <v>4.2929292929292928E-2</v>
      </c>
      <c r="M1204" s="186">
        <f t="shared" si="141"/>
        <v>3.6978756884343038E-2</v>
      </c>
      <c r="N1204" s="186">
        <f t="shared" si="142"/>
        <v>5.3480475382003394E-2</v>
      </c>
      <c r="O1204" s="186">
        <f t="shared" si="138"/>
        <v>-1.8079096045197741E-2</v>
      </c>
      <c r="P1204" s="186">
        <f t="shared" si="139"/>
        <v>1.3602015113350126E-2</v>
      </c>
      <c r="Q1204" s="186">
        <f t="shared" si="143"/>
        <v>1.3602015113350126E-2</v>
      </c>
      <c r="R1204" s="117">
        <f t="shared" si="144"/>
        <v>2.219245456544775E-3</v>
      </c>
      <c r="S1204" s="117">
        <f t="shared" si="145"/>
        <v>-2.1936397478834633E-3</v>
      </c>
      <c r="T1204" s="117">
        <f t="shared" si="146"/>
        <v>1.7298592360581212E-2</v>
      </c>
    </row>
    <row r="1205" spans="2:20" ht="15.75" x14ac:dyDescent="0.2">
      <c r="B1205" s="116" t="s">
        <v>83</v>
      </c>
      <c r="C1205" s="118">
        <v>4110</v>
      </c>
      <c r="D1205" s="118">
        <v>13730</v>
      </c>
      <c r="E1205" s="118">
        <v>12590</v>
      </c>
      <c r="F1205" s="118">
        <v>12410</v>
      </c>
      <c r="G1205" s="118">
        <v>8800</v>
      </c>
      <c r="H1205" s="118">
        <v>20290</v>
      </c>
      <c r="I1205" s="118">
        <v>651227</v>
      </c>
      <c r="J1205" s="118">
        <v>688945</v>
      </c>
      <c r="K1205" s="118">
        <v>1245104.6472</v>
      </c>
      <c r="L1205" s="186">
        <f t="shared" si="140"/>
        <v>-4.8426150121065378E-3</v>
      </c>
      <c r="M1205" s="186">
        <f t="shared" si="141"/>
        <v>4.1729893778452203E-2</v>
      </c>
      <c r="N1205" s="186">
        <f t="shared" si="142"/>
        <v>1.4504431909750202E-2</v>
      </c>
      <c r="O1205" s="186">
        <f t="shared" si="138"/>
        <v>1.2658227848101266E-2</v>
      </c>
      <c r="P1205" s="186">
        <f t="shared" si="139"/>
        <v>8.4493041749502985E-3</v>
      </c>
      <c r="Q1205" s="186">
        <f t="shared" si="143"/>
        <v>8.4493041749502985E-3</v>
      </c>
      <c r="R1205" s="117">
        <f t="shared" si="144"/>
        <v>-6.7059097940042718E-4</v>
      </c>
      <c r="S1205" s="117">
        <f t="shared" si="145"/>
        <v>-2.5104553937061575E-4</v>
      </c>
      <c r="T1205" s="117">
        <f t="shared" si="146"/>
        <v>1.1787175511026062E-2</v>
      </c>
    </row>
    <row r="1206" spans="2:20" ht="15.75" x14ac:dyDescent="0.2">
      <c r="B1206" s="116" t="s">
        <v>84</v>
      </c>
      <c r="C1206" s="118">
        <v>4090</v>
      </c>
      <c r="D1206" s="118">
        <v>13740</v>
      </c>
      <c r="E1206" s="118">
        <v>12500</v>
      </c>
      <c r="F1206" s="118">
        <v>12230</v>
      </c>
      <c r="G1206" s="118">
        <v>8700</v>
      </c>
      <c r="H1206" s="118">
        <v>20780</v>
      </c>
      <c r="I1206" s="118">
        <v>650965</v>
      </c>
      <c r="J1206" s="118">
        <v>693055</v>
      </c>
      <c r="K1206" s="118">
        <v>1255647.2538999999</v>
      </c>
      <c r="L1206" s="186">
        <f t="shared" si="140"/>
        <v>-4.8661800486618006E-3</v>
      </c>
      <c r="M1206" s="186">
        <f t="shared" si="141"/>
        <v>7.2833211944646763E-4</v>
      </c>
      <c r="N1206" s="186">
        <f t="shared" si="142"/>
        <v>-7.1485305798252583E-3</v>
      </c>
      <c r="O1206" s="186">
        <f t="shared" si="138"/>
        <v>-1.1363636363636364E-2</v>
      </c>
      <c r="P1206" s="186">
        <f t="shared" si="139"/>
        <v>2.4149827501232134E-2</v>
      </c>
      <c r="Q1206" s="186">
        <f t="shared" si="143"/>
        <v>2.4149827501232134E-2</v>
      </c>
      <c r="R1206" s="117">
        <f t="shared" si="144"/>
        <v>-4.0231747148075864E-4</v>
      </c>
      <c r="S1206" s="117">
        <f t="shared" si="145"/>
        <v>5.9656431210038541E-3</v>
      </c>
      <c r="T1206" s="117">
        <f t="shared" si="146"/>
        <v>8.467245483107122E-3</v>
      </c>
    </row>
    <row r="1207" spans="2:20" ht="15.75" x14ac:dyDescent="0.2">
      <c r="B1207" s="116" t="s">
        <v>85</v>
      </c>
      <c r="C1207" s="118">
        <v>4210</v>
      </c>
      <c r="D1207" s="118">
        <v>13510</v>
      </c>
      <c r="E1207" s="118">
        <v>12740</v>
      </c>
      <c r="F1207" s="118">
        <v>12470</v>
      </c>
      <c r="G1207" s="118">
        <v>8730</v>
      </c>
      <c r="H1207" s="118">
        <v>21940</v>
      </c>
      <c r="I1207" s="118">
        <v>656353</v>
      </c>
      <c r="J1207" s="118">
        <v>693479</v>
      </c>
      <c r="K1207" s="118">
        <v>1293173.2365000001</v>
      </c>
      <c r="L1207" s="186">
        <f t="shared" si="140"/>
        <v>2.9339853300733496E-2</v>
      </c>
      <c r="M1207" s="186">
        <f t="shared" si="141"/>
        <v>-1.6739446870451237E-2</v>
      </c>
      <c r="N1207" s="186">
        <f t="shared" si="142"/>
        <v>1.9199999999999998E-2</v>
      </c>
      <c r="O1207" s="186">
        <f t="shared" si="138"/>
        <v>3.4482758620689655E-3</v>
      </c>
      <c r="P1207" s="186">
        <f t="shared" si="139"/>
        <v>5.5822906641000959E-2</v>
      </c>
      <c r="Q1207" s="186">
        <f t="shared" si="143"/>
        <v>5.5822906641000959E-2</v>
      </c>
      <c r="R1207" s="117">
        <f t="shared" si="144"/>
        <v>8.2769426927715006E-3</v>
      </c>
      <c r="S1207" s="117">
        <f t="shared" si="145"/>
        <v>6.1178405754233069E-4</v>
      </c>
      <c r="T1207" s="117">
        <f t="shared" si="146"/>
        <v>2.9885768063797957E-2</v>
      </c>
    </row>
    <row r="1208" spans="2:20" ht="15.75" x14ac:dyDescent="0.2">
      <c r="B1208" s="116" t="s">
        <v>86</v>
      </c>
      <c r="C1208" s="118">
        <v>4270</v>
      </c>
      <c r="D1208" s="118">
        <v>13250</v>
      </c>
      <c r="E1208" s="118">
        <v>12740</v>
      </c>
      <c r="F1208" s="118">
        <v>12570</v>
      </c>
      <c r="G1208" s="118">
        <v>9180</v>
      </c>
      <c r="H1208" s="118">
        <v>23110</v>
      </c>
      <c r="I1208" s="118">
        <v>653157</v>
      </c>
      <c r="J1208" s="118">
        <v>696491</v>
      </c>
      <c r="K1208" s="118">
        <v>1307523.7087000001</v>
      </c>
      <c r="L1208" s="186">
        <f t="shared" si="140"/>
        <v>1.4251781472684086E-2</v>
      </c>
      <c r="M1208" s="186">
        <f t="shared" si="141"/>
        <v>-1.924500370096225E-2</v>
      </c>
      <c r="N1208" s="186">
        <f t="shared" si="142"/>
        <v>0</v>
      </c>
      <c r="O1208" s="186">
        <f t="shared" si="138"/>
        <v>5.1546391752577317E-2</v>
      </c>
      <c r="P1208" s="186">
        <f t="shared" si="139"/>
        <v>5.3327256153144938E-2</v>
      </c>
      <c r="Q1208" s="186">
        <f t="shared" si="143"/>
        <v>5.3327256153144938E-2</v>
      </c>
      <c r="R1208" s="117">
        <f t="shared" si="144"/>
        <v>-4.869330985003497E-3</v>
      </c>
      <c r="S1208" s="117">
        <f t="shared" si="145"/>
        <v>4.3433182547705125E-3</v>
      </c>
      <c r="T1208" s="117">
        <f t="shared" si="146"/>
        <v>1.1097099595750842E-2</v>
      </c>
    </row>
    <row r="1209" spans="2:20" ht="15.75" x14ac:dyDescent="0.2">
      <c r="B1209" s="116" t="s">
        <v>3198</v>
      </c>
      <c r="C1209" s="118">
        <v>4470</v>
      </c>
      <c r="D1209" s="118">
        <v>13050</v>
      </c>
      <c r="E1209" s="118">
        <v>12740</v>
      </c>
      <c r="F1209" s="118">
        <v>12610</v>
      </c>
      <c r="G1209" s="118">
        <v>9730</v>
      </c>
      <c r="H1209" s="118">
        <v>23920</v>
      </c>
      <c r="I1209" s="118">
        <v>651099</v>
      </c>
      <c r="J1209" s="118">
        <v>699148</v>
      </c>
      <c r="K1209" s="118">
        <v>1309811.5919000001</v>
      </c>
      <c r="L1209" s="186">
        <f t="shared" si="140"/>
        <v>4.6838407494145202E-2</v>
      </c>
      <c r="M1209" s="186">
        <f t="shared" si="141"/>
        <v>-1.509433962264151E-2</v>
      </c>
      <c r="N1209" s="186">
        <f t="shared" si="142"/>
        <v>0</v>
      </c>
      <c r="O1209" s="186">
        <f t="shared" si="138"/>
        <v>5.9912854030501089E-2</v>
      </c>
      <c r="P1209" s="186">
        <f t="shared" si="139"/>
        <v>3.5049762007788837E-2</v>
      </c>
      <c r="Q1209" s="186">
        <f t="shared" si="143"/>
        <v>3.5049762007788837E-2</v>
      </c>
      <c r="R1209" s="117">
        <f t="shared" si="144"/>
        <v>-3.150850408094838E-3</v>
      </c>
      <c r="S1209" s="117">
        <f t="shared" si="145"/>
        <v>3.8148375212314302E-3</v>
      </c>
      <c r="T1209" s="117">
        <f t="shared" si="146"/>
        <v>1.7497833383646698E-3</v>
      </c>
    </row>
    <row r="1210" spans="2:20" ht="15.75" x14ac:dyDescent="0.2">
      <c r="B1210" s="116" t="s">
        <v>3199</v>
      </c>
      <c r="C1210" s="118">
        <v>4720</v>
      </c>
      <c r="D1210" s="118">
        <v>12840</v>
      </c>
      <c r="E1210" s="118">
        <v>13500</v>
      </c>
      <c r="F1210" s="118">
        <v>13260</v>
      </c>
      <c r="G1210" s="118">
        <v>10200</v>
      </c>
      <c r="H1210" s="118">
        <v>24230</v>
      </c>
      <c r="I1210" s="118">
        <v>657857</v>
      </c>
      <c r="J1210" s="118">
        <v>699931</v>
      </c>
      <c r="K1210" s="118">
        <v>1307399.943</v>
      </c>
      <c r="L1210" s="186">
        <f t="shared" si="140"/>
        <v>5.5928411633109618E-2</v>
      </c>
      <c r="M1210" s="186">
        <f t="shared" si="141"/>
        <v>-1.6091954022988506E-2</v>
      </c>
      <c r="N1210" s="186">
        <f t="shared" si="142"/>
        <v>5.9654631083202514E-2</v>
      </c>
      <c r="O1210" s="186">
        <f t="shared" si="138"/>
        <v>4.8304213771839674E-2</v>
      </c>
      <c r="P1210" s="186">
        <f t="shared" si="139"/>
        <v>1.2959866220735786E-2</v>
      </c>
      <c r="Q1210" s="186">
        <f t="shared" si="143"/>
        <v>1.2959866220735786E-2</v>
      </c>
      <c r="R1210" s="117">
        <f t="shared" si="144"/>
        <v>1.0379373950812395E-2</v>
      </c>
      <c r="S1210" s="117">
        <f t="shared" si="145"/>
        <v>1.1199345489080995E-3</v>
      </c>
      <c r="T1210" s="117">
        <f t="shared" si="146"/>
        <v>-1.841218168257185E-3</v>
      </c>
    </row>
    <row r="1211" spans="2:20" ht="15.75" x14ac:dyDescent="0.2">
      <c r="B1211" s="116" t="s">
        <v>3200</v>
      </c>
      <c r="C1211" s="118">
        <v>4800</v>
      </c>
      <c r="D1211" s="118">
        <v>12680</v>
      </c>
      <c r="E1211" s="118">
        <v>14170</v>
      </c>
      <c r="F1211" s="118">
        <v>13610</v>
      </c>
      <c r="G1211" s="118">
        <v>10050</v>
      </c>
      <c r="H1211" s="118">
        <v>24180</v>
      </c>
      <c r="I1211" s="118">
        <v>663148</v>
      </c>
      <c r="J1211" s="118">
        <v>702656</v>
      </c>
      <c r="K1211" s="118">
        <v>1304916.4276000001</v>
      </c>
      <c r="L1211" s="186">
        <f t="shared" si="140"/>
        <v>1.6949152542372881E-2</v>
      </c>
      <c r="M1211" s="186">
        <f t="shared" si="141"/>
        <v>-1.2461059190031152E-2</v>
      </c>
      <c r="N1211" s="186">
        <f t="shared" si="142"/>
        <v>4.9629629629629628E-2</v>
      </c>
      <c r="O1211" s="186">
        <f t="shared" si="138"/>
        <v>-1.4705882352941176E-2</v>
      </c>
      <c r="P1211" s="186">
        <f t="shared" si="139"/>
        <v>-2.0635575732562937E-3</v>
      </c>
      <c r="Q1211" s="186">
        <f t="shared" si="143"/>
        <v>-2.0635575732562937E-3</v>
      </c>
      <c r="R1211" s="117">
        <f t="shared" si="144"/>
        <v>8.0427813339373141E-3</v>
      </c>
      <c r="S1211" s="117">
        <f t="shared" si="145"/>
        <v>3.8932409051749385E-3</v>
      </c>
      <c r="T1211" s="117">
        <f t="shared" si="146"/>
        <v>-1.8995835308828039E-3</v>
      </c>
    </row>
    <row r="1212" spans="2:20" ht="15.75" x14ac:dyDescent="0.2">
      <c r="B1212" s="116" t="s">
        <v>3201</v>
      </c>
      <c r="C1212" s="118">
        <v>4720</v>
      </c>
      <c r="D1212" s="118">
        <v>12430</v>
      </c>
      <c r="E1212" s="118">
        <v>14060</v>
      </c>
      <c r="F1212" s="118">
        <v>13430</v>
      </c>
      <c r="G1212" s="118">
        <v>10280</v>
      </c>
      <c r="H1212" s="118">
        <v>24190</v>
      </c>
      <c r="I1212" s="118">
        <v>665103</v>
      </c>
      <c r="J1212" s="118">
        <v>704479</v>
      </c>
      <c r="K1212" s="118">
        <v>1298117.7568000001</v>
      </c>
      <c r="L1212" s="186">
        <f t="shared" si="140"/>
        <v>-1.6666666666666666E-2</v>
      </c>
      <c r="M1212" s="186">
        <f t="shared" si="141"/>
        <v>-1.9716088328075709E-2</v>
      </c>
      <c r="N1212" s="186">
        <f t="shared" si="142"/>
        <v>-7.7628793225123505E-3</v>
      </c>
      <c r="O1212" s="186">
        <f t="shared" si="138"/>
        <v>2.2885572139303482E-2</v>
      </c>
      <c r="P1212" s="186">
        <f t="shared" si="139"/>
        <v>4.1356492969396195E-4</v>
      </c>
      <c r="Q1212" s="186">
        <f t="shared" si="143"/>
        <v>4.1356492969396195E-4</v>
      </c>
      <c r="R1212" s="117">
        <f t="shared" si="144"/>
        <v>2.9480598599407673E-3</v>
      </c>
      <c r="S1212" s="117">
        <f t="shared" si="145"/>
        <v>2.5944416613534931E-3</v>
      </c>
      <c r="T1212" s="117">
        <f t="shared" si="146"/>
        <v>-5.2100430772444688E-3</v>
      </c>
    </row>
    <row r="1213" spans="2:20" ht="15.75" x14ac:dyDescent="0.2">
      <c r="B1213" s="116" t="s">
        <v>3202</v>
      </c>
      <c r="C1213" s="118">
        <v>4640</v>
      </c>
      <c r="D1213" s="118">
        <v>12230</v>
      </c>
      <c r="E1213" s="118">
        <v>13800</v>
      </c>
      <c r="F1213" s="118">
        <v>13230</v>
      </c>
      <c r="G1213" s="118">
        <v>10310</v>
      </c>
      <c r="H1213" s="118">
        <v>23870</v>
      </c>
      <c r="I1213" s="118">
        <v>666050</v>
      </c>
      <c r="J1213" s="118">
        <v>703834</v>
      </c>
      <c r="K1213" s="118">
        <v>1287041.6872</v>
      </c>
      <c r="L1213" s="186">
        <f t="shared" si="140"/>
        <v>-1.6949152542372881E-2</v>
      </c>
      <c r="M1213" s="186">
        <f t="shared" si="141"/>
        <v>-1.6090104585679808E-2</v>
      </c>
      <c r="N1213" s="186">
        <f t="shared" si="142"/>
        <v>-1.849217638691323E-2</v>
      </c>
      <c r="O1213" s="186">
        <f t="shared" si="138"/>
        <v>2.9182879377431907E-3</v>
      </c>
      <c r="P1213" s="186">
        <f t="shared" si="139"/>
        <v>-1.3228606862339809E-2</v>
      </c>
      <c r="Q1213" s="186">
        <f t="shared" si="143"/>
        <v>-1.3228606862339809E-2</v>
      </c>
      <c r="R1213" s="117">
        <f t="shared" si="144"/>
        <v>1.4238396158189033E-3</v>
      </c>
      <c r="S1213" s="117">
        <f t="shared" si="145"/>
        <v>-9.1557022991458931E-4</v>
      </c>
      <c r="T1213" s="117">
        <f t="shared" si="146"/>
        <v>-8.532407435288266E-3</v>
      </c>
    </row>
    <row r="1214" spans="2:20" ht="15.75" x14ac:dyDescent="0.2">
      <c r="B1214" s="116" t="s">
        <v>3203</v>
      </c>
      <c r="C1214" s="118">
        <v>4560</v>
      </c>
      <c r="D1214" s="118">
        <v>12190</v>
      </c>
      <c r="E1214" s="118">
        <v>13970</v>
      </c>
      <c r="F1214" s="118">
        <v>13040</v>
      </c>
      <c r="G1214" s="118">
        <v>10110</v>
      </c>
      <c r="H1214" s="118">
        <v>23750</v>
      </c>
      <c r="I1214" s="118">
        <v>665008</v>
      </c>
      <c r="J1214" s="118">
        <v>705589</v>
      </c>
      <c r="K1214" s="118">
        <v>1274146.1066000001</v>
      </c>
      <c r="L1214" s="186">
        <f t="shared" si="140"/>
        <v>-1.7241379310344827E-2</v>
      </c>
      <c r="M1214" s="186">
        <f t="shared" si="141"/>
        <v>-3.2706459525756338E-3</v>
      </c>
      <c r="N1214" s="186">
        <f t="shared" si="142"/>
        <v>1.2318840579710146E-2</v>
      </c>
      <c r="O1214" s="186">
        <f t="shared" si="138"/>
        <v>-1.9398642095053348E-2</v>
      </c>
      <c r="P1214" s="186">
        <f t="shared" si="139"/>
        <v>-5.0272308336824466E-3</v>
      </c>
      <c r="Q1214" s="186">
        <f t="shared" si="143"/>
        <v>-5.0272308336824466E-3</v>
      </c>
      <c r="R1214" s="117">
        <f t="shared" si="144"/>
        <v>-1.5644471135800616E-3</v>
      </c>
      <c r="S1214" s="117">
        <f t="shared" si="145"/>
        <v>2.4934856798620128E-3</v>
      </c>
      <c r="T1214" s="117">
        <f t="shared" si="146"/>
        <v>-1.0019551602912513E-2</v>
      </c>
    </row>
    <row r="1215" spans="2:20" ht="15.75" x14ac:dyDescent="0.2">
      <c r="B1215" s="116" t="s">
        <v>3204</v>
      </c>
      <c r="C1215" s="118">
        <v>4480</v>
      </c>
      <c r="D1215" s="118">
        <v>11970</v>
      </c>
      <c r="E1215" s="118">
        <v>13760</v>
      </c>
      <c r="F1215" s="118">
        <v>12810</v>
      </c>
      <c r="G1215" s="118">
        <v>9910</v>
      </c>
      <c r="H1215" s="118">
        <v>23620</v>
      </c>
      <c r="I1215" s="118">
        <v>666889</v>
      </c>
      <c r="J1215" s="118">
        <v>705594</v>
      </c>
      <c r="K1215" s="118">
        <v>1268559.9532999999</v>
      </c>
      <c r="L1215" s="186">
        <f t="shared" si="140"/>
        <v>-1.7543859649122806E-2</v>
      </c>
      <c r="M1215" s="186">
        <f t="shared" si="141"/>
        <v>-1.8047579983593111E-2</v>
      </c>
      <c r="N1215" s="186">
        <f t="shared" si="142"/>
        <v>-1.5032211882605583E-2</v>
      </c>
      <c r="O1215" s="186">
        <f t="shared" si="138"/>
        <v>-1.9782393669634024E-2</v>
      </c>
      <c r="P1215" s="186">
        <f t="shared" si="139"/>
        <v>-5.4736842105263155E-3</v>
      </c>
      <c r="Q1215" s="186">
        <f t="shared" si="143"/>
        <v>-5.4736842105263155E-3</v>
      </c>
      <c r="R1215" s="117">
        <f t="shared" si="144"/>
        <v>2.828537401053822E-3</v>
      </c>
      <c r="S1215" s="117">
        <f t="shared" si="145"/>
        <v>7.0862782724787373E-6</v>
      </c>
      <c r="T1215" s="117">
        <f t="shared" si="146"/>
        <v>-4.3842329157262137E-3</v>
      </c>
    </row>
    <row r="1216" spans="2:20" ht="15.75" x14ac:dyDescent="0.2">
      <c r="B1216" s="116" t="s">
        <v>3205</v>
      </c>
      <c r="C1216" s="118">
        <v>4480</v>
      </c>
      <c r="D1216" s="118">
        <v>11910</v>
      </c>
      <c r="E1216" s="118">
        <v>13490</v>
      </c>
      <c r="F1216" s="118">
        <v>12560</v>
      </c>
      <c r="G1216" s="118">
        <v>9910</v>
      </c>
      <c r="H1216" s="118">
        <v>23160</v>
      </c>
      <c r="I1216" s="118">
        <v>669211</v>
      </c>
      <c r="J1216" s="118">
        <v>705563</v>
      </c>
      <c r="K1216" s="118">
        <v>1266844.7601000001</v>
      </c>
      <c r="L1216" s="186">
        <f t="shared" si="140"/>
        <v>0</v>
      </c>
      <c r="M1216" s="186">
        <f t="shared" si="141"/>
        <v>-5.0125313283208017E-3</v>
      </c>
      <c r="N1216" s="186">
        <f t="shared" si="142"/>
        <v>-1.9622093023255814E-2</v>
      </c>
      <c r="O1216" s="186">
        <f t="shared" si="138"/>
        <v>0</v>
      </c>
      <c r="P1216" s="186">
        <f t="shared" si="139"/>
        <v>-1.9475021168501271E-2</v>
      </c>
      <c r="Q1216" s="186">
        <f t="shared" si="143"/>
        <v>-1.9475021168501271E-2</v>
      </c>
      <c r="R1216" s="117">
        <f t="shared" si="144"/>
        <v>3.4818388067579462E-3</v>
      </c>
      <c r="S1216" s="117">
        <f t="shared" si="145"/>
        <v>-4.3934613956467883E-5</v>
      </c>
      <c r="T1216" s="117">
        <f t="shared" si="146"/>
        <v>-1.3520789423771442E-3</v>
      </c>
    </row>
    <row r="1217" spans="2:20" ht="15.75" x14ac:dyDescent="0.2">
      <c r="B1217" s="116" t="s">
        <v>3206</v>
      </c>
      <c r="C1217" s="118">
        <v>4400</v>
      </c>
      <c r="D1217" s="118">
        <v>11680</v>
      </c>
      <c r="E1217" s="118">
        <v>13230</v>
      </c>
      <c r="F1217" s="118">
        <v>12310</v>
      </c>
      <c r="G1217" s="118">
        <v>10100</v>
      </c>
      <c r="H1217" s="118">
        <v>22740</v>
      </c>
      <c r="I1217" s="118">
        <v>671733</v>
      </c>
      <c r="J1217" s="118">
        <v>705336</v>
      </c>
      <c r="K1217" s="118">
        <v>1257665.5725</v>
      </c>
      <c r="L1217" s="186">
        <f t="shared" si="140"/>
        <v>-1.7857142857142856E-2</v>
      </c>
      <c r="M1217" s="186">
        <f t="shared" si="141"/>
        <v>-1.9311502938706968E-2</v>
      </c>
      <c r="N1217" s="186">
        <f t="shared" si="142"/>
        <v>-1.9273535952557451E-2</v>
      </c>
      <c r="O1217" s="186">
        <f t="shared" si="138"/>
        <v>1.9172552976791119E-2</v>
      </c>
      <c r="P1217" s="186">
        <f t="shared" si="139"/>
        <v>-1.8134715025906734E-2</v>
      </c>
      <c r="Q1217" s="186">
        <f t="shared" si="143"/>
        <v>-1.8134715025906734E-2</v>
      </c>
      <c r="R1217" s="117">
        <f t="shared" si="144"/>
        <v>3.7686170729411203E-3</v>
      </c>
      <c r="S1217" s="117">
        <f t="shared" si="145"/>
        <v>-3.2172888884479488E-4</v>
      </c>
      <c r="T1217" s="117">
        <f t="shared" si="146"/>
        <v>-7.2457083054718492E-3</v>
      </c>
    </row>
    <row r="1218" spans="2:20" ht="15.75" x14ac:dyDescent="0.2">
      <c r="B1218" s="116" t="s">
        <v>3207</v>
      </c>
      <c r="C1218" s="118">
        <v>4470</v>
      </c>
      <c r="D1218" s="118">
        <v>11460</v>
      </c>
      <c r="E1218" s="118">
        <v>13020</v>
      </c>
      <c r="F1218" s="118">
        <v>12150</v>
      </c>
      <c r="G1218" s="118">
        <v>9910</v>
      </c>
      <c r="H1218" s="118">
        <v>23070</v>
      </c>
      <c r="I1218" s="118">
        <v>670179</v>
      </c>
      <c r="J1218" s="118">
        <v>706614</v>
      </c>
      <c r="K1218" s="118">
        <v>1248736.1188999999</v>
      </c>
      <c r="L1218" s="186">
        <f t="shared" si="140"/>
        <v>1.5909090909090907E-2</v>
      </c>
      <c r="M1218" s="186">
        <f t="shared" si="141"/>
        <v>-1.8835616438356163E-2</v>
      </c>
      <c r="N1218" s="186">
        <f t="shared" si="142"/>
        <v>-1.5873015873015872E-2</v>
      </c>
      <c r="O1218" s="186">
        <f t="shared" si="138"/>
        <v>-1.8811881188118811E-2</v>
      </c>
      <c r="P1218" s="186">
        <f t="shared" si="139"/>
        <v>1.4511873350923483E-2</v>
      </c>
      <c r="Q1218" s="186">
        <f t="shared" si="143"/>
        <v>1.4511873350923483E-2</v>
      </c>
      <c r="R1218" s="117">
        <f t="shared" si="144"/>
        <v>-2.3134191710099104E-3</v>
      </c>
      <c r="S1218" s="117">
        <f t="shared" si="145"/>
        <v>1.8119024124672496E-3</v>
      </c>
      <c r="T1218" s="117">
        <f t="shared" si="146"/>
        <v>-7.1000222914984219E-3</v>
      </c>
    </row>
    <row r="1219" spans="2:20" ht="15.75" x14ac:dyDescent="0.2">
      <c r="B1219" s="116" t="s">
        <v>3208</v>
      </c>
      <c r="C1219" s="118">
        <v>4500</v>
      </c>
      <c r="D1219" s="118">
        <v>11820</v>
      </c>
      <c r="E1219" s="118">
        <v>12960</v>
      </c>
      <c r="F1219" s="118">
        <v>12140</v>
      </c>
      <c r="G1219" s="118">
        <v>9890</v>
      </c>
      <c r="H1219" s="118">
        <v>23670</v>
      </c>
      <c r="I1219" s="118">
        <v>666017</v>
      </c>
      <c r="J1219" s="118">
        <v>707371</v>
      </c>
      <c r="K1219" s="118">
        <v>1239160.9092000001</v>
      </c>
      <c r="L1219" s="186">
        <f t="shared" si="140"/>
        <v>6.7114093959731542E-3</v>
      </c>
      <c r="M1219" s="186">
        <f t="shared" si="141"/>
        <v>3.1413612565445025E-2</v>
      </c>
      <c r="N1219" s="186">
        <f t="shared" si="142"/>
        <v>-4.608294930875576E-3</v>
      </c>
      <c r="O1219" s="186">
        <f t="shared" si="138"/>
        <v>-2.0181634712411706E-3</v>
      </c>
      <c r="P1219" s="186">
        <f t="shared" si="139"/>
        <v>2.600780234070221E-2</v>
      </c>
      <c r="Q1219" s="186">
        <f t="shared" si="143"/>
        <v>2.600780234070221E-2</v>
      </c>
      <c r="R1219" s="117">
        <f t="shared" si="144"/>
        <v>-6.2102811338463305E-3</v>
      </c>
      <c r="S1219" s="117">
        <f t="shared" si="145"/>
        <v>1.0713062577305289E-3</v>
      </c>
      <c r="T1219" s="117">
        <f t="shared" si="146"/>
        <v>-7.6679208321726831E-3</v>
      </c>
    </row>
    <row r="1220" spans="2:20" ht="15.75" x14ac:dyDescent="0.2">
      <c r="B1220" s="116" t="s">
        <v>3209</v>
      </c>
      <c r="C1220" s="118">
        <v>4420</v>
      </c>
      <c r="D1220" s="118">
        <v>11750</v>
      </c>
      <c r="E1220" s="118">
        <v>12720</v>
      </c>
      <c r="F1220" s="118">
        <v>11910</v>
      </c>
      <c r="G1220" s="118">
        <v>9770</v>
      </c>
      <c r="H1220" s="118">
        <v>23460</v>
      </c>
      <c r="I1220" s="118">
        <v>666596</v>
      </c>
      <c r="J1220" s="118">
        <v>705180</v>
      </c>
      <c r="K1220" s="118">
        <v>1235523.7501000001</v>
      </c>
      <c r="L1220" s="186">
        <f t="shared" si="140"/>
        <v>-1.7777777777777778E-2</v>
      </c>
      <c r="M1220" s="186">
        <f t="shared" si="141"/>
        <v>-5.9221658206429781E-3</v>
      </c>
      <c r="N1220" s="186">
        <f t="shared" si="142"/>
        <v>-1.8518518518518517E-2</v>
      </c>
      <c r="O1220" s="186">
        <f t="shared" si="138"/>
        <v>-1.2133468149646108E-2</v>
      </c>
      <c r="P1220" s="186">
        <f t="shared" si="139"/>
        <v>-8.8719898605830166E-3</v>
      </c>
      <c r="Q1220" s="186">
        <f t="shared" si="143"/>
        <v>-8.8719898605830166E-3</v>
      </c>
      <c r="R1220" s="117">
        <f t="shared" si="144"/>
        <v>8.6934717882576574E-4</v>
      </c>
      <c r="S1220" s="117">
        <f t="shared" si="145"/>
        <v>-3.0973845407855282E-3</v>
      </c>
      <c r="T1220" s="117">
        <f t="shared" si="146"/>
        <v>-2.9351790175080579E-3</v>
      </c>
    </row>
    <row r="1221" spans="2:20" ht="15.75" x14ac:dyDescent="0.2">
      <c r="B1221" s="116" t="s">
        <v>3210</v>
      </c>
      <c r="C1221" s="118">
        <v>4370</v>
      </c>
      <c r="D1221" s="118">
        <v>11570</v>
      </c>
      <c r="E1221" s="118">
        <v>12470</v>
      </c>
      <c r="F1221" s="118">
        <v>11740</v>
      </c>
      <c r="G1221" s="118">
        <v>9610</v>
      </c>
      <c r="H1221" s="118">
        <v>23090</v>
      </c>
      <c r="I1221" s="118">
        <v>666864</v>
      </c>
      <c r="J1221" s="118">
        <v>702114</v>
      </c>
      <c r="K1221" s="118">
        <v>1250796.3056999999</v>
      </c>
      <c r="L1221" s="186">
        <f t="shared" si="140"/>
        <v>-1.1312217194570135E-2</v>
      </c>
      <c r="M1221" s="186">
        <f t="shared" si="141"/>
        <v>-1.5319148936170212E-2</v>
      </c>
      <c r="N1221" s="186">
        <f t="shared" si="142"/>
        <v>-1.9654088050314465E-2</v>
      </c>
      <c r="O1221" s="186">
        <f t="shared" si="138"/>
        <v>-1.6376663254861822E-2</v>
      </c>
      <c r="P1221" s="186">
        <f t="shared" si="139"/>
        <v>-1.5771526001705029E-2</v>
      </c>
      <c r="Q1221" s="186">
        <f t="shared" si="143"/>
        <v>-1.5771526001705029E-2</v>
      </c>
      <c r="R1221" s="117">
        <f t="shared" si="144"/>
        <v>4.0204261651735081E-4</v>
      </c>
      <c r="S1221" s="117">
        <f t="shared" si="145"/>
        <v>-4.3478260869565218E-3</v>
      </c>
      <c r="T1221" s="117">
        <f t="shared" si="146"/>
        <v>1.2361199530776908E-2</v>
      </c>
    </row>
    <row r="1222" spans="2:20" ht="15.75" x14ac:dyDescent="0.2">
      <c r="B1222" s="116" t="s">
        <v>3211</v>
      </c>
      <c r="C1222" s="118">
        <v>4290</v>
      </c>
      <c r="D1222" s="118">
        <v>11480</v>
      </c>
      <c r="E1222" s="118">
        <v>12230</v>
      </c>
      <c r="F1222" s="118">
        <v>11510</v>
      </c>
      <c r="G1222" s="118">
        <v>9870</v>
      </c>
      <c r="H1222" s="118">
        <v>22700</v>
      </c>
      <c r="I1222" s="118">
        <v>665172</v>
      </c>
      <c r="J1222" s="118">
        <v>701000</v>
      </c>
      <c r="K1222" s="118">
        <v>1249934.4981</v>
      </c>
      <c r="L1222" s="186">
        <f t="shared" si="140"/>
        <v>-1.8306636155606407E-2</v>
      </c>
      <c r="M1222" s="186">
        <f t="shared" si="141"/>
        <v>-7.7787381158167671E-3</v>
      </c>
      <c r="N1222" s="186">
        <f t="shared" si="142"/>
        <v>-1.9246190858059342E-2</v>
      </c>
      <c r="O1222" s="186">
        <f t="shared" si="138"/>
        <v>2.7055150884495317E-2</v>
      </c>
      <c r="P1222" s="186">
        <f t="shared" si="139"/>
        <v>-1.6890428757037678E-2</v>
      </c>
      <c r="Q1222" s="186">
        <f t="shared" si="143"/>
        <v>-1.6890428757037678E-2</v>
      </c>
      <c r="R1222" s="117">
        <f t="shared" si="144"/>
        <v>-2.5372489743036063E-3</v>
      </c>
      <c r="S1222" s="117">
        <f t="shared" si="145"/>
        <v>-1.5866369279062943E-3</v>
      </c>
      <c r="T1222" s="117">
        <f t="shared" si="146"/>
        <v>-6.8900715174213519E-4</v>
      </c>
    </row>
    <row r="1223" spans="2:20" ht="15.75" x14ac:dyDescent="0.2">
      <c r="B1223" s="116" t="s">
        <v>3212</v>
      </c>
      <c r="C1223" s="118">
        <v>4330</v>
      </c>
      <c r="D1223" s="118">
        <v>11470</v>
      </c>
      <c r="E1223" s="118">
        <v>12310</v>
      </c>
      <c r="F1223" s="118">
        <v>11300</v>
      </c>
      <c r="G1223" s="118">
        <v>9700</v>
      </c>
      <c r="H1223" s="118">
        <v>22880</v>
      </c>
      <c r="I1223" s="118">
        <v>660730</v>
      </c>
      <c r="J1223" s="118">
        <v>699779</v>
      </c>
      <c r="K1223" s="118">
        <v>1240739.3219000001</v>
      </c>
      <c r="L1223" s="186">
        <f t="shared" si="140"/>
        <v>9.324009324009324E-3</v>
      </c>
      <c r="M1223" s="186">
        <f t="shared" si="141"/>
        <v>-8.710801393728223E-4</v>
      </c>
      <c r="N1223" s="186">
        <f t="shared" si="142"/>
        <v>6.5412919051512676E-3</v>
      </c>
      <c r="O1223" s="186">
        <f t="shared" ref="O1223:O1286" si="147">(G1223-G1222)/G1222</f>
        <v>-1.7223910840932118E-2</v>
      </c>
      <c r="P1223" s="186">
        <f t="shared" ref="P1223:P1286" si="148">(H1223-H1222)/H1222</f>
        <v>7.9295154185022032E-3</v>
      </c>
      <c r="Q1223" s="186">
        <f t="shared" si="143"/>
        <v>7.9295154185022032E-3</v>
      </c>
      <c r="R1223" s="117">
        <f t="shared" si="144"/>
        <v>-6.6779720132537149E-3</v>
      </c>
      <c r="S1223" s="117">
        <f t="shared" si="145"/>
        <v>-1.7417974322396577E-3</v>
      </c>
      <c r="T1223" s="117">
        <f t="shared" si="146"/>
        <v>-7.3565264531679627E-3</v>
      </c>
    </row>
    <row r="1224" spans="2:20" ht="15.75" x14ac:dyDescent="0.2">
      <c r="B1224" s="116" t="s">
        <v>3213</v>
      </c>
      <c r="C1224" s="118">
        <v>4550</v>
      </c>
      <c r="D1224" s="118">
        <v>11470</v>
      </c>
      <c r="E1224" s="118">
        <v>12980</v>
      </c>
      <c r="F1224" s="118">
        <v>11730</v>
      </c>
      <c r="G1224" s="118">
        <v>9610</v>
      </c>
      <c r="H1224" s="118">
        <v>23700</v>
      </c>
      <c r="I1224" s="118">
        <v>661007</v>
      </c>
      <c r="J1224" s="118">
        <v>699919</v>
      </c>
      <c r="K1224" s="118">
        <v>1232154.173</v>
      </c>
      <c r="L1224" s="186">
        <f t="shared" si="140"/>
        <v>5.0808314087759814E-2</v>
      </c>
      <c r="M1224" s="186">
        <f t="shared" si="141"/>
        <v>0</v>
      </c>
      <c r="N1224" s="186">
        <f t="shared" si="142"/>
        <v>5.4427294882209584E-2</v>
      </c>
      <c r="O1224" s="186">
        <f t="shared" si="147"/>
        <v>-9.2783505154639175E-3</v>
      </c>
      <c r="P1224" s="186">
        <f t="shared" si="148"/>
        <v>3.583916083916084E-2</v>
      </c>
      <c r="Q1224" s="186">
        <f t="shared" si="143"/>
        <v>3.583916083916084E-2</v>
      </c>
      <c r="R1224" s="117">
        <f t="shared" si="144"/>
        <v>4.1923327228974016E-4</v>
      </c>
      <c r="S1224" s="117">
        <f t="shared" si="145"/>
        <v>2.0006316279854068E-4</v>
      </c>
      <c r="T1224" s="117">
        <f t="shared" si="146"/>
        <v>-6.91938165291104E-3</v>
      </c>
    </row>
    <row r="1225" spans="2:20" ht="15.75" x14ac:dyDescent="0.2">
      <c r="B1225" s="116" t="s">
        <v>3214</v>
      </c>
      <c r="C1225" s="118">
        <v>4510</v>
      </c>
      <c r="D1225" s="118">
        <v>11470</v>
      </c>
      <c r="E1225" s="118">
        <v>12950</v>
      </c>
      <c r="F1225" s="118">
        <v>11600</v>
      </c>
      <c r="G1225" s="118">
        <v>9600</v>
      </c>
      <c r="H1225" s="118">
        <v>24090</v>
      </c>
      <c r="I1225" s="118">
        <v>659620</v>
      </c>
      <c r="J1225" s="118">
        <v>704144</v>
      </c>
      <c r="K1225" s="118">
        <v>1224695.4968000001</v>
      </c>
      <c r="L1225" s="186">
        <f t="shared" si="140"/>
        <v>-8.7912087912087912E-3</v>
      </c>
      <c r="M1225" s="186">
        <f t="shared" si="141"/>
        <v>0</v>
      </c>
      <c r="N1225" s="186">
        <f t="shared" si="142"/>
        <v>-2.3112480739599386E-3</v>
      </c>
      <c r="O1225" s="186">
        <f t="shared" si="147"/>
        <v>-1.0405827263267431E-3</v>
      </c>
      <c r="P1225" s="186">
        <f t="shared" si="148"/>
        <v>1.6455696202531647E-2</v>
      </c>
      <c r="Q1225" s="186">
        <f t="shared" si="143"/>
        <v>1.6455696202531647E-2</v>
      </c>
      <c r="R1225" s="117">
        <f t="shared" si="144"/>
        <v>-2.0983136335923826E-3</v>
      </c>
      <c r="S1225" s="117">
        <f t="shared" si="145"/>
        <v>6.0364127849079682E-3</v>
      </c>
      <c r="T1225" s="117">
        <f t="shared" si="146"/>
        <v>-6.0533627718354294E-3</v>
      </c>
    </row>
    <row r="1226" spans="2:20" ht="15.75" x14ac:dyDescent="0.2">
      <c r="B1226" s="116" t="s">
        <v>3215</v>
      </c>
      <c r="C1226" s="118">
        <v>4420</v>
      </c>
      <c r="D1226" s="118">
        <v>11470</v>
      </c>
      <c r="E1226" s="118">
        <v>12700</v>
      </c>
      <c r="F1226" s="118">
        <v>11380</v>
      </c>
      <c r="G1226" s="118">
        <v>9410</v>
      </c>
      <c r="H1226" s="118">
        <v>23610</v>
      </c>
      <c r="I1226" s="118">
        <v>663477</v>
      </c>
      <c r="J1226" s="118">
        <v>704869</v>
      </c>
      <c r="K1226" s="118">
        <v>1227643.0802</v>
      </c>
      <c r="L1226" s="186">
        <f t="shared" si="140"/>
        <v>-1.9955654101995565E-2</v>
      </c>
      <c r="M1226" s="186">
        <f t="shared" si="141"/>
        <v>0</v>
      </c>
      <c r="N1226" s="186">
        <f t="shared" si="142"/>
        <v>-1.9305019305019305E-2</v>
      </c>
      <c r="O1226" s="186">
        <f t="shared" si="147"/>
        <v>-1.9791666666666666E-2</v>
      </c>
      <c r="P1226" s="186">
        <f t="shared" si="148"/>
        <v>-1.9925280199252802E-2</v>
      </c>
      <c r="Q1226" s="186">
        <f t="shared" si="143"/>
        <v>-1.9925280199252802E-2</v>
      </c>
      <c r="R1226" s="117">
        <f t="shared" si="144"/>
        <v>5.8473060246808772E-3</v>
      </c>
      <c r="S1226" s="117">
        <f t="shared" si="145"/>
        <v>1.0296189415801313E-3</v>
      </c>
      <c r="T1226" s="117">
        <f t="shared" si="146"/>
        <v>2.4067887958285229E-3</v>
      </c>
    </row>
    <row r="1227" spans="2:20" ht="15.75" x14ac:dyDescent="0.2">
      <c r="B1227" s="116" t="s">
        <v>3216</v>
      </c>
      <c r="C1227" s="118">
        <v>4400</v>
      </c>
      <c r="D1227" s="118">
        <v>11470</v>
      </c>
      <c r="E1227" s="118">
        <v>12470</v>
      </c>
      <c r="F1227" s="118">
        <v>11160</v>
      </c>
      <c r="G1227" s="118">
        <v>9250</v>
      </c>
      <c r="H1227" s="118">
        <v>23270</v>
      </c>
      <c r="I1227" s="118">
        <v>663487</v>
      </c>
      <c r="J1227" s="118">
        <v>703750</v>
      </c>
      <c r="K1227" s="118">
        <v>1216147.8970999999</v>
      </c>
      <c r="L1227" s="186">
        <f t="shared" si="140"/>
        <v>-4.5248868778280547E-3</v>
      </c>
      <c r="M1227" s="186">
        <f t="shared" si="141"/>
        <v>0</v>
      </c>
      <c r="N1227" s="186">
        <f t="shared" si="142"/>
        <v>-1.8110236220472441E-2</v>
      </c>
      <c r="O1227" s="186">
        <f t="shared" si="147"/>
        <v>-1.7003188097768331E-2</v>
      </c>
      <c r="P1227" s="186">
        <f t="shared" si="148"/>
        <v>-1.4400677678949597E-2</v>
      </c>
      <c r="Q1227" s="186">
        <f t="shared" si="143"/>
        <v>-1.4400677678949597E-2</v>
      </c>
      <c r="R1227" s="117">
        <f t="shared" si="144"/>
        <v>1.5072112522363247E-5</v>
      </c>
      <c r="S1227" s="117">
        <f t="shared" si="145"/>
        <v>-1.5875290302169622E-3</v>
      </c>
      <c r="T1227" s="117">
        <f t="shared" si="146"/>
        <v>-9.3636198382084316E-3</v>
      </c>
    </row>
    <row r="1228" spans="2:20" ht="15.75" x14ac:dyDescent="0.2">
      <c r="B1228" s="116" t="s">
        <v>3217</v>
      </c>
      <c r="C1228" s="118">
        <v>4340</v>
      </c>
      <c r="D1228" s="118">
        <v>7640</v>
      </c>
      <c r="E1228" s="118">
        <v>12290</v>
      </c>
      <c r="F1228" s="118">
        <v>11140</v>
      </c>
      <c r="G1228" s="118">
        <v>8980</v>
      </c>
      <c r="H1228" s="118">
        <v>22990</v>
      </c>
      <c r="I1228" s="118">
        <v>664928</v>
      </c>
      <c r="J1228" s="118">
        <v>703809</v>
      </c>
      <c r="K1228" s="118">
        <v>1208970.8251</v>
      </c>
      <c r="L1228" s="186">
        <f t="shared" si="140"/>
        <v>-1.3636363636363636E-2</v>
      </c>
      <c r="M1228" s="186">
        <f t="shared" si="141"/>
        <v>-0.33391455972101136</v>
      </c>
      <c r="N1228" s="186">
        <f t="shared" si="142"/>
        <v>-1.4434643143544507E-2</v>
      </c>
      <c r="O1228" s="186">
        <f t="shared" si="147"/>
        <v>-2.9189189189189189E-2</v>
      </c>
      <c r="P1228" s="186">
        <f t="shared" si="148"/>
        <v>-1.2032660077352814E-2</v>
      </c>
      <c r="Q1228" s="186">
        <f t="shared" si="143"/>
        <v>-1.2032660077352814E-2</v>
      </c>
      <c r="R1228" s="117">
        <f t="shared" si="144"/>
        <v>2.1718586799741365E-3</v>
      </c>
      <c r="S1228" s="117">
        <f t="shared" si="145"/>
        <v>8.3836589698046187E-5</v>
      </c>
      <c r="T1228" s="117">
        <f t="shared" si="146"/>
        <v>-5.9014795956266655E-3</v>
      </c>
    </row>
    <row r="1229" spans="2:20" ht="15.75" x14ac:dyDescent="0.2">
      <c r="B1229" s="116" t="s">
        <v>3218</v>
      </c>
      <c r="C1229" s="118">
        <v>4450</v>
      </c>
      <c r="D1229" s="118">
        <v>7660</v>
      </c>
      <c r="E1229" s="118">
        <v>12350</v>
      </c>
      <c r="F1229" s="118">
        <v>11280</v>
      </c>
      <c r="G1229" s="118">
        <v>8900</v>
      </c>
      <c r="H1229" s="118">
        <v>22950</v>
      </c>
      <c r="I1229" s="118">
        <v>664336</v>
      </c>
      <c r="J1229" s="118">
        <v>703474</v>
      </c>
      <c r="K1229" s="118">
        <v>1197848.2726</v>
      </c>
      <c r="L1229" s="186">
        <f t="shared" si="140"/>
        <v>2.5345622119815669E-2</v>
      </c>
      <c r="M1229" s="186">
        <f t="shared" si="141"/>
        <v>2.617801047120419E-3</v>
      </c>
      <c r="N1229" s="186">
        <f t="shared" si="142"/>
        <v>4.8820179007323028E-3</v>
      </c>
      <c r="O1229" s="186">
        <f t="shared" si="147"/>
        <v>-8.9086859688195987E-3</v>
      </c>
      <c r="P1229" s="186">
        <f t="shared" si="148"/>
        <v>-1.7398869073510222E-3</v>
      </c>
      <c r="Q1229" s="186">
        <f t="shared" si="143"/>
        <v>-1.7398869073510222E-3</v>
      </c>
      <c r="R1229" s="117">
        <f t="shared" si="144"/>
        <v>-8.9032195967082145E-4</v>
      </c>
      <c r="S1229" s="117">
        <f t="shared" si="145"/>
        <v>-4.7598140972906003E-4</v>
      </c>
      <c r="T1229" s="117">
        <f t="shared" si="146"/>
        <v>-9.2000172949417442E-3</v>
      </c>
    </row>
    <row r="1230" spans="2:20" ht="15.75" x14ac:dyDescent="0.2">
      <c r="B1230" s="116" t="s">
        <v>3219</v>
      </c>
      <c r="C1230" s="118">
        <v>4360</v>
      </c>
      <c r="D1230" s="118">
        <v>7680</v>
      </c>
      <c r="E1230" s="118">
        <v>12110</v>
      </c>
      <c r="F1230" s="118">
        <v>11040</v>
      </c>
      <c r="G1230" s="118">
        <v>8880</v>
      </c>
      <c r="H1230" s="118">
        <v>22640</v>
      </c>
      <c r="I1230" s="118">
        <v>666501</v>
      </c>
      <c r="J1230" s="118">
        <v>703942</v>
      </c>
      <c r="K1230" s="118">
        <v>1197195.7265000001</v>
      </c>
      <c r="L1230" s="186">
        <f t="shared" si="140"/>
        <v>-2.0224719101123594E-2</v>
      </c>
      <c r="M1230" s="186">
        <f t="shared" si="141"/>
        <v>2.6109660574412533E-3</v>
      </c>
      <c r="N1230" s="186">
        <f t="shared" si="142"/>
        <v>-1.9433198380566803E-2</v>
      </c>
      <c r="O1230" s="186">
        <f t="shared" si="147"/>
        <v>-2.2471910112359553E-3</v>
      </c>
      <c r="P1230" s="186">
        <f t="shared" si="148"/>
        <v>-1.3507625272331155E-2</v>
      </c>
      <c r="Q1230" s="186">
        <f t="shared" si="143"/>
        <v>-1.3507625272331155E-2</v>
      </c>
      <c r="R1230" s="117">
        <f t="shared" si="144"/>
        <v>3.2588930902434912E-3</v>
      </c>
      <c r="S1230" s="117">
        <f t="shared" si="145"/>
        <v>6.6526978964396698E-4</v>
      </c>
      <c r="T1230" s="117">
        <f t="shared" si="146"/>
        <v>-5.4476523857527456E-4</v>
      </c>
    </row>
    <row r="1231" spans="2:20" ht="15.75" x14ac:dyDescent="0.2">
      <c r="B1231" s="116" t="s">
        <v>3220</v>
      </c>
      <c r="C1231" s="118">
        <v>4230</v>
      </c>
      <c r="D1231" s="118">
        <v>7540</v>
      </c>
      <c r="E1231" s="118">
        <v>12000</v>
      </c>
      <c r="F1231" s="118">
        <v>11260</v>
      </c>
      <c r="G1231" s="118">
        <v>8620</v>
      </c>
      <c r="H1231" s="118">
        <v>22250</v>
      </c>
      <c r="I1231" s="118">
        <v>665964</v>
      </c>
      <c r="J1231" s="118">
        <v>704111</v>
      </c>
      <c r="K1231" s="118">
        <v>1211048.2719000001</v>
      </c>
      <c r="L1231" s="186">
        <f t="shared" si="140"/>
        <v>-2.9816513761467892E-2</v>
      </c>
      <c r="M1231" s="186">
        <f t="shared" si="141"/>
        <v>-1.8229166666666668E-2</v>
      </c>
      <c r="N1231" s="186">
        <f t="shared" si="142"/>
        <v>-9.0834021469859624E-3</v>
      </c>
      <c r="O1231" s="186">
        <f t="shared" si="147"/>
        <v>-2.9279279279279279E-2</v>
      </c>
      <c r="P1231" s="186">
        <f t="shared" si="148"/>
        <v>-1.7226148409893994E-2</v>
      </c>
      <c r="Q1231" s="186">
        <f t="shared" si="143"/>
        <v>-1.7226148409893994E-2</v>
      </c>
      <c r="R1231" s="117">
        <f t="shared" si="144"/>
        <v>-8.0570021650380123E-4</v>
      </c>
      <c r="S1231" s="117">
        <f t="shared" si="145"/>
        <v>2.4007659721965731E-4</v>
      </c>
      <c r="T1231" s="117">
        <f t="shared" si="146"/>
        <v>1.1570827637764661E-2</v>
      </c>
    </row>
    <row r="1232" spans="2:20" ht="15.75" x14ac:dyDescent="0.2">
      <c r="B1232" s="116" t="s">
        <v>3221</v>
      </c>
      <c r="C1232" s="118">
        <v>4180</v>
      </c>
      <c r="D1232" s="118">
        <v>7470</v>
      </c>
      <c r="E1232" s="118">
        <v>11760</v>
      </c>
      <c r="F1232" s="118">
        <v>10960</v>
      </c>
      <c r="G1232" s="118">
        <v>8800</v>
      </c>
      <c r="H1232" s="118">
        <v>21680</v>
      </c>
      <c r="I1232" s="118">
        <v>666294</v>
      </c>
      <c r="J1232" s="118">
        <v>704266</v>
      </c>
      <c r="K1232" s="118">
        <v>1215854.9439000001</v>
      </c>
      <c r="L1232" s="186">
        <f t="shared" si="140"/>
        <v>-1.1820330969267139E-2</v>
      </c>
      <c r="M1232" s="186">
        <f t="shared" si="141"/>
        <v>-9.2838196286472146E-3</v>
      </c>
      <c r="N1232" s="186">
        <f t="shared" si="142"/>
        <v>-0.02</v>
      </c>
      <c r="O1232" s="186">
        <f t="shared" si="147"/>
        <v>2.0881670533642691E-2</v>
      </c>
      <c r="P1232" s="186">
        <f t="shared" si="148"/>
        <v>-2.5617977528089888E-2</v>
      </c>
      <c r="Q1232" s="186">
        <f t="shared" si="143"/>
        <v>-2.5617977528089888E-2</v>
      </c>
      <c r="R1232" s="117">
        <f t="shared" si="144"/>
        <v>4.9552228048362979E-4</v>
      </c>
      <c r="S1232" s="117">
        <f t="shared" si="145"/>
        <v>2.201357456423774E-4</v>
      </c>
      <c r="T1232" s="117">
        <f t="shared" si="146"/>
        <v>3.9690176779319346E-3</v>
      </c>
    </row>
    <row r="1233" spans="2:20" ht="15.75" x14ac:dyDescent="0.2">
      <c r="B1233" s="116" t="s">
        <v>3222</v>
      </c>
      <c r="C1233" s="118">
        <v>4090</v>
      </c>
      <c r="D1233" s="118">
        <v>7410</v>
      </c>
      <c r="E1233" s="118">
        <v>12040</v>
      </c>
      <c r="F1233" s="118">
        <v>11430</v>
      </c>
      <c r="G1233" s="118">
        <v>8650</v>
      </c>
      <c r="H1233" s="118">
        <v>21190</v>
      </c>
      <c r="I1233" s="118">
        <v>669305</v>
      </c>
      <c r="J1233" s="118">
        <v>703706</v>
      </c>
      <c r="K1233" s="118">
        <v>1203039.1677000001</v>
      </c>
      <c r="L1233" s="186">
        <f t="shared" si="140"/>
        <v>-2.1531100478468901E-2</v>
      </c>
      <c r="M1233" s="186">
        <f t="shared" si="141"/>
        <v>-8.0321285140562242E-3</v>
      </c>
      <c r="N1233" s="186">
        <f t="shared" si="142"/>
        <v>2.3809523809523808E-2</v>
      </c>
      <c r="O1233" s="186">
        <f t="shared" si="147"/>
        <v>-1.7045454545454544E-2</v>
      </c>
      <c r="P1233" s="186">
        <f t="shared" si="148"/>
        <v>-2.2601476014760147E-2</v>
      </c>
      <c r="Q1233" s="186">
        <f t="shared" si="143"/>
        <v>-2.2601476014760147E-2</v>
      </c>
      <c r="R1233" s="117">
        <f t="shared" si="144"/>
        <v>4.5190261356098061E-3</v>
      </c>
      <c r="S1233" s="117">
        <f t="shared" si="145"/>
        <v>-7.9515410370513417E-4</v>
      </c>
      <c r="T1233" s="117">
        <f t="shared" si="146"/>
        <v>-1.0540547015330488E-2</v>
      </c>
    </row>
    <row r="1234" spans="2:20" ht="15.75" x14ac:dyDescent="0.2">
      <c r="B1234" s="116" t="s">
        <v>3223</v>
      </c>
      <c r="C1234" s="118">
        <v>4230</v>
      </c>
      <c r="D1234" s="118">
        <v>7290</v>
      </c>
      <c r="E1234" s="118">
        <v>12660</v>
      </c>
      <c r="F1234" s="118">
        <v>12040</v>
      </c>
      <c r="G1234" s="118">
        <v>8480</v>
      </c>
      <c r="H1234" s="118">
        <v>21640</v>
      </c>
      <c r="I1234" s="118">
        <v>667867</v>
      </c>
      <c r="J1234" s="118">
        <v>703804</v>
      </c>
      <c r="K1234" s="118">
        <v>1189915.2922</v>
      </c>
      <c r="L1234" s="186">
        <f t="shared" si="140"/>
        <v>3.4229828850855744E-2</v>
      </c>
      <c r="M1234" s="186">
        <f t="shared" si="141"/>
        <v>-1.6194331983805668E-2</v>
      </c>
      <c r="N1234" s="186">
        <f t="shared" si="142"/>
        <v>5.1495016611295678E-2</v>
      </c>
      <c r="O1234" s="186">
        <f t="shared" si="147"/>
        <v>-1.9653179190751446E-2</v>
      </c>
      <c r="P1234" s="186">
        <f t="shared" si="148"/>
        <v>2.1236432279377066E-2</v>
      </c>
      <c r="Q1234" s="186">
        <f t="shared" si="143"/>
        <v>2.1236432279377066E-2</v>
      </c>
      <c r="R1234" s="117">
        <f t="shared" si="144"/>
        <v>-2.1484973218487834E-3</v>
      </c>
      <c r="S1234" s="117">
        <f t="shared" si="145"/>
        <v>1.3926270345854662E-4</v>
      </c>
      <c r="T1234" s="117">
        <f t="shared" si="146"/>
        <v>-1.0908934515482676E-2</v>
      </c>
    </row>
    <row r="1235" spans="2:20" ht="15.75" x14ac:dyDescent="0.2">
      <c r="B1235" s="116" t="s">
        <v>3224</v>
      </c>
      <c r="C1235" s="118">
        <v>4440</v>
      </c>
      <c r="D1235" s="118">
        <v>7150</v>
      </c>
      <c r="E1235" s="118">
        <v>12770</v>
      </c>
      <c r="F1235" s="118">
        <v>12210</v>
      </c>
      <c r="G1235" s="118">
        <v>8390</v>
      </c>
      <c r="H1235" s="118">
        <v>21890</v>
      </c>
      <c r="I1235" s="118">
        <v>668431</v>
      </c>
      <c r="J1235" s="118">
        <v>704865</v>
      </c>
      <c r="K1235" s="118">
        <v>1177550.3589999999</v>
      </c>
      <c r="L1235" s="186">
        <f t="shared" si="140"/>
        <v>4.9645390070921988E-2</v>
      </c>
      <c r="M1235" s="186">
        <f t="shared" si="141"/>
        <v>-1.9204389574759947E-2</v>
      </c>
      <c r="N1235" s="186">
        <f t="shared" si="142"/>
        <v>8.6887835703001581E-3</v>
      </c>
      <c r="O1235" s="186">
        <f t="shared" si="147"/>
        <v>-1.0613207547169811E-2</v>
      </c>
      <c r="P1235" s="186">
        <f t="shared" si="148"/>
        <v>1.1552680221811461E-2</v>
      </c>
      <c r="Q1235" s="186">
        <f t="shared" si="143"/>
        <v>1.1552680221811461E-2</v>
      </c>
      <c r="R1235" s="117">
        <f t="shared" si="144"/>
        <v>8.4447951463390166E-4</v>
      </c>
      <c r="S1235" s="117">
        <f t="shared" si="145"/>
        <v>1.5075219805514035E-3</v>
      </c>
      <c r="T1235" s="117">
        <f t="shared" si="146"/>
        <v>-1.0391439862192979E-2</v>
      </c>
    </row>
    <row r="1236" spans="2:20" ht="15.75" x14ac:dyDescent="0.2">
      <c r="B1236" s="116" t="s">
        <v>3225</v>
      </c>
      <c r="C1236" s="118">
        <v>4360</v>
      </c>
      <c r="D1236" s="118">
        <v>6950</v>
      </c>
      <c r="E1236" s="118">
        <v>12420</v>
      </c>
      <c r="F1236" s="118">
        <v>11920</v>
      </c>
      <c r="G1236" s="118">
        <v>8360</v>
      </c>
      <c r="H1236" s="118">
        <v>21340</v>
      </c>
      <c r="I1236" s="118">
        <v>669581</v>
      </c>
      <c r="J1236" s="118">
        <v>704493</v>
      </c>
      <c r="K1236" s="118">
        <v>1182159.7664000001</v>
      </c>
      <c r="L1236" s="186">
        <f t="shared" ref="L1236:L1299" si="149">(C1236-C1235)/C1235</f>
        <v>-1.8018018018018018E-2</v>
      </c>
      <c r="M1236" s="186">
        <f t="shared" ref="M1236:M1299" si="150">(D1236-D1235)/D1235</f>
        <v>-2.7972027972027972E-2</v>
      </c>
      <c r="N1236" s="186">
        <f t="shared" ref="N1236:N1299" si="151">(E1236-E1235)/E1235</f>
        <v>-2.7407987470634301E-2</v>
      </c>
      <c r="O1236" s="186">
        <f t="shared" si="147"/>
        <v>-3.5756853396901071E-3</v>
      </c>
      <c r="P1236" s="186">
        <f t="shared" si="148"/>
        <v>-2.5125628140703519E-2</v>
      </c>
      <c r="Q1236" s="186">
        <f t="shared" ref="Q1236:Q1299" si="152">(H1236-H1235)/H1235</f>
        <v>-2.5125628140703519E-2</v>
      </c>
      <c r="R1236" s="117">
        <f t="shared" ref="R1236:R1299" si="153">(I1236-I1235)/I1235</f>
        <v>1.7204468374447026E-3</v>
      </c>
      <c r="S1236" s="117">
        <f t="shared" ref="S1236:S1299" si="154">(J1236-J1235)/J1235</f>
        <v>-5.2776063501521571E-4</v>
      </c>
      <c r="T1236" s="117">
        <f t="shared" si="146"/>
        <v>3.9144036301891547E-3</v>
      </c>
    </row>
    <row r="1237" spans="2:20" ht="15.75" x14ac:dyDescent="0.2">
      <c r="B1237" s="116" t="s">
        <v>3226</v>
      </c>
      <c r="C1237" s="118">
        <v>4380</v>
      </c>
      <c r="D1237" s="118">
        <v>7000</v>
      </c>
      <c r="E1237" s="118">
        <v>12070</v>
      </c>
      <c r="F1237" s="118">
        <v>11570</v>
      </c>
      <c r="G1237" s="118">
        <v>8110</v>
      </c>
      <c r="H1237" s="118">
        <v>20750</v>
      </c>
      <c r="I1237" s="118">
        <v>667532</v>
      </c>
      <c r="J1237" s="118">
        <v>704348</v>
      </c>
      <c r="K1237" s="118">
        <v>1177149.3208000001</v>
      </c>
      <c r="L1237" s="186">
        <f t="shared" si="149"/>
        <v>4.5871559633027525E-3</v>
      </c>
      <c r="M1237" s="186">
        <f t="shared" si="150"/>
        <v>7.1942446043165471E-3</v>
      </c>
      <c r="N1237" s="186">
        <f t="shared" si="151"/>
        <v>-2.8180354267310789E-2</v>
      </c>
      <c r="O1237" s="186">
        <f t="shared" si="147"/>
        <v>-2.9904306220095694E-2</v>
      </c>
      <c r="P1237" s="186">
        <f t="shared" si="148"/>
        <v>-2.7647610121836926E-2</v>
      </c>
      <c r="Q1237" s="186">
        <f t="shared" si="152"/>
        <v>-2.7647610121836926E-2</v>
      </c>
      <c r="R1237" s="117">
        <f t="shared" si="153"/>
        <v>-3.0601226737317815E-3</v>
      </c>
      <c r="S1237" s="117">
        <f t="shared" si="154"/>
        <v>-2.0582177537605058E-4</v>
      </c>
      <c r="T1237" s="117">
        <f t="shared" si="146"/>
        <v>-4.2383827824373985E-3</v>
      </c>
    </row>
    <row r="1238" spans="2:20" ht="15.75" x14ac:dyDescent="0.2">
      <c r="B1238" s="116" t="s">
        <v>3227</v>
      </c>
      <c r="C1238" s="118">
        <v>4396</v>
      </c>
      <c r="D1238" s="118">
        <v>7400</v>
      </c>
      <c r="E1238" s="118">
        <v>11720</v>
      </c>
      <c r="F1238" s="118">
        <v>11230</v>
      </c>
      <c r="G1238" s="118">
        <v>7900</v>
      </c>
      <c r="H1238" s="118">
        <v>20450</v>
      </c>
      <c r="I1238" s="118">
        <v>668535</v>
      </c>
      <c r="J1238" s="118">
        <v>704545</v>
      </c>
      <c r="K1238" s="118">
        <v>1161911.1358</v>
      </c>
      <c r="L1238" s="186">
        <f t="shared" si="149"/>
        <v>3.6529680365296802E-3</v>
      </c>
      <c r="M1238" s="186">
        <f t="shared" si="150"/>
        <v>5.7142857142857141E-2</v>
      </c>
      <c r="N1238" s="186">
        <f t="shared" si="151"/>
        <v>-2.8997514498757249E-2</v>
      </c>
      <c r="O1238" s="186">
        <f t="shared" si="147"/>
        <v>-2.5893958076448828E-2</v>
      </c>
      <c r="P1238" s="186">
        <f t="shared" si="148"/>
        <v>-1.4457831325301205E-2</v>
      </c>
      <c r="Q1238" s="186">
        <f t="shared" si="152"/>
        <v>-1.4457831325301205E-2</v>
      </c>
      <c r="R1238" s="117">
        <f t="shared" si="153"/>
        <v>1.5025496905017287E-3</v>
      </c>
      <c r="S1238" s="117">
        <f t="shared" si="154"/>
        <v>2.7969128896511382E-4</v>
      </c>
      <c r="T1238" s="117">
        <f t="shared" si="146"/>
        <v>-1.2944988992258063E-2</v>
      </c>
    </row>
    <row r="1239" spans="2:20" ht="15.75" x14ac:dyDescent="0.2">
      <c r="B1239" s="116" t="s">
        <v>3228</v>
      </c>
      <c r="C1239" s="118">
        <v>4492</v>
      </c>
      <c r="D1239" s="118">
        <v>7600</v>
      </c>
      <c r="E1239" s="118">
        <v>11970</v>
      </c>
      <c r="F1239" s="118">
        <v>11830</v>
      </c>
      <c r="G1239" s="118">
        <v>7670</v>
      </c>
      <c r="H1239" s="118">
        <v>20590</v>
      </c>
      <c r="I1239" s="118">
        <v>661824</v>
      </c>
      <c r="J1239" s="118">
        <v>703910</v>
      </c>
      <c r="K1239" s="118">
        <v>1167517.1091</v>
      </c>
      <c r="L1239" s="186">
        <f t="shared" si="149"/>
        <v>2.1838034576888082E-2</v>
      </c>
      <c r="M1239" s="186">
        <f t="shared" si="150"/>
        <v>2.7027027027027029E-2</v>
      </c>
      <c r="N1239" s="186">
        <f t="shared" si="151"/>
        <v>2.1331058020477817E-2</v>
      </c>
      <c r="O1239" s="186">
        <f t="shared" si="147"/>
        <v>-2.911392405063291E-2</v>
      </c>
      <c r="P1239" s="186">
        <f t="shared" si="148"/>
        <v>6.8459657701711489E-3</v>
      </c>
      <c r="Q1239" s="186">
        <f t="shared" si="152"/>
        <v>6.8459657701711489E-3</v>
      </c>
      <c r="R1239" s="117">
        <f t="shared" si="153"/>
        <v>-1.003836747515089E-2</v>
      </c>
      <c r="S1239" s="117">
        <f t="shared" si="154"/>
        <v>-9.0129090405864773E-4</v>
      </c>
      <c r="T1239" s="117">
        <f t="shared" si="146"/>
        <v>4.8247866185912097E-3</v>
      </c>
    </row>
    <row r="1240" spans="2:20" ht="15.75" x14ac:dyDescent="0.2">
      <c r="B1240" s="116" t="s">
        <v>3229</v>
      </c>
      <c r="C1240" s="118">
        <v>4362</v>
      </c>
      <c r="D1240" s="118">
        <v>7940</v>
      </c>
      <c r="E1240" s="118">
        <v>11930</v>
      </c>
      <c r="F1240" s="118">
        <v>12180</v>
      </c>
      <c r="G1240" s="118">
        <v>7590</v>
      </c>
      <c r="H1240" s="118">
        <v>20630</v>
      </c>
      <c r="I1240" s="118">
        <v>663011</v>
      </c>
      <c r="J1240" s="118">
        <v>703328</v>
      </c>
      <c r="K1240" s="118">
        <v>1188415.7179</v>
      </c>
      <c r="L1240" s="186">
        <f t="shared" si="149"/>
        <v>-2.8940338379341051E-2</v>
      </c>
      <c r="M1240" s="186">
        <f t="shared" si="150"/>
        <v>4.4736842105263158E-2</v>
      </c>
      <c r="N1240" s="186">
        <f t="shared" si="151"/>
        <v>-3.3416875522138678E-3</v>
      </c>
      <c r="O1240" s="186">
        <f t="shared" si="147"/>
        <v>-1.0430247718383311E-2</v>
      </c>
      <c r="P1240" s="186">
        <f t="shared" si="148"/>
        <v>1.942690626517727E-3</v>
      </c>
      <c r="Q1240" s="186">
        <f t="shared" si="152"/>
        <v>1.942690626517727E-3</v>
      </c>
      <c r="R1240" s="117">
        <f t="shared" si="153"/>
        <v>1.7935281887631756E-3</v>
      </c>
      <c r="S1240" s="117">
        <f t="shared" si="154"/>
        <v>-8.2681024562799221E-4</v>
      </c>
      <c r="T1240" s="117">
        <f t="shared" si="146"/>
        <v>1.7900045007571738E-2</v>
      </c>
    </row>
    <row r="1241" spans="2:20" ht="15.75" x14ac:dyDescent="0.2">
      <c r="B1241" s="116" t="s">
        <v>3230</v>
      </c>
      <c r="C1241" s="118">
        <v>4232</v>
      </c>
      <c r="D1241" s="118">
        <v>8060</v>
      </c>
      <c r="E1241" s="118">
        <v>11580</v>
      </c>
      <c r="F1241" s="118">
        <v>11850</v>
      </c>
      <c r="G1241" s="118">
        <v>8000</v>
      </c>
      <c r="H1241" s="118">
        <v>20120</v>
      </c>
      <c r="I1241" s="118">
        <v>664944</v>
      </c>
      <c r="J1241" s="118">
        <v>704439</v>
      </c>
      <c r="K1241" s="118">
        <v>1193367.5932</v>
      </c>
      <c r="L1241" s="186">
        <f t="shared" si="149"/>
        <v>-2.9802842732691424E-2</v>
      </c>
      <c r="M1241" s="186">
        <f t="shared" si="150"/>
        <v>1.5113350125944584E-2</v>
      </c>
      <c r="N1241" s="186">
        <f t="shared" si="151"/>
        <v>-2.9337803855825649E-2</v>
      </c>
      <c r="O1241" s="186">
        <f t="shared" si="147"/>
        <v>5.4018445322793152E-2</v>
      </c>
      <c r="P1241" s="186">
        <f t="shared" si="148"/>
        <v>-2.4721279689772176E-2</v>
      </c>
      <c r="Q1241" s="186">
        <f t="shared" si="152"/>
        <v>-2.4721279689772176E-2</v>
      </c>
      <c r="R1241" s="117">
        <f t="shared" si="153"/>
        <v>2.915487073366807E-3</v>
      </c>
      <c r="S1241" s="117">
        <f t="shared" si="154"/>
        <v>1.5796328313390053E-3</v>
      </c>
      <c r="T1241" s="117">
        <f t="shared" si="146"/>
        <v>4.1667871144873518E-3</v>
      </c>
    </row>
    <row r="1242" spans="2:20" ht="15.75" x14ac:dyDescent="0.2">
      <c r="B1242" s="116" t="s">
        <v>3231</v>
      </c>
      <c r="C1242" s="118">
        <v>4231</v>
      </c>
      <c r="D1242" s="118">
        <v>8000</v>
      </c>
      <c r="E1242" s="118">
        <v>12020</v>
      </c>
      <c r="F1242" s="118">
        <v>12350</v>
      </c>
      <c r="G1242" s="118">
        <v>8000</v>
      </c>
      <c r="H1242" s="118">
        <v>20270</v>
      </c>
      <c r="I1242" s="118">
        <v>664605</v>
      </c>
      <c r="J1242" s="118">
        <v>703258</v>
      </c>
      <c r="K1242" s="118">
        <v>1198603.4317000001</v>
      </c>
      <c r="L1242" s="186">
        <f t="shared" si="149"/>
        <v>-2.3629489603024575E-4</v>
      </c>
      <c r="M1242" s="186">
        <f t="shared" si="150"/>
        <v>-7.4441687344913151E-3</v>
      </c>
      <c r="N1242" s="186">
        <f t="shared" si="151"/>
        <v>3.7996545768566495E-2</v>
      </c>
      <c r="O1242" s="186">
        <f t="shared" si="147"/>
        <v>0</v>
      </c>
      <c r="P1242" s="186">
        <f t="shared" si="148"/>
        <v>7.4552683896620276E-3</v>
      </c>
      <c r="Q1242" s="186">
        <f t="shared" si="152"/>
        <v>7.4552683896620276E-3</v>
      </c>
      <c r="R1242" s="117">
        <f t="shared" si="153"/>
        <v>-5.0981736807911642E-4</v>
      </c>
      <c r="S1242" s="117">
        <f t="shared" si="154"/>
        <v>-1.6765113799775424E-3</v>
      </c>
      <c r="T1242" s="117">
        <f t="shared" si="146"/>
        <v>4.3874482010695772E-3</v>
      </c>
    </row>
    <row r="1243" spans="2:20" ht="15.75" x14ac:dyDescent="0.2">
      <c r="B1243" s="116" t="s">
        <v>3232</v>
      </c>
      <c r="C1243" s="118">
        <v>4320</v>
      </c>
      <c r="D1243" s="118">
        <v>8370</v>
      </c>
      <c r="E1243" s="118">
        <v>12660</v>
      </c>
      <c r="F1243" s="118">
        <v>12950</v>
      </c>
      <c r="G1243" s="118">
        <v>8240</v>
      </c>
      <c r="H1243" s="118">
        <v>20710</v>
      </c>
      <c r="I1243" s="118">
        <v>665182</v>
      </c>
      <c r="J1243" s="118">
        <v>703648</v>
      </c>
      <c r="K1243" s="118">
        <v>1199685.1205</v>
      </c>
      <c r="L1243" s="186">
        <f t="shared" si="149"/>
        <v>2.1035216260931223E-2</v>
      </c>
      <c r="M1243" s="186">
        <f t="shared" si="150"/>
        <v>4.6249999999999999E-2</v>
      </c>
      <c r="N1243" s="186">
        <f t="shared" si="151"/>
        <v>5.3244592346089852E-2</v>
      </c>
      <c r="O1243" s="186">
        <f t="shared" si="147"/>
        <v>0.03</v>
      </c>
      <c r="P1243" s="186">
        <f t="shared" si="148"/>
        <v>2.1706956092747903E-2</v>
      </c>
      <c r="Q1243" s="186">
        <f t="shared" si="152"/>
        <v>2.1706956092747903E-2</v>
      </c>
      <c r="R1243" s="117">
        <f t="shared" si="153"/>
        <v>8.6818486168476015E-4</v>
      </c>
      <c r="S1243" s="117">
        <f t="shared" si="154"/>
        <v>5.545617682273078E-4</v>
      </c>
      <c r="T1243" s="117">
        <f t="shared" si="146"/>
        <v>9.0245761975310643E-4</v>
      </c>
    </row>
    <row r="1244" spans="2:20" ht="15.75" x14ac:dyDescent="0.2">
      <c r="B1244" s="116" t="s">
        <v>3233</v>
      </c>
      <c r="C1244" s="118">
        <v>4253</v>
      </c>
      <c r="D1244" s="118">
        <v>8160</v>
      </c>
      <c r="E1244" s="118">
        <v>12730</v>
      </c>
      <c r="F1244" s="118">
        <v>12990</v>
      </c>
      <c r="G1244" s="118">
        <v>8110</v>
      </c>
      <c r="H1244" s="118">
        <v>21030</v>
      </c>
      <c r="I1244" s="118">
        <v>666658</v>
      </c>
      <c r="J1244" s="118">
        <v>704363</v>
      </c>
      <c r="K1244" s="118">
        <v>1189410.8957</v>
      </c>
      <c r="L1244" s="186">
        <f t="shared" si="149"/>
        <v>-1.5509259259259259E-2</v>
      </c>
      <c r="M1244" s="186">
        <f t="shared" si="150"/>
        <v>-2.5089605734767026E-2</v>
      </c>
      <c r="N1244" s="186">
        <f t="shared" si="151"/>
        <v>5.5292259083728279E-3</v>
      </c>
      <c r="O1244" s="186">
        <f t="shared" si="147"/>
        <v>-1.5776699029126214E-2</v>
      </c>
      <c r="P1244" s="186">
        <f t="shared" si="148"/>
        <v>1.5451472718493481E-2</v>
      </c>
      <c r="Q1244" s="186">
        <f t="shared" si="152"/>
        <v>1.5451472718493481E-2</v>
      </c>
      <c r="R1244" s="117">
        <f t="shared" si="153"/>
        <v>2.2189415829051299E-3</v>
      </c>
      <c r="S1244" s="117">
        <f t="shared" si="154"/>
        <v>1.0161330665332665E-3</v>
      </c>
      <c r="T1244" s="117">
        <f t="shared" si="146"/>
        <v>-8.5641012165908314E-3</v>
      </c>
    </row>
    <row r="1245" spans="2:20" ht="15.75" x14ac:dyDescent="0.2">
      <c r="B1245" s="116" t="s">
        <v>3234</v>
      </c>
      <c r="C1245" s="118">
        <v>4183</v>
      </c>
      <c r="D1245" s="118">
        <v>7770</v>
      </c>
      <c r="E1245" s="118">
        <v>12910</v>
      </c>
      <c r="F1245" s="118">
        <v>13210</v>
      </c>
      <c r="G1245" s="118">
        <v>7790</v>
      </c>
      <c r="H1245" s="118">
        <v>22050</v>
      </c>
      <c r="I1245" s="118">
        <v>668211</v>
      </c>
      <c r="J1245" s="118">
        <v>708270</v>
      </c>
      <c r="K1245" s="118">
        <v>1188979.7527999999</v>
      </c>
      <c r="L1245" s="186">
        <f t="shared" si="149"/>
        <v>-1.6458970138725604E-2</v>
      </c>
      <c r="M1245" s="186">
        <f t="shared" si="150"/>
        <v>-4.779411764705882E-2</v>
      </c>
      <c r="N1245" s="186">
        <f t="shared" si="151"/>
        <v>1.4139827179890024E-2</v>
      </c>
      <c r="O1245" s="186">
        <f t="shared" si="147"/>
        <v>-3.9457459926017263E-2</v>
      </c>
      <c r="P1245" s="186">
        <f t="shared" si="148"/>
        <v>4.850213980028531E-2</v>
      </c>
      <c r="Q1245" s="186">
        <f t="shared" si="152"/>
        <v>4.850213980028531E-2</v>
      </c>
      <c r="R1245" s="117">
        <f t="shared" si="153"/>
        <v>2.3295302838936905E-3</v>
      </c>
      <c r="S1245" s="117">
        <f t="shared" si="154"/>
        <v>5.5468558115630718E-3</v>
      </c>
      <c r="T1245" s="117">
        <f t="shared" si="146"/>
        <v>-3.624844043036569E-4</v>
      </c>
    </row>
    <row r="1246" spans="2:20" ht="15.75" x14ac:dyDescent="0.2">
      <c r="B1246" s="116" t="s">
        <v>3235</v>
      </c>
      <c r="C1246" s="118">
        <v>4204</v>
      </c>
      <c r="D1246" s="118">
        <v>7590</v>
      </c>
      <c r="E1246" s="118">
        <v>12740</v>
      </c>
      <c r="F1246" s="118">
        <v>13060</v>
      </c>
      <c r="G1246" s="118">
        <v>7870</v>
      </c>
      <c r="H1246" s="118">
        <v>22550</v>
      </c>
      <c r="I1246" s="118">
        <v>669153</v>
      </c>
      <c r="J1246" s="118">
        <v>711096</v>
      </c>
      <c r="K1246" s="118">
        <v>1171569.8296000001</v>
      </c>
      <c r="L1246" s="186">
        <f t="shared" si="149"/>
        <v>5.0203203442505378E-3</v>
      </c>
      <c r="M1246" s="186">
        <f t="shared" si="150"/>
        <v>-2.3166023166023165E-2</v>
      </c>
      <c r="N1246" s="186">
        <f t="shared" si="151"/>
        <v>-1.3168086754453912E-2</v>
      </c>
      <c r="O1246" s="186">
        <f t="shared" si="147"/>
        <v>1.0269576379974325E-2</v>
      </c>
      <c r="P1246" s="186">
        <f t="shared" si="148"/>
        <v>2.2675736961451247E-2</v>
      </c>
      <c r="Q1246" s="186">
        <f t="shared" si="152"/>
        <v>2.2675736961451247E-2</v>
      </c>
      <c r="R1246" s="117">
        <f t="shared" si="153"/>
        <v>1.4097343503773508E-3</v>
      </c>
      <c r="S1246" s="117">
        <f t="shared" si="154"/>
        <v>3.9900038121055527E-3</v>
      </c>
      <c r="T1246" s="117">
        <f t="shared" si="146"/>
        <v>-1.4642741526085848E-2</v>
      </c>
    </row>
    <row r="1247" spans="2:20" ht="15.75" x14ac:dyDescent="0.2">
      <c r="B1247" s="116" t="s">
        <v>3236</v>
      </c>
      <c r="C1247" s="118">
        <v>4151</v>
      </c>
      <c r="D1247" s="118">
        <v>7530</v>
      </c>
      <c r="E1247" s="118">
        <v>12470</v>
      </c>
      <c r="F1247" s="118">
        <v>12700</v>
      </c>
      <c r="G1247" s="118">
        <v>7590</v>
      </c>
      <c r="H1247" s="118">
        <v>22300</v>
      </c>
      <c r="I1247" s="118">
        <v>669087</v>
      </c>
      <c r="J1247" s="118">
        <v>710259</v>
      </c>
      <c r="K1247" s="118">
        <v>1149711.6181000001</v>
      </c>
      <c r="L1247" s="186">
        <f t="shared" si="149"/>
        <v>-1.2607040913415794E-2</v>
      </c>
      <c r="M1247" s="186">
        <f t="shared" si="150"/>
        <v>-7.9051383399209481E-3</v>
      </c>
      <c r="N1247" s="186">
        <f t="shared" si="151"/>
        <v>-2.119309262166405E-2</v>
      </c>
      <c r="O1247" s="186">
        <f t="shared" si="147"/>
        <v>-3.5578144853875476E-2</v>
      </c>
      <c r="P1247" s="186">
        <f t="shared" si="148"/>
        <v>-1.1086474501108648E-2</v>
      </c>
      <c r="Q1247" s="186">
        <f t="shared" si="152"/>
        <v>-1.1086474501108648E-2</v>
      </c>
      <c r="R1247" s="117">
        <f t="shared" si="153"/>
        <v>-9.8632151391385824E-5</v>
      </c>
      <c r="S1247" s="117">
        <f t="shared" si="154"/>
        <v>-1.1770562624455769E-3</v>
      </c>
      <c r="T1247" s="117">
        <f t="shared" si="146"/>
        <v>-1.8657199039909429E-2</v>
      </c>
    </row>
    <row r="1248" spans="2:20" ht="15.75" x14ac:dyDescent="0.2">
      <c r="B1248" s="116" t="s">
        <v>3237</v>
      </c>
      <c r="C1248" s="118">
        <v>4146</v>
      </c>
      <c r="D1248" s="118">
        <v>7620</v>
      </c>
      <c r="E1248" s="118">
        <v>12440</v>
      </c>
      <c r="F1248" s="118">
        <v>12960</v>
      </c>
      <c r="G1248" s="118">
        <v>7230</v>
      </c>
      <c r="H1248" s="118">
        <v>23020</v>
      </c>
      <c r="I1248" s="118">
        <v>671875</v>
      </c>
      <c r="J1248" s="118">
        <v>714279</v>
      </c>
      <c r="K1248" s="118">
        <v>1129912.1768</v>
      </c>
      <c r="L1248" s="186">
        <f t="shared" si="149"/>
        <v>-1.2045290291496024E-3</v>
      </c>
      <c r="M1248" s="186">
        <f t="shared" si="150"/>
        <v>1.1952191235059761E-2</v>
      </c>
      <c r="N1248" s="186">
        <f t="shared" si="151"/>
        <v>-2.4057738572574178E-3</v>
      </c>
      <c r="O1248" s="186">
        <f t="shared" si="147"/>
        <v>-4.7430830039525688E-2</v>
      </c>
      <c r="P1248" s="186">
        <f t="shared" si="148"/>
        <v>3.2286995515695069E-2</v>
      </c>
      <c r="Q1248" s="186">
        <f t="shared" si="152"/>
        <v>3.2286995515695069E-2</v>
      </c>
      <c r="R1248" s="117">
        <f t="shared" si="153"/>
        <v>4.1668721705846925E-3</v>
      </c>
      <c r="S1248" s="117">
        <f t="shared" si="154"/>
        <v>5.6599071606273201E-3</v>
      </c>
      <c r="T1248" s="117">
        <f t="shared" si="146"/>
        <v>-1.7221223990691151E-2</v>
      </c>
    </row>
    <row r="1249" spans="2:20" ht="15.75" x14ac:dyDescent="0.2">
      <c r="B1249" s="116" t="s">
        <v>3238</v>
      </c>
      <c r="C1249" s="118">
        <v>3960</v>
      </c>
      <c r="D1249" s="118">
        <v>7620</v>
      </c>
      <c r="E1249" s="118">
        <v>12440</v>
      </c>
      <c r="F1249" s="118">
        <v>12460</v>
      </c>
      <c r="G1249" s="118">
        <v>6890</v>
      </c>
      <c r="H1249" s="118">
        <v>22700</v>
      </c>
      <c r="I1249" s="118">
        <v>671794</v>
      </c>
      <c r="J1249" s="118">
        <v>714249</v>
      </c>
      <c r="K1249" s="118">
        <v>1119177.7157999999</v>
      </c>
      <c r="L1249" s="186">
        <f t="shared" si="149"/>
        <v>-4.4862518089725037E-2</v>
      </c>
      <c r="M1249" s="186">
        <f t="shared" si="150"/>
        <v>0</v>
      </c>
      <c r="N1249" s="186">
        <f t="shared" si="151"/>
        <v>0</v>
      </c>
      <c r="O1249" s="186">
        <f t="shared" si="147"/>
        <v>-4.7026279391424619E-2</v>
      </c>
      <c r="P1249" s="186">
        <f t="shared" si="148"/>
        <v>-1.3900955690703735E-2</v>
      </c>
      <c r="Q1249" s="186">
        <f t="shared" si="152"/>
        <v>-1.3900955690703735E-2</v>
      </c>
      <c r="R1249" s="117">
        <f t="shared" si="153"/>
        <v>-1.2055813953488372E-4</v>
      </c>
      <c r="S1249" s="117">
        <f t="shared" si="154"/>
        <v>-4.2000394803711158E-5</v>
      </c>
      <c r="T1249" s="117">
        <f t="shared" si="146"/>
        <v>-9.5002613658000945E-3</v>
      </c>
    </row>
    <row r="1250" spans="2:20" ht="15.75" x14ac:dyDescent="0.2">
      <c r="B1250" s="116" t="s">
        <v>3239</v>
      </c>
      <c r="C1250" s="118">
        <v>3775</v>
      </c>
      <c r="D1250" s="118">
        <v>7960</v>
      </c>
      <c r="E1250" s="118">
        <v>12440</v>
      </c>
      <c r="F1250" s="118">
        <v>11860</v>
      </c>
      <c r="G1250" s="118">
        <v>7140</v>
      </c>
      <c r="H1250" s="118">
        <v>21760</v>
      </c>
      <c r="I1250" s="118">
        <v>674443</v>
      </c>
      <c r="J1250" s="118">
        <v>715059</v>
      </c>
      <c r="K1250" s="118">
        <v>1128558.71</v>
      </c>
      <c r="L1250" s="186">
        <f t="shared" si="149"/>
        <v>-4.671717171717172E-2</v>
      </c>
      <c r="M1250" s="186">
        <f t="shared" si="150"/>
        <v>4.4619422572178477E-2</v>
      </c>
      <c r="N1250" s="186">
        <f t="shared" si="151"/>
        <v>0</v>
      </c>
      <c r="O1250" s="186">
        <f t="shared" si="147"/>
        <v>3.6284470246734396E-2</v>
      </c>
      <c r="P1250" s="186">
        <f t="shared" si="148"/>
        <v>-4.1409691629955947E-2</v>
      </c>
      <c r="Q1250" s="186">
        <f t="shared" si="152"/>
        <v>-4.1409691629955947E-2</v>
      </c>
      <c r="R1250" s="117">
        <f t="shared" si="153"/>
        <v>3.9431730560261034E-3</v>
      </c>
      <c r="S1250" s="117">
        <f t="shared" si="154"/>
        <v>1.1340582905961366E-3</v>
      </c>
      <c r="T1250" s="117">
        <f t="shared" si="146"/>
        <v>8.3820416253503061E-3</v>
      </c>
    </row>
    <row r="1251" spans="2:20" ht="15.75" x14ac:dyDescent="0.2">
      <c r="B1251" s="116" t="s">
        <v>3240</v>
      </c>
      <c r="C1251" s="118">
        <v>3681</v>
      </c>
      <c r="D1251" s="118">
        <v>8250</v>
      </c>
      <c r="E1251" s="118">
        <v>12440</v>
      </c>
      <c r="F1251" s="118">
        <v>11450</v>
      </c>
      <c r="G1251" s="118">
        <v>7410</v>
      </c>
      <c r="H1251" s="118">
        <v>21760</v>
      </c>
      <c r="I1251" s="118">
        <v>670873</v>
      </c>
      <c r="J1251" s="118">
        <v>716974</v>
      </c>
      <c r="K1251" s="118">
        <v>1132611.7877</v>
      </c>
      <c r="L1251" s="186">
        <f t="shared" si="149"/>
        <v>-2.4900662251655631E-2</v>
      </c>
      <c r="M1251" s="186">
        <f t="shared" si="150"/>
        <v>3.6432160804020099E-2</v>
      </c>
      <c r="N1251" s="186">
        <f t="shared" si="151"/>
        <v>0</v>
      </c>
      <c r="O1251" s="186">
        <f t="shared" si="147"/>
        <v>3.7815126050420166E-2</v>
      </c>
      <c r="P1251" s="186">
        <f t="shared" si="148"/>
        <v>0</v>
      </c>
      <c r="Q1251" s="186">
        <f t="shared" si="152"/>
        <v>0</v>
      </c>
      <c r="R1251" s="117">
        <f t="shared" si="153"/>
        <v>-5.2932568059865697E-3</v>
      </c>
      <c r="S1251" s="117">
        <f t="shared" si="154"/>
        <v>2.6781006881949603E-3</v>
      </c>
      <c r="T1251" s="117">
        <f t="shared" si="146"/>
        <v>3.5913751443201599E-3</v>
      </c>
    </row>
    <row r="1252" spans="2:20" ht="15.75" x14ac:dyDescent="0.2">
      <c r="B1252" s="116" t="s">
        <v>3241</v>
      </c>
      <c r="C1252" s="118">
        <v>3668</v>
      </c>
      <c r="D1252" s="118">
        <v>8220</v>
      </c>
      <c r="E1252" s="118">
        <v>8870</v>
      </c>
      <c r="F1252" s="118">
        <v>11380</v>
      </c>
      <c r="G1252" s="118">
        <v>7420</v>
      </c>
      <c r="H1252" s="118">
        <v>21860</v>
      </c>
      <c r="I1252" s="118">
        <v>673067</v>
      </c>
      <c r="J1252" s="118">
        <v>716676</v>
      </c>
      <c r="K1252" s="118">
        <v>1160802.4003999999</v>
      </c>
      <c r="L1252" s="186">
        <f t="shared" si="149"/>
        <v>-3.5316490084216245E-3</v>
      </c>
      <c r="M1252" s="186">
        <f t="shared" si="150"/>
        <v>-3.6363636363636364E-3</v>
      </c>
      <c r="N1252" s="186">
        <f t="shared" si="151"/>
        <v>-0.28697749196141481</v>
      </c>
      <c r="O1252" s="186">
        <f t="shared" si="147"/>
        <v>1.3495276653171389E-3</v>
      </c>
      <c r="P1252" s="186">
        <f t="shared" si="148"/>
        <v>4.5955882352941178E-3</v>
      </c>
      <c r="Q1252" s="186">
        <f t="shared" si="152"/>
        <v>4.5955882352941178E-3</v>
      </c>
      <c r="R1252" s="117">
        <f t="shared" si="153"/>
        <v>3.2703656280696942E-3</v>
      </c>
      <c r="S1252" s="117">
        <f t="shared" si="154"/>
        <v>-4.1563571342893884E-4</v>
      </c>
      <c r="T1252" s="117">
        <f t="shared" si="146"/>
        <v>2.488991639160559E-2</v>
      </c>
    </row>
    <row r="1253" spans="2:20" ht="15.75" x14ac:dyDescent="0.2">
      <c r="B1253" s="116" t="s">
        <v>3242</v>
      </c>
      <c r="C1253" s="118">
        <v>3826</v>
      </c>
      <c r="D1253" s="118">
        <v>8200</v>
      </c>
      <c r="E1253" s="118">
        <v>8900</v>
      </c>
      <c r="F1253" s="118">
        <v>11790</v>
      </c>
      <c r="G1253" s="118">
        <v>7760</v>
      </c>
      <c r="H1253" s="118">
        <v>22180</v>
      </c>
      <c r="I1253" s="118">
        <v>673148</v>
      </c>
      <c r="J1253" s="118">
        <v>716520</v>
      </c>
      <c r="K1253" s="118">
        <v>1177369.1947999999</v>
      </c>
      <c r="L1253" s="186">
        <f t="shared" si="149"/>
        <v>4.3075245365321702E-2</v>
      </c>
      <c r="M1253" s="186">
        <f t="shared" si="150"/>
        <v>-2.4330900243309003E-3</v>
      </c>
      <c r="N1253" s="186">
        <f t="shared" si="151"/>
        <v>3.3821871476888386E-3</v>
      </c>
      <c r="O1253" s="186">
        <f t="shared" si="147"/>
        <v>4.5822102425876012E-2</v>
      </c>
      <c r="P1253" s="186">
        <f t="shared" si="148"/>
        <v>1.463860933211345E-2</v>
      </c>
      <c r="Q1253" s="186">
        <f t="shared" si="152"/>
        <v>1.463860933211345E-2</v>
      </c>
      <c r="R1253" s="117">
        <f t="shared" si="153"/>
        <v>1.203446313665653E-4</v>
      </c>
      <c r="S1253" s="117">
        <f t="shared" si="154"/>
        <v>-2.1767158381193175E-4</v>
      </c>
      <c r="T1253" s="117">
        <f t="shared" si="146"/>
        <v>1.4271847124274791E-2</v>
      </c>
    </row>
    <row r="1254" spans="2:20" ht="15.75" x14ac:dyDescent="0.2">
      <c r="B1254" s="116" t="s">
        <v>3243</v>
      </c>
      <c r="C1254" s="118">
        <v>3931</v>
      </c>
      <c r="D1254" s="118">
        <v>8240</v>
      </c>
      <c r="E1254" s="118">
        <v>8970</v>
      </c>
      <c r="F1254" s="118">
        <v>11830</v>
      </c>
      <c r="G1254" s="118">
        <v>8110</v>
      </c>
      <c r="H1254" s="118">
        <v>22230</v>
      </c>
      <c r="I1254" s="118">
        <v>673246</v>
      </c>
      <c r="J1254" s="118">
        <v>716069</v>
      </c>
      <c r="K1254" s="118">
        <v>1166343.693</v>
      </c>
      <c r="L1254" s="186">
        <f t="shared" si="149"/>
        <v>2.7443805541035024E-2</v>
      </c>
      <c r="M1254" s="186">
        <f t="shared" si="150"/>
        <v>4.8780487804878049E-3</v>
      </c>
      <c r="N1254" s="186">
        <f t="shared" si="151"/>
        <v>7.8651685393258432E-3</v>
      </c>
      <c r="O1254" s="186">
        <f t="shared" si="147"/>
        <v>4.5103092783505154E-2</v>
      </c>
      <c r="P1254" s="186">
        <f t="shared" si="148"/>
        <v>2.254283137962128E-3</v>
      </c>
      <c r="Q1254" s="186">
        <f t="shared" si="152"/>
        <v>2.254283137962128E-3</v>
      </c>
      <c r="R1254" s="117">
        <f t="shared" si="153"/>
        <v>1.4558462626346658E-4</v>
      </c>
      <c r="S1254" s="117">
        <f t="shared" si="154"/>
        <v>-6.2943113939596944E-4</v>
      </c>
      <c r="T1254" s="117">
        <f t="shared" si="146"/>
        <v>-9.3645237608521552E-3</v>
      </c>
    </row>
    <row r="1255" spans="2:20" ht="15.75" x14ac:dyDescent="0.2">
      <c r="B1255" s="116" t="s">
        <v>3244</v>
      </c>
      <c r="C1255" s="118">
        <v>4113</v>
      </c>
      <c r="D1255" s="118">
        <v>8240</v>
      </c>
      <c r="E1255" s="118">
        <v>9390</v>
      </c>
      <c r="F1255" s="118">
        <v>12400</v>
      </c>
      <c r="G1255" s="118">
        <v>8080</v>
      </c>
      <c r="H1255" s="118">
        <v>23130</v>
      </c>
      <c r="I1255" s="118">
        <v>674173</v>
      </c>
      <c r="J1255" s="118">
        <v>717159</v>
      </c>
      <c r="K1255" s="118">
        <v>1161057.3454</v>
      </c>
      <c r="L1255" s="186">
        <f t="shared" si="149"/>
        <v>4.6298651742559142E-2</v>
      </c>
      <c r="M1255" s="186">
        <f t="shared" si="150"/>
        <v>0</v>
      </c>
      <c r="N1255" s="186">
        <f t="shared" si="151"/>
        <v>4.6822742474916385E-2</v>
      </c>
      <c r="O1255" s="186">
        <f t="shared" si="147"/>
        <v>-3.6991368680641184E-3</v>
      </c>
      <c r="P1255" s="186">
        <f t="shared" si="148"/>
        <v>4.048582995951417E-2</v>
      </c>
      <c r="Q1255" s="186">
        <f t="shared" si="152"/>
        <v>4.048582995951417E-2</v>
      </c>
      <c r="R1255" s="117">
        <f t="shared" si="153"/>
        <v>1.3769112627479406E-3</v>
      </c>
      <c r="S1255" s="117">
        <f t="shared" si="154"/>
        <v>1.522199676288179E-3</v>
      </c>
      <c r="T1255" s="117">
        <f t="shared" si="146"/>
        <v>-4.5324098134425107E-3</v>
      </c>
    </row>
    <row r="1256" spans="2:20" ht="15.75" x14ac:dyDescent="0.2">
      <c r="B1256" s="116" t="s">
        <v>3245</v>
      </c>
      <c r="C1256" s="118">
        <v>4241</v>
      </c>
      <c r="D1256" s="118">
        <v>8180</v>
      </c>
      <c r="E1256" s="118">
        <v>9770</v>
      </c>
      <c r="F1256" s="118">
        <v>12730</v>
      </c>
      <c r="G1256" s="118">
        <v>7950</v>
      </c>
      <c r="H1256" s="118">
        <v>23170</v>
      </c>
      <c r="I1256" s="118">
        <v>675798</v>
      </c>
      <c r="J1256" s="118">
        <v>717672</v>
      </c>
      <c r="K1256" s="118">
        <v>1168433.2701999999</v>
      </c>
      <c r="L1256" s="186">
        <f t="shared" si="149"/>
        <v>3.112083637247751E-2</v>
      </c>
      <c r="M1256" s="186">
        <f t="shared" si="150"/>
        <v>-7.2815533980582527E-3</v>
      </c>
      <c r="N1256" s="186">
        <f t="shared" si="151"/>
        <v>4.0468583599574018E-2</v>
      </c>
      <c r="O1256" s="186">
        <f t="shared" si="147"/>
        <v>-1.608910891089109E-2</v>
      </c>
      <c r="P1256" s="186">
        <f t="shared" si="148"/>
        <v>1.7293558149589277E-3</v>
      </c>
      <c r="Q1256" s="186">
        <f t="shared" si="152"/>
        <v>1.7293558149589277E-3</v>
      </c>
      <c r="R1256" s="117">
        <f t="shared" si="153"/>
        <v>2.4103605454386338E-3</v>
      </c>
      <c r="S1256" s="117">
        <f t="shared" si="154"/>
        <v>7.1532254353637065E-4</v>
      </c>
      <c r="T1256" s="117">
        <f t="shared" si="146"/>
        <v>6.3527652869366366E-3</v>
      </c>
    </row>
    <row r="1257" spans="2:20" ht="15.75" x14ac:dyDescent="0.2">
      <c r="B1257" s="116" t="s">
        <v>3246</v>
      </c>
      <c r="C1257" s="118">
        <v>4132</v>
      </c>
      <c r="D1257" s="118">
        <v>8090</v>
      </c>
      <c r="E1257" s="118">
        <v>9640</v>
      </c>
      <c r="F1257" s="118">
        <v>12460</v>
      </c>
      <c r="G1257" s="118">
        <v>8230</v>
      </c>
      <c r="H1257" s="118">
        <v>23070</v>
      </c>
      <c r="I1257" s="118">
        <v>677144</v>
      </c>
      <c r="J1257" s="118">
        <v>719229</v>
      </c>
      <c r="K1257" s="118">
        <v>1176084.2941999999</v>
      </c>
      <c r="L1257" s="186">
        <f t="shared" si="149"/>
        <v>-2.5701485498703137E-2</v>
      </c>
      <c r="M1257" s="186">
        <f t="shared" si="150"/>
        <v>-1.1002444987775062E-2</v>
      </c>
      <c r="N1257" s="186">
        <f t="shared" si="151"/>
        <v>-1.3306038894575231E-2</v>
      </c>
      <c r="O1257" s="186">
        <f t="shared" si="147"/>
        <v>3.5220125786163521E-2</v>
      </c>
      <c r="P1257" s="186">
        <f t="shared" si="148"/>
        <v>-4.3159257660768235E-3</v>
      </c>
      <c r="Q1257" s="186">
        <f t="shared" si="152"/>
        <v>-4.3159257660768235E-3</v>
      </c>
      <c r="R1257" s="117">
        <f t="shared" si="153"/>
        <v>1.991719419116363E-3</v>
      </c>
      <c r="S1257" s="117">
        <f t="shared" si="154"/>
        <v>2.1695147644049092E-3</v>
      </c>
      <c r="T1257" s="117">
        <f t="shared" si="146"/>
        <v>6.5481052235788831E-3</v>
      </c>
    </row>
    <row r="1258" spans="2:20" ht="15.75" x14ac:dyDescent="0.2">
      <c r="B1258" s="116" t="s">
        <v>3247</v>
      </c>
      <c r="C1258" s="118">
        <v>4167</v>
      </c>
      <c r="D1258" s="118">
        <v>7970</v>
      </c>
      <c r="E1258" s="118">
        <v>9650</v>
      </c>
      <c r="F1258" s="118">
        <v>12390</v>
      </c>
      <c r="G1258" s="118">
        <v>8260</v>
      </c>
      <c r="H1258" s="118">
        <v>23040</v>
      </c>
      <c r="I1258" s="118">
        <v>678327</v>
      </c>
      <c r="J1258" s="118">
        <v>719746</v>
      </c>
      <c r="K1258" s="118">
        <v>1178353.5038000001</v>
      </c>
      <c r="L1258" s="186">
        <f t="shared" si="149"/>
        <v>8.4704743465634069E-3</v>
      </c>
      <c r="M1258" s="186">
        <f t="shared" si="150"/>
        <v>-1.4833127317676144E-2</v>
      </c>
      <c r="N1258" s="186">
        <f t="shared" si="151"/>
        <v>1.037344398340249E-3</v>
      </c>
      <c r="O1258" s="186">
        <f t="shared" si="147"/>
        <v>3.6452004860267314E-3</v>
      </c>
      <c r="P1258" s="186">
        <f t="shared" si="148"/>
        <v>-1.3003901170351106E-3</v>
      </c>
      <c r="Q1258" s="186">
        <f t="shared" si="152"/>
        <v>-1.3003901170351106E-3</v>
      </c>
      <c r="R1258" s="117">
        <f t="shared" si="153"/>
        <v>1.7470434649055444E-3</v>
      </c>
      <c r="S1258" s="117">
        <f t="shared" si="154"/>
        <v>7.1882529764511719E-4</v>
      </c>
      <c r="T1258" s="117">
        <f t="shared" si="146"/>
        <v>1.9294616986138277E-3</v>
      </c>
    </row>
    <row r="1259" spans="2:20" ht="15.75" x14ac:dyDescent="0.2">
      <c r="B1259" s="116" t="s">
        <v>3248</v>
      </c>
      <c r="C1259" s="118">
        <v>4236</v>
      </c>
      <c r="D1259" s="118">
        <v>7950</v>
      </c>
      <c r="E1259" s="118">
        <v>9840</v>
      </c>
      <c r="F1259" s="118">
        <v>12460</v>
      </c>
      <c r="G1259" s="118">
        <v>8180</v>
      </c>
      <c r="H1259" s="118">
        <v>23020</v>
      </c>
      <c r="I1259" s="118">
        <v>679979</v>
      </c>
      <c r="J1259" s="118">
        <v>720523</v>
      </c>
      <c r="K1259" s="118">
        <v>1168385.3529999999</v>
      </c>
      <c r="L1259" s="186">
        <f t="shared" si="149"/>
        <v>1.6558675305975521E-2</v>
      </c>
      <c r="M1259" s="186">
        <f t="shared" si="150"/>
        <v>-2.509410288582183E-3</v>
      </c>
      <c r="N1259" s="186">
        <f t="shared" si="151"/>
        <v>1.9689119170984457E-2</v>
      </c>
      <c r="O1259" s="186">
        <f t="shared" si="147"/>
        <v>-9.6852300242130755E-3</v>
      </c>
      <c r="P1259" s="186">
        <f t="shared" si="148"/>
        <v>-8.6805555555555551E-4</v>
      </c>
      <c r="Q1259" s="186">
        <f t="shared" si="152"/>
        <v>-8.6805555555555551E-4</v>
      </c>
      <c r="R1259" s="117">
        <f t="shared" si="153"/>
        <v>2.4354035737925808E-3</v>
      </c>
      <c r="S1259" s="117">
        <f t="shared" si="154"/>
        <v>1.0795475070372047E-3</v>
      </c>
      <c r="T1259" s="117">
        <f t="shared" si="146"/>
        <v>-8.4593891118874762E-3</v>
      </c>
    </row>
    <row r="1260" spans="2:20" ht="15.75" x14ac:dyDescent="0.2">
      <c r="B1260" s="116" t="s">
        <v>3249</v>
      </c>
      <c r="C1260" s="118">
        <v>4290</v>
      </c>
      <c r="D1260" s="118">
        <v>7960</v>
      </c>
      <c r="E1260" s="118">
        <v>10010</v>
      </c>
      <c r="F1260" s="118">
        <v>12440</v>
      </c>
      <c r="G1260" s="118">
        <v>8050</v>
      </c>
      <c r="H1260" s="118">
        <v>22980</v>
      </c>
      <c r="I1260" s="118">
        <v>681891</v>
      </c>
      <c r="J1260" s="118">
        <v>720985</v>
      </c>
      <c r="K1260" s="118">
        <v>1162285.4441</v>
      </c>
      <c r="L1260" s="186">
        <f t="shared" si="149"/>
        <v>1.2747875354107648E-2</v>
      </c>
      <c r="M1260" s="186">
        <f t="shared" si="150"/>
        <v>1.2578616352201257E-3</v>
      </c>
      <c r="N1260" s="186">
        <f t="shared" si="151"/>
        <v>1.7276422764227643E-2</v>
      </c>
      <c r="O1260" s="186">
        <f t="shared" si="147"/>
        <v>-1.5892420537897311E-2</v>
      </c>
      <c r="P1260" s="186">
        <f t="shared" si="148"/>
        <v>-1.7376194613379669E-3</v>
      </c>
      <c r="Q1260" s="186">
        <f t="shared" si="152"/>
        <v>-1.7376194613379669E-3</v>
      </c>
      <c r="R1260" s="117">
        <f t="shared" si="153"/>
        <v>2.8118515424741058E-3</v>
      </c>
      <c r="S1260" s="117">
        <f t="shared" si="154"/>
        <v>6.4120090545339984E-4</v>
      </c>
      <c r="T1260" s="117">
        <f t="shared" si="146"/>
        <v>-5.2208022672806673E-3</v>
      </c>
    </row>
    <row r="1261" spans="2:20" ht="15.75" x14ac:dyDescent="0.2">
      <c r="B1261" s="116" t="s">
        <v>3250</v>
      </c>
      <c r="C1261" s="118">
        <v>4478</v>
      </c>
      <c r="D1261" s="118">
        <v>7920</v>
      </c>
      <c r="E1261" s="118">
        <v>9930</v>
      </c>
      <c r="F1261" s="118">
        <v>12380</v>
      </c>
      <c r="G1261" s="118">
        <v>8140</v>
      </c>
      <c r="H1261" s="118">
        <v>22850</v>
      </c>
      <c r="I1261" s="118">
        <v>681953</v>
      </c>
      <c r="J1261" s="118">
        <v>721497</v>
      </c>
      <c r="K1261" s="118">
        <v>1158736.9676000001</v>
      </c>
      <c r="L1261" s="186">
        <f t="shared" si="149"/>
        <v>4.3822843822843821E-2</v>
      </c>
      <c r="M1261" s="186">
        <f t="shared" si="150"/>
        <v>-5.0251256281407036E-3</v>
      </c>
      <c r="N1261" s="186">
        <f t="shared" si="151"/>
        <v>-7.992007992007992E-3</v>
      </c>
      <c r="O1261" s="186">
        <f t="shared" si="147"/>
        <v>1.1180124223602485E-2</v>
      </c>
      <c r="P1261" s="186">
        <f t="shared" si="148"/>
        <v>-5.657093124456049E-3</v>
      </c>
      <c r="Q1261" s="186">
        <f t="shared" si="152"/>
        <v>-5.657093124456049E-3</v>
      </c>
      <c r="R1261" s="117">
        <f t="shared" si="153"/>
        <v>9.0923622690429991E-5</v>
      </c>
      <c r="S1261" s="117">
        <f t="shared" si="154"/>
        <v>7.1013960068517373E-4</v>
      </c>
      <c r="T1261" s="117">
        <f t="shared" si="146"/>
        <v>-3.0530163807975658E-3</v>
      </c>
    </row>
    <row r="1262" spans="2:20" ht="15.75" x14ac:dyDescent="0.2">
      <c r="B1262" s="116" t="s">
        <v>3251</v>
      </c>
      <c r="C1262" s="118">
        <v>4344</v>
      </c>
      <c r="D1262" s="118">
        <v>7900</v>
      </c>
      <c r="E1262" s="118">
        <v>9770</v>
      </c>
      <c r="F1262" s="118">
        <v>12090</v>
      </c>
      <c r="G1262" s="118">
        <v>8060</v>
      </c>
      <c r="H1262" s="118">
        <v>22670</v>
      </c>
      <c r="I1262" s="118">
        <v>684456</v>
      </c>
      <c r="J1262" s="118">
        <v>721283</v>
      </c>
      <c r="K1262" s="118">
        <v>1167017.7194000001</v>
      </c>
      <c r="L1262" s="186">
        <f t="shared" si="149"/>
        <v>-2.9924073246985261E-2</v>
      </c>
      <c r="M1262" s="186">
        <f t="shared" si="150"/>
        <v>-2.5252525252525255E-3</v>
      </c>
      <c r="N1262" s="186">
        <f t="shared" si="151"/>
        <v>-1.6112789526686808E-2</v>
      </c>
      <c r="O1262" s="186">
        <f t="shared" si="147"/>
        <v>-9.8280098280098278E-3</v>
      </c>
      <c r="P1262" s="186">
        <f t="shared" si="148"/>
        <v>-7.8774617067833702E-3</v>
      </c>
      <c r="Q1262" s="186">
        <f t="shared" si="152"/>
        <v>-7.8774617067833702E-3</v>
      </c>
      <c r="R1262" s="117">
        <f t="shared" si="153"/>
        <v>3.6703409179224961E-3</v>
      </c>
      <c r="S1262" s="117">
        <f t="shared" si="154"/>
        <v>-2.9660552989132317E-4</v>
      </c>
      <c r="T1262" s="117">
        <f t="shared" ref="T1262:T1325" si="155">(K1262-K1261)/K1261</f>
        <v>7.1463602452860658E-3</v>
      </c>
    </row>
    <row r="1263" spans="2:20" ht="15.75" x14ac:dyDescent="0.2">
      <c r="B1263" s="116" t="s">
        <v>3252</v>
      </c>
      <c r="C1263" s="118">
        <v>4219</v>
      </c>
      <c r="D1263" s="118">
        <v>8020</v>
      </c>
      <c r="E1263" s="118">
        <v>9740</v>
      </c>
      <c r="F1263" s="118">
        <v>12050</v>
      </c>
      <c r="G1263" s="118">
        <v>8330</v>
      </c>
      <c r="H1263" s="118">
        <v>22650</v>
      </c>
      <c r="I1263" s="118">
        <v>683856</v>
      </c>
      <c r="J1263" s="118">
        <v>720338</v>
      </c>
      <c r="K1263" s="118">
        <v>1165846.446</v>
      </c>
      <c r="L1263" s="186">
        <f t="shared" si="149"/>
        <v>-2.8775322283609576E-2</v>
      </c>
      <c r="M1263" s="186">
        <f t="shared" si="150"/>
        <v>1.5189873417721518E-2</v>
      </c>
      <c r="N1263" s="186">
        <f t="shared" si="151"/>
        <v>-3.0706243602865915E-3</v>
      </c>
      <c r="O1263" s="186">
        <f t="shared" si="147"/>
        <v>3.3498759305210915E-2</v>
      </c>
      <c r="P1263" s="186">
        <f t="shared" si="148"/>
        <v>-8.8222320247022495E-4</v>
      </c>
      <c r="Q1263" s="186">
        <f t="shared" si="152"/>
        <v>-8.8222320247022495E-4</v>
      </c>
      <c r="R1263" s="117">
        <f t="shared" si="153"/>
        <v>-8.7660857673831484E-4</v>
      </c>
      <c r="S1263" s="117">
        <f t="shared" si="154"/>
        <v>-1.3101653581187966E-3</v>
      </c>
      <c r="T1263" s="117">
        <f t="shared" si="155"/>
        <v>-1.0036466289494316E-3</v>
      </c>
    </row>
    <row r="1264" spans="2:20" ht="15.75" x14ac:dyDescent="0.2">
      <c r="B1264" s="116" t="s">
        <v>3253</v>
      </c>
      <c r="C1264" s="118">
        <v>4165</v>
      </c>
      <c r="D1264" s="118">
        <v>8030</v>
      </c>
      <c r="E1264" s="118">
        <v>9720</v>
      </c>
      <c r="F1264" s="118">
        <v>12060</v>
      </c>
      <c r="G1264" s="118">
        <v>8310</v>
      </c>
      <c r="H1264" s="118">
        <v>22710</v>
      </c>
      <c r="I1264" s="118">
        <v>681967</v>
      </c>
      <c r="J1264" s="118">
        <v>721870</v>
      </c>
      <c r="K1264" s="118">
        <v>1163085.3430999999</v>
      </c>
      <c r="L1264" s="186">
        <f t="shared" si="149"/>
        <v>-1.2799241526428064E-2</v>
      </c>
      <c r="M1264" s="186">
        <f t="shared" si="150"/>
        <v>1.2468827930174563E-3</v>
      </c>
      <c r="N1264" s="186">
        <f t="shared" si="151"/>
        <v>-2.0533880903490761E-3</v>
      </c>
      <c r="O1264" s="186">
        <f t="shared" si="147"/>
        <v>-2.4009603841536613E-3</v>
      </c>
      <c r="P1264" s="186">
        <f t="shared" si="148"/>
        <v>2.6490066225165563E-3</v>
      </c>
      <c r="Q1264" s="186">
        <f t="shared" si="152"/>
        <v>2.6490066225165563E-3</v>
      </c>
      <c r="R1264" s="117">
        <f t="shared" si="153"/>
        <v>-2.7622774385250696E-3</v>
      </c>
      <c r="S1264" s="117">
        <f t="shared" si="154"/>
        <v>2.1267793730165561E-3</v>
      </c>
      <c r="T1264" s="117">
        <f t="shared" si="155"/>
        <v>-2.3683246704343914E-3</v>
      </c>
    </row>
    <row r="1265" spans="2:20" ht="15.75" x14ac:dyDescent="0.2">
      <c r="B1265" s="116" t="s">
        <v>3254</v>
      </c>
      <c r="C1265" s="118">
        <v>4260</v>
      </c>
      <c r="D1265" s="118">
        <v>8040</v>
      </c>
      <c r="E1265" s="118">
        <v>9850</v>
      </c>
      <c r="F1265" s="118">
        <v>12250</v>
      </c>
      <c r="G1265" s="118">
        <v>8370</v>
      </c>
      <c r="H1265" s="118">
        <v>23210</v>
      </c>
      <c r="I1265" s="118">
        <v>687941</v>
      </c>
      <c r="J1265" s="118">
        <v>725016</v>
      </c>
      <c r="K1265" s="118">
        <v>1175940.0677</v>
      </c>
      <c r="L1265" s="186">
        <f t="shared" si="149"/>
        <v>2.2809123649459785E-2</v>
      </c>
      <c r="M1265" s="186">
        <f t="shared" si="150"/>
        <v>1.2453300124533001E-3</v>
      </c>
      <c r="N1265" s="186">
        <f t="shared" si="151"/>
        <v>1.3374485596707819E-2</v>
      </c>
      <c r="O1265" s="186">
        <f t="shared" si="147"/>
        <v>7.2202166064981952E-3</v>
      </c>
      <c r="P1265" s="186">
        <f t="shared" si="148"/>
        <v>2.2016732716864818E-2</v>
      </c>
      <c r="Q1265" s="186">
        <f t="shared" si="152"/>
        <v>2.2016732716864818E-2</v>
      </c>
      <c r="R1265" s="117">
        <f t="shared" si="153"/>
        <v>8.7599546605627542E-3</v>
      </c>
      <c r="S1265" s="117">
        <f t="shared" si="154"/>
        <v>4.3581254242453628E-3</v>
      </c>
      <c r="T1265" s="117">
        <f t="shared" si="155"/>
        <v>1.10522625671974E-2</v>
      </c>
    </row>
    <row r="1266" spans="2:20" ht="15.75" x14ac:dyDescent="0.2">
      <c r="B1266" s="116" t="s">
        <v>3255</v>
      </c>
      <c r="C1266" s="118">
        <v>4305</v>
      </c>
      <c r="D1266" s="118">
        <v>8280</v>
      </c>
      <c r="E1266" s="118">
        <v>9920</v>
      </c>
      <c r="F1266" s="118">
        <v>12150</v>
      </c>
      <c r="G1266" s="118">
        <v>8680</v>
      </c>
      <c r="H1266" s="118">
        <v>23260</v>
      </c>
      <c r="I1266" s="118">
        <v>689805</v>
      </c>
      <c r="J1266" s="118">
        <v>726260</v>
      </c>
      <c r="K1266" s="118">
        <v>1171813.7789</v>
      </c>
      <c r="L1266" s="186">
        <f t="shared" si="149"/>
        <v>1.0563380281690141E-2</v>
      </c>
      <c r="M1266" s="186">
        <f t="shared" si="150"/>
        <v>2.9850746268656716E-2</v>
      </c>
      <c r="N1266" s="186">
        <f t="shared" si="151"/>
        <v>7.1065989847715737E-3</v>
      </c>
      <c r="O1266" s="186">
        <f t="shared" si="147"/>
        <v>3.7037037037037035E-2</v>
      </c>
      <c r="P1266" s="186">
        <f t="shared" si="148"/>
        <v>2.1542438604049978E-3</v>
      </c>
      <c r="Q1266" s="186">
        <f t="shared" si="152"/>
        <v>2.1542438604049978E-3</v>
      </c>
      <c r="R1266" s="117">
        <f t="shared" si="153"/>
        <v>2.7095346839336515E-3</v>
      </c>
      <c r="S1266" s="117">
        <f t="shared" si="154"/>
        <v>1.7158242025003586E-3</v>
      </c>
      <c r="T1266" s="117">
        <f t="shared" si="155"/>
        <v>-3.5089278045185705E-3</v>
      </c>
    </row>
    <row r="1267" spans="2:20" ht="15.75" x14ac:dyDescent="0.2">
      <c r="B1267" s="116" t="s">
        <v>3256</v>
      </c>
      <c r="C1267" s="118">
        <v>4328</v>
      </c>
      <c r="D1267" s="118">
        <v>8640</v>
      </c>
      <c r="E1267" s="118">
        <v>9920</v>
      </c>
      <c r="F1267" s="118">
        <v>11980</v>
      </c>
      <c r="G1267" s="118">
        <v>8780</v>
      </c>
      <c r="H1267" s="118">
        <v>23220</v>
      </c>
      <c r="I1267" s="118">
        <v>688803</v>
      </c>
      <c r="J1267" s="118">
        <v>728752</v>
      </c>
      <c r="K1267" s="118">
        <v>1182021.9253</v>
      </c>
      <c r="L1267" s="186">
        <f t="shared" si="149"/>
        <v>5.3426248548199768E-3</v>
      </c>
      <c r="M1267" s="186">
        <f t="shared" si="150"/>
        <v>4.3478260869565216E-2</v>
      </c>
      <c r="N1267" s="186">
        <f t="shared" si="151"/>
        <v>0</v>
      </c>
      <c r="O1267" s="186">
        <f t="shared" si="147"/>
        <v>1.1520737327188941E-2</v>
      </c>
      <c r="P1267" s="186">
        <f t="shared" si="148"/>
        <v>-1.7196904557179708E-3</v>
      </c>
      <c r="Q1267" s="186">
        <f t="shared" si="152"/>
        <v>-1.7196904557179708E-3</v>
      </c>
      <c r="R1267" s="117">
        <f t="shared" si="153"/>
        <v>-1.4525844260334442E-3</v>
      </c>
      <c r="S1267" s="117">
        <f t="shared" si="154"/>
        <v>3.4312780546911573E-3</v>
      </c>
      <c r="T1267" s="117">
        <f t="shared" si="155"/>
        <v>8.7114066960217139E-3</v>
      </c>
    </row>
    <row r="1268" spans="2:20" ht="15.75" x14ac:dyDescent="0.2">
      <c r="B1268" s="116" t="s">
        <v>3257</v>
      </c>
      <c r="C1268" s="118">
        <v>4493</v>
      </c>
      <c r="D1268" s="118">
        <v>8950</v>
      </c>
      <c r="E1268" s="118">
        <v>10090</v>
      </c>
      <c r="F1268" s="118">
        <v>11880</v>
      </c>
      <c r="G1268" s="118">
        <v>8670</v>
      </c>
      <c r="H1268" s="118">
        <v>23280</v>
      </c>
      <c r="I1268" s="118">
        <v>688802</v>
      </c>
      <c r="J1268" s="118">
        <v>727794</v>
      </c>
      <c r="K1268" s="118">
        <v>1199587.8670000001</v>
      </c>
      <c r="L1268" s="186">
        <f t="shared" si="149"/>
        <v>3.8123844731977816E-2</v>
      </c>
      <c r="M1268" s="186">
        <f t="shared" si="150"/>
        <v>3.5879629629629629E-2</v>
      </c>
      <c r="N1268" s="186">
        <f t="shared" si="151"/>
        <v>1.7137096774193547E-2</v>
      </c>
      <c r="O1268" s="186">
        <f t="shared" si="147"/>
        <v>-1.2528473804100227E-2</v>
      </c>
      <c r="P1268" s="186">
        <f t="shared" si="148"/>
        <v>2.5839793281653748E-3</v>
      </c>
      <c r="Q1268" s="186">
        <f t="shared" si="152"/>
        <v>2.5839793281653748E-3</v>
      </c>
      <c r="R1268" s="117">
        <f t="shared" si="153"/>
        <v>-1.4517939091438337E-6</v>
      </c>
      <c r="S1268" s="117">
        <f t="shared" si="154"/>
        <v>-1.3145761521066151E-3</v>
      </c>
      <c r="T1268" s="117">
        <f t="shared" si="155"/>
        <v>1.4860927131738106E-2</v>
      </c>
    </row>
    <row r="1269" spans="2:20" ht="15.75" x14ac:dyDescent="0.2">
      <c r="B1269" s="116" t="s">
        <v>3258</v>
      </c>
      <c r="C1269" s="118">
        <v>4576</v>
      </c>
      <c r="D1269" s="118">
        <v>8970</v>
      </c>
      <c r="E1269" s="118">
        <v>10140</v>
      </c>
      <c r="F1269" s="118">
        <v>11600</v>
      </c>
      <c r="G1269" s="118">
        <v>8890</v>
      </c>
      <c r="H1269" s="118">
        <v>23500</v>
      </c>
      <c r="I1269" s="118">
        <v>690000</v>
      </c>
      <c r="J1269" s="118">
        <v>727914</v>
      </c>
      <c r="K1269" s="118">
        <v>1224455.6917999999</v>
      </c>
      <c r="L1269" s="186">
        <f t="shared" si="149"/>
        <v>1.8473180503004675E-2</v>
      </c>
      <c r="M1269" s="186">
        <f t="shared" si="150"/>
        <v>2.2346368715083797E-3</v>
      </c>
      <c r="N1269" s="186">
        <f t="shared" si="151"/>
        <v>4.9554013875123884E-3</v>
      </c>
      <c r="O1269" s="186">
        <f t="shared" si="147"/>
        <v>2.5374855824682813E-2</v>
      </c>
      <c r="P1269" s="186">
        <f t="shared" si="148"/>
        <v>9.4501718213058413E-3</v>
      </c>
      <c r="Q1269" s="186">
        <f t="shared" si="152"/>
        <v>9.4501718213058413E-3</v>
      </c>
      <c r="R1269" s="117">
        <f t="shared" si="153"/>
        <v>1.7392516281892329E-3</v>
      </c>
      <c r="S1269" s="117">
        <f t="shared" si="154"/>
        <v>1.6488182095483061E-4</v>
      </c>
      <c r="T1269" s="117">
        <f t="shared" si="155"/>
        <v>2.0730307036358035E-2</v>
      </c>
    </row>
    <row r="1270" spans="2:20" ht="15.75" x14ac:dyDescent="0.2">
      <c r="B1270" s="116" t="s">
        <v>3259</v>
      </c>
      <c r="C1270" s="118">
        <v>4663</v>
      </c>
      <c r="D1270" s="118">
        <v>9200</v>
      </c>
      <c r="E1270" s="118">
        <v>10080</v>
      </c>
      <c r="F1270" s="118">
        <v>11540</v>
      </c>
      <c r="G1270" s="118">
        <v>9190</v>
      </c>
      <c r="H1270" s="118">
        <v>23600</v>
      </c>
      <c r="I1270" s="118">
        <v>692758</v>
      </c>
      <c r="J1270" s="118">
        <v>728453</v>
      </c>
      <c r="K1270" s="118">
        <v>1244712.3502</v>
      </c>
      <c r="L1270" s="186">
        <f t="shared" si="149"/>
        <v>1.9012237762237764E-2</v>
      </c>
      <c r="M1270" s="186">
        <f t="shared" si="150"/>
        <v>2.564102564102564E-2</v>
      </c>
      <c r="N1270" s="186">
        <f t="shared" si="151"/>
        <v>-5.9171597633136093E-3</v>
      </c>
      <c r="O1270" s="186">
        <f t="shared" si="147"/>
        <v>3.3745781777277842E-2</v>
      </c>
      <c r="P1270" s="186">
        <f t="shared" si="148"/>
        <v>4.2553191489361703E-3</v>
      </c>
      <c r="Q1270" s="186">
        <f t="shared" si="152"/>
        <v>4.2553191489361703E-3</v>
      </c>
      <c r="R1270" s="117">
        <f t="shared" si="153"/>
        <v>3.997101449275362E-3</v>
      </c>
      <c r="S1270" s="117">
        <f t="shared" si="154"/>
        <v>7.4047208873575729E-4</v>
      </c>
      <c r="T1270" s="117">
        <f t="shared" si="155"/>
        <v>1.6543398455048999E-2</v>
      </c>
    </row>
    <row r="1271" spans="2:20" ht="15.75" x14ac:dyDescent="0.2">
      <c r="B1271" s="116" t="s">
        <v>3260</v>
      </c>
      <c r="C1271" s="118">
        <v>4715</v>
      </c>
      <c r="D1271" s="118">
        <v>9620</v>
      </c>
      <c r="E1271" s="118">
        <v>10210</v>
      </c>
      <c r="F1271" s="118">
        <v>11830</v>
      </c>
      <c r="G1271" s="118">
        <v>9580</v>
      </c>
      <c r="H1271" s="118">
        <v>23590</v>
      </c>
      <c r="I1271" s="118">
        <v>691083</v>
      </c>
      <c r="J1271" s="118">
        <v>730937</v>
      </c>
      <c r="K1271" s="118">
        <v>1248995.102</v>
      </c>
      <c r="L1271" s="186">
        <f t="shared" si="149"/>
        <v>1.1151619129315891E-2</v>
      </c>
      <c r="M1271" s="186">
        <f t="shared" si="150"/>
        <v>4.5652173913043478E-2</v>
      </c>
      <c r="N1271" s="186">
        <f t="shared" si="151"/>
        <v>1.2896825396825396E-2</v>
      </c>
      <c r="O1271" s="186">
        <f t="shared" si="147"/>
        <v>4.2437431991294884E-2</v>
      </c>
      <c r="P1271" s="186">
        <f t="shared" si="148"/>
        <v>-4.2372881355932202E-4</v>
      </c>
      <c r="Q1271" s="186">
        <f t="shared" si="152"/>
        <v>-4.2372881355932202E-4</v>
      </c>
      <c r="R1271" s="117">
        <f t="shared" si="153"/>
        <v>-2.4178717531951996E-3</v>
      </c>
      <c r="S1271" s="117">
        <f t="shared" si="154"/>
        <v>3.4099660513444243E-3</v>
      </c>
      <c r="T1271" s="117">
        <f t="shared" si="155"/>
        <v>3.440756251283132E-3</v>
      </c>
    </row>
    <row r="1272" spans="2:20" ht="15.75" x14ac:dyDescent="0.2">
      <c r="B1272" s="116" t="s">
        <v>3261</v>
      </c>
      <c r="C1272" s="118">
        <v>4717</v>
      </c>
      <c r="D1272" s="118">
        <v>9640</v>
      </c>
      <c r="E1272" s="118">
        <v>10590</v>
      </c>
      <c r="F1272" s="118">
        <v>12310</v>
      </c>
      <c r="G1272" s="118">
        <v>9490</v>
      </c>
      <c r="H1272" s="118">
        <v>24470</v>
      </c>
      <c r="I1272" s="118">
        <v>694484</v>
      </c>
      <c r="J1272" s="118">
        <v>730655</v>
      </c>
      <c r="K1272" s="118">
        <v>1254046.3255</v>
      </c>
      <c r="L1272" s="186">
        <f t="shared" si="149"/>
        <v>4.2417815482502649E-4</v>
      </c>
      <c r="M1272" s="186">
        <f t="shared" si="150"/>
        <v>2.0790020790020791E-3</v>
      </c>
      <c r="N1272" s="186">
        <f t="shared" si="151"/>
        <v>3.7218413320274243E-2</v>
      </c>
      <c r="O1272" s="186">
        <f t="shared" si="147"/>
        <v>-9.3945720250521916E-3</v>
      </c>
      <c r="P1272" s="186">
        <f t="shared" si="148"/>
        <v>3.7303942348452732E-2</v>
      </c>
      <c r="Q1272" s="186">
        <f t="shared" si="152"/>
        <v>3.7303942348452732E-2</v>
      </c>
      <c r="R1272" s="117">
        <f t="shared" si="153"/>
        <v>4.9212612667364122E-3</v>
      </c>
      <c r="S1272" s="117">
        <f t="shared" si="154"/>
        <v>-3.8580616386911596E-4</v>
      </c>
      <c r="T1272" s="117">
        <f t="shared" si="155"/>
        <v>4.0442300309357663E-3</v>
      </c>
    </row>
    <row r="1273" spans="2:20" ht="15.75" x14ac:dyDescent="0.2">
      <c r="B1273" s="116" t="s">
        <v>3262</v>
      </c>
      <c r="C1273" s="118">
        <v>4722</v>
      </c>
      <c r="D1273" s="118">
        <v>9380</v>
      </c>
      <c r="E1273" s="118">
        <v>10800</v>
      </c>
      <c r="F1273" s="118">
        <v>12420</v>
      </c>
      <c r="G1273" s="118">
        <v>9450</v>
      </c>
      <c r="H1273" s="118">
        <v>24910</v>
      </c>
      <c r="I1273" s="118">
        <v>700541</v>
      </c>
      <c r="J1273" s="118">
        <v>731597</v>
      </c>
      <c r="K1273" s="118">
        <v>1261004.3999000001</v>
      </c>
      <c r="L1273" s="186">
        <f t="shared" si="149"/>
        <v>1.0599957600169599E-3</v>
      </c>
      <c r="M1273" s="186">
        <f t="shared" si="150"/>
        <v>-2.6970954356846474E-2</v>
      </c>
      <c r="N1273" s="186">
        <f t="shared" si="151"/>
        <v>1.9830028328611898E-2</v>
      </c>
      <c r="O1273" s="186">
        <f t="shared" si="147"/>
        <v>-4.2149631190727078E-3</v>
      </c>
      <c r="P1273" s="186">
        <f t="shared" si="148"/>
        <v>1.7981201471189211E-2</v>
      </c>
      <c r="Q1273" s="186">
        <f t="shared" si="152"/>
        <v>1.7981201471189211E-2</v>
      </c>
      <c r="R1273" s="117">
        <f t="shared" si="153"/>
        <v>8.7215832186198668E-3</v>
      </c>
      <c r="S1273" s="117">
        <f t="shared" si="154"/>
        <v>1.2892541623611691E-3</v>
      </c>
      <c r="T1273" s="117">
        <f t="shared" si="155"/>
        <v>5.5484986945963039E-3</v>
      </c>
    </row>
    <row r="1274" spans="2:20" ht="15.75" x14ac:dyDescent="0.2">
      <c r="B1274" s="116" t="s">
        <v>3263</v>
      </c>
      <c r="C1274" s="118">
        <v>4625</v>
      </c>
      <c r="D1274" s="118">
        <v>9380</v>
      </c>
      <c r="E1274" s="118">
        <v>10650</v>
      </c>
      <c r="F1274" s="118">
        <v>12220</v>
      </c>
      <c r="G1274" s="118">
        <v>9510</v>
      </c>
      <c r="H1274" s="118">
        <v>25090</v>
      </c>
      <c r="I1274" s="118">
        <v>694399</v>
      </c>
      <c r="J1274" s="118">
        <v>732033</v>
      </c>
      <c r="K1274" s="118">
        <v>1270379.7704</v>
      </c>
      <c r="L1274" s="186">
        <f t="shared" si="149"/>
        <v>-2.0542143159678103E-2</v>
      </c>
      <c r="M1274" s="186">
        <f t="shared" si="150"/>
        <v>0</v>
      </c>
      <c r="N1274" s="186">
        <f t="shared" si="151"/>
        <v>-1.3888888888888888E-2</v>
      </c>
      <c r="O1274" s="186">
        <f t="shared" si="147"/>
        <v>6.3492063492063492E-3</v>
      </c>
      <c r="P1274" s="186">
        <f t="shared" si="148"/>
        <v>7.2260136491368926E-3</v>
      </c>
      <c r="Q1274" s="186">
        <f t="shared" si="152"/>
        <v>7.2260136491368926E-3</v>
      </c>
      <c r="R1274" s="117">
        <f t="shared" si="153"/>
        <v>-8.7675096818030634E-3</v>
      </c>
      <c r="S1274" s="117">
        <f t="shared" si="154"/>
        <v>5.9595651704421975E-4</v>
      </c>
      <c r="T1274" s="117">
        <f t="shared" si="155"/>
        <v>7.4348436062106086E-3</v>
      </c>
    </row>
    <row r="1275" spans="2:20" ht="15.75" x14ac:dyDescent="0.2">
      <c r="B1275" s="116" t="s">
        <v>3264</v>
      </c>
      <c r="C1275" s="118">
        <v>4839</v>
      </c>
      <c r="D1275" s="118">
        <v>9380</v>
      </c>
      <c r="E1275" s="118">
        <v>10610</v>
      </c>
      <c r="F1275" s="118">
        <v>12140</v>
      </c>
      <c r="G1275" s="118">
        <v>9880</v>
      </c>
      <c r="H1275" s="118">
        <v>25980</v>
      </c>
      <c r="I1275" s="118">
        <v>695339</v>
      </c>
      <c r="J1275" s="118">
        <v>733804</v>
      </c>
      <c r="K1275" s="118">
        <v>1261818.1085000001</v>
      </c>
      <c r="L1275" s="186">
        <f t="shared" si="149"/>
        <v>4.6270270270270274E-2</v>
      </c>
      <c r="M1275" s="186">
        <f t="shared" si="150"/>
        <v>0</v>
      </c>
      <c r="N1275" s="186">
        <f t="shared" si="151"/>
        <v>-3.7558685446009389E-3</v>
      </c>
      <c r="O1275" s="186">
        <f t="shared" si="147"/>
        <v>3.8906414300736068E-2</v>
      </c>
      <c r="P1275" s="186">
        <f t="shared" si="148"/>
        <v>3.5472299721004387E-2</v>
      </c>
      <c r="Q1275" s="186">
        <f t="shared" si="152"/>
        <v>3.5472299721004387E-2</v>
      </c>
      <c r="R1275" s="117">
        <f t="shared" si="153"/>
        <v>1.3536885853810273E-3</v>
      </c>
      <c r="S1275" s="117">
        <f t="shared" si="154"/>
        <v>2.4192898407585451E-3</v>
      </c>
      <c r="T1275" s="117">
        <f t="shared" si="155"/>
        <v>-6.7394507528281619E-3</v>
      </c>
    </row>
    <row r="1276" spans="2:20" ht="15.75" x14ac:dyDescent="0.2">
      <c r="B1276" s="116" t="s">
        <v>3265</v>
      </c>
      <c r="C1276" s="118">
        <v>4842</v>
      </c>
      <c r="D1276" s="118">
        <v>9380</v>
      </c>
      <c r="E1276" s="118">
        <v>10670</v>
      </c>
      <c r="F1276" s="118">
        <v>12240</v>
      </c>
      <c r="G1276" s="118">
        <v>9580</v>
      </c>
      <c r="H1276" s="118">
        <v>26170</v>
      </c>
      <c r="I1276" s="118">
        <v>694727</v>
      </c>
      <c r="J1276" s="118">
        <v>733360</v>
      </c>
      <c r="K1276" s="118">
        <v>1260139.9924000001</v>
      </c>
      <c r="L1276" s="186">
        <f t="shared" si="149"/>
        <v>6.1996280223186606E-4</v>
      </c>
      <c r="M1276" s="186">
        <f t="shared" si="150"/>
        <v>0</v>
      </c>
      <c r="N1276" s="186">
        <f t="shared" si="151"/>
        <v>5.6550424128180964E-3</v>
      </c>
      <c r="O1276" s="186">
        <f t="shared" si="147"/>
        <v>-3.0364372469635626E-2</v>
      </c>
      <c r="P1276" s="186">
        <f t="shared" si="148"/>
        <v>7.3133179368745187E-3</v>
      </c>
      <c r="Q1276" s="186">
        <f t="shared" si="152"/>
        <v>7.3133179368745187E-3</v>
      </c>
      <c r="R1276" s="117">
        <f t="shared" si="153"/>
        <v>-8.8014623083129239E-4</v>
      </c>
      <c r="S1276" s="117">
        <f t="shared" si="154"/>
        <v>-6.050662029642793E-4</v>
      </c>
      <c r="T1276" s="117">
        <f t="shared" si="155"/>
        <v>-1.3299191766988217E-3</v>
      </c>
    </row>
    <row r="1277" spans="2:20" ht="15.75" x14ac:dyDescent="0.2">
      <c r="B1277" s="116" t="s">
        <v>3266</v>
      </c>
      <c r="C1277" s="118">
        <v>4724</v>
      </c>
      <c r="D1277" s="118">
        <v>9380</v>
      </c>
      <c r="E1277" s="118">
        <v>10630</v>
      </c>
      <c r="F1277" s="118">
        <v>12240</v>
      </c>
      <c r="G1277" s="118">
        <v>9260</v>
      </c>
      <c r="H1277" s="118">
        <v>26170</v>
      </c>
      <c r="I1277" s="118">
        <v>699433</v>
      </c>
      <c r="J1277" s="118">
        <v>734315</v>
      </c>
      <c r="K1277" s="118">
        <v>1271094.3324</v>
      </c>
      <c r="L1277" s="186">
        <f t="shared" si="149"/>
        <v>-2.4370095002065262E-2</v>
      </c>
      <c r="M1277" s="186">
        <f t="shared" si="150"/>
        <v>0</v>
      </c>
      <c r="N1277" s="186">
        <f t="shared" si="151"/>
        <v>-3.7488284910965324E-3</v>
      </c>
      <c r="O1277" s="186">
        <f t="shared" si="147"/>
        <v>-3.3402922755741124E-2</v>
      </c>
      <c r="P1277" s="186">
        <f t="shared" si="148"/>
        <v>0</v>
      </c>
      <c r="Q1277" s="186">
        <f t="shared" si="152"/>
        <v>0</v>
      </c>
      <c r="R1277" s="117">
        <f t="shared" si="153"/>
        <v>6.7738838421423095E-3</v>
      </c>
      <c r="S1277" s="117">
        <f t="shared" si="154"/>
        <v>1.3022253736227774E-3</v>
      </c>
      <c r="T1277" s="117">
        <f t="shared" si="155"/>
        <v>8.692954803487158E-3</v>
      </c>
    </row>
    <row r="1278" spans="2:20" ht="15.75" x14ac:dyDescent="0.2">
      <c r="B1278" s="116" t="s">
        <v>3267</v>
      </c>
      <c r="C1278" s="118">
        <v>4618</v>
      </c>
      <c r="D1278" s="118">
        <v>11470</v>
      </c>
      <c r="E1278" s="118">
        <v>10250</v>
      </c>
      <c r="F1278" s="118">
        <v>12040</v>
      </c>
      <c r="G1278" s="118">
        <v>9510</v>
      </c>
      <c r="H1278" s="118">
        <v>26170</v>
      </c>
      <c r="I1278" s="118">
        <v>698910</v>
      </c>
      <c r="J1278" s="118">
        <v>735740</v>
      </c>
      <c r="K1278" s="118">
        <v>1295758.1910000001</v>
      </c>
      <c r="L1278" s="186">
        <f t="shared" si="149"/>
        <v>-2.2438611346316681E-2</v>
      </c>
      <c r="M1278" s="186">
        <f t="shared" si="150"/>
        <v>0.22281449893390193</v>
      </c>
      <c r="N1278" s="186">
        <f t="shared" si="151"/>
        <v>-3.574788334901223E-2</v>
      </c>
      <c r="O1278" s="186">
        <f t="shared" si="147"/>
        <v>2.6997840172786176E-2</v>
      </c>
      <c r="P1278" s="186">
        <f t="shared" si="148"/>
        <v>0</v>
      </c>
      <c r="Q1278" s="186">
        <f t="shared" si="152"/>
        <v>0</v>
      </c>
      <c r="R1278" s="117">
        <f t="shared" si="153"/>
        <v>-7.4774853345495568E-4</v>
      </c>
      <c r="S1278" s="117">
        <f t="shared" si="154"/>
        <v>1.940584081763276E-3</v>
      </c>
      <c r="T1278" s="117">
        <f t="shared" si="155"/>
        <v>1.9403641390982693E-2</v>
      </c>
    </row>
    <row r="1279" spans="2:20" ht="15.75" x14ac:dyDescent="0.2">
      <c r="B1279" s="116" t="s">
        <v>3268</v>
      </c>
      <c r="C1279" s="118">
        <v>4575</v>
      </c>
      <c r="D1279" s="118">
        <v>10870</v>
      </c>
      <c r="E1279" s="118">
        <v>10270</v>
      </c>
      <c r="F1279" s="118">
        <v>12050</v>
      </c>
      <c r="G1279" s="118">
        <v>9720</v>
      </c>
      <c r="H1279" s="118">
        <v>26170</v>
      </c>
      <c r="I1279" s="118">
        <v>698566</v>
      </c>
      <c r="J1279" s="118">
        <v>735846</v>
      </c>
      <c r="K1279" s="118">
        <v>1297031.2449</v>
      </c>
      <c r="L1279" s="186">
        <f t="shared" si="149"/>
        <v>-9.3113902122130797E-3</v>
      </c>
      <c r="M1279" s="186">
        <f t="shared" si="150"/>
        <v>-5.2310374891020049E-2</v>
      </c>
      <c r="N1279" s="186">
        <f t="shared" si="151"/>
        <v>1.9512195121951219E-3</v>
      </c>
      <c r="O1279" s="186">
        <f t="shared" si="147"/>
        <v>2.2082018927444796E-2</v>
      </c>
      <c r="P1279" s="186">
        <f t="shared" si="148"/>
        <v>0</v>
      </c>
      <c r="Q1279" s="186">
        <f t="shared" si="152"/>
        <v>0</v>
      </c>
      <c r="R1279" s="117">
        <f t="shared" si="153"/>
        <v>-4.9219498934054454E-4</v>
      </c>
      <c r="S1279" s="117">
        <f t="shared" si="154"/>
        <v>1.440726343545274E-4</v>
      </c>
      <c r="T1279" s="117">
        <f t="shared" si="155"/>
        <v>9.8247798766949159E-4</v>
      </c>
    </row>
    <row r="1280" spans="2:20" ht="15.75" x14ac:dyDescent="0.2">
      <c r="B1280" s="116" t="s">
        <v>3269</v>
      </c>
      <c r="C1280" s="118">
        <v>4646</v>
      </c>
      <c r="D1280" s="118">
        <v>9300</v>
      </c>
      <c r="E1280" s="118">
        <v>10260</v>
      </c>
      <c r="F1280" s="118">
        <v>12210</v>
      </c>
      <c r="G1280" s="118">
        <v>9390</v>
      </c>
      <c r="H1280" s="118">
        <v>24390</v>
      </c>
      <c r="I1280" s="118">
        <v>696159</v>
      </c>
      <c r="J1280" s="118">
        <v>734956</v>
      </c>
      <c r="K1280" s="118">
        <v>1288645.8</v>
      </c>
      <c r="L1280" s="186">
        <f t="shared" si="149"/>
        <v>1.551912568306011E-2</v>
      </c>
      <c r="M1280" s="186">
        <f t="shared" si="150"/>
        <v>-0.14443422263109476</v>
      </c>
      <c r="N1280" s="186">
        <f t="shared" si="151"/>
        <v>-9.7370983446932818E-4</v>
      </c>
      <c r="O1280" s="186">
        <f t="shared" si="147"/>
        <v>-3.3950617283950615E-2</v>
      </c>
      <c r="P1280" s="186">
        <f t="shared" si="148"/>
        <v>-6.8016813144822316E-2</v>
      </c>
      <c r="Q1280" s="186">
        <f t="shared" si="152"/>
        <v>-6.8016813144822316E-2</v>
      </c>
      <c r="R1280" s="117">
        <f t="shared" si="153"/>
        <v>-3.4456300478408627E-3</v>
      </c>
      <c r="S1280" s="117">
        <f t="shared" si="154"/>
        <v>-1.2094922035317173E-3</v>
      </c>
      <c r="T1280" s="117">
        <f t="shared" si="155"/>
        <v>-6.4651063210481967E-3</v>
      </c>
    </row>
    <row r="1281" spans="2:20" ht="15.75" x14ac:dyDescent="0.2">
      <c r="B1281" s="116" t="s">
        <v>3270</v>
      </c>
      <c r="C1281" s="118">
        <v>4799</v>
      </c>
      <c r="D1281" s="118">
        <v>9750</v>
      </c>
      <c r="E1281" s="118">
        <v>10690</v>
      </c>
      <c r="F1281" s="118">
        <v>12760</v>
      </c>
      <c r="G1281" s="118">
        <v>9090</v>
      </c>
      <c r="H1281" s="118">
        <v>25030</v>
      </c>
      <c r="I1281" s="118">
        <v>695964</v>
      </c>
      <c r="J1281" s="118">
        <v>734878</v>
      </c>
      <c r="K1281" s="118">
        <v>1304293.8066</v>
      </c>
      <c r="L1281" s="186">
        <f t="shared" si="149"/>
        <v>3.2931554024967717E-2</v>
      </c>
      <c r="M1281" s="186">
        <f t="shared" si="150"/>
        <v>4.8387096774193547E-2</v>
      </c>
      <c r="N1281" s="186">
        <f t="shared" si="151"/>
        <v>4.1910331384015592E-2</v>
      </c>
      <c r="O1281" s="186">
        <f t="shared" si="147"/>
        <v>-3.1948881789137379E-2</v>
      </c>
      <c r="P1281" s="186">
        <f t="shared" si="148"/>
        <v>2.6240262402624025E-2</v>
      </c>
      <c r="Q1281" s="186">
        <f t="shared" si="152"/>
        <v>2.6240262402624025E-2</v>
      </c>
      <c r="R1281" s="117">
        <f t="shared" si="153"/>
        <v>-2.8010842350669889E-4</v>
      </c>
      <c r="S1281" s="117">
        <f t="shared" si="154"/>
        <v>-1.0612880226843511E-4</v>
      </c>
      <c r="T1281" s="117">
        <f t="shared" si="155"/>
        <v>1.2142984984702518E-2</v>
      </c>
    </row>
    <row r="1282" spans="2:20" ht="15.75" x14ac:dyDescent="0.2">
      <c r="B1282" s="116" t="s">
        <v>3271</v>
      </c>
      <c r="C1282" s="118">
        <v>4704</v>
      </c>
      <c r="D1282" s="118">
        <v>9800</v>
      </c>
      <c r="E1282" s="118">
        <v>10460</v>
      </c>
      <c r="F1282" s="118">
        <v>12870</v>
      </c>
      <c r="G1282" s="118">
        <v>9310</v>
      </c>
      <c r="H1282" s="118">
        <v>25270</v>
      </c>
      <c r="I1282" s="118">
        <v>699668</v>
      </c>
      <c r="J1282" s="118">
        <v>736565</v>
      </c>
      <c r="K1282" s="118">
        <v>1324851.5330999999</v>
      </c>
      <c r="L1282" s="186">
        <f t="shared" si="149"/>
        <v>-1.9795790789747865E-2</v>
      </c>
      <c r="M1282" s="186">
        <f t="shared" si="150"/>
        <v>5.1282051282051282E-3</v>
      </c>
      <c r="N1282" s="186">
        <f t="shared" si="151"/>
        <v>-2.1515434985968196E-2</v>
      </c>
      <c r="O1282" s="186">
        <f t="shared" si="147"/>
        <v>2.4202420242024202E-2</v>
      </c>
      <c r="P1282" s="186">
        <f t="shared" si="148"/>
        <v>9.5884938074310821E-3</v>
      </c>
      <c r="Q1282" s="186">
        <f t="shared" si="152"/>
        <v>9.5884938074310821E-3</v>
      </c>
      <c r="R1282" s="117">
        <f t="shared" si="153"/>
        <v>5.3221143622371276E-3</v>
      </c>
      <c r="S1282" s="117">
        <f t="shared" si="154"/>
        <v>2.2956191367818875E-3</v>
      </c>
      <c r="T1282" s="117">
        <f t="shared" si="155"/>
        <v>1.5761576414741425E-2</v>
      </c>
    </row>
    <row r="1283" spans="2:20" ht="15.75" x14ac:dyDescent="0.2">
      <c r="B1283" s="116" t="s">
        <v>3272</v>
      </c>
      <c r="C1283" s="118">
        <v>4622</v>
      </c>
      <c r="D1283" s="118">
        <v>9800</v>
      </c>
      <c r="E1283" s="118">
        <v>10260</v>
      </c>
      <c r="F1283" s="118">
        <v>12660</v>
      </c>
      <c r="G1283" s="118">
        <v>9720</v>
      </c>
      <c r="H1283" s="118">
        <v>24870</v>
      </c>
      <c r="I1283" s="118">
        <v>700589</v>
      </c>
      <c r="J1283" s="118">
        <v>742098</v>
      </c>
      <c r="K1283" s="118">
        <v>1325553.0885999999</v>
      </c>
      <c r="L1283" s="186">
        <f t="shared" si="149"/>
        <v>-1.7431972789115645E-2</v>
      </c>
      <c r="M1283" s="186">
        <f t="shared" si="150"/>
        <v>0</v>
      </c>
      <c r="N1283" s="186">
        <f t="shared" si="151"/>
        <v>-1.9120458891013385E-2</v>
      </c>
      <c r="O1283" s="186">
        <f t="shared" si="147"/>
        <v>4.4038668098818477E-2</v>
      </c>
      <c r="P1283" s="186">
        <f t="shared" si="148"/>
        <v>-1.5829046299960427E-2</v>
      </c>
      <c r="Q1283" s="186">
        <f t="shared" si="152"/>
        <v>-1.5829046299960427E-2</v>
      </c>
      <c r="R1283" s="117">
        <f t="shared" si="153"/>
        <v>1.3163386063104216E-3</v>
      </c>
      <c r="S1283" s="117">
        <f t="shared" si="154"/>
        <v>7.511896438196222E-3</v>
      </c>
      <c r="T1283" s="117">
        <f t="shared" si="155"/>
        <v>5.2953518373372586E-4</v>
      </c>
    </row>
    <row r="1284" spans="2:20" ht="15.75" x14ac:dyDescent="0.2">
      <c r="B1284" s="116" t="s">
        <v>3273</v>
      </c>
      <c r="C1284" s="118">
        <v>4641</v>
      </c>
      <c r="D1284" s="118">
        <v>9800</v>
      </c>
      <c r="E1284" s="118">
        <v>10540</v>
      </c>
      <c r="F1284" s="118">
        <v>12880</v>
      </c>
      <c r="G1284" s="118">
        <v>9850</v>
      </c>
      <c r="H1284" s="118">
        <v>24810</v>
      </c>
      <c r="I1284" s="118">
        <v>700940</v>
      </c>
      <c r="J1284" s="118">
        <v>740601</v>
      </c>
      <c r="K1284" s="118">
        <v>1327739.0271999999</v>
      </c>
      <c r="L1284" s="186">
        <f t="shared" si="149"/>
        <v>4.1107745564690611E-3</v>
      </c>
      <c r="M1284" s="186">
        <f t="shared" si="150"/>
        <v>0</v>
      </c>
      <c r="N1284" s="186">
        <f t="shared" si="151"/>
        <v>2.7290448343079921E-2</v>
      </c>
      <c r="O1284" s="186">
        <f t="shared" si="147"/>
        <v>1.3374485596707819E-2</v>
      </c>
      <c r="P1284" s="186">
        <f t="shared" si="148"/>
        <v>-2.4125452352231603E-3</v>
      </c>
      <c r="Q1284" s="186">
        <f t="shared" si="152"/>
        <v>-2.4125452352231603E-3</v>
      </c>
      <c r="R1284" s="117">
        <f t="shared" si="153"/>
        <v>5.0100700981602618E-4</v>
      </c>
      <c r="S1284" s="117">
        <f t="shared" si="154"/>
        <v>-2.0172537858881173E-3</v>
      </c>
      <c r="T1284" s="117">
        <f t="shared" si="155"/>
        <v>1.6490766147349868E-3</v>
      </c>
    </row>
    <row r="1285" spans="2:20" ht="15.75" x14ac:dyDescent="0.2">
      <c r="B1285" s="116" t="s">
        <v>3274</v>
      </c>
      <c r="C1285" s="118">
        <v>4756</v>
      </c>
      <c r="D1285" s="118">
        <v>9800</v>
      </c>
      <c r="E1285" s="118">
        <v>10850</v>
      </c>
      <c r="F1285" s="118">
        <v>13020</v>
      </c>
      <c r="G1285" s="118">
        <v>10040</v>
      </c>
      <c r="H1285" s="118">
        <v>24900</v>
      </c>
      <c r="I1285" s="118">
        <v>701879</v>
      </c>
      <c r="J1285" s="118">
        <v>740177</v>
      </c>
      <c r="K1285" s="118">
        <v>1333331.3171999999</v>
      </c>
      <c r="L1285" s="186">
        <f t="shared" si="149"/>
        <v>2.4779142426201248E-2</v>
      </c>
      <c r="M1285" s="186">
        <f t="shared" si="150"/>
        <v>0</v>
      </c>
      <c r="N1285" s="186">
        <f t="shared" si="151"/>
        <v>2.9411764705882353E-2</v>
      </c>
      <c r="O1285" s="186">
        <f t="shared" si="147"/>
        <v>1.9289340101522844E-2</v>
      </c>
      <c r="P1285" s="186">
        <f t="shared" si="148"/>
        <v>3.6275695284159614E-3</v>
      </c>
      <c r="Q1285" s="186">
        <f t="shared" si="152"/>
        <v>3.6275695284159614E-3</v>
      </c>
      <c r="R1285" s="117">
        <f t="shared" si="153"/>
        <v>1.339629640197449E-3</v>
      </c>
      <c r="S1285" s="117">
        <f t="shared" si="154"/>
        <v>-5.7250800363488569E-4</v>
      </c>
      <c r="T1285" s="117">
        <f t="shared" si="155"/>
        <v>4.2118894492341073E-3</v>
      </c>
    </row>
    <row r="1286" spans="2:20" ht="15.75" x14ac:dyDescent="0.2">
      <c r="B1286" s="116" t="s">
        <v>3275</v>
      </c>
      <c r="C1286" s="118">
        <v>4707</v>
      </c>
      <c r="D1286" s="118">
        <v>10370</v>
      </c>
      <c r="E1286" s="118">
        <v>10830</v>
      </c>
      <c r="F1286" s="118">
        <v>12770</v>
      </c>
      <c r="G1286" s="118">
        <v>10450</v>
      </c>
      <c r="H1286" s="118">
        <v>25350</v>
      </c>
      <c r="I1286" s="118">
        <v>703388</v>
      </c>
      <c r="J1286" s="118">
        <v>741323</v>
      </c>
      <c r="K1286" s="118">
        <v>1324518.4106999999</v>
      </c>
      <c r="L1286" s="186">
        <f t="shared" si="149"/>
        <v>-1.0302775441547519E-2</v>
      </c>
      <c r="M1286" s="186">
        <f t="shared" si="150"/>
        <v>5.8163265306122446E-2</v>
      </c>
      <c r="N1286" s="186">
        <f t="shared" si="151"/>
        <v>-1.8433179723502304E-3</v>
      </c>
      <c r="O1286" s="186">
        <f t="shared" si="147"/>
        <v>4.0836653386454182E-2</v>
      </c>
      <c r="P1286" s="186">
        <f t="shared" si="148"/>
        <v>1.8072289156626505E-2</v>
      </c>
      <c r="Q1286" s="186">
        <f t="shared" si="152"/>
        <v>1.8072289156626505E-2</v>
      </c>
      <c r="R1286" s="117">
        <f t="shared" si="153"/>
        <v>2.1499432238320281E-3</v>
      </c>
      <c r="S1286" s="117">
        <f t="shared" si="154"/>
        <v>1.5482783172133152E-3</v>
      </c>
      <c r="T1286" s="117">
        <f t="shared" si="155"/>
        <v>-6.6096898695120832E-3</v>
      </c>
    </row>
    <row r="1287" spans="2:20" ht="15.75" x14ac:dyDescent="0.2">
      <c r="B1287" s="116" t="s">
        <v>3276</v>
      </c>
      <c r="C1287" s="118">
        <v>4689</v>
      </c>
      <c r="D1287" s="118">
        <v>10830</v>
      </c>
      <c r="E1287" s="118">
        <v>10670</v>
      </c>
      <c r="F1287" s="118">
        <v>12670</v>
      </c>
      <c r="G1287" s="118">
        <v>10120</v>
      </c>
      <c r="H1287" s="118">
        <v>25430</v>
      </c>
      <c r="I1287" s="118">
        <v>706966</v>
      </c>
      <c r="J1287" s="118">
        <v>743063</v>
      </c>
      <c r="K1287" s="118">
        <v>1335012.9351999999</v>
      </c>
      <c r="L1287" s="186">
        <f t="shared" si="149"/>
        <v>-3.8240917782026767E-3</v>
      </c>
      <c r="M1287" s="186">
        <f t="shared" si="150"/>
        <v>4.4358727097396335E-2</v>
      </c>
      <c r="N1287" s="186">
        <f t="shared" si="151"/>
        <v>-1.4773776546629732E-2</v>
      </c>
      <c r="O1287" s="186">
        <f t="shared" ref="O1287:O1350" si="156">(G1287-G1286)/G1286</f>
        <v>-3.1578947368421054E-2</v>
      </c>
      <c r="P1287" s="186">
        <f t="shared" ref="P1287:P1350" si="157">(H1287-H1286)/H1286</f>
        <v>3.1558185404339249E-3</v>
      </c>
      <c r="Q1287" s="186">
        <f t="shared" si="152"/>
        <v>3.1558185404339249E-3</v>
      </c>
      <c r="R1287" s="117">
        <f t="shared" si="153"/>
        <v>5.0868084186821497E-3</v>
      </c>
      <c r="S1287" s="117">
        <f t="shared" si="154"/>
        <v>2.3471550187974741E-3</v>
      </c>
      <c r="T1287" s="117">
        <f t="shared" si="155"/>
        <v>7.9232756715354111E-3</v>
      </c>
    </row>
    <row r="1288" spans="2:20" ht="15.75" x14ac:dyDescent="0.2">
      <c r="B1288" s="116" t="s">
        <v>3277</v>
      </c>
      <c r="C1288" s="118">
        <v>4693</v>
      </c>
      <c r="D1288" s="118">
        <v>10530</v>
      </c>
      <c r="E1288" s="118">
        <v>10660</v>
      </c>
      <c r="F1288" s="118">
        <v>12750</v>
      </c>
      <c r="G1288" s="118">
        <v>10120</v>
      </c>
      <c r="H1288" s="118">
        <v>25030</v>
      </c>
      <c r="I1288" s="118">
        <v>708946</v>
      </c>
      <c r="J1288" s="118">
        <v>744177</v>
      </c>
      <c r="K1288" s="118">
        <v>1348783.9044999999</v>
      </c>
      <c r="L1288" s="186">
        <f t="shared" si="149"/>
        <v>8.5306035402004689E-4</v>
      </c>
      <c r="M1288" s="186">
        <f t="shared" si="150"/>
        <v>-2.7700831024930747E-2</v>
      </c>
      <c r="N1288" s="186">
        <f t="shared" si="151"/>
        <v>-9.372071227741331E-4</v>
      </c>
      <c r="O1288" s="186">
        <f t="shared" si="156"/>
        <v>0</v>
      </c>
      <c r="P1288" s="186">
        <f t="shared" si="157"/>
        <v>-1.5729453401494297E-2</v>
      </c>
      <c r="Q1288" s="186">
        <f t="shared" si="152"/>
        <v>-1.5729453401494297E-2</v>
      </c>
      <c r="R1288" s="117">
        <f t="shared" si="153"/>
        <v>2.8007004580135396E-3</v>
      </c>
      <c r="S1288" s="117">
        <f t="shared" si="154"/>
        <v>1.4991999332492668E-3</v>
      </c>
      <c r="T1288" s="117">
        <f t="shared" si="155"/>
        <v>1.031523286172276E-2</v>
      </c>
    </row>
    <row r="1289" spans="2:20" ht="15.75" x14ac:dyDescent="0.2">
      <c r="B1289" s="116" t="s">
        <v>3278</v>
      </c>
      <c r="C1289" s="118">
        <v>4737</v>
      </c>
      <c r="D1289" s="118">
        <v>10890</v>
      </c>
      <c r="E1289" s="118">
        <v>10490</v>
      </c>
      <c r="F1289" s="118">
        <v>12650</v>
      </c>
      <c r="G1289" s="118">
        <v>10120</v>
      </c>
      <c r="H1289" s="118">
        <v>24940</v>
      </c>
      <c r="I1289" s="118">
        <v>710000</v>
      </c>
      <c r="J1289" s="118">
        <v>747490</v>
      </c>
      <c r="K1289" s="118">
        <v>1341390.9127</v>
      </c>
      <c r="L1289" s="186">
        <f t="shared" si="149"/>
        <v>9.3756658853611768E-3</v>
      </c>
      <c r="M1289" s="186">
        <f t="shared" si="150"/>
        <v>3.4188034188034191E-2</v>
      </c>
      <c r="N1289" s="186">
        <f t="shared" si="151"/>
        <v>-1.5947467166979361E-2</v>
      </c>
      <c r="O1289" s="186">
        <f t="shared" si="156"/>
        <v>0</v>
      </c>
      <c r="P1289" s="186">
        <f t="shared" si="157"/>
        <v>-3.595685177786656E-3</v>
      </c>
      <c r="Q1289" s="186">
        <f t="shared" si="152"/>
        <v>-3.595685177786656E-3</v>
      </c>
      <c r="R1289" s="117">
        <f t="shared" si="153"/>
        <v>1.4867140797747641E-3</v>
      </c>
      <c r="S1289" s="117">
        <f t="shared" si="154"/>
        <v>4.4518978683834622E-3</v>
      </c>
      <c r="T1289" s="117">
        <f t="shared" si="155"/>
        <v>-5.4812277751346491E-3</v>
      </c>
    </row>
    <row r="1290" spans="2:20" ht="15.75" x14ac:dyDescent="0.2">
      <c r="B1290" s="116" t="s">
        <v>3279</v>
      </c>
      <c r="C1290" s="118">
        <v>4815</v>
      </c>
      <c r="D1290" s="118">
        <v>11030</v>
      </c>
      <c r="E1290" s="118">
        <v>10490</v>
      </c>
      <c r="F1290" s="118">
        <v>12650</v>
      </c>
      <c r="G1290" s="118">
        <v>9290</v>
      </c>
      <c r="H1290" s="118">
        <v>25420</v>
      </c>
      <c r="I1290" s="118">
        <v>713479</v>
      </c>
      <c r="J1290" s="118">
        <v>749774</v>
      </c>
      <c r="K1290" s="118">
        <v>1344891.3552999999</v>
      </c>
      <c r="L1290" s="186">
        <f t="shared" si="149"/>
        <v>1.6466117796073463E-2</v>
      </c>
      <c r="M1290" s="186">
        <f t="shared" si="150"/>
        <v>1.2855831037649219E-2</v>
      </c>
      <c r="N1290" s="186">
        <f t="shared" si="151"/>
        <v>0</v>
      </c>
      <c r="O1290" s="186">
        <f t="shared" si="156"/>
        <v>-8.201581027667984E-2</v>
      </c>
      <c r="P1290" s="186">
        <f t="shared" si="157"/>
        <v>1.9246190858059342E-2</v>
      </c>
      <c r="Q1290" s="186">
        <f t="shared" si="152"/>
        <v>1.9246190858059342E-2</v>
      </c>
      <c r="R1290" s="117">
        <f t="shared" si="153"/>
        <v>4.8999999999999998E-3</v>
      </c>
      <c r="S1290" s="117">
        <f t="shared" si="154"/>
        <v>3.0555592716959424E-3</v>
      </c>
      <c r="T1290" s="117">
        <f t="shared" si="155"/>
        <v>2.6095618859934976E-3</v>
      </c>
    </row>
    <row r="1291" spans="2:20" ht="15.75" x14ac:dyDescent="0.2">
      <c r="B1291" s="116" t="s">
        <v>3280</v>
      </c>
      <c r="C1291" s="118">
        <v>4811</v>
      </c>
      <c r="D1291" s="118">
        <v>11080</v>
      </c>
      <c r="E1291" s="118">
        <v>10790</v>
      </c>
      <c r="F1291" s="118">
        <v>12650</v>
      </c>
      <c r="G1291" s="118">
        <v>9170</v>
      </c>
      <c r="H1291" s="118">
        <v>26580</v>
      </c>
      <c r="I1291" s="118">
        <v>714335</v>
      </c>
      <c r="J1291" s="118">
        <v>751472</v>
      </c>
      <c r="K1291" s="118">
        <v>1381229.4521999999</v>
      </c>
      <c r="L1291" s="186">
        <f t="shared" si="149"/>
        <v>-8.3073727933541017E-4</v>
      </c>
      <c r="M1291" s="186">
        <f t="shared" si="150"/>
        <v>4.5330915684496827E-3</v>
      </c>
      <c r="N1291" s="186">
        <f t="shared" si="151"/>
        <v>2.8598665395614873E-2</v>
      </c>
      <c r="O1291" s="186">
        <f t="shared" si="156"/>
        <v>-1.2917115177610334E-2</v>
      </c>
      <c r="P1291" s="186">
        <f t="shared" si="157"/>
        <v>4.5633359559402044E-2</v>
      </c>
      <c r="Q1291" s="186">
        <f t="shared" si="152"/>
        <v>4.5633359559402044E-2</v>
      </c>
      <c r="R1291" s="117">
        <f t="shared" si="153"/>
        <v>1.1997550033007278E-3</v>
      </c>
      <c r="S1291" s="117">
        <f t="shared" si="154"/>
        <v>2.2646824243038569E-3</v>
      </c>
      <c r="T1291" s="117">
        <f t="shared" si="155"/>
        <v>2.7019354951459407E-2</v>
      </c>
    </row>
    <row r="1292" spans="2:20" ht="15.75" x14ac:dyDescent="0.2">
      <c r="B1292" s="116" t="s">
        <v>3281</v>
      </c>
      <c r="C1292" s="118">
        <v>4661</v>
      </c>
      <c r="D1292" s="118">
        <v>11610</v>
      </c>
      <c r="E1292" s="118">
        <v>10540</v>
      </c>
      <c r="F1292" s="118">
        <v>12390</v>
      </c>
      <c r="G1292" s="118">
        <v>9330</v>
      </c>
      <c r="H1292" s="118">
        <v>27730</v>
      </c>
      <c r="I1292" s="118">
        <v>717222</v>
      </c>
      <c r="J1292" s="118">
        <v>751330</v>
      </c>
      <c r="K1292" s="118">
        <v>1391113.5541000001</v>
      </c>
      <c r="L1292" s="186">
        <f t="shared" si="149"/>
        <v>-3.1178549158179171E-2</v>
      </c>
      <c r="M1292" s="186">
        <f t="shared" si="150"/>
        <v>4.7833935018050541E-2</v>
      </c>
      <c r="N1292" s="186">
        <f t="shared" si="151"/>
        <v>-2.3169601482854494E-2</v>
      </c>
      <c r="O1292" s="186">
        <f t="shared" si="156"/>
        <v>1.7448200654307525E-2</v>
      </c>
      <c r="P1292" s="186">
        <f t="shared" si="157"/>
        <v>4.3265613243039881E-2</v>
      </c>
      <c r="Q1292" s="186">
        <f t="shared" si="152"/>
        <v>4.3265613243039881E-2</v>
      </c>
      <c r="R1292" s="117">
        <f t="shared" si="153"/>
        <v>4.041521135041682E-3</v>
      </c>
      <c r="S1292" s="117">
        <f t="shared" si="154"/>
        <v>-1.8896246300594035E-4</v>
      </c>
      <c r="T1292" s="117">
        <f t="shared" si="155"/>
        <v>7.1560173324257507E-3</v>
      </c>
    </row>
    <row r="1293" spans="2:20" ht="15.75" x14ac:dyDescent="0.2">
      <c r="B1293" s="116" t="s">
        <v>3282</v>
      </c>
      <c r="C1293" s="118">
        <v>4549</v>
      </c>
      <c r="D1293" s="118">
        <v>12140</v>
      </c>
      <c r="E1293" s="118">
        <v>10600</v>
      </c>
      <c r="F1293" s="118">
        <v>12950</v>
      </c>
      <c r="G1293" s="118">
        <v>9100</v>
      </c>
      <c r="H1293" s="118">
        <v>27670</v>
      </c>
      <c r="I1293" s="118">
        <v>716174</v>
      </c>
      <c r="J1293" s="118">
        <v>752954</v>
      </c>
      <c r="K1293" s="118">
        <v>1387828.4790000001</v>
      </c>
      <c r="L1293" s="186">
        <f t="shared" si="149"/>
        <v>-2.4029178287921046E-2</v>
      </c>
      <c r="M1293" s="186">
        <f t="shared" si="150"/>
        <v>4.5650301464254951E-2</v>
      </c>
      <c r="N1293" s="186">
        <f t="shared" si="151"/>
        <v>5.6925996204933585E-3</v>
      </c>
      <c r="O1293" s="186">
        <f t="shared" si="156"/>
        <v>-2.465166130760986E-2</v>
      </c>
      <c r="P1293" s="186">
        <f t="shared" si="157"/>
        <v>-2.1637216011539851E-3</v>
      </c>
      <c r="Q1293" s="186">
        <f t="shared" si="152"/>
        <v>-2.1637216011539851E-3</v>
      </c>
      <c r="R1293" s="117">
        <f t="shared" si="153"/>
        <v>-1.4611933264735326E-3</v>
      </c>
      <c r="S1293" s="117">
        <f t="shared" si="154"/>
        <v>2.1615002728494802E-3</v>
      </c>
      <c r="T1293" s="117">
        <f t="shared" si="155"/>
        <v>-2.361471563782829E-3</v>
      </c>
    </row>
    <row r="1294" spans="2:20" ht="15.75" x14ac:dyDescent="0.2">
      <c r="B1294" s="116" t="s">
        <v>3283</v>
      </c>
      <c r="C1294" s="118">
        <v>4648</v>
      </c>
      <c r="D1294" s="118">
        <v>12110</v>
      </c>
      <c r="E1294" s="118">
        <v>10950</v>
      </c>
      <c r="F1294" s="118">
        <v>13540</v>
      </c>
      <c r="G1294" s="118">
        <v>9060</v>
      </c>
      <c r="H1294" s="118">
        <v>28640</v>
      </c>
      <c r="I1294" s="118">
        <v>718670</v>
      </c>
      <c r="J1294" s="118">
        <v>754233</v>
      </c>
      <c r="K1294" s="118">
        <v>1403983.0356999999</v>
      </c>
      <c r="L1294" s="186">
        <f t="shared" si="149"/>
        <v>2.1763024840624312E-2</v>
      </c>
      <c r="M1294" s="186">
        <f t="shared" si="150"/>
        <v>-2.4711696869851728E-3</v>
      </c>
      <c r="N1294" s="186">
        <f t="shared" si="151"/>
        <v>3.3018867924528301E-2</v>
      </c>
      <c r="O1294" s="186">
        <f t="shared" si="156"/>
        <v>-4.3956043956043956E-3</v>
      </c>
      <c r="P1294" s="186">
        <f t="shared" si="157"/>
        <v>3.5056017347307553E-2</v>
      </c>
      <c r="Q1294" s="186">
        <f t="shared" si="152"/>
        <v>3.5056017347307553E-2</v>
      </c>
      <c r="R1294" s="117">
        <f t="shared" si="153"/>
        <v>3.4851865608078484E-3</v>
      </c>
      <c r="S1294" s="117">
        <f t="shared" si="154"/>
        <v>1.6986429449873431E-3</v>
      </c>
      <c r="T1294" s="117">
        <f t="shared" si="155"/>
        <v>1.1640168035490962E-2</v>
      </c>
    </row>
    <row r="1295" spans="2:20" ht="15.75" x14ac:dyDescent="0.2">
      <c r="B1295" s="116" t="s">
        <v>3284</v>
      </c>
      <c r="C1295" s="118">
        <v>4719</v>
      </c>
      <c r="D1295" s="118">
        <v>11950</v>
      </c>
      <c r="E1295" s="118">
        <v>10950</v>
      </c>
      <c r="F1295" s="118">
        <v>13590</v>
      </c>
      <c r="G1295" s="118">
        <v>9210</v>
      </c>
      <c r="H1295" s="118">
        <v>28610</v>
      </c>
      <c r="I1295" s="118">
        <v>719844</v>
      </c>
      <c r="J1295" s="118">
        <v>755910</v>
      </c>
      <c r="K1295" s="118">
        <v>1434080.2415</v>
      </c>
      <c r="L1295" s="186">
        <f t="shared" si="149"/>
        <v>1.5275387263339071E-2</v>
      </c>
      <c r="M1295" s="186">
        <f t="shared" si="150"/>
        <v>-1.3212221304706853E-2</v>
      </c>
      <c r="N1295" s="186">
        <f t="shared" si="151"/>
        <v>0</v>
      </c>
      <c r="O1295" s="186">
        <f t="shared" si="156"/>
        <v>1.6556291390728478E-2</v>
      </c>
      <c r="P1295" s="186">
        <f t="shared" si="157"/>
        <v>-1.0474860335195531E-3</v>
      </c>
      <c r="Q1295" s="186">
        <f t="shared" si="152"/>
        <v>-1.0474860335195531E-3</v>
      </c>
      <c r="R1295" s="117">
        <f t="shared" si="153"/>
        <v>1.6335731281394799E-3</v>
      </c>
      <c r="S1295" s="117">
        <f t="shared" si="154"/>
        <v>2.2234508434396268E-3</v>
      </c>
      <c r="T1295" s="117">
        <f t="shared" si="155"/>
        <v>2.1437015287719772E-2</v>
      </c>
    </row>
    <row r="1296" spans="2:20" ht="15.75" x14ac:dyDescent="0.2">
      <c r="B1296" s="116" t="s">
        <v>3285</v>
      </c>
      <c r="C1296" s="118">
        <v>4763</v>
      </c>
      <c r="D1296" s="118">
        <v>12160</v>
      </c>
      <c r="E1296" s="118">
        <v>10950</v>
      </c>
      <c r="F1296" s="118">
        <v>13310</v>
      </c>
      <c r="G1296" s="118">
        <v>9380</v>
      </c>
      <c r="H1296" s="118">
        <v>28310</v>
      </c>
      <c r="I1296" s="118">
        <v>720370</v>
      </c>
      <c r="J1296" s="118">
        <v>756948</v>
      </c>
      <c r="K1296" s="118">
        <v>1435772.4036000001</v>
      </c>
      <c r="L1296" s="186">
        <f t="shared" si="149"/>
        <v>9.324009324009324E-3</v>
      </c>
      <c r="M1296" s="186">
        <f t="shared" si="150"/>
        <v>1.7573221757322177E-2</v>
      </c>
      <c r="N1296" s="186">
        <f t="shared" si="151"/>
        <v>0</v>
      </c>
      <c r="O1296" s="186">
        <f t="shared" si="156"/>
        <v>1.8458197611292075E-2</v>
      </c>
      <c r="P1296" s="186">
        <f t="shared" si="157"/>
        <v>-1.0485844110450891E-2</v>
      </c>
      <c r="Q1296" s="186">
        <f t="shared" si="152"/>
        <v>-1.0485844110450891E-2</v>
      </c>
      <c r="R1296" s="117">
        <f t="shared" si="153"/>
        <v>7.3071387689554958E-4</v>
      </c>
      <c r="S1296" s="117">
        <f t="shared" si="154"/>
        <v>1.3731793467476286E-3</v>
      </c>
      <c r="T1296" s="117">
        <f t="shared" si="155"/>
        <v>1.1799633319193696E-3</v>
      </c>
    </row>
    <row r="1297" spans="2:20" ht="15.75" x14ac:dyDescent="0.2">
      <c r="B1297" s="116" t="s">
        <v>3286</v>
      </c>
      <c r="C1297" s="118">
        <v>4752</v>
      </c>
      <c r="D1297" s="118">
        <v>12210</v>
      </c>
      <c r="E1297" s="118">
        <v>10950</v>
      </c>
      <c r="F1297" s="118">
        <v>13490</v>
      </c>
      <c r="G1297" s="118">
        <v>9220</v>
      </c>
      <c r="H1297" s="118">
        <v>29060</v>
      </c>
      <c r="I1297" s="118">
        <v>720265</v>
      </c>
      <c r="J1297" s="118">
        <v>756973</v>
      </c>
      <c r="K1297" s="118">
        <v>1445225.2716000001</v>
      </c>
      <c r="L1297" s="186">
        <f t="shared" si="149"/>
        <v>-2.3094688221709007E-3</v>
      </c>
      <c r="M1297" s="186">
        <f t="shared" si="150"/>
        <v>4.1118421052631577E-3</v>
      </c>
      <c r="N1297" s="186">
        <f t="shared" si="151"/>
        <v>0</v>
      </c>
      <c r="O1297" s="186">
        <f t="shared" si="156"/>
        <v>-1.7057569296375266E-2</v>
      </c>
      <c r="P1297" s="186">
        <f t="shared" si="157"/>
        <v>2.6492405510420345E-2</v>
      </c>
      <c r="Q1297" s="186">
        <f t="shared" si="152"/>
        <v>2.6492405510420345E-2</v>
      </c>
      <c r="R1297" s="117">
        <f t="shared" si="153"/>
        <v>-1.4575842969585074E-4</v>
      </c>
      <c r="S1297" s="117">
        <f t="shared" si="154"/>
        <v>3.3027367798052181E-5</v>
      </c>
      <c r="T1297" s="117">
        <f t="shared" si="155"/>
        <v>6.5838206503330624E-3</v>
      </c>
    </row>
    <row r="1298" spans="2:20" ht="15.75" x14ac:dyDescent="0.2">
      <c r="B1298" s="116" t="s">
        <v>3287</v>
      </c>
      <c r="C1298" s="118">
        <v>4775</v>
      </c>
      <c r="D1298" s="118">
        <v>12430</v>
      </c>
      <c r="E1298" s="118">
        <v>10550</v>
      </c>
      <c r="F1298" s="118">
        <v>14020</v>
      </c>
      <c r="G1298" s="118">
        <v>9280</v>
      </c>
      <c r="H1298" s="118">
        <v>30240</v>
      </c>
      <c r="I1298" s="118">
        <v>721369</v>
      </c>
      <c r="J1298" s="118">
        <v>758340</v>
      </c>
      <c r="K1298" s="118">
        <v>1459886.2291000001</v>
      </c>
      <c r="L1298" s="186">
        <f t="shared" si="149"/>
        <v>4.8400673400673397E-3</v>
      </c>
      <c r="M1298" s="186">
        <f t="shared" si="150"/>
        <v>1.8018018018018018E-2</v>
      </c>
      <c r="N1298" s="186">
        <f t="shared" si="151"/>
        <v>-3.6529680365296802E-2</v>
      </c>
      <c r="O1298" s="186">
        <f t="shared" si="156"/>
        <v>6.5075921908893707E-3</v>
      </c>
      <c r="P1298" s="186">
        <f t="shared" si="157"/>
        <v>4.0605643496214726E-2</v>
      </c>
      <c r="Q1298" s="186">
        <f t="shared" si="152"/>
        <v>4.0605643496214726E-2</v>
      </c>
      <c r="R1298" s="117">
        <f t="shared" si="153"/>
        <v>1.5327691891178941E-3</v>
      </c>
      <c r="S1298" s="117">
        <f t="shared" si="154"/>
        <v>1.805876827839302E-3</v>
      </c>
      <c r="T1298" s="117">
        <f t="shared" si="155"/>
        <v>1.0144409863362659E-2</v>
      </c>
    </row>
    <row r="1299" spans="2:20" ht="15.75" x14ac:dyDescent="0.2">
      <c r="B1299" s="116" t="s">
        <v>3288</v>
      </c>
      <c r="C1299" s="118">
        <v>5001</v>
      </c>
      <c r="D1299" s="118">
        <v>12300</v>
      </c>
      <c r="E1299" s="118">
        <v>10550</v>
      </c>
      <c r="F1299" s="118">
        <v>13920</v>
      </c>
      <c r="G1299" s="118">
        <v>9250</v>
      </c>
      <c r="H1299" s="118">
        <v>29980</v>
      </c>
      <c r="I1299" s="118">
        <v>720414</v>
      </c>
      <c r="J1299" s="118">
        <v>757996</v>
      </c>
      <c r="K1299" s="118">
        <v>1481587.5796999999</v>
      </c>
      <c r="L1299" s="186">
        <f t="shared" si="149"/>
        <v>4.732984293193717E-2</v>
      </c>
      <c r="M1299" s="186">
        <f t="shared" si="150"/>
        <v>-1.0458567980691875E-2</v>
      </c>
      <c r="N1299" s="186">
        <f t="shared" si="151"/>
        <v>0</v>
      </c>
      <c r="O1299" s="186">
        <f t="shared" si="156"/>
        <v>-3.2327586206896551E-3</v>
      </c>
      <c r="P1299" s="186">
        <f t="shared" si="157"/>
        <v>-8.5978835978835974E-3</v>
      </c>
      <c r="Q1299" s="186">
        <f t="shared" si="152"/>
        <v>-8.5978835978835974E-3</v>
      </c>
      <c r="R1299" s="117">
        <f t="shared" si="153"/>
        <v>-1.3238716939596793E-3</v>
      </c>
      <c r="S1299" s="117">
        <f t="shared" si="154"/>
        <v>-4.5362238573726823E-4</v>
      </c>
      <c r="T1299" s="117">
        <f t="shared" si="155"/>
        <v>1.4865097133889919E-2</v>
      </c>
    </row>
    <row r="1300" spans="2:20" ht="15.75" x14ac:dyDescent="0.2">
      <c r="B1300" s="116" t="s">
        <v>3289</v>
      </c>
      <c r="C1300" s="118">
        <v>5081</v>
      </c>
      <c r="D1300" s="118">
        <v>12740</v>
      </c>
      <c r="E1300" s="118">
        <v>11000</v>
      </c>
      <c r="F1300" s="118">
        <v>13860</v>
      </c>
      <c r="G1300" s="118">
        <v>9310</v>
      </c>
      <c r="H1300" s="118">
        <v>29740</v>
      </c>
      <c r="I1300" s="118">
        <v>721714</v>
      </c>
      <c r="J1300" s="118">
        <v>759930</v>
      </c>
      <c r="K1300" s="118">
        <v>1513709.4465999999</v>
      </c>
      <c r="L1300" s="186">
        <f t="shared" ref="L1300:L1363" si="158">(C1300-C1299)/C1299</f>
        <v>1.5996800639872025E-2</v>
      </c>
      <c r="M1300" s="186">
        <f t="shared" ref="M1300:M1363" si="159">(D1300-D1299)/D1299</f>
        <v>3.5772357723577237E-2</v>
      </c>
      <c r="N1300" s="186">
        <f t="shared" ref="N1300:N1363" si="160">(E1300-E1299)/E1299</f>
        <v>4.2654028436018961E-2</v>
      </c>
      <c r="O1300" s="186">
        <f t="shared" si="156"/>
        <v>6.4864864864864862E-3</v>
      </c>
      <c r="P1300" s="186">
        <f t="shared" si="157"/>
        <v>-8.0053368912608412E-3</v>
      </c>
      <c r="Q1300" s="186">
        <f t="shared" ref="Q1300:Q1363" si="161">(H1300-H1299)/H1299</f>
        <v>-8.0053368912608412E-3</v>
      </c>
      <c r="R1300" s="117">
        <f t="shared" ref="R1300:R1363" si="162">(I1300-I1299)/I1299</f>
        <v>1.804517957729861E-3</v>
      </c>
      <c r="S1300" s="117">
        <f t="shared" ref="S1300:S1363" si="163">(J1300-J1299)/J1299</f>
        <v>2.5514646515285041E-3</v>
      </c>
      <c r="T1300" s="117">
        <f t="shared" si="155"/>
        <v>2.1680707465504157E-2</v>
      </c>
    </row>
    <row r="1301" spans="2:20" ht="15.75" x14ac:dyDescent="0.2">
      <c r="B1301" s="116" t="s">
        <v>3290</v>
      </c>
      <c r="C1301" s="118">
        <v>5026</v>
      </c>
      <c r="D1301" s="118">
        <v>12680</v>
      </c>
      <c r="E1301" s="118">
        <v>11330</v>
      </c>
      <c r="F1301" s="118">
        <v>13970</v>
      </c>
      <c r="G1301" s="118">
        <v>9750</v>
      </c>
      <c r="H1301" s="118">
        <v>29370</v>
      </c>
      <c r="I1301" s="118">
        <v>721162</v>
      </c>
      <c r="J1301" s="118">
        <v>759060</v>
      </c>
      <c r="K1301" s="118">
        <v>1511826.2339000001</v>
      </c>
      <c r="L1301" s="186">
        <f t="shared" si="158"/>
        <v>-1.0824640818736469E-2</v>
      </c>
      <c r="M1301" s="186">
        <f t="shared" si="159"/>
        <v>-4.7095761381475663E-3</v>
      </c>
      <c r="N1301" s="186">
        <f t="shared" si="160"/>
        <v>0.03</v>
      </c>
      <c r="O1301" s="186">
        <f t="shared" si="156"/>
        <v>4.7261009667024706E-2</v>
      </c>
      <c r="P1301" s="186">
        <f t="shared" si="157"/>
        <v>-1.2441156691324815E-2</v>
      </c>
      <c r="Q1301" s="186">
        <f t="shared" si="161"/>
        <v>-1.2441156691324815E-2</v>
      </c>
      <c r="R1301" s="117">
        <f t="shared" si="162"/>
        <v>-7.648459084900667E-4</v>
      </c>
      <c r="S1301" s="117">
        <f t="shared" si="163"/>
        <v>-1.1448422881054833E-3</v>
      </c>
      <c r="T1301" s="117">
        <f t="shared" si="155"/>
        <v>-1.2441044774013634E-3</v>
      </c>
    </row>
    <row r="1302" spans="2:20" ht="15.75" x14ac:dyDescent="0.2">
      <c r="B1302" s="116" t="s">
        <v>3291</v>
      </c>
      <c r="C1302" s="118">
        <v>5028</v>
      </c>
      <c r="D1302" s="118">
        <v>12400</v>
      </c>
      <c r="E1302" s="118">
        <v>11790</v>
      </c>
      <c r="F1302" s="118">
        <v>14070</v>
      </c>
      <c r="G1302" s="118">
        <v>10210</v>
      </c>
      <c r="H1302" s="118">
        <v>29910</v>
      </c>
      <c r="I1302" s="118">
        <v>722687</v>
      </c>
      <c r="J1302" s="118">
        <v>760550</v>
      </c>
      <c r="K1302" s="118">
        <v>1532375.2738999999</v>
      </c>
      <c r="L1302" s="186">
        <f t="shared" si="158"/>
        <v>3.9793076004775168E-4</v>
      </c>
      <c r="M1302" s="186">
        <f t="shared" si="159"/>
        <v>-2.2082018927444796E-2</v>
      </c>
      <c r="N1302" s="186">
        <f t="shared" si="160"/>
        <v>4.0600176522506623E-2</v>
      </c>
      <c r="O1302" s="186">
        <f t="shared" si="156"/>
        <v>4.7179487179487181E-2</v>
      </c>
      <c r="P1302" s="186">
        <f t="shared" si="157"/>
        <v>1.8386108273748723E-2</v>
      </c>
      <c r="Q1302" s="186">
        <f t="shared" si="161"/>
        <v>1.8386108273748723E-2</v>
      </c>
      <c r="R1302" s="117">
        <f t="shared" si="162"/>
        <v>2.1146427571058931E-3</v>
      </c>
      <c r="S1302" s="117">
        <f t="shared" si="163"/>
        <v>1.9629541801702106E-3</v>
      </c>
      <c r="T1302" s="117">
        <f t="shared" si="155"/>
        <v>1.359219699938017E-2</v>
      </c>
    </row>
    <row r="1303" spans="2:20" ht="15.75" x14ac:dyDescent="0.2">
      <c r="B1303" s="116" t="s">
        <v>3292</v>
      </c>
      <c r="C1303" s="118">
        <v>5135</v>
      </c>
      <c r="D1303" s="118">
        <v>12590</v>
      </c>
      <c r="E1303" s="118">
        <v>12280</v>
      </c>
      <c r="F1303" s="118">
        <v>14500</v>
      </c>
      <c r="G1303" s="118">
        <v>10670</v>
      </c>
      <c r="H1303" s="118">
        <v>30030</v>
      </c>
      <c r="I1303" s="118">
        <v>722441</v>
      </c>
      <c r="J1303" s="118">
        <v>760419</v>
      </c>
      <c r="K1303" s="118">
        <v>1550933.1063999999</v>
      </c>
      <c r="L1303" s="186">
        <f t="shared" si="158"/>
        <v>2.1280827366746222E-2</v>
      </c>
      <c r="M1303" s="186">
        <f t="shared" si="159"/>
        <v>1.532258064516129E-2</v>
      </c>
      <c r="N1303" s="186">
        <f t="shared" si="160"/>
        <v>4.1560644614079725E-2</v>
      </c>
      <c r="O1303" s="186">
        <f t="shared" si="156"/>
        <v>4.5053868756121447E-2</v>
      </c>
      <c r="P1303" s="186">
        <f t="shared" si="157"/>
        <v>4.0120361083249749E-3</v>
      </c>
      <c r="Q1303" s="186">
        <f t="shared" si="161"/>
        <v>4.0120361083249749E-3</v>
      </c>
      <c r="R1303" s="117">
        <f t="shared" si="162"/>
        <v>-3.4039632648712377E-4</v>
      </c>
      <c r="S1303" s="117">
        <f t="shared" si="163"/>
        <v>-1.7224377095522976E-4</v>
      </c>
      <c r="T1303" s="117">
        <f t="shared" si="155"/>
        <v>1.2110501139038263E-2</v>
      </c>
    </row>
    <row r="1304" spans="2:20" ht="15.75" x14ac:dyDescent="0.2">
      <c r="B1304" s="116" t="s">
        <v>3293</v>
      </c>
      <c r="C1304" s="118">
        <v>5270</v>
      </c>
      <c r="D1304" s="118">
        <v>12660</v>
      </c>
      <c r="E1304" s="118">
        <v>12210</v>
      </c>
      <c r="F1304" s="118">
        <v>14300</v>
      </c>
      <c r="G1304" s="118">
        <v>11170</v>
      </c>
      <c r="H1304" s="118">
        <v>29440</v>
      </c>
      <c r="I1304" s="118">
        <v>717793</v>
      </c>
      <c r="J1304" s="118">
        <v>760237</v>
      </c>
      <c r="K1304" s="118">
        <v>1551692.3541999999</v>
      </c>
      <c r="L1304" s="186">
        <f t="shared" si="158"/>
        <v>2.6290165530671861E-2</v>
      </c>
      <c r="M1304" s="186">
        <f t="shared" si="159"/>
        <v>5.5599682287529786E-3</v>
      </c>
      <c r="N1304" s="186">
        <f t="shared" si="160"/>
        <v>-5.7003257328990227E-3</v>
      </c>
      <c r="O1304" s="186">
        <f t="shared" si="156"/>
        <v>4.6860356138706656E-2</v>
      </c>
      <c r="P1304" s="186">
        <f t="shared" si="157"/>
        <v>-1.9647019647019648E-2</v>
      </c>
      <c r="Q1304" s="186">
        <f t="shared" si="161"/>
        <v>-1.9647019647019648E-2</v>
      </c>
      <c r="R1304" s="117">
        <f t="shared" si="162"/>
        <v>-6.4337433783520038E-3</v>
      </c>
      <c r="S1304" s="117">
        <f t="shared" si="163"/>
        <v>-2.3934173133496138E-4</v>
      </c>
      <c r="T1304" s="117">
        <f t="shared" si="155"/>
        <v>4.8954258366588432E-4</v>
      </c>
    </row>
    <row r="1305" spans="2:20" ht="15.75" x14ac:dyDescent="0.2">
      <c r="B1305" s="116" t="s">
        <v>3294</v>
      </c>
      <c r="C1305" s="118">
        <v>5250</v>
      </c>
      <c r="D1305" s="118">
        <v>12720</v>
      </c>
      <c r="E1305" s="118">
        <v>12330</v>
      </c>
      <c r="F1305" s="118">
        <v>14360</v>
      </c>
      <c r="G1305" s="118">
        <v>11230</v>
      </c>
      <c r="H1305" s="118">
        <v>30190</v>
      </c>
      <c r="I1305" s="118">
        <v>717313</v>
      </c>
      <c r="J1305" s="118">
        <v>759784</v>
      </c>
      <c r="K1305" s="118">
        <v>1579940.6092000001</v>
      </c>
      <c r="L1305" s="186">
        <f t="shared" si="158"/>
        <v>-3.7950664136622392E-3</v>
      </c>
      <c r="M1305" s="186">
        <f t="shared" si="159"/>
        <v>4.7393364928909956E-3</v>
      </c>
      <c r="N1305" s="186">
        <f t="shared" si="160"/>
        <v>9.8280098280098278E-3</v>
      </c>
      <c r="O1305" s="186">
        <f t="shared" si="156"/>
        <v>5.3715308863025966E-3</v>
      </c>
      <c r="P1305" s="186">
        <f t="shared" si="157"/>
        <v>2.5475543478260868E-2</v>
      </c>
      <c r="Q1305" s="186">
        <f t="shared" si="161"/>
        <v>2.5475543478260868E-2</v>
      </c>
      <c r="R1305" s="117">
        <f t="shared" si="162"/>
        <v>-6.6871646839687768E-4</v>
      </c>
      <c r="S1305" s="117">
        <f t="shared" si="163"/>
        <v>-5.9586681521683373E-4</v>
      </c>
      <c r="T1305" s="117">
        <f t="shared" si="155"/>
        <v>1.8204803886247133E-2</v>
      </c>
    </row>
    <row r="1306" spans="2:20" ht="15.75" x14ac:dyDescent="0.2">
      <c r="B1306" s="116" t="s">
        <v>3295</v>
      </c>
      <c r="C1306" s="118">
        <v>5360</v>
      </c>
      <c r="D1306" s="118">
        <v>13000</v>
      </c>
      <c r="E1306" s="118">
        <v>12360</v>
      </c>
      <c r="F1306" s="118">
        <v>14310</v>
      </c>
      <c r="G1306" s="118">
        <v>11480</v>
      </c>
      <c r="H1306" s="118">
        <v>30050</v>
      </c>
      <c r="I1306" s="118">
        <v>718375</v>
      </c>
      <c r="J1306" s="118">
        <v>755478</v>
      </c>
      <c r="K1306" s="118">
        <v>1587156.648</v>
      </c>
      <c r="L1306" s="186">
        <f t="shared" si="158"/>
        <v>2.0952380952380951E-2</v>
      </c>
      <c r="M1306" s="186">
        <f t="shared" si="159"/>
        <v>2.20125786163522E-2</v>
      </c>
      <c r="N1306" s="186">
        <f t="shared" si="160"/>
        <v>2.4330900243309003E-3</v>
      </c>
      <c r="O1306" s="186">
        <f t="shared" si="156"/>
        <v>2.2261798753339269E-2</v>
      </c>
      <c r="P1306" s="186">
        <f t="shared" si="157"/>
        <v>-4.6372971182510768E-3</v>
      </c>
      <c r="Q1306" s="186">
        <f t="shared" si="161"/>
        <v>-4.6372971182510768E-3</v>
      </c>
      <c r="R1306" s="117">
        <f t="shared" si="162"/>
        <v>1.4805252379365772E-3</v>
      </c>
      <c r="S1306" s="117">
        <f t="shared" si="163"/>
        <v>-5.6674002084803046E-3</v>
      </c>
      <c r="T1306" s="117">
        <f t="shared" si="155"/>
        <v>4.5672848447473021E-3</v>
      </c>
    </row>
    <row r="1307" spans="2:20" ht="15.75" x14ac:dyDescent="0.2">
      <c r="B1307" s="116" t="s">
        <v>3296</v>
      </c>
      <c r="C1307" s="118">
        <v>5160</v>
      </c>
      <c r="D1307" s="118">
        <v>12510</v>
      </c>
      <c r="E1307" s="118">
        <v>12250</v>
      </c>
      <c r="F1307" s="118">
        <v>14220</v>
      </c>
      <c r="G1307" s="118">
        <v>11460</v>
      </c>
      <c r="H1307" s="118">
        <v>29660</v>
      </c>
      <c r="I1307" s="118">
        <v>718235</v>
      </c>
      <c r="J1307" s="118">
        <v>758405</v>
      </c>
      <c r="K1307" s="118">
        <v>1614759.2401000001</v>
      </c>
      <c r="L1307" s="186">
        <f t="shared" si="158"/>
        <v>-3.7313432835820892E-2</v>
      </c>
      <c r="M1307" s="186">
        <f t="shared" si="159"/>
        <v>-3.7692307692307692E-2</v>
      </c>
      <c r="N1307" s="186">
        <f t="shared" si="160"/>
        <v>-8.8996763754045308E-3</v>
      </c>
      <c r="O1307" s="186">
        <f t="shared" si="156"/>
        <v>-1.7421602787456446E-3</v>
      </c>
      <c r="P1307" s="186">
        <f t="shared" si="157"/>
        <v>-1.29783693843594E-2</v>
      </c>
      <c r="Q1307" s="186">
        <f t="shared" si="161"/>
        <v>-1.29783693843594E-2</v>
      </c>
      <c r="R1307" s="117">
        <f t="shared" si="162"/>
        <v>-1.94884287454324E-4</v>
      </c>
      <c r="S1307" s="117">
        <f t="shared" si="163"/>
        <v>3.8743682807441115E-3</v>
      </c>
      <c r="T1307" s="117">
        <f t="shared" si="155"/>
        <v>1.7391221046002266E-2</v>
      </c>
    </row>
    <row r="1308" spans="2:20" ht="15.75" x14ac:dyDescent="0.2">
      <c r="B1308" s="116" t="s">
        <v>3297</v>
      </c>
      <c r="C1308" s="118">
        <v>5260</v>
      </c>
      <c r="D1308" s="118">
        <v>12030</v>
      </c>
      <c r="E1308" s="118">
        <v>12470</v>
      </c>
      <c r="F1308" s="118">
        <v>14440</v>
      </c>
      <c r="G1308" s="118">
        <v>11960</v>
      </c>
      <c r="H1308" s="118">
        <v>30050</v>
      </c>
      <c r="I1308" s="118">
        <v>718185</v>
      </c>
      <c r="J1308" s="118">
        <v>758080</v>
      </c>
      <c r="K1308" s="118">
        <v>1613699.8832</v>
      </c>
      <c r="L1308" s="186">
        <f t="shared" si="158"/>
        <v>1.937984496124031E-2</v>
      </c>
      <c r="M1308" s="186">
        <f t="shared" si="159"/>
        <v>-3.8369304556354913E-2</v>
      </c>
      <c r="N1308" s="186">
        <f t="shared" si="160"/>
        <v>1.7959183673469388E-2</v>
      </c>
      <c r="O1308" s="186">
        <f t="shared" si="156"/>
        <v>4.3630017452006981E-2</v>
      </c>
      <c r="P1308" s="186">
        <f t="shared" si="157"/>
        <v>1.3149022252191504E-2</v>
      </c>
      <c r="Q1308" s="186">
        <f t="shared" si="161"/>
        <v>1.3149022252191504E-2</v>
      </c>
      <c r="R1308" s="117">
        <f t="shared" si="162"/>
        <v>-6.9615098122480806E-5</v>
      </c>
      <c r="S1308" s="117">
        <f t="shared" si="163"/>
        <v>-4.2853093004397385E-4</v>
      </c>
      <c r="T1308" s="117">
        <f t="shared" si="155"/>
        <v>-6.560463465342417E-4</v>
      </c>
    </row>
    <row r="1309" spans="2:20" ht="15.75" x14ac:dyDescent="0.2">
      <c r="B1309" s="116" t="s">
        <v>3298</v>
      </c>
      <c r="C1309" s="118">
        <v>5230</v>
      </c>
      <c r="D1309" s="118">
        <v>12190</v>
      </c>
      <c r="E1309" s="118">
        <v>12370</v>
      </c>
      <c r="F1309" s="118">
        <v>14350</v>
      </c>
      <c r="G1309" s="118">
        <v>12010</v>
      </c>
      <c r="H1309" s="118">
        <v>29980</v>
      </c>
      <c r="I1309" s="118">
        <v>719093</v>
      </c>
      <c r="J1309" s="118">
        <v>759625</v>
      </c>
      <c r="K1309" s="118">
        <v>1561644.318</v>
      </c>
      <c r="L1309" s="186">
        <f t="shared" si="158"/>
        <v>-5.7034220532319393E-3</v>
      </c>
      <c r="M1309" s="186">
        <f t="shared" si="159"/>
        <v>1.3300083125519535E-2</v>
      </c>
      <c r="N1309" s="186">
        <f t="shared" si="160"/>
        <v>-8.0192461908580592E-3</v>
      </c>
      <c r="O1309" s="186">
        <f t="shared" si="156"/>
        <v>4.180602006688963E-3</v>
      </c>
      <c r="P1309" s="186">
        <f t="shared" si="157"/>
        <v>-2.3294509151414308E-3</v>
      </c>
      <c r="Q1309" s="186">
        <f t="shared" si="161"/>
        <v>-2.3294509151414308E-3</v>
      </c>
      <c r="R1309" s="117">
        <f t="shared" si="162"/>
        <v>1.2642981961472322E-3</v>
      </c>
      <c r="S1309" s="117">
        <f t="shared" si="163"/>
        <v>2.0380434782608695E-3</v>
      </c>
      <c r="T1309" s="117">
        <f t="shared" si="155"/>
        <v>-3.2258517052608827E-2</v>
      </c>
    </row>
    <row r="1310" spans="2:20" ht="15.75" x14ac:dyDescent="0.2">
      <c r="B1310" s="116" t="s">
        <v>3299</v>
      </c>
      <c r="C1310" s="118">
        <v>5350</v>
      </c>
      <c r="D1310" s="118">
        <v>12180</v>
      </c>
      <c r="E1310" s="118">
        <v>12510</v>
      </c>
      <c r="F1310" s="118">
        <v>14480</v>
      </c>
      <c r="G1310" s="118">
        <v>11530</v>
      </c>
      <c r="H1310" s="118">
        <v>30840</v>
      </c>
      <c r="I1310" s="118">
        <v>722470</v>
      </c>
      <c r="J1310" s="118">
        <v>760432</v>
      </c>
      <c r="K1310" s="118">
        <v>1535270.8372</v>
      </c>
      <c r="L1310" s="186">
        <f t="shared" si="158"/>
        <v>2.2944550669216062E-2</v>
      </c>
      <c r="M1310" s="186">
        <f t="shared" si="159"/>
        <v>-8.2034454470877774E-4</v>
      </c>
      <c r="N1310" s="186">
        <f t="shared" si="160"/>
        <v>1.131770412287793E-2</v>
      </c>
      <c r="O1310" s="186">
        <f t="shared" si="156"/>
        <v>-3.996669442131557E-2</v>
      </c>
      <c r="P1310" s="186">
        <f t="shared" si="157"/>
        <v>2.8685790527018012E-2</v>
      </c>
      <c r="Q1310" s="186">
        <f t="shared" si="161"/>
        <v>2.8685790527018012E-2</v>
      </c>
      <c r="R1310" s="117">
        <f t="shared" si="162"/>
        <v>4.6961936773129483E-3</v>
      </c>
      <c r="S1310" s="117">
        <f t="shared" si="163"/>
        <v>1.0623662991607701E-3</v>
      </c>
      <c r="T1310" s="117">
        <f t="shared" si="155"/>
        <v>-1.6888276348212616E-2</v>
      </c>
    </row>
    <row r="1311" spans="2:20" ht="15.75" x14ac:dyDescent="0.2">
      <c r="B1311" s="116" t="s">
        <v>3300</v>
      </c>
      <c r="C1311" s="118">
        <v>5280</v>
      </c>
      <c r="D1311" s="118">
        <v>11930</v>
      </c>
      <c r="E1311" s="118">
        <v>12630</v>
      </c>
      <c r="F1311" s="118">
        <v>14640</v>
      </c>
      <c r="G1311" s="118">
        <v>11080</v>
      </c>
      <c r="H1311" s="118">
        <v>30950</v>
      </c>
      <c r="I1311" s="118">
        <v>718402</v>
      </c>
      <c r="J1311" s="118">
        <v>761883</v>
      </c>
      <c r="K1311" s="118">
        <v>1562574.1839999999</v>
      </c>
      <c r="L1311" s="186">
        <f t="shared" si="158"/>
        <v>-1.3084112149532711E-2</v>
      </c>
      <c r="M1311" s="186">
        <f t="shared" si="159"/>
        <v>-2.0525451559934318E-2</v>
      </c>
      <c r="N1311" s="186">
        <f t="shared" si="160"/>
        <v>9.5923261390887284E-3</v>
      </c>
      <c r="O1311" s="186">
        <f t="shared" si="156"/>
        <v>-3.9028620988725067E-2</v>
      </c>
      <c r="P1311" s="186">
        <f t="shared" si="157"/>
        <v>3.5667963683527885E-3</v>
      </c>
      <c r="Q1311" s="186">
        <f t="shared" si="161"/>
        <v>3.5667963683527885E-3</v>
      </c>
      <c r="R1311" s="117">
        <f t="shared" si="162"/>
        <v>-5.6306836270018134E-3</v>
      </c>
      <c r="S1311" s="117">
        <f t="shared" si="163"/>
        <v>1.9081259073789635E-3</v>
      </c>
      <c r="T1311" s="117">
        <f t="shared" si="155"/>
        <v>1.7784058772193776E-2</v>
      </c>
    </row>
    <row r="1312" spans="2:20" ht="15.75" x14ac:dyDescent="0.2">
      <c r="B1312" s="116" t="s">
        <v>3301</v>
      </c>
      <c r="C1312" s="118">
        <v>5040</v>
      </c>
      <c r="D1312" s="118">
        <v>11790</v>
      </c>
      <c r="E1312" s="118">
        <v>12100</v>
      </c>
      <c r="F1312" s="118">
        <v>13950</v>
      </c>
      <c r="G1312" s="118">
        <v>11160</v>
      </c>
      <c r="H1312" s="118">
        <v>29780</v>
      </c>
      <c r="I1312" s="118">
        <v>718835</v>
      </c>
      <c r="J1312" s="118">
        <v>762177</v>
      </c>
      <c r="K1312" s="118">
        <v>1584805.0763000001</v>
      </c>
      <c r="L1312" s="186">
        <f t="shared" si="158"/>
        <v>-4.5454545454545456E-2</v>
      </c>
      <c r="M1312" s="186">
        <f t="shared" si="159"/>
        <v>-1.173512154233026E-2</v>
      </c>
      <c r="N1312" s="186">
        <f t="shared" si="160"/>
        <v>-4.1963578780680917E-2</v>
      </c>
      <c r="O1312" s="186">
        <f t="shared" si="156"/>
        <v>7.2202166064981952E-3</v>
      </c>
      <c r="P1312" s="186">
        <f t="shared" si="157"/>
        <v>-3.7802907915993535E-2</v>
      </c>
      <c r="Q1312" s="186">
        <f t="shared" si="161"/>
        <v>-3.7802907915993535E-2</v>
      </c>
      <c r="R1312" s="117">
        <f t="shared" si="162"/>
        <v>6.0272660710855477E-4</v>
      </c>
      <c r="S1312" s="117">
        <f t="shared" si="163"/>
        <v>3.8588602186949964E-4</v>
      </c>
      <c r="T1312" s="117">
        <f t="shared" si="155"/>
        <v>1.4227095601369658E-2</v>
      </c>
    </row>
    <row r="1313" spans="2:20" ht="15.75" x14ac:dyDescent="0.2">
      <c r="B1313" s="116" t="s">
        <v>3302</v>
      </c>
      <c r="C1313" s="118">
        <v>4840</v>
      </c>
      <c r="D1313" s="118">
        <v>11750</v>
      </c>
      <c r="E1313" s="118">
        <v>11930</v>
      </c>
      <c r="F1313" s="118">
        <v>13720</v>
      </c>
      <c r="G1313" s="118">
        <v>11540</v>
      </c>
      <c r="H1313" s="118">
        <v>29700</v>
      </c>
      <c r="I1313" s="118">
        <v>719554</v>
      </c>
      <c r="J1313" s="118">
        <v>762774</v>
      </c>
      <c r="K1313" s="118">
        <v>1580616.0216999999</v>
      </c>
      <c r="L1313" s="186">
        <f t="shared" si="158"/>
        <v>-3.968253968253968E-2</v>
      </c>
      <c r="M1313" s="186">
        <f t="shared" si="159"/>
        <v>-3.3927056827820186E-3</v>
      </c>
      <c r="N1313" s="186">
        <f t="shared" si="160"/>
        <v>-1.4049586776859505E-2</v>
      </c>
      <c r="O1313" s="186">
        <f t="shared" si="156"/>
        <v>3.4050179211469536E-2</v>
      </c>
      <c r="P1313" s="186">
        <f t="shared" si="157"/>
        <v>-2.6863666890530559E-3</v>
      </c>
      <c r="Q1313" s="186">
        <f t="shared" si="161"/>
        <v>-2.6863666890530559E-3</v>
      </c>
      <c r="R1313" s="117">
        <f t="shared" si="162"/>
        <v>1.0002295380720193E-3</v>
      </c>
      <c r="S1313" s="117">
        <f t="shared" si="163"/>
        <v>7.8328262332765224E-4</v>
      </c>
      <c r="T1313" s="117">
        <f t="shared" si="155"/>
        <v>-2.6432617251455409E-3</v>
      </c>
    </row>
    <row r="1314" spans="2:20" ht="15.75" x14ac:dyDescent="0.2">
      <c r="B1314" s="116" t="s">
        <v>3303</v>
      </c>
      <c r="C1314" s="118">
        <v>4840</v>
      </c>
      <c r="D1314" s="118">
        <v>11660</v>
      </c>
      <c r="E1314" s="118">
        <v>12040</v>
      </c>
      <c r="F1314" s="118">
        <v>13860</v>
      </c>
      <c r="G1314" s="118">
        <v>11320</v>
      </c>
      <c r="H1314" s="118">
        <v>30470</v>
      </c>
      <c r="I1314" s="118">
        <v>720157</v>
      </c>
      <c r="J1314" s="118">
        <v>763709</v>
      </c>
      <c r="K1314" s="118">
        <v>1582589.8382000001</v>
      </c>
      <c r="L1314" s="186">
        <f t="shared" si="158"/>
        <v>0</v>
      </c>
      <c r="M1314" s="186">
        <f t="shared" si="159"/>
        <v>-7.659574468085106E-3</v>
      </c>
      <c r="N1314" s="186">
        <f t="shared" si="160"/>
        <v>9.2204526404023462E-3</v>
      </c>
      <c r="O1314" s="186">
        <f t="shared" si="156"/>
        <v>-1.9064124783362217E-2</v>
      </c>
      <c r="P1314" s="186">
        <f t="shared" si="157"/>
        <v>2.5925925925925925E-2</v>
      </c>
      <c r="Q1314" s="186">
        <f t="shared" si="161"/>
        <v>2.5925925925925925E-2</v>
      </c>
      <c r="R1314" s="117">
        <f t="shared" si="162"/>
        <v>8.3801910627972326E-4</v>
      </c>
      <c r="S1314" s="117">
        <f t="shared" si="163"/>
        <v>1.2257890279427459E-3</v>
      </c>
      <c r="T1314" s="117">
        <f t="shared" si="155"/>
        <v>1.2487640722996666E-3</v>
      </c>
    </row>
    <row r="1315" spans="2:20" ht="15.75" x14ac:dyDescent="0.2">
      <c r="B1315" s="116" t="s">
        <v>3304</v>
      </c>
      <c r="C1315" s="118">
        <v>4948</v>
      </c>
      <c r="D1315" s="118">
        <v>11680</v>
      </c>
      <c r="E1315" s="118">
        <v>12060</v>
      </c>
      <c r="F1315" s="118">
        <v>14010</v>
      </c>
      <c r="G1315" s="118">
        <v>11420</v>
      </c>
      <c r="H1315" s="118">
        <v>31060</v>
      </c>
      <c r="I1315" s="118">
        <v>720363</v>
      </c>
      <c r="J1315" s="118">
        <v>761930</v>
      </c>
      <c r="K1315" s="118">
        <v>1567852.3348000001</v>
      </c>
      <c r="L1315" s="186">
        <f t="shared" si="158"/>
        <v>2.2314049586776859E-2</v>
      </c>
      <c r="M1315" s="186">
        <f t="shared" si="159"/>
        <v>1.7152658662092624E-3</v>
      </c>
      <c r="N1315" s="186">
        <f t="shared" si="160"/>
        <v>1.6611295681063123E-3</v>
      </c>
      <c r="O1315" s="186">
        <f t="shared" si="156"/>
        <v>8.8339222614840993E-3</v>
      </c>
      <c r="P1315" s="186">
        <f t="shared" si="157"/>
        <v>1.9363308171972432E-2</v>
      </c>
      <c r="Q1315" s="186">
        <f t="shared" si="161"/>
        <v>1.9363308171972432E-2</v>
      </c>
      <c r="R1315" s="117">
        <f t="shared" si="162"/>
        <v>2.8604873659493691E-4</v>
      </c>
      <c r="S1315" s="117">
        <f t="shared" si="163"/>
        <v>-2.3294212848087425E-3</v>
      </c>
      <c r="T1315" s="117">
        <f t="shared" si="155"/>
        <v>-9.3122697013915678E-3</v>
      </c>
    </row>
    <row r="1316" spans="2:20" ht="15.75" x14ac:dyDescent="0.2">
      <c r="B1316" s="116" t="s">
        <v>3305</v>
      </c>
      <c r="C1316" s="118">
        <v>5032</v>
      </c>
      <c r="D1316" s="118">
        <v>11140</v>
      </c>
      <c r="E1316" s="118">
        <v>11890</v>
      </c>
      <c r="F1316" s="118">
        <v>13820</v>
      </c>
      <c r="G1316" s="118">
        <v>11060</v>
      </c>
      <c r="H1316" s="118">
        <v>31220</v>
      </c>
      <c r="I1316" s="118">
        <v>721050</v>
      </c>
      <c r="J1316" s="118">
        <v>761439</v>
      </c>
      <c r="K1316" s="118">
        <v>1571930.5667999999</v>
      </c>
      <c r="L1316" s="186">
        <f t="shared" si="158"/>
        <v>1.6976556184316895E-2</v>
      </c>
      <c r="M1316" s="186">
        <f t="shared" si="159"/>
        <v>-4.6232876712328765E-2</v>
      </c>
      <c r="N1316" s="186">
        <f t="shared" si="160"/>
        <v>-1.4096185737976783E-2</v>
      </c>
      <c r="O1316" s="186">
        <f t="shared" si="156"/>
        <v>-3.1523642732049037E-2</v>
      </c>
      <c r="P1316" s="186">
        <f t="shared" si="157"/>
        <v>5.1513200257566E-3</v>
      </c>
      <c r="Q1316" s="186">
        <f t="shared" si="161"/>
        <v>5.1513200257566E-3</v>
      </c>
      <c r="R1316" s="117">
        <f t="shared" si="162"/>
        <v>9.5368585005059948E-4</v>
      </c>
      <c r="S1316" s="117">
        <f t="shared" si="163"/>
        <v>-6.4441615371490818E-4</v>
      </c>
      <c r="T1316" s="117">
        <f t="shared" si="155"/>
        <v>2.6011582273914049E-3</v>
      </c>
    </row>
    <row r="1317" spans="2:20" ht="15.75" x14ac:dyDescent="0.2">
      <c r="B1317" s="116" t="s">
        <v>3306</v>
      </c>
      <c r="C1317" s="118">
        <v>5047</v>
      </c>
      <c r="D1317" s="118">
        <v>10940</v>
      </c>
      <c r="E1317" s="118">
        <v>11800</v>
      </c>
      <c r="F1317" s="118">
        <v>13810</v>
      </c>
      <c r="G1317" s="118">
        <v>11120</v>
      </c>
      <c r="H1317" s="118">
        <v>31120</v>
      </c>
      <c r="I1317" s="118">
        <v>721088</v>
      </c>
      <c r="J1317" s="118">
        <v>761454</v>
      </c>
      <c r="K1317" s="118">
        <v>1576439.1157</v>
      </c>
      <c r="L1317" s="186">
        <f t="shared" si="158"/>
        <v>2.9809220985691576E-3</v>
      </c>
      <c r="M1317" s="186">
        <f t="shared" si="159"/>
        <v>-1.7953321364452424E-2</v>
      </c>
      <c r="N1317" s="186">
        <f t="shared" si="160"/>
        <v>-7.569386038687973E-3</v>
      </c>
      <c r="O1317" s="186">
        <f t="shared" si="156"/>
        <v>5.4249547920433997E-3</v>
      </c>
      <c r="P1317" s="186">
        <f t="shared" si="157"/>
        <v>-3.2030749519538757E-3</v>
      </c>
      <c r="Q1317" s="186">
        <f t="shared" si="161"/>
        <v>-3.2030749519538757E-3</v>
      </c>
      <c r="R1317" s="117">
        <f t="shared" si="162"/>
        <v>5.2700922266139659E-5</v>
      </c>
      <c r="S1317" s="117">
        <f t="shared" si="163"/>
        <v>1.969954257662137E-5</v>
      </c>
      <c r="T1317" s="117">
        <f t="shared" si="155"/>
        <v>2.8681603343194513E-3</v>
      </c>
    </row>
    <row r="1318" spans="2:20" ht="15.75" x14ac:dyDescent="0.2">
      <c r="B1318" s="116" t="s">
        <v>3307</v>
      </c>
      <c r="C1318" s="118">
        <v>4860</v>
      </c>
      <c r="D1318" s="118">
        <v>11200</v>
      </c>
      <c r="E1318" s="118">
        <v>11590</v>
      </c>
      <c r="F1318" s="118">
        <v>13620</v>
      </c>
      <c r="G1318" s="118">
        <v>11120</v>
      </c>
      <c r="H1318" s="118">
        <v>30540</v>
      </c>
      <c r="I1318" s="118">
        <v>720872</v>
      </c>
      <c r="J1318" s="118">
        <v>761402</v>
      </c>
      <c r="K1318" s="118">
        <v>1536583.6085000001</v>
      </c>
      <c r="L1318" s="186">
        <f t="shared" si="158"/>
        <v>-3.7051713889439272E-2</v>
      </c>
      <c r="M1318" s="186">
        <f t="shared" si="159"/>
        <v>2.376599634369287E-2</v>
      </c>
      <c r="N1318" s="186">
        <f t="shared" si="160"/>
        <v>-1.7796610169491526E-2</v>
      </c>
      <c r="O1318" s="186">
        <f t="shared" si="156"/>
        <v>0</v>
      </c>
      <c r="P1318" s="186">
        <f t="shared" si="157"/>
        <v>-1.8637532133676093E-2</v>
      </c>
      <c r="Q1318" s="186">
        <f t="shared" si="161"/>
        <v>-1.8637532133676093E-2</v>
      </c>
      <c r="R1318" s="117">
        <f t="shared" si="162"/>
        <v>-2.9954735067009853E-4</v>
      </c>
      <c r="S1318" s="117">
        <f t="shared" si="163"/>
        <v>-6.8290402309266222E-5</v>
      </c>
      <c r="T1318" s="117">
        <f t="shared" si="155"/>
        <v>-2.5281983175292178E-2</v>
      </c>
    </row>
    <row r="1319" spans="2:20" ht="15.75" x14ac:dyDescent="0.2">
      <c r="B1319" s="116" t="s">
        <v>3308</v>
      </c>
      <c r="C1319" s="118">
        <v>4807</v>
      </c>
      <c r="D1319" s="118">
        <v>11150</v>
      </c>
      <c r="E1319" s="118">
        <v>11600</v>
      </c>
      <c r="F1319" s="118">
        <v>13670</v>
      </c>
      <c r="G1319" s="118">
        <v>10600</v>
      </c>
      <c r="H1319" s="118">
        <v>30830</v>
      </c>
      <c r="I1319" s="118">
        <v>717174</v>
      </c>
      <c r="J1319" s="118">
        <v>757445</v>
      </c>
      <c r="K1319" s="118">
        <v>1518675.6232</v>
      </c>
      <c r="L1319" s="186">
        <f t="shared" si="158"/>
        <v>-1.0905349794238683E-2</v>
      </c>
      <c r="M1319" s="186">
        <f t="shared" si="159"/>
        <v>-4.464285714285714E-3</v>
      </c>
      <c r="N1319" s="186">
        <f t="shared" si="160"/>
        <v>8.6281276962899055E-4</v>
      </c>
      <c r="O1319" s="186">
        <f t="shared" si="156"/>
        <v>-4.6762589928057555E-2</v>
      </c>
      <c r="P1319" s="186">
        <f t="shared" si="157"/>
        <v>9.4957432874918143E-3</v>
      </c>
      <c r="Q1319" s="186">
        <f t="shared" si="161"/>
        <v>9.4957432874918143E-3</v>
      </c>
      <c r="R1319" s="117">
        <f t="shared" si="162"/>
        <v>-5.1298982343606081E-3</v>
      </c>
      <c r="S1319" s="117">
        <f t="shared" si="163"/>
        <v>-5.1969918650069218E-3</v>
      </c>
      <c r="T1319" s="117">
        <f t="shared" si="155"/>
        <v>-1.1654416460606189E-2</v>
      </c>
    </row>
    <row r="1320" spans="2:20" ht="15.75" x14ac:dyDescent="0.2">
      <c r="B1320" s="116" t="s">
        <v>3309</v>
      </c>
      <c r="C1320" s="118">
        <v>4701</v>
      </c>
      <c r="D1320" s="118">
        <v>10630</v>
      </c>
      <c r="E1320" s="118">
        <v>11580</v>
      </c>
      <c r="F1320" s="118">
        <v>13910</v>
      </c>
      <c r="G1320" s="118">
        <v>10390</v>
      </c>
      <c r="H1320" s="118">
        <v>30910</v>
      </c>
      <c r="I1320" s="118">
        <v>718553</v>
      </c>
      <c r="J1320" s="118">
        <v>760329</v>
      </c>
      <c r="K1320" s="118">
        <v>1541762.3811000001</v>
      </c>
      <c r="L1320" s="186">
        <f t="shared" si="158"/>
        <v>-2.2051175369253172E-2</v>
      </c>
      <c r="M1320" s="186">
        <f t="shared" si="159"/>
        <v>-4.663677130044843E-2</v>
      </c>
      <c r="N1320" s="186">
        <f t="shared" si="160"/>
        <v>-1.7241379310344827E-3</v>
      </c>
      <c r="O1320" s="186">
        <f t="shared" si="156"/>
        <v>-1.981132075471698E-2</v>
      </c>
      <c r="P1320" s="186">
        <f t="shared" si="157"/>
        <v>2.5948751216347712E-3</v>
      </c>
      <c r="Q1320" s="186">
        <f t="shared" si="161"/>
        <v>2.5948751216347712E-3</v>
      </c>
      <c r="R1320" s="117">
        <f t="shared" si="162"/>
        <v>1.9228248653743723E-3</v>
      </c>
      <c r="S1320" s="117">
        <f t="shared" si="163"/>
        <v>3.8075371809174262E-3</v>
      </c>
      <c r="T1320" s="117">
        <f t="shared" si="155"/>
        <v>1.5201901938317807E-2</v>
      </c>
    </row>
    <row r="1321" spans="2:20" ht="15.75" x14ac:dyDescent="0.2">
      <c r="B1321" s="116" t="s">
        <v>3310</v>
      </c>
      <c r="C1321" s="118">
        <v>4476</v>
      </c>
      <c r="D1321" s="118">
        <v>10150</v>
      </c>
      <c r="E1321" s="118">
        <v>11260</v>
      </c>
      <c r="F1321" s="118">
        <v>13360</v>
      </c>
      <c r="G1321" s="118">
        <v>10760</v>
      </c>
      <c r="H1321" s="118">
        <v>30090</v>
      </c>
      <c r="I1321" s="118">
        <v>721782</v>
      </c>
      <c r="J1321" s="118">
        <v>761264</v>
      </c>
      <c r="K1321" s="118">
        <v>1531294.1647999999</v>
      </c>
      <c r="L1321" s="186">
        <f t="shared" si="158"/>
        <v>-4.7862156987874924E-2</v>
      </c>
      <c r="M1321" s="186">
        <f t="shared" si="159"/>
        <v>-4.5155221072436504E-2</v>
      </c>
      <c r="N1321" s="186">
        <f t="shared" si="160"/>
        <v>-2.7633851468048358E-2</v>
      </c>
      <c r="O1321" s="186">
        <f t="shared" si="156"/>
        <v>3.5611164581328202E-2</v>
      </c>
      <c r="P1321" s="186">
        <f t="shared" si="157"/>
        <v>-2.6528631510837918E-2</v>
      </c>
      <c r="Q1321" s="186">
        <f t="shared" si="161"/>
        <v>-2.6528631510837918E-2</v>
      </c>
      <c r="R1321" s="117">
        <f t="shared" si="162"/>
        <v>4.4937534183282233E-3</v>
      </c>
      <c r="S1321" s="117">
        <f t="shared" si="163"/>
        <v>1.2297308138976681E-3</v>
      </c>
      <c r="T1321" s="117">
        <f t="shared" si="155"/>
        <v>-6.789772813454855E-3</v>
      </c>
    </row>
    <row r="1322" spans="2:20" ht="15.75" x14ac:dyDescent="0.2">
      <c r="B1322" s="116" t="s">
        <v>3311</v>
      </c>
      <c r="C1322" s="118">
        <v>4388</v>
      </c>
      <c r="D1322" s="118">
        <v>10240</v>
      </c>
      <c r="E1322" s="118">
        <v>11180</v>
      </c>
      <c r="F1322" s="118">
        <v>13130</v>
      </c>
      <c r="G1322" s="118">
        <v>10670</v>
      </c>
      <c r="H1322" s="118">
        <v>30020</v>
      </c>
      <c r="I1322" s="118">
        <v>721139</v>
      </c>
      <c r="J1322" s="118">
        <v>762107</v>
      </c>
      <c r="K1322" s="118">
        <v>1491199.2009999999</v>
      </c>
      <c r="L1322" s="186">
        <f t="shared" si="158"/>
        <v>-1.9660411081322611E-2</v>
      </c>
      <c r="M1322" s="186">
        <f t="shared" si="159"/>
        <v>8.8669950738916262E-3</v>
      </c>
      <c r="N1322" s="186">
        <f t="shared" si="160"/>
        <v>-7.104795737122558E-3</v>
      </c>
      <c r="O1322" s="186">
        <f t="shared" si="156"/>
        <v>-8.3643122676579917E-3</v>
      </c>
      <c r="P1322" s="186">
        <f t="shared" si="157"/>
        <v>-2.3263542705217678E-3</v>
      </c>
      <c r="Q1322" s="186">
        <f t="shared" si="161"/>
        <v>-2.3263542705217678E-3</v>
      </c>
      <c r="R1322" s="117">
        <f t="shared" si="162"/>
        <v>-8.9085070007287521E-4</v>
      </c>
      <c r="S1322" s="117">
        <f t="shared" si="163"/>
        <v>1.1073687971584103E-3</v>
      </c>
      <c r="T1322" s="117">
        <f t="shared" si="155"/>
        <v>-2.6183710956174625E-2</v>
      </c>
    </row>
    <row r="1323" spans="2:20" ht="15.75" x14ac:dyDescent="0.2">
      <c r="B1323" s="116" t="s">
        <v>3312</v>
      </c>
      <c r="C1323" s="118">
        <v>4507</v>
      </c>
      <c r="D1323" s="118">
        <v>9780</v>
      </c>
      <c r="E1323" s="118">
        <v>11310</v>
      </c>
      <c r="F1323" s="118">
        <v>13220</v>
      </c>
      <c r="G1323" s="118">
        <v>10210</v>
      </c>
      <c r="H1323" s="118">
        <v>30380</v>
      </c>
      <c r="I1323" s="118">
        <v>720144</v>
      </c>
      <c r="J1323" s="118">
        <v>762630</v>
      </c>
      <c r="K1323" s="118">
        <v>1461289.1680000001</v>
      </c>
      <c r="L1323" s="186">
        <f t="shared" si="158"/>
        <v>2.7119416590701915E-2</v>
      </c>
      <c r="M1323" s="186">
        <f t="shared" si="159"/>
        <v>-4.4921875E-2</v>
      </c>
      <c r="N1323" s="186">
        <f t="shared" si="160"/>
        <v>1.1627906976744186E-2</v>
      </c>
      <c r="O1323" s="186">
        <f t="shared" si="156"/>
        <v>-4.3111527647610122E-2</v>
      </c>
      <c r="P1323" s="186">
        <f t="shared" si="157"/>
        <v>1.1992005329780146E-2</v>
      </c>
      <c r="Q1323" s="186">
        <f t="shared" si="161"/>
        <v>1.1992005329780146E-2</v>
      </c>
      <c r="R1323" s="117">
        <f t="shared" si="162"/>
        <v>-1.3797617380283136E-3</v>
      </c>
      <c r="S1323" s="117">
        <f t="shared" si="163"/>
        <v>6.86255342097632E-4</v>
      </c>
      <c r="T1323" s="117">
        <f t="shared" si="155"/>
        <v>-2.0057704550768347E-2</v>
      </c>
    </row>
    <row r="1324" spans="2:20" ht="15.75" x14ac:dyDescent="0.2">
      <c r="B1324" s="116" t="s">
        <v>3313</v>
      </c>
      <c r="C1324" s="118">
        <v>4490</v>
      </c>
      <c r="D1324" s="118">
        <v>9890</v>
      </c>
      <c r="E1324" s="118">
        <v>11220</v>
      </c>
      <c r="F1324" s="118">
        <v>13110</v>
      </c>
      <c r="G1324" s="118">
        <v>9980</v>
      </c>
      <c r="H1324" s="118">
        <v>30240</v>
      </c>
      <c r="I1324" s="118">
        <v>719698</v>
      </c>
      <c r="J1324" s="118">
        <v>761085</v>
      </c>
      <c r="K1324" s="118">
        <v>1468299.568</v>
      </c>
      <c r="L1324" s="186">
        <f t="shared" si="158"/>
        <v>-3.7719103616596404E-3</v>
      </c>
      <c r="M1324" s="186">
        <f t="shared" si="159"/>
        <v>1.1247443762781187E-2</v>
      </c>
      <c r="N1324" s="186">
        <f t="shared" si="160"/>
        <v>-7.9575596816976128E-3</v>
      </c>
      <c r="O1324" s="186">
        <f t="shared" si="156"/>
        <v>-2.2526934378060724E-2</v>
      </c>
      <c r="P1324" s="186">
        <f t="shared" si="157"/>
        <v>-4.608294930875576E-3</v>
      </c>
      <c r="Q1324" s="186">
        <f t="shared" si="161"/>
        <v>-4.608294930875576E-3</v>
      </c>
      <c r="R1324" s="117">
        <f t="shared" si="162"/>
        <v>-6.193205803283788E-4</v>
      </c>
      <c r="S1324" s="117">
        <f t="shared" si="163"/>
        <v>-2.0258841115613074E-3</v>
      </c>
      <c r="T1324" s="117">
        <f t="shared" si="155"/>
        <v>4.7974077639915185E-3</v>
      </c>
    </row>
    <row r="1325" spans="2:20" ht="15.75" x14ac:dyDescent="0.2">
      <c r="B1325" s="116" t="s">
        <v>3314</v>
      </c>
      <c r="C1325" s="118">
        <v>4283</v>
      </c>
      <c r="D1325" s="118">
        <v>10250</v>
      </c>
      <c r="E1325" s="118">
        <v>10710</v>
      </c>
      <c r="F1325" s="118">
        <v>12570</v>
      </c>
      <c r="G1325" s="118">
        <v>10100</v>
      </c>
      <c r="H1325" s="118">
        <v>28830</v>
      </c>
      <c r="I1325" s="118">
        <v>720836</v>
      </c>
      <c r="J1325" s="118">
        <v>761624</v>
      </c>
      <c r="K1325" s="118">
        <v>1430719.0878000001</v>
      </c>
      <c r="L1325" s="186">
        <f t="shared" si="158"/>
        <v>-4.6102449888641428E-2</v>
      </c>
      <c r="M1325" s="186">
        <f t="shared" si="159"/>
        <v>3.6400404448938321E-2</v>
      </c>
      <c r="N1325" s="186">
        <f t="shared" si="160"/>
        <v>-4.5454545454545456E-2</v>
      </c>
      <c r="O1325" s="186">
        <f t="shared" si="156"/>
        <v>1.2024048096192385E-2</v>
      </c>
      <c r="P1325" s="186">
        <f t="shared" si="157"/>
        <v>-4.6626984126984128E-2</v>
      </c>
      <c r="Q1325" s="186">
        <f t="shared" si="161"/>
        <v>-4.6626984126984128E-2</v>
      </c>
      <c r="R1325" s="117">
        <f t="shared" si="162"/>
        <v>1.5812187889920495E-3</v>
      </c>
      <c r="S1325" s="117">
        <f t="shared" si="163"/>
        <v>7.0819947837626543E-4</v>
      </c>
      <c r="T1325" s="117">
        <f t="shared" si="155"/>
        <v>-2.5594559188755327E-2</v>
      </c>
    </row>
    <row r="1326" spans="2:20" ht="15.75" x14ac:dyDescent="0.2">
      <c r="B1326" s="116" t="s">
        <v>3315</v>
      </c>
      <c r="C1326" s="118">
        <v>4193</v>
      </c>
      <c r="D1326" s="118">
        <v>10130</v>
      </c>
      <c r="E1326" s="118">
        <v>10440</v>
      </c>
      <c r="F1326" s="118">
        <v>12180</v>
      </c>
      <c r="G1326" s="118">
        <v>10060</v>
      </c>
      <c r="H1326" s="118">
        <v>27580</v>
      </c>
      <c r="I1326" s="118">
        <v>722576</v>
      </c>
      <c r="J1326" s="118">
        <v>762519</v>
      </c>
      <c r="K1326" s="118">
        <v>1424773.9467</v>
      </c>
      <c r="L1326" s="186">
        <f t="shared" si="158"/>
        <v>-2.1013308428671492E-2</v>
      </c>
      <c r="M1326" s="186">
        <f t="shared" si="159"/>
        <v>-1.1707317073170732E-2</v>
      </c>
      <c r="N1326" s="186">
        <f t="shared" si="160"/>
        <v>-2.5210084033613446E-2</v>
      </c>
      <c r="O1326" s="186">
        <f t="shared" si="156"/>
        <v>-3.9603960396039604E-3</v>
      </c>
      <c r="P1326" s="186">
        <f t="shared" si="157"/>
        <v>-4.3357613596947626E-2</v>
      </c>
      <c r="Q1326" s="186">
        <f t="shared" si="161"/>
        <v>-4.3357613596947626E-2</v>
      </c>
      <c r="R1326" s="117">
        <f t="shared" si="162"/>
        <v>2.4138639024688002E-3</v>
      </c>
      <c r="S1326" s="117">
        <f t="shared" si="163"/>
        <v>1.175120531916011E-3</v>
      </c>
      <c r="T1326" s="117">
        <f t="shared" ref="T1326:T1389" si="164">(K1326-K1325)/K1325</f>
        <v>-4.1553517742898768E-3</v>
      </c>
    </row>
    <row r="1327" spans="2:20" ht="15.75" x14ac:dyDescent="0.2">
      <c r="B1327" s="116" t="s">
        <v>3316</v>
      </c>
      <c r="C1327" s="118">
        <v>4239</v>
      </c>
      <c r="D1327" s="118">
        <v>10130</v>
      </c>
      <c r="E1327" s="118">
        <v>10480</v>
      </c>
      <c r="F1327" s="118">
        <v>12350</v>
      </c>
      <c r="G1327" s="118">
        <v>10400</v>
      </c>
      <c r="H1327" s="118">
        <v>27750</v>
      </c>
      <c r="I1327" s="118">
        <v>722324</v>
      </c>
      <c r="J1327" s="118">
        <v>763180</v>
      </c>
      <c r="K1327" s="118">
        <v>1459840.8740999999</v>
      </c>
      <c r="L1327" s="186">
        <f t="shared" si="158"/>
        <v>1.0970665394705462E-2</v>
      </c>
      <c r="M1327" s="186">
        <f t="shared" si="159"/>
        <v>0</v>
      </c>
      <c r="N1327" s="186">
        <f t="shared" si="160"/>
        <v>3.8314176245210726E-3</v>
      </c>
      <c r="O1327" s="186">
        <f t="shared" si="156"/>
        <v>3.3797216699801194E-2</v>
      </c>
      <c r="P1327" s="186">
        <f t="shared" si="157"/>
        <v>6.163886874546773E-3</v>
      </c>
      <c r="Q1327" s="186">
        <f t="shared" si="161"/>
        <v>6.163886874546773E-3</v>
      </c>
      <c r="R1327" s="117">
        <f t="shared" si="162"/>
        <v>-3.4875224197869844E-4</v>
      </c>
      <c r="S1327" s="117">
        <f t="shared" si="163"/>
        <v>8.6686364536490241E-4</v>
      </c>
      <c r="T1327" s="117">
        <f t="shared" si="164"/>
        <v>2.4612274446216845E-2</v>
      </c>
    </row>
    <row r="1328" spans="2:20" ht="15.75" x14ac:dyDescent="0.2">
      <c r="B1328" s="116" t="s">
        <v>3317</v>
      </c>
      <c r="C1328" s="118">
        <v>4062</v>
      </c>
      <c r="D1328" s="118">
        <v>10200</v>
      </c>
      <c r="E1328" s="118">
        <v>10140</v>
      </c>
      <c r="F1328" s="118">
        <v>12010</v>
      </c>
      <c r="G1328" s="118">
        <v>10920</v>
      </c>
      <c r="H1328" s="118">
        <v>26500</v>
      </c>
      <c r="I1328" s="118">
        <v>723565</v>
      </c>
      <c r="J1328" s="118">
        <v>764257</v>
      </c>
      <c r="K1328" s="118">
        <v>1461659.855</v>
      </c>
      <c r="L1328" s="186">
        <f t="shared" si="158"/>
        <v>-4.1755130927105449E-2</v>
      </c>
      <c r="M1328" s="186">
        <f t="shared" si="159"/>
        <v>6.9101678183613032E-3</v>
      </c>
      <c r="N1328" s="186">
        <f t="shared" si="160"/>
        <v>-3.2442748091603052E-2</v>
      </c>
      <c r="O1328" s="186">
        <f t="shared" si="156"/>
        <v>0.05</v>
      </c>
      <c r="P1328" s="186">
        <f t="shared" si="157"/>
        <v>-4.5045045045045043E-2</v>
      </c>
      <c r="Q1328" s="186">
        <f t="shared" si="161"/>
        <v>-4.5045045045045043E-2</v>
      </c>
      <c r="R1328" s="117">
        <f t="shared" si="162"/>
        <v>1.7180655772201948E-3</v>
      </c>
      <c r="S1328" s="117">
        <f t="shared" si="163"/>
        <v>1.4112005031578397E-3</v>
      </c>
      <c r="T1328" s="117">
        <f t="shared" si="164"/>
        <v>1.2460131321651712E-3</v>
      </c>
    </row>
    <row r="1329" spans="2:20" ht="15.75" x14ac:dyDescent="0.2">
      <c r="B1329" s="116" t="s">
        <v>3318</v>
      </c>
      <c r="C1329" s="118">
        <v>4042</v>
      </c>
      <c r="D1329" s="118">
        <v>10700</v>
      </c>
      <c r="E1329" s="118">
        <v>10100</v>
      </c>
      <c r="F1329" s="118">
        <v>12050</v>
      </c>
      <c r="G1329" s="118">
        <v>11000</v>
      </c>
      <c r="H1329" s="118">
        <v>26410</v>
      </c>
      <c r="I1329" s="118">
        <v>724094</v>
      </c>
      <c r="J1329" s="118">
        <v>763457</v>
      </c>
      <c r="K1329" s="118">
        <v>1463222.5592</v>
      </c>
      <c r="L1329" s="186">
        <f t="shared" si="158"/>
        <v>-4.9236829148202859E-3</v>
      </c>
      <c r="M1329" s="186">
        <f t="shared" si="159"/>
        <v>4.9019607843137254E-2</v>
      </c>
      <c r="N1329" s="186">
        <f t="shared" si="160"/>
        <v>-3.9447731755424065E-3</v>
      </c>
      <c r="O1329" s="186">
        <f t="shared" si="156"/>
        <v>7.326007326007326E-3</v>
      </c>
      <c r="P1329" s="186">
        <f t="shared" si="157"/>
        <v>-3.3962264150943396E-3</v>
      </c>
      <c r="Q1329" s="186">
        <f t="shared" si="161"/>
        <v>-3.3962264150943396E-3</v>
      </c>
      <c r="R1329" s="117">
        <f t="shared" si="162"/>
        <v>7.3110225066165449E-4</v>
      </c>
      <c r="S1329" s="117">
        <f t="shared" si="163"/>
        <v>-1.0467682991454445E-3</v>
      </c>
      <c r="T1329" s="117">
        <f t="shared" si="164"/>
        <v>1.0691298626382788E-3</v>
      </c>
    </row>
    <row r="1330" spans="2:20" ht="15.75" x14ac:dyDescent="0.2">
      <c r="B1330" s="116" t="s">
        <v>3319</v>
      </c>
      <c r="C1330" s="118">
        <v>4200</v>
      </c>
      <c r="D1330" s="118">
        <v>10960</v>
      </c>
      <c r="E1330" s="118">
        <v>10550</v>
      </c>
      <c r="F1330" s="118">
        <v>12590</v>
      </c>
      <c r="G1330" s="118">
        <v>11230</v>
      </c>
      <c r="H1330" s="118">
        <v>27010</v>
      </c>
      <c r="I1330" s="118">
        <v>725272</v>
      </c>
      <c r="J1330" s="118">
        <v>764711</v>
      </c>
      <c r="K1330" s="118">
        <v>1474828.0164000001</v>
      </c>
      <c r="L1330" s="186">
        <f t="shared" si="158"/>
        <v>3.9089559623948542E-2</v>
      </c>
      <c r="M1330" s="186">
        <f t="shared" si="159"/>
        <v>2.4299065420560748E-2</v>
      </c>
      <c r="N1330" s="186">
        <f t="shared" si="160"/>
        <v>4.4554455445544552E-2</v>
      </c>
      <c r="O1330" s="186">
        <f t="shared" si="156"/>
        <v>2.0909090909090908E-2</v>
      </c>
      <c r="P1330" s="186">
        <f t="shared" si="157"/>
        <v>2.2718667171525937E-2</v>
      </c>
      <c r="Q1330" s="186">
        <f t="shared" si="161"/>
        <v>2.2718667171525937E-2</v>
      </c>
      <c r="R1330" s="117">
        <f t="shared" si="162"/>
        <v>1.626860600971697E-3</v>
      </c>
      <c r="S1330" s="117">
        <f t="shared" si="163"/>
        <v>1.6425286558378533E-3</v>
      </c>
      <c r="T1330" s="117">
        <f t="shared" si="164"/>
        <v>7.931436764032131E-3</v>
      </c>
    </row>
    <row r="1331" spans="2:20" ht="15.75" x14ac:dyDescent="0.2">
      <c r="B1331" s="116" t="s">
        <v>3320</v>
      </c>
      <c r="C1331" s="118">
        <v>4191</v>
      </c>
      <c r="D1331" s="118">
        <v>10840</v>
      </c>
      <c r="E1331" s="118">
        <v>10500</v>
      </c>
      <c r="F1331" s="118">
        <v>12850</v>
      </c>
      <c r="G1331" s="118">
        <v>11150</v>
      </c>
      <c r="H1331" s="118">
        <v>27080</v>
      </c>
      <c r="I1331" s="118">
        <v>725272</v>
      </c>
      <c r="J1331" s="118">
        <v>764711</v>
      </c>
      <c r="K1331" s="118">
        <v>1511445.1384000001</v>
      </c>
      <c r="L1331" s="186">
        <f t="shared" si="158"/>
        <v>-2.142857142857143E-3</v>
      </c>
      <c r="M1331" s="186">
        <f t="shared" si="159"/>
        <v>-1.0948905109489052E-2</v>
      </c>
      <c r="N1331" s="186">
        <f t="shared" si="160"/>
        <v>-4.7393364928909956E-3</v>
      </c>
      <c r="O1331" s="186">
        <f t="shared" si="156"/>
        <v>-7.1237756010685662E-3</v>
      </c>
      <c r="P1331" s="186">
        <f t="shared" si="157"/>
        <v>2.5916327286190301E-3</v>
      </c>
      <c r="Q1331" s="186">
        <f t="shared" si="161"/>
        <v>2.5916327286190301E-3</v>
      </c>
      <c r="R1331" s="117">
        <f t="shared" si="162"/>
        <v>0</v>
      </c>
      <c r="S1331" s="117">
        <f t="shared" si="163"/>
        <v>0</v>
      </c>
      <c r="T1331" s="117">
        <f t="shared" si="164"/>
        <v>2.4828062386135705E-2</v>
      </c>
    </row>
    <row r="1332" spans="2:20" ht="15.75" x14ac:dyDescent="0.2">
      <c r="B1332" s="116" t="s">
        <v>3321</v>
      </c>
      <c r="C1332" s="118">
        <v>4120</v>
      </c>
      <c r="D1332" s="118">
        <v>10810</v>
      </c>
      <c r="E1332" s="118">
        <v>10440</v>
      </c>
      <c r="F1332" s="118">
        <v>12930</v>
      </c>
      <c r="G1332" s="118">
        <v>11630</v>
      </c>
      <c r="H1332" s="118">
        <v>27080</v>
      </c>
      <c r="I1332" s="118">
        <v>725054</v>
      </c>
      <c r="J1332" s="118">
        <v>765828</v>
      </c>
      <c r="K1332" s="118">
        <v>1514591.247</v>
      </c>
      <c r="L1332" s="186">
        <f t="shared" si="158"/>
        <v>-1.6941064185158672E-2</v>
      </c>
      <c r="M1332" s="186">
        <f t="shared" si="159"/>
        <v>-2.7675276752767526E-3</v>
      </c>
      <c r="N1332" s="186">
        <f t="shared" si="160"/>
        <v>-5.7142857142857143E-3</v>
      </c>
      <c r="O1332" s="186">
        <f t="shared" si="156"/>
        <v>4.3049327354260092E-2</v>
      </c>
      <c r="P1332" s="186">
        <f t="shared" si="157"/>
        <v>0</v>
      </c>
      <c r="Q1332" s="186">
        <f t="shared" si="161"/>
        <v>0</v>
      </c>
      <c r="R1332" s="117">
        <f t="shared" si="162"/>
        <v>-3.0057688701618152E-4</v>
      </c>
      <c r="S1332" s="117">
        <f t="shared" si="163"/>
        <v>1.4606825323553604E-3</v>
      </c>
      <c r="T1332" s="117">
        <f t="shared" si="164"/>
        <v>2.0815235168445195E-3</v>
      </c>
    </row>
    <row r="1333" spans="2:20" ht="15.75" x14ac:dyDescent="0.2">
      <c r="B1333" s="116" t="s">
        <v>3322</v>
      </c>
      <c r="C1333" s="118">
        <v>4148</v>
      </c>
      <c r="D1333" s="118">
        <v>10420</v>
      </c>
      <c r="E1333" s="118">
        <v>10480</v>
      </c>
      <c r="F1333" s="118">
        <v>12980</v>
      </c>
      <c r="G1333" s="118">
        <v>11490</v>
      </c>
      <c r="H1333" s="118">
        <v>26770</v>
      </c>
      <c r="I1333" s="118">
        <v>724214</v>
      </c>
      <c r="J1333" s="118">
        <v>766859</v>
      </c>
      <c r="K1333" s="118">
        <v>1522299.3474999999</v>
      </c>
      <c r="L1333" s="186">
        <f t="shared" si="158"/>
        <v>6.7961165048543689E-3</v>
      </c>
      <c r="M1333" s="186">
        <f t="shared" si="159"/>
        <v>-3.6077705827937095E-2</v>
      </c>
      <c r="N1333" s="186">
        <f t="shared" si="160"/>
        <v>3.8314176245210726E-3</v>
      </c>
      <c r="O1333" s="186">
        <f t="shared" si="156"/>
        <v>-1.2037833190025795E-2</v>
      </c>
      <c r="P1333" s="186">
        <f t="shared" si="157"/>
        <v>-1.1447562776957163E-2</v>
      </c>
      <c r="Q1333" s="186">
        <f t="shared" si="161"/>
        <v>-1.1447562776957163E-2</v>
      </c>
      <c r="R1333" s="117">
        <f t="shared" si="162"/>
        <v>-1.1585343988171916E-3</v>
      </c>
      <c r="S1333" s="117">
        <f t="shared" si="163"/>
        <v>1.3462552949226197E-3</v>
      </c>
      <c r="T1333" s="117">
        <f t="shared" si="164"/>
        <v>5.0892282094377791E-3</v>
      </c>
    </row>
    <row r="1334" spans="2:20" ht="15.75" x14ac:dyDescent="0.2">
      <c r="B1334" s="116" t="s">
        <v>3323</v>
      </c>
      <c r="C1334" s="118">
        <v>4178</v>
      </c>
      <c r="D1334" s="118">
        <v>10380</v>
      </c>
      <c r="E1334" s="118">
        <v>10900</v>
      </c>
      <c r="F1334" s="118">
        <v>13220</v>
      </c>
      <c r="G1334" s="118">
        <v>11550</v>
      </c>
      <c r="H1334" s="118">
        <v>28060</v>
      </c>
      <c r="I1334" s="118">
        <v>725398</v>
      </c>
      <c r="J1334" s="118">
        <v>767113</v>
      </c>
      <c r="K1334" s="118">
        <v>1525037.7205000001</v>
      </c>
      <c r="L1334" s="186">
        <f t="shared" si="158"/>
        <v>7.2324011571841852E-3</v>
      </c>
      <c r="M1334" s="186">
        <f t="shared" si="159"/>
        <v>-3.838771593090211E-3</v>
      </c>
      <c r="N1334" s="186">
        <f t="shared" si="160"/>
        <v>4.0076335877862593E-2</v>
      </c>
      <c r="O1334" s="186">
        <f t="shared" si="156"/>
        <v>5.2219321148825066E-3</v>
      </c>
      <c r="P1334" s="186">
        <f t="shared" si="157"/>
        <v>4.8188270451998506E-2</v>
      </c>
      <c r="Q1334" s="186">
        <f t="shared" si="161"/>
        <v>4.8188270451998506E-2</v>
      </c>
      <c r="R1334" s="117">
        <f t="shared" si="162"/>
        <v>1.6348758792290676E-3</v>
      </c>
      <c r="S1334" s="117">
        <f t="shared" si="163"/>
        <v>3.3122125449398131E-4</v>
      </c>
      <c r="T1334" s="117">
        <f t="shared" si="164"/>
        <v>1.7988400274211757E-3</v>
      </c>
    </row>
    <row r="1335" spans="2:20" ht="15.75" x14ac:dyDescent="0.2">
      <c r="B1335" s="116" t="s">
        <v>3324</v>
      </c>
      <c r="C1335" s="118">
        <v>4119</v>
      </c>
      <c r="D1335" s="118">
        <v>10430</v>
      </c>
      <c r="E1335" s="118">
        <v>10860</v>
      </c>
      <c r="F1335" s="118">
        <v>13000</v>
      </c>
      <c r="G1335" s="118">
        <v>11730</v>
      </c>
      <c r="H1335" s="118">
        <v>28310</v>
      </c>
      <c r="I1335" s="118">
        <v>726430</v>
      </c>
      <c r="J1335" s="118">
        <v>766957</v>
      </c>
      <c r="K1335" s="118">
        <v>1501188.5752999999</v>
      </c>
      <c r="L1335" s="186">
        <f t="shared" si="158"/>
        <v>-1.4121589277166108E-2</v>
      </c>
      <c r="M1335" s="186">
        <f t="shared" si="159"/>
        <v>4.8169556840077067E-3</v>
      </c>
      <c r="N1335" s="186">
        <f t="shared" si="160"/>
        <v>-3.669724770642202E-3</v>
      </c>
      <c r="O1335" s="186">
        <f t="shared" si="156"/>
        <v>1.5584415584415584E-2</v>
      </c>
      <c r="P1335" s="186">
        <f t="shared" si="157"/>
        <v>8.9094796863863155E-3</v>
      </c>
      <c r="Q1335" s="186">
        <f t="shared" si="161"/>
        <v>8.9094796863863155E-3</v>
      </c>
      <c r="R1335" s="117">
        <f t="shared" si="162"/>
        <v>1.4226672805825217E-3</v>
      </c>
      <c r="S1335" s="117">
        <f t="shared" si="163"/>
        <v>-2.0335987005825739E-4</v>
      </c>
      <c r="T1335" s="117">
        <f t="shared" si="164"/>
        <v>-1.5638396925802558E-2</v>
      </c>
    </row>
    <row r="1336" spans="2:20" ht="15.75" x14ac:dyDescent="0.2">
      <c r="B1336" s="116" t="s">
        <v>3325</v>
      </c>
      <c r="C1336" s="118">
        <v>4200</v>
      </c>
      <c r="D1336" s="118">
        <v>10180</v>
      </c>
      <c r="E1336" s="118">
        <v>10830</v>
      </c>
      <c r="F1336" s="118">
        <v>13000</v>
      </c>
      <c r="G1336" s="118">
        <v>11730</v>
      </c>
      <c r="H1336" s="118">
        <v>28200</v>
      </c>
      <c r="I1336" s="118">
        <v>726700</v>
      </c>
      <c r="J1336" s="118">
        <v>768803</v>
      </c>
      <c r="K1336" s="118">
        <v>1489698.7707</v>
      </c>
      <c r="L1336" s="186">
        <f t="shared" si="158"/>
        <v>1.9664967225054626E-2</v>
      </c>
      <c r="M1336" s="186">
        <f t="shared" si="159"/>
        <v>-2.3969319271332695E-2</v>
      </c>
      <c r="N1336" s="186">
        <f t="shared" si="160"/>
        <v>-2.7624309392265192E-3</v>
      </c>
      <c r="O1336" s="186">
        <f t="shared" si="156"/>
        <v>0</v>
      </c>
      <c r="P1336" s="186">
        <f t="shared" si="157"/>
        <v>-3.885552808194984E-3</v>
      </c>
      <c r="Q1336" s="186">
        <f t="shared" si="161"/>
        <v>-3.885552808194984E-3</v>
      </c>
      <c r="R1336" s="117">
        <f t="shared" si="162"/>
        <v>3.7168068499373648E-4</v>
      </c>
      <c r="S1336" s="117">
        <f t="shared" si="163"/>
        <v>2.4069145988627784E-3</v>
      </c>
      <c r="T1336" s="117">
        <f t="shared" si="164"/>
        <v>-7.6538049842963763E-3</v>
      </c>
    </row>
    <row r="1337" spans="2:20" ht="15.75" x14ac:dyDescent="0.2">
      <c r="B1337" s="116" t="s">
        <v>3326</v>
      </c>
      <c r="C1337" s="118">
        <v>4158</v>
      </c>
      <c r="D1337" s="118">
        <v>10080</v>
      </c>
      <c r="E1337" s="118">
        <v>10670</v>
      </c>
      <c r="F1337" s="118">
        <v>13060</v>
      </c>
      <c r="G1337" s="118">
        <v>11730</v>
      </c>
      <c r="H1337" s="118">
        <v>28090</v>
      </c>
      <c r="I1337" s="118">
        <v>727240</v>
      </c>
      <c r="J1337" s="118">
        <v>768959</v>
      </c>
      <c r="K1337" s="118">
        <v>1491907.1092000001</v>
      </c>
      <c r="L1337" s="186">
        <f t="shared" si="158"/>
        <v>-0.01</v>
      </c>
      <c r="M1337" s="186">
        <f t="shared" si="159"/>
        <v>-9.823182711198428E-3</v>
      </c>
      <c r="N1337" s="186">
        <f t="shared" si="160"/>
        <v>-1.4773776546629732E-2</v>
      </c>
      <c r="O1337" s="186">
        <f t="shared" si="156"/>
        <v>0</v>
      </c>
      <c r="P1337" s="186">
        <f t="shared" si="157"/>
        <v>-3.900709219858156E-3</v>
      </c>
      <c r="Q1337" s="186">
        <f t="shared" si="161"/>
        <v>-3.900709219858156E-3</v>
      </c>
      <c r="R1337" s="117">
        <f t="shared" si="162"/>
        <v>7.4308517957891835E-4</v>
      </c>
      <c r="S1337" s="117">
        <f t="shared" si="163"/>
        <v>2.0291283983022958E-4</v>
      </c>
      <c r="T1337" s="117">
        <f t="shared" si="164"/>
        <v>1.4824060698945107E-3</v>
      </c>
    </row>
    <row r="1338" spans="2:20" ht="15.75" x14ac:dyDescent="0.2">
      <c r="B1338" s="116" t="s">
        <v>3327</v>
      </c>
      <c r="C1338" s="118">
        <v>4012</v>
      </c>
      <c r="D1338" s="118">
        <v>10580</v>
      </c>
      <c r="E1338" s="118">
        <v>10380</v>
      </c>
      <c r="F1338" s="118">
        <v>12850</v>
      </c>
      <c r="G1338" s="118">
        <v>11730</v>
      </c>
      <c r="H1338" s="118">
        <v>27590</v>
      </c>
      <c r="I1338" s="118">
        <v>728050</v>
      </c>
      <c r="J1338" s="118">
        <v>768777</v>
      </c>
      <c r="K1338" s="118">
        <v>1453329.3041000001</v>
      </c>
      <c r="L1338" s="186">
        <f t="shared" si="158"/>
        <v>-3.511303511303511E-2</v>
      </c>
      <c r="M1338" s="186">
        <f t="shared" si="159"/>
        <v>4.96031746031746E-2</v>
      </c>
      <c r="N1338" s="186">
        <f t="shared" si="160"/>
        <v>-2.7179006560449859E-2</v>
      </c>
      <c r="O1338" s="186">
        <f t="shared" si="156"/>
        <v>0</v>
      </c>
      <c r="P1338" s="186">
        <f t="shared" si="157"/>
        <v>-1.77999288002848E-2</v>
      </c>
      <c r="Q1338" s="186">
        <f t="shared" si="161"/>
        <v>-1.77999288002848E-2</v>
      </c>
      <c r="R1338" s="117">
        <f t="shared" si="162"/>
        <v>1.1138001210054453E-3</v>
      </c>
      <c r="S1338" s="117">
        <f t="shared" si="163"/>
        <v>-2.3668362032306013E-4</v>
      </c>
      <c r="T1338" s="117">
        <f t="shared" si="164"/>
        <v>-2.5858047637219474E-2</v>
      </c>
    </row>
    <row r="1339" spans="2:20" ht="15.75" x14ac:dyDescent="0.2">
      <c r="B1339" s="116" t="s">
        <v>3328</v>
      </c>
      <c r="C1339" s="118">
        <v>3935</v>
      </c>
      <c r="D1339" s="118">
        <v>10710</v>
      </c>
      <c r="E1339" s="118">
        <v>10280</v>
      </c>
      <c r="F1339" s="118">
        <v>12680</v>
      </c>
      <c r="G1339" s="118">
        <v>11730</v>
      </c>
      <c r="H1339" s="118">
        <v>27500</v>
      </c>
      <c r="I1339" s="118">
        <v>727809</v>
      </c>
      <c r="J1339" s="118">
        <v>768958</v>
      </c>
      <c r="K1339" s="118">
        <v>1429360.9791999999</v>
      </c>
      <c r="L1339" s="186">
        <f t="shared" si="158"/>
        <v>-1.9192422731804586E-2</v>
      </c>
      <c r="M1339" s="186">
        <f t="shared" si="159"/>
        <v>1.2287334593572778E-2</v>
      </c>
      <c r="N1339" s="186">
        <f t="shared" si="160"/>
        <v>-9.6339113680154135E-3</v>
      </c>
      <c r="O1339" s="186">
        <f t="shared" si="156"/>
        <v>0</v>
      </c>
      <c r="P1339" s="186">
        <f t="shared" si="157"/>
        <v>-3.2620514679231605E-3</v>
      </c>
      <c r="Q1339" s="186">
        <f t="shared" si="161"/>
        <v>-3.2620514679231605E-3</v>
      </c>
      <c r="R1339" s="117">
        <f t="shared" si="162"/>
        <v>-3.3102122106998147E-4</v>
      </c>
      <c r="S1339" s="117">
        <f t="shared" si="163"/>
        <v>2.3543888539849658E-4</v>
      </c>
      <c r="T1339" s="117">
        <f t="shared" si="164"/>
        <v>-1.6492012396903351E-2</v>
      </c>
    </row>
    <row r="1340" spans="2:20" ht="15.75" x14ac:dyDescent="0.2">
      <c r="B1340" s="116" t="s">
        <v>3329</v>
      </c>
      <c r="C1340" s="118">
        <v>3928</v>
      </c>
      <c r="D1340" s="118">
        <v>10820</v>
      </c>
      <c r="E1340" s="118">
        <v>10310</v>
      </c>
      <c r="F1340" s="118">
        <v>12790</v>
      </c>
      <c r="G1340" s="118">
        <v>11730</v>
      </c>
      <c r="H1340" s="118">
        <v>27600</v>
      </c>
      <c r="I1340" s="118">
        <v>725020</v>
      </c>
      <c r="J1340" s="118">
        <v>769327</v>
      </c>
      <c r="K1340" s="118">
        <v>1470757.4034</v>
      </c>
      <c r="L1340" s="186">
        <f t="shared" si="158"/>
        <v>-1.7789072426937739E-3</v>
      </c>
      <c r="M1340" s="186">
        <f t="shared" si="159"/>
        <v>1.027077497665733E-2</v>
      </c>
      <c r="N1340" s="186">
        <f t="shared" si="160"/>
        <v>2.9182879377431907E-3</v>
      </c>
      <c r="O1340" s="186">
        <f t="shared" si="156"/>
        <v>0</v>
      </c>
      <c r="P1340" s="186">
        <f t="shared" si="157"/>
        <v>3.6363636363636364E-3</v>
      </c>
      <c r="Q1340" s="186">
        <f t="shared" si="161"/>
        <v>3.6363636363636364E-3</v>
      </c>
      <c r="R1340" s="117">
        <f t="shared" si="162"/>
        <v>-3.8320493426159887E-3</v>
      </c>
      <c r="S1340" s="117">
        <f t="shared" si="163"/>
        <v>4.7987016195943081E-4</v>
      </c>
      <c r="T1340" s="117">
        <f t="shared" si="164"/>
        <v>2.8961490345965093E-2</v>
      </c>
    </row>
    <row r="1341" spans="2:20" ht="15.75" x14ac:dyDescent="0.2">
      <c r="B1341" s="116" t="s">
        <v>3330</v>
      </c>
      <c r="C1341" s="118">
        <v>3797</v>
      </c>
      <c r="D1341" s="118">
        <v>10910</v>
      </c>
      <c r="E1341" s="118">
        <v>10070</v>
      </c>
      <c r="F1341" s="118">
        <v>12450</v>
      </c>
      <c r="G1341" s="118">
        <v>5180</v>
      </c>
      <c r="H1341" s="118">
        <v>26730</v>
      </c>
      <c r="I1341" s="118">
        <v>727781</v>
      </c>
      <c r="J1341" s="118">
        <v>768071</v>
      </c>
      <c r="K1341" s="118">
        <v>1467976.0832</v>
      </c>
      <c r="L1341" s="186">
        <f t="shared" si="158"/>
        <v>-3.3350305498981672E-2</v>
      </c>
      <c r="M1341" s="186">
        <f t="shared" si="159"/>
        <v>8.3179297597042508E-3</v>
      </c>
      <c r="N1341" s="186">
        <f t="shared" si="160"/>
        <v>-2.3278370514064017E-2</v>
      </c>
      <c r="O1341" s="186">
        <f t="shared" si="156"/>
        <v>-0.55839727195225919</v>
      </c>
      <c r="P1341" s="186">
        <f t="shared" si="157"/>
        <v>-3.1521739130434781E-2</v>
      </c>
      <c r="Q1341" s="186">
        <f t="shared" si="161"/>
        <v>-3.1521739130434781E-2</v>
      </c>
      <c r="R1341" s="117">
        <f t="shared" si="162"/>
        <v>3.808170809081129E-3</v>
      </c>
      <c r="S1341" s="117">
        <f t="shared" si="163"/>
        <v>-1.6325957622701399E-3</v>
      </c>
      <c r="T1341" s="117">
        <f t="shared" si="164"/>
        <v>-1.8910801968905855E-3</v>
      </c>
    </row>
    <row r="1342" spans="2:20" ht="15.75" x14ac:dyDescent="0.2">
      <c r="B1342" s="116" t="s">
        <v>3331</v>
      </c>
      <c r="C1342" s="118">
        <v>3778</v>
      </c>
      <c r="D1342" s="118">
        <v>10840</v>
      </c>
      <c r="E1342" s="118">
        <v>10050</v>
      </c>
      <c r="F1342" s="118">
        <v>12270</v>
      </c>
      <c r="G1342" s="118">
        <v>5180</v>
      </c>
      <c r="H1342" s="118">
        <v>26260</v>
      </c>
      <c r="I1342" s="118">
        <v>727705</v>
      </c>
      <c r="J1342" s="118">
        <v>768546</v>
      </c>
      <c r="K1342" s="118">
        <v>1467530.2198000001</v>
      </c>
      <c r="L1342" s="186">
        <f t="shared" si="158"/>
        <v>-5.0039504872267581E-3</v>
      </c>
      <c r="M1342" s="186">
        <f t="shared" si="159"/>
        <v>-6.416131989000917E-3</v>
      </c>
      <c r="N1342" s="186">
        <f t="shared" si="160"/>
        <v>-1.9860973187686196E-3</v>
      </c>
      <c r="O1342" s="186">
        <f t="shared" si="156"/>
        <v>0</v>
      </c>
      <c r="P1342" s="186">
        <f t="shared" si="157"/>
        <v>-1.7583239805462027E-2</v>
      </c>
      <c r="Q1342" s="186">
        <f t="shared" si="161"/>
        <v>-1.7583239805462027E-2</v>
      </c>
      <c r="R1342" s="117">
        <f t="shared" si="162"/>
        <v>-1.0442701856739871E-4</v>
      </c>
      <c r="S1342" s="117">
        <f t="shared" si="163"/>
        <v>6.184324105453793E-4</v>
      </c>
      <c r="T1342" s="117">
        <f t="shared" si="164"/>
        <v>-3.037266104690136E-4</v>
      </c>
    </row>
    <row r="1343" spans="2:20" ht="15.75" x14ac:dyDescent="0.2">
      <c r="B1343" s="116" t="s">
        <v>3332</v>
      </c>
      <c r="C1343" s="118">
        <v>3920</v>
      </c>
      <c r="D1343" s="118">
        <v>10390</v>
      </c>
      <c r="E1343" s="118">
        <v>10550</v>
      </c>
      <c r="F1343" s="118">
        <v>12880</v>
      </c>
      <c r="G1343" s="118">
        <v>5180</v>
      </c>
      <c r="H1343" s="118">
        <v>27540</v>
      </c>
      <c r="I1343" s="118">
        <v>729042</v>
      </c>
      <c r="J1343" s="118">
        <v>768903</v>
      </c>
      <c r="K1343" s="118">
        <v>1479576.7194000001</v>
      </c>
      <c r="L1343" s="186">
        <f t="shared" si="158"/>
        <v>3.7586024351508734E-2</v>
      </c>
      <c r="M1343" s="186">
        <f t="shared" si="159"/>
        <v>-4.1512915129151291E-2</v>
      </c>
      <c r="N1343" s="186">
        <f t="shared" si="160"/>
        <v>4.975124378109453E-2</v>
      </c>
      <c r="O1343" s="186">
        <f t="shared" si="156"/>
        <v>0</v>
      </c>
      <c r="P1343" s="186">
        <f t="shared" si="157"/>
        <v>4.8743335872048744E-2</v>
      </c>
      <c r="Q1343" s="186">
        <f t="shared" si="161"/>
        <v>4.8743335872048744E-2</v>
      </c>
      <c r="R1343" s="117">
        <f t="shared" si="162"/>
        <v>1.8372829649377152E-3</v>
      </c>
      <c r="S1343" s="117">
        <f t="shared" si="163"/>
        <v>4.645135099265366E-4</v>
      </c>
      <c r="T1343" s="117">
        <f t="shared" si="164"/>
        <v>8.2086892913467348E-3</v>
      </c>
    </row>
    <row r="1344" spans="2:20" ht="15.75" x14ac:dyDescent="0.2">
      <c r="B1344" s="116" t="s">
        <v>3333</v>
      </c>
      <c r="C1344" s="118">
        <v>3799</v>
      </c>
      <c r="D1344" s="118">
        <v>10170</v>
      </c>
      <c r="E1344" s="118">
        <v>10600</v>
      </c>
      <c r="F1344" s="118">
        <v>13440</v>
      </c>
      <c r="G1344" s="118">
        <v>4720</v>
      </c>
      <c r="H1344" s="118">
        <v>27520</v>
      </c>
      <c r="I1344" s="118">
        <v>729007</v>
      </c>
      <c r="J1344" s="118">
        <v>770014</v>
      </c>
      <c r="K1344" s="118">
        <v>1466463.7444</v>
      </c>
      <c r="L1344" s="186">
        <f t="shared" si="158"/>
        <v>-3.0867346938775509E-2</v>
      </c>
      <c r="M1344" s="186">
        <f t="shared" si="159"/>
        <v>-2.1174205967276226E-2</v>
      </c>
      <c r="N1344" s="186">
        <f t="shared" si="160"/>
        <v>4.7393364928909956E-3</v>
      </c>
      <c r="O1344" s="186">
        <f t="shared" si="156"/>
        <v>-8.8803088803088806E-2</v>
      </c>
      <c r="P1344" s="186">
        <f t="shared" si="157"/>
        <v>-7.2621641249092229E-4</v>
      </c>
      <c r="Q1344" s="186">
        <f t="shared" si="161"/>
        <v>-7.2621641249092229E-4</v>
      </c>
      <c r="R1344" s="117">
        <f t="shared" si="162"/>
        <v>-4.8008208031910368E-5</v>
      </c>
      <c r="S1344" s="117">
        <f t="shared" si="163"/>
        <v>1.4449156785706389E-3</v>
      </c>
      <c r="T1344" s="117">
        <f t="shared" si="164"/>
        <v>-8.8626529655844305E-3</v>
      </c>
    </row>
    <row r="1345" spans="2:20" ht="15.75" x14ac:dyDescent="0.2">
      <c r="B1345" s="116" t="s">
        <v>3334</v>
      </c>
      <c r="C1345" s="118">
        <v>3769</v>
      </c>
      <c r="D1345" s="118">
        <v>10180</v>
      </c>
      <c r="E1345" s="118">
        <v>10630</v>
      </c>
      <c r="F1345" s="118">
        <v>13690</v>
      </c>
      <c r="G1345" s="118">
        <v>4568</v>
      </c>
      <c r="H1345" s="118">
        <v>27810</v>
      </c>
      <c r="I1345" s="118">
        <v>728650</v>
      </c>
      <c r="J1345" s="118">
        <v>770015</v>
      </c>
      <c r="K1345" s="118">
        <v>1437853.3581999999</v>
      </c>
      <c r="L1345" s="186">
        <f t="shared" si="158"/>
        <v>-7.8968149513029742E-3</v>
      </c>
      <c r="M1345" s="186">
        <f t="shared" si="159"/>
        <v>9.8328416912487715E-4</v>
      </c>
      <c r="N1345" s="186">
        <f t="shared" si="160"/>
        <v>2.8301886792452828E-3</v>
      </c>
      <c r="O1345" s="186">
        <f t="shared" si="156"/>
        <v>-3.2203389830508473E-2</v>
      </c>
      <c r="P1345" s="186">
        <f t="shared" si="157"/>
        <v>1.0537790697674418E-2</v>
      </c>
      <c r="Q1345" s="186">
        <f t="shared" si="161"/>
        <v>1.0537790697674418E-2</v>
      </c>
      <c r="R1345" s="117">
        <f t="shared" si="162"/>
        <v>-4.8970723189214918E-4</v>
      </c>
      <c r="S1345" s="117">
        <f t="shared" si="163"/>
        <v>1.2986776863797282E-6</v>
      </c>
      <c r="T1345" s="117">
        <f t="shared" si="164"/>
        <v>-1.9509780797005612E-2</v>
      </c>
    </row>
    <row r="1346" spans="2:20" ht="15.75" x14ac:dyDescent="0.2">
      <c r="B1346" s="116" t="s">
        <v>3335</v>
      </c>
      <c r="C1346" s="118">
        <v>3819</v>
      </c>
      <c r="D1346" s="118">
        <v>10280</v>
      </c>
      <c r="E1346" s="118">
        <v>10770</v>
      </c>
      <c r="F1346" s="118">
        <v>13820</v>
      </c>
      <c r="G1346" s="118">
        <v>4510</v>
      </c>
      <c r="H1346" s="118">
        <v>28070</v>
      </c>
      <c r="I1346" s="118">
        <v>728650</v>
      </c>
      <c r="J1346" s="118">
        <v>770015</v>
      </c>
      <c r="K1346" s="118">
        <v>1413768.2089</v>
      </c>
      <c r="L1346" s="186">
        <f t="shared" si="158"/>
        <v>1.3266118333775537E-2</v>
      </c>
      <c r="M1346" s="186">
        <f t="shared" si="159"/>
        <v>9.823182711198428E-3</v>
      </c>
      <c r="N1346" s="186">
        <f t="shared" si="160"/>
        <v>1.317027281279398E-2</v>
      </c>
      <c r="O1346" s="186">
        <f t="shared" si="156"/>
        <v>-1.2697022767075307E-2</v>
      </c>
      <c r="P1346" s="186">
        <f t="shared" si="157"/>
        <v>9.3491549802229412E-3</v>
      </c>
      <c r="Q1346" s="186">
        <f t="shared" si="161"/>
        <v>9.3491549802229412E-3</v>
      </c>
      <c r="R1346" s="117">
        <f t="shared" si="162"/>
        <v>0</v>
      </c>
      <c r="S1346" s="117">
        <f t="shared" si="163"/>
        <v>0</v>
      </c>
      <c r="T1346" s="117">
        <f t="shared" si="164"/>
        <v>-1.6750768889361094E-2</v>
      </c>
    </row>
    <row r="1347" spans="2:20" ht="15.75" x14ac:dyDescent="0.2">
      <c r="B1347" s="116" t="s">
        <v>3336</v>
      </c>
      <c r="C1347" s="118">
        <v>3762</v>
      </c>
      <c r="D1347" s="118">
        <v>10170</v>
      </c>
      <c r="E1347" s="118">
        <v>10550</v>
      </c>
      <c r="F1347" s="118">
        <v>13530</v>
      </c>
      <c r="G1347" s="118">
        <v>4564</v>
      </c>
      <c r="H1347" s="118">
        <v>28030</v>
      </c>
      <c r="I1347" s="118">
        <v>728650</v>
      </c>
      <c r="J1347" s="118">
        <v>770015</v>
      </c>
      <c r="K1347" s="118">
        <v>1414128.4066999999</v>
      </c>
      <c r="L1347" s="186">
        <f t="shared" si="158"/>
        <v>-1.4925373134328358E-2</v>
      </c>
      <c r="M1347" s="186">
        <f t="shared" si="159"/>
        <v>-1.0700389105058366E-2</v>
      </c>
      <c r="N1347" s="186">
        <f t="shared" si="160"/>
        <v>-2.0427112349117919E-2</v>
      </c>
      <c r="O1347" s="186">
        <f t="shared" si="156"/>
        <v>1.197339246119734E-2</v>
      </c>
      <c r="P1347" s="186">
        <f t="shared" si="157"/>
        <v>-1.4250089063056644E-3</v>
      </c>
      <c r="Q1347" s="186">
        <f t="shared" si="161"/>
        <v>-1.4250089063056644E-3</v>
      </c>
      <c r="R1347" s="117">
        <f t="shared" si="162"/>
        <v>0</v>
      </c>
      <c r="S1347" s="117">
        <f t="shared" si="163"/>
        <v>0</v>
      </c>
      <c r="T1347" s="117">
        <f t="shared" si="164"/>
        <v>2.5477853988541854E-4</v>
      </c>
    </row>
    <row r="1348" spans="2:20" ht="15.75" x14ac:dyDescent="0.2">
      <c r="B1348" s="116" t="s">
        <v>3337</v>
      </c>
      <c r="C1348" s="118">
        <v>3584</v>
      </c>
      <c r="D1348" s="118">
        <v>9750</v>
      </c>
      <c r="E1348" s="118">
        <v>10990</v>
      </c>
      <c r="F1348" s="118">
        <v>13300</v>
      </c>
      <c r="G1348" s="118">
        <v>4604</v>
      </c>
      <c r="H1348" s="118">
        <v>27710</v>
      </c>
      <c r="I1348" s="118">
        <v>728650</v>
      </c>
      <c r="J1348" s="118">
        <v>770015</v>
      </c>
      <c r="K1348" s="118">
        <v>1424356.3764</v>
      </c>
      <c r="L1348" s="186">
        <f t="shared" si="158"/>
        <v>-4.731525784157363E-2</v>
      </c>
      <c r="M1348" s="186">
        <f t="shared" si="159"/>
        <v>-4.1297935103244837E-2</v>
      </c>
      <c r="N1348" s="186">
        <f t="shared" si="160"/>
        <v>4.1706161137440759E-2</v>
      </c>
      <c r="O1348" s="186">
        <f t="shared" si="156"/>
        <v>8.7642418930762491E-3</v>
      </c>
      <c r="P1348" s="186">
        <f t="shared" si="157"/>
        <v>-1.1416339636104174E-2</v>
      </c>
      <c r="Q1348" s="186">
        <f t="shared" si="161"/>
        <v>-1.1416339636104174E-2</v>
      </c>
      <c r="R1348" s="117">
        <f t="shared" si="162"/>
        <v>0</v>
      </c>
      <c r="S1348" s="117">
        <f t="shared" si="163"/>
        <v>0</v>
      </c>
      <c r="T1348" s="117">
        <f t="shared" si="164"/>
        <v>7.2327022436865784E-3</v>
      </c>
    </row>
    <row r="1349" spans="2:20" ht="15.75" x14ac:dyDescent="0.2">
      <c r="B1349" s="116" t="s">
        <v>3338</v>
      </c>
      <c r="C1349" s="118">
        <v>3407</v>
      </c>
      <c r="D1349" s="118">
        <v>9850</v>
      </c>
      <c r="E1349" s="118">
        <v>10960</v>
      </c>
      <c r="F1349" s="118">
        <v>13090</v>
      </c>
      <c r="G1349" s="118">
        <v>4441</v>
      </c>
      <c r="H1349" s="118">
        <v>27550</v>
      </c>
      <c r="I1349" s="118">
        <v>728383</v>
      </c>
      <c r="J1349" s="118">
        <v>770103</v>
      </c>
      <c r="K1349" s="118">
        <v>1405988.4868000001</v>
      </c>
      <c r="L1349" s="186">
        <f t="shared" si="158"/>
        <v>-4.9386160714285712E-2</v>
      </c>
      <c r="M1349" s="186">
        <f t="shared" si="159"/>
        <v>1.0256410256410256E-2</v>
      </c>
      <c r="N1349" s="186">
        <f t="shared" si="160"/>
        <v>-2.7297543221110102E-3</v>
      </c>
      <c r="O1349" s="186">
        <f t="shared" si="156"/>
        <v>-3.5403996524761075E-2</v>
      </c>
      <c r="P1349" s="186">
        <f t="shared" si="157"/>
        <v>-5.77408877661494E-3</v>
      </c>
      <c r="Q1349" s="186">
        <f t="shared" si="161"/>
        <v>-5.77408877661494E-3</v>
      </c>
      <c r="R1349" s="117">
        <f t="shared" si="162"/>
        <v>-3.6643107115899267E-4</v>
      </c>
      <c r="S1349" s="117">
        <f t="shared" si="163"/>
        <v>1.1428348798400031E-4</v>
      </c>
      <c r="T1349" s="117">
        <f t="shared" si="164"/>
        <v>-1.2895571574877867E-2</v>
      </c>
    </row>
    <row r="1350" spans="2:20" ht="15.75" x14ac:dyDescent="0.2">
      <c r="B1350" s="116" t="s">
        <v>3339</v>
      </c>
      <c r="C1350" s="118">
        <v>3299</v>
      </c>
      <c r="D1350" s="118">
        <v>9980</v>
      </c>
      <c r="E1350" s="118">
        <v>11050</v>
      </c>
      <c r="F1350" s="118">
        <v>13130</v>
      </c>
      <c r="G1350" s="118">
        <v>4224</v>
      </c>
      <c r="H1350" s="118">
        <v>27960</v>
      </c>
      <c r="I1350" s="118">
        <v>727919</v>
      </c>
      <c r="J1350" s="118">
        <v>770959</v>
      </c>
      <c r="K1350" s="118">
        <v>1370252.0808000001</v>
      </c>
      <c r="L1350" s="186">
        <f t="shared" si="158"/>
        <v>-3.1699442324625772E-2</v>
      </c>
      <c r="M1350" s="186">
        <f t="shared" si="159"/>
        <v>1.3197969543147208E-2</v>
      </c>
      <c r="N1350" s="186">
        <f t="shared" si="160"/>
        <v>8.2116788321167887E-3</v>
      </c>
      <c r="O1350" s="186">
        <f t="shared" si="156"/>
        <v>-4.8862868723260525E-2</v>
      </c>
      <c r="P1350" s="186">
        <f t="shared" si="157"/>
        <v>1.4882032667876587E-2</v>
      </c>
      <c r="Q1350" s="186">
        <f t="shared" si="161"/>
        <v>1.4882032667876587E-2</v>
      </c>
      <c r="R1350" s="117">
        <f t="shared" si="162"/>
        <v>-6.3702749789602451E-4</v>
      </c>
      <c r="S1350" s="117">
        <f t="shared" si="163"/>
        <v>1.1115396252189642E-3</v>
      </c>
      <c r="T1350" s="117">
        <f t="shared" si="164"/>
        <v>-2.5417282101175137E-2</v>
      </c>
    </row>
    <row r="1351" spans="2:20" ht="15.75" x14ac:dyDescent="0.2">
      <c r="B1351" s="116" t="s">
        <v>3340</v>
      </c>
      <c r="C1351" s="118">
        <v>3271</v>
      </c>
      <c r="D1351" s="118">
        <v>10280</v>
      </c>
      <c r="E1351" s="118">
        <v>11480</v>
      </c>
      <c r="F1351" s="118">
        <v>13310</v>
      </c>
      <c r="G1351" s="118">
        <v>4430</v>
      </c>
      <c r="H1351" s="118">
        <v>28180</v>
      </c>
      <c r="I1351" s="118">
        <v>727528</v>
      </c>
      <c r="J1351" s="118">
        <v>772664</v>
      </c>
      <c r="K1351" s="118">
        <v>1390867.8803999999</v>
      </c>
      <c r="L1351" s="186">
        <f t="shared" si="158"/>
        <v>-8.4874204304334639E-3</v>
      </c>
      <c r="M1351" s="186">
        <f t="shared" si="159"/>
        <v>3.0060120240480961E-2</v>
      </c>
      <c r="N1351" s="186">
        <f t="shared" si="160"/>
        <v>3.8914027149321267E-2</v>
      </c>
      <c r="O1351" s="186">
        <f t="shared" ref="O1351:O1414" si="165">(G1351-G1350)/G1350</f>
        <v>4.8768939393939392E-2</v>
      </c>
      <c r="P1351" s="186">
        <f t="shared" ref="P1351:P1414" si="166">(H1351-H1350)/H1350</f>
        <v>7.8683834048640915E-3</v>
      </c>
      <c r="Q1351" s="186">
        <f t="shared" si="161"/>
        <v>7.8683834048640915E-3</v>
      </c>
      <c r="R1351" s="117">
        <f t="shared" si="162"/>
        <v>-5.3714767714539669E-4</v>
      </c>
      <c r="S1351" s="117">
        <f t="shared" si="163"/>
        <v>2.2115313525103149E-3</v>
      </c>
      <c r="T1351" s="117">
        <f t="shared" si="164"/>
        <v>1.5045260568379203E-2</v>
      </c>
    </row>
    <row r="1352" spans="2:20" ht="15.75" x14ac:dyDescent="0.2">
      <c r="B1352" s="116" t="s">
        <v>3341</v>
      </c>
      <c r="C1352" s="118">
        <v>3145</v>
      </c>
      <c r="D1352" s="118">
        <v>10780</v>
      </c>
      <c r="E1352" s="118">
        <v>11310</v>
      </c>
      <c r="F1352" s="118">
        <v>13010</v>
      </c>
      <c r="G1352" s="118">
        <v>4544</v>
      </c>
      <c r="H1352" s="118">
        <v>28250</v>
      </c>
      <c r="I1352" s="118">
        <v>728575</v>
      </c>
      <c r="J1352" s="118">
        <v>774138</v>
      </c>
      <c r="K1352" s="118">
        <v>1405585.1735</v>
      </c>
      <c r="L1352" s="186">
        <f t="shared" si="158"/>
        <v>-3.8520330174258634E-2</v>
      </c>
      <c r="M1352" s="186">
        <f t="shared" si="159"/>
        <v>4.8638132295719845E-2</v>
      </c>
      <c r="N1352" s="186">
        <f t="shared" si="160"/>
        <v>-1.4808362369337979E-2</v>
      </c>
      <c r="O1352" s="186">
        <f t="shared" si="165"/>
        <v>2.5733634311512415E-2</v>
      </c>
      <c r="P1352" s="186">
        <f t="shared" si="166"/>
        <v>2.4840312278211498E-3</v>
      </c>
      <c r="Q1352" s="186">
        <f t="shared" si="161"/>
        <v>2.4840312278211498E-3</v>
      </c>
      <c r="R1352" s="117">
        <f t="shared" si="162"/>
        <v>1.4391198689260069E-3</v>
      </c>
      <c r="S1352" s="117">
        <f t="shared" si="163"/>
        <v>1.9076856175517431E-3</v>
      </c>
      <c r="T1352" s="117">
        <f t="shared" si="164"/>
        <v>1.0581373908618536E-2</v>
      </c>
    </row>
    <row r="1353" spans="2:20" ht="15.75" x14ac:dyDescent="0.2">
      <c r="B1353" s="116" t="s">
        <v>3342</v>
      </c>
      <c r="C1353" s="118">
        <v>2995</v>
      </c>
      <c r="D1353" s="118">
        <v>10800</v>
      </c>
      <c r="E1353" s="118">
        <v>10980</v>
      </c>
      <c r="F1353" s="118">
        <v>12670</v>
      </c>
      <c r="G1353" s="118">
        <v>4585</v>
      </c>
      <c r="H1353" s="118">
        <v>27510</v>
      </c>
      <c r="I1353" s="118">
        <v>730205</v>
      </c>
      <c r="J1353" s="118">
        <v>775219</v>
      </c>
      <c r="K1353" s="118">
        <v>1428975.8829000001</v>
      </c>
      <c r="L1353" s="186">
        <f t="shared" si="158"/>
        <v>-4.7694753577106522E-2</v>
      </c>
      <c r="M1353" s="186">
        <f t="shared" si="159"/>
        <v>1.8552875695732839E-3</v>
      </c>
      <c r="N1353" s="186">
        <f t="shared" si="160"/>
        <v>-2.9177718832891247E-2</v>
      </c>
      <c r="O1353" s="186">
        <f t="shared" si="165"/>
        <v>9.0228873239436621E-3</v>
      </c>
      <c r="P1353" s="186">
        <f t="shared" si="166"/>
        <v>-2.6194690265486726E-2</v>
      </c>
      <c r="Q1353" s="186">
        <f t="shared" si="161"/>
        <v>-2.6194690265486726E-2</v>
      </c>
      <c r="R1353" s="117">
        <f t="shared" si="162"/>
        <v>2.2372439350787495E-3</v>
      </c>
      <c r="S1353" s="117">
        <f t="shared" si="163"/>
        <v>1.3963918577824625E-3</v>
      </c>
      <c r="T1353" s="117">
        <f t="shared" si="164"/>
        <v>1.6641260765262369E-2</v>
      </c>
    </row>
    <row r="1354" spans="2:20" ht="15.75" x14ac:dyDescent="0.2">
      <c r="B1354" s="116" t="s">
        <v>3343</v>
      </c>
      <c r="C1354" s="118">
        <v>3141</v>
      </c>
      <c r="D1354" s="118">
        <v>10740</v>
      </c>
      <c r="E1354" s="118">
        <v>11400</v>
      </c>
      <c r="F1354" s="118">
        <v>13140</v>
      </c>
      <c r="G1354" s="118">
        <v>4794</v>
      </c>
      <c r="H1354" s="118">
        <v>28040</v>
      </c>
      <c r="I1354" s="118">
        <v>729171</v>
      </c>
      <c r="J1354" s="118">
        <v>772471</v>
      </c>
      <c r="K1354" s="118">
        <v>1468066.4205</v>
      </c>
      <c r="L1354" s="186">
        <f t="shared" si="158"/>
        <v>4.8747913188647747E-2</v>
      </c>
      <c r="M1354" s="186">
        <f t="shared" si="159"/>
        <v>-5.5555555555555558E-3</v>
      </c>
      <c r="N1354" s="186">
        <f t="shared" si="160"/>
        <v>3.825136612021858E-2</v>
      </c>
      <c r="O1354" s="186">
        <f t="shared" si="165"/>
        <v>4.5583424209378408E-2</v>
      </c>
      <c r="P1354" s="186">
        <f t="shared" si="166"/>
        <v>1.9265721555797893E-2</v>
      </c>
      <c r="Q1354" s="186">
        <f t="shared" si="161"/>
        <v>1.9265721555797893E-2</v>
      </c>
      <c r="R1354" s="117">
        <f t="shared" si="162"/>
        <v>-1.4160407008990627E-3</v>
      </c>
      <c r="S1354" s="117">
        <f t="shared" si="163"/>
        <v>-3.5448047583973045E-3</v>
      </c>
      <c r="T1354" s="117">
        <f t="shared" si="164"/>
        <v>2.7355631447515117E-2</v>
      </c>
    </row>
    <row r="1355" spans="2:20" ht="15.75" x14ac:dyDescent="0.2">
      <c r="B1355" s="116" t="s">
        <v>3344</v>
      </c>
      <c r="C1355" s="118">
        <v>3242</v>
      </c>
      <c r="D1355" s="118">
        <v>10760</v>
      </c>
      <c r="E1355" s="118">
        <v>11670</v>
      </c>
      <c r="F1355" s="118">
        <v>13280</v>
      </c>
      <c r="G1355" s="118">
        <v>4712</v>
      </c>
      <c r="H1355" s="118">
        <v>28260</v>
      </c>
      <c r="I1355" s="118">
        <v>721713</v>
      </c>
      <c r="J1355" s="118">
        <v>768375</v>
      </c>
      <c r="K1355" s="118">
        <v>1457762.9638</v>
      </c>
      <c r="L1355" s="186">
        <f t="shared" si="158"/>
        <v>3.2155364533588027E-2</v>
      </c>
      <c r="M1355" s="186">
        <f t="shared" si="159"/>
        <v>1.8621973929236499E-3</v>
      </c>
      <c r="N1355" s="186">
        <f t="shared" si="160"/>
        <v>2.368421052631579E-2</v>
      </c>
      <c r="O1355" s="186">
        <f t="shared" si="165"/>
        <v>-1.7104714226115977E-2</v>
      </c>
      <c r="P1355" s="186">
        <f t="shared" si="166"/>
        <v>7.8459343794579171E-3</v>
      </c>
      <c r="Q1355" s="186">
        <f t="shared" si="161"/>
        <v>7.8459343794579171E-3</v>
      </c>
      <c r="R1355" s="117">
        <f t="shared" si="162"/>
        <v>-1.0228053501853475E-2</v>
      </c>
      <c r="S1355" s="117">
        <f t="shared" si="163"/>
        <v>-5.3024644290853634E-3</v>
      </c>
      <c r="T1355" s="117">
        <f t="shared" si="164"/>
        <v>-7.018385923227362E-3</v>
      </c>
    </row>
    <row r="1356" spans="2:20" ht="15.75" x14ac:dyDescent="0.2">
      <c r="B1356" s="116" t="s">
        <v>3345</v>
      </c>
      <c r="C1356" s="118">
        <v>3389</v>
      </c>
      <c r="D1356" s="118">
        <v>10740</v>
      </c>
      <c r="E1356" s="118">
        <v>11930</v>
      </c>
      <c r="F1356" s="118">
        <v>13500</v>
      </c>
      <c r="G1356" s="118">
        <v>4638</v>
      </c>
      <c r="H1356" s="118">
        <v>29140</v>
      </c>
      <c r="I1356" s="118">
        <v>722287</v>
      </c>
      <c r="J1356" s="118">
        <v>768071</v>
      </c>
      <c r="K1356" s="118">
        <v>1462353.0271000001</v>
      </c>
      <c r="L1356" s="186">
        <f t="shared" si="158"/>
        <v>4.5342381246144356E-2</v>
      </c>
      <c r="M1356" s="186">
        <f t="shared" si="159"/>
        <v>-1.8587360594795538E-3</v>
      </c>
      <c r="N1356" s="186">
        <f t="shared" si="160"/>
        <v>2.2279348757497857E-2</v>
      </c>
      <c r="O1356" s="186">
        <f t="shared" si="165"/>
        <v>-1.5704584040747028E-2</v>
      </c>
      <c r="P1356" s="186">
        <f t="shared" si="166"/>
        <v>3.113941967445152E-2</v>
      </c>
      <c r="Q1356" s="186">
        <f t="shared" si="161"/>
        <v>3.113941967445152E-2</v>
      </c>
      <c r="R1356" s="117">
        <f t="shared" si="162"/>
        <v>7.9532999959817821E-4</v>
      </c>
      <c r="S1356" s="117">
        <f t="shared" si="163"/>
        <v>-3.9564014966650396E-4</v>
      </c>
      <c r="T1356" s="117">
        <f t="shared" si="164"/>
        <v>3.148703468247653E-3</v>
      </c>
    </row>
    <row r="1357" spans="2:20" ht="15.75" x14ac:dyDescent="0.2">
      <c r="B1357" s="116" t="s">
        <v>3346</v>
      </c>
      <c r="C1357" s="118">
        <v>3549</v>
      </c>
      <c r="D1357" s="118">
        <v>10570</v>
      </c>
      <c r="E1357" s="118">
        <v>12290</v>
      </c>
      <c r="F1357" s="118">
        <v>13870</v>
      </c>
      <c r="G1357" s="118">
        <v>4859</v>
      </c>
      <c r="H1357" s="118">
        <v>30520</v>
      </c>
      <c r="I1357" s="118">
        <v>724099</v>
      </c>
      <c r="J1357" s="118">
        <v>768570</v>
      </c>
      <c r="K1357" s="118">
        <v>1476768.9763</v>
      </c>
      <c r="L1357" s="186">
        <f t="shared" si="158"/>
        <v>4.7211566833874299E-2</v>
      </c>
      <c r="M1357" s="186">
        <f t="shared" si="159"/>
        <v>-1.5828677839851025E-2</v>
      </c>
      <c r="N1357" s="186">
        <f t="shared" si="160"/>
        <v>3.0176026823134954E-2</v>
      </c>
      <c r="O1357" s="186">
        <f t="shared" si="165"/>
        <v>4.7649849072876241E-2</v>
      </c>
      <c r="P1357" s="186">
        <f t="shared" si="166"/>
        <v>4.7357584076870282E-2</v>
      </c>
      <c r="Q1357" s="186">
        <f t="shared" si="161"/>
        <v>4.7357584076870282E-2</v>
      </c>
      <c r="R1357" s="117">
        <f t="shared" si="162"/>
        <v>2.5086980660042339E-3</v>
      </c>
      <c r="S1357" s="117">
        <f t="shared" si="163"/>
        <v>6.4967952181504052E-4</v>
      </c>
      <c r="T1357" s="117">
        <f t="shared" si="164"/>
        <v>9.8580499597886156E-3</v>
      </c>
    </row>
    <row r="1358" spans="2:20" ht="15.75" x14ac:dyDescent="0.2">
      <c r="B1358" s="116" t="s">
        <v>3347</v>
      </c>
      <c r="C1358" s="118">
        <v>3558</v>
      </c>
      <c r="D1358" s="118">
        <v>10600</v>
      </c>
      <c r="E1358" s="118">
        <v>11940</v>
      </c>
      <c r="F1358" s="118">
        <v>13570</v>
      </c>
      <c r="G1358" s="118">
        <v>4871</v>
      </c>
      <c r="H1358" s="118">
        <v>29970</v>
      </c>
      <c r="I1358" s="118">
        <v>724001</v>
      </c>
      <c r="J1358" s="118">
        <v>767557</v>
      </c>
      <c r="K1358" s="118">
        <v>1485160.9687000001</v>
      </c>
      <c r="L1358" s="186">
        <f t="shared" si="158"/>
        <v>2.5359256128486898E-3</v>
      </c>
      <c r="M1358" s="186">
        <f t="shared" si="159"/>
        <v>2.8382213812677389E-3</v>
      </c>
      <c r="N1358" s="186">
        <f t="shared" si="160"/>
        <v>-2.8478437754271765E-2</v>
      </c>
      <c r="O1358" s="186">
        <f t="shared" si="165"/>
        <v>2.469643959662482E-3</v>
      </c>
      <c r="P1358" s="186">
        <f t="shared" si="166"/>
        <v>-1.802096985583224E-2</v>
      </c>
      <c r="Q1358" s="186">
        <f t="shared" si="161"/>
        <v>-1.802096985583224E-2</v>
      </c>
      <c r="R1358" s="117">
        <f t="shared" si="162"/>
        <v>-1.3534060950229181E-4</v>
      </c>
      <c r="S1358" s="117">
        <f t="shared" si="163"/>
        <v>-1.3180321896509102E-3</v>
      </c>
      <c r="T1358" s="117">
        <f t="shared" si="164"/>
        <v>5.6826711115139945E-3</v>
      </c>
    </row>
    <row r="1359" spans="2:20" ht="15.75" x14ac:dyDescent="0.2">
      <c r="B1359" s="116" t="s">
        <v>3348</v>
      </c>
      <c r="C1359" s="118">
        <v>3526</v>
      </c>
      <c r="D1359" s="118">
        <v>10400</v>
      </c>
      <c r="E1359" s="118">
        <v>11940</v>
      </c>
      <c r="F1359" s="118">
        <v>13540</v>
      </c>
      <c r="G1359" s="118">
        <v>4658</v>
      </c>
      <c r="H1359" s="118">
        <v>30020</v>
      </c>
      <c r="I1359" s="118">
        <v>723945</v>
      </c>
      <c r="J1359" s="118">
        <v>767600</v>
      </c>
      <c r="K1359" s="118">
        <v>1467407.2535999999</v>
      </c>
      <c r="L1359" s="186">
        <f t="shared" si="158"/>
        <v>-8.9938167509836988E-3</v>
      </c>
      <c r="M1359" s="186">
        <f t="shared" si="159"/>
        <v>-1.8867924528301886E-2</v>
      </c>
      <c r="N1359" s="186">
        <f t="shared" si="160"/>
        <v>0</v>
      </c>
      <c r="O1359" s="186">
        <f t="shared" si="165"/>
        <v>-4.3728187230548145E-2</v>
      </c>
      <c r="P1359" s="186">
        <f t="shared" si="166"/>
        <v>1.6683350016683349E-3</v>
      </c>
      <c r="Q1359" s="186">
        <f t="shared" si="161"/>
        <v>1.6683350016683349E-3</v>
      </c>
      <c r="R1359" s="117">
        <f t="shared" si="162"/>
        <v>-7.7347959464144382E-5</v>
      </c>
      <c r="S1359" s="117">
        <f t="shared" si="163"/>
        <v>5.6021898047962564E-5</v>
      </c>
      <c r="T1359" s="117">
        <f t="shared" si="164"/>
        <v>-1.1954067925405038E-2</v>
      </c>
    </row>
    <row r="1360" spans="2:20" ht="15.75" x14ac:dyDescent="0.2">
      <c r="B1360" s="116" t="s">
        <v>3349</v>
      </c>
      <c r="C1360" s="118">
        <v>3464</v>
      </c>
      <c r="D1360" s="118">
        <v>10410</v>
      </c>
      <c r="E1360" s="118">
        <v>12010</v>
      </c>
      <c r="F1360" s="118">
        <v>13790</v>
      </c>
      <c r="G1360" s="118">
        <v>4663</v>
      </c>
      <c r="H1360" s="118">
        <v>30760</v>
      </c>
      <c r="I1360" s="118">
        <v>725406</v>
      </c>
      <c r="J1360" s="118">
        <v>767907</v>
      </c>
      <c r="K1360" s="118">
        <v>1470779.1639</v>
      </c>
      <c r="L1360" s="186">
        <f t="shared" si="158"/>
        <v>-1.7583664208735111E-2</v>
      </c>
      <c r="M1360" s="186">
        <f t="shared" si="159"/>
        <v>9.6153846153846159E-4</v>
      </c>
      <c r="N1360" s="186">
        <f t="shared" si="160"/>
        <v>5.8626465661641538E-3</v>
      </c>
      <c r="O1360" s="186">
        <f t="shared" si="165"/>
        <v>1.0734220695577501E-3</v>
      </c>
      <c r="P1360" s="186">
        <f t="shared" si="166"/>
        <v>2.4650233177881412E-2</v>
      </c>
      <c r="Q1360" s="186">
        <f t="shared" si="161"/>
        <v>2.4650233177881412E-2</v>
      </c>
      <c r="R1360" s="117">
        <f t="shared" si="162"/>
        <v>2.0181091104987258E-3</v>
      </c>
      <c r="S1360" s="117">
        <f t="shared" si="163"/>
        <v>3.9994788952579471E-4</v>
      </c>
      <c r="T1360" s="117">
        <f t="shared" si="164"/>
        <v>2.2978694508479329E-3</v>
      </c>
    </row>
    <row r="1361" spans="2:20" ht="15.75" x14ac:dyDescent="0.2">
      <c r="B1361" s="116" t="s">
        <v>3350</v>
      </c>
      <c r="C1361" s="118">
        <v>3620</v>
      </c>
      <c r="D1361" s="118">
        <v>10230</v>
      </c>
      <c r="E1361" s="118">
        <v>11970</v>
      </c>
      <c r="F1361" s="118">
        <v>13810</v>
      </c>
      <c r="G1361" s="118">
        <v>4476</v>
      </c>
      <c r="H1361" s="118">
        <v>31060</v>
      </c>
      <c r="I1361" s="118">
        <v>724389</v>
      </c>
      <c r="J1361" s="118">
        <v>768004</v>
      </c>
      <c r="K1361" s="118">
        <v>1444923.0120000001</v>
      </c>
      <c r="L1361" s="186">
        <f t="shared" si="158"/>
        <v>4.5034642032332567E-2</v>
      </c>
      <c r="M1361" s="186">
        <f t="shared" si="159"/>
        <v>-1.7291066282420751E-2</v>
      </c>
      <c r="N1361" s="186">
        <f t="shared" si="160"/>
        <v>-3.3305578684429643E-3</v>
      </c>
      <c r="O1361" s="186">
        <f t="shared" si="165"/>
        <v>-4.0102938022732147E-2</v>
      </c>
      <c r="P1361" s="186">
        <f t="shared" si="166"/>
        <v>9.7529258777633299E-3</v>
      </c>
      <c r="Q1361" s="186">
        <f t="shared" si="161"/>
        <v>9.7529258777633299E-3</v>
      </c>
      <c r="R1361" s="117">
        <f t="shared" si="162"/>
        <v>-1.4019735155209635E-3</v>
      </c>
      <c r="S1361" s="117">
        <f t="shared" si="163"/>
        <v>1.2631737957851668E-4</v>
      </c>
      <c r="T1361" s="117">
        <f t="shared" si="164"/>
        <v>-1.7579900867944257E-2</v>
      </c>
    </row>
    <row r="1362" spans="2:20" ht="15.75" x14ac:dyDescent="0.2">
      <c r="B1362" s="116" t="s">
        <v>3351</v>
      </c>
      <c r="C1362" s="118">
        <v>3462</v>
      </c>
      <c r="D1362" s="118">
        <v>9870</v>
      </c>
      <c r="E1362" s="118">
        <v>11750</v>
      </c>
      <c r="F1362" s="118">
        <v>13780</v>
      </c>
      <c r="G1362" s="118">
        <v>4439</v>
      </c>
      <c r="H1362" s="118">
        <v>30760</v>
      </c>
      <c r="I1362" s="118">
        <v>726454</v>
      </c>
      <c r="J1362" s="118">
        <v>768652</v>
      </c>
      <c r="K1362" s="118">
        <v>1437819.7350999999</v>
      </c>
      <c r="L1362" s="186">
        <f t="shared" si="158"/>
        <v>-4.3646408839779008E-2</v>
      </c>
      <c r="M1362" s="186">
        <f t="shared" si="159"/>
        <v>-3.519061583577713E-2</v>
      </c>
      <c r="N1362" s="186">
        <f t="shared" si="160"/>
        <v>-1.8379281537176273E-2</v>
      </c>
      <c r="O1362" s="186">
        <f t="shared" si="165"/>
        <v>-8.2663092046470054E-3</v>
      </c>
      <c r="P1362" s="186">
        <f t="shared" si="166"/>
        <v>-9.658725048293626E-3</v>
      </c>
      <c r="Q1362" s="186">
        <f t="shared" si="161"/>
        <v>-9.658725048293626E-3</v>
      </c>
      <c r="R1362" s="117">
        <f t="shared" si="162"/>
        <v>2.850678295777545E-3</v>
      </c>
      <c r="S1362" s="117">
        <f t="shared" si="163"/>
        <v>8.4374560549163808E-4</v>
      </c>
      <c r="T1362" s="117">
        <f t="shared" si="164"/>
        <v>-4.9160244808947448E-3</v>
      </c>
    </row>
    <row r="1363" spans="2:20" ht="15.75" x14ac:dyDescent="0.2">
      <c r="B1363" s="116" t="s">
        <v>3352</v>
      </c>
      <c r="C1363" s="118">
        <v>3400</v>
      </c>
      <c r="D1363" s="118">
        <v>9890</v>
      </c>
      <c r="E1363" s="118">
        <v>11740</v>
      </c>
      <c r="F1363" s="118">
        <v>13750</v>
      </c>
      <c r="G1363" s="118">
        <v>4464</v>
      </c>
      <c r="H1363" s="118">
        <v>30740</v>
      </c>
      <c r="I1363" s="118">
        <v>726488</v>
      </c>
      <c r="J1363" s="118">
        <v>770013</v>
      </c>
      <c r="K1363" s="118">
        <v>1439578.2031</v>
      </c>
      <c r="L1363" s="186">
        <f t="shared" si="158"/>
        <v>-1.7908723281340265E-2</v>
      </c>
      <c r="M1363" s="186">
        <f t="shared" si="159"/>
        <v>2.0263424518743669E-3</v>
      </c>
      <c r="N1363" s="186">
        <f t="shared" si="160"/>
        <v>-8.5106382978723403E-4</v>
      </c>
      <c r="O1363" s="186">
        <f t="shared" si="165"/>
        <v>5.6318990763685513E-3</v>
      </c>
      <c r="P1363" s="186">
        <f t="shared" si="166"/>
        <v>-6.5019505851755528E-4</v>
      </c>
      <c r="Q1363" s="186">
        <f t="shared" si="161"/>
        <v>-6.5019505851755528E-4</v>
      </c>
      <c r="R1363" s="117">
        <f t="shared" si="162"/>
        <v>4.6802688126158021E-5</v>
      </c>
      <c r="S1363" s="117">
        <f t="shared" si="163"/>
        <v>1.7706322236851007E-3</v>
      </c>
      <c r="T1363" s="117">
        <f t="shared" si="164"/>
        <v>1.2230100596566154E-3</v>
      </c>
    </row>
    <row r="1364" spans="2:20" ht="15.75" x14ac:dyDescent="0.2">
      <c r="B1364" s="116" t="s">
        <v>3353</v>
      </c>
      <c r="C1364" s="118">
        <v>3283</v>
      </c>
      <c r="D1364" s="118">
        <v>10020</v>
      </c>
      <c r="E1364" s="118">
        <v>11280</v>
      </c>
      <c r="F1364" s="118">
        <v>13340</v>
      </c>
      <c r="G1364" s="118">
        <v>4317</v>
      </c>
      <c r="H1364" s="118">
        <v>29830</v>
      </c>
      <c r="I1364" s="118">
        <v>726986</v>
      </c>
      <c r="J1364" s="118">
        <v>770098</v>
      </c>
      <c r="K1364" s="118">
        <v>1412492.6449</v>
      </c>
      <c r="L1364" s="186">
        <f t="shared" ref="L1364:L1427" si="167">(C1364-C1363)/C1363</f>
        <v>-3.441176470588235E-2</v>
      </c>
      <c r="M1364" s="186">
        <f t="shared" ref="M1364:M1427" si="168">(D1364-D1363)/D1363</f>
        <v>1.314459049544995E-2</v>
      </c>
      <c r="N1364" s="186">
        <f t="shared" ref="N1364:N1427" si="169">(E1364-E1363)/E1363</f>
        <v>-3.9182282793867124E-2</v>
      </c>
      <c r="O1364" s="186">
        <f t="shared" si="165"/>
        <v>-3.2930107526881719E-2</v>
      </c>
      <c r="P1364" s="186">
        <f t="shared" si="166"/>
        <v>-2.9603122966818479E-2</v>
      </c>
      <c r="Q1364" s="186">
        <f t="shared" ref="Q1364:Q1427" si="170">(H1364-H1363)/H1363</f>
        <v>-2.9603122966818479E-2</v>
      </c>
      <c r="R1364" s="117">
        <f t="shared" ref="R1364:R1427" si="171">(I1364-I1363)/I1363</f>
        <v>6.8548964332514788E-4</v>
      </c>
      <c r="S1364" s="117">
        <f t="shared" ref="S1364:S1427" si="172">(J1364-J1363)/J1363</f>
        <v>1.1038774670038039E-4</v>
      </c>
      <c r="T1364" s="117">
        <f t="shared" si="164"/>
        <v>-1.8814926581740273E-2</v>
      </c>
    </row>
    <row r="1365" spans="2:20" ht="15.75" x14ac:dyDescent="0.2">
      <c r="B1365" s="116" t="s">
        <v>3354</v>
      </c>
      <c r="C1365" s="118">
        <v>3262</v>
      </c>
      <c r="D1365" s="118">
        <v>10020</v>
      </c>
      <c r="E1365" s="118">
        <v>11220</v>
      </c>
      <c r="F1365" s="118">
        <v>13280</v>
      </c>
      <c r="G1365" s="118">
        <v>4387</v>
      </c>
      <c r="H1365" s="118">
        <v>29640</v>
      </c>
      <c r="I1365" s="118">
        <v>726803</v>
      </c>
      <c r="J1365" s="118">
        <v>770371</v>
      </c>
      <c r="K1365" s="118">
        <v>1415937.4009</v>
      </c>
      <c r="L1365" s="186">
        <f t="shared" si="167"/>
        <v>-6.3965884861407248E-3</v>
      </c>
      <c r="M1365" s="186">
        <f t="shared" si="168"/>
        <v>0</v>
      </c>
      <c r="N1365" s="186">
        <f t="shared" si="169"/>
        <v>-5.3191489361702126E-3</v>
      </c>
      <c r="O1365" s="186">
        <f t="shared" si="165"/>
        <v>1.6214964095436647E-2</v>
      </c>
      <c r="P1365" s="186">
        <f t="shared" si="166"/>
        <v>-6.369426751592357E-3</v>
      </c>
      <c r="Q1365" s="186">
        <f t="shared" si="170"/>
        <v>-6.369426751592357E-3</v>
      </c>
      <c r="R1365" s="117">
        <f t="shared" si="171"/>
        <v>-2.5172424228251988E-4</v>
      </c>
      <c r="S1365" s="117">
        <f t="shared" si="172"/>
        <v>3.5450033632083191E-4</v>
      </c>
      <c r="T1365" s="117">
        <f t="shared" si="164"/>
        <v>2.4387780088185379E-3</v>
      </c>
    </row>
    <row r="1366" spans="2:20" ht="15.75" x14ac:dyDescent="0.2">
      <c r="B1366" s="116" t="s">
        <v>3355</v>
      </c>
      <c r="C1366" s="118">
        <v>3331</v>
      </c>
      <c r="D1366" s="118">
        <v>9920</v>
      </c>
      <c r="E1366" s="118">
        <v>11160</v>
      </c>
      <c r="F1366" s="118">
        <v>13210</v>
      </c>
      <c r="G1366" s="118">
        <v>4510</v>
      </c>
      <c r="H1366" s="118">
        <v>29530</v>
      </c>
      <c r="I1366" s="118">
        <v>725551</v>
      </c>
      <c r="J1366" s="118">
        <v>769918</v>
      </c>
      <c r="K1366" s="118">
        <v>1435802.3866999999</v>
      </c>
      <c r="L1366" s="186">
        <f t="shared" si="167"/>
        <v>2.1152667075413856E-2</v>
      </c>
      <c r="M1366" s="186">
        <f t="shared" si="168"/>
        <v>-9.9800399201596807E-3</v>
      </c>
      <c r="N1366" s="186">
        <f t="shared" si="169"/>
        <v>-5.3475935828877002E-3</v>
      </c>
      <c r="O1366" s="186">
        <f t="shared" si="165"/>
        <v>2.8037383177570093E-2</v>
      </c>
      <c r="P1366" s="186">
        <f t="shared" si="166"/>
        <v>-3.7112010796221321E-3</v>
      </c>
      <c r="Q1366" s="186">
        <f t="shared" si="170"/>
        <v>-3.7112010796221321E-3</v>
      </c>
      <c r="R1366" s="117">
        <f t="shared" si="171"/>
        <v>-1.7226125924081216E-3</v>
      </c>
      <c r="S1366" s="117">
        <f t="shared" si="172"/>
        <v>-5.8802836555373972E-4</v>
      </c>
      <c r="T1366" s="117">
        <f t="shared" si="164"/>
        <v>1.4029564998688007E-2</v>
      </c>
    </row>
    <row r="1367" spans="2:20" ht="15.75" x14ac:dyDescent="0.2">
      <c r="B1367" s="116" t="s">
        <v>3356</v>
      </c>
      <c r="C1367" s="118">
        <v>3262</v>
      </c>
      <c r="D1367" s="118">
        <v>9670</v>
      </c>
      <c r="E1367" s="118">
        <v>10690</v>
      </c>
      <c r="F1367" s="118">
        <v>13210</v>
      </c>
      <c r="G1367" s="118">
        <v>4482</v>
      </c>
      <c r="H1367" s="118">
        <v>28500</v>
      </c>
      <c r="I1367" s="118">
        <v>727508</v>
      </c>
      <c r="J1367" s="118">
        <v>770956</v>
      </c>
      <c r="K1367" s="118">
        <v>1433152.8737999999</v>
      </c>
      <c r="L1367" s="186">
        <f t="shared" si="167"/>
        <v>-2.0714500150105074E-2</v>
      </c>
      <c r="M1367" s="186">
        <f t="shared" si="168"/>
        <v>-2.5201612903225805E-2</v>
      </c>
      <c r="N1367" s="186">
        <f t="shared" si="169"/>
        <v>-4.2114695340501794E-2</v>
      </c>
      <c r="O1367" s="186">
        <f t="shared" si="165"/>
        <v>-6.2084257206208426E-3</v>
      </c>
      <c r="P1367" s="186">
        <f t="shared" si="166"/>
        <v>-3.4879783271249576E-2</v>
      </c>
      <c r="Q1367" s="186">
        <f t="shared" si="170"/>
        <v>-3.4879783271249576E-2</v>
      </c>
      <c r="R1367" s="117">
        <f t="shared" si="171"/>
        <v>2.6972604269031399E-3</v>
      </c>
      <c r="S1367" s="117">
        <f t="shared" si="172"/>
        <v>1.3481955221205375E-3</v>
      </c>
      <c r="T1367" s="117">
        <f t="shared" si="164"/>
        <v>-1.845318634752742E-3</v>
      </c>
    </row>
    <row r="1368" spans="2:20" ht="15.75" x14ac:dyDescent="0.2">
      <c r="B1368" s="116" t="s">
        <v>3357</v>
      </c>
      <c r="C1368" s="118">
        <v>3270</v>
      </c>
      <c r="D1368" s="118">
        <v>9560</v>
      </c>
      <c r="E1368" s="118">
        <v>10880</v>
      </c>
      <c r="F1368" s="118">
        <v>13290</v>
      </c>
      <c r="G1368" s="118">
        <v>4356</v>
      </c>
      <c r="H1368" s="118">
        <v>28320</v>
      </c>
      <c r="I1368" s="118">
        <v>725112</v>
      </c>
      <c r="J1368" s="118">
        <v>770089</v>
      </c>
      <c r="K1368" s="118">
        <v>1421776.1721999999</v>
      </c>
      <c r="L1368" s="186">
        <f t="shared" si="167"/>
        <v>2.452483139178418E-3</v>
      </c>
      <c r="M1368" s="186">
        <f t="shared" si="168"/>
        <v>-1.1375387797311272E-2</v>
      </c>
      <c r="N1368" s="186">
        <f t="shared" si="169"/>
        <v>1.7773620205799812E-2</v>
      </c>
      <c r="O1368" s="186">
        <f t="shared" si="165"/>
        <v>-2.8112449799196786E-2</v>
      </c>
      <c r="P1368" s="186">
        <f t="shared" si="166"/>
        <v>-6.3157894736842104E-3</v>
      </c>
      <c r="Q1368" s="186">
        <f t="shared" si="170"/>
        <v>-6.3157894736842104E-3</v>
      </c>
      <c r="R1368" s="117">
        <f t="shared" si="171"/>
        <v>-3.2934345739153385E-3</v>
      </c>
      <c r="S1368" s="117">
        <f t="shared" si="172"/>
        <v>-1.1245777969170743E-3</v>
      </c>
      <c r="T1368" s="117">
        <f t="shared" si="164"/>
        <v>-7.9382331138441245E-3</v>
      </c>
    </row>
    <row r="1369" spans="2:20" ht="15.75" x14ac:dyDescent="0.2">
      <c r="B1369" s="116" t="s">
        <v>3358</v>
      </c>
      <c r="C1369" s="118">
        <v>3417</v>
      </c>
      <c r="D1369" s="118">
        <v>9500</v>
      </c>
      <c r="E1369" s="118">
        <v>11130</v>
      </c>
      <c r="F1369" s="118">
        <v>13290</v>
      </c>
      <c r="G1369" s="118">
        <v>4148</v>
      </c>
      <c r="H1369" s="118">
        <v>28440</v>
      </c>
      <c r="I1369" s="118">
        <v>725905</v>
      </c>
      <c r="J1369" s="118">
        <v>770825</v>
      </c>
      <c r="K1369" s="118">
        <v>1393639.9547999999</v>
      </c>
      <c r="L1369" s="186">
        <f t="shared" si="167"/>
        <v>4.4954128440366975E-2</v>
      </c>
      <c r="M1369" s="186">
        <f t="shared" si="168"/>
        <v>-6.2761506276150627E-3</v>
      </c>
      <c r="N1369" s="186">
        <f t="shared" si="169"/>
        <v>2.297794117647059E-2</v>
      </c>
      <c r="O1369" s="186">
        <f t="shared" si="165"/>
        <v>-4.7750229568411386E-2</v>
      </c>
      <c r="P1369" s="186">
        <f t="shared" si="166"/>
        <v>4.2372881355932203E-3</v>
      </c>
      <c r="Q1369" s="186">
        <f t="shared" si="170"/>
        <v>4.2372881355932203E-3</v>
      </c>
      <c r="R1369" s="117">
        <f t="shared" si="171"/>
        <v>1.093624157371551E-3</v>
      </c>
      <c r="S1369" s="117">
        <f t="shared" si="172"/>
        <v>9.5573368792438277E-4</v>
      </c>
      <c r="T1369" s="117">
        <f t="shared" si="164"/>
        <v>-1.9789484414036215E-2</v>
      </c>
    </row>
    <row r="1370" spans="2:20" ht="15.75" x14ac:dyDescent="0.2">
      <c r="B1370" s="116" t="s">
        <v>3359</v>
      </c>
      <c r="C1370" s="118">
        <v>3392</v>
      </c>
      <c r="D1370" s="118">
        <v>9430</v>
      </c>
      <c r="E1370" s="118">
        <v>10910</v>
      </c>
      <c r="F1370" s="118">
        <v>13290</v>
      </c>
      <c r="G1370" s="118">
        <v>4178</v>
      </c>
      <c r="H1370" s="118">
        <v>28600</v>
      </c>
      <c r="I1370" s="118">
        <v>726113</v>
      </c>
      <c r="J1370" s="118">
        <v>771084</v>
      </c>
      <c r="K1370" s="118">
        <v>1393380.2298000001</v>
      </c>
      <c r="L1370" s="186">
        <f t="shared" si="167"/>
        <v>-7.3163593795727245E-3</v>
      </c>
      <c r="M1370" s="186">
        <f t="shared" si="168"/>
        <v>-7.3684210526315788E-3</v>
      </c>
      <c r="N1370" s="186">
        <f t="shared" si="169"/>
        <v>-1.9766397124887692E-2</v>
      </c>
      <c r="O1370" s="186">
        <f t="shared" si="165"/>
        <v>7.2324011571841852E-3</v>
      </c>
      <c r="P1370" s="186">
        <f t="shared" si="166"/>
        <v>5.6258790436005627E-3</v>
      </c>
      <c r="Q1370" s="186">
        <f t="shared" si="170"/>
        <v>5.6258790436005627E-3</v>
      </c>
      <c r="R1370" s="117">
        <f t="shared" si="171"/>
        <v>2.8653887216646809E-4</v>
      </c>
      <c r="S1370" s="117">
        <f t="shared" si="172"/>
        <v>3.3600363247170237E-4</v>
      </c>
      <c r="T1370" s="117">
        <f t="shared" si="164"/>
        <v>-1.8636449041612991E-4</v>
      </c>
    </row>
    <row r="1371" spans="2:20" ht="15.75" x14ac:dyDescent="0.2">
      <c r="B1371" s="116" t="s">
        <v>3360</v>
      </c>
      <c r="C1371" s="118">
        <v>3339</v>
      </c>
      <c r="D1371" s="118">
        <v>9370</v>
      </c>
      <c r="E1371" s="118">
        <v>10770</v>
      </c>
      <c r="F1371" s="118">
        <v>13290</v>
      </c>
      <c r="G1371" s="118">
        <v>4215</v>
      </c>
      <c r="H1371" s="118">
        <v>28380</v>
      </c>
      <c r="I1371" s="118">
        <v>731542</v>
      </c>
      <c r="J1371" s="118">
        <v>776576</v>
      </c>
      <c r="K1371" s="118">
        <v>1389970.419</v>
      </c>
      <c r="L1371" s="186">
        <f t="shared" si="167"/>
        <v>-1.5625E-2</v>
      </c>
      <c r="M1371" s="186">
        <f t="shared" si="168"/>
        <v>-6.3626723223753979E-3</v>
      </c>
      <c r="N1371" s="186">
        <f t="shared" si="169"/>
        <v>-1.2832263978001834E-2</v>
      </c>
      <c r="O1371" s="186">
        <f t="shared" si="165"/>
        <v>8.8559119195787458E-3</v>
      </c>
      <c r="P1371" s="186">
        <f t="shared" si="166"/>
        <v>-7.6923076923076927E-3</v>
      </c>
      <c r="Q1371" s="186">
        <f t="shared" si="170"/>
        <v>-7.6923076923076927E-3</v>
      </c>
      <c r="R1371" s="117">
        <f t="shared" si="171"/>
        <v>7.4767976885140464E-3</v>
      </c>
      <c r="S1371" s="117">
        <f t="shared" si="172"/>
        <v>7.1224406160677696E-3</v>
      </c>
      <c r="T1371" s="117">
        <f t="shared" si="164"/>
        <v>-2.4471502660042216E-3</v>
      </c>
    </row>
    <row r="1372" spans="2:20" ht="15.75" x14ac:dyDescent="0.2">
      <c r="B1372" s="116" t="s">
        <v>3361</v>
      </c>
      <c r="C1372" s="118">
        <v>3185</v>
      </c>
      <c r="D1372" s="118">
        <v>9310</v>
      </c>
      <c r="E1372" s="118">
        <v>10280</v>
      </c>
      <c r="F1372" s="118">
        <v>13290</v>
      </c>
      <c r="G1372" s="118">
        <v>4215</v>
      </c>
      <c r="H1372" s="118">
        <v>27840</v>
      </c>
      <c r="I1372" s="118">
        <v>740259</v>
      </c>
      <c r="J1372" s="118">
        <v>779775</v>
      </c>
      <c r="K1372" s="118">
        <v>1383450.1788999999</v>
      </c>
      <c r="L1372" s="186">
        <f t="shared" si="167"/>
        <v>-4.6121593291404611E-2</v>
      </c>
      <c r="M1372" s="186">
        <f t="shared" si="168"/>
        <v>-6.4034151547491995E-3</v>
      </c>
      <c r="N1372" s="186">
        <f t="shared" si="169"/>
        <v>-4.5496750232126279E-2</v>
      </c>
      <c r="O1372" s="186">
        <f t="shared" si="165"/>
        <v>0</v>
      </c>
      <c r="P1372" s="186">
        <f t="shared" si="166"/>
        <v>-1.9027484143763214E-2</v>
      </c>
      <c r="Q1372" s="186">
        <f t="shared" si="170"/>
        <v>-1.9027484143763214E-2</v>
      </c>
      <c r="R1372" s="117">
        <f t="shared" si="171"/>
        <v>1.191592553810991E-2</v>
      </c>
      <c r="S1372" s="117">
        <f t="shared" si="172"/>
        <v>4.1193650074171752E-3</v>
      </c>
      <c r="T1372" s="117">
        <f t="shared" si="164"/>
        <v>-4.6909200446805001E-3</v>
      </c>
    </row>
    <row r="1373" spans="2:20" ht="15.75" x14ac:dyDescent="0.2">
      <c r="B1373" s="116" t="s">
        <v>3362</v>
      </c>
      <c r="C1373" s="118">
        <v>3217</v>
      </c>
      <c r="D1373" s="118">
        <v>9330</v>
      </c>
      <c r="E1373" s="118">
        <v>10300</v>
      </c>
      <c r="F1373" s="118">
        <v>6650</v>
      </c>
      <c r="G1373" s="118">
        <v>4087</v>
      </c>
      <c r="H1373" s="118">
        <v>27870</v>
      </c>
      <c r="I1373" s="118">
        <v>733028</v>
      </c>
      <c r="J1373" s="118">
        <v>779325</v>
      </c>
      <c r="K1373" s="118">
        <v>1365668.6577999999</v>
      </c>
      <c r="L1373" s="186">
        <f t="shared" si="167"/>
        <v>1.0047095761381476E-2</v>
      </c>
      <c r="M1373" s="186">
        <f t="shared" si="168"/>
        <v>2.1482277121374865E-3</v>
      </c>
      <c r="N1373" s="186">
        <f t="shared" si="169"/>
        <v>1.9455252918287938E-3</v>
      </c>
      <c r="O1373" s="186">
        <f t="shared" si="165"/>
        <v>-3.0367734282325028E-2</v>
      </c>
      <c r="P1373" s="186">
        <f t="shared" si="166"/>
        <v>1.0775862068965517E-3</v>
      </c>
      <c r="Q1373" s="186">
        <f t="shared" si="170"/>
        <v>1.0775862068965517E-3</v>
      </c>
      <c r="R1373" s="117">
        <f t="shared" si="171"/>
        <v>-9.7682027506588911E-3</v>
      </c>
      <c r="S1373" s="117">
        <f t="shared" si="172"/>
        <v>-5.770895450610753E-4</v>
      </c>
      <c r="T1373" s="117">
        <f t="shared" si="164"/>
        <v>-1.2853025986189356E-2</v>
      </c>
    </row>
    <row r="1374" spans="2:20" ht="15.75" x14ac:dyDescent="0.2">
      <c r="B1374" s="116" t="s">
        <v>3363</v>
      </c>
      <c r="C1374" s="118">
        <v>3194</v>
      </c>
      <c r="D1374" s="118">
        <v>9330</v>
      </c>
      <c r="E1374" s="118">
        <v>10220</v>
      </c>
      <c r="F1374" s="118">
        <v>6650</v>
      </c>
      <c r="G1374" s="118">
        <v>4120</v>
      </c>
      <c r="H1374" s="118">
        <v>27030</v>
      </c>
      <c r="I1374" s="118">
        <v>730840</v>
      </c>
      <c r="J1374" s="118">
        <v>780467</v>
      </c>
      <c r="K1374" s="118">
        <v>1359836.2379000001</v>
      </c>
      <c r="L1374" s="186">
        <f t="shared" si="167"/>
        <v>-7.1495181846440783E-3</v>
      </c>
      <c r="M1374" s="186">
        <f t="shared" si="168"/>
        <v>0</v>
      </c>
      <c r="N1374" s="186">
        <f t="shared" si="169"/>
        <v>-7.7669902912621356E-3</v>
      </c>
      <c r="O1374" s="186">
        <f t="shared" si="165"/>
        <v>8.0743821874235382E-3</v>
      </c>
      <c r="P1374" s="186">
        <f t="shared" si="166"/>
        <v>-3.0139935414424113E-2</v>
      </c>
      <c r="Q1374" s="186">
        <f t="shared" si="170"/>
        <v>-3.0139935414424113E-2</v>
      </c>
      <c r="R1374" s="117">
        <f t="shared" si="171"/>
        <v>-2.9848791587770182E-3</v>
      </c>
      <c r="S1374" s="117">
        <f t="shared" si="172"/>
        <v>1.4653706733391075E-3</v>
      </c>
      <c r="T1374" s="117">
        <f t="shared" si="164"/>
        <v>-4.27074302883651E-3</v>
      </c>
    </row>
    <row r="1375" spans="2:20" ht="15.75" x14ac:dyDescent="0.2">
      <c r="B1375" s="116" t="s">
        <v>3364</v>
      </c>
      <c r="C1375" s="118">
        <v>3322</v>
      </c>
      <c r="D1375" s="118">
        <v>9370</v>
      </c>
      <c r="E1375" s="118">
        <v>10100</v>
      </c>
      <c r="F1375" s="118">
        <v>6650</v>
      </c>
      <c r="G1375" s="118">
        <v>4204</v>
      </c>
      <c r="H1375" s="118">
        <v>27030</v>
      </c>
      <c r="I1375" s="118">
        <v>731958</v>
      </c>
      <c r="J1375" s="118">
        <v>781426</v>
      </c>
      <c r="K1375" s="118">
        <v>1368200.1588000001</v>
      </c>
      <c r="L1375" s="186">
        <f t="shared" si="167"/>
        <v>4.0075140889167186E-2</v>
      </c>
      <c r="M1375" s="186">
        <f t="shared" si="168"/>
        <v>4.2872454448017148E-3</v>
      </c>
      <c r="N1375" s="186">
        <f t="shared" si="169"/>
        <v>-1.1741682974559686E-2</v>
      </c>
      <c r="O1375" s="186">
        <f t="shared" si="165"/>
        <v>2.0388349514563107E-2</v>
      </c>
      <c r="P1375" s="186">
        <f t="shared" si="166"/>
        <v>0</v>
      </c>
      <c r="Q1375" s="186">
        <f t="shared" si="170"/>
        <v>0</v>
      </c>
      <c r="R1375" s="117">
        <f t="shared" si="171"/>
        <v>1.5297465929615236E-3</v>
      </c>
      <c r="S1375" s="117">
        <f t="shared" si="172"/>
        <v>1.2287515039072761E-3</v>
      </c>
      <c r="T1375" s="117">
        <f t="shared" si="164"/>
        <v>6.1506824622621168E-3</v>
      </c>
    </row>
    <row r="1376" spans="2:20" ht="15.75" x14ac:dyDescent="0.2">
      <c r="B1376" s="116" t="s">
        <v>3365</v>
      </c>
      <c r="C1376" s="118">
        <v>3240</v>
      </c>
      <c r="D1376" s="118">
        <v>9420</v>
      </c>
      <c r="E1376" s="118">
        <v>10070</v>
      </c>
      <c r="F1376" s="118">
        <v>6650</v>
      </c>
      <c r="G1376" s="118">
        <v>4152</v>
      </c>
      <c r="H1376" s="118">
        <v>26910</v>
      </c>
      <c r="I1376" s="118">
        <v>735997</v>
      </c>
      <c r="J1376" s="118">
        <v>784403</v>
      </c>
      <c r="K1376" s="118">
        <v>1367122.4003999999</v>
      </c>
      <c r="L1376" s="186">
        <f t="shared" si="167"/>
        <v>-2.4683925346177003E-2</v>
      </c>
      <c r="M1376" s="186">
        <f t="shared" si="168"/>
        <v>5.3361792956243331E-3</v>
      </c>
      <c r="N1376" s="186">
        <f t="shared" si="169"/>
        <v>-2.9702970297029703E-3</v>
      </c>
      <c r="O1376" s="186">
        <f t="shared" si="165"/>
        <v>-1.2369172216936251E-2</v>
      </c>
      <c r="P1376" s="186">
        <f t="shared" si="166"/>
        <v>-4.4395116537180911E-3</v>
      </c>
      <c r="Q1376" s="186">
        <f t="shared" si="170"/>
        <v>-4.4395116537180911E-3</v>
      </c>
      <c r="R1376" s="117">
        <f t="shared" si="171"/>
        <v>5.5180761737695328E-3</v>
      </c>
      <c r="S1376" s="117">
        <f t="shared" si="172"/>
        <v>3.8097017503896722E-3</v>
      </c>
      <c r="T1376" s="117">
        <f t="shared" si="164"/>
        <v>-7.8771983256121668E-4</v>
      </c>
    </row>
    <row r="1377" spans="2:20" ht="15.75" x14ac:dyDescent="0.2">
      <c r="B1377" s="116" t="s">
        <v>3366</v>
      </c>
      <c r="C1377" s="118">
        <v>3097</v>
      </c>
      <c r="D1377" s="118">
        <v>9400</v>
      </c>
      <c r="E1377" s="118">
        <v>10100</v>
      </c>
      <c r="F1377" s="118">
        <v>6650</v>
      </c>
      <c r="G1377" s="118">
        <v>4125</v>
      </c>
      <c r="H1377" s="118">
        <v>26830</v>
      </c>
      <c r="I1377" s="118">
        <v>743220</v>
      </c>
      <c r="J1377" s="118">
        <v>785630</v>
      </c>
      <c r="K1377" s="118">
        <v>1363899.7191999999</v>
      </c>
      <c r="L1377" s="186">
        <f t="shared" si="167"/>
        <v>-4.4135802469135801E-2</v>
      </c>
      <c r="M1377" s="186">
        <f t="shared" si="168"/>
        <v>-2.1231422505307855E-3</v>
      </c>
      <c r="N1377" s="186">
        <f t="shared" si="169"/>
        <v>2.9791459781529296E-3</v>
      </c>
      <c r="O1377" s="186">
        <f t="shared" si="165"/>
        <v>-6.5028901734104048E-3</v>
      </c>
      <c r="P1377" s="186">
        <f t="shared" si="166"/>
        <v>-2.9728725380899295E-3</v>
      </c>
      <c r="Q1377" s="186">
        <f t="shared" si="170"/>
        <v>-2.9728725380899295E-3</v>
      </c>
      <c r="R1377" s="117">
        <f t="shared" si="171"/>
        <v>9.8138986979566488E-3</v>
      </c>
      <c r="S1377" s="117">
        <f t="shared" si="172"/>
        <v>1.5642469495909628E-3</v>
      </c>
      <c r="T1377" s="117">
        <f t="shared" si="164"/>
        <v>-2.3572733495238487E-3</v>
      </c>
    </row>
    <row r="1378" spans="2:20" ht="15.75" x14ac:dyDescent="0.2">
      <c r="B1378" s="116" t="s">
        <v>3367</v>
      </c>
      <c r="C1378" s="118">
        <v>3079</v>
      </c>
      <c r="D1378" s="118">
        <v>9360</v>
      </c>
      <c r="E1378" s="118">
        <v>10320</v>
      </c>
      <c r="F1378" s="118">
        <v>6650</v>
      </c>
      <c r="G1378" s="118">
        <v>4191</v>
      </c>
      <c r="H1378" s="118">
        <v>26990</v>
      </c>
      <c r="I1378" s="118">
        <v>743307</v>
      </c>
      <c r="J1378" s="118">
        <v>785753</v>
      </c>
      <c r="K1378" s="118">
        <v>1374736.4576000001</v>
      </c>
      <c r="L1378" s="186">
        <f t="shared" si="167"/>
        <v>-5.8120762027768806E-3</v>
      </c>
      <c r="M1378" s="186">
        <f t="shared" si="168"/>
        <v>-4.2553191489361703E-3</v>
      </c>
      <c r="N1378" s="186">
        <f t="shared" si="169"/>
        <v>2.1782178217821781E-2</v>
      </c>
      <c r="O1378" s="186">
        <f t="shared" si="165"/>
        <v>1.6E-2</v>
      </c>
      <c r="P1378" s="186">
        <f t="shared" si="166"/>
        <v>5.9634737234439059E-3</v>
      </c>
      <c r="Q1378" s="186">
        <f t="shared" si="170"/>
        <v>5.9634737234439059E-3</v>
      </c>
      <c r="R1378" s="117">
        <f t="shared" si="171"/>
        <v>1.1705820618390247E-4</v>
      </c>
      <c r="S1378" s="117">
        <f t="shared" si="172"/>
        <v>1.5656224940493617E-4</v>
      </c>
      <c r="T1378" s="117">
        <f t="shared" si="164"/>
        <v>7.9454070174282861E-3</v>
      </c>
    </row>
    <row r="1379" spans="2:20" ht="15.75" x14ac:dyDescent="0.2">
      <c r="B1379" s="116" t="s">
        <v>3368</v>
      </c>
      <c r="C1379" s="118">
        <v>3108</v>
      </c>
      <c r="D1379" s="118">
        <v>9030</v>
      </c>
      <c r="E1379" s="118">
        <v>10270</v>
      </c>
      <c r="F1379" s="118">
        <v>6460</v>
      </c>
      <c r="G1379" s="118">
        <v>4194</v>
      </c>
      <c r="H1379" s="118">
        <v>27030</v>
      </c>
      <c r="I1379" s="118">
        <v>741020</v>
      </c>
      <c r="J1379" s="118">
        <v>785002</v>
      </c>
      <c r="K1379" s="118">
        <v>1369322.2962</v>
      </c>
      <c r="L1379" s="186">
        <f t="shared" si="167"/>
        <v>9.4186424163689511E-3</v>
      </c>
      <c r="M1379" s="186">
        <f t="shared" si="168"/>
        <v>-3.5256410256410256E-2</v>
      </c>
      <c r="N1379" s="186">
        <f t="shared" si="169"/>
        <v>-4.8449612403100775E-3</v>
      </c>
      <c r="O1379" s="186">
        <f t="shared" si="165"/>
        <v>7.158196134574087E-4</v>
      </c>
      <c r="P1379" s="186">
        <f t="shared" si="166"/>
        <v>1.4820303816228233E-3</v>
      </c>
      <c r="Q1379" s="186">
        <f t="shared" si="170"/>
        <v>1.4820303816228233E-3</v>
      </c>
      <c r="R1379" s="117">
        <f t="shared" si="171"/>
        <v>-3.0767906127616182E-3</v>
      </c>
      <c r="S1379" s="117">
        <f t="shared" si="172"/>
        <v>-9.5577108837000945E-4</v>
      </c>
      <c r="T1379" s="117">
        <f t="shared" si="164"/>
        <v>-3.9383267753385137E-3</v>
      </c>
    </row>
    <row r="1380" spans="2:20" ht="15.75" x14ac:dyDescent="0.2">
      <c r="B1380" s="116" t="s">
        <v>3369</v>
      </c>
      <c r="C1380" s="118">
        <v>3037</v>
      </c>
      <c r="D1380" s="118">
        <v>9010</v>
      </c>
      <c r="E1380" s="118">
        <v>10260</v>
      </c>
      <c r="F1380" s="118">
        <v>6450</v>
      </c>
      <c r="G1380" s="118">
        <v>4080</v>
      </c>
      <c r="H1380" s="118">
        <v>27040</v>
      </c>
      <c r="I1380" s="118">
        <v>739876</v>
      </c>
      <c r="J1380" s="118">
        <v>785048</v>
      </c>
      <c r="K1380" s="118">
        <v>1346176.5951</v>
      </c>
      <c r="L1380" s="186">
        <f t="shared" si="167"/>
        <v>-2.2844272844272845E-2</v>
      </c>
      <c r="M1380" s="186">
        <f t="shared" si="168"/>
        <v>-2.2148394241417496E-3</v>
      </c>
      <c r="N1380" s="186">
        <f t="shared" si="169"/>
        <v>-9.7370983446932818E-4</v>
      </c>
      <c r="O1380" s="186">
        <f t="shared" si="165"/>
        <v>-2.7181688125894134E-2</v>
      </c>
      <c r="P1380" s="186">
        <f t="shared" si="166"/>
        <v>3.6995930447650759E-4</v>
      </c>
      <c r="Q1380" s="186">
        <f t="shared" si="170"/>
        <v>3.6995930447650759E-4</v>
      </c>
      <c r="R1380" s="117">
        <f t="shared" si="171"/>
        <v>-1.5438179806213058E-3</v>
      </c>
      <c r="S1380" s="117">
        <f t="shared" si="172"/>
        <v>5.8598576818912564E-5</v>
      </c>
      <c r="T1380" s="117">
        <f t="shared" si="164"/>
        <v>-1.6903033832306298E-2</v>
      </c>
    </row>
    <row r="1381" spans="2:20" ht="15.75" x14ac:dyDescent="0.2">
      <c r="B1381" s="116" t="s">
        <v>3370</v>
      </c>
      <c r="C1381" s="118">
        <v>3067</v>
      </c>
      <c r="D1381" s="118">
        <v>9040</v>
      </c>
      <c r="E1381" s="118">
        <v>10460</v>
      </c>
      <c r="F1381" s="118">
        <v>6610</v>
      </c>
      <c r="G1381" s="118">
        <v>3953</v>
      </c>
      <c r="H1381" s="118">
        <v>27210</v>
      </c>
      <c r="I1381" s="118">
        <v>746904</v>
      </c>
      <c r="J1381" s="118">
        <v>781657</v>
      </c>
      <c r="K1381" s="118">
        <v>1320628.9686</v>
      </c>
      <c r="L1381" s="186">
        <f t="shared" si="167"/>
        <v>9.8781692459664148E-3</v>
      </c>
      <c r="M1381" s="186">
        <f t="shared" si="168"/>
        <v>3.3296337402885681E-3</v>
      </c>
      <c r="N1381" s="186">
        <f t="shared" si="169"/>
        <v>1.9493177387914229E-2</v>
      </c>
      <c r="O1381" s="186">
        <f t="shared" si="165"/>
        <v>-3.1127450980392157E-2</v>
      </c>
      <c r="P1381" s="186">
        <f t="shared" si="166"/>
        <v>6.2869822485207101E-3</v>
      </c>
      <c r="Q1381" s="186">
        <f t="shared" si="170"/>
        <v>6.2869822485207101E-3</v>
      </c>
      <c r="R1381" s="117">
        <f t="shared" si="171"/>
        <v>9.4988890030221276E-3</v>
      </c>
      <c r="S1381" s="117">
        <f t="shared" si="172"/>
        <v>-4.3194811017925015E-3</v>
      </c>
      <c r="T1381" s="117">
        <f t="shared" si="164"/>
        <v>-1.8977916116646065E-2</v>
      </c>
    </row>
    <row r="1382" spans="2:20" ht="15.75" x14ac:dyDescent="0.2">
      <c r="B1382" s="116" t="s">
        <v>3371</v>
      </c>
      <c r="C1382" s="118">
        <v>3066</v>
      </c>
      <c r="D1382" s="118">
        <v>9050</v>
      </c>
      <c r="E1382" s="118">
        <v>10410</v>
      </c>
      <c r="F1382" s="118">
        <v>6600</v>
      </c>
      <c r="G1382" s="118">
        <v>3950</v>
      </c>
      <c r="H1382" s="118">
        <v>27420</v>
      </c>
      <c r="I1382" s="118">
        <v>737123</v>
      </c>
      <c r="J1382" s="118">
        <v>782591</v>
      </c>
      <c r="K1382" s="118">
        <v>1316577.9491999999</v>
      </c>
      <c r="L1382" s="186">
        <f t="shared" si="167"/>
        <v>-3.2605151613955004E-4</v>
      </c>
      <c r="M1382" s="186">
        <f t="shared" si="168"/>
        <v>1.1061946902654867E-3</v>
      </c>
      <c r="N1382" s="186">
        <f t="shared" si="169"/>
        <v>-4.7801147227533461E-3</v>
      </c>
      <c r="O1382" s="186">
        <f t="shared" si="165"/>
        <v>-7.5891727801669616E-4</v>
      </c>
      <c r="P1382" s="186">
        <f t="shared" si="166"/>
        <v>7.717750826901874E-3</v>
      </c>
      <c r="Q1382" s="186">
        <f t="shared" si="170"/>
        <v>7.717750826901874E-3</v>
      </c>
      <c r="R1382" s="117">
        <f t="shared" si="171"/>
        <v>-1.309539110782644E-2</v>
      </c>
      <c r="S1382" s="117">
        <f t="shared" si="172"/>
        <v>1.1948975061951725E-3</v>
      </c>
      <c r="T1382" s="117">
        <f t="shared" si="164"/>
        <v>-3.0674924572452744E-3</v>
      </c>
    </row>
    <row r="1383" spans="2:20" ht="15.75" x14ac:dyDescent="0.2">
      <c r="B1383" s="116" t="s">
        <v>3372</v>
      </c>
      <c r="C1383" s="118">
        <v>2987</v>
      </c>
      <c r="D1383" s="118">
        <v>8990</v>
      </c>
      <c r="E1383" s="118">
        <v>10120</v>
      </c>
      <c r="F1383" s="118">
        <v>6370</v>
      </c>
      <c r="G1383" s="118">
        <v>3956</v>
      </c>
      <c r="H1383" s="118">
        <v>27210</v>
      </c>
      <c r="I1383" s="118">
        <v>736780</v>
      </c>
      <c r="J1383" s="118">
        <v>781621</v>
      </c>
      <c r="K1383" s="118">
        <v>1317717.8015999999</v>
      </c>
      <c r="L1383" s="186">
        <f t="shared" si="167"/>
        <v>-2.5766470971950423E-2</v>
      </c>
      <c r="M1383" s="186">
        <f t="shared" si="168"/>
        <v>-6.6298342541436465E-3</v>
      </c>
      <c r="N1383" s="186">
        <f t="shared" si="169"/>
        <v>-2.7857829010566763E-2</v>
      </c>
      <c r="O1383" s="186">
        <f t="shared" si="165"/>
        <v>1.5189873417721519E-3</v>
      </c>
      <c r="P1383" s="186">
        <f t="shared" si="166"/>
        <v>-7.658643326039387E-3</v>
      </c>
      <c r="Q1383" s="186">
        <f t="shared" si="170"/>
        <v>-7.658643326039387E-3</v>
      </c>
      <c r="R1383" s="117">
        <f t="shared" si="171"/>
        <v>-4.6532261237269764E-4</v>
      </c>
      <c r="S1383" s="117">
        <f t="shared" si="172"/>
        <v>-1.2394724702941894E-3</v>
      </c>
      <c r="T1383" s="117">
        <f t="shared" si="164"/>
        <v>8.6576901936766411E-4</v>
      </c>
    </row>
    <row r="1384" spans="2:20" ht="15.75" x14ac:dyDescent="0.2">
      <c r="B1384" s="116" t="s">
        <v>3373</v>
      </c>
      <c r="C1384" s="118">
        <v>2882</v>
      </c>
      <c r="D1384" s="118">
        <v>9040</v>
      </c>
      <c r="E1384" s="118">
        <v>9790</v>
      </c>
      <c r="F1384" s="118">
        <v>6220</v>
      </c>
      <c r="G1384" s="118">
        <v>3988</v>
      </c>
      <c r="H1384" s="118">
        <v>27110</v>
      </c>
      <c r="I1384" s="118">
        <v>736782</v>
      </c>
      <c r="J1384" s="118">
        <v>781679</v>
      </c>
      <c r="K1384" s="118">
        <v>1328741.4376999999</v>
      </c>
      <c r="L1384" s="186">
        <f t="shared" si="167"/>
        <v>-3.5152326749246739E-2</v>
      </c>
      <c r="M1384" s="186">
        <f t="shared" si="168"/>
        <v>5.5617352614015575E-3</v>
      </c>
      <c r="N1384" s="186">
        <f t="shared" si="169"/>
        <v>-3.2608695652173912E-2</v>
      </c>
      <c r="O1384" s="186">
        <f t="shared" si="165"/>
        <v>8.0889787664307385E-3</v>
      </c>
      <c r="P1384" s="186">
        <f t="shared" si="166"/>
        <v>-3.6751194413818448E-3</v>
      </c>
      <c r="Q1384" s="186">
        <f t="shared" si="170"/>
        <v>-3.6751194413818448E-3</v>
      </c>
      <c r="R1384" s="117">
        <f t="shared" si="171"/>
        <v>2.714514509080051E-6</v>
      </c>
      <c r="S1384" s="117">
        <f t="shared" si="172"/>
        <v>7.4204761642791069E-5</v>
      </c>
      <c r="T1384" s="117">
        <f t="shared" si="164"/>
        <v>8.3657032534696571E-3</v>
      </c>
    </row>
    <row r="1385" spans="2:20" ht="15.75" x14ac:dyDescent="0.2">
      <c r="B1385" s="116" t="s">
        <v>3374</v>
      </c>
      <c r="C1385" s="118">
        <v>2865</v>
      </c>
      <c r="D1385" s="118">
        <v>9160</v>
      </c>
      <c r="E1385" s="118">
        <v>9850</v>
      </c>
      <c r="F1385" s="118">
        <v>6190</v>
      </c>
      <c r="G1385" s="118">
        <v>3905</v>
      </c>
      <c r="H1385" s="118">
        <v>27140</v>
      </c>
      <c r="I1385" s="118">
        <v>737740</v>
      </c>
      <c r="J1385" s="118">
        <v>781711</v>
      </c>
      <c r="K1385" s="118">
        <v>1314927.1468</v>
      </c>
      <c r="L1385" s="186">
        <f t="shared" si="167"/>
        <v>-5.8986814712005554E-3</v>
      </c>
      <c r="M1385" s="186">
        <f t="shared" si="168"/>
        <v>1.3274336283185841E-2</v>
      </c>
      <c r="N1385" s="186">
        <f t="shared" si="169"/>
        <v>6.1287027579162408E-3</v>
      </c>
      <c r="O1385" s="186">
        <f t="shared" si="165"/>
        <v>-2.0812437311935807E-2</v>
      </c>
      <c r="P1385" s="186">
        <f t="shared" si="166"/>
        <v>1.1066027296200663E-3</v>
      </c>
      <c r="Q1385" s="186">
        <f t="shared" si="170"/>
        <v>1.1066027296200663E-3</v>
      </c>
      <c r="R1385" s="117">
        <f t="shared" si="171"/>
        <v>1.3002489203047848E-3</v>
      </c>
      <c r="S1385" s="117">
        <f t="shared" si="172"/>
        <v>4.0937520388804102E-5</v>
      </c>
      <c r="T1385" s="117">
        <f t="shared" si="164"/>
        <v>-1.0396522986377176E-2</v>
      </c>
    </row>
    <row r="1386" spans="2:20" ht="15.75" x14ac:dyDescent="0.2">
      <c r="B1386" s="116" t="s">
        <v>1993</v>
      </c>
      <c r="C1386" s="118">
        <v>2887</v>
      </c>
      <c r="D1386" s="118">
        <v>9530</v>
      </c>
      <c r="E1386" s="118">
        <v>9870</v>
      </c>
      <c r="F1386" s="118">
        <v>6250</v>
      </c>
      <c r="G1386" s="118">
        <v>3922</v>
      </c>
      <c r="H1386" s="118">
        <v>27360</v>
      </c>
      <c r="I1386" s="118">
        <v>737003</v>
      </c>
      <c r="J1386" s="118">
        <v>782690</v>
      </c>
      <c r="K1386" s="118">
        <v>1323521.8092</v>
      </c>
      <c r="L1386" s="186">
        <f t="shared" si="167"/>
        <v>7.6788830715532287E-3</v>
      </c>
      <c r="M1386" s="186">
        <f t="shared" si="168"/>
        <v>4.0393013100436678E-2</v>
      </c>
      <c r="N1386" s="186">
        <f t="shared" si="169"/>
        <v>2.0304568527918783E-3</v>
      </c>
      <c r="O1386" s="186">
        <f t="shared" si="165"/>
        <v>4.3533930857874523E-3</v>
      </c>
      <c r="P1386" s="186">
        <f t="shared" si="166"/>
        <v>8.1061164333087691E-3</v>
      </c>
      <c r="Q1386" s="186">
        <f t="shared" si="170"/>
        <v>8.1061164333087691E-3</v>
      </c>
      <c r="R1386" s="117">
        <f t="shared" si="171"/>
        <v>-9.9899693659012668E-4</v>
      </c>
      <c r="S1386" s="117">
        <f t="shared" si="172"/>
        <v>1.2523809950224572E-3</v>
      </c>
      <c r="T1386" s="117">
        <f t="shared" si="164"/>
        <v>6.5362270608801077E-3</v>
      </c>
    </row>
    <row r="1387" spans="2:20" ht="15.75" x14ac:dyDescent="0.2">
      <c r="B1387" s="116" t="s">
        <v>1994</v>
      </c>
      <c r="C1387" s="118">
        <v>2949</v>
      </c>
      <c r="D1387" s="118">
        <v>9880</v>
      </c>
      <c r="E1387" s="118">
        <v>9950</v>
      </c>
      <c r="F1387" s="118">
        <v>6310</v>
      </c>
      <c r="G1387" s="118">
        <v>3976</v>
      </c>
      <c r="H1387" s="118">
        <v>27490</v>
      </c>
      <c r="I1387" s="118">
        <v>722658</v>
      </c>
      <c r="J1387" s="118">
        <v>782620</v>
      </c>
      <c r="K1387" s="118">
        <v>1339332.9251000001</v>
      </c>
      <c r="L1387" s="186">
        <f t="shared" si="167"/>
        <v>2.1475580187045377E-2</v>
      </c>
      <c r="M1387" s="186">
        <f t="shared" si="168"/>
        <v>3.6726128016789088E-2</v>
      </c>
      <c r="N1387" s="186">
        <f t="shared" si="169"/>
        <v>8.1053698074974676E-3</v>
      </c>
      <c r="O1387" s="186">
        <f t="shared" si="165"/>
        <v>1.3768485466598673E-2</v>
      </c>
      <c r="P1387" s="186">
        <f t="shared" si="166"/>
        <v>4.7514619883040933E-3</v>
      </c>
      <c r="Q1387" s="186">
        <f t="shared" si="170"/>
        <v>4.7514619883040933E-3</v>
      </c>
      <c r="R1387" s="117">
        <f t="shared" si="171"/>
        <v>-1.946396419010506E-2</v>
      </c>
      <c r="S1387" s="117">
        <f t="shared" si="172"/>
        <v>-8.9435153125758601E-5</v>
      </c>
      <c r="T1387" s="117">
        <f t="shared" si="164"/>
        <v>1.1946245078920979E-2</v>
      </c>
    </row>
    <row r="1388" spans="2:20" ht="15.75" x14ac:dyDescent="0.2">
      <c r="B1388" s="116" t="s">
        <v>1995</v>
      </c>
      <c r="C1388" s="118">
        <v>2914</v>
      </c>
      <c r="D1388" s="118">
        <v>9840</v>
      </c>
      <c r="E1388" s="118">
        <v>9700</v>
      </c>
      <c r="F1388" s="118">
        <v>6160</v>
      </c>
      <c r="G1388" s="118">
        <v>4134</v>
      </c>
      <c r="H1388" s="118">
        <v>27510</v>
      </c>
      <c r="I1388" s="118">
        <v>729004</v>
      </c>
      <c r="J1388" s="118">
        <v>781154</v>
      </c>
      <c r="K1388" s="118">
        <v>1378201.4987999999</v>
      </c>
      <c r="L1388" s="186">
        <f t="shared" si="167"/>
        <v>-1.186842997626314E-2</v>
      </c>
      <c r="M1388" s="186">
        <f t="shared" si="168"/>
        <v>-4.048582995951417E-3</v>
      </c>
      <c r="N1388" s="186">
        <f t="shared" si="169"/>
        <v>-2.5125628140703519E-2</v>
      </c>
      <c r="O1388" s="186">
        <f t="shared" si="165"/>
        <v>3.9738430583501003E-2</v>
      </c>
      <c r="P1388" s="186">
        <f t="shared" si="166"/>
        <v>7.2753728628592216E-4</v>
      </c>
      <c r="Q1388" s="186">
        <f t="shared" si="170"/>
        <v>7.2753728628592216E-4</v>
      </c>
      <c r="R1388" s="117">
        <f t="shared" si="171"/>
        <v>8.7814706264927531E-3</v>
      </c>
      <c r="S1388" s="117">
        <f t="shared" si="172"/>
        <v>-1.8731951649587283E-3</v>
      </c>
      <c r="T1388" s="117">
        <f t="shared" si="164"/>
        <v>2.902084535635361E-2</v>
      </c>
    </row>
    <row r="1389" spans="2:20" ht="15.75" x14ac:dyDescent="0.2">
      <c r="B1389" s="116" t="s">
        <v>1996</v>
      </c>
      <c r="C1389" s="118">
        <v>3059</v>
      </c>
      <c r="D1389" s="118">
        <v>9940</v>
      </c>
      <c r="E1389" s="118">
        <v>9950</v>
      </c>
      <c r="F1389" s="118">
        <v>6210</v>
      </c>
      <c r="G1389" s="118">
        <v>4301</v>
      </c>
      <c r="H1389" s="118">
        <v>27800</v>
      </c>
      <c r="I1389" s="118">
        <v>734148</v>
      </c>
      <c r="J1389" s="118">
        <v>781773</v>
      </c>
      <c r="K1389" s="118">
        <v>1401714.3237000001</v>
      </c>
      <c r="L1389" s="186">
        <f t="shared" si="167"/>
        <v>4.9759780370624569E-2</v>
      </c>
      <c r="M1389" s="186">
        <f t="shared" si="168"/>
        <v>1.016260162601626E-2</v>
      </c>
      <c r="N1389" s="186">
        <f t="shared" si="169"/>
        <v>2.5773195876288658E-2</v>
      </c>
      <c r="O1389" s="186">
        <f t="shared" si="165"/>
        <v>4.0396710208030963E-2</v>
      </c>
      <c r="P1389" s="186">
        <f t="shared" si="166"/>
        <v>1.0541621228644129E-2</v>
      </c>
      <c r="Q1389" s="186">
        <f t="shared" si="170"/>
        <v>1.0541621228644129E-2</v>
      </c>
      <c r="R1389" s="117">
        <f t="shared" si="171"/>
        <v>7.0562027094501541E-3</v>
      </c>
      <c r="S1389" s="117">
        <f t="shared" si="172"/>
        <v>7.9241737224670168E-4</v>
      </c>
      <c r="T1389" s="117">
        <f t="shared" si="164"/>
        <v>1.7060513227182484E-2</v>
      </c>
    </row>
    <row r="1390" spans="2:20" ht="15.75" x14ac:dyDescent="0.2">
      <c r="B1390" s="116" t="s">
        <v>1997</v>
      </c>
      <c r="C1390" s="118">
        <v>3180</v>
      </c>
      <c r="D1390" s="118">
        <v>9960</v>
      </c>
      <c r="E1390" s="118">
        <v>10120</v>
      </c>
      <c r="F1390" s="118">
        <v>6440</v>
      </c>
      <c r="G1390" s="118">
        <v>4265</v>
      </c>
      <c r="H1390" s="118">
        <v>28020</v>
      </c>
      <c r="I1390" s="118">
        <v>733433</v>
      </c>
      <c r="J1390" s="118">
        <v>781971</v>
      </c>
      <c r="K1390" s="118">
        <v>1398518.7120999999</v>
      </c>
      <c r="L1390" s="186">
        <f t="shared" si="167"/>
        <v>3.9555410264792416E-2</v>
      </c>
      <c r="M1390" s="186">
        <f t="shared" si="168"/>
        <v>2.012072434607646E-3</v>
      </c>
      <c r="N1390" s="186">
        <f t="shared" si="169"/>
        <v>1.7085427135678392E-2</v>
      </c>
      <c r="O1390" s="186">
        <f t="shared" si="165"/>
        <v>-8.3701464775633571E-3</v>
      </c>
      <c r="P1390" s="186">
        <f t="shared" si="166"/>
        <v>7.9136690647482015E-3</v>
      </c>
      <c r="Q1390" s="186">
        <f t="shared" si="170"/>
        <v>7.9136690647482015E-3</v>
      </c>
      <c r="R1390" s="117">
        <f t="shared" si="171"/>
        <v>-9.739180655671608E-4</v>
      </c>
      <c r="S1390" s="117">
        <f t="shared" si="172"/>
        <v>2.5327045062953059E-4</v>
      </c>
      <c r="T1390" s="117">
        <f t="shared" ref="T1390:T1421" si="173">(K1390-K1389)/K1389</f>
        <v>-2.2797880751942111E-3</v>
      </c>
    </row>
    <row r="1391" spans="2:20" ht="15.75" x14ac:dyDescent="0.2">
      <c r="B1391" s="116" t="s">
        <v>1998</v>
      </c>
      <c r="C1391" s="118">
        <v>3314</v>
      </c>
      <c r="D1391" s="118">
        <v>9860</v>
      </c>
      <c r="E1391" s="118">
        <v>10550</v>
      </c>
      <c r="F1391" s="118">
        <v>6720</v>
      </c>
      <c r="G1391" s="118">
        <v>4301</v>
      </c>
      <c r="H1391" s="118">
        <v>28790</v>
      </c>
      <c r="I1391" s="118">
        <v>734010</v>
      </c>
      <c r="J1391" s="118">
        <v>782060</v>
      </c>
      <c r="K1391" s="118">
        <v>1413551.9694000001</v>
      </c>
      <c r="L1391" s="186">
        <f t="shared" si="167"/>
        <v>4.2138364779874211E-2</v>
      </c>
      <c r="M1391" s="186">
        <f t="shared" si="168"/>
        <v>-1.0040160642570281E-2</v>
      </c>
      <c r="N1391" s="186">
        <f t="shared" si="169"/>
        <v>4.2490118577075096E-2</v>
      </c>
      <c r="O1391" s="186">
        <f t="shared" si="165"/>
        <v>8.440797186400938E-3</v>
      </c>
      <c r="P1391" s="186">
        <f t="shared" si="166"/>
        <v>2.7480371163454677E-2</v>
      </c>
      <c r="Q1391" s="186">
        <f t="shared" si="170"/>
        <v>2.7480371163454677E-2</v>
      </c>
      <c r="R1391" s="117">
        <f t="shared" si="171"/>
        <v>7.8671126060594497E-4</v>
      </c>
      <c r="S1391" s="117">
        <f t="shared" si="172"/>
        <v>1.1381496244745649E-4</v>
      </c>
      <c r="T1391" s="117">
        <f t="shared" si="173"/>
        <v>1.0749414484005296E-2</v>
      </c>
    </row>
    <row r="1392" spans="2:20" ht="15.75" x14ac:dyDescent="0.2">
      <c r="B1392" s="116" t="s">
        <v>1999</v>
      </c>
      <c r="C1392" s="118">
        <v>3325</v>
      </c>
      <c r="D1392" s="118">
        <v>9710</v>
      </c>
      <c r="E1392" s="118">
        <v>10810</v>
      </c>
      <c r="F1392" s="118">
        <v>7010</v>
      </c>
      <c r="G1392" s="118">
        <v>4304</v>
      </c>
      <c r="H1392" s="118">
        <v>29840</v>
      </c>
      <c r="I1392" s="118">
        <v>742310</v>
      </c>
      <c r="J1392" s="118">
        <v>783840</v>
      </c>
      <c r="K1392" s="118">
        <v>1414561.1872</v>
      </c>
      <c r="L1392" s="186">
        <f t="shared" si="167"/>
        <v>3.3192516596258297E-3</v>
      </c>
      <c r="M1392" s="186">
        <f t="shared" si="168"/>
        <v>-1.5212981744421906E-2</v>
      </c>
      <c r="N1392" s="186">
        <f t="shared" si="169"/>
        <v>2.4644549763033177E-2</v>
      </c>
      <c r="O1392" s="186">
        <f t="shared" si="165"/>
        <v>6.9751220646361309E-4</v>
      </c>
      <c r="P1392" s="186">
        <f t="shared" si="166"/>
        <v>3.647099687391455E-2</v>
      </c>
      <c r="Q1392" s="186">
        <f t="shared" si="170"/>
        <v>3.647099687391455E-2</v>
      </c>
      <c r="R1392" s="117">
        <f t="shared" si="171"/>
        <v>1.1307747850846719E-2</v>
      </c>
      <c r="S1392" s="117">
        <f t="shared" si="172"/>
        <v>2.2760402015190649E-3</v>
      </c>
      <c r="T1392" s="117">
        <f t="shared" si="173"/>
        <v>7.1395875202831006E-4</v>
      </c>
    </row>
    <row r="1393" spans="2:20" ht="15.75" x14ac:dyDescent="0.2">
      <c r="B1393" s="116" t="s">
        <v>2000</v>
      </c>
      <c r="C1393" s="118">
        <v>3274</v>
      </c>
      <c r="D1393" s="118">
        <v>9690</v>
      </c>
      <c r="E1393" s="118">
        <v>10710</v>
      </c>
      <c r="F1393" s="118">
        <v>7050</v>
      </c>
      <c r="G1393" s="118">
        <v>4236</v>
      </c>
      <c r="H1393" s="118">
        <v>29960</v>
      </c>
      <c r="I1393" s="118">
        <v>739960</v>
      </c>
      <c r="J1393" s="118">
        <v>784990</v>
      </c>
      <c r="K1393" s="118">
        <v>1412441.5532</v>
      </c>
      <c r="L1393" s="186">
        <f t="shared" si="167"/>
        <v>-1.5338345864661655E-2</v>
      </c>
      <c r="M1393" s="186">
        <f t="shared" si="168"/>
        <v>-2.0597322348094747E-3</v>
      </c>
      <c r="N1393" s="186">
        <f t="shared" si="169"/>
        <v>-9.2506938020351526E-3</v>
      </c>
      <c r="O1393" s="186">
        <f t="shared" si="165"/>
        <v>-1.5799256505576207E-2</v>
      </c>
      <c r="P1393" s="186">
        <f t="shared" si="166"/>
        <v>4.0214477211796247E-3</v>
      </c>
      <c r="Q1393" s="186">
        <f t="shared" si="170"/>
        <v>4.0214477211796247E-3</v>
      </c>
      <c r="R1393" s="117">
        <f t="shared" si="171"/>
        <v>-3.1657932669639367E-3</v>
      </c>
      <c r="S1393" s="117">
        <f t="shared" si="172"/>
        <v>1.4671361502347417E-3</v>
      </c>
      <c r="T1393" s="117">
        <f t="shared" si="173"/>
        <v>-1.4984392468704079E-3</v>
      </c>
    </row>
    <row r="1394" spans="2:20" ht="15.75" x14ac:dyDescent="0.2">
      <c r="B1394" s="116" t="s">
        <v>2001</v>
      </c>
      <c r="C1394" s="118">
        <v>3298</v>
      </c>
      <c r="D1394" s="118">
        <v>9640</v>
      </c>
      <c r="E1394" s="118">
        <v>11100</v>
      </c>
      <c r="F1394" s="118">
        <v>7340</v>
      </c>
      <c r="G1394" s="118">
        <v>4101</v>
      </c>
      <c r="H1394" s="118">
        <v>30790</v>
      </c>
      <c r="I1394" s="118">
        <v>740130</v>
      </c>
      <c r="J1394" s="118">
        <v>786670</v>
      </c>
      <c r="K1394" s="118">
        <v>1392344.814</v>
      </c>
      <c r="L1394" s="186">
        <f t="shared" si="167"/>
        <v>7.3304825901038487E-3</v>
      </c>
      <c r="M1394" s="186">
        <f t="shared" si="168"/>
        <v>-5.1599587203302374E-3</v>
      </c>
      <c r="N1394" s="186">
        <f t="shared" si="169"/>
        <v>3.6414565826330535E-2</v>
      </c>
      <c r="O1394" s="186">
        <f t="shared" si="165"/>
        <v>-3.1869688385269122E-2</v>
      </c>
      <c r="P1394" s="186">
        <f t="shared" si="166"/>
        <v>2.7703604806408544E-2</v>
      </c>
      <c r="Q1394" s="186">
        <f t="shared" si="170"/>
        <v>2.7703604806408544E-2</v>
      </c>
      <c r="R1394" s="117">
        <f t="shared" si="171"/>
        <v>2.2974214822422834E-4</v>
      </c>
      <c r="S1394" s="117">
        <f t="shared" si="172"/>
        <v>2.1401546516516133E-3</v>
      </c>
      <c r="T1394" s="117">
        <f t="shared" si="173"/>
        <v>-1.4228368709819654E-2</v>
      </c>
    </row>
    <row r="1395" spans="2:20" ht="15.75" x14ac:dyDescent="0.2">
      <c r="B1395" s="116" t="s">
        <v>2002</v>
      </c>
      <c r="C1395" s="118">
        <v>3288</v>
      </c>
      <c r="D1395" s="118">
        <v>9570</v>
      </c>
      <c r="E1395" s="118">
        <v>10960</v>
      </c>
      <c r="F1395" s="118">
        <v>7280</v>
      </c>
      <c r="G1395" s="118">
        <v>4116</v>
      </c>
      <c r="H1395" s="118">
        <v>30970</v>
      </c>
      <c r="I1395" s="118">
        <v>740170</v>
      </c>
      <c r="J1395" s="118">
        <v>790310</v>
      </c>
      <c r="K1395" s="118">
        <v>1392584.0135999999</v>
      </c>
      <c r="L1395" s="186">
        <f t="shared" si="167"/>
        <v>-3.0321406913280777E-3</v>
      </c>
      <c r="M1395" s="186">
        <f t="shared" si="168"/>
        <v>-7.261410788381743E-3</v>
      </c>
      <c r="N1395" s="186">
        <f t="shared" si="169"/>
        <v>-1.2612612612612612E-2</v>
      </c>
      <c r="O1395" s="186">
        <f t="shared" si="165"/>
        <v>3.6576444769568397E-3</v>
      </c>
      <c r="P1395" s="186">
        <f t="shared" si="166"/>
        <v>5.8460539136083144E-3</v>
      </c>
      <c r="Q1395" s="186">
        <f t="shared" si="170"/>
        <v>5.8460539136083144E-3</v>
      </c>
      <c r="R1395" s="117">
        <f t="shared" si="171"/>
        <v>5.404455973950522E-5</v>
      </c>
      <c r="S1395" s="117">
        <f t="shared" si="172"/>
        <v>4.6270990377159414E-3</v>
      </c>
      <c r="T1395" s="117">
        <f t="shared" si="173"/>
        <v>1.7179623725013164E-4</v>
      </c>
    </row>
    <row r="1396" spans="2:20" ht="15.75" x14ac:dyDescent="0.2">
      <c r="B1396" s="116" t="s">
        <v>2003</v>
      </c>
      <c r="C1396" s="118">
        <v>3435</v>
      </c>
      <c r="D1396" s="118">
        <v>9590</v>
      </c>
      <c r="E1396" s="118">
        <v>10820</v>
      </c>
      <c r="F1396" s="118">
        <v>7230</v>
      </c>
      <c r="G1396" s="118">
        <v>4101</v>
      </c>
      <c r="H1396" s="118">
        <v>31140</v>
      </c>
      <c r="I1396" s="118">
        <v>743250</v>
      </c>
      <c r="J1396" s="118">
        <v>791030</v>
      </c>
      <c r="K1396" s="118">
        <v>1389202.4952</v>
      </c>
      <c r="L1396" s="186">
        <f t="shared" si="167"/>
        <v>4.4708029197080293E-2</v>
      </c>
      <c r="M1396" s="186">
        <f t="shared" si="168"/>
        <v>2.0898641588296763E-3</v>
      </c>
      <c r="N1396" s="186">
        <f t="shared" si="169"/>
        <v>-1.2773722627737226E-2</v>
      </c>
      <c r="O1396" s="186">
        <f t="shared" si="165"/>
        <v>-3.6443148688046646E-3</v>
      </c>
      <c r="P1396" s="186">
        <f t="shared" si="166"/>
        <v>5.4891830804003876E-3</v>
      </c>
      <c r="Q1396" s="186">
        <f t="shared" si="170"/>
        <v>5.4891830804003876E-3</v>
      </c>
      <c r="R1396" s="117">
        <f t="shared" si="171"/>
        <v>4.1612062093843308E-3</v>
      </c>
      <c r="S1396" s="117">
        <f t="shared" si="172"/>
        <v>9.1103491035163416E-4</v>
      </c>
      <c r="T1396" s="117">
        <f t="shared" si="173"/>
        <v>-2.4282329589999413E-3</v>
      </c>
    </row>
    <row r="1397" spans="2:20" ht="15.75" x14ac:dyDescent="0.2">
      <c r="B1397" s="116" t="s">
        <v>2004</v>
      </c>
      <c r="C1397" s="118">
        <v>3384</v>
      </c>
      <c r="D1397" s="118">
        <v>9560</v>
      </c>
      <c r="E1397" s="118">
        <v>10530</v>
      </c>
      <c r="F1397" s="118">
        <v>7210</v>
      </c>
      <c r="G1397" s="118">
        <v>4000</v>
      </c>
      <c r="H1397" s="118">
        <v>30480</v>
      </c>
      <c r="I1397" s="118">
        <v>744510</v>
      </c>
      <c r="J1397" s="118">
        <v>791970</v>
      </c>
      <c r="K1397" s="118">
        <v>1378620.6185000001</v>
      </c>
      <c r="L1397" s="186">
        <f t="shared" si="167"/>
        <v>-1.4847161572052401E-2</v>
      </c>
      <c r="M1397" s="186">
        <f t="shared" si="168"/>
        <v>-3.1282586027111575E-3</v>
      </c>
      <c r="N1397" s="186">
        <f t="shared" si="169"/>
        <v>-2.6802218114602587E-2</v>
      </c>
      <c r="O1397" s="186">
        <f t="shared" si="165"/>
        <v>-2.4628139478176055E-2</v>
      </c>
      <c r="P1397" s="186">
        <f t="shared" si="166"/>
        <v>-2.119460500963391E-2</v>
      </c>
      <c r="Q1397" s="186">
        <f t="shared" si="170"/>
        <v>-2.119460500963391E-2</v>
      </c>
      <c r="R1397" s="117">
        <f t="shared" si="171"/>
        <v>1.6952573158425834E-3</v>
      </c>
      <c r="S1397" s="117">
        <f t="shared" si="172"/>
        <v>1.1883240837894896E-3</v>
      </c>
      <c r="T1397" s="117">
        <f t="shared" si="173"/>
        <v>-7.6172312795021718E-3</v>
      </c>
    </row>
    <row r="1398" spans="2:20" ht="15.75" x14ac:dyDescent="0.2">
      <c r="B1398" s="116" t="s">
        <v>2005</v>
      </c>
      <c r="C1398" s="118">
        <v>3368</v>
      </c>
      <c r="D1398" s="118">
        <v>9460</v>
      </c>
      <c r="E1398" s="118">
        <v>10570</v>
      </c>
      <c r="F1398" s="118">
        <v>7290</v>
      </c>
      <c r="G1398" s="118">
        <v>3993</v>
      </c>
      <c r="H1398" s="118">
        <v>30600</v>
      </c>
      <c r="I1398" s="118">
        <v>747650</v>
      </c>
      <c r="J1398" s="118">
        <v>793780</v>
      </c>
      <c r="K1398" s="118">
        <v>1378579.6740999999</v>
      </c>
      <c r="L1398" s="186">
        <f t="shared" si="167"/>
        <v>-4.7281323877068557E-3</v>
      </c>
      <c r="M1398" s="186">
        <f t="shared" si="168"/>
        <v>-1.0460251046025104E-2</v>
      </c>
      <c r="N1398" s="186">
        <f t="shared" si="169"/>
        <v>3.7986704653371322E-3</v>
      </c>
      <c r="O1398" s="186">
        <f t="shared" si="165"/>
        <v>-1.75E-3</v>
      </c>
      <c r="P1398" s="186">
        <f t="shared" si="166"/>
        <v>3.937007874015748E-3</v>
      </c>
      <c r="Q1398" s="186">
        <f t="shared" si="170"/>
        <v>3.937007874015748E-3</v>
      </c>
      <c r="R1398" s="117">
        <f t="shared" si="171"/>
        <v>4.2175390525311949E-3</v>
      </c>
      <c r="S1398" s="117">
        <f t="shared" si="172"/>
        <v>2.2854401050544843E-3</v>
      </c>
      <c r="T1398" s="117">
        <f t="shared" si="173"/>
        <v>-2.9699541302887531E-5</v>
      </c>
    </row>
    <row r="1399" spans="2:20" ht="15.75" x14ac:dyDescent="0.2">
      <c r="B1399" s="116" t="s">
        <v>2006</v>
      </c>
      <c r="C1399" s="118">
        <v>3394</v>
      </c>
      <c r="D1399" s="118">
        <v>9340</v>
      </c>
      <c r="E1399" s="118">
        <v>10570</v>
      </c>
      <c r="F1399" s="118">
        <v>7260</v>
      </c>
      <c r="G1399" s="118">
        <v>3977</v>
      </c>
      <c r="H1399" s="118">
        <v>30630</v>
      </c>
      <c r="I1399" s="118">
        <v>750340</v>
      </c>
      <c r="J1399" s="118">
        <v>794810</v>
      </c>
      <c r="K1399" s="118">
        <v>1377851.4061</v>
      </c>
      <c r="L1399" s="186">
        <f t="shared" si="167"/>
        <v>7.719714964370546E-3</v>
      </c>
      <c r="M1399" s="186">
        <f t="shared" si="168"/>
        <v>-1.2684989429175475E-2</v>
      </c>
      <c r="N1399" s="186">
        <f t="shared" si="169"/>
        <v>0</v>
      </c>
      <c r="O1399" s="186">
        <f t="shared" si="165"/>
        <v>-4.007012271475081E-3</v>
      </c>
      <c r="P1399" s="186">
        <f t="shared" si="166"/>
        <v>9.8039215686274508E-4</v>
      </c>
      <c r="Q1399" s="186">
        <f t="shared" si="170"/>
        <v>9.8039215686274508E-4</v>
      </c>
      <c r="R1399" s="117">
        <f t="shared" si="171"/>
        <v>3.5979402126663546E-3</v>
      </c>
      <c r="S1399" s="117">
        <f t="shared" si="172"/>
        <v>1.2975887525510847E-3</v>
      </c>
      <c r="T1399" s="117">
        <f t="shared" si="173"/>
        <v>-5.2827414597953534E-4</v>
      </c>
    </row>
    <row r="1400" spans="2:20" ht="15.75" x14ac:dyDescent="0.2">
      <c r="B1400" s="116" t="s">
        <v>2007</v>
      </c>
      <c r="C1400" s="118">
        <v>3380</v>
      </c>
      <c r="D1400" s="118">
        <v>9390</v>
      </c>
      <c r="E1400" s="118">
        <v>10390</v>
      </c>
      <c r="F1400" s="118">
        <v>7240</v>
      </c>
      <c r="G1400" s="118">
        <v>3794</v>
      </c>
      <c r="H1400" s="118">
        <v>30010</v>
      </c>
      <c r="I1400" s="118">
        <v>750300</v>
      </c>
      <c r="J1400" s="118">
        <v>798090</v>
      </c>
      <c r="K1400" s="118">
        <v>1351983.27</v>
      </c>
      <c r="L1400" s="186">
        <f t="shared" si="167"/>
        <v>-4.1249263406010605E-3</v>
      </c>
      <c r="M1400" s="186">
        <f t="shared" si="168"/>
        <v>5.3533190578158455E-3</v>
      </c>
      <c r="N1400" s="186">
        <f t="shared" si="169"/>
        <v>-1.7029328287606435E-2</v>
      </c>
      <c r="O1400" s="186">
        <f t="shared" si="165"/>
        <v>-4.6014583857178777E-2</v>
      </c>
      <c r="P1400" s="186">
        <f t="shared" si="166"/>
        <v>-2.0241593209271956E-2</v>
      </c>
      <c r="Q1400" s="186">
        <f t="shared" si="170"/>
        <v>-2.0241593209271956E-2</v>
      </c>
      <c r="R1400" s="117">
        <f t="shared" si="171"/>
        <v>-5.33091665111816E-5</v>
      </c>
      <c r="S1400" s="117">
        <f t="shared" si="172"/>
        <v>4.1267724361797155E-3</v>
      </c>
      <c r="T1400" s="117">
        <f t="shared" si="173"/>
        <v>-1.8774256777963891E-2</v>
      </c>
    </row>
    <row r="1401" spans="2:20" ht="15.75" x14ac:dyDescent="0.2">
      <c r="B1401" s="116" t="s">
        <v>2008</v>
      </c>
      <c r="C1401" s="118">
        <v>3389</v>
      </c>
      <c r="D1401" s="118">
        <v>9360</v>
      </c>
      <c r="E1401" s="118">
        <v>10400</v>
      </c>
      <c r="F1401" s="118">
        <v>7250</v>
      </c>
      <c r="G1401" s="118">
        <v>3720</v>
      </c>
      <c r="H1401" s="118">
        <v>30010</v>
      </c>
      <c r="I1401" s="118">
        <v>751620</v>
      </c>
      <c r="J1401" s="118">
        <v>799930</v>
      </c>
      <c r="K1401" s="118">
        <v>1347275.9069999999</v>
      </c>
      <c r="L1401" s="186">
        <f t="shared" si="167"/>
        <v>2.6627218934911242E-3</v>
      </c>
      <c r="M1401" s="186">
        <f t="shared" si="168"/>
        <v>-3.1948881789137379E-3</v>
      </c>
      <c r="N1401" s="186">
        <f t="shared" si="169"/>
        <v>9.6246390760346492E-4</v>
      </c>
      <c r="O1401" s="186">
        <f t="shared" si="165"/>
        <v>-1.9504480759093307E-2</v>
      </c>
      <c r="P1401" s="186">
        <f t="shared" si="166"/>
        <v>0</v>
      </c>
      <c r="Q1401" s="186">
        <f t="shared" si="170"/>
        <v>0</v>
      </c>
      <c r="R1401" s="117">
        <f t="shared" si="171"/>
        <v>1.759296281487405E-3</v>
      </c>
      <c r="S1401" s="117">
        <f t="shared" si="172"/>
        <v>2.3055043917352678E-3</v>
      </c>
      <c r="T1401" s="117">
        <f t="shared" si="173"/>
        <v>-3.4818204518167807E-3</v>
      </c>
    </row>
    <row r="1402" spans="2:20" ht="15.75" x14ac:dyDescent="0.2">
      <c r="B1402" s="116" t="s">
        <v>2009</v>
      </c>
      <c r="C1402" s="118">
        <v>3517</v>
      </c>
      <c r="D1402" s="118">
        <v>9250</v>
      </c>
      <c r="E1402" s="118">
        <v>10360</v>
      </c>
      <c r="F1402" s="118">
        <v>7240</v>
      </c>
      <c r="G1402" s="118">
        <v>3761</v>
      </c>
      <c r="H1402" s="118">
        <v>29970</v>
      </c>
      <c r="I1402" s="118">
        <v>756360</v>
      </c>
      <c r="J1402" s="118">
        <v>803520</v>
      </c>
      <c r="K1402" s="118">
        <v>1349581.753</v>
      </c>
      <c r="L1402" s="186">
        <f t="shared" si="167"/>
        <v>3.7769253467099438E-2</v>
      </c>
      <c r="M1402" s="186">
        <f t="shared" si="168"/>
        <v>-1.1752136752136752E-2</v>
      </c>
      <c r="N1402" s="186">
        <f t="shared" si="169"/>
        <v>-3.8461538461538464E-3</v>
      </c>
      <c r="O1402" s="186">
        <f t="shared" si="165"/>
        <v>1.1021505376344085E-2</v>
      </c>
      <c r="P1402" s="186">
        <f t="shared" si="166"/>
        <v>-1.3328890369876708E-3</v>
      </c>
      <c r="Q1402" s="186">
        <f t="shared" si="170"/>
        <v>-1.3328890369876708E-3</v>
      </c>
      <c r="R1402" s="117">
        <f t="shared" si="171"/>
        <v>6.3063782230382377E-3</v>
      </c>
      <c r="S1402" s="117">
        <f t="shared" si="172"/>
        <v>4.4878926906104285E-3</v>
      </c>
      <c r="T1402" s="117">
        <f t="shared" si="173"/>
        <v>1.7114875936099822E-3</v>
      </c>
    </row>
    <row r="1403" spans="2:20" ht="15.75" x14ac:dyDescent="0.2">
      <c r="B1403" s="116" t="s">
        <v>2010</v>
      </c>
      <c r="C1403" s="118">
        <v>3479</v>
      </c>
      <c r="D1403" s="118">
        <v>9160</v>
      </c>
      <c r="E1403" s="118">
        <v>10060</v>
      </c>
      <c r="F1403" s="118">
        <v>7110</v>
      </c>
      <c r="G1403" s="118">
        <v>3773</v>
      </c>
      <c r="H1403" s="118">
        <v>29830</v>
      </c>
      <c r="I1403" s="118">
        <v>754850</v>
      </c>
      <c r="J1403" s="118">
        <v>803390</v>
      </c>
      <c r="K1403" s="118">
        <v>1349585.0999</v>
      </c>
      <c r="L1403" s="186">
        <f t="shared" si="167"/>
        <v>-1.0804663065112312E-2</v>
      </c>
      <c r="M1403" s="186">
        <f t="shared" si="168"/>
        <v>-9.7297297297297292E-3</v>
      </c>
      <c r="N1403" s="186">
        <f t="shared" si="169"/>
        <v>-2.8957528957528959E-2</v>
      </c>
      <c r="O1403" s="186">
        <f t="shared" si="165"/>
        <v>3.1906407870247273E-3</v>
      </c>
      <c r="P1403" s="186">
        <f t="shared" si="166"/>
        <v>-4.6713380046713377E-3</v>
      </c>
      <c r="Q1403" s="186">
        <f t="shared" si="170"/>
        <v>-4.6713380046713377E-3</v>
      </c>
      <c r="R1403" s="117">
        <f t="shared" si="171"/>
        <v>-1.9964038288645619E-3</v>
      </c>
      <c r="S1403" s="117">
        <f t="shared" si="172"/>
        <v>-1.6178813221823975E-4</v>
      </c>
      <c r="T1403" s="117">
        <f t="shared" si="173"/>
        <v>2.4799535060134277E-6</v>
      </c>
    </row>
    <row r="1404" spans="2:20" ht="15.75" x14ac:dyDescent="0.2">
      <c r="B1404" s="116" t="s">
        <v>2011</v>
      </c>
      <c r="C1404" s="118">
        <v>3557</v>
      </c>
      <c r="D1404" s="118">
        <v>9120</v>
      </c>
      <c r="E1404" s="118">
        <v>10030</v>
      </c>
      <c r="F1404" s="118">
        <v>7050</v>
      </c>
      <c r="G1404" s="118">
        <v>3644</v>
      </c>
      <c r="H1404" s="118">
        <v>29830</v>
      </c>
      <c r="I1404" s="118">
        <v>755870</v>
      </c>
      <c r="J1404" s="118">
        <v>803650</v>
      </c>
      <c r="K1404" s="118">
        <v>1337999.9811</v>
      </c>
      <c r="L1404" s="186">
        <f t="shared" si="167"/>
        <v>2.2420235699913769E-2</v>
      </c>
      <c r="M1404" s="186">
        <f t="shared" si="168"/>
        <v>-4.3668122270742356E-3</v>
      </c>
      <c r="N1404" s="186">
        <f t="shared" si="169"/>
        <v>-2.982107355864811E-3</v>
      </c>
      <c r="O1404" s="186">
        <f t="shared" si="165"/>
        <v>-3.4190299496421946E-2</v>
      </c>
      <c r="P1404" s="186">
        <f t="shared" si="166"/>
        <v>0</v>
      </c>
      <c r="Q1404" s="186">
        <f t="shared" si="170"/>
        <v>0</v>
      </c>
      <c r="R1404" s="117">
        <f t="shared" si="171"/>
        <v>1.3512618401006822E-3</v>
      </c>
      <c r="S1404" s="117">
        <f t="shared" si="172"/>
        <v>3.2362862370704143E-4</v>
      </c>
      <c r="T1404" s="117">
        <f t="shared" si="173"/>
        <v>-8.5842076952824063E-3</v>
      </c>
    </row>
    <row r="1405" spans="2:20" ht="15.75" x14ac:dyDescent="0.2">
      <c r="B1405" s="116" t="s">
        <v>2012</v>
      </c>
      <c r="C1405" s="118">
        <v>3561</v>
      </c>
      <c r="D1405" s="118">
        <v>8820</v>
      </c>
      <c r="E1405" s="118">
        <v>10100</v>
      </c>
      <c r="F1405" s="118">
        <v>7070</v>
      </c>
      <c r="G1405" s="118">
        <v>3586</v>
      </c>
      <c r="H1405" s="118">
        <v>29820</v>
      </c>
      <c r="I1405" s="118">
        <v>752840</v>
      </c>
      <c r="J1405" s="118">
        <v>804560</v>
      </c>
      <c r="K1405" s="118">
        <v>1326296.8426000001</v>
      </c>
      <c r="L1405" s="186">
        <f t="shared" si="167"/>
        <v>1.1245431543435479E-3</v>
      </c>
      <c r="M1405" s="186">
        <f t="shared" si="168"/>
        <v>-3.2894736842105261E-2</v>
      </c>
      <c r="N1405" s="186">
        <f t="shared" si="169"/>
        <v>6.979062811565304E-3</v>
      </c>
      <c r="O1405" s="186">
        <f t="shared" si="165"/>
        <v>-1.5916575192096598E-2</v>
      </c>
      <c r="P1405" s="186">
        <f t="shared" si="166"/>
        <v>-3.3523298692591353E-4</v>
      </c>
      <c r="Q1405" s="186">
        <f t="shared" si="170"/>
        <v>-3.3523298692591353E-4</v>
      </c>
      <c r="R1405" s="117">
        <f t="shared" si="171"/>
        <v>-4.008625821900591E-3</v>
      </c>
      <c r="S1405" s="117">
        <f t="shared" si="172"/>
        <v>1.1323337273688794E-3</v>
      </c>
      <c r="T1405" s="117">
        <f t="shared" si="173"/>
        <v>-8.7467404075585037E-3</v>
      </c>
    </row>
    <row r="1406" spans="2:20" ht="15.75" x14ac:dyDescent="0.2">
      <c r="B1406" s="116" t="s">
        <v>2013</v>
      </c>
      <c r="C1406" s="118">
        <v>3549</v>
      </c>
      <c r="D1406" s="118">
        <v>8820</v>
      </c>
      <c r="E1406" s="118">
        <v>10100</v>
      </c>
      <c r="F1406" s="118">
        <v>7090</v>
      </c>
      <c r="G1406" s="118">
        <v>3556</v>
      </c>
      <c r="H1406" s="118">
        <v>29840</v>
      </c>
      <c r="I1406" s="118">
        <v>759850</v>
      </c>
      <c r="J1406" s="118">
        <v>806860</v>
      </c>
      <c r="K1406" s="118">
        <v>1322703.9576999999</v>
      </c>
      <c r="L1406" s="186">
        <f t="shared" si="167"/>
        <v>-3.3698399326032012E-3</v>
      </c>
      <c r="M1406" s="186">
        <f t="shared" si="168"/>
        <v>0</v>
      </c>
      <c r="N1406" s="186">
        <f t="shared" si="169"/>
        <v>0</v>
      </c>
      <c r="O1406" s="186">
        <f t="shared" si="165"/>
        <v>-8.3658672615727833E-3</v>
      </c>
      <c r="P1406" s="186">
        <f t="shared" si="166"/>
        <v>6.7069081153588194E-4</v>
      </c>
      <c r="Q1406" s="186">
        <f t="shared" si="170"/>
        <v>6.7069081153588194E-4</v>
      </c>
      <c r="R1406" s="117">
        <f t="shared" si="171"/>
        <v>9.3114074703788321E-3</v>
      </c>
      <c r="S1406" s="117">
        <f t="shared" si="172"/>
        <v>2.8587053793377747E-3</v>
      </c>
      <c r="T1406" s="117">
        <f t="shared" si="173"/>
        <v>-2.7089598531780286E-3</v>
      </c>
    </row>
    <row r="1407" spans="2:20" ht="15.75" x14ac:dyDescent="0.2">
      <c r="B1407" s="116" t="s">
        <v>2014</v>
      </c>
      <c r="C1407" s="118">
        <v>3444</v>
      </c>
      <c r="D1407" s="118">
        <v>8820</v>
      </c>
      <c r="E1407" s="118">
        <v>10050</v>
      </c>
      <c r="F1407" s="118">
        <v>7110</v>
      </c>
      <c r="G1407" s="118">
        <v>3449</v>
      </c>
      <c r="H1407" s="118">
        <v>29740</v>
      </c>
      <c r="I1407" s="118">
        <v>758740</v>
      </c>
      <c r="J1407" s="118">
        <v>809940</v>
      </c>
      <c r="K1407" s="118">
        <v>1293365.4752</v>
      </c>
      <c r="L1407" s="186">
        <f t="shared" si="167"/>
        <v>-2.9585798816568046E-2</v>
      </c>
      <c r="M1407" s="186">
        <f t="shared" si="168"/>
        <v>0</v>
      </c>
      <c r="N1407" s="186">
        <f t="shared" si="169"/>
        <v>-4.9504950495049506E-3</v>
      </c>
      <c r="O1407" s="186">
        <f t="shared" si="165"/>
        <v>-3.0089988751406074E-2</v>
      </c>
      <c r="P1407" s="186">
        <f t="shared" si="166"/>
        <v>-3.351206434316354E-3</v>
      </c>
      <c r="Q1407" s="186">
        <f t="shared" si="170"/>
        <v>-3.351206434316354E-3</v>
      </c>
      <c r="R1407" s="117">
        <f t="shared" si="171"/>
        <v>-1.4608146344673291E-3</v>
      </c>
      <c r="S1407" s="117">
        <f t="shared" si="172"/>
        <v>3.8172669360235978E-3</v>
      </c>
      <c r="T1407" s="117">
        <f t="shared" si="173"/>
        <v>-2.2180687015570369E-2</v>
      </c>
    </row>
    <row r="1408" spans="2:20" ht="15.75" x14ac:dyDescent="0.2">
      <c r="B1408" s="116" t="s">
        <v>2015</v>
      </c>
      <c r="C1408" s="118">
        <v>3411</v>
      </c>
      <c r="D1408" s="118">
        <v>8940</v>
      </c>
      <c r="E1408" s="118">
        <v>9990</v>
      </c>
      <c r="F1408" s="118">
        <v>7040</v>
      </c>
      <c r="G1408" s="118">
        <v>3577</v>
      </c>
      <c r="H1408" s="118">
        <v>29380</v>
      </c>
      <c r="I1408" s="118">
        <v>760150</v>
      </c>
      <c r="J1408" s="118">
        <v>811090</v>
      </c>
      <c r="K1408" s="118">
        <v>1295628.6706999999</v>
      </c>
      <c r="L1408" s="186">
        <f t="shared" si="167"/>
        <v>-9.5818815331010446E-3</v>
      </c>
      <c r="M1408" s="186">
        <f t="shared" si="168"/>
        <v>1.3605442176870748E-2</v>
      </c>
      <c r="N1408" s="186">
        <f t="shared" si="169"/>
        <v>-5.9701492537313433E-3</v>
      </c>
      <c r="O1408" s="186">
        <f t="shared" si="165"/>
        <v>3.7112206436648303E-2</v>
      </c>
      <c r="P1408" s="186">
        <f t="shared" si="166"/>
        <v>-1.2104909213180901E-2</v>
      </c>
      <c r="Q1408" s="186">
        <f t="shared" si="170"/>
        <v>-1.2104909213180901E-2</v>
      </c>
      <c r="R1408" s="117">
        <f t="shared" si="171"/>
        <v>1.8583440967920499E-3</v>
      </c>
      <c r="S1408" s="117">
        <f t="shared" si="172"/>
        <v>1.4198582611057609E-3</v>
      </c>
      <c r="T1408" s="117">
        <f t="shared" si="173"/>
        <v>1.7498499406364194E-3</v>
      </c>
    </row>
    <row r="1409" spans="2:20" ht="15.75" x14ac:dyDescent="0.2">
      <c r="B1409" s="116" t="s">
        <v>2016</v>
      </c>
      <c r="C1409" s="118">
        <v>3353</v>
      </c>
      <c r="D1409" s="118">
        <v>8930</v>
      </c>
      <c r="E1409" s="118">
        <v>9930</v>
      </c>
      <c r="F1409" s="118">
        <v>6970</v>
      </c>
      <c r="G1409" s="118">
        <v>3755</v>
      </c>
      <c r="H1409" s="118">
        <v>29140</v>
      </c>
      <c r="I1409" s="118">
        <v>761720</v>
      </c>
      <c r="J1409" s="118">
        <v>810890</v>
      </c>
      <c r="K1409" s="118">
        <v>1296719.4719</v>
      </c>
      <c r="L1409" s="186">
        <f t="shared" si="167"/>
        <v>-1.7003811199061858E-2</v>
      </c>
      <c r="M1409" s="186">
        <f t="shared" si="168"/>
        <v>-1.1185682326621924E-3</v>
      </c>
      <c r="N1409" s="186">
        <f t="shared" si="169"/>
        <v>-6.006006006006006E-3</v>
      </c>
      <c r="O1409" s="186">
        <f t="shared" si="165"/>
        <v>4.976237070170534E-2</v>
      </c>
      <c r="P1409" s="186">
        <f t="shared" si="166"/>
        <v>-8.168822328114363E-3</v>
      </c>
      <c r="Q1409" s="186">
        <f t="shared" si="170"/>
        <v>-8.168822328114363E-3</v>
      </c>
      <c r="R1409" s="117">
        <f t="shared" si="171"/>
        <v>2.0653818325330527E-3</v>
      </c>
      <c r="S1409" s="117">
        <f t="shared" si="172"/>
        <v>-2.4658176034718712E-4</v>
      </c>
      <c r="T1409" s="117">
        <f t="shared" si="173"/>
        <v>8.419088159038403E-4</v>
      </c>
    </row>
    <row r="1410" spans="2:20" ht="15.75" x14ac:dyDescent="0.2">
      <c r="B1410" s="116" t="s">
        <v>2017</v>
      </c>
      <c r="C1410" s="118">
        <v>3197</v>
      </c>
      <c r="D1410" s="118">
        <v>8540</v>
      </c>
      <c r="E1410" s="118">
        <v>9580</v>
      </c>
      <c r="F1410" s="118">
        <v>6830</v>
      </c>
      <c r="G1410" s="118">
        <v>3817</v>
      </c>
      <c r="H1410" s="118">
        <v>28250</v>
      </c>
      <c r="I1410" s="118">
        <v>762690</v>
      </c>
      <c r="J1410" s="118">
        <v>810390</v>
      </c>
      <c r="K1410" s="118">
        <v>1272904.1762000001</v>
      </c>
      <c r="L1410" s="186">
        <f t="shared" si="167"/>
        <v>-4.6525499552639425E-2</v>
      </c>
      <c r="M1410" s="186">
        <f t="shared" si="168"/>
        <v>-4.3673012318029114E-2</v>
      </c>
      <c r="N1410" s="186">
        <f t="shared" si="169"/>
        <v>-3.5246727089627394E-2</v>
      </c>
      <c r="O1410" s="186">
        <f t="shared" si="165"/>
        <v>1.6511318242343542E-2</v>
      </c>
      <c r="P1410" s="186">
        <f t="shared" si="166"/>
        <v>-3.0542210020590255E-2</v>
      </c>
      <c r="Q1410" s="186">
        <f t="shared" si="170"/>
        <v>-3.0542210020590255E-2</v>
      </c>
      <c r="R1410" s="117">
        <f t="shared" si="171"/>
        <v>1.2734338076983668E-3</v>
      </c>
      <c r="S1410" s="117">
        <f t="shared" si="172"/>
        <v>-6.1660644477056078E-4</v>
      </c>
      <c r="T1410" s="117">
        <f t="shared" si="173"/>
        <v>-1.836580402784025E-2</v>
      </c>
    </row>
    <row r="1411" spans="2:20" ht="15.75" x14ac:dyDescent="0.2">
      <c r="B1411" s="116" t="s">
        <v>2018</v>
      </c>
      <c r="C1411" s="118">
        <v>3177</v>
      </c>
      <c r="D1411" s="118">
        <v>8720</v>
      </c>
      <c r="E1411" s="118">
        <v>9620</v>
      </c>
      <c r="F1411" s="118">
        <v>6720</v>
      </c>
      <c r="G1411" s="118">
        <v>3864</v>
      </c>
      <c r="H1411" s="118">
        <v>28640</v>
      </c>
      <c r="I1411" s="118">
        <v>763000</v>
      </c>
      <c r="J1411" s="118">
        <v>810410</v>
      </c>
      <c r="K1411" s="118">
        <v>1249108.9715</v>
      </c>
      <c r="L1411" s="186">
        <f t="shared" si="167"/>
        <v>-6.2558648733187366E-3</v>
      </c>
      <c r="M1411" s="186">
        <f t="shared" si="168"/>
        <v>2.1077283372365339E-2</v>
      </c>
      <c r="N1411" s="186">
        <f t="shared" si="169"/>
        <v>4.1753653444676405E-3</v>
      </c>
      <c r="O1411" s="186">
        <f t="shared" si="165"/>
        <v>1.2313335079905684E-2</v>
      </c>
      <c r="P1411" s="186">
        <f t="shared" si="166"/>
        <v>1.3805309734513275E-2</v>
      </c>
      <c r="Q1411" s="186">
        <f t="shared" si="170"/>
        <v>1.3805309734513275E-2</v>
      </c>
      <c r="R1411" s="117">
        <f t="shared" si="171"/>
        <v>4.0645609618586843E-4</v>
      </c>
      <c r="S1411" s="117">
        <f t="shared" si="172"/>
        <v>2.4679475314354816E-5</v>
      </c>
      <c r="T1411" s="117">
        <f t="shared" si="173"/>
        <v>-1.8693633931688342E-2</v>
      </c>
    </row>
    <row r="1412" spans="2:20" ht="15.75" x14ac:dyDescent="0.2">
      <c r="B1412" s="116" t="s">
        <v>2019</v>
      </c>
      <c r="C1412" s="118">
        <v>3181</v>
      </c>
      <c r="D1412" s="118">
        <v>8960</v>
      </c>
      <c r="E1412" s="118">
        <v>9970</v>
      </c>
      <c r="F1412" s="118">
        <v>6750</v>
      </c>
      <c r="G1412" s="118">
        <v>3722</v>
      </c>
      <c r="H1412" s="118">
        <v>28770</v>
      </c>
      <c r="I1412" s="118">
        <v>765030</v>
      </c>
      <c r="J1412" s="118">
        <v>810340</v>
      </c>
      <c r="K1412" s="118">
        <v>1225950.2035000001</v>
      </c>
      <c r="L1412" s="186">
        <f t="shared" si="167"/>
        <v>1.2590494176896443E-3</v>
      </c>
      <c r="M1412" s="186">
        <f t="shared" si="168"/>
        <v>2.7522935779816515E-2</v>
      </c>
      <c r="N1412" s="186">
        <f t="shared" si="169"/>
        <v>3.6382536382536385E-2</v>
      </c>
      <c r="O1412" s="186">
        <f t="shared" si="165"/>
        <v>-3.6749482401656312E-2</v>
      </c>
      <c r="P1412" s="186">
        <f t="shared" si="166"/>
        <v>4.5391061452513971E-3</v>
      </c>
      <c r="Q1412" s="186">
        <f t="shared" si="170"/>
        <v>4.5391061452513971E-3</v>
      </c>
      <c r="R1412" s="117">
        <f t="shared" si="171"/>
        <v>2.6605504587155961E-3</v>
      </c>
      <c r="S1412" s="117">
        <f t="shared" si="172"/>
        <v>-8.6376031885095205E-5</v>
      </c>
      <c r="T1412" s="117">
        <f t="shared" si="173"/>
        <v>-1.8540230298874229E-2</v>
      </c>
    </row>
    <row r="1413" spans="2:20" ht="15.75" x14ac:dyDescent="0.2">
      <c r="B1413" s="116" t="s">
        <v>2020</v>
      </c>
      <c r="C1413" s="118">
        <v>3137</v>
      </c>
      <c r="D1413" s="118">
        <v>9380</v>
      </c>
      <c r="E1413" s="118">
        <v>9700</v>
      </c>
      <c r="F1413" s="118">
        <v>6560</v>
      </c>
      <c r="G1413" s="118">
        <v>3908</v>
      </c>
      <c r="H1413" s="118">
        <v>28620</v>
      </c>
      <c r="I1413" s="118">
        <v>765450</v>
      </c>
      <c r="J1413" s="118">
        <v>810580</v>
      </c>
      <c r="K1413" s="118">
        <v>1245796.8496999999</v>
      </c>
      <c r="L1413" s="186">
        <f t="shared" si="167"/>
        <v>-1.3832128261552971E-2</v>
      </c>
      <c r="M1413" s="186">
        <f t="shared" si="168"/>
        <v>4.6875E-2</v>
      </c>
      <c r="N1413" s="186">
        <f t="shared" si="169"/>
        <v>-2.7081243731193579E-2</v>
      </c>
      <c r="O1413" s="186">
        <f t="shared" si="165"/>
        <v>4.997313272434175E-2</v>
      </c>
      <c r="P1413" s="186">
        <f t="shared" si="166"/>
        <v>-5.2137643378519288E-3</v>
      </c>
      <c r="Q1413" s="186">
        <f t="shared" si="170"/>
        <v>-5.2137643378519288E-3</v>
      </c>
      <c r="R1413" s="117">
        <f t="shared" si="171"/>
        <v>5.4899807850672519E-4</v>
      </c>
      <c r="S1413" s="117">
        <f t="shared" si="172"/>
        <v>2.9617197719475775E-4</v>
      </c>
      <c r="T1413" s="117">
        <f t="shared" si="173"/>
        <v>1.6188786578230575E-2</v>
      </c>
    </row>
    <row r="1414" spans="2:20" ht="15.75" x14ac:dyDescent="0.2">
      <c r="B1414" s="116" t="s">
        <v>2021</v>
      </c>
      <c r="C1414" s="118">
        <v>3120</v>
      </c>
      <c r="D1414" s="118">
        <v>9500</v>
      </c>
      <c r="E1414" s="118">
        <v>9560</v>
      </c>
      <c r="F1414" s="118">
        <v>6330</v>
      </c>
      <c r="G1414" s="118">
        <v>4043</v>
      </c>
      <c r="H1414" s="118">
        <v>27480</v>
      </c>
      <c r="I1414" s="118">
        <v>765830</v>
      </c>
      <c r="J1414" s="118">
        <v>809230</v>
      </c>
      <c r="K1414" s="118">
        <v>1275802.2899</v>
      </c>
      <c r="L1414" s="186">
        <f t="shared" si="167"/>
        <v>-5.4191903092126233E-3</v>
      </c>
      <c r="M1414" s="186">
        <f t="shared" si="168"/>
        <v>1.279317697228145E-2</v>
      </c>
      <c r="N1414" s="186">
        <f t="shared" si="169"/>
        <v>-1.443298969072165E-2</v>
      </c>
      <c r="O1414" s="186">
        <f t="shared" si="165"/>
        <v>3.4544524053224154E-2</v>
      </c>
      <c r="P1414" s="186">
        <f t="shared" si="166"/>
        <v>-3.9832285115303984E-2</v>
      </c>
      <c r="Q1414" s="186">
        <f t="shared" si="170"/>
        <v>-3.9832285115303984E-2</v>
      </c>
      <c r="R1414" s="117">
        <f t="shared" si="171"/>
        <v>4.9644000261284214E-4</v>
      </c>
      <c r="S1414" s="117">
        <f t="shared" si="172"/>
        <v>-1.6654741049618792E-3</v>
      </c>
      <c r="T1414" s="117">
        <f t="shared" si="173"/>
        <v>2.4085339601898716E-2</v>
      </c>
    </row>
    <row r="1415" spans="2:20" ht="15.75" x14ac:dyDescent="0.2">
      <c r="B1415" s="116" t="s">
        <v>2022</v>
      </c>
      <c r="C1415" s="118">
        <v>2988</v>
      </c>
      <c r="D1415" s="118">
        <v>9710</v>
      </c>
      <c r="E1415" s="118">
        <v>9480</v>
      </c>
      <c r="F1415" s="118">
        <v>6290</v>
      </c>
      <c r="G1415" s="118">
        <v>4245</v>
      </c>
      <c r="H1415" s="118">
        <v>26920</v>
      </c>
      <c r="I1415" s="118">
        <v>762890</v>
      </c>
      <c r="J1415" s="118">
        <v>811150</v>
      </c>
      <c r="K1415" s="118">
        <v>1300334.3162</v>
      </c>
      <c r="L1415" s="186">
        <f t="shared" si="167"/>
        <v>-4.230769230769231E-2</v>
      </c>
      <c r="M1415" s="186">
        <f t="shared" si="168"/>
        <v>2.2105263157894735E-2</v>
      </c>
      <c r="N1415" s="186">
        <f t="shared" si="169"/>
        <v>-8.368200836820083E-3</v>
      </c>
      <c r="O1415" s="186">
        <f t="shared" ref="O1415:O1445" si="174">(G1415-G1414)/G1414</f>
        <v>4.9962898837496911E-2</v>
      </c>
      <c r="P1415" s="186">
        <f t="shared" ref="P1415:P1445" si="175">(H1415-H1414)/H1414</f>
        <v>-2.0378457059679767E-2</v>
      </c>
      <c r="Q1415" s="186">
        <f t="shared" si="170"/>
        <v>-2.0378457059679767E-2</v>
      </c>
      <c r="R1415" s="117">
        <f t="shared" si="171"/>
        <v>-3.8389720956348013E-3</v>
      </c>
      <c r="S1415" s="117">
        <f t="shared" si="172"/>
        <v>2.3726258294922333E-3</v>
      </c>
      <c r="T1415" s="117">
        <f t="shared" si="173"/>
        <v>1.9228705336406707E-2</v>
      </c>
    </row>
    <row r="1416" spans="2:20" ht="15.75" x14ac:dyDescent="0.2">
      <c r="B1416" s="116" t="s">
        <v>2023</v>
      </c>
      <c r="C1416" s="118">
        <v>3040</v>
      </c>
      <c r="D1416" s="118">
        <v>9740</v>
      </c>
      <c r="E1416" s="118">
        <v>9920</v>
      </c>
      <c r="F1416" s="118">
        <v>6560</v>
      </c>
      <c r="G1416" s="118">
        <v>4371</v>
      </c>
      <c r="H1416" s="118">
        <v>26920</v>
      </c>
      <c r="I1416" s="118">
        <v>768170</v>
      </c>
      <c r="J1416" s="118">
        <v>811860</v>
      </c>
      <c r="K1416" s="118">
        <v>1310224.2224000001</v>
      </c>
      <c r="L1416" s="186">
        <f t="shared" si="167"/>
        <v>1.7402945113788489E-2</v>
      </c>
      <c r="M1416" s="186">
        <f t="shared" si="168"/>
        <v>3.089598352214212E-3</v>
      </c>
      <c r="N1416" s="186">
        <f t="shared" si="169"/>
        <v>4.6413502109704644E-2</v>
      </c>
      <c r="O1416" s="186">
        <f t="shared" si="174"/>
        <v>2.9681978798586573E-2</v>
      </c>
      <c r="P1416" s="186">
        <f t="shared" si="175"/>
        <v>0</v>
      </c>
      <c r="Q1416" s="186">
        <f t="shared" si="170"/>
        <v>0</v>
      </c>
      <c r="R1416" s="117">
        <f t="shared" si="171"/>
        <v>6.9210502169382215E-3</v>
      </c>
      <c r="S1416" s="117">
        <f t="shared" si="172"/>
        <v>8.753004992911299E-4</v>
      </c>
      <c r="T1416" s="117">
        <f t="shared" si="173"/>
        <v>7.6056642332578044E-3</v>
      </c>
    </row>
    <row r="1417" spans="2:20" ht="15.75" x14ac:dyDescent="0.2">
      <c r="B1417" s="116" t="s">
        <v>2024</v>
      </c>
      <c r="C1417" s="118">
        <v>3141</v>
      </c>
      <c r="D1417" s="118">
        <v>9930</v>
      </c>
      <c r="E1417" s="118">
        <v>10390</v>
      </c>
      <c r="F1417" s="118">
        <v>6860</v>
      </c>
      <c r="G1417" s="118">
        <v>4384</v>
      </c>
      <c r="H1417" s="118">
        <v>26920</v>
      </c>
      <c r="I1417" s="118">
        <v>766450</v>
      </c>
      <c r="J1417" s="118">
        <v>815260</v>
      </c>
      <c r="K1417" s="118">
        <v>1316920.5486999999</v>
      </c>
      <c r="L1417" s="186">
        <f t="shared" si="167"/>
        <v>3.3223684210526315E-2</v>
      </c>
      <c r="M1417" s="186">
        <f t="shared" si="168"/>
        <v>1.9507186858316223E-2</v>
      </c>
      <c r="N1417" s="186">
        <f t="shared" si="169"/>
        <v>4.7379032258064516E-2</v>
      </c>
      <c r="O1417" s="186">
        <f t="shared" si="174"/>
        <v>2.9741477922672157E-3</v>
      </c>
      <c r="P1417" s="186">
        <f t="shared" si="175"/>
        <v>0</v>
      </c>
      <c r="Q1417" s="186">
        <f t="shared" si="170"/>
        <v>0</v>
      </c>
      <c r="R1417" s="117">
        <f t="shared" si="171"/>
        <v>-2.2390877019409765E-3</v>
      </c>
      <c r="S1417" s="117">
        <f t="shared" si="172"/>
        <v>4.1879141723942552E-3</v>
      </c>
      <c r="T1417" s="117">
        <f t="shared" si="173"/>
        <v>5.1108246859715815E-3</v>
      </c>
    </row>
    <row r="1418" spans="2:20" ht="15.75" x14ac:dyDescent="0.2">
      <c r="B1418" s="116" t="s">
        <v>2025</v>
      </c>
      <c r="C1418" s="118">
        <v>3292</v>
      </c>
      <c r="D1418" s="118">
        <v>9740</v>
      </c>
      <c r="E1418" s="118">
        <v>10660</v>
      </c>
      <c r="F1418" s="118">
        <v>7040</v>
      </c>
      <c r="G1418" s="118">
        <v>4368</v>
      </c>
      <c r="H1418" s="118">
        <v>28850</v>
      </c>
      <c r="I1418" s="118">
        <v>768980</v>
      </c>
      <c r="J1418" s="118">
        <v>817300</v>
      </c>
      <c r="K1418" s="118">
        <v>1316657.2012</v>
      </c>
      <c r="L1418" s="186">
        <f t="shared" si="167"/>
        <v>4.8073861827443491E-2</v>
      </c>
      <c r="M1418" s="186">
        <f t="shared" si="168"/>
        <v>-1.9133937562940583E-2</v>
      </c>
      <c r="N1418" s="186">
        <f t="shared" si="169"/>
        <v>2.598652550529355E-2</v>
      </c>
      <c r="O1418" s="186">
        <f t="shared" si="174"/>
        <v>-3.6496350364963502E-3</v>
      </c>
      <c r="P1418" s="186">
        <f t="shared" si="175"/>
        <v>7.1693907875185731E-2</v>
      </c>
      <c r="Q1418" s="186">
        <f t="shared" si="170"/>
        <v>7.1693907875185731E-2</v>
      </c>
      <c r="R1418" s="117">
        <f t="shared" si="171"/>
        <v>3.3009328723334857E-3</v>
      </c>
      <c r="S1418" s="117">
        <f t="shared" si="172"/>
        <v>2.5022692147290437E-3</v>
      </c>
      <c r="T1418" s="117">
        <f t="shared" si="173"/>
        <v>-1.9997220049446419E-4</v>
      </c>
    </row>
    <row r="1419" spans="2:20" ht="15.75" x14ac:dyDescent="0.2">
      <c r="B1419" s="116" t="s">
        <v>2026</v>
      </c>
      <c r="C1419" s="118">
        <v>3447</v>
      </c>
      <c r="D1419" s="118">
        <v>9890</v>
      </c>
      <c r="E1419" s="118">
        <v>10740</v>
      </c>
      <c r="F1419" s="118">
        <v>7070</v>
      </c>
      <c r="G1419" s="118">
        <v>4504</v>
      </c>
      <c r="H1419" s="118">
        <v>29110</v>
      </c>
      <c r="I1419" s="118">
        <v>770310</v>
      </c>
      <c r="J1419" s="118">
        <v>820220</v>
      </c>
      <c r="K1419" s="118">
        <v>1319117.0009000001</v>
      </c>
      <c r="L1419" s="186">
        <f t="shared" si="167"/>
        <v>4.7083839611178617E-2</v>
      </c>
      <c r="M1419" s="186">
        <f t="shared" si="168"/>
        <v>1.5400410677618069E-2</v>
      </c>
      <c r="N1419" s="186">
        <f t="shared" si="169"/>
        <v>7.5046904315196998E-3</v>
      </c>
      <c r="O1419" s="186">
        <f t="shared" si="174"/>
        <v>3.1135531135531136E-2</v>
      </c>
      <c r="P1419" s="186">
        <f t="shared" si="175"/>
        <v>9.0121317157712301E-3</v>
      </c>
      <c r="Q1419" s="186">
        <f t="shared" si="170"/>
        <v>9.0121317157712301E-3</v>
      </c>
      <c r="R1419" s="117">
        <f t="shared" si="171"/>
        <v>1.7295638378111264E-3</v>
      </c>
      <c r="S1419" s="117">
        <f t="shared" si="172"/>
        <v>3.5727395081365473E-3</v>
      </c>
      <c r="T1419" s="117">
        <f t="shared" si="173"/>
        <v>1.8682157343295064E-3</v>
      </c>
    </row>
    <row r="1420" spans="2:20" ht="15.75" x14ac:dyDescent="0.2">
      <c r="B1420" s="116" t="s">
        <v>2027</v>
      </c>
      <c r="C1420" s="118">
        <v>3542</v>
      </c>
      <c r="D1420" s="118">
        <v>10350</v>
      </c>
      <c r="E1420" s="118">
        <v>10760</v>
      </c>
      <c r="F1420" s="118">
        <v>7080</v>
      </c>
      <c r="G1420" s="118">
        <v>4313</v>
      </c>
      <c r="H1420" s="118">
        <v>29330</v>
      </c>
      <c r="I1420" s="118">
        <v>773180</v>
      </c>
      <c r="J1420" s="118">
        <v>820240</v>
      </c>
      <c r="K1420" s="118">
        <v>1296426.8454</v>
      </c>
      <c r="L1420" s="186">
        <f t="shared" si="167"/>
        <v>2.7560197272991006E-2</v>
      </c>
      <c r="M1420" s="186">
        <f t="shared" si="168"/>
        <v>4.6511627906976744E-2</v>
      </c>
      <c r="N1420" s="186">
        <f t="shared" si="169"/>
        <v>1.8621973929236499E-3</v>
      </c>
      <c r="O1420" s="186">
        <f t="shared" si="174"/>
        <v>-4.2406749555950266E-2</v>
      </c>
      <c r="P1420" s="186">
        <f t="shared" si="175"/>
        <v>7.5575403641360353E-3</v>
      </c>
      <c r="Q1420" s="186">
        <f t="shared" si="170"/>
        <v>7.5575403641360353E-3</v>
      </c>
      <c r="R1420" s="117">
        <f t="shared" si="171"/>
        <v>3.7257727408445949E-3</v>
      </c>
      <c r="S1420" s="117">
        <f t="shared" si="172"/>
        <v>2.4383701933627563E-5</v>
      </c>
      <c r="T1420" s="117">
        <f t="shared" si="173"/>
        <v>-1.7201018169365714E-2</v>
      </c>
    </row>
    <row r="1421" spans="2:20" ht="15.75" x14ac:dyDescent="0.2">
      <c r="B1421" s="116" t="s">
        <v>2028</v>
      </c>
      <c r="C1421" s="118">
        <v>3566</v>
      </c>
      <c r="D1421" s="118">
        <v>10660</v>
      </c>
      <c r="E1421" s="118">
        <v>10790</v>
      </c>
      <c r="F1421" s="118">
        <v>7100</v>
      </c>
      <c r="G1421" s="118">
        <v>4373</v>
      </c>
      <c r="H1421" s="118">
        <v>29570</v>
      </c>
      <c r="I1421" s="118">
        <v>776520</v>
      </c>
      <c r="J1421" s="118">
        <v>820010</v>
      </c>
      <c r="K1421" s="118">
        <v>1289562.0129</v>
      </c>
      <c r="L1421" s="186">
        <f t="shared" si="167"/>
        <v>6.7758328627893849E-3</v>
      </c>
      <c r="M1421" s="186">
        <f t="shared" si="168"/>
        <v>2.9951690821256038E-2</v>
      </c>
      <c r="N1421" s="186">
        <f t="shared" si="169"/>
        <v>2.7881040892193307E-3</v>
      </c>
      <c r="O1421" s="186">
        <f t="shared" si="174"/>
        <v>1.3911430558775794E-2</v>
      </c>
      <c r="P1421" s="186">
        <f t="shared" si="175"/>
        <v>8.1827480395499485E-3</v>
      </c>
      <c r="Q1421" s="186">
        <f t="shared" si="170"/>
        <v>8.1827480395499485E-3</v>
      </c>
      <c r="R1421" s="117">
        <f t="shared" si="171"/>
        <v>4.3198220336790917E-3</v>
      </c>
      <c r="S1421" s="117">
        <f t="shared" si="172"/>
        <v>-2.8040573490685652E-4</v>
      </c>
      <c r="T1421" s="117">
        <f t="shared" si="173"/>
        <v>-5.2951946531791701E-3</v>
      </c>
    </row>
    <row r="1422" spans="2:20" ht="15.75" x14ac:dyDescent="0.2">
      <c r="B1422" s="116" t="s">
        <v>2029</v>
      </c>
      <c r="C1422" s="118">
        <v>3612</v>
      </c>
      <c r="D1422" s="118">
        <v>10840</v>
      </c>
      <c r="E1422" s="118">
        <v>10810</v>
      </c>
      <c r="F1422" s="118">
        <v>7110</v>
      </c>
      <c r="G1422" s="118">
        <v>4395</v>
      </c>
      <c r="H1422" s="118">
        <v>29610</v>
      </c>
      <c r="I1422" s="118">
        <v>779000</v>
      </c>
      <c r="J1422" s="118">
        <v>820680</v>
      </c>
      <c r="K1422" s="118">
        <v>1296799.6115000001</v>
      </c>
      <c r="L1422" s="186">
        <f t="shared" si="167"/>
        <v>1.2899607403252944E-2</v>
      </c>
      <c r="M1422" s="186">
        <f t="shared" si="168"/>
        <v>1.6885553470919325E-2</v>
      </c>
      <c r="N1422" s="186">
        <f t="shared" si="169"/>
        <v>1.8535681186283596E-3</v>
      </c>
      <c r="O1422" s="186">
        <f t="shared" si="174"/>
        <v>5.030871255431054E-3</v>
      </c>
      <c r="P1422" s="186">
        <f t="shared" si="175"/>
        <v>1.3527223537368955E-3</v>
      </c>
      <c r="Q1422" s="186">
        <f t="shared" si="170"/>
        <v>1.3527223537368955E-3</v>
      </c>
      <c r="R1422" s="117">
        <f t="shared" si="171"/>
        <v>3.1937361561840006E-3</v>
      </c>
      <c r="S1422" s="117">
        <f t="shared" si="172"/>
        <v>8.1706320654626168E-4</v>
      </c>
      <c r="T1422" s="117">
        <f t="shared" ref="T1422:T1445" si="176">(K1422-K1421)/K1421</f>
        <v>5.6124471158421037E-3</v>
      </c>
    </row>
    <row r="1423" spans="2:20" ht="15.75" x14ac:dyDescent="0.2">
      <c r="B1423" s="116" t="s">
        <v>2030</v>
      </c>
      <c r="C1423" s="118">
        <v>3446</v>
      </c>
      <c r="D1423" s="118">
        <v>10650</v>
      </c>
      <c r="E1423" s="118">
        <v>10670</v>
      </c>
      <c r="F1423" s="118">
        <v>7030</v>
      </c>
      <c r="G1423" s="118">
        <v>4421</v>
      </c>
      <c r="H1423" s="118">
        <v>29160</v>
      </c>
      <c r="I1423" s="118">
        <v>780800</v>
      </c>
      <c r="J1423" s="118">
        <v>820580</v>
      </c>
      <c r="K1423" s="118">
        <v>1300206.4240000001</v>
      </c>
      <c r="L1423" s="186">
        <f t="shared" si="167"/>
        <v>-4.5957918050941307E-2</v>
      </c>
      <c r="M1423" s="186">
        <f t="shared" si="168"/>
        <v>-1.7527675276752766E-2</v>
      </c>
      <c r="N1423" s="186">
        <f t="shared" si="169"/>
        <v>-1.2950971322849213E-2</v>
      </c>
      <c r="O1423" s="186">
        <f t="shared" si="174"/>
        <v>5.9158134243458473E-3</v>
      </c>
      <c r="P1423" s="186">
        <f t="shared" si="175"/>
        <v>-1.5197568389057751E-2</v>
      </c>
      <c r="Q1423" s="186">
        <f t="shared" si="170"/>
        <v>-1.5197568389057751E-2</v>
      </c>
      <c r="R1423" s="117">
        <f t="shared" si="171"/>
        <v>2.3106546854942235E-3</v>
      </c>
      <c r="S1423" s="117">
        <f t="shared" si="172"/>
        <v>-1.218501730272457E-4</v>
      </c>
      <c r="T1423" s="117">
        <f t="shared" si="176"/>
        <v>2.6270924742639004E-3</v>
      </c>
    </row>
    <row r="1424" spans="2:20" ht="15.75" x14ac:dyDescent="0.2">
      <c r="B1424" s="116" t="s">
        <v>2031</v>
      </c>
      <c r="C1424" s="118">
        <v>3472</v>
      </c>
      <c r="D1424" s="118">
        <v>10710</v>
      </c>
      <c r="E1424" s="118">
        <v>10440</v>
      </c>
      <c r="F1424" s="118">
        <v>6950</v>
      </c>
      <c r="G1424" s="118">
        <v>4433</v>
      </c>
      <c r="H1424" s="118">
        <v>29160</v>
      </c>
      <c r="I1424" s="118">
        <v>782740</v>
      </c>
      <c r="J1424" s="118">
        <v>822890</v>
      </c>
      <c r="K1424" s="118">
        <v>1299643.8994</v>
      </c>
      <c r="L1424" s="186">
        <f t="shared" si="167"/>
        <v>7.5449796865931515E-3</v>
      </c>
      <c r="M1424" s="186">
        <f t="shared" si="168"/>
        <v>5.6338028169014088E-3</v>
      </c>
      <c r="N1424" s="186">
        <f t="shared" si="169"/>
        <v>-2.1555763823805061E-2</v>
      </c>
      <c r="O1424" s="186">
        <f t="shared" si="174"/>
        <v>2.7143180275955667E-3</v>
      </c>
      <c r="P1424" s="186">
        <f t="shared" si="175"/>
        <v>0</v>
      </c>
      <c r="Q1424" s="186">
        <f t="shared" si="170"/>
        <v>0</v>
      </c>
      <c r="R1424" s="117">
        <f t="shared" si="171"/>
        <v>2.4846311475409835E-3</v>
      </c>
      <c r="S1424" s="117">
        <f t="shared" si="172"/>
        <v>2.8150820151600087E-3</v>
      </c>
      <c r="T1424" s="117">
        <f t="shared" si="176"/>
        <v>-4.3264253246000009E-4</v>
      </c>
    </row>
    <row r="1425" spans="2:20" ht="15.75" x14ac:dyDescent="0.2">
      <c r="B1425" s="116" t="s">
        <v>2032</v>
      </c>
      <c r="C1425" s="118">
        <v>3642</v>
      </c>
      <c r="D1425" s="118">
        <v>11040</v>
      </c>
      <c r="E1425" s="118">
        <v>10390</v>
      </c>
      <c r="F1425" s="118">
        <v>6920</v>
      </c>
      <c r="G1425" s="118">
        <v>4360</v>
      </c>
      <c r="H1425" s="118">
        <v>29580</v>
      </c>
      <c r="I1425" s="118">
        <v>777790</v>
      </c>
      <c r="J1425" s="118">
        <v>822850</v>
      </c>
      <c r="K1425" s="118">
        <v>1291575.4857999999</v>
      </c>
      <c r="L1425" s="186">
        <f t="shared" si="167"/>
        <v>4.8963133640552998E-2</v>
      </c>
      <c r="M1425" s="186">
        <f t="shared" si="168"/>
        <v>3.081232492997199E-2</v>
      </c>
      <c r="N1425" s="186">
        <f t="shared" si="169"/>
        <v>-4.7892720306513406E-3</v>
      </c>
      <c r="O1425" s="186">
        <f t="shared" si="174"/>
        <v>-1.6467403564177759E-2</v>
      </c>
      <c r="P1425" s="186">
        <f t="shared" si="175"/>
        <v>1.4403292181069959E-2</v>
      </c>
      <c r="Q1425" s="186">
        <f t="shared" si="170"/>
        <v>1.4403292181069959E-2</v>
      </c>
      <c r="R1425" s="117">
        <f t="shared" si="171"/>
        <v>-6.3239389835705343E-3</v>
      </c>
      <c r="S1425" s="117">
        <f t="shared" si="172"/>
        <v>-4.8609170119943125E-5</v>
      </c>
      <c r="T1425" s="117">
        <f t="shared" si="176"/>
        <v>-6.2081725645963415E-3</v>
      </c>
    </row>
    <row r="1426" spans="2:20" ht="15.75" x14ac:dyDescent="0.2">
      <c r="B1426" s="116" t="s">
        <v>2033</v>
      </c>
      <c r="C1426" s="118">
        <v>3632</v>
      </c>
      <c r="D1426" s="118">
        <v>10930</v>
      </c>
      <c r="E1426" s="118">
        <v>10330</v>
      </c>
      <c r="F1426" s="118">
        <v>6890</v>
      </c>
      <c r="G1426" s="118">
        <v>4368</v>
      </c>
      <c r="H1426" s="118">
        <v>29620</v>
      </c>
      <c r="I1426" s="118">
        <v>778310</v>
      </c>
      <c r="J1426" s="118">
        <v>823650</v>
      </c>
      <c r="K1426" s="118">
        <v>1298296.3336</v>
      </c>
      <c r="L1426" s="186">
        <f t="shared" si="167"/>
        <v>-2.7457440966501922E-3</v>
      </c>
      <c r="M1426" s="186">
        <f t="shared" si="168"/>
        <v>-9.9637681159420281E-3</v>
      </c>
      <c r="N1426" s="186">
        <f t="shared" si="169"/>
        <v>-5.7747834456207889E-3</v>
      </c>
      <c r="O1426" s="186">
        <f t="shared" si="174"/>
        <v>1.834862385321101E-3</v>
      </c>
      <c r="P1426" s="186">
        <f t="shared" si="175"/>
        <v>1.3522650439486139E-3</v>
      </c>
      <c r="Q1426" s="186">
        <f t="shared" si="170"/>
        <v>1.3522650439486139E-3</v>
      </c>
      <c r="R1426" s="117">
        <f t="shared" si="171"/>
        <v>6.6856092261407326E-4</v>
      </c>
      <c r="S1426" s="117">
        <f t="shared" si="172"/>
        <v>9.7223066172449414E-4</v>
      </c>
      <c r="T1426" s="117">
        <f t="shared" si="176"/>
        <v>5.2036043374090691E-3</v>
      </c>
    </row>
    <row r="1427" spans="2:20" ht="15.75" x14ac:dyDescent="0.2">
      <c r="B1427" s="116" t="s">
        <v>2034</v>
      </c>
      <c r="C1427" s="118">
        <v>3527</v>
      </c>
      <c r="D1427" s="118">
        <v>10820</v>
      </c>
      <c r="E1427" s="118">
        <v>10260</v>
      </c>
      <c r="F1427" s="118">
        <v>6950</v>
      </c>
      <c r="G1427" s="118">
        <v>4301</v>
      </c>
      <c r="H1427" s="118">
        <v>29660</v>
      </c>
      <c r="I1427" s="118">
        <v>773400</v>
      </c>
      <c r="J1427" s="118">
        <v>823230</v>
      </c>
      <c r="K1427" s="118">
        <v>1297273.6303000001</v>
      </c>
      <c r="L1427" s="186">
        <f t="shared" si="167"/>
        <v>-2.8909691629955946E-2</v>
      </c>
      <c r="M1427" s="186">
        <f t="shared" si="168"/>
        <v>-1.0064043915827997E-2</v>
      </c>
      <c r="N1427" s="186">
        <f t="shared" si="169"/>
        <v>-6.7763794772507258E-3</v>
      </c>
      <c r="O1427" s="186">
        <f t="shared" si="174"/>
        <v>-1.5338827838827838E-2</v>
      </c>
      <c r="P1427" s="186">
        <f t="shared" si="175"/>
        <v>1.3504388926401081E-3</v>
      </c>
      <c r="Q1427" s="186">
        <f t="shared" si="170"/>
        <v>1.3504388926401081E-3</v>
      </c>
      <c r="R1427" s="117">
        <f t="shared" si="171"/>
        <v>-6.3085402988526419E-3</v>
      </c>
      <c r="S1427" s="117">
        <f t="shared" si="172"/>
        <v>-5.09925332362047E-4</v>
      </c>
      <c r="T1427" s="117">
        <f t="shared" si="176"/>
        <v>-7.8772717255090575E-4</v>
      </c>
    </row>
    <row r="1428" spans="2:20" ht="15.75" x14ac:dyDescent="0.2">
      <c r="B1428" s="116" t="s">
        <v>2035</v>
      </c>
      <c r="C1428" s="118">
        <v>3451</v>
      </c>
      <c r="D1428" s="118">
        <v>10840</v>
      </c>
      <c r="E1428" s="118">
        <v>10220</v>
      </c>
      <c r="F1428" s="118">
        <v>6900</v>
      </c>
      <c r="G1428" s="118">
        <v>4218</v>
      </c>
      <c r="H1428" s="118">
        <v>29690</v>
      </c>
      <c r="I1428" s="118">
        <v>776640</v>
      </c>
      <c r="J1428" s="118">
        <v>823540</v>
      </c>
      <c r="K1428" s="118">
        <v>1296859.6366000001</v>
      </c>
      <c r="L1428" s="186">
        <f t="shared" ref="L1428:L1445" si="177">(C1428-C1427)/C1427</f>
        <v>-2.1548057839523675E-2</v>
      </c>
      <c r="M1428" s="186">
        <f t="shared" ref="M1428:M1445" si="178">(D1428-D1427)/D1427</f>
        <v>1.8484288354898336E-3</v>
      </c>
      <c r="N1428" s="186">
        <f t="shared" ref="N1428:N1445" si="179">(E1428-E1427)/E1427</f>
        <v>-3.8986354775828458E-3</v>
      </c>
      <c r="O1428" s="186">
        <f t="shared" si="174"/>
        <v>-1.9297837712159961E-2</v>
      </c>
      <c r="P1428" s="186">
        <f t="shared" si="175"/>
        <v>1.0114632501685772E-3</v>
      </c>
      <c r="Q1428" s="186">
        <f t="shared" ref="Q1428:Q1445" si="180">(H1428-H1427)/H1427</f>
        <v>1.0114632501685772E-3</v>
      </c>
      <c r="R1428" s="117">
        <f t="shared" ref="R1428:R1445" si="181">(I1428-I1427)/I1427</f>
        <v>4.1892940263770365E-3</v>
      </c>
      <c r="S1428" s="117">
        <f t="shared" ref="S1428:S1445" si="182">(J1428-J1427)/J1427</f>
        <v>3.7656547987804137E-4</v>
      </c>
      <c r="T1428" s="117">
        <f t="shared" si="176"/>
        <v>-3.1912596566404728E-4</v>
      </c>
    </row>
    <row r="1429" spans="2:20" ht="15.75" x14ac:dyDescent="0.2">
      <c r="B1429" s="116" t="s">
        <v>2036</v>
      </c>
      <c r="C1429" s="118">
        <v>3454</v>
      </c>
      <c r="D1429" s="118">
        <v>10840</v>
      </c>
      <c r="E1429" s="118">
        <v>10480</v>
      </c>
      <c r="F1429" s="118">
        <v>7010</v>
      </c>
      <c r="G1429" s="118">
        <v>4126</v>
      </c>
      <c r="H1429" s="118">
        <v>29700</v>
      </c>
      <c r="I1429" s="118">
        <v>778000</v>
      </c>
      <c r="J1429" s="118">
        <v>821740</v>
      </c>
      <c r="K1429" s="118">
        <v>1289704.5885999999</v>
      </c>
      <c r="L1429" s="186">
        <f t="shared" si="177"/>
        <v>8.6931324253839467E-4</v>
      </c>
      <c r="M1429" s="186">
        <f t="shared" si="178"/>
        <v>0</v>
      </c>
      <c r="N1429" s="186">
        <f t="shared" si="179"/>
        <v>2.5440313111545987E-2</v>
      </c>
      <c r="O1429" s="186">
        <f t="shared" si="174"/>
        <v>-2.1811284969179705E-2</v>
      </c>
      <c r="P1429" s="186">
        <f t="shared" si="175"/>
        <v>3.3681374200067362E-4</v>
      </c>
      <c r="Q1429" s="186">
        <f t="shared" si="180"/>
        <v>3.3681374200067362E-4</v>
      </c>
      <c r="R1429" s="117">
        <f t="shared" si="181"/>
        <v>1.7511330861145447E-3</v>
      </c>
      <c r="S1429" s="117">
        <f t="shared" si="182"/>
        <v>-2.1856861840347766E-3</v>
      </c>
      <c r="T1429" s="117">
        <f t="shared" si="176"/>
        <v>-5.5172108052947821E-3</v>
      </c>
    </row>
    <row r="1430" spans="2:20" ht="15.75" x14ac:dyDescent="0.2">
      <c r="B1430" s="116" t="s">
        <v>2037</v>
      </c>
      <c r="C1430" s="118">
        <v>3444</v>
      </c>
      <c r="D1430" s="118">
        <v>10850</v>
      </c>
      <c r="E1430" s="118">
        <v>10490</v>
      </c>
      <c r="F1430" s="118">
        <v>7010</v>
      </c>
      <c r="G1430" s="118">
        <v>4196</v>
      </c>
      <c r="H1430" s="118">
        <v>29670</v>
      </c>
      <c r="I1430" s="118">
        <v>778130</v>
      </c>
      <c r="J1430" s="118">
        <v>824310</v>
      </c>
      <c r="K1430" s="118">
        <v>1296519.8008999999</v>
      </c>
      <c r="L1430" s="186">
        <f t="shared" si="177"/>
        <v>-2.8951939779965257E-3</v>
      </c>
      <c r="M1430" s="186">
        <f t="shared" si="178"/>
        <v>9.225092250922509E-4</v>
      </c>
      <c r="N1430" s="186">
        <f t="shared" si="179"/>
        <v>9.5419847328244271E-4</v>
      </c>
      <c r="O1430" s="186">
        <f t="shared" si="174"/>
        <v>1.6965584100824042E-2</v>
      </c>
      <c r="P1430" s="186">
        <f t="shared" si="175"/>
        <v>-1.0101010101010101E-3</v>
      </c>
      <c r="Q1430" s="186">
        <f t="shared" si="180"/>
        <v>-1.0101010101010101E-3</v>
      </c>
      <c r="R1430" s="117">
        <f t="shared" si="181"/>
        <v>1.6709511568123393E-4</v>
      </c>
      <c r="S1430" s="117">
        <f t="shared" si="182"/>
        <v>3.1275099179789226E-3</v>
      </c>
      <c r="T1430" s="117">
        <f t="shared" si="176"/>
        <v>5.2843204251898203E-3</v>
      </c>
    </row>
    <row r="1431" spans="2:20" ht="15.75" x14ac:dyDescent="0.2">
      <c r="B1431" s="116" t="s">
        <v>2038</v>
      </c>
      <c r="C1431" s="118">
        <v>3612</v>
      </c>
      <c r="D1431" s="118">
        <v>10850</v>
      </c>
      <c r="E1431" s="118">
        <v>10490</v>
      </c>
      <c r="F1431" s="118">
        <v>7020</v>
      </c>
      <c r="G1431" s="118">
        <v>4336</v>
      </c>
      <c r="H1431" s="118">
        <v>29600</v>
      </c>
      <c r="I1431" s="118">
        <v>778950</v>
      </c>
      <c r="J1431" s="118">
        <v>825950</v>
      </c>
      <c r="K1431" s="118">
        <v>1299586.6416</v>
      </c>
      <c r="L1431" s="186">
        <f t="shared" si="177"/>
        <v>4.878048780487805E-2</v>
      </c>
      <c r="M1431" s="186">
        <f t="shared" si="178"/>
        <v>0</v>
      </c>
      <c r="N1431" s="186">
        <f t="shared" si="179"/>
        <v>0</v>
      </c>
      <c r="O1431" s="186">
        <f t="shared" si="174"/>
        <v>3.336510962821735E-2</v>
      </c>
      <c r="P1431" s="186">
        <f t="shared" si="175"/>
        <v>-2.3592854735422987E-3</v>
      </c>
      <c r="Q1431" s="186">
        <f t="shared" si="180"/>
        <v>-2.3592854735422987E-3</v>
      </c>
      <c r="R1431" s="117">
        <f t="shared" si="181"/>
        <v>1.0538084895840027E-3</v>
      </c>
      <c r="S1431" s="117">
        <f t="shared" si="182"/>
        <v>1.9895427691038565E-3</v>
      </c>
      <c r="T1431" s="117">
        <f t="shared" si="176"/>
        <v>2.3654406958313807E-3</v>
      </c>
    </row>
    <row r="1432" spans="2:20" ht="15.75" x14ac:dyDescent="0.2">
      <c r="B1432" s="116" t="s">
        <v>2039</v>
      </c>
      <c r="C1432" s="118">
        <v>3750</v>
      </c>
      <c r="D1432" s="118">
        <v>10900</v>
      </c>
      <c r="E1432" s="118">
        <v>10490</v>
      </c>
      <c r="F1432" s="118">
        <v>7020</v>
      </c>
      <c r="G1432" s="118">
        <v>4370</v>
      </c>
      <c r="H1432" s="118">
        <v>29600</v>
      </c>
      <c r="I1432" s="118">
        <v>779200</v>
      </c>
      <c r="J1432" s="118">
        <v>825820</v>
      </c>
      <c r="K1432" s="118">
        <v>1303249.3618999999</v>
      </c>
      <c r="L1432" s="186">
        <f t="shared" si="177"/>
        <v>3.8205980066445183E-2</v>
      </c>
      <c r="M1432" s="186">
        <f t="shared" si="178"/>
        <v>4.608294930875576E-3</v>
      </c>
      <c r="N1432" s="186">
        <f t="shared" si="179"/>
        <v>0</v>
      </c>
      <c r="O1432" s="186">
        <f t="shared" si="174"/>
        <v>7.8413284132841325E-3</v>
      </c>
      <c r="P1432" s="186">
        <f t="shared" si="175"/>
        <v>0</v>
      </c>
      <c r="Q1432" s="186">
        <f t="shared" si="180"/>
        <v>0</v>
      </c>
      <c r="R1432" s="117">
        <f t="shared" si="181"/>
        <v>3.2094486167276464E-4</v>
      </c>
      <c r="S1432" s="117">
        <f t="shared" si="182"/>
        <v>-1.5739451540650159E-4</v>
      </c>
      <c r="T1432" s="117">
        <f t="shared" si="176"/>
        <v>2.8183733063695785E-3</v>
      </c>
    </row>
    <row r="1433" spans="2:20" ht="15.75" x14ac:dyDescent="0.2">
      <c r="B1433" s="116" t="s">
        <v>2040</v>
      </c>
      <c r="C1433" s="118">
        <v>3933</v>
      </c>
      <c r="D1433" s="118">
        <v>10920</v>
      </c>
      <c r="E1433" s="118">
        <v>10360</v>
      </c>
      <c r="F1433" s="118">
        <v>6980</v>
      </c>
      <c r="G1433" s="118">
        <v>4369</v>
      </c>
      <c r="H1433" s="118">
        <v>29650</v>
      </c>
      <c r="I1433" s="118">
        <v>782500</v>
      </c>
      <c r="J1433" s="118">
        <v>825940</v>
      </c>
      <c r="K1433" s="118">
        <v>1298805.4343000001</v>
      </c>
      <c r="L1433" s="186">
        <f t="shared" si="177"/>
        <v>4.8800000000000003E-2</v>
      </c>
      <c r="M1433" s="186">
        <f t="shared" si="178"/>
        <v>1.834862385321101E-3</v>
      </c>
      <c r="N1433" s="186">
        <f t="shared" si="179"/>
        <v>-1.2392755004766444E-2</v>
      </c>
      <c r="O1433" s="186">
        <f t="shared" si="174"/>
        <v>-2.288329519450801E-4</v>
      </c>
      <c r="P1433" s="186">
        <f t="shared" si="175"/>
        <v>1.6891891891891893E-3</v>
      </c>
      <c r="Q1433" s="186">
        <f t="shared" si="180"/>
        <v>1.6891891891891893E-3</v>
      </c>
      <c r="R1433" s="117">
        <f t="shared" si="181"/>
        <v>4.2351129363449695E-3</v>
      </c>
      <c r="S1433" s="117">
        <f t="shared" si="182"/>
        <v>1.4531011600590928E-4</v>
      </c>
      <c r="T1433" s="117">
        <f t="shared" si="176"/>
        <v>-3.4098828128494487E-3</v>
      </c>
    </row>
    <row r="1434" spans="2:20" ht="15.75" x14ac:dyDescent="0.2">
      <c r="B1434" s="116" t="s">
        <v>2041</v>
      </c>
      <c r="C1434" s="118">
        <v>3843</v>
      </c>
      <c r="D1434" s="118">
        <v>11030</v>
      </c>
      <c r="E1434" s="118">
        <v>10400</v>
      </c>
      <c r="F1434" s="118">
        <v>7030</v>
      </c>
      <c r="G1434" s="118">
        <v>4352</v>
      </c>
      <c r="H1434" s="118">
        <v>29650</v>
      </c>
      <c r="I1434" s="118">
        <v>784020</v>
      </c>
      <c r="J1434" s="118">
        <v>827010</v>
      </c>
      <c r="K1434" s="118">
        <v>1295877.3976</v>
      </c>
      <c r="L1434" s="186">
        <f t="shared" si="177"/>
        <v>-2.2883295194508008E-2</v>
      </c>
      <c r="M1434" s="186">
        <f t="shared" si="178"/>
        <v>1.0073260073260074E-2</v>
      </c>
      <c r="N1434" s="186">
        <f t="shared" si="179"/>
        <v>3.8610038610038611E-3</v>
      </c>
      <c r="O1434" s="186">
        <f t="shared" si="174"/>
        <v>-3.8910505836575876E-3</v>
      </c>
      <c r="P1434" s="186">
        <f t="shared" si="175"/>
        <v>0</v>
      </c>
      <c r="Q1434" s="186">
        <f t="shared" si="180"/>
        <v>0</v>
      </c>
      <c r="R1434" s="117">
        <f t="shared" si="181"/>
        <v>1.9424920127795527E-3</v>
      </c>
      <c r="S1434" s="117">
        <f t="shared" si="182"/>
        <v>1.295493619391239E-3</v>
      </c>
      <c r="T1434" s="117">
        <f t="shared" si="176"/>
        <v>-2.2544074906632496E-3</v>
      </c>
    </row>
    <row r="1435" spans="2:20" ht="15.75" x14ac:dyDescent="0.2">
      <c r="B1435" s="116" t="s">
        <v>2042</v>
      </c>
      <c r="C1435" s="118">
        <v>3923</v>
      </c>
      <c r="D1435" s="118">
        <v>11070</v>
      </c>
      <c r="E1435" s="118">
        <v>10400</v>
      </c>
      <c r="F1435" s="118">
        <v>7030</v>
      </c>
      <c r="G1435" s="118">
        <v>4341</v>
      </c>
      <c r="H1435" s="118">
        <v>29650</v>
      </c>
      <c r="I1435" s="118">
        <v>784960</v>
      </c>
      <c r="J1435" s="118">
        <v>826880</v>
      </c>
      <c r="K1435" s="118">
        <v>1299547.5297999999</v>
      </c>
      <c r="L1435" s="186">
        <f t="shared" si="177"/>
        <v>2.0817069997397866E-2</v>
      </c>
      <c r="M1435" s="186">
        <f t="shared" si="178"/>
        <v>3.6264732547597461E-3</v>
      </c>
      <c r="N1435" s="186">
        <f t="shared" si="179"/>
        <v>0</v>
      </c>
      <c r="O1435" s="186">
        <f t="shared" si="174"/>
        <v>-2.5275735294117648E-3</v>
      </c>
      <c r="P1435" s="186">
        <f t="shared" si="175"/>
        <v>0</v>
      </c>
      <c r="Q1435" s="186">
        <f t="shared" si="180"/>
        <v>0</v>
      </c>
      <c r="R1435" s="117">
        <f t="shared" si="181"/>
        <v>1.1989490064028979E-3</v>
      </c>
      <c r="S1435" s="117">
        <f t="shared" si="182"/>
        <v>-1.5719277880557671E-4</v>
      </c>
      <c r="T1435" s="117">
        <f t="shared" si="176"/>
        <v>2.8321600537188629E-3</v>
      </c>
    </row>
    <row r="1436" spans="2:20" ht="15.75" x14ac:dyDescent="0.2">
      <c r="B1436" s="116" t="s">
        <v>2043</v>
      </c>
      <c r="C1436" s="118">
        <v>3793</v>
      </c>
      <c r="D1436" s="118">
        <v>11260</v>
      </c>
      <c r="E1436" s="118">
        <v>10240</v>
      </c>
      <c r="F1436" s="118">
        <v>6950</v>
      </c>
      <c r="G1436" s="118">
        <v>4429</v>
      </c>
      <c r="H1436" s="118">
        <v>29650</v>
      </c>
      <c r="I1436" s="118">
        <v>786000</v>
      </c>
      <c r="J1436" s="118">
        <v>829960</v>
      </c>
      <c r="K1436" s="118">
        <v>1298332.2956999999</v>
      </c>
      <c r="L1436" s="186">
        <f t="shared" si="177"/>
        <v>-3.3137904664797352E-2</v>
      </c>
      <c r="M1436" s="186">
        <f t="shared" si="178"/>
        <v>1.7163504968383016E-2</v>
      </c>
      <c r="N1436" s="186">
        <f t="shared" si="179"/>
        <v>-1.5384615384615385E-2</v>
      </c>
      <c r="O1436" s="186">
        <f t="shared" si="174"/>
        <v>2.0271826768025799E-2</v>
      </c>
      <c r="P1436" s="186">
        <f t="shared" si="175"/>
        <v>0</v>
      </c>
      <c r="Q1436" s="186">
        <f t="shared" si="180"/>
        <v>0</v>
      </c>
      <c r="R1436" s="117">
        <f t="shared" si="181"/>
        <v>1.3249082755809212E-3</v>
      </c>
      <c r="S1436" s="117">
        <f t="shared" si="182"/>
        <v>3.7248452012383902E-3</v>
      </c>
      <c r="T1436" s="117">
        <f t="shared" si="176"/>
        <v>-9.35120934120067E-4</v>
      </c>
    </row>
    <row r="1437" spans="2:20" ht="15.75" x14ac:dyDescent="0.2">
      <c r="B1437" s="116" t="s">
        <v>2044</v>
      </c>
      <c r="C1437" s="118">
        <v>3837</v>
      </c>
      <c r="D1437" s="118">
        <v>11800</v>
      </c>
      <c r="E1437" s="118">
        <v>10050</v>
      </c>
      <c r="F1437" s="118">
        <v>6760</v>
      </c>
      <c r="G1437" s="118">
        <v>4528</v>
      </c>
      <c r="H1437" s="118">
        <v>13830</v>
      </c>
      <c r="I1437" s="118">
        <v>788410</v>
      </c>
      <c r="J1437" s="118">
        <v>830720</v>
      </c>
      <c r="K1437" s="118">
        <v>1314610.7568999999</v>
      </c>
      <c r="L1437" s="186">
        <f t="shared" si="177"/>
        <v>1.1600316372264698E-2</v>
      </c>
      <c r="M1437" s="186">
        <f t="shared" si="178"/>
        <v>4.7957371225577264E-2</v>
      </c>
      <c r="N1437" s="186">
        <f t="shared" si="179"/>
        <v>-1.85546875E-2</v>
      </c>
      <c r="O1437" s="186">
        <f t="shared" si="174"/>
        <v>2.2352675547527658E-2</v>
      </c>
      <c r="P1437" s="186">
        <f t="shared" si="175"/>
        <v>-0.53355817875210798</v>
      </c>
      <c r="Q1437" s="186">
        <f t="shared" si="180"/>
        <v>-0.53355817875210798</v>
      </c>
      <c r="R1437" s="117">
        <f t="shared" si="181"/>
        <v>3.0661577608142492E-3</v>
      </c>
      <c r="S1437" s="117">
        <f t="shared" si="182"/>
        <v>9.1570678104968919E-4</v>
      </c>
      <c r="T1437" s="117">
        <f t="shared" si="176"/>
        <v>1.2537977568541832E-2</v>
      </c>
    </row>
    <row r="1438" spans="2:20" ht="15.75" x14ac:dyDescent="0.2">
      <c r="B1438" s="116" t="s">
        <v>2045</v>
      </c>
      <c r="C1438" s="118">
        <v>3957</v>
      </c>
      <c r="D1438" s="118">
        <v>11900</v>
      </c>
      <c r="E1438" s="118">
        <v>10110</v>
      </c>
      <c r="F1438" s="118">
        <v>6690</v>
      </c>
      <c r="G1438" s="118">
        <v>4754</v>
      </c>
      <c r="H1438" s="118">
        <v>13830</v>
      </c>
      <c r="I1438" s="118">
        <v>787620</v>
      </c>
      <c r="J1438" s="118">
        <v>830280</v>
      </c>
      <c r="K1438" s="118">
        <v>1336967.3385999999</v>
      </c>
      <c r="L1438" s="186">
        <f t="shared" si="177"/>
        <v>3.1274433150899138E-2</v>
      </c>
      <c r="M1438" s="186">
        <f t="shared" si="178"/>
        <v>8.4745762711864406E-3</v>
      </c>
      <c r="N1438" s="186">
        <f t="shared" si="179"/>
        <v>5.9701492537313433E-3</v>
      </c>
      <c r="O1438" s="186">
        <f t="shared" si="174"/>
        <v>4.991166077738516E-2</v>
      </c>
      <c r="P1438" s="186">
        <f t="shared" si="175"/>
        <v>0</v>
      </c>
      <c r="Q1438" s="186">
        <f t="shared" si="180"/>
        <v>0</v>
      </c>
      <c r="R1438" s="117">
        <f t="shared" si="181"/>
        <v>-1.0020167171902945E-3</v>
      </c>
      <c r="S1438" s="117">
        <f t="shared" si="182"/>
        <v>-5.2966101694915254E-4</v>
      </c>
      <c r="T1438" s="117">
        <f t="shared" si="176"/>
        <v>1.7006236699842102E-2</v>
      </c>
    </row>
    <row r="1439" spans="2:20" ht="15.75" x14ac:dyDescent="0.2">
      <c r="B1439" s="116" t="s">
        <v>2046</v>
      </c>
      <c r="C1439" s="118">
        <v>3839</v>
      </c>
      <c r="D1439" s="118">
        <v>11900</v>
      </c>
      <c r="E1439" s="118">
        <v>10070</v>
      </c>
      <c r="F1439" s="118">
        <v>6690</v>
      </c>
      <c r="G1439" s="118">
        <v>4986</v>
      </c>
      <c r="H1439" s="118">
        <v>13980</v>
      </c>
      <c r="I1439" s="118">
        <v>786660</v>
      </c>
      <c r="J1439" s="118">
        <v>831850</v>
      </c>
      <c r="K1439" s="118">
        <v>1358558.5260999999</v>
      </c>
      <c r="L1439" s="186">
        <f t="shared" si="177"/>
        <v>-2.9820571139752339E-2</v>
      </c>
      <c r="M1439" s="186">
        <f t="shared" si="178"/>
        <v>0</v>
      </c>
      <c r="N1439" s="186">
        <f t="shared" si="179"/>
        <v>-3.956478733926805E-3</v>
      </c>
      <c r="O1439" s="186">
        <f t="shared" si="174"/>
        <v>4.8801009676062261E-2</v>
      </c>
      <c r="P1439" s="186">
        <f t="shared" si="175"/>
        <v>1.0845986984815618E-2</v>
      </c>
      <c r="Q1439" s="186">
        <f t="shared" si="180"/>
        <v>1.0845986984815618E-2</v>
      </c>
      <c r="R1439" s="117">
        <f t="shared" si="181"/>
        <v>-1.2188618877123486E-3</v>
      </c>
      <c r="S1439" s="117">
        <f t="shared" si="182"/>
        <v>1.8909283615165969E-3</v>
      </c>
      <c r="T1439" s="117">
        <f t="shared" si="176"/>
        <v>1.6149375438452466E-2</v>
      </c>
    </row>
    <row r="1440" spans="2:20" ht="15.75" x14ac:dyDescent="0.2">
      <c r="B1440" s="116" t="s">
        <v>2047</v>
      </c>
      <c r="C1440" s="118">
        <v>4028</v>
      </c>
      <c r="D1440" s="118">
        <v>11910</v>
      </c>
      <c r="E1440" s="118">
        <v>10170</v>
      </c>
      <c r="F1440" s="118">
        <v>6900</v>
      </c>
      <c r="G1440" s="118">
        <v>5065</v>
      </c>
      <c r="H1440" s="118">
        <v>14660</v>
      </c>
      <c r="I1440" s="118">
        <v>786880</v>
      </c>
      <c r="J1440" s="118">
        <v>833330</v>
      </c>
      <c r="K1440" s="118">
        <v>1352926.8521</v>
      </c>
      <c r="L1440" s="186">
        <f t="shared" si="177"/>
        <v>4.9231570721542071E-2</v>
      </c>
      <c r="M1440" s="186">
        <f t="shared" si="178"/>
        <v>8.4033613445378156E-4</v>
      </c>
      <c r="N1440" s="186">
        <f t="shared" si="179"/>
        <v>9.9304865938430985E-3</v>
      </c>
      <c r="O1440" s="186">
        <f t="shared" si="174"/>
        <v>1.5844364219815485E-2</v>
      </c>
      <c r="P1440" s="186">
        <f t="shared" si="175"/>
        <v>4.8640915593705293E-2</v>
      </c>
      <c r="Q1440" s="186">
        <f t="shared" si="180"/>
        <v>4.8640915593705293E-2</v>
      </c>
      <c r="R1440" s="117">
        <f t="shared" si="181"/>
        <v>2.7966338697785572E-4</v>
      </c>
      <c r="S1440" s="117">
        <f t="shared" si="182"/>
        <v>1.7791669171124602E-3</v>
      </c>
      <c r="T1440" s="117">
        <f t="shared" si="176"/>
        <v>-4.1453304306047611E-3</v>
      </c>
    </row>
    <row r="1441" spans="2:20" ht="15.75" x14ac:dyDescent="0.2">
      <c r="B1441" s="116" t="s">
        <v>2048</v>
      </c>
      <c r="C1441" s="118">
        <v>4156</v>
      </c>
      <c r="D1441" s="118">
        <v>11910</v>
      </c>
      <c r="E1441" s="118">
        <v>10590</v>
      </c>
      <c r="F1441" s="118">
        <v>7060</v>
      </c>
      <c r="G1441" s="118">
        <v>5289</v>
      </c>
      <c r="H1441" s="118">
        <v>15390</v>
      </c>
      <c r="I1441" s="118">
        <v>787000</v>
      </c>
      <c r="J1441" s="118">
        <v>833650</v>
      </c>
      <c r="K1441" s="118">
        <v>1365076.2032000001</v>
      </c>
      <c r="L1441" s="186">
        <f t="shared" si="177"/>
        <v>3.1777557100297914E-2</v>
      </c>
      <c r="M1441" s="186">
        <f t="shared" si="178"/>
        <v>0</v>
      </c>
      <c r="N1441" s="186">
        <f t="shared" si="179"/>
        <v>4.1297935103244837E-2</v>
      </c>
      <c r="O1441" s="186">
        <f t="shared" si="174"/>
        <v>4.4225074037512337E-2</v>
      </c>
      <c r="P1441" s="186">
        <f t="shared" si="175"/>
        <v>4.9795361527967257E-2</v>
      </c>
      <c r="Q1441" s="186">
        <f t="shared" si="180"/>
        <v>4.9795361527967257E-2</v>
      </c>
      <c r="R1441" s="117">
        <f t="shared" si="181"/>
        <v>1.5250101667344448E-4</v>
      </c>
      <c r="S1441" s="117">
        <f t="shared" si="182"/>
        <v>3.8400153600614401E-4</v>
      </c>
      <c r="T1441" s="117">
        <f t="shared" si="176"/>
        <v>8.980050237854309E-3</v>
      </c>
    </row>
    <row r="1442" spans="2:20" ht="15.75" x14ac:dyDescent="0.2">
      <c r="B1442" s="116" t="s">
        <v>2049</v>
      </c>
      <c r="C1442" s="118">
        <v>4001</v>
      </c>
      <c r="D1442" s="118">
        <v>12210</v>
      </c>
      <c r="E1442" s="118">
        <v>10740</v>
      </c>
      <c r="F1442" s="118">
        <v>7150</v>
      </c>
      <c r="G1442" s="118">
        <v>5050</v>
      </c>
      <c r="H1442" s="118">
        <v>15470</v>
      </c>
      <c r="I1442" s="118">
        <v>786690</v>
      </c>
      <c r="J1442" s="118">
        <v>831600</v>
      </c>
      <c r="K1442" s="118">
        <v>1350732.6447999999</v>
      </c>
      <c r="L1442" s="186">
        <f t="shared" si="177"/>
        <v>-3.7295476419634266E-2</v>
      </c>
      <c r="M1442" s="186">
        <f t="shared" si="178"/>
        <v>2.5188916876574308E-2</v>
      </c>
      <c r="N1442" s="186">
        <f t="shared" si="179"/>
        <v>1.4164305949008499E-2</v>
      </c>
      <c r="O1442" s="186">
        <f t="shared" si="174"/>
        <v>-4.5188126299867647E-2</v>
      </c>
      <c r="P1442" s="186">
        <f t="shared" si="175"/>
        <v>5.1981806367771277E-3</v>
      </c>
      <c r="Q1442" s="186">
        <f t="shared" si="180"/>
        <v>5.1981806367771277E-3</v>
      </c>
      <c r="R1442" s="117">
        <f t="shared" si="181"/>
        <v>-3.9390088945362136E-4</v>
      </c>
      <c r="S1442" s="117">
        <f t="shared" si="182"/>
        <v>-2.4590655550890662E-3</v>
      </c>
      <c r="T1442" s="117">
        <f t="shared" si="176"/>
        <v>-1.0507514793955213E-2</v>
      </c>
    </row>
    <row r="1443" spans="2:20" ht="15.75" x14ac:dyDescent="0.2">
      <c r="B1443" s="116" t="s">
        <v>2050</v>
      </c>
      <c r="C1443" s="118">
        <v>3826</v>
      </c>
      <c r="D1443" s="118">
        <v>12180</v>
      </c>
      <c r="E1443" s="118">
        <v>10530</v>
      </c>
      <c r="F1443" s="118">
        <v>7170</v>
      </c>
      <c r="G1443" s="118">
        <v>5150</v>
      </c>
      <c r="H1443" s="118">
        <v>15530</v>
      </c>
      <c r="I1443" s="118">
        <v>787680</v>
      </c>
      <c r="J1443" s="118">
        <v>831930</v>
      </c>
      <c r="K1443" s="118">
        <v>1352327.5267</v>
      </c>
      <c r="L1443" s="186">
        <f t="shared" si="177"/>
        <v>-4.3739065233691581E-2</v>
      </c>
      <c r="M1443" s="186">
        <f t="shared" si="178"/>
        <v>-2.4570024570024569E-3</v>
      </c>
      <c r="N1443" s="186">
        <f t="shared" si="179"/>
        <v>-1.9553072625698324E-2</v>
      </c>
      <c r="O1443" s="186">
        <f t="shared" si="174"/>
        <v>1.9801980198019802E-2</v>
      </c>
      <c r="P1443" s="186">
        <f t="shared" si="175"/>
        <v>3.8784744667097609E-3</v>
      </c>
      <c r="Q1443" s="186">
        <f t="shared" si="180"/>
        <v>3.8784744667097609E-3</v>
      </c>
      <c r="R1443" s="117">
        <f t="shared" si="181"/>
        <v>1.2584372497425923E-3</v>
      </c>
      <c r="S1443" s="117">
        <f t="shared" si="182"/>
        <v>3.9682539682539683E-4</v>
      </c>
      <c r="T1443" s="117">
        <f t="shared" si="176"/>
        <v>1.1807532054104637E-3</v>
      </c>
    </row>
    <row r="1444" spans="2:20" ht="15.75" x14ac:dyDescent="0.2">
      <c r="B1444" s="116" t="s">
        <v>2051</v>
      </c>
      <c r="C1444" s="118">
        <v>3930</v>
      </c>
      <c r="D1444" s="118">
        <v>12100</v>
      </c>
      <c r="E1444" s="118">
        <v>10590</v>
      </c>
      <c r="F1444" s="118">
        <v>7170</v>
      </c>
      <c r="G1444" s="118">
        <v>5160</v>
      </c>
      <c r="H1444" s="118">
        <v>16060</v>
      </c>
      <c r="I1444" s="118">
        <v>787670</v>
      </c>
      <c r="J1444" s="118">
        <v>832900</v>
      </c>
      <c r="K1444" s="118">
        <v>1351694.777</v>
      </c>
      <c r="L1444" s="186">
        <f t="shared" si="177"/>
        <v>2.7182435964453737E-2</v>
      </c>
      <c r="M1444" s="186">
        <f t="shared" si="178"/>
        <v>-6.5681444991789817E-3</v>
      </c>
      <c r="N1444" s="186">
        <f t="shared" si="179"/>
        <v>5.6980056980056983E-3</v>
      </c>
      <c r="O1444" s="186">
        <f t="shared" si="174"/>
        <v>1.9417475728155339E-3</v>
      </c>
      <c r="P1444" s="186">
        <f t="shared" si="175"/>
        <v>3.4127495170637477E-2</v>
      </c>
      <c r="Q1444" s="186">
        <f t="shared" si="180"/>
        <v>3.4127495170637477E-2</v>
      </c>
      <c r="R1444" s="117">
        <f t="shared" si="181"/>
        <v>-1.2695510867357303E-5</v>
      </c>
      <c r="S1444" s="117">
        <f t="shared" si="182"/>
        <v>1.1659634825045377E-3</v>
      </c>
      <c r="T1444" s="117">
        <f t="shared" si="176"/>
        <v>-4.6789678351375668E-4</v>
      </c>
    </row>
    <row r="1445" spans="2:20" ht="15.75" x14ac:dyDescent="0.2">
      <c r="B1445" s="116" t="s">
        <v>2052</v>
      </c>
      <c r="C1445" s="118">
        <v>3735</v>
      </c>
      <c r="D1445" s="118">
        <v>12150</v>
      </c>
      <c r="E1445" s="118">
        <v>10470</v>
      </c>
      <c r="F1445" s="118">
        <v>6970</v>
      </c>
      <c r="G1445" s="118">
        <v>5050</v>
      </c>
      <c r="H1445" s="118">
        <v>16430</v>
      </c>
      <c r="I1445" s="118">
        <v>795000</v>
      </c>
      <c r="J1445" s="118">
        <v>832000</v>
      </c>
      <c r="K1445" s="118">
        <v>1353779.1310000001</v>
      </c>
      <c r="L1445" s="186">
        <f t="shared" si="177"/>
        <v>-4.9618320610687022E-2</v>
      </c>
      <c r="M1445" s="186">
        <f t="shared" si="178"/>
        <v>4.1322314049586778E-3</v>
      </c>
      <c r="N1445" s="186">
        <f t="shared" si="179"/>
        <v>-1.1331444759206799E-2</v>
      </c>
      <c r="O1445" s="186">
        <f t="shared" si="174"/>
        <v>-2.1317829457364341E-2</v>
      </c>
      <c r="P1445" s="186">
        <f t="shared" si="175"/>
        <v>2.3038605230386051E-2</v>
      </c>
      <c r="Q1445" s="186">
        <f t="shared" si="180"/>
        <v>2.3038605230386051E-2</v>
      </c>
      <c r="R1445" s="117">
        <f t="shared" si="181"/>
        <v>9.3059276092779964E-3</v>
      </c>
      <c r="S1445" s="117">
        <f t="shared" si="182"/>
        <v>-1.0805618921839357E-3</v>
      </c>
      <c r="T1445" s="117">
        <f t="shared" si="176"/>
        <v>1.5420300762174583E-3</v>
      </c>
    </row>
    <row r="1446" spans="2:20" ht="15.75" x14ac:dyDescent="0.2">
      <c r="K1446" s="184" t="s">
        <v>167</v>
      </c>
      <c r="L1446" s="186">
        <f>AVERAGE(L6:L1445)</f>
        <v>8.3314087179038783E-4</v>
      </c>
      <c r="M1446" s="186">
        <f t="shared" ref="M1446:T1446" si="183">AVERAGE(M6:M1445)</f>
        <v>2.6470372709874635E-3</v>
      </c>
      <c r="N1446" s="186">
        <f t="shared" si="183"/>
        <v>1.8060723824042291E-3</v>
      </c>
      <c r="O1446" s="186">
        <f t="shared" si="183"/>
        <v>8.9432014027913118E-4</v>
      </c>
      <c r="P1446" s="186">
        <f t="shared" si="183"/>
        <v>3.0283041597916264E-3</v>
      </c>
      <c r="Q1446" s="186">
        <f t="shared" si="183"/>
        <v>3.0283041597916264E-3</v>
      </c>
      <c r="R1446" s="117">
        <f t="shared" si="183"/>
        <v>7.5637289952127425E-4</v>
      </c>
      <c r="S1446" s="117">
        <f t="shared" si="183"/>
        <v>6.5917147191714811E-4</v>
      </c>
      <c r="T1446" s="117">
        <f t="shared" si="183"/>
        <v>2.0762696263809163E-3</v>
      </c>
    </row>
    <row r="1447" spans="2:20" ht="24.75" thickBot="1" x14ac:dyDescent="0.25">
      <c r="L1447" s="7" t="s">
        <v>12945</v>
      </c>
      <c r="M1447" s="7" t="s">
        <v>3378</v>
      </c>
      <c r="N1447" s="7" t="s">
        <v>3379</v>
      </c>
      <c r="O1447" s="7" t="s">
        <v>3380</v>
      </c>
      <c r="P1447" s="7" t="s">
        <v>3381</v>
      </c>
      <c r="Q1447" s="7" t="s">
        <v>3382</v>
      </c>
      <c r="R1447" s="7" t="s">
        <v>3401</v>
      </c>
      <c r="S1447" s="7" t="s">
        <v>3402</v>
      </c>
      <c r="T1447" s="7" t="s">
        <v>3376</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B1:AG203"/>
  <sheetViews>
    <sheetView showGridLines="0" rightToLeft="1" zoomScaleNormal="100" workbookViewId="0">
      <selection activeCell="P20" sqref="P20"/>
    </sheetView>
  </sheetViews>
  <sheetFormatPr defaultRowHeight="18.75" x14ac:dyDescent="0.45"/>
  <cols>
    <col min="2" max="2" width="27.85546875" style="24" bestFit="1" customWidth="1"/>
    <col min="3" max="8" width="9.140625" style="24"/>
    <col min="9" max="9" width="14.5703125" style="24" bestFit="1" customWidth="1"/>
    <col min="10" max="10" width="5.5703125" style="24" customWidth="1"/>
    <col min="11" max="11" width="4" style="24" customWidth="1"/>
    <col min="12" max="12" width="19.140625" style="24" bestFit="1" customWidth="1"/>
    <col min="13" max="13" width="16.140625" style="24" bestFit="1" customWidth="1"/>
    <col min="14" max="14" width="5.28515625" style="24" bestFit="1" customWidth="1"/>
    <col min="15" max="15" width="4.28515625" style="24" bestFit="1" customWidth="1"/>
    <col min="16" max="16" width="19.140625" style="24" bestFit="1" customWidth="1"/>
    <col min="17" max="17" width="6.140625" style="24" bestFit="1" customWidth="1"/>
    <col min="18" max="18" width="9.140625" style="24"/>
    <col min="19" max="19" width="13.42578125" style="24" bestFit="1" customWidth="1"/>
    <col min="20" max="25" width="9.140625" style="24"/>
  </cols>
  <sheetData>
    <row r="1" spans="2:33" ht="26.25" x14ac:dyDescent="0.45">
      <c r="B1" s="12" t="s">
        <v>3404</v>
      </c>
    </row>
    <row r="2" spans="2:33" ht="19.5" thickBot="1" x14ac:dyDescent="0.5"/>
    <row r="3" spans="2:33" ht="20.25" thickBot="1" x14ac:dyDescent="0.5">
      <c r="B3" s="69" t="s">
        <v>12</v>
      </c>
      <c r="C3" s="80" t="s">
        <v>12946</v>
      </c>
      <c r="D3" s="80" t="s">
        <v>14</v>
      </c>
      <c r="E3" s="80" t="s">
        <v>15</v>
      </c>
      <c r="F3" s="80" t="s">
        <v>16</v>
      </c>
      <c r="G3" s="93" t="s">
        <v>17</v>
      </c>
      <c r="H3" s="93" t="s">
        <v>18</v>
      </c>
      <c r="I3" s="90" t="s">
        <v>19</v>
      </c>
      <c r="L3" s="96" t="s">
        <v>1990</v>
      </c>
      <c r="M3" s="97" t="s">
        <v>2054</v>
      </c>
      <c r="AF3" s="68" t="s">
        <v>20</v>
      </c>
      <c r="AG3" s="24"/>
    </row>
    <row r="4" spans="2:33" ht="19.5" x14ac:dyDescent="0.45">
      <c r="B4" s="94" t="s">
        <v>1993</v>
      </c>
      <c r="C4" s="91">
        <v>3059</v>
      </c>
      <c r="D4" s="91">
        <v>9040</v>
      </c>
      <c r="E4" s="91">
        <v>9950</v>
      </c>
      <c r="F4" s="91">
        <v>6210</v>
      </c>
      <c r="G4" s="91">
        <v>3922</v>
      </c>
      <c r="H4" s="91">
        <v>13060.370994940979</v>
      </c>
      <c r="I4" s="91">
        <v>1323521.8092</v>
      </c>
      <c r="L4" s="48" t="s">
        <v>12946</v>
      </c>
      <c r="M4" s="49">
        <v>10000</v>
      </c>
      <c r="N4" s="50">
        <f>M4/$M$11</f>
        <v>0.16666666666666666</v>
      </c>
      <c r="AF4" s="48" t="s">
        <v>12946</v>
      </c>
      <c r="AG4" s="57">
        <f t="shared" ref="AG4:AG9" si="0">N4</f>
        <v>0.16666666666666666</v>
      </c>
    </row>
    <row r="5" spans="2:33" ht="19.5" x14ac:dyDescent="0.45">
      <c r="B5" s="95" t="s">
        <v>1994</v>
      </c>
      <c r="C5" s="92">
        <v>3180</v>
      </c>
      <c r="D5" s="92">
        <v>9160</v>
      </c>
      <c r="E5" s="92">
        <v>10120</v>
      </c>
      <c r="F5" s="92">
        <v>6440</v>
      </c>
      <c r="G5" s="92">
        <v>3976</v>
      </c>
      <c r="H5" s="92">
        <v>13232.954468802698</v>
      </c>
      <c r="I5" s="92">
        <v>1339332.9251000001</v>
      </c>
      <c r="L5" s="51" t="s">
        <v>14</v>
      </c>
      <c r="M5" s="42">
        <v>10000</v>
      </c>
      <c r="N5" s="52">
        <f t="shared" ref="N5:N8" si="1">M5/$M$11</f>
        <v>0.16666666666666666</v>
      </c>
      <c r="AF5" s="51" t="s">
        <v>14</v>
      </c>
      <c r="AG5" s="58">
        <f t="shared" si="0"/>
        <v>0.16666666666666666</v>
      </c>
    </row>
    <row r="6" spans="2:33" ht="19.5" x14ac:dyDescent="0.45">
      <c r="B6" s="95" t="s">
        <v>1995</v>
      </c>
      <c r="C6" s="92">
        <v>3314</v>
      </c>
      <c r="D6" s="92">
        <v>9530</v>
      </c>
      <c r="E6" s="92">
        <v>10550</v>
      </c>
      <c r="F6" s="92">
        <v>6720</v>
      </c>
      <c r="G6" s="92">
        <v>4134</v>
      </c>
      <c r="H6" s="92">
        <v>13662.080944350759</v>
      </c>
      <c r="I6" s="92">
        <v>1378201.4987999999</v>
      </c>
      <c r="L6" s="51" t="s">
        <v>15</v>
      </c>
      <c r="M6" s="42">
        <v>10000</v>
      </c>
      <c r="N6" s="52">
        <f t="shared" si="1"/>
        <v>0.16666666666666666</v>
      </c>
      <c r="AF6" s="51" t="s">
        <v>15</v>
      </c>
      <c r="AG6" s="58">
        <f t="shared" si="0"/>
        <v>0.16666666666666666</v>
      </c>
    </row>
    <row r="7" spans="2:33" ht="19.5" x14ac:dyDescent="0.45">
      <c r="B7" s="95" t="s">
        <v>1996</v>
      </c>
      <c r="C7" s="92">
        <v>3325</v>
      </c>
      <c r="D7" s="92">
        <v>9880</v>
      </c>
      <c r="E7" s="92">
        <v>10810</v>
      </c>
      <c r="F7" s="92">
        <v>7010</v>
      </c>
      <c r="G7" s="92">
        <v>4301</v>
      </c>
      <c r="H7" s="92">
        <v>13736.711635750422</v>
      </c>
      <c r="I7" s="92">
        <v>1401714.3237000001</v>
      </c>
      <c r="L7" s="51" t="s">
        <v>16</v>
      </c>
      <c r="M7" s="42">
        <v>10000</v>
      </c>
      <c r="N7" s="52">
        <f>M7/$M$11</f>
        <v>0.16666666666666666</v>
      </c>
      <c r="AF7" s="51" t="s">
        <v>16</v>
      </c>
      <c r="AG7" s="58">
        <f t="shared" si="0"/>
        <v>0.16666666666666666</v>
      </c>
    </row>
    <row r="8" spans="2:33" ht="19.5" x14ac:dyDescent="0.45">
      <c r="B8" s="95" t="s">
        <v>1997</v>
      </c>
      <c r="C8" s="92">
        <v>3274</v>
      </c>
      <c r="D8" s="92">
        <v>9840</v>
      </c>
      <c r="E8" s="92">
        <v>10710</v>
      </c>
      <c r="F8" s="92">
        <v>7050</v>
      </c>
      <c r="G8" s="92">
        <v>4265</v>
      </c>
      <c r="H8" s="92">
        <v>14100.536256323778</v>
      </c>
      <c r="I8" s="92">
        <v>1398518.7120999999</v>
      </c>
      <c r="L8" s="53" t="s">
        <v>17</v>
      </c>
      <c r="M8" s="42">
        <v>10000</v>
      </c>
      <c r="N8" s="52">
        <f t="shared" si="1"/>
        <v>0.16666666666666666</v>
      </c>
      <c r="AF8" s="53" t="s">
        <v>17</v>
      </c>
      <c r="AG8" s="58">
        <f t="shared" si="0"/>
        <v>0.16666666666666666</v>
      </c>
    </row>
    <row r="9" spans="2:33" ht="20.25" thickBot="1" x14ac:dyDescent="0.5">
      <c r="B9" s="95" t="s">
        <v>1998</v>
      </c>
      <c r="C9" s="92">
        <v>3298</v>
      </c>
      <c r="D9" s="92">
        <v>9940</v>
      </c>
      <c r="E9" s="92">
        <v>11100</v>
      </c>
      <c r="F9" s="92">
        <v>7340</v>
      </c>
      <c r="G9" s="92">
        <v>4301</v>
      </c>
      <c r="H9" s="92">
        <v>14464.360876897133</v>
      </c>
      <c r="I9" s="92">
        <v>1413551.9694000001</v>
      </c>
      <c r="L9" s="54" t="s">
        <v>18</v>
      </c>
      <c r="M9" s="55">
        <v>10000</v>
      </c>
      <c r="N9" s="56">
        <f>M9/$M$11</f>
        <v>0.16666666666666666</v>
      </c>
      <c r="AF9" s="54" t="s">
        <v>18</v>
      </c>
      <c r="AG9" s="59">
        <f t="shared" si="0"/>
        <v>0.16666666666666666</v>
      </c>
    </row>
    <row r="10" spans="2:33" ht="20.25" thickBot="1" x14ac:dyDescent="0.5">
      <c r="B10" s="95" t="s">
        <v>1999</v>
      </c>
      <c r="C10" s="92">
        <v>3288</v>
      </c>
      <c r="D10" s="92">
        <v>9960</v>
      </c>
      <c r="E10" s="92">
        <v>10960</v>
      </c>
      <c r="F10" s="92">
        <v>7280</v>
      </c>
      <c r="G10" s="92">
        <v>4304</v>
      </c>
      <c r="H10" s="92">
        <v>14576.306913996626</v>
      </c>
      <c r="I10" s="92">
        <v>1414561.1872</v>
      </c>
      <c r="AF10" s="24"/>
      <c r="AG10" s="24"/>
    </row>
    <row r="11" spans="2:33" ht="20.25" thickBot="1" x14ac:dyDescent="0.5">
      <c r="B11" s="95" t="s">
        <v>2000</v>
      </c>
      <c r="C11" s="92">
        <v>3435</v>
      </c>
      <c r="D11" s="92">
        <v>9860</v>
      </c>
      <c r="E11" s="92">
        <v>10820</v>
      </c>
      <c r="F11" s="92">
        <v>7230</v>
      </c>
      <c r="G11" s="92">
        <v>4236</v>
      </c>
      <c r="H11" s="92">
        <v>14552.984822934233</v>
      </c>
      <c r="I11" s="92">
        <v>1412441.5532</v>
      </c>
      <c r="L11" s="98" t="s">
        <v>1991</v>
      </c>
      <c r="M11" s="99">
        <f>SUM(M4:M9)</f>
        <v>60000</v>
      </c>
      <c r="AF11" s="98" t="s">
        <v>1991</v>
      </c>
      <c r="AG11" s="100">
        <f>SUM(AG4:AG9)</f>
        <v>0.99999999999999989</v>
      </c>
    </row>
    <row r="12" spans="2:33" ht="20.25" thickBot="1" x14ac:dyDescent="0.5">
      <c r="B12" s="95" t="s">
        <v>2001</v>
      </c>
      <c r="C12" s="92">
        <v>3384</v>
      </c>
      <c r="D12" s="92">
        <v>9710</v>
      </c>
      <c r="E12" s="92">
        <v>10530</v>
      </c>
      <c r="F12" s="92">
        <v>7210</v>
      </c>
      <c r="G12" s="92">
        <v>4101</v>
      </c>
      <c r="H12" s="92">
        <v>14249.797639123102</v>
      </c>
      <c r="I12" s="92">
        <v>1392344.814</v>
      </c>
      <c r="AF12" s="24"/>
      <c r="AG12" s="26"/>
    </row>
    <row r="13" spans="2:33" ht="19.5" x14ac:dyDescent="0.45">
      <c r="B13" s="95" t="s">
        <v>2002</v>
      </c>
      <c r="C13" s="92">
        <v>3368</v>
      </c>
      <c r="D13" s="92">
        <v>9690</v>
      </c>
      <c r="E13" s="92">
        <v>10570</v>
      </c>
      <c r="F13" s="92">
        <v>7290</v>
      </c>
      <c r="G13" s="92">
        <v>4116</v>
      </c>
      <c r="H13" s="92">
        <v>14557.649241146712</v>
      </c>
      <c r="I13" s="92">
        <v>1392584.0135999999</v>
      </c>
      <c r="L13" s="101" t="s">
        <v>33</v>
      </c>
      <c r="M13" s="50">
        <f>MMULT(C129:H129,N4:N9)</f>
        <v>-4.033360627651199E-3</v>
      </c>
      <c r="AF13" s="101" t="s">
        <v>33</v>
      </c>
      <c r="AG13" s="50">
        <f t="array" ref="AG13">MMULT(C129:H129,AG4:AG9)</f>
        <v>-4.033360627651199E-3</v>
      </c>
    </row>
    <row r="14" spans="2:33" ht="19.5" x14ac:dyDescent="0.45">
      <c r="B14" s="95" t="s">
        <v>2003</v>
      </c>
      <c r="C14" s="92">
        <v>3394</v>
      </c>
      <c r="D14" s="92">
        <v>9640</v>
      </c>
      <c r="E14" s="92">
        <v>10570</v>
      </c>
      <c r="F14" s="92">
        <v>7260</v>
      </c>
      <c r="G14" s="92">
        <v>4101</v>
      </c>
      <c r="H14" s="92">
        <v>14282.448566610456</v>
      </c>
      <c r="I14" s="92">
        <v>1389202.4952</v>
      </c>
      <c r="L14" s="102" t="s">
        <v>35</v>
      </c>
      <c r="M14" s="60">
        <f t="array" ref="M14">MMULT(TRANSPOSE(N4:N9),MMULT(C198:H203,N4:N9))</f>
        <v>2.8472320045677739E-4</v>
      </c>
      <c r="AF14" s="102" t="s">
        <v>35</v>
      </c>
      <c r="AG14" s="60">
        <f t="array" ref="AG14">MMULT(TRANSPOSE(AG4:AG9),MMULT(C198:H203,AG4:AG9))</f>
        <v>2.8472320045677739E-4</v>
      </c>
    </row>
    <row r="15" spans="2:33" ht="20.25" thickBot="1" x14ac:dyDescent="0.5">
      <c r="B15" s="95" t="s">
        <v>2004</v>
      </c>
      <c r="C15" s="92">
        <v>3380</v>
      </c>
      <c r="D15" s="92">
        <v>9570</v>
      </c>
      <c r="E15" s="92">
        <v>10390</v>
      </c>
      <c r="F15" s="92">
        <v>7240</v>
      </c>
      <c r="G15" s="92">
        <v>4000</v>
      </c>
      <c r="H15" s="92">
        <v>13993.254637436763</v>
      </c>
      <c r="I15" s="92">
        <v>1378620.6185000001</v>
      </c>
      <c r="L15" s="102" t="s">
        <v>37</v>
      </c>
      <c r="M15" s="60">
        <f>SQRT(M14)</f>
        <v>1.6873742929675601E-2</v>
      </c>
      <c r="AF15" s="103" t="s">
        <v>37</v>
      </c>
      <c r="AG15" s="61">
        <f>SQRT(AG14)</f>
        <v>1.6873742929675601E-2</v>
      </c>
    </row>
    <row r="16" spans="2:33" ht="20.25" thickBot="1" x14ac:dyDescent="0.5">
      <c r="B16" s="95" t="s">
        <v>2005</v>
      </c>
      <c r="C16" s="92">
        <v>3389</v>
      </c>
      <c r="D16" s="92">
        <v>9590</v>
      </c>
      <c r="E16" s="92">
        <v>10400</v>
      </c>
      <c r="F16" s="92">
        <v>7250</v>
      </c>
      <c r="G16" s="92">
        <v>3993</v>
      </c>
      <c r="H16" s="92">
        <v>14011.912310286678</v>
      </c>
      <c r="I16" s="92">
        <v>1378579.6740999999</v>
      </c>
      <c r="L16" s="104" t="s">
        <v>26</v>
      </c>
      <c r="M16" s="45">
        <f>MMULT(L20:Q20,N4:N9)</f>
        <v>1.3597708669904713</v>
      </c>
      <c r="AF16" s="24"/>
      <c r="AG16" s="24"/>
    </row>
    <row r="17" spans="2:17" ht="20.25" thickBot="1" x14ac:dyDescent="0.5">
      <c r="B17" s="95" t="s">
        <v>2006</v>
      </c>
      <c r="C17" s="92">
        <v>3517</v>
      </c>
      <c r="D17" s="92">
        <v>9560</v>
      </c>
      <c r="E17" s="92">
        <v>10360</v>
      </c>
      <c r="F17" s="92">
        <v>7240</v>
      </c>
      <c r="G17" s="92">
        <v>3977</v>
      </c>
      <c r="H17" s="92">
        <v>13876.64418212479</v>
      </c>
      <c r="I17" s="92">
        <v>1377851.4061</v>
      </c>
    </row>
    <row r="18" spans="2:17" ht="20.25" thickBot="1" x14ac:dyDescent="0.5">
      <c r="B18" s="95" t="s">
        <v>2007</v>
      </c>
      <c r="C18" s="92">
        <v>3479</v>
      </c>
      <c r="D18" s="92">
        <v>9460</v>
      </c>
      <c r="E18" s="92">
        <v>10060</v>
      </c>
      <c r="F18" s="92">
        <v>7110</v>
      </c>
      <c r="G18" s="92">
        <v>3794</v>
      </c>
      <c r="H18" s="92">
        <v>13582.785834738617</v>
      </c>
      <c r="I18" s="92">
        <v>1351983.27</v>
      </c>
      <c r="L18" s="105" t="s">
        <v>21</v>
      </c>
    </row>
    <row r="19" spans="2:17" ht="19.5" x14ac:dyDescent="0.45">
      <c r="B19" s="95" t="s">
        <v>2008</v>
      </c>
      <c r="C19" s="92">
        <v>3557</v>
      </c>
      <c r="D19" s="92">
        <v>9340</v>
      </c>
      <c r="E19" s="92">
        <v>10030</v>
      </c>
      <c r="F19" s="92">
        <v>7050</v>
      </c>
      <c r="G19" s="92">
        <v>3720</v>
      </c>
      <c r="H19" s="92">
        <v>13582.785834738617</v>
      </c>
      <c r="I19" s="92">
        <v>1347275.9069999999</v>
      </c>
      <c r="L19" s="48" t="s">
        <v>12946</v>
      </c>
      <c r="M19" s="62" t="s">
        <v>14</v>
      </c>
      <c r="N19" s="62" t="s">
        <v>15</v>
      </c>
      <c r="O19" s="62" t="s">
        <v>16</v>
      </c>
      <c r="P19" s="63" t="s">
        <v>17</v>
      </c>
      <c r="Q19" s="64" t="s">
        <v>18</v>
      </c>
    </row>
    <row r="20" spans="2:17" ht="20.25" thickBot="1" x14ac:dyDescent="0.5">
      <c r="B20" s="95" t="s">
        <v>2009</v>
      </c>
      <c r="C20" s="92">
        <v>3561</v>
      </c>
      <c r="D20" s="92">
        <v>9390</v>
      </c>
      <c r="E20" s="92">
        <v>10100</v>
      </c>
      <c r="F20" s="92">
        <v>7070</v>
      </c>
      <c r="G20" s="92">
        <v>3761</v>
      </c>
      <c r="H20" s="92">
        <v>13913.95952782462</v>
      </c>
      <c r="I20" s="92">
        <v>1349581.753</v>
      </c>
      <c r="L20" s="65">
        <f t="shared" ref="L20:Q20" si="2">SLOPE(C67:C126,$I$67:$I$126)</f>
        <v>1.5811590524272254</v>
      </c>
      <c r="M20" s="66">
        <f t="shared" si="2"/>
        <v>1.2135469855037391</v>
      </c>
      <c r="N20" s="66">
        <f t="shared" si="2"/>
        <v>1.8037333617286651</v>
      </c>
      <c r="O20" s="66">
        <f t="shared" si="2"/>
        <v>0.87822622027726682</v>
      </c>
      <c r="P20" s="66">
        <f t="shared" si="2"/>
        <v>1.8037333617286651</v>
      </c>
      <c r="Q20" s="67">
        <f t="shared" si="2"/>
        <v>0.87822622027726682</v>
      </c>
    </row>
    <row r="21" spans="2:17" ht="19.5" x14ac:dyDescent="0.45">
      <c r="B21" s="95" t="s">
        <v>2010</v>
      </c>
      <c r="C21" s="92">
        <v>3549</v>
      </c>
      <c r="D21" s="92">
        <v>9360</v>
      </c>
      <c r="E21" s="92">
        <v>10100</v>
      </c>
      <c r="F21" s="92">
        <v>7090</v>
      </c>
      <c r="G21" s="92">
        <v>3773</v>
      </c>
      <c r="H21" s="92">
        <v>13969.932546374368</v>
      </c>
      <c r="I21" s="92">
        <v>1349585.0999</v>
      </c>
    </row>
    <row r="22" spans="2:17" ht="19.5" x14ac:dyDescent="0.45">
      <c r="B22" s="95" t="s">
        <v>2011</v>
      </c>
      <c r="C22" s="92">
        <v>3444</v>
      </c>
      <c r="D22" s="92">
        <v>9250</v>
      </c>
      <c r="E22" s="92">
        <v>10050</v>
      </c>
      <c r="F22" s="92">
        <v>7110</v>
      </c>
      <c r="G22" s="92">
        <v>3644</v>
      </c>
      <c r="H22" s="92">
        <v>13708.725126475549</v>
      </c>
      <c r="I22" s="92">
        <v>1337999.9811</v>
      </c>
    </row>
    <row r="23" spans="2:17" ht="19.5" x14ac:dyDescent="0.45">
      <c r="B23" s="95" t="s">
        <v>2012</v>
      </c>
      <c r="C23" s="92">
        <v>3411</v>
      </c>
      <c r="D23" s="92">
        <v>9160</v>
      </c>
      <c r="E23" s="92">
        <v>9990</v>
      </c>
      <c r="F23" s="92">
        <v>7040</v>
      </c>
      <c r="G23" s="92">
        <v>3586</v>
      </c>
      <c r="H23" s="92">
        <v>13564.128161888702</v>
      </c>
      <c r="I23" s="92">
        <v>1326296.8426000001</v>
      </c>
    </row>
    <row r="24" spans="2:17" ht="19.5" x14ac:dyDescent="0.45">
      <c r="B24" s="95" t="s">
        <v>2013</v>
      </c>
      <c r="C24" s="92">
        <v>3353</v>
      </c>
      <c r="D24" s="92">
        <v>9120</v>
      </c>
      <c r="E24" s="92">
        <v>9930</v>
      </c>
      <c r="F24" s="92">
        <v>6970</v>
      </c>
      <c r="G24" s="92">
        <v>3556</v>
      </c>
      <c r="H24" s="92">
        <v>13326.242833052276</v>
      </c>
      <c r="I24" s="92">
        <v>1322703.9576999999</v>
      </c>
    </row>
    <row r="25" spans="2:17" ht="19.5" x14ac:dyDescent="0.45">
      <c r="B25" s="95" t="s">
        <v>2014</v>
      </c>
      <c r="C25" s="92">
        <v>3197</v>
      </c>
      <c r="D25" s="92">
        <v>8820</v>
      </c>
      <c r="E25" s="92">
        <v>9580</v>
      </c>
      <c r="F25" s="92">
        <v>6830</v>
      </c>
      <c r="G25" s="92">
        <v>3449</v>
      </c>
      <c r="H25" s="92">
        <v>13335.571669477235</v>
      </c>
      <c r="I25" s="92">
        <v>1293365.4752</v>
      </c>
    </row>
    <row r="26" spans="2:17" ht="19.5" x14ac:dyDescent="0.45">
      <c r="B26" s="95" t="s">
        <v>2015</v>
      </c>
      <c r="C26" s="92">
        <v>3177</v>
      </c>
      <c r="D26" s="92">
        <v>8820</v>
      </c>
      <c r="E26" s="92">
        <v>9620</v>
      </c>
      <c r="F26" s="92">
        <v>6720</v>
      </c>
      <c r="G26" s="92">
        <v>3577</v>
      </c>
      <c r="H26" s="92">
        <v>13526.812816188871</v>
      </c>
      <c r="I26" s="92">
        <v>1295628.6706999999</v>
      </c>
    </row>
    <row r="27" spans="2:17" ht="19.5" x14ac:dyDescent="0.45">
      <c r="B27" s="95" t="s">
        <v>2016</v>
      </c>
      <c r="C27" s="92">
        <v>3181</v>
      </c>
      <c r="D27" s="92">
        <v>8820</v>
      </c>
      <c r="E27" s="92">
        <v>9970</v>
      </c>
      <c r="F27" s="92">
        <v>6750</v>
      </c>
      <c r="G27" s="92">
        <v>3755</v>
      </c>
      <c r="H27" s="92">
        <v>13526.812816188871</v>
      </c>
      <c r="I27" s="92">
        <v>1296719.4719</v>
      </c>
    </row>
    <row r="28" spans="2:17" ht="19.5" x14ac:dyDescent="0.45">
      <c r="B28" s="95" t="s">
        <v>2017</v>
      </c>
      <c r="C28" s="92">
        <v>3137</v>
      </c>
      <c r="D28" s="92">
        <v>8940</v>
      </c>
      <c r="E28" s="92">
        <v>9700</v>
      </c>
      <c r="F28" s="92">
        <v>6560</v>
      </c>
      <c r="G28" s="92">
        <v>3817</v>
      </c>
      <c r="H28" s="92">
        <v>13419.531197301854</v>
      </c>
      <c r="I28" s="92">
        <v>1272904.1762000001</v>
      </c>
    </row>
    <row r="29" spans="2:17" ht="19.5" x14ac:dyDescent="0.45">
      <c r="B29" s="95" t="s">
        <v>2018</v>
      </c>
      <c r="C29" s="92">
        <v>3120</v>
      </c>
      <c r="D29" s="92">
        <v>8930</v>
      </c>
      <c r="E29" s="92">
        <v>9560</v>
      </c>
      <c r="F29" s="92">
        <v>6330</v>
      </c>
      <c r="G29" s="92">
        <v>3864</v>
      </c>
      <c r="H29" s="92">
        <v>12682.553119730186</v>
      </c>
      <c r="I29" s="92">
        <v>1249108.9715</v>
      </c>
    </row>
    <row r="30" spans="2:17" ht="19.5" x14ac:dyDescent="0.45">
      <c r="B30" s="95" t="s">
        <v>2019</v>
      </c>
      <c r="C30" s="92">
        <v>2988</v>
      </c>
      <c r="D30" s="92">
        <v>8540</v>
      </c>
      <c r="E30" s="92">
        <v>9480</v>
      </c>
      <c r="F30" s="92">
        <v>6290</v>
      </c>
      <c r="G30" s="92">
        <v>3722</v>
      </c>
      <c r="H30" s="92">
        <v>12920.438448566611</v>
      </c>
      <c r="I30" s="92">
        <v>1225950.2035000001</v>
      </c>
    </row>
    <row r="31" spans="2:17" ht="19.5" x14ac:dyDescent="0.45">
      <c r="B31" s="95" t="s">
        <v>2020</v>
      </c>
      <c r="C31" s="92">
        <v>3040</v>
      </c>
      <c r="D31" s="92">
        <v>8720</v>
      </c>
      <c r="E31" s="92">
        <v>9920</v>
      </c>
      <c r="F31" s="92">
        <v>6560</v>
      </c>
      <c r="G31" s="92">
        <v>3908</v>
      </c>
      <c r="H31" s="92">
        <v>12920.438448566611</v>
      </c>
      <c r="I31" s="92">
        <v>1245796.8496999999</v>
      </c>
    </row>
    <row r="32" spans="2:17" ht="19.5" x14ac:dyDescent="0.45">
      <c r="B32" s="95" t="s">
        <v>2021</v>
      </c>
      <c r="C32" s="92">
        <v>3141</v>
      </c>
      <c r="D32" s="92">
        <v>8960</v>
      </c>
      <c r="E32" s="92">
        <v>10390</v>
      </c>
      <c r="F32" s="92">
        <v>6860</v>
      </c>
      <c r="G32" s="92">
        <v>4043</v>
      </c>
      <c r="H32" s="92">
        <v>12920.438448566611</v>
      </c>
      <c r="I32" s="92">
        <v>1275802.2899</v>
      </c>
    </row>
    <row r="33" spans="2:9" ht="19.5" x14ac:dyDescent="0.45">
      <c r="B33" s="95" t="s">
        <v>2022</v>
      </c>
      <c r="C33" s="92">
        <v>3292</v>
      </c>
      <c r="D33" s="92">
        <v>9380</v>
      </c>
      <c r="E33" s="92">
        <v>10660</v>
      </c>
      <c r="F33" s="92">
        <v>7040</v>
      </c>
      <c r="G33" s="92">
        <v>4245</v>
      </c>
      <c r="H33" s="92">
        <v>12920.438448566611</v>
      </c>
      <c r="I33" s="92">
        <v>1300334.3162</v>
      </c>
    </row>
    <row r="34" spans="2:9" ht="19.5" x14ac:dyDescent="0.45">
      <c r="B34" s="95" t="s">
        <v>2023</v>
      </c>
      <c r="C34" s="92">
        <v>3447</v>
      </c>
      <c r="D34" s="92">
        <v>9500</v>
      </c>
      <c r="E34" s="92">
        <v>10740</v>
      </c>
      <c r="F34" s="92">
        <v>7070</v>
      </c>
      <c r="G34" s="92">
        <v>4371</v>
      </c>
      <c r="H34" s="92">
        <v>13760.033726812817</v>
      </c>
      <c r="I34" s="92">
        <v>1310224.2224000001</v>
      </c>
    </row>
    <row r="35" spans="2:9" ht="19.5" x14ac:dyDescent="0.45">
      <c r="B35" s="95" t="s">
        <v>2024</v>
      </c>
      <c r="C35" s="92">
        <v>3542</v>
      </c>
      <c r="D35" s="92">
        <v>9710</v>
      </c>
      <c r="E35" s="92">
        <v>10760</v>
      </c>
      <c r="F35" s="92">
        <v>7080</v>
      </c>
      <c r="G35" s="92">
        <v>4384</v>
      </c>
      <c r="H35" s="92">
        <v>13615.436762225969</v>
      </c>
      <c r="I35" s="92">
        <v>1316920.5486999999</v>
      </c>
    </row>
    <row r="36" spans="2:9" ht="19.5" x14ac:dyDescent="0.45">
      <c r="B36" s="95" t="s">
        <v>2025</v>
      </c>
      <c r="C36" s="92">
        <v>3566</v>
      </c>
      <c r="D36" s="92">
        <v>9740</v>
      </c>
      <c r="E36" s="92">
        <v>10790</v>
      </c>
      <c r="F36" s="92">
        <v>7100</v>
      </c>
      <c r="G36" s="92">
        <v>4368</v>
      </c>
      <c r="H36" s="92">
        <v>13974.596964586846</v>
      </c>
      <c r="I36" s="92">
        <v>1316657.2012</v>
      </c>
    </row>
    <row r="37" spans="2:9" ht="19.5" x14ac:dyDescent="0.45">
      <c r="B37" s="95" t="s">
        <v>2026</v>
      </c>
      <c r="C37" s="92">
        <v>3612</v>
      </c>
      <c r="D37" s="92">
        <v>9930</v>
      </c>
      <c r="E37" s="92">
        <v>10810</v>
      </c>
      <c r="F37" s="92">
        <v>7110</v>
      </c>
      <c r="G37" s="92">
        <v>4504</v>
      </c>
      <c r="H37" s="92">
        <v>13830</v>
      </c>
      <c r="I37" s="92">
        <v>1319117.0009000001</v>
      </c>
    </row>
    <row r="38" spans="2:9" ht="19.5" x14ac:dyDescent="0.45">
      <c r="B38" s="95" t="s">
        <v>2027</v>
      </c>
      <c r="C38" s="92">
        <v>3446</v>
      </c>
      <c r="D38" s="92">
        <v>9740</v>
      </c>
      <c r="E38" s="92">
        <v>10670</v>
      </c>
      <c r="F38" s="92">
        <v>7030</v>
      </c>
      <c r="G38" s="92">
        <v>4313</v>
      </c>
      <c r="H38" s="92">
        <v>13256.276559865093</v>
      </c>
      <c r="I38" s="92">
        <v>1296426.8454</v>
      </c>
    </row>
    <row r="39" spans="2:9" ht="19.5" x14ac:dyDescent="0.45">
      <c r="B39" s="95" t="s">
        <v>2028</v>
      </c>
      <c r="C39" s="92">
        <v>3472</v>
      </c>
      <c r="D39" s="92">
        <v>9890</v>
      </c>
      <c r="E39" s="92">
        <v>10440</v>
      </c>
      <c r="F39" s="92">
        <v>6950</v>
      </c>
      <c r="G39" s="92">
        <v>4373</v>
      </c>
      <c r="H39" s="92">
        <v>13620.101180438449</v>
      </c>
      <c r="I39" s="92">
        <v>1289562.0129</v>
      </c>
    </row>
    <row r="40" spans="2:9" ht="19.5" x14ac:dyDescent="0.45">
      <c r="B40" s="95" t="s">
        <v>2029</v>
      </c>
      <c r="C40" s="92">
        <v>3642</v>
      </c>
      <c r="D40" s="92">
        <v>10350</v>
      </c>
      <c r="E40" s="92">
        <v>10390</v>
      </c>
      <c r="F40" s="92">
        <v>6920</v>
      </c>
      <c r="G40" s="92">
        <v>4395</v>
      </c>
      <c r="H40" s="92">
        <v>13792.684654300168</v>
      </c>
      <c r="I40" s="92">
        <v>1296799.6115000001</v>
      </c>
    </row>
    <row r="41" spans="2:9" ht="19.5" x14ac:dyDescent="0.45">
      <c r="B41" s="95" t="s">
        <v>2030</v>
      </c>
      <c r="C41" s="92">
        <v>3632</v>
      </c>
      <c r="D41" s="92">
        <v>10660</v>
      </c>
      <c r="E41" s="92">
        <v>10330</v>
      </c>
      <c r="F41" s="92">
        <v>6890</v>
      </c>
      <c r="G41" s="92">
        <v>4421</v>
      </c>
      <c r="H41" s="92">
        <v>13834.664418212478</v>
      </c>
      <c r="I41" s="92">
        <v>1300206.4240000001</v>
      </c>
    </row>
    <row r="42" spans="2:9" ht="19.5" x14ac:dyDescent="0.45">
      <c r="B42" s="95" t="s">
        <v>2031</v>
      </c>
      <c r="C42" s="92">
        <v>3527</v>
      </c>
      <c r="D42" s="92">
        <v>10840</v>
      </c>
      <c r="E42" s="92">
        <v>10260</v>
      </c>
      <c r="F42" s="92">
        <v>6950</v>
      </c>
      <c r="G42" s="92">
        <v>4433</v>
      </c>
      <c r="H42" s="92">
        <v>13830</v>
      </c>
      <c r="I42" s="92">
        <v>1299643.8994</v>
      </c>
    </row>
    <row r="43" spans="2:9" ht="19.5" x14ac:dyDescent="0.45">
      <c r="B43" s="95" t="s">
        <v>2032</v>
      </c>
      <c r="C43" s="92">
        <v>3451</v>
      </c>
      <c r="D43" s="92">
        <v>10650</v>
      </c>
      <c r="E43" s="92">
        <v>10220</v>
      </c>
      <c r="F43" s="92">
        <v>6900</v>
      </c>
      <c r="G43" s="92">
        <v>4360</v>
      </c>
      <c r="H43" s="92">
        <v>13937.281618887015</v>
      </c>
      <c r="I43" s="92">
        <v>1291575.4857999999</v>
      </c>
    </row>
    <row r="44" spans="2:9" ht="19.5" x14ac:dyDescent="0.45">
      <c r="B44" s="95" t="s">
        <v>2033</v>
      </c>
      <c r="C44" s="92">
        <v>3454</v>
      </c>
      <c r="D44" s="92">
        <v>10710</v>
      </c>
      <c r="E44" s="92">
        <v>10480</v>
      </c>
      <c r="F44" s="92">
        <v>7010</v>
      </c>
      <c r="G44" s="92">
        <v>4368</v>
      </c>
      <c r="H44" s="92">
        <v>13876.64418212479</v>
      </c>
      <c r="I44" s="92">
        <v>1298296.3336</v>
      </c>
    </row>
    <row r="45" spans="2:9" ht="19.5" x14ac:dyDescent="0.45">
      <c r="B45" s="95" t="s">
        <v>2034</v>
      </c>
      <c r="C45" s="92">
        <v>3444</v>
      </c>
      <c r="D45" s="92">
        <v>11040</v>
      </c>
      <c r="E45" s="92">
        <v>10490</v>
      </c>
      <c r="F45" s="92">
        <v>7010</v>
      </c>
      <c r="G45" s="92">
        <v>4301</v>
      </c>
      <c r="H45" s="92">
        <v>13853.322091062395</v>
      </c>
      <c r="I45" s="92">
        <v>1297273.6303000001</v>
      </c>
    </row>
    <row r="46" spans="2:9" ht="19.5" x14ac:dyDescent="0.45">
      <c r="B46" s="95" t="s">
        <v>2035</v>
      </c>
      <c r="C46" s="92">
        <v>3612</v>
      </c>
      <c r="D46" s="92">
        <v>10930</v>
      </c>
      <c r="E46" s="92">
        <v>10490</v>
      </c>
      <c r="F46" s="92">
        <v>7020</v>
      </c>
      <c r="G46" s="92">
        <v>4218</v>
      </c>
      <c r="H46" s="92">
        <v>13727.382799325464</v>
      </c>
      <c r="I46" s="92">
        <v>1296859.6366000001</v>
      </c>
    </row>
    <row r="47" spans="2:9" ht="19.5" x14ac:dyDescent="0.45">
      <c r="B47" s="95" t="s">
        <v>2036</v>
      </c>
      <c r="C47" s="92">
        <v>3750</v>
      </c>
      <c r="D47" s="92">
        <v>10820</v>
      </c>
      <c r="E47" s="92">
        <v>10490</v>
      </c>
      <c r="F47" s="92">
        <v>7020</v>
      </c>
      <c r="G47" s="92">
        <v>4126</v>
      </c>
      <c r="H47" s="92">
        <v>13802.013490725127</v>
      </c>
      <c r="I47" s="92">
        <v>1289704.5885999999</v>
      </c>
    </row>
    <row r="48" spans="2:9" ht="19.5" x14ac:dyDescent="0.45">
      <c r="B48" s="95" t="s">
        <v>2037</v>
      </c>
      <c r="C48" s="92">
        <v>3933</v>
      </c>
      <c r="D48" s="92">
        <v>10840</v>
      </c>
      <c r="E48" s="92">
        <v>10360</v>
      </c>
      <c r="F48" s="92">
        <v>6980</v>
      </c>
      <c r="G48" s="92">
        <v>4196</v>
      </c>
      <c r="H48" s="92">
        <v>13941.946037099495</v>
      </c>
      <c r="I48" s="92">
        <v>1296519.8008999999</v>
      </c>
    </row>
    <row r="49" spans="2:9" ht="19.5" x14ac:dyDescent="0.45">
      <c r="B49" s="95" t="s">
        <v>2038</v>
      </c>
      <c r="C49" s="92">
        <v>3843</v>
      </c>
      <c r="D49" s="92">
        <v>10840</v>
      </c>
      <c r="E49" s="92">
        <v>10400</v>
      </c>
      <c r="F49" s="92">
        <v>7030</v>
      </c>
      <c r="G49" s="92">
        <v>4336</v>
      </c>
      <c r="H49" s="92">
        <v>13941.946037099495</v>
      </c>
      <c r="I49" s="92">
        <v>1299586.6416</v>
      </c>
    </row>
    <row r="50" spans="2:9" ht="19.5" x14ac:dyDescent="0.45">
      <c r="B50" s="95" t="s">
        <v>2039</v>
      </c>
      <c r="C50" s="92">
        <v>3923</v>
      </c>
      <c r="D50" s="92">
        <v>10850</v>
      </c>
      <c r="E50" s="92">
        <v>10400</v>
      </c>
      <c r="F50" s="92">
        <v>7030</v>
      </c>
      <c r="G50" s="92">
        <v>4370</v>
      </c>
      <c r="H50" s="92">
        <v>13941.946037099495</v>
      </c>
      <c r="I50" s="92">
        <v>1303249.3618999999</v>
      </c>
    </row>
    <row r="51" spans="2:9" ht="19.5" x14ac:dyDescent="0.45">
      <c r="B51" s="95" t="s">
        <v>2040</v>
      </c>
      <c r="C51" s="92">
        <v>3793</v>
      </c>
      <c r="D51" s="92">
        <v>10850</v>
      </c>
      <c r="E51" s="92">
        <v>10240</v>
      </c>
      <c r="F51" s="92">
        <v>6950</v>
      </c>
      <c r="G51" s="92">
        <v>4369</v>
      </c>
      <c r="H51" s="92">
        <v>13941.946037099495</v>
      </c>
      <c r="I51" s="92">
        <v>1298805.4343000001</v>
      </c>
    </row>
    <row r="52" spans="2:9" ht="19.5" x14ac:dyDescent="0.45">
      <c r="B52" s="95" t="s">
        <v>2041</v>
      </c>
      <c r="C52" s="92">
        <v>3837</v>
      </c>
      <c r="D52" s="92">
        <v>10900</v>
      </c>
      <c r="E52" s="92">
        <v>10050</v>
      </c>
      <c r="F52" s="92">
        <v>6760</v>
      </c>
      <c r="G52" s="92">
        <v>4352</v>
      </c>
      <c r="H52" s="92">
        <v>13941.946037099495</v>
      </c>
      <c r="I52" s="92">
        <v>1295877.3976</v>
      </c>
    </row>
    <row r="53" spans="2:9" ht="19.5" x14ac:dyDescent="0.45">
      <c r="B53" s="95" t="s">
        <v>2042</v>
      </c>
      <c r="C53" s="92">
        <v>3957</v>
      </c>
      <c r="D53" s="92">
        <v>10920</v>
      </c>
      <c r="E53" s="92">
        <v>10110</v>
      </c>
      <c r="F53" s="92">
        <v>6690</v>
      </c>
      <c r="G53" s="92">
        <v>4341</v>
      </c>
      <c r="H53" s="92">
        <v>13941.946037099495</v>
      </c>
      <c r="I53" s="92">
        <v>1299547.5297999999</v>
      </c>
    </row>
    <row r="54" spans="2:9" ht="19.5" x14ac:dyDescent="0.45">
      <c r="B54" s="95" t="s">
        <v>2043</v>
      </c>
      <c r="C54" s="92">
        <v>3839</v>
      </c>
      <c r="D54" s="92">
        <v>11030</v>
      </c>
      <c r="E54" s="92">
        <v>10070</v>
      </c>
      <c r="F54" s="92">
        <v>6690</v>
      </c>
      <c r="G54" s="92">
        <v>4429</v>
      </c>
      <c r="H54" s="92">
        <v>14320</v>
      </c>
      <c r="I54" s="92">
        <v>1298332.2956999999</v>
      </c>
    </row>
    <row r="55" spans="2:9" ht="19.5" x14ac:dyDescent="0.45">
      <c r="B55" s="95" t="s">
        <v>2044</v>
      </c>
      <c r="C55" s="92">
        <v>4028</v>
      </c>
      <c r="D55" s="92">
        <v>11070</v>
      </c>
      <c r="E55" s="92">
        <v>10170</v>
      </c>
      <c r="F55" s="92">
        <v>6900</v>
      </c>
      <c r="G55" s="92">
        <v>4528</v>
      </c>
      <c r="H55" s="92">
        <v>14670</v>
      </c>
      <c r="I55" s="92">
        <v>1314610.7568999999</v>
      </c>
    </row>
    <row r="56" spans="2:9" ht="19.5" x14ac:dyDescent="0.45">
      <c r="B56" s="95" t="s">
        <v>2045</v>
      </c>
      <c r="C56" s="92">
        <v>4156</v>
      </c>
      <c r="D56" s="92">
        <v>11260</v>
      </c>
      <c r="E56" s="92">
        <v>10590</v>
      </c>
      <c r="F56" s="92">
        <v>7060</v>
      </c>
      <c r="G56" s="92">
        <v>4754</v>
      </c>
      <c r="H56" s="92">
        <v>15390</v>
      </c>
      <c r="I56" s="92">
        <v>1336967.3385999999</v>
      </c>
    </row>
    <row r="57" spans="2:9" ht="19.5" x14ac:dyDescent="0.45">
      <c r="B57" s="95" t="s">
        <v>2046</v>
      </c>
      <c r="C57" s="92">
        <v>4001</v>
      </c>
      <c r="D57" s="92">
        <v>11800</v>
      </c>
      <c r="E57" s="92">
        <v>10740</v>
      </c>
      <c r="F57" s="92">
        <v>7150</v>
      </c>
      <c r="G57" s="92">
        <v>4986</v>
      </c>
      <c r="H57" s="92">
        <v>15240</v>
      </c>
      <c r="I57" s="92">
        <v>1358558.5260999999</v>
      </c>
    </row>
    <row r="58" spans="2:9" ht="19.5" x14ac:dyDescent="0.45">
      <c r="B58" s="95" t="s">
        <v>2047</v>
      </c>
      <c r="C58" s="92">
        <v>3826</v>
      </c>
      <c r="D58" s="92">
        <v>11900</v>
      </c>
      <c r="E58" s="92">
        <v>10530</v>
      </c>
      <c r="F58" s="92">
        <v>7170</v>
      </c>
      <c r="G58" s="92">
        <v>5065</v>
      </c>
      <c r="H58" s="92">
        <v>15470</v>
      </c>
      <c r="I58" s="92">
        <v>1352926.8521</v>
      </c>
    </row>
    <row r="59" spans="2:9" ht="19.5" x14ac:dyDescent="0.45">
      <c r="B59" s="95" t="s">
        <v>2048</v>
      </c>
      <c r="C59" s="92">
        <v>3930</v>
      </c>
      <c r="D59" s="92">
        <v>11900</v>
      </c>
      <c r="E59" s="92">
        <v>10590</v>
      </c>
      <c r="F59" s="92">
        <v>7170</v>
      </c>
      <c r="G59" s="92">
        <v>5289</v>
      </c>
      <c r="H59" s="92">
        <v>16300</v>
      </c>
      <c r="I59" s="92">
        <v>1365076.2032000001</v>
      </c>
    </row>
    <row r="60" spans="2:9" ht="19.5" x14ac:dyDescent="0.45">
      <c r="B60" s="95" t="s">
        <v>2049</v>
      </c>
      <c r="C60" s="92">
        <v>3735</v>
      </c>
      <c r="D60" s="92">
        <v>11910</v>
      </c>
      <c r="E60" s="92">
        <v>10470</v>
      </c>
      <c r="F60" s="92">
        <v>6970</v>
      </c>
      <c r="G60" s="92">
        <v>5050</v>
      </c>
      <c r="H60" s="92">
        <v>16480</v>
      </c>
      <c r="I60" s="92">
        <v>1350732.6447999999</v>
      </c>
    </row>
    <row r="61" spans="2:9" ht="19.5" x14ac:dyDescent="0.45">
      <c r="B61" s="95" t="s">
        <v>2050</v>
      </c>
      <c r="C61" s="92">
        <v>3727</v>
      </c>
      <c r="D61" s="92">
        <v>11910</v>
      </c>
      <c r="E61" s="92">
        <v>10510</v>
      </c>
      <c r="F61" s="92">
        <v>6960</v>
      </c>
      <c r="G61" s="92">
        <v>5150</v>
      </c>
      <c r="H61" s="92">
        <v>16390</v>
      </c>
      <c r="I61" s="92">
        <v>1352327.5267</v>
      </c>
    </row>
    <row r="62" spans="2:9" ht="19.5" x14ac:dyDescent="0.45">
      <c r="B62" s="95" t="s">
        <v>2051</v>
      </c>
      <c r="C62" s="92">
        <v>3739</v>
      </c>
      <c r="D62" s="92">
        <v>12210</v>
      </c>
      <c r="E62" s="92">
        <v>10520</v>
      </c>
      <c r="F62" s="92">
        <v>6960</v>
      </c>
      <c r="G62" s="92">
        <v>5160</v>
      </c>
      <c r="H62" s="92">
        <v>15990</v>
      </c>
      <c r="I62" s="92">
        <v>1351694.777</v>
      </c>
    </row>
    <row r="63" spans="2:9" ht="19.5" x14ac:dyDescent="0.45">
      <c r="B63" s="95" t="s">
        <v>2052</v>
      </c>
      <c r="C63" s="92">
        <v>3798</v>
      </c>
      <c r="D63" s="92">
        <v>12180</v>
      </c>
      <c r="E63" s="92">
        <v>10520</v>
      </c>
      <c r="F63" s="92">
        <v>6970</v>
      </c>
      <c r="G63" s="92">
        <v>5050</v>
      </c>
      <c r="H63" s="92">
        <v>15910</v>
      </c>
      <c r="I63" s="92">
        <v>1353779.1310000001</v>
      </c>
    </row>
    <row r="64" spans="2:9" ht="19.5" x14ac:dyDescent="0.45">
      <c r="B64" s="95" t="s">
        <v>2053</v>
      </c>
      <c r="C64" s="92">
        <v>3987</v>
      </c>
      <c r="D64" s="92">
        <v>12090</v>
      </c>
      <c r="E64" s="92">
        <v>10660</v>
      </c>
      <c r="F64" s="92">
        <v>7010</v>
      </c>
      <c r="G64" s="92">
        <v>5040</v>
      </c>
      <c r="H64" s="92">
        <v>15910</v>
      </c>
      <c r="I64" s="92">
        <v>1360498.1115000001</v>
      </c>
    </row>
    <row r="65" spans="2:9" ht="19.5" thickBot="1" x14ac:dyDescent="0.5">
      <c r="C65" s="43"/>
      <c r="D65" s="43"/>
      <c r="E65" s="43"/>
      <c r="F65" s="43"/>
    </row>
    <row r="66" spans="2:9" ht="20.25" thickBot="1" x14ac:dyDescent="0.5">
      <c r="B66" s="70" t="s">
        <v>87</v>
      </c>
      <c r="C66" s="80" t="s">
        <v>12946</v>
      </c>
      <c r="D66" s="80" t="s">
        <v>14</v>
      </c>
      <c r="E66" s="80" t="s">
        <v>15</v>
      </c>
      <c r="F66" s="80" t="s">
        <v>16</v>
      </c>
      <c r="G66" s="83" t="s">
        <v>17</v>
      </c>
      <c r="H66" s="83" t="s">
        <v>18</v>
      </c>
      <c r="I66" s="90" t="s">
        <v>19</v>
      </c>
    </row>
    <row r="67" spans="2:9" ht="19.5" x14ac:dyDescent="0.45">
      <c r="B67" s="94" t="s">
        <v>22</v>
      </c>
      <c r="C67" s="89">
        <f>LN(C4/C5)</f>
        <v>-3.8793131623319113E-2</v>
      </c>
      <c r="D67" s="89">
        <f t="shared" ref="C67:D82" si="3">LN(D4/D5)</f>
        <v>-1.3187004281953801E-2</v>
      </c>
      <c r="E67" s="89">
        <f t="shared" ref="E67:F98" si="4">LN(G4/G5)</f>
        <v>-1.3674561020173016E-2</v>
      </c>
      <c r="F67" s="89">
        <f t="shared" si="4"/>
        <v>-1.3127738645556032E-2</v>
      </c>
      <c r="G67" s="89">
        <f>LN(G4/G5)</f>
        <v>-1.3674561020173016E-2</v>
      </c>
      <c r="H67" s="89">
        <f>LN(H4/H5)</f>
        <v>-1.3127738645556032E-2</v>
      </c>
      <c r="I67" s="89">
        <f>LN(I4/I5)</f>
        <v>-1.1875451943541209E-2</v>
      </c>
    </row>
    <row r="68" spans="2:9" ht="19.5" x14ac:dyDescent="0.45">
      <c r="B68" s="95" t="s">
        <v>23</v>
      </c>
      <c r="C68" s="77">
        <f t="shared" si="3"/>
        <v>-4.1274722212285724E-2</v>
      </c>
      <c r="D68" s="77">
        <f t="shared" si="3"/>
        <v>-3.9598538980071887E-2</v>
      </c>
      <c r="E68" s="77">
        <f t="shared" si="4"/>
        <v>-3.8969172465248933E-2</v>
      </c>
      <c r="F68" s="77">
        <f t="shared" si="4"/>
        <v>-3.1913912018882107E-2</v>
      </c>
      <c r="G68" s="77">
        <f t="shared" ref="G68:I83" si="5">LN(G5/G6)</f>
        <v>-3.8969172465248933E-2</v>
      </c>
      <c r="H68" s="77">
        <f t="shared" si="5"/>
        <v>-3.1913912018882107E-2</v>
      </c>
      <c r="I68" s="77">
        <f t="shared" si="5"/>
        <v>-2.8607714524619222E-2</v>
      </c>
    </row>
    <row r="69" spans="2:9" ht="19.5" x14ac:dyDescent="0.45">
      <c r="B69" s="95" t="s">
        <v>24</v>
      </c>
      <c r="C69" s="77">
        <f t="shared" si="3"/>
        <v>-3.3137551034462683E-3</v>
      </c>
      <c r="D69" s="77">
        <f t="shared" si="3"/>
        <v>-3.6067794093665673E-2</v>
      </c>
      <c r="E69" s="77">
        <f t="shared" si="4"/>
        <v>-3.9602092542022717E-2</v>
      </c>
      <c r="F69" s="77">
        <f t="shared" si="4"/>
        <v>-5.4477492579535873E-3</v>
      </c>
      <c r="G69" s="77">
        <f t="shared" si="5"/>
        <v>-3.9602092542022717E-2</v>
      </c>
      <c r="H69" s="77">
        <f t="shared" si="5"/>
        <v>-5.4477492579535873E-3</v>
      </c>
      <c r="I69" s="77">
        <f t="shared" si="5"/>
        <v>-1.6916616994578301E-2</v>
      </c>
    </row>
    <row r="70" spans="2:9" ht="19.5" x14ac:dyDescent="0.45">
      <c r="B70" s="95" t="s">
        <v>25</v>
      </c>
      <c r="C70" s="77">
        <f t="shared" si="3"/>
        <v>1.5457195158874323E-2</v>
      </c>
      <c r="D70" s="77">
        <f t="shared" si="3"/>
        <v>4.056800695614469E-3</v>
      </c>
      <c r="E70" s="77">
        <f t="shared" si="4"/>
        <v>8.4053728579567798E-3</v>
      </c>
      <c r="F70" s="77">
        <f t="shared" si="4"/>
        <v>-2.6140898693770988E-2</v>
      </c>
      <c r="G70" s="77">
        <f t="shared" si="5"/>
        <v>8.4053728579567798E-3</v>
      </c>
      <c r="H70" s="77">
        <f t="shared" si="5"/>
        <v>-2.6140898693770988E-2</v>
      </c>
      <c r="I70" s="77">
        <f t="shared" si="5"/>
        <v>2.2823907484761968E-3</v>
      </c>
    </row>
    <row r="71" spans="2:9" ht="19.5" x14ac:dyDescent="0.45">
      <c r="B71" s="95" t="s">
        <v>27</v>
      </c>
      <c r="C71" s="77">
        <f t="shared" si="3"/>
        <v>-7.3037451884639731E-3</v>
      </c>
      <c r="D71" s="77">
        <f t="shared" si="3"/>
        <v>-1.0111309604320566E-2</v>
      </c>
      <c r="E71" s="77">
        <f t="shared" si="4"/>
        <v>-8.4053728579568665E-3</v>
      </c>
      <c r="F71" s="77">
        <f t="shared" si="4"/>
        <v>-2.5474924320990883E-2</v>
      </c>
      <c r="G71" s="77">
        <f t="shared" si="5"/>
        <v>-8.4053728579568665E-3</v>
      </c>
      <c r="H71" s="77">
        <f t="shared" si="5"/>
        <v>-2.5474924320990883E-2</v>
      </c>
      <c r="I71" s="77">
        <f t="shared" si="5"/>
        <v>-1.0692050249933636E-2</v>
      </c>
    </row>
    <row r="72" spans="2:9" ht="19.5" x14ac:dyDescent="0.45">
      <c r="B72" s="95" t="s">
        <v>28</v>
      </c>
      <c r="C72" s="77">
        <f t="shared" si="3"/>
        <v>3.0367469434735899E-3</v>
      </c>
      <c r="D72" s="77">
        <f t="shared" si="3"/>
        <v>-2.0100509280242228E-3</v>
      </c>
      <c r="E72" s="77">
        <f t="shared" si="4"/>
        <v>-6.9726905788401023E-4</v>
      </c>
      <c r="F72" s="77">
        <f t="shared" si="4"/>
        <v>-7.7096430700528381E-3</v>
      </c>
      <c r="G72" s="77">
        <f t="shared" si="5"/>
        <v>-6.9726905788401023E-4</v>
      </c>
      <c r="H72" s="77">
        <f t="shared" si="5"/>
        <v>-7.7096430700528381E-3</v>
      </c>
      <c r="I72" s="77">
        <f t="shared" si="5"/>
        <v>-7.1370400472397708E-4</v>
      </c>
    </row>
    <row r="73" spans="2:9" ht="19.5" x14ac:dyDescent="0.45">
      <c r="B73" s="95" t="s">
        <v>29</v>
      </c>
      <c r="C73" s="77">
        <f t="shared" si="3"/>
        <v>-4.3737448480379214E-2</v>
      </c>
      <c r="D73" s="77">
        <f t="shared" si="3"/>
        <v>1.009090298196272E-2</v>
      </c>
      <c r="E73" s="77">
        <f t="shared" si="4"/>
        <v>1.5925395120323364E-2</v>
      </c>
      <c r="F73" s="77">
        <f t="shared" si="4"/>
        <v>1.6012813669738276E-3</v>
      </c>
      <c r="G73" s="77">
        <f t="shared" si="5"/>
        <v>1.5925395120323364E-2</v>
      </c>
      <c r="H73" s="77">
        <f t="shared" si="5"/>
        <v>1.6012813669738276E-3</v>
      </c>
      <c r="I73" s="77">
        <f t="shared" si="5"/>
        <v>1.4995630297124183E-3</v>
      </c>
    </row>
    <row r="74" spans="2:9" ht="19.5" x14ac:dyDescent="0.45">
      <c r="B74" s="95" t="s">
        <v>30</v>
      </c>
      <c r="C74" s="77">
        <f t="shared" si="3"/>
        <v>1.4958483930335824E-2</v>
      </c>
      <c r="D74" s="77">
        <f t="shared" si="3"/>
        <v>1.5329886311310478E-2</v>
      </c>
      <c r="E74" s="77">
        <f t="shared" si="4"/>
        <v>3.2388581329237782E-2</v>
      </c>
      <c r="F74" s="77">
        <f t="shared" si="4"/>
        <v>2.1053409197832482E-2</v>
      </c>
      <c r="G74" s="77">
        <f t="shared" si="5"/>
        <v>3.2388581329237782E-2</v>
      </c>
      <c r="H74" s="77">
        <f t="shared" si="5"/>
        <v>2.1053409197832482E-2</v>
      </c>
      <c r="I74" s="77">
        <f t="shared" si="5"/>
        <v>1.4330562473098997E-2</v>
      </c>
    </row>
    <row r="75" spans="2:9" ht="19.5" x14ac:dyDescent="0.45">
      <c r="B75" s="95" t="s">
        <v>31</v>
      </c>
      <c r="C75" s="77">
        <f t="shared" si="3"/>
        <v>4.7393453638965681E-3</v>
      </c>
      <c r="D75" s="77">
        <f t="shared" si="3"/>
        <v>2.0618564005587771E-3</v>
      </c>
      <c r="E75" s="77">
        <f t="shared" si="4"/>
        <v>-3.6509715618809856E-3</v>
      </c>
      <c r="F75" s="77">
        <f t="shared" si="4"/>
        <v>-2.13738706650838E-2</v>
      </c>
      <c r="G75" s="77">
        <f t="shared" si="5"/>
        <v>-3.6509715618809856E-3</v>
      </c>
      <c r="H75" s="77">
        <f t="shared" si="5"/>
        <v>-2.13738706650838E-2</v>
      </c>
      <c r="I75" s="77">
        <f t="shared" si="5"/>
        <v>-1.7178148196645419E-4</v>
      </c>
    </row>
    <row r="76" spans="2:9" ht="19.5" x14ac:dyDescent="0.45">
      <c r="B76" s="95" t="s">
        <v>32</v>
      </c>
      <c r="C76" s="77">
        <f t="shared" si="3"/>
        <v>-7.6900704319543319E-3</v>
      </c>
      <c r="D76" s="77">
        <f t="shared" si="3"/>
        <v>5.1733172802205987E-3</v>
      </c>
      <c r="E76" s="77">
        <f t="shared" si="4"/>
        <v>3.6509715618810675E-3</v>
      </c>
      <c r="F76" s="77">
        <f t="shared" si="4"/>
        <v>1.9085166053150363E-2</v>
      </c>
      <c r="G76" s="77">
        <f t="shared" si="5"/>
        <v>3.6509715618810675E-3</v>
      </c>
      <c r="H76" s="77">
        <f t="shared" si="5"/>
        <v>1.9085166053150363E-2</v>
      </c>
      <c r="I76" s="77">
        <f t="shared" si="5"/>
        <v>2.4311858979024379E-3</v>
      </c>
    </row>
    <row r="77" spans="2:9" ht="19.5" x14ac:dyDescent="0.45">
      <c r="B77" s="95" t="s">
        <v>34</v>
      </c>
      <c r="C77" s="77">
        <f t="shared" si="3"/>
        <v>4.1334573171072468E-3</v>
      </c>
      <c r="D77" s="77">
        <f t="shared" si="3"/>
        <v>7.2879031575913524E-3</v>
      </c>
      <c r="E77" s="77">
        <f t="shared" si="4"/>
        <v>2.4936485290031576E-2</v>
      </c>
      <c r="F77" s="77">
        <f t="shared" si="4"/>
        <v>2.0456008567382264E-2</v>
      </c>
      <c r="G77" s="77">
        <f t="shared" si="5"/>
        <v>2.4936485290031576E-2</v>
      </c>
      <c r="H77" s="77">
        <f t="shared" si="5"/>
        <v>2.0456008567382264E-2</v>
      </c>
      <c r="I77" s="77">
        <f t="shared" si="5"/>
        <v>7.6463905553610934E-3</v>
      </c>
    </row>
    <row r="78" spans="2:9" ht="19.5" x14ac:dyDescent="0.45">
      <c r="B78" s="95" t="s">
        <v>36</v>
      </c>
      <c r="C78" s="77">
        <f t="shared" si="3"/>
        <v>-2.6591831299868679E-3</v>
      </c>
      <c r="D78" s="77">
        <f t="shared" si="3"/>
        <v>-2.0876834304839552E-3</v>
      </c>
      <c r="E78" s="77">
        <f t="shared" si="4"/>
        <v>1.7515330388062744E-3</v>
      </c>
      <c r="F78" s="77">
        <f t="shared" si="4"/>
        <v>-1.3324452337786009E-3</v>
      </c>
      <c r="G78" s="77">
        <f t="shared" si="5"/>
        <v>1.7515330388062744E-3</v>
      </c>
      <c r="H78" s="77">
        <f t="shared" si="5"/>
        <v>-1.3324452337786009E-3</v>
      </c>
      <c r="I78" s="77">
        <f t="shared" si="5"/>
        <v>2.9699982342945511E-5</v>
      </c>
    </row>
    <row r="79" spans="2:9" ht="19.5" x14ac:dyDescent="0.45">
      <c r="B79" s="95" t="s">
        <v>38</v>
      </c>
      <c r="C79" s="77">
        <f t="shared" si="3"/>
        <v>-3.7073460866931106E-2</v>
      </c>
      <c r="D79" s="77">
        <f t="shared" si="3"/>
        <v>3.1331618320369014E-3</v>
      </c>
      <c r="E79" s="77">
        <f t="shared" si="4"/>
        <v>4.015061855530651E-3</v>
      </c>
      <c r="F79" s="77">
        <f t="shared" si="4"/>
        <v>9.7006949042951502E-3</v>
      </c>
      <c r="G79" s="77">
        <f t="shared" si="5"/>
        <v>4.015061855530651E-3</v>
      </c>
      <c r="H79" s="77">
        <f t="shared" si="5"/>
        <v>9.7006949042951502E-3</v>
      </c>
      <c r="I79" s="77">
        <f t="shared" si="5"/>
        <v>5.284137319280358E-4</v>
      </c>
    </row>
    <row r="80" spans="2:9" ht="19.5" x14ac:dyDescent="0.45">
      <c r="B80" s="95" t="s">
        <v>39</v>
      </c>
      <c r="C80" s="77">
        <f t="shared" si="3"/>
        <v>1.0863457322040495E-2</v>
      </c>
      <c r="D80" s="77">
        <f t="shared" si="3"/>
        <v>1.0515343999522907E-2</v>
      </c>
      <c r="E80" s="77">
        <f t="shared" si="4"/>
        <v>4.7106894712731051E-2</v>
      </c>
      <c r="F80" s="77">
        <f t="shared" si="4"/>
        <v>2.140390866315358E-2</v>
      </c>
      <c r="G80" s="77">
        <f t="shared" si="5"/>
        <v>4.7106894712731051E-2</v>
      </c>
      <c r="H80" s="77">
        <f t="shared" si="5"/>
        <v>2.140390866315358E-2</v>
      </c>
      <c r="I80" s="77">
        <f t="shared" si="5"/>
        <v>1.8952730474345321E-2</v>
      </c>
    </row>
    <row r="81" spans="2:9" ht="19.5" x14ac:dyDescent="0.45">
      <c r="B81" s="95" t="s">
        <v>40</v>
      </c>
      <c r="C81" s="77">
        <f t="shared" si="3"/>
        <v>-2.217259679651315E-2</v>
      </c>
      <c r="D81" s="77">
        <f t="shared" si="3"/>
        <v>1.2766130823035751E-2</v>
      </c>
      <c r="E81" s="77">
        <f t="shared" si="4"/>
        <v>1.969720322776717E-2</v>
      </c>
      <c r="F81" s="77">
        <f t="shared" si="4"/>
        <v>0</v>
      </c>
      <c r="G81" s="77">
        <f t="shared" si="5"/>
        <v>1.969720322776717E-2</v>
      </c>
      <c r="H81" s="77">
        <f t="shared" si="5"/>
        <v>0</v>
      </c>
      <c r="I81" s="77">
        <f t="shared" si="5"/>
        <v>3.4878960956128482E-3</v>
      </c>
    </row>
    <row r="82" spans="2:9" ht="19.5" x14ac:dyDescent="0.45">
      <c r="B82" s="95" t="s">
        <v>41</v>
      </c>
      <c r="C82" s="77">
        <f t="shared" si="3"/>
        <v>-1.1239113293224931E-3</v>
      </c>
      <c r="D82" s="77">
        <f t="shared" si="3"/>
        <v>-5.3390409794203198E-3</v>
      </c>
      <c r="E82" s="77">
        <f t="shared" si="4"/>
        <v>-1.0961211203144106E-2</v>
      </c>
      <c r="F82" s="77">
        <f t="shared" si="4"/>
        <v>-2.4089375198171857E-2</v>
      </c>
      <c r="G82" s="77">
        <f t="shared" si="5"/>
        <v>-1.0961211203144106E-2</v>
      </c>
      <c r="H82" s="77">
        <f t="shared" si="5"/>
        <v>-2.4089375198171857E-2</v>
      </c>
      <c r="I82" s="77">
        <f t="shared" si="5"/>
        <v>-1.7100246676670383E-3</v>
      </c>
    </row>
    <row r="83" spans="2:9" ht="19.5" x14ac:dyDescent="0.45">
      <c r="B83" s="95" t="s">
        <v>42</v>
      </c>
      <c r="C83" s="77">
        <f t="shared" ref="C83:D98" si="6">LN(C20/C21)</f>
        <v>3.3755306312812138E-3</v>
      </c>
      <c r="D83" s="77">
        <f t="shared" si="6"/>
        <v>3.2000027306708497E-3</v>
      </c>
      <c r="E83" s="77">
        <f t="shared" si="4"/>
        <v>-3.1855614939740443E-3</v>
      </c>
      <c r="F83" s="77">
        <f t="shared" si="4"/>
        <v>-4.0147260348013455E-3</v>
      </c>
      <c r="G83" s="77">
        <f t="shared" si="5"/>
        <v>-3.1855614939740443E-3</v>
      </c>
      <c r="H83" s="77">
        <f t="shared" si="5"/>
        <v>-4.0147260348013455E-3</v>
      </c>
      <c r="I83" s="77">
        <f t="shared" si="5"/>
        <v>-2.4799504308791181E-6</v>
      </c>
    </row>
    <row r="84" spans="2:9" ht="19.5" x14ac:dyDescent="0.45">
      <c r="B84" s="95" t="s">
        <v>43</v>
      </c>
      <c r="C84" s="77">
        <f t="shared" si="6"/>
        <v>3.0032287098875076E-2</v>
      </c>
      <c r="D84" s="77">
        <f t="shared" si="6"/>
        <v>1.1821738965166953E-2</v>
      </c>
      <c r="E84" s="77">
        <f t="shared" si="4"/>
        <v>3.4788461584461465E-2</v>
      </c>
      <c r="F84" s="77">
        <f t="shared" si="4"/>
        <v>1.8874844130632382E-2</v>
      </c>
      <c r="G84" s="77">
        <f t="shared" ref="G84:I99" si="7">LN(G21/G22)</f>
        <v>3.4788461584461465E-2</v>
      </c>
      <c r="H84" s="77">
        <f t="shared" si="7"/>
        <v>1.8874844130632382E-2</v>
      </c>
      <c r="I84" s="77">
        <f t="shared" si="7"/>
        <v>8.6212642258644435E-3</v>
      </c>
    </row>
    <row r="85" spans="2:9" ht="19.5" x14ac:dyDescent="0.45">
      <c r="B85" s="95" t="s">
        <v>44</v>
      </c>
      <c r="C85" s="77">
        <f t="shared" si="6"/>
        <v>9.6280831289757129E-3</v>
      </c>
      <c r="D85" s="77">
        <f t="shared" si="6"/>
        <v>9.7773728382949208E-3</v>
      </c>
      <c r="E85" s="77">
        <f t="shared" si="4"/>
        <v>1.604460421477066E-2</v>
      </c>
      <c r="F85" s="77">
        <f t="shared" si="4"/>
        <v>1.0603827765507279E-2</v>
      </c>
      <c r="G85" s="77">
        <f t="shared" si="7"/>
        <v>1.604460421477066E-2</v>
      </c>
      <c r="H85" s="77">
        <f t="shared" si="7"/>
        <v>1.0603827765507279E-2</v>
      </c>
      <c r="I85" s="77">
        <f t="shared" si="7"/>
        <v>8.7852176728450953E-3</v>
      </c>
    </row>
    <row r="86" spans="2:9" ht="19.5" x14ac:dyDescent="0.45">
      <c r="B86" s="95" t="s">
        <v>45</v>
      </c>
      <c r="C86" s="77">
        <f t="shared" si="6"/>
        <v>1.7150035952417181E-2</v>
      </c>
      <c r="D86" s="77">
        <f t="shared" si="6"/>
        <v>4.3763745997987815E-3</v>
      </c>
      <c r="E86" s="77">
        <f t="shared" si="4"/>
        <v>8.4010575312830696E-3</v>
      </c>
      <c r="F86" s="77">
        <f t="shared" si="4"/>
        <v>1.7693436422636922E-2</v>
      </c>
      <c r="G86" s="77">
        <f t="shared" si="7"/>
        <v>8.4010575312830696E-3</v>
      </c>
      <c r="H86" s="77">
        <f t="shared" si="7"/>
        <v>1.7693436422636922E-2</v>
      </c>
      <c r="I86" s="77">
        <f t="shared" si="7"/>
        <v>2.7126357249479907E-3</v>
      </c>
    </row>
    <row r="87" spans="2:9" ht="19.5" x14ac:dyDescent="0.45">
      <c r="B87" s="95" t="s">
        <v>46</v>
      </c>
      <c r="C87" s="77">
        <f t="shared" si="6"/>
        <v>4.7642597406387134E-2</v>
      </c>
      <c r="D87" s="77">
        <f t="shared" si="6"/>
        <v>3.3447934067540125E-2</v>
      </c>
      <c r="E87" s="77">
        <f t="shared" si="4"/>
        <v>3.055198369695428E-2</v>
      </c>
      <c r="F87" s="77">
        <f t="shared" si="4"/>
        <v>-6.9979009153877932E-4</v>
      </c>
      <c r="G87" s="77">
        <f t="shared" si="7"/>
        <v>3.055198369695428E-2</v>
      </c>
      <c r="H87" s="77">
        <f t="shared" si="7"/>
        <v>-6.9979009153877932E-4</v>
      </c>
      <c r="I87" s="77">
        <f t="shared" si="7"/>
        <v>2.2430377565652648E-2</v>
      </c>
    </row>
    <row r="88" spans="2:9" ht="19.5" x14ac:dyDescent="0.45">
      <c r="B88" s="95" t="s">
        <v>47</v>
      </c>
      <c r="C88" s="77">
        <f t="shared" si="6"/>
        <v>6.2755147903253835E-3</v>
      </c>
      <c r="D88" s="77">
        <f t="shared" si="6"/>
        <v>0</v>
      </c>
      <c r="E88" s="77">
        <f t="shared" si="4"/>
        <v>-3.6440126322176844E-2</v>
      </c>
      <c r="F88" s="77">
        <f t="shared" si="4"/>
        <v>-1.4238823652253631E-2</v>
      </c>
      <c r="G88" s="77">
        <f t="shared" si="7"/>
        <v>-3.6440126322176844E-2</v>
      </c>
      <c r="H88" s="77">
        <f t="shared" si="7"/>
        <v>-1.4238823652253631E-2</v>
      </c>
      <c r="I88" s="77">
        <f t="shared" si="7"/>
        <v>-1.7483207368872238E-3</v>
      </c>
    </row>
    <row r="89" spans="2:9" ht="19.5" x14ac:dyDescent="0.45">
      <c r="B89" s="95" t="s">
        <v>48</v>
      </c>
      <c r="C89" s="77">
        <f t="shared" si="6"/>
        <v>-1.2582574796279817E-3</v>
      </c>
      <c r="D89" s="77">
        <f t="shared" si="6"/>
        <v>0</v>
      </c>
      <c r="E89" s="77">
        <f t="shared" si="4"/>
        <v>-4.8563824939217376E-2</v>
      </c>
      <c r="F89" s="77">
        <f t="shared" si="4"/>
        <v>0</v>
      </c>
      <c r="G89" s="77">
        <f t="shared" si="7"/>
        <v>-4.8563824939217376E-2</v>
      </c>
      <c r="H89" s="77">
        <f t="shared" si="7"/>
        <v>0</v>
      </c>
      <c r="I89" s="77">
        <f t="shared" si="7"/>
        <v>-8.4155460946911439E-4</v>
      </c>
    </row>
    <row r="90" spans="2:9" ht="19.5" x14ac:dyDescent="0.45">
      <c r="B90" s="95" t="s">
        <v>49</v>
      </c>
      <c r="C90" s="77">
        <f t="shared" si="6"/>
        <v>1.3928683558465882E-2</v>
      </c>
      <c r="D90" s="77">
        <f t="shared" si="6"/>
        <v>-1.351371916672282E-2</v>
      </c>
      <c r="E90" s="77">
        <f t="shared" si="4"/>
        <v>-1.6376488546994649E-2</v>
      </c>
      <c r="F90" s="77">
        <f t="shared" si="4"/>
        <v>7.9626524230175834E-3</v>
      </c>
      <c r="G90" s="77">
        <f t="shared" si="7"/>
        <v>-1.6376488546994649E-2</v>
      </c>
      <c r="H90" s="77">
        <f t="shared" si="7"/>
        <v>7.9626524230175834E-3</v>
      </c>
      <c r="I90" s="77">
        <f t="shared" si="7"/>
        <v>1.8536549219775787E-2</v>
      </c>
    </row>
    <row r="91" spans="2:9" ht="19.5" x14ac:dyDescent="0.45">
      <c r="B91" s="95" t="s">
        <v>50</v>
      </c>
      <c r="C91" s="77">
        <f t="shared" si="6"/>
        <v>5.4339273871500896E-3</v>
      </c>
      <c r="D91" s="77">
        <f t="shared" si="6"/>
        <v>1.1191942970150324E-3</v>
      </c>
      <c r="E91" s="77">
        <f t="shared" si="4"/>
        <v>-1.223814258717887E-2</v>
      </c>
      <c r="F91" s="77">
        <f t="shared" si="4"/>
        <v>5.6483918919077045E-2</v>
      </c>
      <c r="G91" s="77">
        <f t="shared" si="7"/>
        <v>-1.223814258717887E-2</v>
      </c>
      <c r="H91" s="77">
        <f t="shared" si="7"/>
        <v>5.6483918919077045E-2</v>
      </c>
      <c r="I91" s="77">
        <f t="shared" si="7"/>
        <v>1.8870568408370383E-2</v>
      </c>
    </row>
    <row r="92" spans="2:9" ht="19.5" x14ac:dyDescent="0.45">
      <c r="B92" s="95" t="s">
        <v>51</v>
      </c>
      <c r="C92" s="77">
        <f t="shared" si="6"/>
        <v>4.3228734550820214E-2</v>
      </c>
      <c r="D92" s="77">
        <f t="shared" si="6"/>
        <v>4.4655387087929127E-2</v>
      </c>
      <c r="E92" s="77">
        <f t="shared" si="4"/>
        <v>3.7441758130212534E-2</v>
      </c>
      <c r="F92" s="77">
        <f t="shared" si="4"/>
        <v>-1.8583154548913398E-2</v>
      </c>
      <c r="G92" s="77">
        <f t="shared" si="7"/>
        <v>3.7441758130212534E-2</v>
      </c>
      <c r="H92" s="77">
        <f t="shared" si="7"/>
        <v>-1.8583154548913398E-2</v>
      </c>
      <c r="I92" s="77">
        <f t="shared" si="7"/>
        <v>1.8714254693424068E-2</v>
      </c>
    </row>
    <row r="93" spans="2:9" ht="19.5" x14ac:dyDescent="0.45">
      <c r="B93" s="95" t="s">
        <v>52</v>
      </c>
      <c r="C93" s="77">
        <f t="shared" si="6"/>
        <v>-1.7253248147559453E-2</v>
      </c>
      <c r="D93" s="77">
        <f t="shared" si="6"/>
        <v>-2.0858230120409809E-2</v>
      </c>
      <c r="E93" s="77">
        <f t="shared" si="4"/>
        <v>-4.8764575960477258E-2</v>
      </c>
      <c r="F93" s="77">
        <f t="shared" si="4"/>
        <v>0</v>
      </c>
      <c r="G93" s="77">
        <f t="shared" si="7"/>
        <v>-4.8764575960477258E-2</v>
      </c>
      <c r="H93" s="77">
        <f t="shared" si="7"/>
        <v>0</v>
      </c>
      <c r="I93" s="77">
        <f t="shared" si="7"/>
        <v>-1.6059145456339206E-2</v>
      </c>
    </row>
    <row r="94" spans="2:9" ht="19.5" x14ac:dyDescent="0.45">
      <c r="B94" s="95" t="s">
        <v>53</v>
      </c>
      <c r="C94" s="77">
        <f t="shared" si="6"/>
        <v>-3.2683705138379163E-2</v>
      </c>
      <c r="D94" s="77">
        <f t="shared" si="6"/>
        <v>-2.715098906595086E-2</v>
      </c>
      <c r="E94" s="77">
        <f t="shared" si="4"/>
        <v>-3.3961256478097473E-2</v>
      </c>
      <c r="F94" s="77">
        <f t="shared" si="4"/>
        <v>0</v>
      </c>
      <c r="G94" s="77">
        <f t="shared" si="7"/>
        <v>-3.3961256478097473E-2</v>
      </c>
      <c r="H94" s="77">
        <f t="shared" si="7"/>
        <v>0</v>
      </c>
      <c r="I94" s="77">
        <f t="shared" si="7"/>
        <v>-2.3799862599755785E-2</v>
      </c>
    </row>
    <row r="95" spans="2:9" ht="19.5" x14ac:dyDescent="0.45">
      <c r="B95" s="95" t="s">
        <v>54</v>
      </c>
      <c r="C95" s="77">
        <f t="shared" si="6"/>
        <v>-4.6954062258313854E-2</v>
      </c>
      <c r="D95" s="77">
        <f t="shared" si="6"/>
        <v>-4.5809536031294222E-2</v>
      </c>
      <c r="E95" s="77">
        <f t="shared" si="4"/>
        <v>-4.8754829104676871E-2</v>
      </c>
      <c r="F95" s="77">
        <f t="shared" si="4"/>
        <v>0</v>
      </c>
      <c r="G95" s="77">
        <f t="shared" si="7"/>
        <v>-4.8754829104676871E-2</v>
      </c>
      <c r="H95" s="77">
        <f t="shared" si="7"/>
        <v>0</v>
      </c>
      <c r="I95" s="77">
        <f t="shared" si="7"/>
        <v>-1.9046170015684795E-2</v>
      </c>
    </row>
    <row r="96" spans="2:9" ht="19.5" x14ac:dyDescent="0.45">
      <c r="B96" s="95" t="s">
        <v>55</v>
      </c>
      <c r="C96" s="77">
        <f t="shared" si="6"/>
        <v>-4.600900471990492E-2</v>
      </c>
      <c r="D96" s="77">
        <f t="shared" si="6"/>
        <v>-1.2712035588361861E-2</v>
      </c>
      <c r="E96" s="77">
        <f t="shared" si="4"/>
        <v>-2.9249996117866887E-2</v>
      </c>
      <c r="F96" s="77">
        <f t="shared" si="4"/>
        <v>-6.2957850152481371E-2</v>
      </c>
      <c r="G96" s="77">
        <f t="shared" si="7"/>
        <v>-2.9249996117866887E-2</v>
      </c>
      <c r="H96" s="77">
        <f t="shared" si="7"/>
        <v>-6.2957850152481371E-2</v>
      </c>
      <c r="I96" s="77">
        <f t="shared" si="7"/>
        <v>-7.5768869903008575E-3</v>
      </c>
    </row>
    <row r="97" spans="2:9" ht="19.5" x14ac:dyDescent="0.45">
      <c r="B97" s="95" t="s">
        <v>56</v>
      </c>
      <c r="C97" s="77">
        <f t="shared" si="6"/>
        <v>-2.7187251825913514E-2</v>
      </c>
      <c r="D97" s="77">
        <f t="shared" si="6"/>
        <v>-2.18644836967384E-2</v>
      </c>
      <c r="E97" s="77">
        <f t="shared" si="4"/>
        <v>-2.9697337645369034E-3</v>
      </c>
      <c r="F97" s="77">
        <f t="shared" si="4"/>
        <v>1.0564078479750973E-2</v>
      </c>
      <c r="G97" s="77">
        <f t="shared" si="7"/>
        <v>-2.9697337645369034E-3</v>
      </c>
      <c r="H97" s="77">
        <f t="shared" si="7"/>
        <v>1.0564078479750973E-2</v>
      </c>
      <c r="I97" s="77">
        <f t="shared" si="7"/>
        <v>-5.0978087507581992E-3</v>
      </c>
    </row>
    <row r="98" spans="2:9" ht="19.5" x14ac:dyDescent="0.45">
      <c r="B98" s="95" t="s">
        <v>57</v>
      </c>
      <c r="C98" s="77">
        <f t="shared" si="6"/>
        <v>-6.7529800803069187E-3</v>
      </c>
      <c r="D98" s="77">
        <f t="shared" si="6"/>
        <v>-3.084835351210151E-3</v>
      </c>
      <c r="E98" s="77">
        <f t="shared" si="4"/>
        <v>3.6563112031104792E-3</v>
      </c>
      <c r="F98" s="77">
        <f t="shared" si="4"/>
        <v>-2.603697378299543E-2</v>
      </c>
      <c r="G98" s="77">
        <f t="shared" si="7"/>
        <v>3.6563112031104792E-3</v>
      </c>
      <c r="H98" s="77">
        <f t="shared" si="7"/>
        <v>-2.603697378299543E-2</v>
      </c>
      <c r="I98" s="77">
        <f t="shared" si="7"/>
        <v>1.9999219760096106E-4</v>
      </c>
    </row>
    <row r="99" spans="2:9" ht="19.5" x14ac:dyDescent="0.45">
      <c r="B99" s="95" t="s">
        <v>58</v>
      </c>
      <c r="C99" s="77">
        <f t="shared" ref="C99:D114" si="8">LN(C36/C37)</f>
        <v>-1.2817116113790312E-2</v>
      </c>
      <c r="D99" s="77">
        <f t="shared" si="8"/>
        <v>-1.931936040263748E-2</v>
      </c>
      <c r="E99" s="77">
        <f t="shared" ref="E99:F126" si="9">LN(G36/G37)</f>
        <v>-3.0660652394785291E-2</v>
      </c>
      <c r="F99" s="77">
        <f t="shared" si="9"/>
        <v>1.0401033205284353E-2</v>
      </c>
      <c r="G99" s="77">
        <f t="shared" si="7"/>
        <v>-3.0660652394785291E-2</v>
      </c>
      <c r="H99" s="77">
        <f t="shared" si="7"/>
        <v>1.0401033205284353E-2</v>
      </c>
      <c r="I99" s="77">
        <f t="shared" si="7"/>
        <v>-1.8664727897744783E-3</v>
      </c>
    </row>
    <row r="100" spans="2:9" ht="19.5" x14ac:dyDescent="0.45">
      <c r="B100" s="95" t="s">
        <v>59</v>
      </c>
      <c r="C100" s="77">
        <f t="shared" si="8"/>
        <v>4.7047497449001108E-2</v>
      </c>
      <c r="D100" s="77">
        <f t="shared" si="8"/>
        <v>1.9319360402637584E-2</v>
      </c>
      <c r="E100" s="77">
        <f t="shared" si="9"/>
        <v>4.33321731716831E-2</v>
      </c>
      <c r="F100" s="77">
        <f t="shared" si="9"/>
        <v>4.2369002774779764E-2</v>
      </c>
      <c r="G100" s="77">
        <f t="shared" ref="G100:I115" si="10">LN(G37/G38)</f>
        <v>4.33321731716831E-2</v>
      </c>
      <c r="H100" s="77">
        <f t="shared" si="10"/>
        <v>4.2369002774779764E-2</v>
      </c>
      <c r="I100" s="77">
        <f t="shared" si="10"/>
        <v>1.7350674324015228E-2</v>
      </c>
    </row>
    <row r="101" spans="2:9" ht="19.5" x14ac:dyDescent="0.45">
      <c r="B101" s="95" t="s">
        <v>60</v>
      </c>
      <c r="C101" s="77">
        <f t="shared" si="8"/>
        <v>-7.5166586923658667E-3</v>
      </c>
      <c r="D101" s="77">
        <f t="shared" si="8"/>
        <v>-1.5283027980177017E-2</v>
      </c>
      <c r="E101" s="77">
        <f t="shared" si="9"/>
        <v>-1.3815554765077492E-2</v>
      </c>
      <c r="F101" s="77">
        <f t="shared" si="9"/>
        <v>-2.7075586605281459E-2</v>
      </c>
      <c r="G101" s="77">
        <f t="shared" si="10"/>
        <v>-1.3815554765077492E-2</v>
      </c>
      <c r="H101" s="77">
        <f t="shared" si="10"/>
        <v>-2.7075586605281459E-2</v>
      </c>
      <c r="I101" s="77">
        <f t="shared" si="10"/>
        <v>5.3092638845773713E-3</v>
      </c>
    </row>
    <row r="102" spans="2:9" ht="19.5" x14ac:dyDescent="0.45">
      <c r="B102" s="95" t="s">
        <v>61</v>
      </c>
      <c r="C102" s="77">
        <f t="shared" si="8"/>
        <v>-4.780218450731253E-2</v>
      </c>
      <c r="D102" s="77">
        <f t="shared" si="8"/>
        <v>-4.5462374076757288E-2</v>
      </c>
      <c r="E102" s="77">
        <f t="shared" si="9"/>
        <v>-5.0182587063567459E-3</v>
      </c>
      <c r="F102" s="77">
        <f t="shared" si="9"/>
        <v>-1.2591624590149715E-2</v>
      </c>
      <c r="G102" s="77">
        <f t="shared" si="10"/>
        <v>-5.0182587063567459E-3</v>
      </c>
      <c r="H102" s="77">
        <f t="shared" si="10"/>
        <v>-1.2591624590149715E-2</v>
      </c>
      <c r="I102" s="77">
        <f t="shared" si="10"/>
        <v>-5.5967560174574865E-3</v>
      </c>
    </row>
    <row r="103" spans="2:9" ht="19.5" x14ac:dyDescent="0.45">
      <c r="B103" s="95" t="s">
        <v>62</v>
      </c>
      <c r="C103" s="77">
        <f t="shared" si="8"/>
        <v>2.7495205663694545E-3</v>
      </c>
      <c r="D103" s="77">
        <f t="shared" si="8"/>
        <v>-2.9511899026320447E-2</v>
      </c>
      <c r="E103" s="77">
        <f t="shared" si="9"/>
        <v>-5.8983837069658193E-3</v>
      </c>
      <c r="F103" s="77">
        <f t="shared" si="9"/>
        <v>-3.039002845400195E-3</v>
      </c>
      <c r="G103" s="77">
        <f t="shared" si="10"/>
        <v>-5.8983837069658193E-3</v>
      </c>
      <c r="H103" s="77">
        <f t="shared" si="10"/>
        <v>-3.039002845400195E-3</v>
      </c>
      <c r="I103" s="77">
        <f t="shared" si="10"/>
        <v>-2.6236476986734752E-3</v>
      </c>
    </row>
    <row r="104" spans="2:9" ht="19.5" x14ac:dyDescent="0.45">
      <c r="B104" s="95" t="s">
        <v>63</v>
      </c>
      <c r="C104" s="77">
        <f t="shared" si="8"/>
        <v>2.9335809485131887E-2</v>
      </c>
      <c r="D104" s="77">
        <f t="shared" si="8"/>
        <v>-1.6744577273801665E-2</v>
      </c>
      <c r="E104" s="77">
        <f t="shared" si="9"/>
        <v>-2.7106409188102755E-3</v>
      </c>
      <c r="F104" s="77">
        <f t="shared" si="9"/>
        <v>3.3721126605161598E-4</v>
      </c>
      <c r="G104" s="77">
        <f t="shared" si="10"/>
        <v>-2.7106409188102755E-3</v>
      </c>
      <c r="H104" s="77">
        <f t="shared" si="10"/>
        <v>3.3721126605161598E-4</v>
      </c>
      <c r="I104" s="77">
        <f t="shared" si="10"/>
        <v>4.3273614924319671E-4</v>
      </c>
    </row>
    <row r="105" spans="2:9" ht="19.5" x14ac:dyDescent="0.45">
      <c r="B105" s="95" t="s">
        <v>64</v>
      </c>
      <c r="C105" s="77">
        <f t="shared" si="8"/>
        <v>2.1783607138048541E-2</v>
      </c>
      <c r="D105" s="77">
        <f t="shared" si="8"/>
        <v>1.7683103856065936E-2</v>
      </c>
      <c r="E105" s="77">
        <f t="shared" si="9"/>
        <v>1.6604498401973464E-2</v>
      </c>
      <c r="F105" s="77">
        <f t="shared" si="9"/>
        <v>-7.7272348208820823E-3</v>
      </c>
      <c r="G105" s="77">
        <f t="shared" si="10"/>
        <v>1.6604498401973464E-2</v>
      </c>
      <c r="H105" s="77">
        <f t="shared" si="10"/>
        <v>-7.7272348208820823E-3</v>
      </c>
      <c r="I105" s="77">
        <f t="shared" si="10"/>
        <v>6.2275233983406213E-3</v>
      </c>
    </row>
    <row r="106" spans="2:9" ht="19.5" x14ac:dyDescent="0.45">
      <c r="B106" s="95" t="s">
        <v>65</v>
      </c>
      <c r="C106" s="77">
        <f t="shared" si="8"/>
        <v>-8.6893560862046787E-4</v>
      </c>
      <c r="D106" s="77">
        <f t="shared" si="8"/>
        <v>-5.6179923042232608E-3</v>
      </c>
      <c r="E106" s="77">
        <f t="shared" si="9"/>
        <v>-1.8331810816609605E-3</v>
      </c>
      <c r="F106" s="77">
        <f t="shared" si="9"/>
        <v>4.3602282729776863E-3</v>
      </c>
      <c r="G106" s="77">
        <f t="shared" si="10"/>
        <v>-1.8331810816609605E-3</v>
      </c>
      <c r="H106" s="77">
        <f t="shared" si="10"/>
        <v>4.3602282729776863E-3</v>
      </c>
      <c r="I106" s="77">
        <f t="shared" si="10"/>
        <v>-5.190112372683125E-3</v>
      </c>
    </row>
    <row r="107" spans="2:9" ht="19.5" x14ac:dyDescent="0.45">
      <c r="B107" s="95" t="s">
        <v>66</v>
      </c>
      <c r="C107" s="77">
        <f t="shared" si="8"/>
        <v>2.8993931590025786E-3</v>
      </c>
      <c r="D107" s="77">
        <f t="shared" si="8"/>
        <v>-3.0347156389291818E-2</v>
      </c>
      <c r="E107" s="77">
        <f t="shared" si="9"/>
        <v>1.5457684641004631E-2</v>
      </c>
      <c r="F107" s="77">
        <f t="shared" si="9"/>
        <v>1.68208618298488E-3</v>
      </c>
      <c r="G107" s="77">
        <f t="shared" si="10"/>
        <v>1.5457684641004631E-2</v>
      </c>
      <c r="H107" s="77">
        <f t="shared" si="10"/>
        <v>1.68208618298488E-3</v>
      </c>
      <c r="I107" s="77">
        <f t="shared" si="10"/>
        <v>7.8803759262831394E-4</v>
      </c>
    </row>
    <row r="108" spans="2:9" ht="19.5" x14ac:dyDescent="0.45">
      <c r="B108" s="95" t="s">
        <v>67</v>
      </c>
      <c r="C108" s="77">
        <f t="shared" si="8"/>
        <v>-4.7628048989254587E-2</v>
      </c>
      <c r="D108" s="77">
        <f t="shared" si="8"/>
        <v>1.0013738660502E-2</v>
      </c>
      <c r="E108" s="77">
        <f t="shared" si="9"/>
        <v>1.9486471745016498E-2</v>
      </c>
      <c r="F108" s="77">
        <f t="shared" si="9"/>
        <v>9.1324835632724723E-3</v>
      </c>
      <c r="G108" s="77">
        <f t="shared" si="10"/>
        <v>1.9486471745016498E-2</v>
      </c>
      <c r="H108" s="77">
        <f t="shared" si="10"/>
        <v>9.1324835632724723E-3</v>
      </c>
      <c r="I108" s="77">
        <f t="shared" si="10"/>
        <v>3.1917689719093147E-4</v>
      </c>
    </row>
    <row r="109" spans="2:9" ht="19.5" x14ac:dyDescent="0.45">
      <c r="B109" s="95" t="s">
        <v>68</v>
      </c>
      <c r="C109" s="77">
        <f t="shared" si="8"/>
        <v>-3.7494204427580516E-2</v>
      </c>
      <c r="D109" s="77">
        <f t="shared" si="8"/>
        <v>1.0115028770111747E-2</v>
      </c>
      <c r="E109" s="77">
        <f t="shared" si="9"/>
        <v>2.2052667407522725E-2</v>
      </c>
      <c r="F109" s="77">
        <f t="shared" si="9"/>
        <v>-5.4219041667369645E-3</v>
      </c>
      <c r="G109" s="77">
        <f t="shared" si="10"/>
        <v>2.2052667407522725E-2</v>
      </c>
      <c r="H109" s="77">
        <f t="shared" si="10"/>
        <v>-5.4219041667369645E-3</v>
      </c>
      <c r="I109" s="77">
        <f t="shared" si="10"/>
        <v>5.5324868260906573E-3</v>
      </c>
    </row>
    <row r="110" spans="2:9" ht="19.5" x14ac:dyDescent="0.45">
      <c r="B110" s="95" t="s">
        <v>69</v>
      </c>
      <c r="C110" s="77">
        <f t="shared" si="8"/>
        <v>-4.7646653467352994E-2</v>
      </c>
      <c r="D110" s="77">
        <f t="shared" si="8"/>
        <v>-1.8467225931646629E-3</v>
      </c>
      <c r="E110" s="77">
        <f t="shared" si="9"/>
        <v>-1.6823275884990614E-2</v>
      </c>
      <c r="F110" s="77">
        <f t="shared" si="9"/>
        <v>-1.0087509883728221E-2</v>
      </c>
      <c r="G110" s="77">
        <f t="shared" si="10"/>
        <v>-1.6823275884990614E-2</v>
      </c>
      <c r="H110" s="77">
        <f t="shared" si="10"/>
        <v>-1.0087509883728221E-2</v>
      </c>
      <c r="I110" s="77">
        <f t="shared" si="10"/>
        <v>-5.270407396423398E-3</v>
      </c>
    </row>
    <row r="111" spans="2:9" ht="19.5" x14ac:dyDescent="0.45">
      <c r="B111" s="95" t="s">
        <v>70</v>
      </c>
      <c r="C111" s="77">
        <f t="shared" si="8"/>
        <v>2.3149181866965622E-2</v>
      </c>
      <c r="D111" s="77">
        <f t="shared" si="8"/>
        <v>0</v>
      </c>
      <c r="E111" s="77">
        <f t="shared" si="9"/>
        <v>-3.2820573603294295E-2</v>
      </c>
      <c r="F111" s="77">
        <f t="shared" si="9"/>
        <v>0</v>
      </c>
      <c r="G111" s="77">
        <f t="shared" si="10"/>
        <v>-3.2820573603294295E-2</v>
      </c>
      <c r="H111" s="77">
        <f t="shared" si="10"/>
        <v>0</v>
      </c>
      <c r="I111" s="77">
        <f t="shared" si="10"/>
        <v>-2.3626474449676442E-3</v>
      </c>
    </row>
    <row r="112" spans="2:9" ht="19.5" x14ac:dyDescent="0.45">
      <c r="B112" s="95" t="s">
        <v>71</v>
      </c>
      <c r="C112" s="77">
        <f t="shared" si="8"/>
        <v>-2.0603355644708665E-2</v>
      </c>
      <c r="D112" s="77">
        <f t="shared" si="8"/>
        <v>-9.2208397496842498E-4</v>
      </c>
      <c r="E112" s="77">
        <f t="shared" si="9"/>
        <v>-7.8107449701537166E-3</v>
      </c>
      <c r="F112" s="77">
        <f t="shared" si="9"/>
        <v>0</v>
      </c>
      <c r="G112" s="77">
        <f t="shared" si="10"/>
        <v>-7.8107449701537166E-3</v>
      </c>
      <c r="H112" s="77">
        <f t="shared" si="10"/>
        <v>0</v>
      </c>
      <c r="I112" s="77">
        <f t="shared" si="10"/>
        <v>-2.8144091389116681E-3</v>
      </c>
    </row>
    <row r="113" spans="2:9" ht="19.5" x14ac:dyDescent="0.45">
      <c r="B113" s="95" t="s">
        <v>72</v>
      </c>
      <c r="C113" s="77">
        <f t="shared" si="8"/>
        <v>3.3699404520653613E-2</v>
      </c>
      <c r="D113" s="77">
        <f t="shared" si="8"/>
        <v>0</v>
      </c>
      <c r="E113" s="77">
        <f t="shared" si="9"/>
        <v>2.2885913819995543E-4</v>
      </c>
      <c r="F113" s="77">
        <f t="shared" si="9"/>
        <v>0</v>
      </c>
      <c r="G113" s="77">
        <f t="shared" si="10"/>
        <v>2.2885913819995543E-4</v>
      </c>
      <c r="H113" s="77">
        <f t="shared" si="10"/>
        <v>0</v>
      </c>
      <c r="I113" s="77">
        <f t="shared" si="10"/>
        <v>3.4157097130502042E-3</v>
      </c>
    </row>
    <row r="114" spans="2:9" ht="19.5" x14ac:dyDescent="0.45">
      <c r="B114" s="95" t="s">
        <v>73</v>
      </c>
      <c r="C114" s="77">
        <f t="shared" si="8"/>
        <v>-1.1533548558053471E-2</v>
      </c>
      <c r="D114" s="77">
        <f t="shared" si="8"/>
        <v>-4.5977092486294314E-3</v>
      </c>
      <c r="E114" s="77">
        <f t="shared" si="9"/>
        <v>3.8986404156573229E-3</v>
      </c>
      <c r="F114" s="77">
        <f t="shared" si="9"/>
        <v>0</v>
      </c>
      <c r="G114" s="77">
        <f t="shared" si="10"/>
        <v>3.8986404156573229E-3</v>
      </c>
      <c r="H114" s="77">
        <f t="shared" si="10"/>
        <v>0</v>
      </c>
      <c r="I114" s="77">
        <f t="shared" si="10"/>
        <v>2.2569524929312262E-3</v>
      </c>
    </row>
    <row r="115" spans="2:9" ht="19.5" x14ac:dyDescent="0.45">
      <c r="B115" s="95" t="s">
        <v>74</v>
      </c>
      <c r="C115" s="77">
        <f t="shared" ref="C115:D126" si="11">LN(C52/C53)</f>
        <v>-3.0795351138471889E-2</v>
      </c>
      <c r="D115" s="77">
        <f t="shared" si="11"/>
        <v>-1.8331810816609605E-3</v>
      </c>
      <c r="E115" s="77">
        <f t="shared" si="9"/>
        <v>2.5307732361849961E-3</v>
      </c>
      <c r="F115" s="77">
        <f t="shared" si="9"/>
        <v>0</v>
      </c>
      <c r="G115" s="77">
        <f t="shared" si="10"/>
        <v>2.5307732361849961E-3</v>
      </c>
      <c r="H115" s="77">
        <f t="shared" si="10"/>
        <v>0</v>
      </c>
      <c r="I115" s="77">
        <f t="shared" si="10"/>
        <v>-2.8281570447608634E-3</v>
      </c>
    </row>
    <row r="116" spans="2:9" ht="19.5" x14ac:dyDescent="0.45">
      <c r="B116" s="95" t="s">
        <v>75</v>
      </c>
      <c r="C116" s="77">
        <f t="shared" si="11"/>
        <v>3.027424638462662E-2</v>
      </c>
      <c r="D116" s="77">
        <f t="shared" si="11"/>
        <v>-1.0022862948652136E-2</v>
      </c>
      <c r="E116" s="77">
        <f t="shared" si="9"/>
        <v>-2.0069088623604674E-2</v>
      </c>
      <c r="F116" s="77">
        <f t="shared" si="9"/>
        <v>-2.6755165003720594E-2</v>
      </c>
      <c r="G116" s="77">
        <f t="shared" ref="G116:I126" si="12">LN(G53/G54)</f>
        <v>-2.0069088623604674E-2</v>
      </c>
      <c r="H116" s="77">
        <f t="shared" si="12"/>
        <v>-2.6755165003720594E-2</v>
      </c>
      <c r="I116" s="77">
        <f t="shared" si="12"/>
        <v>9.3555843246465574E-4</v>
      </c>
    </row>
    <row r="117" spans="2:9" ht="19.5" x14ac:dyDescent="0.45">
      <c r="B117" s="95" t="s">
        <v>76</v>
      </c>
      <c r="C117" s="77">
        <f t="shared" si="11"/>
        <v>-4.8058058837655189E-2</v>
      </c>
      <c r="D117" s="77">
        <f t="shared" si="11"/>
        <v>-3.6199134551343527E-3</v>
      </c>
      <c r="E117" s="77">
        <f t="shared" si="9"/>
        <v>-2.2106515959820713E-2</v>
      </c>
      <c r="F117" s="77">
        <f t="shared" si="9"/>
        <v>-2.4147430622390741E-2</v>
      </c>
      <c r="G117" s="77">
        <f t="shared" si="12"/>
        <v>-2.2106515959820713E-2</v>
      </c>
      <c r="H117" s="77">
        <f t="shared" si="12"/>
        <v>-2.4147430622390741E-2</v>
      </c>
      <c r="I117" s="77">
        <f t="shared" si="12"/>
        <v>-1.2460028004794E-2</v>
      </c>
    </row>
    <row r="118" spans="2:9" ht="19.5" x14ac:dyDescent="0.45">
      <c r="B118" s="95" t="s">
        <v>77</v>
      </c>
      <c r="C118" s="77">
        <f t="shared" si="11"/>
        <v>-3.1283098380665099E-2</v>
      </c>
      <c r="D118" s="77">
        <f t="shared" si="11"/>
        <v>-1.7017875990998809E-2</v>
      </c>
      <c r="E118" s="77">
        <f t="shared" si="9"/>
        <v>-4.8706028037120423E-2</v>
      </c>
      <c r="F118" s="77">
        <f t="shared" si="9"/>
        <v>-4.7913355695897504E-2</v>
      </c>
      <c r="G118" s="77">
        <f t="shared" si="12"/>
        <v>-4.8706028037120423E-2</v>
      </c>
      <c r="H118" s="77">
        <f t="shared" si="12"/>
        <v>-4.7913355695897504E-2</v>
      </c>
      <c r="I118" s="77">
        <f t="shared" si="12"/>
        <v>-1.6863249495841792E-2</v>
      </c>
    </row>
    <row r="119" spans="2:9" ht="19.5" x14ac:dyDescent="0.45">
      <c r="B119" s="95" t="s">
        <v>78</v>
      </c>
      <c r="C119" s="77">
        <f t="shared" si="11"/>
        <v>3.8008743361883028E-2</v>
      </c>
      <c r="D119" s="77">
        <f t="shared" si="11"/>
        <v>-4.6842908760074693E-2</v>
      </c>
      <c r="E119" s="77">
        <f t="shared" si="9"/>
        <v>-4.7647616163363965E-2</v>
      </c>
      <c r="F119" s="77">
        <f t="shared" si="9"/>
        <v>9.794397592287625E-3</v>
      </c>
      <c r="G119" s="77">
        <f t="shared" si="12"/>
        <v>-4.7647616163363965E-2</v>
      </c>
      <c r="H119" s="77">
        <f t="shared" si="12"/>
        <v>9.794397592287625E-3</v>
      </c>
      <c r="I119" s="77">
        <f t="shared" si="12"/>
        <v>-1.6020361418800935E-2</v>
      </c>
    </row>
    <row r="120" spans="2:9" ht="19.5" x14ac:dyDescent="0.45">
      <c r="B120" s="95" t="s">
        <v>79</v>
      </c>
      <c r="C120" s="77">
        <f t="shared" si="11"/>
        <v>4.4724458857036811E-2</v>
      </c>
      <c r="D120" s="77">
        <f t="shared" si="11"/>
        <v>-8.4388686458645949E-3</v>
      </c>
      <c r="E120" s="77">
        <f t="shared" si="9"/>
        <v>-1.5720152599280564E-2</v>
      </c>
      <c r="F120" s="77">
        <f t="shared" si="9"/>
        <v>-1.4979114326474485E-2</v>
      </c>
      <c r="G120" s="77">
        <f t="shared" si="12"/>
        <v>-1.5720152599280564E-2</v>
      </c>
      <c r="H120" s="77">
        <f t="shared" si="12"/>
        <v>-1.4979114326474485E-2</v>
      </c>
      <c r="I120" s="77">
        <f t="shared" si="12"/>
        <v>4.1539461309873368E-3</v>
      </c>
    </row>
    <row r="121" spans="2:9" ht="19.5" x14ac:dyDescent="0.45">
      <c r="B121" s="95" t="s">
        <v>80</v>
      </c>
      <c r="C121" s="77">
        <f t="shared" si="11"/>
        <v>-2.681955486310875E-2</v>
      </c>
      <c r="D121" s="77">
        <f t="shared" si="11"/>
        <v>0</v>
      </c>
      <c r="E121" s="77">
        <f t="shared" si="9"/>
        <v>-4.3275054383196135E-2</v>
      </c>
      <c r="F121" s="77">
        <f t="shared" si="9"/>
        <v>-5.2262443227741935E-2</v>
      </c>
      <c r="G121" s="77">
        <f t="shared" si="12"/>
        <v>-4.3275054383196135E-2</v>
      </c>
      <c r="H121" s="77">
        <f t="shared" si="12"/>
        <v>-5.2262443227741935E-2</v>
      </c>
      <c r="I121" s="77">
        <f t="shared" si="12"/>
        <v>-8.93996936020355E-3</v>
      </c>
    </row>
    <row r="122" spans="2:9" ht="19.5" x14ac:dyDescent="0.45">
      <c r="B122" s="95" t="s">
        <v>81</v>
      </c>
      <c r="C122" s="77">
        <f t="shared" si="11"/>
        <v>5.0891607296389224E-2</v>
      </c>
      <c r="D122" s="77">
        <f t="shared" si="11"/>
        <v>-8.3998324972498731E-4</v>
      </c>
      <c r="E122" s="77">
        <f t="shared" si="9"/>
        <v>4.6240948796574449E-2</v>
      </c>
      <c r="F122" s="77">
        <f t="shared" si="9"/>
        <v>-1.0982416668609041E-2</v>
      </c>
      <c r="G122" s="77">
        <f t="shared" si="12"/>
        <v>4.6240948796574449E-2</v>
      </c>
      <c r="H122" s="77">
        <f t="shared" si="12"/>
        <v>-1.0982416668609041E-2</v>
      </c>
      <c r="I122" s="77">
        <f t="shared" si="12"/>
        <v>1.0563108504944579E-2</v>
      </c>
    </row>
    <row r="123" spans="2:9" ht="19.5" x14ac:dyDescent="0.45">
      <c r="B123" s="95" t="s">
        <v>82</v>
      </c>
      <c r="C123" s="77">
        <f t="shared" si="11"/>
        <v>2.144198087659283E-3</v>
      </c>
      <c r="D123" s="77">
        <f t="shared" si="11"/>
        <v>0</v>
      </c>
      <c r="E123" s="77">
        <f t="shared" si="9"/>
        <v>-1.9608471388376313E-2</v>
      </c>
      <c r="F123" s="77">
        <f t="shared" si="9"/>
        <v>5.4761317255872253E-3</v>
      </c>
      <c r="G123" s="77">
        <f t="shared" si="12"/>
        <v>-1.9608471388376313E-2</v>
      </c>
      <c r="H123" s="77">
        <f t="shared" si="12"/>
        <v>5.4761317255872253E-3</v>
      </c>
      <c r="I123" s="77">
        <f t="shared" si="12"/>
        <v>-1.1800566645857259E-3</v>
      </c>
    </row>
    <row r="124" spans="2:9" ht="19.5" x14ac:dyDescent="0.45">
      <c r="B124" s="95" t="s">
        <v>83</v>
      </c>
      <c r="C124" s="77">
        <f t="shared" si="11"/>
        <v>-3.2145754978553358E-3</v>
      </c>
      <c r="D124" s="77">
        <f t="shared" si="11"/>
        <v>-2.4876904755404557E-2</v>
      </c>
      <c r="E124" s="77">
        <f t="shared" si="9"/>
        <v>-1.9398648178265917E-3</v>
      </c>
      <c r="F124" s="77">
        <f t="shared" si="9"/>
        <v>2.4707865909875421E-2</v>
      </c>
      <c r="G124" s="77">
        <f t="shared" si="12"/>
        <v>-1.9398648178265917E-3</v>
      </c>
      <c r="H124" s="77">
        <f t="shared" si="12"/>
        <v>2.4707865909875421E-2</v>
      </c>
      <c r="I124" s="77">
        <f t="shared" si="12"/>
        <v>4.6800628137096931E-4</v>
      </c>
    </row>
    <row r="125" spans="2:9" ht="19.5" x14ac:dyDescent="0.45">
      <c r="B125" s="95" t="s">
        <v>84</v>
      </c>
      <c r="C125" s="77">
        <f t="shared" si="11"/>
        <v>-1.5656416395117514E-2</v>
      </c>
      <c r="D125" s="77">
        <f t="shared" si="11"/>
        <v>2.460025840862399E-3</v>
      </c>
      <c r="E125" s="77">
        <f t="shared" si="9"/>
        <v>2.1548336206202928E-2</v>
      </c>
      <c r="F125" s="77">
        <f t="shared" si="9"/>
        <v>5.0156844961673844E-3</v>
      </c>
      <c r="G125" s="77">
        <f t="shared" si="12"/>
        <v>2.1548336206202928E-2</v>
      </c>
      <c r="H125" s="77">
        <f t="shared" si="12"/>
        <v>5.0156844961673844E-3</v>
      </c>
      <c r="I125" s="77">
        <f t="shared" si="12"/>
        <v>-1.5408423686698565E-3</v>
      </c>
    </row>
    <row r="126" spans="2:9" ht="19.5" x14ac:dyDescent="0.45">
      <c r="B126" s="95" t="s">
        <v>85</v>
      </c>
      <c r="C126" s="77">
        <f t="shared" si="11"/>
        <v>-4.8564456009123791E-2</v>
      </c>
      <c r="D126" s="77">
        <f t="shared" si="11"/>
        <v>7.4165976550496192E-3</v>
      </c>
      <c r="E126" s="77">
        <f t="shared" si="9"/>
        <v>1.9821612039912025E-3</v>
      </c>
      <c r="F126" s="77">
        <f t="shared" si="9"/>
        <v>0</v>
      </c>
      <c r="G126" s="77">
        <f t="shared" si="12"/>
        <v>1.9821612039912025E-3</v>
      </c>
      <c r="H126" s="77">
        <f t="shared" si="12"/>
        <v>0</v>
      </c>
      <c r="I126" s="77">
        <f t="shared" si="12"/>
        <v>-4.9508533018200627E-3</v>
      </c>
    </row>
    <row r="129" spans="2:8" ht="19.5" x14ac:dyDescent="0.45">
      <c r="B129" s="86" t="s">
        <v>1992</v>
      </c>
      <c r="C129" s="87">
        <f t="shared" ref="C129:H129" si="13">AVERAGE(C67:C126)</f>
        <v>-4.4158500538408552E-3</v>
      </c>
      <c r="D129" s="87">
        <f t="shared" si="13"/>
        <v>-4.8453248370436018E-3</v>
      </c>
      <c r="E129" s="87">
        <f t="shared" si="13"/>
        <v>-4.1800725718187147E-3</v>
      </c>
      <c r="F129" s="87">
        <f t="shared" si="13"/>
        <v>-3.289421865692655E-3</v>
      </c>
      <c r="G129" s="87">
        <f t="shared" si="13"/>
        <v>-4.1800725718187147E-3</v>
      </c>
      <c r="H129" s="87">
        <f t="shared" si="13"/>
        <v>-3.289421865692655E-3</v>
      </c>
    </row>
    <row r="130" spans="2:8" ht="19.5" x14ac:dyDescent="0.45">
      <c r="B130" s="86" t="s">
        <v>37</v>
      </c>
      <c r="C130" s="87">
        <f>_xlfn.STDEV.S(C67:C126)</f>
        <v>2.8381377546009844E-2</v>
      </c>
      <c r="D130" s="87">
        <f>_xlfn.STDEV.S(D67:D126)</f>
        <v>1.7954534437102262E-2</v>
      </c>
      <c r="E130" s="87">
        <f>_xlfn.STDEV.S(E67:E126)</f>
        <v>2.5508541266719489E-2</v>
      </c>
      <c r="F130" s="87">
        <f>_xlfn.STDEV.S(F67:F126)</f>
        <v>2.0448005863908689E-2</v>
      </c>
      <c r="G130" s="87">
        <f>_xlfn.STDEV.S(G67:G126)</f>
        <v>2.5508541266719489E-2</v>
      </c>
      <c r="H130" s="87">
        <f t="shared" ref="H130" si="14">_xlfn.STDEV.S(H67:H126)</f>
        <v>2.0448005863908689E-2</v>
      </c>
    </row>
    <row r="131" spans="2:8" ht="19.5" x14ac:dyDescent="0.45">
      <c r="B131" s="86" t="s">
        <v>35</v>
      </c>
      <c r="C131" s="88">
        <f>_xlfn.VAR.S(C67:C126)</f>
        <v>8.0550259140915184E-4</v>
      </c>
      <c r="D131" s="88">
        <f>_xlfn.VAR.S(D67:D126)</f>
        <v>3.2236530685309103E-4</v>
      </c>
      <c r="E131" s="88">
        <f>_xlfn.VAR.S(E67:E126)</f>
        <v>6.506856775559312E-4</v>
      </c>
      <c r="F131" s="88">
        <f>_xlfn.VAR.S(F67:F126)</f>
        <v>4.1812094381044415E-4</v>
      </c>
      <c r="G131" s="88">
        <f t="shared" ref="G131:H131" si="15">_xlfn.VAR.S(G67:G126)</f>
        <v>6.506856775559312E-4</v>
      </c>
      <c r="H131" s="88">
        <f t="shared" si="15"/>
        <v>4.1812094381044415E-4</v>
      </c>
    </row>
    <row r="132" spans="2:8" ht="19.5" thickBot="1" x14ac:dyDescent="0.5"/>
    <row r="133" spans="2:8" ht="20.25" thickBot="1" x14ac:dyDescent="0.5">
      <c r="B133" s="71" t="s">
        <v>88</v>
      </c>
      <c r="C133" s="79" t="s">
        <v>12946</v>
      </c>
      <c r="D133" s="80" t="s">
        <v>14</v>
      </c>
      <c r="E133" s="80" t="s">
        <v>15</v>
      </c>
      <c r="F133" s="80" t="s">
        <v>16</v>
      </c>
      <c r="G133" s="83" t="s">
        <v>17</v>
      </c>
      <c r="H133" s="84" t="s">
        <v>18</v>
      </c>
    </row>
    <row r="134" spans="2:8" ht="19.5" x14ac:dyDescent="0.45">
      <c r="B134" s="95" t="s">
        <v>22</v>
      </c>
      <c r="C134" s="85">
        <f>C67-$C$129</f>
        <v>-3.4377281569478259E-2</v>
      </c>
      <c r="D134" s="85">
        <f>D67-$D$129</f>
        <v>-8.3416794449102001E-3</v>
      </c>
      <c r="E134" s="85">
        <f t="shared" ref="E134:E193" si="16">E67-$E$129</f>
        <v>-9.4944884483543004E-3</v>
      </c>
      <c r="F134" s="85">
        <f t="shared" ref="F134:F193" si="17">F67-$F$129</f>
        <v>-9.8383167798633767E-3</v>
      </c>
      <c r="G134" s="85">
        <f t="shared" ref="G134:G193" si="18">G67-$G$129</f>
        <v>-9.4944884483543004E-3</v>
      </c>
      <c r="H134" s="85">
        <f t="shared" ref="H134:H193" si="19">H67-$H$129</f>
        <v>-9.8383167798633767E-3</v>
      </c>
    </row>
    <row r="135" spans="2:8" ht="19.5" x14ac:dyDescent="0.45">
      <c r="B135" s="95" t="s">
        <v>23</v>
      </c>
      <c r="C135" s="78">
        <f t="shared" ref="C135:C193" si="20">C68-$C$129</f>
        <v>-3.6858872158444869E-2</v>
      </c>
      <c r="D135" s="78">
        <f t="shared" ref="D135:D193" si="21">D68-$D$129</f>
        <v>-3.4753214143028288E-2</v>
      </c>
      <c r="E135" s="78">
        <f t="shared" si="16"/>
        <v>-3.4789099893430216E-2</v>
      </c>
      <c r="F135" s="78">
        <f t="shared" si="17"/>
        <v>-2.8624490153189453E-2</v>
      </c>
      <c r="G135" s="78">
        <f t="shared" si="18"/>
        <v>-3.4789099893430216E-2</v>
      </c>
      <c r="H135" s="78">
        <f t="shared" si="19"/>
        <v>-2.8624490153189453E-2</v>
      </c>
    </row>
    <row r="136" spans="2:8" ht="19.5" x14ac:dyDescent="0.45">
      <c r="B136" s="95" t="s">
        <v>24</v>
      </c>
      <c r="C136" s="78">
        <f t="shared" si="20"/>
        <v>1.1020949503945869E-3</v>
      </c>
      <c r="D136" s="78">
        <f t="shared" si="21"/>
        <v>-3.122246925662207E-2</v>
      </c>
      <c r="E136" s="78">
        <f t="shared" si="16"/>
        <v>-3.5422019970204E-2</v>
      </c>
      <c r="F136" s="78">
        <f t="shared" si="17"/>
        <v>-2.1583273922609323E-3</v>
      </c>
      <c r="G136" s="78">
        <f t="shared" si="18"/>
        <v>-3.5422019970204E-2</v>
      </c>
      <c r="H136" s="78">
        <f t="shared" si="19"/>
        <v>-2.1583273922609323E-3</v>
      </c>
    </row>
    <row r="137" spans="2:8" ht="19.5" x14ac:dyDescent="0.45">
      <c r="B137" s="95" t="s">
        <v>25</v>
      </c>
      <c r="C137" s="78">
        <f t="shared" si="20"/>
        <v>1.9873045212715178E-2</v>
      </c>
      <c r="D137" s="78">
        <f t="shared" si="21"/>
        <v>8.9021255326580707E-3</v>
      </c>
      <c r="E137" s="78">
        <f t="shared" si="16"/>
        <v>1.2585445429775494E-2</v>
      </c>
      <c r="F137" s="78">
        <f t="shared" si="17"/>
        <v>-2.2851476828078334E-2</v>
      </c>
      <c r="G137" s="78">
        <f t="shared" si="18"/>
        <v>1.2585445429775494E-2</v>
      </c>
      <c r="H137" s="78">
        <f t="shared" si="19"/>
        <v>-2.2851476828078334E-2</v>
      </c>
    </row>
    <row r="138" spans="2:8" ht="19.5" x14ac:dyDescent="0.45">
      <c r="B138" s="95" t="s">
        <v>27</v>
      </c>
      <c r="C138" s="78">
        <f t="shared" si="20"/>
        <v>-2.8878951346231179E-3</v>
      </c>
      <c r="D138" s="78">
        <f t="shared" si="21"/>
        <v>-5.2659847672769646E-3</v>
      </c>
      <c r="E138" s="78">
        <f t="shared" si="16"/>
        <v>-4.2253002861381518E-3</v>
      </c>
      <c r="F138" s="78">
        <f t="shared" si="17"/>
        <v>-2.2185502455298229E-2</v>
      </c>
      <c r="G138" s="78">
        <f t="shared" si="18"/>
        <v>-4.2253002861381518E-3</v>
      </c>
      <c r="H138" s="78">
        <f t="shared" si="19"/>
        <v>-2.2185502455298229E-2</v>
      </c>
    </row>
    <row r="139" spans="2:8" ht="19.5" x14ac:dyDescent="0.45">
      <c r="B139" s="95" t="s">
        <v>28</v>
      </c>
      <c r="C139" s="78">
        <f t="shared" si="20"/>
        <v>7.4525969973144451E-3</v>
      </c>
      <c r="D139" s="78">
        <f t="shared" si="21"/>
        <v>2.835273909019379E-3</v>
      </c>
      <c r="E139" s="78">
        <f t="shared" si="16"/>
        <v>3.4828035139347043E-3</v>
      </c>
      <c r="F139" s="78">
        <f t="shared" si="17"/>
        <v>-4.4202212043601835E-3</v>
      </c>
      <c r="G139" s="78">
        <f t="shared" si="18"/>
        <v>3.4828035139347043E-3</v>
      </c>
      <c r="H139" s="78">
        <f t="shared" si="19"/>
        <v>-4.4202212043601835E-3</v>
      </c>
    </row>
    <row r="140" spans="2:8" ht="19.5" x14ac:dyDescent="0.45">
      <c r="B140" s="95" t="s">
        <v>29</v>
      </c>
      <c r="C140" s="78">
        <f t="shared" si="20"/>
        <v>-3.9321598426538359E-2</v>
      </c>
      <c r="D140" s="78">
        <f t="shared" si="21"/>
        <v>1.4936227819006321E-2</v>
      </c>
      <c r="E140" s="78">
        <f t="shared" si="16"/>
        <v>2.0105467692142078E-2</v>
      </c>
      <c r="F140" s="78">
        <f t="shared" si="17"/>
        <v>4.890703232666483E-3</v>
      </c>
      <c r="G140" s="78">
        <f t="shared" si="18"/>
        <v>2.0105467692142078E-2</v>
      </c>
      <c r="H140" s="78">
        <f t="shared" si="19"/>
        <v>4.890703232666483E-3</v>
      </c>
    </row>
    <row r="141" spans="2:8" ht="19.5" x14ac:dyDescent="0.45">
      <c r="B141" s="95" t="s">
        <v>30</v>
      </c>
      <c r="C141" s="78">
        <f t="shared" si="20"/>
        <v>1.9374333984176678E-2</v>
      </c>
      <c r="D141" s="78">
        <f t="shared" si="21"/>
        <v>2.0175211148354081E-2</v>
      </c>
      <c r="E141" s="78">
        <f t="shared" si="16"/>
        <v>3.65686539010565E-2</v>
      </c>
      <c r="F141" s="78">
        <f t="shared" si="17"/>
        <v>2.4342831063525135E-2</v>
      </c>
      <c r="G141" s="78">
        <f t="shared" si="18"/>
        <v>3.65686539010565E-2</v>
      </c>
      <c r="H141" s="78">
        <f t="shared" si="19"/>
        <v>2.4342831063525135E-2</v>
      </c>
    </row>
    <row r="142" spans="2:8" ht="19.5" x14ac:dyDescent="0.45">
      <c r="B142" s="95" t="s">
        <v>31</v>
      </c>
      <c r="C142" s="78">
        <f t="shared" si="20"/>
        <v>9.1551954177374224E-3</v>
      </c>
      <c r="D142" s="78">
        <f t="shared" si="21"/>
        <v>6.9071812376023788E-3</v>
      </c>
      <c r="E142" s="78">
        <f t="shared" si="16"/>
        <v>5.2910100993772916E-4</v>
      </c>
      <c r="F142" s="78">
        <f t="shared" si="17"/>
        <v>-1.8084448799391147E-2</v>
      </c>
      <c r="G142" s="78">
        <f t="shared" si="18"/>
        <v>5.2910100993772916E-4</v>
      </c>
      <c r="H142" s="78">
        <f t="shared" si="19"/>
        <v>-1.8084448799391147E-2</v>
      </c>
    </row>
    <row r="143" spans="2:8" ht="19.5" x14ac:dyDescent="0.45">
      <c r="B143" s="95" t="s">
        <v>32</v>
      </c>
      <c r="C143" s="78">
        <f t="shared" si="20"/>
        <v>-3.2742203781134767E-3</v>
      </c>
      <c r="D143" s="78">
        <f t="shared" si="21"/>
        <v>1.00186421172642E-2</v>
      </c>
      <c r="E143" s="78">
        <f t="shared" si="16"/>
        <v>7.8310441336997827E-3</v>
      </c>
      <c r="F143" s="78">
        <f t="shared" si="17"/>
        <v>2.2374587918843017E-2</v>
      </c>
      <c r="G143" s="78">
        <f t="shared" si="18"/>
        <v>7.8310441336997827E-3</v>
      </c>
      <c r="H143" s="78">
        <f t="shared" si="19"/>
        <v>2.2374587918843017E-2</v>
      </c>
    </row>
    <row r="144" spans="2:8" ht="19.5" x14ac:dyDescent="0.45">
      <c r="B144" s="95" t="s">
        <v>34</v>
      </c>
      <c r="C144" s="78">
        <f t="shared" si="20"/>
        <v>8.5493073709481011E-3</v>
      </c>
      <c r="D144" s="78">
        <f t="shared" si="21"/>
        <v>1.2133227994634954E-2</v>
      </c>
      <c r="E144" s="78">
        <f t="shared" si="16"/>
        <v>2.911655786185029E-2</v>
      </c>
      <c r="F144" s="78">
        <f t="shared" si="17"/>
        <v>2.3745430433074918E-2</v>
      </c>
      <c r="G144" s="78">
        <f t="shared" si="18"/>
        <v>2.911655786185029E-2</v>
      </c>
      <c r="H144" s="78">
        <f t="shared" si="19"/>
        <v>2.3745430433074918E-2</v>
      </c>
    </row>
    <row r="145" spans="2:8" ht="19.5" x14ac:dyDescent="0.45">
      <c r="B145" s="95" t="s">
        <v>36</v>
      </c>
      <c r="C145" s="78">
        <f t="shared" si="20"/>
        <v>1.7566669238539873E-3</v>
      </c>
      <c r="D145" s="78">
        <f t="shared" si="21"/>
        <v>2.7576414065596465E-3</v>
      </c>
      <c r="E145" s="78">
        <f t="shared" si="16"/>
        <v>5.9316056106249893E-3</v>
      </c>
      <c r="F145" s="78">
        <f t="shared" si="17"/>
        <v>1.9569766319140541E-3</v>
      </c>
      <c r="G145" s="78">
        <f t="shared" si="18"/>
        <v>5.9316056106249893E-3</v>
      </c>
      <c r="H145" s="78">
        <f t="shared" si="19"/>
        <v>1.9569766319140541E-3</v>
      </c>
    </row>
    <row r="146" spans="2:8" ht="19.5" x14ac:dyDescent="0.45">
      <c r="B146" s="95" t="s">
        <v>38</v>
      </c>
      <c r="C146" s="78">
        <f t="shared" si="20"/>
        <v>-3.2657610813090251E-2</v>
      </c>
      <c r="D146" s="78">
        <f t="shared" si="21"/>
        <v>7.9784866690805027E-3</v>
      </c>
      <c r="E146" s="78">
        <f t="shared" si="16"/>
        <v>8.1951344273493657E-3</v>
      </c>
      <c r="F146" s="78">
        <f t="shared" si="17"/>
        <v>1.2990116769987806E-2</v>
      </c>
      <c r="G146" s="78">
        <f t="shared" si="18"/>
        <v>8.1951344273493657E-3</v>
      </c>
      <c r="H146" s="78">
        <f t="shared" si="19"/>
        <v>1.2990116769987806E-2</v>
      </c>
    </row>
    <row r="147" spans="2:8" ht="19.5" x14ac:dyDescent="0.45">
      <c r="B147" s="95" t="s">
        <v>39</v>
      </c>
      <c r="C147" s="78">
        <f t="shared" si="20"/>
        <v>1.5279307375881349E-2</v>
      </c>
      <c r="D147" s="78">
        <f t="shared" si="21"/>
        <v>1.5360668836566508E-2</v>
      </c>
      <c r="E147" s="78">
        <f t="shared" si="16"/>
        <v>5.1286967284549768E-2</v>
      </c>
      <c r="F147" s="78">
        <f t="shared" si="17"/>
        <v>2.4693330528846234E-2</v>
      </c>
      <c r="G147" s="78">
        <f t="shared" si="18"/>
        <v>5.1286967284549768E-2</v>
      </c>
      <c r="H147" s="78">
        <f t="shared" si="19"/>
        <v>2.4693330528846234E-2</v>
      </c>
    </row>
    <row r="148" spans="2:8" ht="19.5" x14ac:dyDescent="0.45">
      <c r="B148" s="95" t="s">
        <v>40</v>
      </c>
      <c r="C148" s="78">
        <f t="shared" si="20"/>
        <v>-1.7756746742672296E-2</v>
      </c>
      <c r="D148" s="78">
        <f t="shared" si="21"/>
        <v>1.7611455660079354E-2</v>
      </c>
      <c r="E148" s="78">
        <f t="shared" si="16"/>
        <v>2.3877275799585884E-2</v>
      </c>
      <c r="F148" s="78">
        <f t="shared" si="17"/>
        <v>3.289421865692655E-3</v>
      </c>
      <c r="G148" s="78">
        <f t="shared" si="18"/>
        <v>2.3877275799585884E-2</v>
      </c>
      <c r="H148" s="78">
        <f t="shared" si="19"/>
        <v>3.289421865692655E-3</v>
      </c>
    </row>
    <row r="149" spans="2:8" ht="19.5" x14ac:dyDescent="0.45">
      <c r="B149" s="95" t="s">
        <v>41</v>
      </c>
      <c r="C149" s="78">
        <f t="shared" si="20"/>
        <v>3.2919387245183623E-3</v>
      </c>
      <c r="D149" s="78">
        <f t="shared" si="21"/>
        <v>-4.93716142376718E-4</v>
      </c>
      <c r="E149" s="78">
        <f t="shared" si="16"/>
        <v>-6.7811386313253912E-3</v>
      </c>
      <c r="F149" s="78">
        <f t="shared" si="17"/>
        <v>-2.0799953332479203E-2</v>
      </c>
      <c r="G149" s="78">
        <f t="shared" si="18"/>
        <v>-6.7811386313253912E-3</v>
      </c>
      <c r="H149" s="78">
        <f t="shared" si="19"/>
        <v>-2.0799953332479203E-2</v>
      </c>
    </row>
    <row r="150" spans="2:8" ht="19.5" x14ac:dyDescent="0.45">
      <c r="B150" s="95" t="s">
        <v>42</v>
      </c>
      <c r="C150" s="78">
        <f t="shared" si="20"/>
        <v>7.791380685122069E-3</v>
      </c>
      <c r="D150" s="78">
        <f t="shared" si="21"/>
        <v>8.0453275677144515E-3</v>
      </c>
      <c r="E150" s="78">
        <f t="shared" si="16"/>
        <v>9.9451107784467039E-4</v>
      </c>
      <c r="F150" s="78">
        <f t="shared" si="17"/>
        <v>-7.2530416910869056E-4</v>
      </c>
      <c r="G150" s="78">
        <f t="shared" si="18"/>
        <v>9.9451107784467039E-4</v>
      </c>
      <c r="H150" s="78">
        <f t="shared" si="19"/>
        <v>-7.2530416910869056E-4</v>
      </c>
    </row>
    <row r="151" spans="2:8" ht="19.5" x14ac:dyDescent="0.45">
      <c r="B151" s="95" t="s">
        <v>43</v>
      </c>
      <c r="C151" s="78">
        <f t="shared" si="20"/>
        <v>3.4448137152715934E-2</v>
      </c>
      <c r="D151" s="78">
        <f t="shared" si="21"/>
        <v>1.6667063802210554E-2</v>
      </c>
      <c r="E151" s="78">
        <f t="shared" si="16"/>
        <v>3.8968534156280182E-2</v>
      </c>
      <c r="F151" s="78">
        <f t="shared" si="17"/>
        <v>2.2164265996325035E-2</v>
      </c>
      <c r="G151" s="78">
        <f t="shared" si="18"/>
        <v>3.8968534156280182E-2</v>
      </c>
      <c r="H151" s="78">
        <f t="shared" si="19"/>
        <v>2.2164265996325035E-2</v>
      </c>
    </row>
    <row r="152" spans="2:8" ht="19.5" x14ac:dyDescent="0.45">
      <c r="B152" s="95" t="s">
        <v>44</v>
      </c>
      <c r="C152" s="78">
        <f t="shared" si="20"/>
        <v>1.4043933182816569E-2</v>
      </c>
      <c r="D152" s="78">
        <f t="shared" si="21"/>
        <v>1.4622697675338522E-2</v>
      </c>
      <c r="E152" s="78">
        <f t="shared" si="16"/>
        <v>2.0224676786589374E-2</v>
      </c>
      <c r="F152" s="78">
        <f t="shared" si="17"/>
        <v>1.3893249631199934E-2</v>
      </c>
      <c r="G152" s="78">
        <f t="shared" si="18"/>
        <v>2.0224676786589374E-2</v>
      </c>
      <c r="H152" s="78">
        <f t="shared" si="19"/>
        <v>1.3893249631199934E-2</v>
      </c>
    </row>
    <row r="153" spans="2:8" ht="19.5" x14ac:dyDescent="0.45">
      <c r="B153" s="95" t="s">
        <v>45</v>
      </c>
      <c r="C153" s="78">
        <f t="shared" si="20"/>
        <v>2.1565886006258035E-2</v>
      </c>
      <c r="D153" s="78">
        <f t="shared" si="21"/>
        <v>9.2216994368423833E-3</v>
      </c>
      <c r="E153" s="78">
        <f t="shared" si="16"/>
        <v>1.2581130103101783E-2</v>
      </c>
      <c r="F153" s="78">
        <f t="shared" si="17"/>
        <v>2.0982858288329576E-2</v>
      </c>
      <c r="G153" s="78">
        <f t="shared" si="18"/>
        <v>1.2581130103101783E-2</v>
      </c>
      <c r="H153" s="78">
        <f t="shared" si="19"/>
        <v>2.0982858288329576E-2</v>
      </c>
    </row>
    <row r="154" spans="2:8" ht="19.5" x14ac:dyDescent="0.45">
      <c r="B154" s="95" t="s">
        <v>46</v>
      </c>
      <c r="C154" s="78">
        <f t="shared" si="20"/>
        <v>5.2058447460227988E-2</v>
      </c>
      <c r="D154" s="78">
        <f t="shared" si="21"/>
        <v>3.8293258904583724E-2</v>
      </c>
      <c r="E154" s="78">
        <f t="shared" si="16"/>
        <v>3.4732056268772994E-2</v>
      </c>
      <c r="F154" s="78">
        <f t="shared" si="17"/>
        <v>2.5896317741538758E-3</v>
      </c>
      <c r="G154" s="78">
        <f t="shared" si="18"/>
        <v>3.4732056268772994E-2</v>
      </c>
      <c r="H154" s="78">
        <f t="shared" si="19"/>
        <v>2.5896317741538758E-3</v>
      </c>
    </row>
    <row r="155" spans="2:8" ht="19.5" x14ac:dyDescent="0.45">
      <c r="B155" s="95" t="s">
        <v>47</v>
      </c>
      <c r="C155" s="78">
        <f t="shared" si="20"/>
        <v>1.0691364844166239E-2</v>
      </c>
      <c r="D155" s="78">
        <f t="shared" si="21"/>
        <v>4.8453248370436018E-3</v>
      </c>
      <c r="E155" s="78">
        <f t="shared" si="16"/>
        <v>-3.2260053750358127E-2</v>
      </c>
      <c r="F155" s="78">
        <f t="shared" si="17"/>
        <v>-1.0949401786560975E-2</v>
      </c>
      <c r="G155" s="78">
        <f t="shared" si="18"/>
        <v>-3.2260053750358127E-2</v>
      </c>
      <c r="H155" s="78">
        <f t="shared" si="19"/>
        <v>-1.0949401786560975E-2</v>
      </c>
    </row>
    <row r="156" spans="2:8" ht="19.5" x14ac:dyDescent="0.45">
      <c r="B156" s="95" t="s">
        <v>48</v>
      </c>
      <c r="C156" s="78">
        <f t="shared" si="20"/>
        <v>3.1575925742128733E-3</v>
      </c>
      <c r="D156" s="78">
        <f t="shared" si="21"/>
        <v>4.8453248370436018E-3</v>
      </c>
      <c r="E156" s="78">
        <f t="shared" si="16"/>
        <v>-4.4383752367398659E-2</v>
      </c>
      <c r="F156" s="78">
        <f t="shared" si="17"/>
        <v>3.289421865692655E-3</v>
      </c>
      <c r="G156" s="78">
        <f t="shared" si="18"/>
        <v>-4.4383752367398659E-2</v>
      </c>
      <c r="H156" s="78">
        <f t="shared" si="19"/>
        <v>3.289421865692655E-3</v>
      </c>
    </row>
    <row r="157" spans="2:8" ht="19.5" x14ac:dyDescent="0.45">
      <c r="B157" s="95" t="s">
        <v>49</v>
      </c>
      <c r="C157" s="78">
        <f t="shared" si="20"/>
        <v>1.8344533612306736E-2</v>
      </c>
      <c r="D157" s="78">
        <f t="shared" si="21"/>
        <v>-8.6683943296792174E-3</v>
      </c>
      <c r="E157" s="78">
        <f t="shared" si="16"/>
        <v>-1.2196415975175935E-2</v>
      </c>
      <c r="F157" s="78">
        <f t="shared" si="17"/>
        <v>1.1252074288710239E-2</v>
      </c>
      <c r="G157" s="78">
        <f t="shared" si="18"/>
        <v>-1.2196415975175935E-2</v>
      </c>
      <c r="H157" s="78">
        <f t="shared" si="19"/>
        <v>1.1252074288710239E-2</v>
      </c>
    </row>
    <row r="158" spans="2:8" ht="19.5" x14ac:dyDescent="0.45">
      <c r="B158" s="95" t="s">
        <v>50</v>
      </c>
      <c r="C158" s="78">
        <f t="shared" si="20"/>
        <v>9.8497774409909457E-3</v>
      </c>
      <c r="D158" s="78">
        <f t="shared" si="21"/>
        <v>5.9645191340586337E-3</v>
      </c>
      <c r="E158" s="78">
        <f t="shared" si="16"/>
        <v>-8.0580700153601546E-3</v>
      </c>
      <c r="F158" s="78">
        <f t="shared" si="17"/>
        <v>5.9773340784769702E-2</v>
      </c>
      <c r="G158" s="78">
        <f t="shared" si="18"/>
        <v>-8.0580700153601546E-3</v>
      </c>
      <c r="H158" s="78">
        <f t="shared" si="19"/>
        <v>5.9773340784769702E-2</v>
      </c>
    </row>
    <row r="159" spans="2:8" ht="19.5" x14ac:dyDescent="0.45">
      <c r="B159" s="95" t="s">
        <v>51</v>
      </c>
      <c r="C159" s="78">
        <f t="shared" si="20"/>
        <v>4.7644584604661068E-2</v>
      </c>
      <c r="D159" s="78">
        <f t="shared" si="21"/>
        <v>4.9500711924972726E-2</v>
      </c>
      <c r="E159" s="78">
        <f t="shared" si="16"/>
        <v>4.1621830702031251E-2</v>
      </c>
      <c r="F159" s="78">
        <f t="shared" si="17"/>
        <v>-1.5293732683220743E-2</v>
      </c>
      <c r="G159" s="78">
        <f t="shared" si="18"/>
        <v>4.1621830702031251E-2</v>
      </c>
      <c r="H159" s="78">
        <f t="shared" si="19"/>
        <v>-1.5293732683220743E-2</v>
      </c>
    </row>
    <row r="160" spans="2:8" ht="19.5" x14ac:dyDescent="0.45">
      <c r="B160" s="95" t="s">
        <v>52</v>
      </c>
      <c r="C160" s="78">
        <f t="shared" si="20"/>
        <v>-1.2837398093718599E-2</v>
      </c>
      <c r="D160" s="78">
        <f t="shared" si="21"/>
        <v>-1.6012905283366206E-2</v>
      </c>
      <c r="E160" s="78">
        <f t="shared" si="16"/>
        <v>-4.458450338865854E-2</v>
      </c>
      <c r="F160" s="78">
        <f t="shared" si="17"/>
        <v>3.289421865692655E-3</v>
      </c>
      <c r="G160" s="78">
        <f t="shared" si="18"/>
        <v>-4.458450338865854E-2</v>
      </c>
      <c r="H160" s="78">
        <f t="shared" si="19"/>
        <v>3.289421865692655E-3</v>
      </c>
    </row>
    <row r="161" spans="2:8" ht="19.5" x14ac:dyDescent="0.45">
      <c r="B161" s="95" t="s">
        <v>53</v>
      </c>
      <c r="C161" s="78">
        <f t="shared" si="20"/>
        <v>-2.8267855084538308E-2</v>
      </c>
      <c r="D161" s="78">
        <f t="shared" si="21"/>
        <v>-2.2305664228907257E-2</v>
      </c>
      <c r="E161" s="78">
        <f t="shared" si="16"/>
        <v>-2.978118390627876E-2</v>
      </c>
      <c r="F161" s="78">
        <f t="shared" si="17"/>
        <v>3.289421865692655E-3</v>
      </c>
      <c r="G161" s="78">
        <f t="shared" si="18"/>
        <v>-2.978118390627876E-2</v>
      </c>
      <c r="H161" s="78">
        <f t="shared" si="19"/>
        <v>3.289421865692655E-3</v>
      </c>
    </row>
    <row r="162" spans="2:8" ht="19.5" x14ac:dyDescent="0.45">
      <c r="B162" s="95" t="s">
        <v>54</v>
      </c>
      <c r="C162" s="78">
        <f t="shared" si="20"/>
        <v>-4.2538212204473E-2</v>
      </c>
      <c r="D162" s="78">
        <f t="shared" si="21"/>
        <v>-4.0964211194250623E-2</v>
      </c>
      <c r="E162" s="78">
        <f t="shared" si="16"/>
        <v>-4.4574756532858154E-2</v>
      </c>
      <c r="F162" s="78">
        <f t="shared" si="17"/>
        <v>3.289421865692655E-3</v>
      </c>
      <c r="G162" s="78">
        <f t="shared" si="18"/>
        <v>-4.4574756532858154E-2</v>
      </c>
      <c r="H162" s="78">
        <f t="shared" si="19"/>
        <v>3.289421865692655E-3</v>
      </c>
    </row>
    <row r="163" spans="2:8" ht="19.5" x14ac:dyDescent="0.45">
      <c r="B163" s="95" t="s">
        <v>55</v>
      </c>
      <c r="C163" s="78">
        <f t="shared" si="20"/>
        <v>-4.1593154666064065E-2</v>
      </c>
      <c r="D163" s="78">
        <f t="shared" si="21"/>
        <v>-7.8667107513182601E-3</v>
      </c>
      <c r="E163" s="78">
        <f t="shared" si="16"/>
        <v>-2.5069923546048173E-2</v>
      </c>
      <c r="F163" s="78">
        <f t="shared" si="17"/>
        <v>-5.9668428286788713E-2</v>
      </c>
      <c r="G163" s="78">
        <f t="shared" si="18"/>
        <v>-2.5069923546048173E-2</v>
      </c>
      <c r="H163" s="78">
        <f t="shared" si="19"/>
        <v>-5.9668428286788713E-2</v>
      </c>
    </row>
    <row r="164" spans="2:8" ht="19.5" x14ac:dyDescent="0.45">
      <c r="B164" s="95" t="s">
        <v>56</v>
      </c>
      <c r="C164" s="78">
        <f t="shared" si="20"/>
        <v>-2.2771401772072659E-2</v>
      </c>
      <c r="D164" s="78">
        <f t="shared" si="21"/>
        <v>-1.7019158859694797E-2</v>
      </c>
      <c r="E164" s="78">
        <f t="shared" si="16"/>
        <v>1.2103388072818113E-3</v>
      </c>
      <c r="F164" s="78">
        <f t="shared" si="17"/>
        <v>1.3853500345443628E-2</v>
      </c>
      <c r="G164" s="78">
        <f t="shared" si="18"/>
        <v>1.2103388072818113E-3</v>
      </c>
      <c r="H164" s="78">
        <f t="shared" si="19"/>
        <v>1.3853500345443628E-2</v>
      </c>
    </row>
    <row r="165" spans="2:8" ht="19.5" x14ac:dyDescent="0.45">
      <c r="B165" s="95" t="s">
        <v>57</v>
      </c>
      <c r="C165" s="78">
        <f t="shared" si="20"/>
        <v>-2.3371300264660635E-3</v>
      </c>
      <c r="D165" s="78">
        <f t="shared" si="21"/>
        <v>1.7604894858334508E-3</v>
      </c>
      <c r="E165" s="78">
        <f t="shared" si="16"/>
        <v>7.8363837749291943E-3</v>
      </c>
      <c r="F165" s="78">
        <f t="shared" si="17"/>
        <v>-2.2747551917302777E-2</v>
      </c>
      <c r="G165" s="78">
        <f t="shared" si="18"/>
        <v>7.8363837749291943E-3</v>
      </c>
      <c r="H165" s="78">
        <f t="shared" si="19"/>
        <v>-2.2747551917302777E-2</v>
      </c>
    </row>
    <row r="166" spans="2:8" ht="19.5" x14ac:dyDescent="0.45">
      <c r="B166" s="95" t="s">
        <v>58</v>
      </c>
      <c r="C166" s="78">
        <f t="shared" si="20"/>
        <v>-8.4012660599494561E-3</v>
      </c>
      <c r="D166" s="78">
        <f t="shared" si="21"/>
        <v>-1.4474035565593877E-2</v>
      </c>
      <c r="E166" s="78">
        <f t="shared" si="16"/>
        <v>-2.6480579822966577E-2</v>
      </c>
      <c r="F166" s="78">
        <f t="shared" si="17"/>
        <v>1.3690455070977008E-2</v>
      </c>
      <c r="G166" s="78">
        <f t="shared" si="18"/>
        <v>-2.6480579822966577E-2</v>
      </c>
      <c r="H166" s="78">
        <f t="shared" si="19"/>
        <v>1.3690455070977008E-2</v>
      </c>
    </row>
    <row r="167" spans="2:8" ht="19.5" x14ac:dyDescent="0.45">
      <c r="B167" s="95" t="s">
        <v>59</v>
      </c>
      <c r="C167" s="78">
        <f t="shared" si="20"/>
        <v>5.1463347502841962E-2</v>
      </c>
      <c r="D167" s="78">
        <f t="shared" si="21"/>
        <v>2.4164685239681186E-2</v>
      </c>
      <c r="E167" s="78">
        <f t="shared" si="16"/>
        <v>4.7512245743501817E-2</v>
      </c>
      <c r="F167" s="78">
        <f t="shared" si="17"/>
        <v>4.5658424640472421E-2</v>
      </c>
      <c r="G167" s="78">
        <f t="shared" si="18"/>
        <v>4.7512245743501817E-2</v>
      </c>
      <c r="H167" s="78">
        <f t="shared" si="19"/>
        <v>4.5658424640472421E-2</v>
      </c>
    </row>
    <row r="168" spans="2:8" ht="19.5" x14ac:dyDescent="0.45">
      <c r="B168" s="95" t="s">
        <v>60</v>
      </c>
      <c r="C168" s="78">
        <f t="shared" si="20"/>
        <v>-3.1008086385250115E-3</v>
      </c>
      <c r="D168" s="78">
        <f t="shared" si="21"/>
        <v>-1.0437703143133414E-2</v>
      </c>
      <c r="E168" s="78">
        <f t="shared" si="16"/>
        <v>-9.6354821932587778E-3</v>
      </c>
      <c r="F168" s="78">
        <f t="shared" si="17"/>
        <v>-2.3786164739588805E-2</v>
      </c>
      <c r="G168" s="78">
        <f t="shared" si="18"/>
        <v>-9.6354821932587778E-3</v>
      </c>
      <c r="H168" s="78">
        <f t="shared" si="19"/>
        <v>-2.3786164739588805E-2</v>
      </c>
    </row>
    <row r="169" spans="2:8" ht="19.5" x14ac:dyDescent="0.45">
      <c r="B169" s="95" t="s">
        <v>61</v>
      </c>
      <c r="C169" s="78">
        <f t="shared" si="20"/>
        <v>-4.3386334453471675E-2</v>
      </c>
      <c r="D169" s="78">
        <f t="shared" si="21"/>
        <v>-4.0617049239713689E-2</v>
      </c>
      <c r="E169" s="78">
        <f t="shared" si="16"/>
        <v>-8.381861345380312E-4</v>
      </c>
      <c r="F169" s="78">
        <f t="shared" si="17"/>
        <v>-9.3022027244570593E-3</v>
      </c>
      <c r="G169" s="78">
        <f t="shared" si="18"/>
        <v>-8.381861345380312E-4</v>
      </c>
      <c r="H169" s="78">
        <f t="shared" si="19"/>
        <v>-9.3022027244570593E-3</v>
      </c>
    </row>
    <row r="170" spans="2:8" ht="19.5" x14ac:dyDescent="0.45">
      <c r="B170" s="95" t="s">
        <v>62</v>
      </c>
      <c r="C170" s="78">
        <f t="shared" si="20"/>
        <v>7.1653706202103092E-3</v>
      </c>
      <c r="D170" s="78">
        <f t="shared" si="21"/>
        <v>-2.4666574189276844E-2</v>
      </c>
      <c r="E170" s="78">
        <f t="shared" si="16"/>
        <v>-1.7183111351471046E-3</v>
      </c>
      <c r="F170" s="78">
        <f t="shared" si="17"/>
        <v>2.5041902029245998E-4</v>
      </c>
      <c r="G170" s="78">
        <f t="shared" si="18"/>
        <v>-1.7183111351471046E-3</v>
      </c>
      <c r="H170" s="78">
        <f t="shared" si="19"/>
        <v>2.5041902029245998E-4</v>
      </c>
    </row>
    <row r="171" spans="2:8" ht="19.5" x14ac:dyDescent="0.45">
      <c r="B171" s="95" t="s">
        <v>63</v>
      </c>
      <c r="C171" s="78">
        <f t="shared" si="20"/>
        <v>3.3751659538972745E-2</v>
      </c>
      <c r="D171" s="78">
        <f t="shared" si="21"/>
        <v>-1.1899252436758063E-2</v>
      </c>
      <c r="E171" s="78">
        <f t="shared" si="16"/>
        <v>1.4694316530084392E-3</v>
      </c>
      <c r="F171" s="78">
        <f t="shared" si="17"/>
        <v>3.6266331317442711E-3</v>
      </c>
      <c r="G171" s="78">
        <f t="shared" si="18"/>
        <v>1.4694316530084392E-3</v>
      </c>
      <c r="H171" s="78">
        <f t="shared" si="19"/>
        <v>3.6266331317442711E-3</v>
      </c>
    </row>
    <row r="172" spans="2:8" ht="19.5" x14ac:dyDescent="0.45">
      <c r="B172" s="95" t="s">
        <v>64</v>
      </c>
      <c r="C172" s="78">
        <f t="shared" si="20"/>
        <v>2.6199457191889396E-2</v>
      </c>
      <c r="D172" s="78">
        <f t="shared" si="21"/>
        <v>2.2528428693109538E-2</v>
      </c>
      <c r="E172" s="78">
        <f t="shared" si="16"/>
        <v>2.0784570973792178E-2</v>
      </c>
      <c r="F172" s="78">
        <f t="shared" si="17"/>
        <v>-4.4378129551894269E-3</v>
      </c>
      <c r="G172" s="78">
        <f t="shared" si="18"/>
        <v>2.0784570973792178E-2</v>
      </c>
      <c r="H172" s="78">
        <f t="shared" si="19"/>
        <v>-4.4378129551894269E-3</v>
      </c>
    </row>
    <row r="173" spans="2:8" ht="19.5" x14ac:dyDescent="0.45">
      <c r="B173" s="95" t="s">
        <v>65</v>
      </c>
      <c r="C173" s="78">
        <f t="shared" si="20"/>
        <v>3.5469144452203874E-3</v>
      </c>
      <c r="D173" s="78">
        <f t="shared" si="21"/>
        <v>-7.7266746717965899E-4</v>
      </c>
      <c r="E173" s="78">
        <f t="shared" si="16"/>
        <v>2.346891490157754E-3</v>
      </c>
      <c r="F173" s="78">
        <f t="shared" si="17"/>
        <v>7.6496501386703417E-3</v>
      </c>
      <c r="G173" s="78">
        <f t="shared" si="18"/>
        <v>2.346891490157754E-3</v>
      </c>
      <c r="H173" s="78">
        <f t="shared" si="19"/>
        <v>7.6496501386703417E-3</v>
      </c>
    </row>
    <row r="174" spans="2:8" ht="19.5" x14ac:dyDescent="0.45">
      <c r="B174" s="95" t="s">
        <v>66</v>
      </c>
      <c r="C174" s="78">
        <f t="shared" si="20"/>
        <v>7.3152432128434338E-3</v>
      </c>
      <c r="D174" s="78">
        <f t="shared" si="21"/>
        <v>-2.5501831552248215E-2</v>
      </c>
      <c r="E174" s="78">
        <f t="shared" si="16"/>
        <v>1.9637757212823344E-2</v>
      </c>
      <c r="F174" s="78">
        <f t="shared" si="17"/>
        <v>4.9715080486775354E-3</v>
      </c>
      <c r="G174" s="78">
        <f t="shared" si="18"/>
        <v>1.9637757212823344E-2</v>
      </c>
      <c r="H174" s="78">
        <f t="shared" si="19"/>
        <v>4.9715080486775354E-3</v>
      </c>
    </row>
    <row r="175" spans="2:8" ht="19.5" x14ac:dyDescent="0.45">
      <c r="B175" s="95" t="s">
        <v>67</v>
      </c>
      <c r="C175" s="78">
        <f t="shared" si="20"/>
        <v>-4.3212198935413733E-2</v>
      </c>
      <c r="D175" s="78">
        <f t="shared" si="21"/>
        <v>1.4859063497545601E-2</v>
      </c>
      <c r="E175" s="78">
        <f t="shared" si="16"/>
        <v>2.3666544316835212E-2</v>
      </c>
      <c r="F175" s="78">
        <f t="shared" si="17"/>
        <v>1.2421905428965128E-2</v>
      </c>
      <c r="G175" s="78">
        <f t="shared" si="18"/>
        <v>2.3666544316835212E-2</v>
      </c>
      <c r="H175" s="78">
        <f t="shared" si="19"/>
        <v>1.2421905428965128E-2</v>
      </c>
    </row>
    <row r="176" spans="2:8" ht="19.5" x14ac:dyDescent="0.45">
      <c r="B176" s="95" t="s">
        <v>68</v>
      </c>
      <c r="C176" s="78">
        <f t="shared" si="20"/>
        <v>-3.3078354373739662E-2</v>
      </c>
      <c r="D176" s="78">
        <f t="shared" si="21"/>
        <v>1.4960353607155349E-2</v>
      </c>
      <c r="E176" s="78">
        <f t="shared" si="16"/>
        <v>2.6232739979341439E-2</v>
      </c>
      <c r="F176" s="78">
        <f t="shared" si="17"/>
        <v>-2.1324823010443095E-3</v>
      </c>
      <c r="G176" s="78">
        <f t="shared" si="18"/>
        <v>2.6232739979341439E-2</v>
      </c>
      <c r="H176" s="78">
        <f t="shared" si="19"/>
        <v>-2.1324823010443095E-3</v>
      </c>
    </row>
    <row r="177" spans="2:8" ht="19.5" x14ac:dyDescent="0.45">
      <c r="B177" s="95" t="s">
        <v>69</v>
      </c>
      <c r="C177" s="78">
        <f t="shared" si="20"/>
        <v>-4.3230803413512139E-2</v>
      </c>
      <c r="D177" s="78">
        <f t="shared" si="21"/>
        <v>2.9986022438789391E-3</v>
      </c>
      <c r="E177" s="78">
        <f t="shared" si="16"/>
        <v>-1.26432033131719E-2</v>
      </c>
      <c r="F177" s="78">
        <f t="shared" si="17"/>
        <v>-6.7980880180355651E-3</v>
      </c>
      <c r="G177" s="78">
        <f t="shared" si="18"/>
        <v>-1.26432033131719E-2</v>
      </c>
      <c r="H177" s="78">
        <f t="shared" si="19"/>
        <v>-6.7980880180355651E-3</v>
      </c>
    </row>
    <row r="178" spans="2:8" ht="19.5" x14ac:dyDescent="0.45">
      <c r="B178" s="95" t="s">
        <v>70</v>
      </c>
      <c r="C178" s="78">
        <f t="shared" si="20"/>
        <v>2.7565031920806476E-2</v>
      </c>
      <c r="D178" s="78">
        <f t="shared" si="21"/>
        <v>4.8453248370436018E-3</v>
      </c>
      <c r="E178" s="78">
        <f t="shared" si="16"/>
        <v>-2.8640501031475581E-2</v>
      </c>
      <c r="F178" s="78">
        <f t="shared" si="17"/>
        <v>3.289421865692655E-3</v>
      </c>
      <c r="G178" s="78">
        <f t="shared" si="18"/>
        <v>-2.8640501031475581E-2</v>
      </c>
      <c r="H178" s="78">
        <f t="shared" si="19"/>
        <v>3.289421865692655E-3</v>
      </c>
    </row>
    <row r="179" spans="2:8" ht="19.5" x14ac:dyDescent="0.45">
      <c r="B179" s="95" t="s">
        <v>71</v>
      </c>
      <c r="C179" s="78">
        <f t="shared" si="20"/>
        <v>-1.6187505590867811E-2</v>
      </c>
      <c r="D179" s="78">
        <f t="shared" si="21"/>
        <v>3.9232408620751766E-3</v>
      </c>
      <c r="E179" s="78">
        <f t="shared" si="16"/>
        <v>-3.6306723983350019E-3</v>
      </c>
      <c r="F179" s="78">
        <f t="shared" si="17"/>
        <v>3.289421865692655E-3</v>
      </c>
      <c r="G179" s="78">
        <f t="shared" si="18"/>
        <v>-3.6306723983350019E-3</v>
      </c>
      <c r="H179" s="78">
        <f t="shared" si="19"/>
        <v>3.289421865692655E-3</v>
      </c>
    </row>
    <row r="180" spans="2:8" ht="19.5" x14ac:dyDescent="0.45">
      <c r="B180" s="95" t="s">
        <v>72</v>
      </c>
      <c r="C180" s="78">
        <f t="shared" si="20"/>
        <v>3.8115254574494467E-2</v>
      </c>
      <c r="D180" s="78">
        <f t="shared" si="21"/>
        <v>4.8453248370436018E-3</v>
      </c>
      <c r="E180" s="78">
        <f t="shared" si="16"/>
        <v>4.4089317100186702E-3</v>
      </c>
      <c r="F180" s="78">
        <f t="shared" si="17"/>
        <v>3.289421865692655E-3</v>
      </c>
      <c r="G180" s="78">
        <f t="shared" si="18"/>
        <v>4.4089317100186702E-3</v>
      </c>
      <c r="H180" s="78">
        <f t="shared" si="19"/>
        <v>3.289421865692655E-3</v>
      </c>
    </row>
    <row r="181" spans="2:8" ht="19.5" x14ac:dyDescent="0.45">
      <c r="B181" s="95" t="s">
        <v>73</v>
      </c>
      <c r="C181" s="78">
        <f t="shared" si="20"/>
        <v>-7.1176985042126157E-3</v>
      </c>
      <c r="D181" s="78">
        <f t="shared" si="21"/>
        <v>2.4761558841417033E-4</v>
      </c>
      <c r="E181" s="78">
        <f t="shared" si="16"/>
        <v>8.0787129874760367E-3</v>
      </c>
      <c r="F181" s="78">
        <f t="shared" si="17"/>
        <v>3.289421865692655E-3</v>
      </c>
      <c r="G181" s="78">
        <f t="shared" si="18"/>
        <v>8.0787129874760367E-3</v>
      </c>
      <c r="H181" s="78">
        <f t="shared" si="19"/>
        <v>3.289421865692655E-3</v>
      </c>
    </row>
    <row r="182" spans="2:8" ht="19.5" x14ac:dyDescent="0.45">
      <c r="B182" s="95" t="s">
        <v>74</v>
      </c>
      <c r="C182" s="78">
        <f t="shared" si="20"/>
        <v>-2.6379501084631034E-2</v>
      </c>
      <c r="D182" s="78">
        <f t="shared" si="21"/>
        <v>3.0121437553826411E-3</v>
      </c>
      <c r="E182" s="78">
        <f t="shared" si="16"/>
        <v>6.7108458080037108E-3</v>
      </c>
      <c r="F182" s="78">
        <f t="shared" si="17"/>
        <v>3.289421865692655E-3</v>
      </c>
      <c r="G182" s="78">
        <f t="shared" si="18"/>
        <v>6.7108458080037108E-3</v>
      </c>
      <c r="H182" s="78">
        <f t="shared" si="19"/>
        <v>3.289421865692655E-3</v>
      </c>
    </row>
    <row r="183" spans="2:8" ht="19.5" x14ac:dyDescent="0.45">
      <c r="B183" s="95" t="s">
        <v>75</v>
      </c>
      <c r="C183" s="78">
        <f t="shared" si="20"/>
        <v>3.4690096438467474E-2</v>
      </c>
      <c r="D183" s="78">
        <f t="shared" si="21"/>
        <v>-5.1775381116085347E-3</v>
      </c>
      <c r="E183" s="78">
        <f t="shared" si="16"/>
        <v>-1.588901605178596E-2</v>
      </c>
      <c r="F183" s="78">
        <f t="shared" si="17"/>
        <v>-2.346574313802794E-2</v>
      </c>
      <c r="G183" s="78">
        <f t="shared" si="18"/>
        <v>-1.588901605178596E-2</v>
      </c>
      <c r="H183" s="78">
        <f t="shared" si="19"/>
        <v>-2.346574313802794E-2</v>
      </c>
    </row>
    <row r="184" spans="2:8" ht="19.5" x14ac:dyDescent="0.45">
      <c r="B184" s="95" t="s">
        <v>76</v>
      </c>
      <c r="C184" s="78">
        <f t="shared" si="20"/>
        <v>-4.3642208783814335E-2</v>
      </c>
      <c r="D184" s="78">
        <f t="shared" si="21"/>
        <v>1.2254113819092491E-3</v>
      </c>
      <c r="E184" s="78">
        <f t="shared" si="16"/>
        <v>-1.7926443388001999E-2</v>
      </c>
      <c r="F184" s="78">
        <f t="shared" si="17"/>
        <v>-2.0858008756698087E-2</v>
      </c>
      <c r="G184" s="78">
        <f t="shared" si="18"/>
        <v>-1.7926443388001999E-2</v>
      </c>
      <c r="H184" s="78">
        <f t="shared" si="19"/>
        <v>-2.0858008756698087E-2</v>
      </c>
    </row>
    <row r="185" spans="2:8" ht="19.5" x14ac:dyDescent="0.45">
      <c r="B185" s="95" t="s">
        <v>77</v>
      </c>
      <c r="C185" s="78">
        <f t="shared" si="20"/>
        <v>-2.6867248326824245E-2</v>
      </c>
      <c r="D185" s="78">
        <f t="shared" si="21"/>
        <v>-1.2172551153955206E-2</v>
      </c>
      <c r="E185" s="78">
        <f t="shared" si="16"/>
        <v>-4.4525955465301706E-2</v>
      </c>
      <c r="F185" s="78">
        <f t="shared" si="17"/>
        <v>-4.4623933830204847E-2</v>
      </c>
      <c r="G185" s="78">
        <f t="shared" si="18"/>
        <v>-4.4525955465301706E-2</v>
      </c>
      <c r="H185" s="78">
        <f t="shared" si="19"/>
        <v>-4.4623933830204847E-2</v>
      </c>
    </row>
    <row r="186" spans="2:8" ht="19.5" x14ac:dyDescent="0.45">
      <c r="B186" s="95" t="s">
        <v>78</v>
      </c>
      <c r="C186" s="78">
        <f t="shared" si="20"/>
        <v>4.2424593415723882E-2</v>
      </c>
      <c r="D186" s="78">
        <f t="shared" si="21"/>
        <v>-4.1997583923031094E-2</v>
      </c>
      <c r="E186" s="78">
        <f t="shared" si="16"/>
        <v>-4.3467543591545248E-2</v>
      </c>
      <c r="F186" s="78">
        <f t="shared" si="17"/>
        <v>1.308381945798028E-2</v>
      </c>
      <c r="G186" s="78">
        <f t="shared" si="18"/>
        <v>-4.3467543591545248E-2</v>
      </c>
      <c r="H186" s="78">
        <f t="shared" si="19"/>
        <v>1.308381945798028E-2</v>
      </c>
    </row>
    <row r="187" spans="2:8" ht="19.5" x14ac:dyDescent="0.45">
      <c r="B187" s="95" t="s">
        <v>79</v>
      </c>
      <c r="C187" s="78">
        <f t="shared" si="20"/>
        <v>4.9140308910877666E-2</v>
      </c>
      <c r="D187" s="78">
        <f t="shared" si="21"/>
        <v>-3.5935438088209931E-3</v>
      </c>
      <c r="E187" s="78">
        <f t="shared" si="16"/>
        <v>-1.154008002746185E-2</v>
      </c>
      <c r="F187" s="78">
        <f t="shared" si="17"/>
        <v>-1.1689692460781829E-2</v>
      </c>
      <c r="G187" s="78">
        <f t="shared" si="18"/>
        <v>-1.154008002746185E-2</v>
      </c>
      <c r="H187" s="78">
        <f t="shared" si="19"/>
        <v>-1.1689692460781829E-2</v>
      </c>
    </row>
    <row r="188" spans="2:8" ht="19.5" x14ac:dyDescent="0.45">
      <c r="B188" s="95" t="s">
        <v>80</v>
      </c>
      <c r="C188" s="78">
        <f t="shared" si="20"/>
        <v>-2.2403704809267896E-2</v>
      </c>
      <c r="D188" s="78">
        <f t="shared" si="21"/>
        <v>4.8453248370436018E-3</v>
      </c>
      <c r="E188" s="78">
        <f t="shared" si="16"/>
        <v>-3.9094981811377418E-2</v>
      </c>
      <c r="F188" s="78">
        <f t="shared" si="17"/>
        <v>-4.8973021362049278E-2</v>
      </c>
      <c r="G188" s="78">
        <f t="shared" si="18"/>
        <v>-3.9094981811377418E-2</v>
      </c>
      <c r="H188" s="78">
        <f t="shared" si="19"/>
        <v>-4.8973021362049278E-2</v>
      </c>
    </row>
    <row r="189" spans="2:8" ht="19.5" x14ac:dyDescent="0.45">
      <c r="B189" s="95" t="s">
        <v>81</v>
      </c>
      <c r="C189" s="78">
        <f t="shared" si="20"/>
        <v>5.5307457350230078E-2</v>
      </c>
      <c r="D189" s="78">
        <f t="shared" si="21"/>
        <v>4.0053415873186147E-3</v>
      </c>
      <c r="E189" s="78">
        <f t="shared" si="16"/>
        <v>5.0421021368393167E-2</v>
      </c>
      <c r="F189" s="78">
        <f t="shared" si="17"/>
        <v>-7.692994802916386E-3</v>
      </c>
      <c r="G189" s="78">
        <f t="shared" si="18"/>
        <v>5.0421021368393167E-2</v>
      </c>
      <c r="H189" s="78">
        <f t="shared" si="19"/>
        <v>-7.692994802916386E-3</v>
      </c>
    </row>
    <row r="190" spans="2:8" ht="19.5" x14ac:dyDescent="0.45">
      <c r="B190" s="95" t="s">
        <v>82</v>
      </c>
      <c r="C190" s="78">
        <f t="shared" si="20"/>
        <v>6.5600481415001386E-3</v>
      </c>
      <c r="D190" s="78">
        <f t="shared" si="21"/>
        <v>4.8453248370436018E-3</v>
      </c>
      <c r="E190" s="78">
        <f t="shared" si="16"/>
        <v>-1.5428398816557599E-2</v>
      </c>
      <c r="F190" s="78">
        <f t="shared" si="17"/>
        <v>8.7655535912798798E-3</v>
      </c>
      <c r="G190" s="78">
        <f t="shared" si="18"/>
        <v>-1.5428398816557599E-2</v>
      </c>
      <c r="H190" s="78">
        <f t="shared" si="19"/>
        <v>8.7655535912798798E-3</v>
      </c>
    </row>
    <row r="191" spans="2:8" ht="19.5" x14ac:dyDescent="0.45">
      <c r="B191" s="95" t="s">
        <v>83</v>
      </c>
      <c r="C191" s="78">
        <f t="shared" si="20"/>
        <v>1.2012745559855193E-3</v>
      </c>
      <c r="D191" s="78">
        <f t="shared" si="21"/>
        <v>-2.0031579918360954E-2</v>
      </c>
      <c r="E191" s="78">
        <f t="shared" si="16"/>
        <v>2.2402077539921232E-3</v>
      </c>
      <c r="F191" s="78">
        <f t="shared" si="17"/>
        <v>2.7997287775568074E-2</v>
      </c>
      <c r="G191" s="78">
        <f t="shared" si="18"/>
        <v>2.2402077539921232E-3</v>
      </c>
      <c r="H191" s="78">
        <f t="shared" si="19"/>
        <v>2.7997287775568074E-2</v>
      </c>
    </row>
    <row r="192" spans="2:8" ht="19.5" x14ac:dyDescent="0.45">
      <c r="B192" s="95" t="s">
        <v>84</v>
      </c>
      <c r="C192" s="78">
        <f t="shared" si="20"/>
        <v>-1.124056634127666E-2</v>
      </c>
      <c r="D192" s="78">
        <f t="shared" si="21"/>
        <v>7.3053506779060008E-3</v>
      </c>
      <c r="E192" s="78">
        <f t="shared" si="16"/>
        <v>2.5728408778021641E-2</v>
      </c>
      <c r="F192" s="78">
        <f t="shared" si="17"/>
        <v>8.3051063618600398E-3</v>
      </c>
      <c r="G192" s="78">
        <f t="shared" si="18"/>
        <v>2.5728408778021641E-2</v>
      </c>
      <c r="H192" s="78">
        <f t="shared" si="19"/>
        <v>8.3051063618600398E-3</v>
      </c>
    </row>
    <row r="193" spans="2:8" ht="19.5" x14ac:dyDescent="0.45">
      <c r="B193" s="95" t="s">
        <v>85</v>
      </c>
      <c r="C193" s="78">
        <f t="shared" si="20"/>
        <v>-4.4148605955282937E-2</v>
      </c>
      <c r="D193" s="78">
        <f t="shared" si="21"/>
        <v>1.2261922492093222E-2</v>
      </c>
      <c r="E193" s="78">
        <f t="shared" si="16"/>
        <v>6.1622337758099176E-3</v>
      </c>
      <c r="F193" s="78">
        <f t="shared" si="17"/>
        <v>3.289421865692655E-3</v>
      </c>
      <c r="G193" s="78">
        <f t="shared" si="18"/>
        <v>6.1622337758099176E-3</v>
      </c>
      <c r="H193" s="78">
        <f t="shared" si="19"/>
        <v>3.289421865692655E-3</v>
      </c>
    </row>
    <row r="194" spans="2:8" ht="19.5" thickBot="1" x14ac:dyDescent="0.5"/>
    <row r="195" spans="2:8" ht="19.5" thickBot="1" x14ac:dyDescent="0.5">
      <c r="C195" s="220" t="s">
        <v>89</v>
      </c>
      <c r="D195" s="221"/>
      <c r="E195" s="221"/>
      <c r="F195" s="222"/>
    </row>
    <row r="196" spans="2:8" ht="19.5" thickBot="1" x14ac:dyDescent="0.5">
      <c r="G196" s="73" t="s">
        <v>90</v>
      </c>
      <c r="H196" s="72">
        <f>COUNT(C134:C193)</f>
        <v>60</v>
      </c>
    </row>
    <row r="197" spans="2:8" ht="20.25" thickBot="1" x14ac:dyDescent="0.5">
      <c r="B197" s="46"/>
      <c r="C197" s="79" t="s">
        <v>12946</v>
      </c>
      <c r="D197" s="80" t="s">
        <v>14</v>
      </c>
      <c r="E197" s="80" t="s">
        <v>15</v>
      </c>
      <c r="F197" s="80" t="s">
        <v>16</v>
      </c>
      <c r="G197" s="81" t="s">
        <v>17</v>
      </c>
      <c r="H197" s="82" t="s">
        <v>18</v>
      </c>
    </row>
    <row r="198" spans="2:8" ht="19.5" x14ac:dyDescent="0.45">
      <c r="B198" s="77" t="s">
        <v>12946</v>
      </c>
      <c r="C198" s="47">
        <f t="array" ref="C198:H203">MMULT(TRANSPOSE(C134:H193),C134:H193)/H196</f>
        <v>7.9207754821899936E-4</v>
      </c>
      <c r="D198" s="75">
        <v>1.5866997379196913E-4</v>
      </c>
      <c r="E198" s="75">
        <v>2.4412345163198E-4</v>
      </c>
      <c r="F198" s="75">
        <v>1.4915595691112043E-4</v>
      </c>
      <c r="G198" s="75">
        <v>2.4412345163198E-4</v>
      </c>
      <c r="H198" s="75">
        <v>1.4915595691112043E-4</v>
      </c>
    </row>
    <row r="199" spans="2:8" ht="19.5" x14ac:dyDescent="0.45">
      <c r="B199" s="77" t="s">
        <v>14</v>
      </c>
      <c r="C199" s="74">
        <v>1.5866997379196913E-4</v>
      </c>
      <c r="D199" s="44">
        <v>3.1699255173887284E-4</v>
      </c>
      <c r="E199" s="76">
        <v>2.9541185230716282E-4</v>
      </c>
      <c r="F199" s="76">
        <v>6.1557182917669503E-5</v>
      </c>
      <c r="G199" s="76">
        <v>2.9541185230716282E-4</v>
      </c>
      <c r="H199" s="76">
        <v>6.1557182917669503E-5</v>
      </c>
    </row>
    <row r="200" spans="2:8" ht="19.5" x14ac:dyDescent="0.45">
      <c r="B200" s="77" t="s">
        <v>15</v>
      </c>
      <c r="C200" s="74">
        <v>2.4412345163198E-4</v>
      </c>
      <c r="D200" s="74">
        <v>2.9541185230716282E-4</v>
      </c>
      <c r="E200" s="44">
        <v>6.3984091626333216E-4</v>
      </c>
      <c r="F200" s="76">
        <v>2.0233233539033793E-4</v>
      </c>
      <c r="G200" s="76">
        <v>6.3984091626333216E-4</v>
      </c>
      <c r="H200" s="76">
        <v>2.0233233539033793E-4</v>
      </c>
    </row>
    <row r="201" spans="2:8" ht="19.5" x14ac:dyDescent="0.45">
      <c r="B201" s="77" t="s">
        <v>16</v>
      </c>
      <c r="C201" s="74">
        <v>1.4915595691112043E-4</v>
      </c>
      <c r="D201" s="74">
        <v>6.1557182917669503E-5</v>
      </c>
      <c r="E201" s="74">
        <v>2.0233233539033793E-4</v>
      </c>
      <c r="F201" s="44">
        <v>4.1115226141360324E-4</v>
      </c>
      <c r="G201" s="76">
        <v>2.0233233539033793E-4</v>
      </c>
      <c r="H201" s="76">
        <v>4.1115226141360324E-4</v>
      </c>
    </row>
    <row r="202" spans="2:8" ht="19.5" x14ac:dyDescent="0.45">
      <c r="B202" s="78" t="s">
        <v>17</v>
      </c>
      <c r="C202" s="74">
        <v>2.4412345163198E-4</v>
      </c>
      <c r="D202" s="74">
        <v>2.9541185230716282E-4</v>
      </c>
      <c r="E202" s="74">
        <v>6.3984091626333216E-4</v>
      </c>
      <c r="F202" s="74">
        <v>2.0233233539033793E-4</v>
      </c>
      <c r="G202" s="44">
        <v>6.3984091626333216E-4</v>
      </c>
      <c r="H202" s="76">
        <v>2.0233233539033793E-4</v>
      </c>
    </row>
    <row r="203" spans="2:8" ht="19.5" x14ac:dyDescent="0.45">
      <c r="B203" s="78" t="s">
        <v>18</v>
      </c>
      <c r="C203" s="74">
        <v>1.4915595691112043E-4</v>
      </c>
      <c r="D203" s="74">
        <v>6.1557182917669503E-5</v>
      </c>
      <c r="E203" s="74">
        <v>2.0233233539033793E-4</v>
      </c>
      <c r="F203" s="74">
        <v>4.1115226141360324E-4</v>
      </c>
      <c r="G203" s="74">
        <v>2.0233233539033793E-4</v>
      </c>
      <c r="H203" s="44">
        <v>4.1115226141360324E-4</v>
      </c>
    </row>
  </sheetData>
  <mergeCells count="1">
    <mergeCell ref="C195:F195"/>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B1:AL204"/>
  <sheetViews>
    <sheetView showGridLines="0" rightToLeft="1" zoomScale="85" zoomScaleNormal="85" workbookViewId="0">
      <selection activeCell="N28" sqref="N28"/>
    </sheetView>
  </sheetViews>
  <sheetFormatPr defaultRowHeight="18.75" x14ac:dyDescent="0.45"/>
  <cols>
    <col min="2" max="2" width="27.85546875" style="24" bestFit="1" customWidth="1"/>
    <col min="3" max="10" width="12.85546875" style="24" bestFit="1" customWidth="1"/>
    <col min="11" max="11" width="14.5703125" style="24" bestFit="1" customWidth="1"/>
    <col min="12" max="12" width="5.5703125" style="24" customWidth="1"/>
    <col min="13" max="13" width="4" style="24" customWidth="1"/>
    <col min="14" max="14" width="19.140625" style="24" bestFit="1" customWidth="1"/>
    <col min="15" max="15" width="16.140625" style="24" bestFit="1" customWidth="1"/>
    <col min="16" max="16" width="5.28515625" style="24" bestFit="1" customWidth="1"/>
    <col min="17" max="17" width="4.28515625" style="24" bestFit="1" customWidth="1"/>
    <col min="18" max="18" width="19.140625" style="24" bestFit="1" customWidth="1"/>
    <col min="19" max="19" width="6.140625" style="24" bestFit="1" customWidth="1"/>
    <col min="20" max="20" width="9.140625" style="24"/>
    <col min="21" max="21" width="13.42578125" style="24" bestFit="1" customWidth="1"/>
    <col min="22" max="27" width="9.140625" style="24"/>
  </cols>
  <sheetData>
    <row r="1" spans="2:38" ht="26.25" x14ac:dyDescent="0.45">
      <c r="B1" s="12" t="s">
        <v>3404</v>
      </c>
    </row>
    <row r="2" spans="2:38" ht="19.5" thickBot="1" x14ac:dyDescent="0.5"/>
    <row r="3" spans="2:38" ht="20.25" thickBot="1" x14ac:dyDescent="0.5">
      <c r="B3" s="69" t="s">
        <v>12</v>
      </c>
      <c r="C3" s="80" t="s">
        <v>12946</v>
      </c>
      <c r="D3" s="80" t="s">
        <v>14</v>
      </c>
      <c r="E3" s="80" t="s">
        <v>15</v>
      </c>
      <c r="F3" s="80" t="s">
        <v>16</v>
      </c>
      <c r="G3" s="93" t="s">
        <v>17</v>
      </c>
      <c r="H3" s="93" t="s">
        <v>18</v>
      </c>
      <c r="I3" s="129" t="s">
        <v>3398</v>
      </c>
      <c r="J3" s="129" t="s">
        <v>3411</v>
      </c>
      <c r="K3" s="90" t="s">
        <v>19</v>
      </c>
      <c r="N3" s="96" t="s">
        <v>1990</v>
      </c>
      <c r="O3" s="97" t="s">
        <v>2054</v>
      </c>
      <c r="AK3" s="68" t="s">
        <v>20</v>
      </c>
      <c r="AL3" s="24"/>
    </row>
    <row r="4" spans="2:38" ht="19.5" x14ac:dyDescent="0.45">
      <c r="B4" s="94" t="s">
        <v>1993</v>
      </c>
      <c r="C4" s="91">
        <v>3059</v>
      </c>
      <c r="D4" s="91">
        <v>9040</v>
      </c>
      <c r="E4" s="91">
        <v>9950</v>
      </c>
      <c r="F4" s="91">
        <v>6210</v>
      </c>
      <c r="G4" s="91">
        <v>3922</v>
      </c>
      <c r="H4" s="91">
        <v>13060.370994940979</v>
      </c>
      <c r="I4" s="91">
        <v>737003</v>
      </c>
      <c r="J4" s="91">
        <v>782690</v>
      </c>
      <c r="K4" s="91">
        <v>1323521.8092</v>
      </c>
      <c r="N4" s="48" t="s">
        <v>12946</v>
      </c>
      <c r="O4" s="49">
        <v>10000</v>
      </c>
      <c r="P4" s="50">
        <f t="shared" ref="P4:P11" si="0">O4/$O$13</f>
        <v>0.125</v>
      </c>
      <c r="AK4" s="48" t="s">
        <v>12946</v>
      </c>
      <c r="AL4" s="57">
        <f t="shared" ref="AL4:AL11" si="1">P4</f>
        <v>0.125</v>
      </c>
    </row>
    <row r="5" spans="2:38" ht="19.5" x14ac:dyDescent="0.45">
      <c r="B5" s="95" t="s">
        <v>1994</v>
      </c>
      <c r="C5" s="92">
        <v>3180</v>
      </c>
      <c r="D5" s="92">
        <v>9160</v>
      </c>
      <c r="E5" s="92">
        <v>10120</v>
      </c>
      <c r="F5" s="92">
        <v>6440</v>
      </c>
      <c r="G5" s="92">
        <v>3976</v>
      </c>
      <c r="H5" s="92">
        <v>13232.954468802698</v>
      </c>
      <c r="I5" s="92">
        <v>722658</v>
      </c>
      <c r="J5" s="92">
        <v>782620</v>
      </c>
      <c r="K5" s="92">
        <v>1339332.9251000001</v>
      </c>
      <c r="N5" s="51" t="s">
        <v>14</v>
      </c>
      <c r="O5" s="42">
        <v>10000</v>
      </c>
      <c r="P5" s="52">
        <f t="shared" si="0"/>
        <v>0.125</v>
      </c>
      <c r="AK5" s="51" t="s">
        <v>14</v>
      </c>
      <c r="AL5" s="58">
        <f t="shared" si="1"/>
        <v>0.125</v>
      </c>
    </row>
    <row r="6" spans="2:38" ht="19.5" x14ac:dyDescent="0.45">
      <c r="B6" s="95" t="s">
        <v>1995</v>
      </c>
      <c r="C6" s="92">
        <v>3314</v>
      </c>
      <c r="D6" s="92">
        <v>9530</v>
      </c>
      <c r="E6" s="92">
        <v>10550</v>
      </c>
      <c r="F6" s="92">
        <v>6720</v>
      </c>
      <c r="G6" s="92">
        <v>4134</v>
      </c>
      <c r="H6" s="92">
        <v>13662.080944350759</v>
      </c>
      <c r="I6" s="92">
        <v>729004</v>
      </c>
      <c r="J6" s="92">
        <v>781154</v>
      </c>
      <c r="K6" s="92">
        <v>1378201.4987999999</v>
      </c>
      <c r="N6" s="51" t="s">
        <v>15</v>
      </c>
      <c r="O6" s="42">
        <v>10000</v>
      </c>
      <c r="P6" s="52">
        <f t="shared" si="0"/>
        <v>0.125</v>
      </c>
      <c r="AK6" s="51" t="s">
        <v>15</v>
      </c>
      <c r="AL6" s="58">
        <f t="shared" si="1"/>
        <v>0.125</v>
      </c>
    </row>
    <row r="7" spans="2:38" ht="19.5" x14ac:dyDescent="0.45">
      <c r="B7" s="95" t="s">
        <v>1996</v>
      </c>
      <c r="C7" s="92">
        <v>3325</v>
      </c>
      <c r="D7" s="92">
        <v>9880</v>
      </c>
      <c r="E7" s="92">
        <v>10810</v>
      </c>
      <c r="F7" s="92">
        <v>7010</v>
      </c>
      <c r="G7" s="92">
        <v>4301</v>
      </c>
      <c r="H7" s="92">
        <v>13736.711635750422</v>
      </c>
      <c r="I7" s="92">
        <v>734148</v>
      </c>
      <c r="J7" s="92">
        <v>781773</v>
      </c>
      <c r="K7" s="92">
        <v>1401714.3237000001</v>
      </c>
      <c r="N7" s="51" t="s">
        <v>16</v>
      </c>
      <c r="O7" s="42">
        <v>10000</v>
      </c>
      <c r="P7" s="52">
        <f t="shared" si="0"/>
        <v>0.125</v>
      </c>
      <c r="AK7" s="51" t="s">
        <v>16</v>
      </c>
      <c r="AL7" s="58">
        <f t="shared" si="1"/>
        <v>0.125</v>
      </c>
    </row>
    <row r="8" spans="2:38" ht="19.5" x14ac:dyDescent="0.45">
      <c r="B8" s="95" t="s">
        <v>1997</v>
      </c>
      <c r="C8" s="92">
        <v>3274</v>
      </c>
      <c r="D8" s="92">
        <v>9840</v>
      </c>
      <c r="E8" s="92">
        <v>10710</v>
      </c>
      <c r="F8" s="92">
        <v>7050</v>
      </c>
      <c r="G8" s="92">
        <v>4265</v>
      </c>
      <c r="H8" s="92">
        <v>14100.536256323778</v>
      </c>
      <c r="I8" s="92">
        <v>733433</v>
      </c>
      <c r="J8" s="92">
        <v>781971</v>
      </c>
      <c r="K8" s="92">
        <v>1398518.7120999999</v>
      </c>
      <c r="N8" s="53" t="s">
        <v>17</v>
      </c>
      <c r="O8" s="42">
        <v>10000</v>
      </c>
      <c r="P8" s="52">
        <f t="shared" si="0"/>
        <v>0.125</v>
      </c>
      <c r="AK8" s="53" t="s">
        <v>17</v>
      </c>
      <c r="AL8" s="58">
        <f t="shared" si="1"/>
        <v>0.125</v>
      </c>
    </row>
    <row r="9" spans="2:38" ht="19.5" x14ac:dyDescent="0.45">
      <c r="B9" s="95" t="s">
        <v>1998</v>
      </c>
      <c r="C9" s="92">
        <v>3298</v>
      </c>
      <c r="D9" s="92">
        <v>9940</v>
      </c>
      <c r="E9" s="92">
        <v>11100</v>
      </c>
      <c r="F9" s="92">
        <v>7340</v>
      </c>
      <c r="G9" s="92">
        <v>4301</v>
      </c>
      <c r="H9" s="92">
        <v>14464.360876897133</v>
      </c>
      <c r="I9" s="92">
        <v>734010</v>
      </c>
      <c r="J9" s="92">
        <v>782060</v>
      </c>
      <c r="K9" s="92">
        <v>1413551.9694000001</v>
      </c>
      <c r="N9" s="53" t="s">
        <v>18</v>
      </c>
      <c r="O9" s="42">
        <v>10000</v>
      </c>
      <c r="P9" s="52">
        <f t="shared" si="0"/>
        <v>0.125</v>
      </c>
      <c r="AK9" s="53" t="s">
        <v>18</v>
      </c>
      <c r="AL9" s="58">
        <f t="shared" si="1"/>
        <v>0.125</v>
      </c>
    </row>
    <row r="10" spans="2:38" ht="19.5" x14ac:dyDescent="0.45">
      <c r="B10" s="95" t="s">
        <v>1999</v>
      </c>
      <c r="C10" s="92">
        <v>3288</v>
      </c>
      <c r="D10" s="92">
        <v>9960</v>
      </c>
      <c r="E10" s="92">
        <v>10960</v>
      </c>
      <c r="F10" s="92">
        <v>7280</v>
      </c>
      <c r="G10" s="92">
        <v>4304</v>
      </c>
      <c r="H10" s="92">
        <v>14576.306913996626</v>
      </c>
      <c r="I10" s="92">
        <v>742310</v>
      </c>
      <c r="J10" s="92">
        <v>783840</v>
      </c>
      <c r="K10" s="92">
        <v>1414561.1872</v>
      </c>
      <c r="N10" s="53" t="s">
        <v>3398</v>
      </c>
      <c r="O10" s="42">
        <v>10000</v>
      </c>
      <c r="P10" s="52">
        <f t="shared" si="0"/>
        <v>0.125</v>
      </c>
      <c r="AK10" s="53" t="s">
        <v>3398</v>
      </c>
      <c r="AL10" s="58">
        <f t="shared" si="1"/>
        <v>0.125</v>
      </c>
    </row>
    <row r="11" spans="2:38" ht="20.25" thickBot="1" x14ac:dyDescent="0.5">
      <c r="B11" s="95" t="s">
        <v>2000</v>
      </c>
      <c r="C11" s="92">
        <v>3435</v>
      </c>
      <c r="D11" s="92">
        <v>9860</v>
      </c>
      <c r="E11" s="92">
        <v>10820</v>
      </c>
      <c r="F11" s="92">
        <v>7230</v>
      </c>
      <c r="G11" s="92">
        <v>4236</v>
      </c>
      <c r="H11" s="92">
        <v>14552.984822934233</v>
      </c>
      <c r="I11" s="92">
        <v>739960</v>
      </c>
      <c r="J11" s="92">
        <v>784990</v>
      </c>
      <c r="K11" s="92">
        <v>1412441.5532</v>
      </c>
      <c r="N11" s="54" t="s">
        <v>3411</v>
      </c>
      <c r="O11" s="55">
        <v>10000</v>
      </c>
      <c r="P11" s="56">
        <f t="shared" si="0"/>
        <v>0.125</v>
      </c>
      <c r="AK11" s="54" t="s">
        <v>3411</v>
      </c>
      <c r="AL11" s="59">
        <f t="shared" si="1"/>
        <v>0.125</v>
      </c>
    </row>
    <row r="12" spans="2:38" ht="20.25" thickBot="1" x14ac:dyDescent="0.5">
      <c r="B12" s="95" t="s">
        <v>2001</v>
      </c>
      <c r="C12" s="92">
        <v>3384</v>
      </c>
      <c r="D12" s="92">
        <v>9710</v>
      </c>
      <c r="E12" s="92">
        <v>10530</v>
      </c>
      <c r="F12" s="92">
        <v>7210</v>
      </c>
      <c r="G12" s="92">
        <v>4101</v>
      </c>
      <c r="H12" s="92">
        <v>14249.797639123102</v>
      </c>
      <c r="I12" s="92">
        <v>740130</v>
      </c>
      <c r="J12" s="92">
        <v>786670</v>
      </c>
      <c r="K12" s="92">
        <v>1392344.814</v>
      </c>
      <c r="AK12" s="24"/>
      <c r="AL12" s="24"/>
    </row>
    <row r="13" spans="2:38" ht="20.25" thickBot="1" x14ac:dyDescent="0.5">
      <c r="B13" s="95" t="s">
        <v>2002</v>
      </c>
      <c r="C13" s="92">
        <v>3368</v>
      </c>
      <c r="D13" s="92">
        <v>9690</v>
      </c>
      <c r="E13" s="92">
        <v>10570</v>
      </c>
      <c r="F13" s="92">
        <v>7290</v>
      </c>
      <c r="G13" s="92">
        <v>4116</v>
      </c>
      <c r="H13" s="92">
        <v>14557.649241146712</v>
      </c>
      <c r="I13" s="92">
        <v>740170</v>
      </c>
      <c r="J13" s="92">
        <v>790310</v>
      </c>
      <c r="K13" s="92">
        <v>1392584.0135999999</v>
      </c>
      <c r="N13" s="98" t="s">
        <v>1991</v>
      </c>
      <c r="O13" s="99">
        <f>SUM(O4:O11)</f>
        <v>80000</v>
      </c>
      <c r="AK13" s="98" t="s">
        <v>1991</v>
      </c>
      <c r="AL13" s="141">
        <f>SUM(AL4:AL11)</f>
        <v>1</v>
      </c>
    </row>
    <row r="14" spans="2:38" ht="20.25" thickBot="1" x14ac:dyDescent="0.5">
      <c r="B14" s="95" t="s">
        <v>2003</v>
      </c>
      <c r="C14" s="92">
        <v>3394</v>
      </c>
      <c r="D14" s="92">
        <v>9640</v>
      </c>
      <c r="E14" s="92">
        <v>10570</v>
      </c>
      <c r="F14" s="92">
        <v>7260</v>
      </c>
      <c r="G14" s="92">
        <v>4101</v>
      </c>
      <c r="H14" s="92">
        <v>14282.448566610456</v>
      </c>
      <c r="I14" s="92">
        <v>743250</v>
      </c>
      <c r="J14" s="92">
        <v>791030</v>
      </c>
      <c r="K14" s="92">
        <v>1389202.4952</v>
      </c>
      <c r="AK14" s="24"/>
      <c r="AL14" s="26"/>
    </row>
    <row r="15" spans="2:38" ht="19.5" x14ac:dyDescent="0.45">
      <c r="B15" s="95" t="s">
        <v>2004</v>
      </c>
      <c r="C15" s="92">
        <v>3380</v>
      </c>
      <c r="D15" s="92">
        <v>9570</v>
      </c>
      <c r="E15" s="92">
        <v>10390</v>
      </c>
      <c r="F15" s="92">
        <v>7240</v>
      </c>
      <c r="G15" s="92">
        <v>4000</v>
      </c>
      <c r="H15" s="92">
        <v>13993.254637436763</v>
      </c>
      <c r="I15" s="92">
        <v>744510</v>
      </c>
      <c r="J15" s="92">
        <v>791970</v>
      </c>
      <c r="K15" s="92">
        <v>1378620.6185000001</v>
      </c>
      <c r="N15" s="101" t="s">
        <v>33</v>
      </c>
      <c r="O15" s="50">
        <f t="array" ref="O15">MMULT(C129:J129,P4:P11)</f>
        <v>-3.314948200179533E-3</v>
      </c>
      <c r="AK15" s="101" t="s">
        <v>33</v>
      </c>
      <c r="AL15" s="50">
        <f t="array" ref="AL15">MMULT(C129:J129,AL4:AL11)</f>
        <v>-3.314948200179533E-3</v>
      </c>
    </row>
    <row r="16" spans="2:38" ht="19.5" x14ac:dyDescent="0.45">
      <c r="B16" s="95" t="s">
        <v>2005</v>
      </c>
      <c r="C16" s="92">
        <v>3389</v>
      </c>
      <c r="D16" s="92">
        <v>9590</v>
      </c>
      <c r="E16" s="92">
        <v>10400</v>
      </c>
      <c r="F16" s="92">
        <v>7250</v>
      </c>
      <c r="G16" s="92">
        <v>3993</v>
      </c>
      <c r="H16" s="92">
        <v>14011.912310286678</v>
      </c>
      <c r="I16" s="92">
        <v>747650</v>
      </c>
      <c r="J16" s="92">
        <v>793780</v>
      </c>
      <c r="K16" s="92">
        <v>1378579.6740999999</v>
      </c>
      <c r="N16" s="102" t="s">
        <v>35</v>
      </c>
      <c r="O16" s="60">
        <f t="array" ref="O16">MMULT(TRANSPOSE(P4:P11),MMULT(C197:J204,P4:P11))</f>
        <v>1.6113885631255452E-4</v>
      </c>
      <c r="AK16" s="102" t="s">
        <v>35</v>
      </c>
      <c r="AL16" s="60">
        <f t="array" ref="AL16">MMULT(TRANSPOSE(AL4:AL11),MMULT(C197:J204,AL4:AL11))</f>
        <v>1.6113885631255452E-4</v>
      </c>
    </row>
    <row r="17" spans="2:38" ht="20.25" thickBot="1" x14ac:dyDescent="0.5">
      <c r="B17" s="95" t="s">
        <v>2006</v>
      </c>
      <c r="C17" s="92">
        <v>3517</v>
      </c>
      <c r="D17" s="92">
        <v>9560</v>
      </c>
      <c r="E17" s="92">
        <v>10360</v>
      </c>
      <c r="F17" s="92">
        <v>7240</v>
      </c>
      <c r="G17" s="92">
        <v>3977</v>
      </c>
      <c r="H17" s="92">
        <v>13876.64418212479</v>
      </c>
      <c r="I17" s="92">
        <v>750340</v>
      </c>
      <c r="J17" s="92">
        <v>794810</v>
      </c>
      <c r="K17" s="92">
        <v>1377851.4061</v>
      </c>
      <c r="N17" s="102" t="s">
        <v>37</v>
      </c>
      <c r="O17" s="60">
        <f>SQRT(O16)</f>
        <v>1.2694048066418943E-2</v>
      </c>
      <c r="AK17" s="103" t="s">
        <v>37</v>
      </c>
      <c r="AL17" s="61">
        <f>SQRT(AL16)</f>
        <v>1.2694048066418943E-2</v>
      </c>
    </row>
    <row r="18" spans="2:38" ht="20.25" thickBot="1" x14ac:dyDescent="0.5">
      <c r="B18" s="95" t="s">
        <v>2007</v>
      </c>
      <c r="C18" s="92">
        <v>3479</v>
      </c>
      <c r="D18" s="92">
        <v>9460</v>
      </c>
      <c r="E18" s="92">
        <v>10060</v>
      </c>
      <c r="F18" s="92">
        <v>7110</v>
      </c>
      <c r="G18" s="92">
        <v>3794</v>
      </c>
      <c r="H18" s="92">
        <v>13582.785834738617</v>
      </c>
      <c r="I18" s="92">
        <v>750300</v>
      </c>
      <c r="J18" s="92">
        <v>798090</v>
      </c>
      <c r="K18" s="92">
        <v>1351983.27</v>
      </c>
      <c r="N18" s="104" t="s">
        <v>26</v>
      </c>
      <c r="O18" s="45">
        <f t="array" ref="O18">MMULT(N22:U22,P4:P11)</f>
        <v>1.0177238988412454</v>
      </c>
    </row>
    <row r="19" spans="2:38" ht="20.25" thickBot="1" x14ac:dyDescent="0.5">
      <c r="B19" s="95" t="s">
        <v>2008</v>
      </c>
      <c r="C19" s="92">
        <v>3557</v>
      </c>
      <c r="D19" s="92">
        <v>9340</v>
      </c>
      <c r="E19" s="92">
        <v>10030</v>
      </c>
      <c r="F19" s="92">
        <v>7050</v>
      </c>
      <c r="G19" s="92">
        <v>3720</v>
      </c>
      <c r="H19" s="92">
        <v>13582.785834738617</v>
      </c>
      <c r="I19" s="92">
        <v>751620</v>
      </c>
      <c r="J19" s="92">
        <v>799930</v>
      </c>
      <c r="K19" s="92">
        <v>1347275.9069999999</v>
      </c>
    </row>
    <row r="20" spans="2:38" ht="20.25" thickBot="1" x14ac:dyDescent="0.5">
      <c r="B20" s="95" t="s">
        <v>2009</v>
      </c>
      <c r="C20" s="92">
        <v>3561</v>
      </c>
      <c r="D20" s="92">
        <v>9390</v>
      </c>
      <c r="E20" s="92">
        <v>10100</v>
      </c>
      <c r="F20" s="92">
        <v>7070</v>
      </c>
      <c r="G20" s="92">
        <v>3761</v>
      </c>
      <c r="H20" s="92">
        <v>13913.95952782462</v>
      </c>
      <c r="I20" s="92">
        <v>756360</v>
      </c>
      <c r="J20" s="92">
        <v>803520</v>
      </c>
      <c r="K20" s="92">
        <v>1349581.753</v>
      </c>
      <c r="N20" s="105" t="s">
        <v>21</v>
      </c>
    </row>
    <row r="21" spans="2:38" ht="19.5" x14ac:dyDescent="0.45">
      <c r="B21" s="95" t="s">
        <v>2010</v>
      </c>
      <c r="C21" s="92">
        <v>3549</v>
      </c>
      <c r="D21" s="92">
        <v>9360</v>
      </c>
      <c r="E21" s="92">
        <v>10100</v>
      </c>
      <c r="F21" s="92">
        <v>7090</v>
      </c>
      <c r="G21" s="92">
        <v>3773</v>
      </c>
      <c r="H21" s="92">
        <v>13969.932546374368</v>
      </c>
      <c r="I21" s="92">
        <v>754850</v>
      </c>
      <c r="J21" s="92">
        <v>803390</v>
      </c>
      <c r="K21" s="92">
        <v>1349585.0999</v>
      </c>
      <c r="N21" s="48" t="s">
        <v>12946</v>
      </c>
      <c r="O21" s="62" t="s">
        <v>14</v>
      </c>
      <c r="P21" s="62" t="s">
        <v>15</v>
      </c>
      <c r="Q21" s="62" t="s">
        <v>16</v>
      </c>
      <c r="R21" s="63" t="s">
        <v>17</v>
      </c>
      <c r="S21" s="63" t="s">
        <v>18</v>
      </c>
      <c r="T21" s="63" t="s">
        <v>3398</v>
      </c>
      <c r="U21" s="64" t="s">
        <v>3411</v>
      </c>
    </row>
    <row r="22" spans="2:38" ht="20.25" thickBot="1" x14ac:dyDescent="0.5">
      <c r="B22" s="95" t="s">
        <v>2011</v>
      </c>
      <c r="C22" s="92">
        <v>3444</v>
      </c>
      <c r="D22" s="92">
        <v>9250</v>
      </c>
      <c r="E22" s="92">
        <v>10050</v>
      </c>
      <c r="F22" s="92">
        <v>7110</v>
      </c>
      <c r="G22" s="92">
        <v>3644</v>
      </c>
      <c r="H22" s="92">
        <v>13708.725126475549</v>
      </c>
      <c r="I22" s="92">
        <v>755870</v>
      </c>
      <c r="J22" s="92">
        <v>803650</v>
      </c>
      <c r="K22" s="92">
        <v>1337999.9811</v>
      </c>
      <c r="N22" s="65">
        <f t="shared" ref="N22:U22" si="2">SLOPE(C67:C126,$K$67:$K$126)</f>
        <v>1.5811590524272254</v>
      </c>
      <c r="O22" s="66">
        <f t="shared" si="2"/>
        <v>1.2135469855037391</v>
      </c>
      <c r="P22" s="66">
        <f t="shared" si="2"/>
        <v>1.8037333617286651</v>
      </c>
      <c r="Q22" s="66">
        <f t="shared" si="2"/>
        <v>0.87822622027726682</v>
      </c>
      <c r="R22" s="66">
        <f t="shared" si="2"/>
        <v>1.8037333617286651</v>
      </c>
      <c r="S22" s="66">
        <f t="shared" si="2"/>
        <v>0.87822622027726682</v>
      </c>
      <c r="T22" s="66">
        <f t="shared" si="2"/>
        <v>5.4666834619903027E-3</v>
      </c>
      <c r="U22" s="67">
        <f t="shared" si="2"/>
        <v>-2.2300694674856354E-2</v>
      </c>
    </row>
    <row r="23" spans="2:38" ht="19.5" x14ac:dyDescent="0.45">
      <c r="B23" s="95" t="s">
        <v>2012</v>
      </c>
      <c r="C23" s="92">
        <v>3411</v>
      </c>
      <c r="D23" s="92">
        <v>9160</v>
      </c>
      <c r="E23" s="92">
        <v>9990</v>
      </c>
      <c r="F23" s="92">
        <v>7040</v>
      </c>
      <c r="G23" s="92">
        <v>3586</v>
      </c>
      <c r="H23" s="92">
        <v>13564.128161888702</v>
      </c>
      <c r="I23" s="92">
        <v>752840</v>
      </c>
      <c r="J23" s="92">
        <v>804560</v>
      </c>
      <c r="K23" s="92">
        <v>1326296.8426000001</v>
      </c>
    </row>
    <row r="24" spans="2:38" ht="19.5" x14ac:dyDescent="0.45">
      <c r="B24" s="95" t="s">
        <v>2013</v>
      </c>
      <c r="C24" s="92">
        <v>3353</v>
      </c>
      <c r="D24" s="92">
        <v>9120</v>
      </c>
      <c r="E24" s="92">
        <v>9930</v>
      </c>
      <c r="F24" s="92">
        <v>6970</v>
      </c>
      <c r="G24" s="92">
        <v>3556</v>
      </c>
      <c r="H24" s="92">
        <v>13326.242833052276</v>
      </c>
      <c r="I24" s="92">
        <v>759850</v>
      </c>
      <c r="J24" s="92">
        <v>806860</v>
      </c>
      <c r="K24" s="92">
        <v>1322703.9576999999</v>
      </c>
    </row>
    <row r="25" spans="2:38" ht="19.5" x14ac:dyDescent="0.45">
      <c r="B25" s="95" t="s">
        <v>2014</v>
      </c>
      <c r="C25" s="92">
        <v>3197</v>
      </c>
      <c r="D25" s="92">
        <v>8820</v>
      </c>
      <c r="E25" s="92">
        <v>9580</v>
      </c>
      <c r="F25" s="92">
        <v>6830</v>
      </c>
      <c r="G25" s="92">
        <v>3449</v>
      </c>
      <c r="H25" s="92">
        <v>13335.571669477235</v>
      </c>
      <c r="I25" s="92">
        <v>758740</v>
      </c>
      <c r="J25" s="92">
        <v>809940</v>
      </c>
      <c r="K25" s="92">
        <v>1293365.4752</v>
      </c>
    </row>
    <row r="26" spans="2:38" ht="19.5" x14ac:dyDescent="0.45">
      <c r="B26" s="95" t="s">
        <v>2015</v>
      </c>
      <c r="C26" s="92">
        <v>3177</v>
      </c>
      <c r="D26" s="92">
        <v>8820</v>
      </c>
      <c r="E26" s="92">
        <v>9620</v>
      </c>
      <c r="F26" s="92">
        <v>6720</v>
      </c>
      <c r="G26" s="92">
        <v>3577</v>
      </c>
      <c r="H26" s="92">
        <v>13526.812816188871</v>
      </c>
      <c r="I26" s="92">
        <v>760150</v>
      </c>
      <c r="J26" s="92">
        <v>811090</v>
      </c>
      <c r="K26" s="92">
        <v>1295628.6706999999</v>
      </c>
    </row>
    <row r="27" spans="2:38" ht="19.5" x14ac:dyDescent="0.45">
      <c r="B27" s="95" t="s">
        <v>2016</v>
      </c>
      <c r="C27" s="92">
        <v>3181</v>
      </c>
      <c r="D27" s="92">
        <v>8820</v>
      </c>
      <c r="E27" s="92">
        <v>9970</v>
      </c>
      <c r="F27" s="92">
        <v>6750</v>
      </c>
      <c r="G27" s="92">
        <v>3755</v>
      </c>
      <c r="H27" s="92">
        <v>13526.812816188871</v>
      </c>
      <c r="I27" s="92">
        <v>761720</v>
      </c>
      <c r="J27" s="92">
        <v>810890</v>
      </c>
      <c r="K27" s="92">
        <v>1296719.4719</v>
      </c>
    </row>
    <row r="28" spans="2:38" ht="19.5" x14ac:dyDescent="0.45">
      <c r="B28" s="95" t="s">
        <v>2017</v>
      </c>
      <c r="C28" s="92">
        <v>3137</v>
      </c>
      <c r="D28" s="92">
        <v>8940</v>
      </c>
      <c r="E28" s="92">
        <v>9700</v>
      </c>
      <c r="F28" s="92">
        <v>6560</v>
      </c>
      <c r="G28" s="92">
        <v>3817</v>
      </c>
      <c r="H28" s="92">
        <v>13419.531197301854</v>
      </c>
      <c r="I28" s="92">
        <v>762690</v>
      </c>
      <c r="J28" s="92">
        <v>810390</v>
      </c>
      <c r="K28" s="92">
        <v>1272904.1762000001</v>
      </c>
    </row>
    <row r="29" spans="2:38" ht="19.5" x14ac:dyDescent="0.45">
      <c r="B29" s="95" t="s">
        <v>2018</v>
      </c>
      <c r="C29" s="92">
        <v>3120</v>
      </c>
      <c r="D29" s="92">
        <v>8930</v>
      </c>
      <c r="E29" s="92">
        <v>9560</v>
      </c>
      <c r="F29" s="92">
        <v>6330</v>
      </c>
      <c r="G29" s="92">
        <v>3864</v>
      </c>
      <c r="H29" s="92">
        <v>12682.553119730186</v>
      </c>
      <c r="I29" s="92">
        <v>763000</v>
      </c>
      <c r="J29" s="92">
        <v>810410</v>
      </c>
      <c r="K29" s="92">
        <v>1249108.9715</v>
      </c>
    </row>
    <row r="30" spans="2:38" ht="19.5" x14ac:dyDescent="0.45">
      <c r="B30" s="95" t="s">
        <v>2019</v>
      </c>
      <c r="C30" s="92">
        <v>2988</v>
      </c>
      <c r="D30" s="92">
        <v>8540</v>
      </c>
      <c r="E30" s="92">
        <v>9480</v>
      </c>
      <c r="F30" s="92">
        <v>6290</v>
      </c>
      <c r="G30" s="92">
        <v>3722</v>
      </c>
      <c r="H30" s="92">
        <v>12920.438448566611</v>
      </c>
      <c r="I30" s="92">
        <v>765030</v>
      </c>
      <c r="J30" s="92">
        <v>810340</v>
      </c>
      <c r="K30" s="92">
        <v>1225950.2035000001</v>
      </c>
    </row>
    <row r="31" spans="2:38" ht="19.5" x14ac:dyDescent="0.45">
      <c r="B31" s="95" t="s">
        <v>2020</v>
      </c>
      <c r="C31" s="92">
        <v>3040</v>
      </c>
      <c r="D31" s="92">
        <v>8720</v>
      </c>
      <c r="E31" s="92">
        <v>9920</v>
      </c>
      <c r="F31" s="92">
        <v>6560</v>
      </c>
      <c r="G31" s="92">
        <v>3908</v>
      </c>
      <c r="H31" s="92">
        <v>12920.438448566611</v>
      </c>
      <c r="I31" s="92">
        <v>765450</v>
      </c>
      <c r="J31" s="92">
        <v>810580</v>
      </c>
      <c r="K31" s="92">
        <v>1245796.8496999999</v>
      </c>
    </row>
    <row r="32" spans="2:38" ht="19.5" x14ac:dyDescent="0.45">
      <c r="B32" s="95" t="s">
        <v>2021</v>
      </c>
      <c r="C32" s="92">
        <v>3141</v>
      </c>
      <c r="D32" s="92">
        <v>8960</v>
      </c>
      <c r="E32" s="92">
        <v>10390</v>
      </c>
      <c r="F32" s="92">
        <v>6860</v>
      </c>
      <c r="G32" s="92">
        <v>4043</v>
      </c>
      <c r="H32" s="92">
        <v>12920.438448566611</v>
      </c>
      <c r="I32" s="92">
        <v>765830</v>
      </c>
      <c r="J32" s="92">
        <v>809230</v>
      </c>
      <c r="K32" s="92">
        <v>1275802.2899</v>
      </c>
    </row>
    <row r="33" spans="2:11" ht="19.5" x14ac:dyDescent="0.45">
      <c r="B33" s="95" t="s">
        <v>2022</v>
      </c>
      <c r="C33" s="92">
        <v>3292</v>
      </c>
      <c r="D33" s="92">
        <v>9380</v>
      </c>
      <c r="E33" s="92">
        <v>10660</v>
      </c>
      <c r="F33" s="92">
        <v>7040</v>
      </c>
      <c r="G33" s="92">
        <v>4245</v>
      </c>
      <c r="H33" s="92">
        <v>12920.438448566611</v>
      </c>
      <c r="I33" s="92">
        <v>762890</v>
      </c>
      <c r="J33" s="92">
        <v>811150</v>
      </c>
      <c r="K33" s="92">
        <v>1300334.3162</v>
      </c>
    </row>
    <row r="34" spans="2:11" ht="19.5" x14ac:dyDescent="0.45">
      <c r="B34" s="95" t="s">
        <v>2023</v>
      </c>
      <c r="C34" s="92">
        <v>3447</v>
      </c>
      <c r="D34" s="92">
        <v>9500</v>
      </c>
      <c r="E34" s="92">
        <v>10740</v>
      </c>
      <c r="F34" s="92">
        <v>7070</v>
      </c>
      <c r="G34" s="92">
        <v>4371</v>
      </c>
      <c r="H34" s="92">
        <v>13760.033726812817</v>
      </c>
      <c r="I34" s="92">
        <v>768170</v>
      </c>
      <c r="J34" s="92">
        <v>811860</v>
      </c>
      <c r="K34" s="92">
        <v>1310224.2224000001</v>
      </c>
    </row>
    <row r="35" spans="2:11" ht="19.5" x14ac:dyDescent="0.45">
      <c r="B35" s="95" t="s">
        <v>2024</v>
      </c>
      <c r="C35" s="92">
        <v>3542</v>
      </c>
      <c r="D35" s="92">
        <v>9710</v>
      </c>
      <c r="E35" s="92">
        <v>10760</v>
      </c>
      <c r="F35" s="92">
        <v>7080</v>
      </c>
      <c r="G35" s="92">
        <v>4384</v>
      </c>
      <c r="H35" s="92">
        <v>13615.436762225969</v>
      </c>
      <c r="I35" s="92">
        <v>766450</v>
      </c>
      <c r="J35" s="92">
        <v>815260</v>
      </c>
      <c r="K35" s="92">
        <v>1316920.5486999999</v>
      </c>
    </row>
    <row r="36" spans="2:11" ht="19.5" x14ac:dyDescent="0.45">
      <c r="B36" s="95" t="s">
        <v>2025</v>
      </c>
      <c r="C36" s="92">
        <v>3566</v>
      </c>
      <c r="D36" s="92">
        <v>9740</v>
      </c>
      <c r="E36" s="92">
        <v>10790</v>
      </c>
      <c r="F36" s="92">
        <v>7100</v>
      </c>
      <c r="G36" s="92">
        <v>4368</v>
      </c>
      <c r="H36" s="92">
        <v>13974.596964586846</v>
      </c>
      <c r="I36" s="92">
        <v>768980</v>
      </c>
      <c r="J36" s="92">
        <v>817300</v>
      </c>
      <c r="K36" s="92">
        <v>1316657.2012</v>
      </c>
    </row>
    <row r="37" spans="2:11" ht="19.5" x14ac:dyDescent="0.45">
      <c r="B37" s="95" t="s">
        <v>2026</v>
      </c>
      <c r="C37" s="92">
        <v>3612</v>
      </c>
      <c r="D37" s="92">
        <v>9930</v>
      </c>
      <c r="E37" s="92">
        <v>10810</v>
      </c>
      <c r="F37" s="92">
        <v>7110</v>
      </c>
      <c r="G37" s="92">
        <v>4504</v>
      </c>
      <c r="H37" s="92">
        <v>13830</v>
      </c>
      <c r="I37" s="92">
        <v>770310</v>
      </c>
      <c r="J37" s="92">
        <v>820220</v>
      </c>
      <c r="K37" s="92">
        <v>1319117.0009000001</v>
      </c>
    </row>
    <row r="38" spans="2:11" ht="19.5" x14ac:dyDescent="0.45">
      <c r="B38" s="95" t="s">
        <v>2027</v>
      </c>
      <c r="C38" s="92">
        <v>3446</v>
      </c>
      <c r="D38" s="92">
        <v>9740</v>
      </c>
      <c r="E38" s="92">
        <v>10670</v>
      </c>
      <c r="F38" s="92">
        <v>7030</v>
      </c>
      <c r="G38" s="92">
        <v>4313</v>
      </c>
      <c r="H38" s="92">
        <v>13256.276559865093</v>
      </c>
      <c r="I38" s="92">
        <v>773180</v>
      </c>
      <c r="J38" s="92">
        <v>820240</v>
      </c>
      <c r="K38" s="92">
        <v>1296426.8454</v>
      </c>
    </row>
    <row r="39" spans="2:11" ht="19.5" x14ac:dyDescent="0.45">
      <c r="B39" s="95" t="s">
        <v>2028</v>
      </c>
      <c r="C39" s="92">
        <v>3472</v>
      </c>
      <c r="D39" s="92">
        <v>9890</v>
      </c>
      <c r="E39" s="92">
        <v>10440</v>
      </c>
      <c r="F39" s="92">
        <v>6950</v>
      </c>
      <c r="G39" s="92">
        <v>4373</v>
      </c>
      <c r="H39" s="92">
        <v>13620.101180438449</v>
      </c>
      <c r="I39" s="92">
        <v>776520</v>
      </c>
      <c r="J39" s="92">
        <v>820010</v>
      </c>
      <c r="K39" s="92">
        <v>1289562.0129</v>
      </c>
    </row>
    <row r="40" spans="2:11" ht="19.5" x14ac:dyDescent="0.45">
      <c r="B40" s="95" t="s">
        <v>2029</v>
      </c>
      <c r="C40" s="92">
        <v>3642</v>
      </c>
      <c r="D40" s="92">
        <v>10350</v>
      </c>
      <c r="E40" s="92">
        <v>10390</v>
      </c>
      <c r="F40" s="92">
        <v>6920</v>
      </c>
      <c r="G40" s="92">
        <v>4395</v>
      </c>
      <c r="H40" s="92">
        <v>13792.684654300168</v>
      </c>
      <c r="I40" s="92">
        <v>779000</v>
      </c>
      <c r="J40" s="92">
        <v>820680</v>
      </c>
      <c r="K40" s="92">
        <v>1296799.6115000001</v>
      </c>
    </row>
    <row r="41" spans="2:11" ht="19.5" x14ac:dyDescent="0.45">
      <c r="B41" s="95" t="s">
        <v>2030</v>
      </c>
      <c r="C41" s="92">
        <v>3632</v>
      </c>
      <c r="D41" s="92">
        <v>10660</v>
      </c>
      <c r="E41" s="92">
        <v>10330</v>
      </c>
      <c r="F41" s="92">
        <v>6890</v>
      </c>
      <c r="G41" s="92">
        <v>4421</v>
      </c>
      <c r="H41" s="92">
        <v>13834.664418212478</v>
      </c>
      <c r="I41" s="92">
        <v>780800</v>
      </c>
      <c r="J41" s="92">
        <v>820580</v>
      </c>
      <c r="K41" s="92">
        <v>1300206.4240000001</v>
      </c>
    </row>
    <row r="42" spans="2:11" ht="19.5" x14ac:dyDescent="0.45">
      <c r="B42" s="95" t="s">
        <v>2031</v>
      </c>
      <c r="C42" s="92">
        <v>3527</v>
      </c>
      <c r="D42" s="92">
        <v>10840</v>
      </c>
      <c r="E42" s="92">
        <v>10260</v>
      </c>
      <c r="F42" s="92">
        <v>6950</v>
      </c>
      <c r="G42" s="92">
        <v>4433</v>
      </c>
      <c r="H42" s="92">
        <v>13830</v>
      </c>
      <c r="I42" s="92">
        <v>782740</v>
      </c>
      <c r="J42" s="92">
        <v>822890</v>
      </c>
      <c r="K42" s="92">
        <v>1299643.8994</v>
      </c>
    </row>
    <row r="43" spans="2:11" ht="19.5" x14ac:dyDescent="0.45">
      <c r="B43" s="95" t="s">
        <v>2032</v>
      </c>
      <c r="C43" s="92">
        <v>3451</v>
      </c>
      <c r="D43" s="92">
        <v>10650</v>
      </c>
      <c r="E43" s="92">
        <v>10220</v>
      </c>
      <c r="F43" s="92">
        <v>6900</v>
      </c>
      <c r="G43" s="92">
        <v>4360</v>
      </c>
      <c r="H43" s="92">
        <v>13937.281618887015</v>
      </c>
      <c r="I43" s="92">
        <v>777790</v>
      </c>
      <c r="J43" s="92">
        <v>822850</v>
      </c>
      <c r="K43" s="92">
        <v>1291575.4857999999</v>
      </c>
    </row>
    <row r="44" spans="2:11" ht="19.5" x14ac:dyDescent="0.45">
      <c r="B44" s="95" t="s">
        <v>2033</v>
      </c>
      <c r="C44" s="92">
        <v>3454</v>
      </c>
      <c r="D44" s="92">
        <v>10710</v>
      </c>
      <c r="E44" s="92">
        <v>10480</v>
      </c>
      <c r="F44" s="92">
        <v>7010</v>
      </c>
      <c r="G44" s="92">
        <v>4368</v>
      </c>
      <c r="H44" s="92">
        <v>13876.64418212479</v>
      </c>
      <c r="I44" s="92">
        <v>778310</v>
      </c>
      <c r="J44" s="92">
        <v>823650</v>
      </c>
      <c r="K44" s="92">
        <v>1298296.3336</v>
      </c>
    </row>
    <row r="45" spans="2:11" ht="19.5" x14ac:dyDescent="0.45">
      <c r="B45" s="95" t="s">
        <v>2034</v>
      </c>
      <c r="C45" s="92">
        <v>3444</v>
      </c>
      <c r="D45" s="92">
        <v>11040</v>
      </c>
      <c r="E45" s="92">
        <v>10490</v>
      </c>
      <c r="F45" s="92">
        <v>7010</v>
      </c>
      <c r="G45" s="92">
        <v>4301</v>
      </c>
      <c r="H45" s="92">
        <v>13853.322091062395</v>
      </c>
      <c r="I45" s="92">
        <v>773400</v>
      </c>
      <c r="J45" s="92">
        <v>823230</v>
      </c>
      <c r="K45" s="92">
        <v>1297273.6303000001</v>
      </c>
    </row>
    <row r="46" spans="2:11" ht="19.5" x14ac:dyDescent="0.45">
      <c r="B46" s="95" t="s">
        <v>2035</v>
      </c>
      <c r="C46" s="92">
        <v>3612</v>
      </c>
      <c r="D46" s="92">
        <v>10930</v>
      </c>
      <c r="E46" s="92">
        <v>10490</v>
      </c>
      <c r="F46" s="92">
        <v>7020</v>
      </c>
      <c r="G46" s="92">
        <v>4218</v>
      </c>
      <c r="H46" s="92">
        <v>13727.382799325464</v>
      </c>
      <c r="I46" s="92">
        <v>776640</v>
      </c>
      <c r="J46" s="92">
        <v>823540</v>
      </c>
      <c r="K46" s="92">
        <v>1296859.6366000001</v>
      </c>
    </row>
    <row r="47" spans="2:11" ht="19.5" x14ac:dyDescent="0.45">
      <c r="B47" s="95" t="s">
        <v>2036</v>
      </c>
      <c r="C47" s="92">
        <v>3750</v>
      </c>
      <c r="D47" s="92">
        <v>10820</v>
      </c>
      <c r="E47" s="92">
        <v>10490</v>
      </c>
      <c r="F47" s="92">
        <v>7020</v>
      </c>
      <c r="G47" s="92">
        <v>4126</v>
      </c>
      <c r="H47" s="92">
        <v>13802.013490725127</v>
      </c>
      <c r="I47" s="92">
        <v>778000</v>
      </c>
      <c r="J47" s="92">
        <v>821740</v>
      </c>
      <c r="K47" s="92">
        <v>1289704.5885999999</v>
      </c>
    </row>
    <row r="48" spans="2:11" ht="19.5" x14ac:dyDescent="0.45">
      <c r="B48" s="95" t="s">
        <v>2037</v>
      </c>
      <c r="C48" s="92">
        <v>3933</v>
      </c>
      <c r="D48" s="92">
        <v>10840</v>
      </c>
      <c r="E48" s="92">
        <v>10360</v>
      </c>
      <c r="F48" s="92">
        <v>6980</v>
      </c>
      <c r="G48" s="92">
        <v>4196</v>
      </c>
      <c r="H48" s="92">
        <v>13941.946037099495</v>
      </c>
      <c r="I48" s="92">
        <v>778130</v>
      </c>
      <c r="J48" s="92">
        <v>824310</v>
      </c>
      <c r="K48" s="92">
        <v>1296519.8008999999</v>
      </c>
    </row>
    <row r="49" spans="2:11" ht="19.5" x14ac:dyDescent="0.45">
      <c r="B49" s="95" t="s">
        <v>2038</v>
      </c>
      <c r="C49" s="92">
        <v>3843</v>
      </c>
      <c r="D49" s="92">
        <v>10840</v>
      </c>
      <c r="E49" s="92">
        <v>10400</v>
      </c>
      <c r="F49" s="92">
        <v>7030</v>
      </c>
      <c r="G49" s="92">
        <v>4336</v>
      </c>
      <c r="H49" s="92">
        <v>13941.946037099495</v>
      </c>
      <c r="I49" s="92">
        <v>778950</v>
      </c>
      <c r="J49" s="92">
        <v>825950</v>
      </c>
      <c r="K49" s="92">
        <v>1299586.6416</v>
      </c>
    </row>
    <row r="50" spans="2:11" ht="19.5" x14ac:dyDescent="0.45">
      <c r="B50" s="95" t="s">
        <v>2039</v>
      </c>
      <c r="C50" s="92">
        <v>3923</v>
      </c>
      <c r="D50" s="92">
        <v>10850</v>
      </c>
      <c r="E50" s="92">
        <v>10400</v>
      </c>
      <c r="F50" s="92">
        <v>7030</v>
      </c>
      <c r="G50" s="92">
        <v>4370</v>
      </c>
      <c r="H50" s="92">
        <v>13941.946037099495</v>
      </c>
      <c r="I50" s="92">
        <v>779200</v>
      </c>
      <c r="J50" s="92">
        <v>825820</v>
      </c>
      <c r="K50" s="92">
        <v>1303249.3618999999</v>
      </c>
    </row>
    <row r="51" spans="2:11" ht="19.5" x14ac:dyDescent="0.45">
      <c r="B51" s="95" t="s">
        <v>2040</v>
      </c>
      <c r="C51" s="92">
        <v>3793</v>
      </c>
      <c r="D51" s="92">
        <v>10850</v>
      </c>
      <c r="E51" s="92">
        <v>10240</v>
      </c>
      <c r="F51" s="92">
        <v>6950</v>
      </c>
      <c r="G51" s="92">
        <v>4369</v>
      </c>
      <c r="H51" s="92">
        <v>13941.946037099495</v>
      </c>
      <c r="I51" s="92">
        <v>782500</v>
      </c>
      <c r="J51" s="92">
        <v>825940</v>
      </c>
      <c r="K51" s="92">
        <v>1298805.4343000001</v>
      </c>
    </row>
    <row r="52" spans="2:11" ht="19.5" x14ac:dyDescent="0.45">
      <c r="B52" s="95" t="s">
        <v>2041</v>
      </c>
      <c r="C52" s="92">
        <v>3837</v>
      </c>
      <c r="D52" s="92">
        <v>10900</v>
      </c>
      <c r="E52" s="92">
        <v>10050</v>
      </c>
      <c r="F52" s="92">
        <v>6760</v>
      </c>
      <c r="G52" s="92">
        <v>4352</v>
      </c>
      <c r="H52" s="92">
        <v>13941.946037099495</v>
      </c>
      <c r="I52" s="92">
        <v>784020</v>
      </c>
      <c r="J52" s="92">
        <v>827010</v>
      </c>
      <c r="K52" s="92">
        <v>1295877.3976</v>
      </c>
    </row>
    <row r="53" spans="2:11" ht="19.5" x14ac:dyDescent="0.45">
      <c r="B53" s="95" t="s">
        <v>2042</v>
      </c>
      <c r="C53" s="92">
        <v>3957</v>
      </c>
      <c r="D53" s="92">
        <v>10920</v>
      </c>
      <c r="E53" s="92">
        <v>10110</v>
      </c>
      <c r="F53" s="92">
        <v>6690</v>
      </c>
      <c r="G53" s="92">
        <v>4341</v>
      </c>
      <c r="H53" s="92">
        <v>13941.946037099495</v>
      </c>
      <c r="I53" s="92">
        <v>784960</v>
      </c>
      <c r="J53" s="92">
        <v>826880</v>
      </c>
      <c r="K53" s="92">
        <v>1299547.5297999999</v>
      </c>
    </row>
    <row r="54" spans="2:11" ht="19.5" x14ac:dyDescent="0.45">
      <c r="B54" s="95" t="s">
        <v>2043</v>
      </c>
      <c r="C54" s="92">
        <v>3839</v>
      </c>
      <c r="D54" s="92">
        <v>11030</v>
      </c>
      <c r="E54" s="92">
        <v>10070</v>
      </c>
      <c r="F54" s="92">
        <v>6690</v>
      </c>
      <c r="G54" s="92">
        <v>4429</v>
      </c>
      <c r="H54" s="92">
        <v>14320</v>
      </c>
      <c r="I54" s="92">
        <v>786000</v>
      </c>
      <c r="J54" s="92">
        <v>829960</v>
      </c>
      <c r="K54" s="92">
        <v>1298332.2956999999</v>
      </c>
    </row>
    <row r="55" spans="2:11" ht="19.5" x14ac:dyDescent="0.45">
      <c r="B55" s="95" t="s">
        <v>2044</v>
      </c>
      <c r="C55" s="92">
        <v>4028</v>
      </c>
      <c r="D55" s="92">
        <v>11070</v>
      </c>
      <c r="E55" s="92">
        <v>10170</v>
      </c>
      <c r="F55" s="92">
        <v>6900</v>
      </c>
      <c r="G55" s="92">
        <v>4528</v>
      </c>
      <c r="H55" s="92">
        <v>14670</v>
      </c>
      <c r="I55" s="92">
        <v>788410</v>
      </c>
      <c r="J55" s="92">
        <v>830720</v>
      </c>
      <c r="K55" s="92">
        <v>1314610.7568999999</v>
      </c>
    </row>
    <row r="56" spans="2:11" ht="19.5" x14ac:dyDescent="0.45">
      <c r="B56" s="95" t="s">
        <v>2045</v>
      </c>
      <c r="C56" s="92">
        <v>4156</v>
      </c>
      <c r="D56" s="92">
        <v>11260</v>
      </c>
      <c r="E56" s="92">
        <v>10590</v>
      </c>
      <c r="F56" s="92">
        <v>7060</v>
      </c>
      <c r="G56" s="92">
        <v>4754</v>
      </c>
      <c r="H56" s="92">
        <v>15390</v>
      </c>
      <c r="I56" s="92">
        <v>787620</v>
      </c>
      <c r="J56" s="92">
        <v>830280</v>
      </c>
      <c r="K56" s="92">
        <v>1336967.3385999999</v>
      </c>
    </row>
    <row r="57" spans="2:11" ht="19.5" x14ac:dyDescent="0.45">
      <c r="B57" s="95" t="s">
        <v>2046</v>
      </c>
      <c r="C57" s="92">
        <v>4001</v>
      </c>
      <c r="D57" s="92">
        <v>11800</v>
      </c>
      <c r="E57" s="92">
        <v>10740</v>
      </c>
      <c r="F57" s="92">
        <v>7150</v>
      </c>
      <c r="G57" s="92">
        <v>4986</v>
      </c>
      <c r="H57" s="92">
        <v>15240</v>
      </c>
      <c r="I57" s="92">
        <v>786660</v>
      </c>
      <c r="J57" s="92">
        <v>831850</v>
      </c>
      <c r="K57" s="92">
        <v>1358558.5260999999</v>
      </c>
    </row>
    <row r="58" spans="2:11" ht="19.5" x14ac:dyDescent="0.45">
      <c r="B58" s="95" t="s">
        <v>2047</v>
      </c>
      <c r="C58" s="92">
        <v>3826</v>
      </c>
      <c r="D58" s="92">
        <v>11900</v>
      </c>
      <c r="E58" s="92">
        <v>10530</v>
      </c>
      <c r="F58" s="92">
        <v>7170</v>
      </c>
      <c r="G58" s="92">
        <v>5065</v>
      </c>
      <c r="H58" s="92">
        <v>15470</v>
      </c>
      <c r="I58" s="92">
        <v>786880</v>
      </c>
      <c r="J58" s="92">
        <v>833330</v>
      </c>
      <c r="K58" s="92">
        <v>1352926.8521</v>
      </c>
    </row>
    <row r="59" spans="2:11" ht="19.5" x14ac:dyDescent="0.45">
      <c r="B59" s="95" t="s">
        <v>2048</v>
      </c>
      <c r="C59" s="92">
        <v>3930</v>
      </c>
      <c r="D59" s="92">
        <v>11900</v>
      </c>
      <c r="E59" s="92">
        <v>10590</v>
      </c>
      <c r="F59" s="92">
        <v>7170</v>
      </c>
      <c r="G59" s="92">
        <v>5289</v>
      </c>
      <c r="H59" s="92">
        <v>16300</v>
      </c>
      <c r="I59" s="92">
        <v>787000</v>
      </c>
      <c r="J59" s="92">
        <v>833650</v>
      </c>
      <c r="K59" s="92">
        <v>1365076.2032000001</v>
      </c>
    </row>
    <row r="60" spans="2:11" ht="19.5" x14ac:dyDescent="0.45">
      <c r="B60" s="95" t="s">
        <v>2049</v>
      </c>
      <c r="C60" s="92">
        <v>3735</v>
      </c>
      <c r="D60" s="92">
        <v>11910</v>
      </c>
      <c r="E60" s="92">
        <v>10470</v>
      </c>
      <c r="F60" s="92">
        <v>6970</v>
      </c>
      <c r="G60" s="92">
        <v>5050</v>
      </c>
      <c r="H60" s="92">
        <v>16480</v>
      </c>
      <c r="I60" s="92">
        <v>786690</v>
      </c>
      <c r="J60" s="92">
        <v>831600</v>
      </c>
      <c r="K60" s="92">
        <v>1350732.6447999999</v>
      </c>
    </row>
    <row r="61" spans="2:11" ht="19.5" x14ac:dyDescent="0.45">
      <c r="B61" s="95" t="s">
        <v>2050</v>
      </c>
      <c r="C61" s="92">
        <v>3727</v>
      </c>
      <c r="D61" s="92">
        <v>11910</v>
      </c>
      <c r="E61" s="92">
        <v>10510</v>
      </c>
      <c r="F61" s="92">
        <v>6960</v>
      </c>
      <c r="G61" s="92">
        <v>5150</v>
      </c>
      <c r="H61" s="92">
        <v>16390</v>
      </c>
      <c r="I61" s="92">
        <v>787680</v>
      </c>
      <c r="J61" s="92">
        <v>831930</v>
      </c>
      <c r="K61" s="92">
        <v>1352327.5267</v>
      </c>
    </row>
    <row r="62" spans="2:11" ht="19.5" x14ac:dyDescent="0.45">
      <c r="B62" s="95" t="s">
        <v>2051</v>
      </c>
      <c r="C62" s="92">
        <v>3739</v>
      </c>
      <c r="D62" s="92">
        <v>12210</v>
      </c>
      <c r="E62" s="92">
        <v>10520</v>
      </c>
      <c r="F62" s="92">
        <v>6960</v>
      </c>
      <c r="G62" s="92">
        <v>5160</v>
      </c>
      <c r="H62" s="92">
        <v>15990</v>
      </c>
      <c r="I62" s="92">
        <v>787670</v>
      </c>
      <c r="J62" s="92">
        <v>832900</v>
      </c>
      <c r="K62" s="92">
        <v>1351694.777</v>
      </c>
    </row>
    <row r="63" spans="2:11" ht="19.5" x14ac:dyDescent="0.45">
      <c r="B63" s="95" t="s">
        <v>2052</v>
      </c>
      <c r="C63" s="92">
        <v>3798</v>
      </c>
      <c r="D63" s="92">
        <v>12180</v>
      </c>
      <c r="E63" s="92">
        <v>10520</v>
      </c>
      <c r="F63" s="92">
        <v>6970</v>
      </c>
      <c r="G63" s="92">
        <v>5050</v>
      </c>
      <c r="H63" s="92">
        <v>15910</v>
      </c>
      <c r="I63" s="92">
        <v>795000</v>
      </c>
      <c r="J63" s="92">
        <v>832000</v>
      </c>
      <c r="K63" s="92">
        <v>1353779.1310000001</v>
      </c>
    </row>
    <row r="64" spans="2:11" ht="19.5" x14ac:dyDescent="0.45">
      <c r="B64" s="95" t="s">
        <v>2053</v>
      </c>
      <c r="C64" s="92">
        <v>3987</v>
      </c>
      <c r="D64" s="92">
        <v>12090</v>
      </c>
      <c r="E64" s="92">
        <v>10660</v>
      </c>
      <c r="F64" s="92">
        <v>7010</v>
      </c>
      <c r="G64" s="92">
        <v>5040</v>
      </c>
      <c r="H64" s="92">
        <v>15910</v>
      </c>
      <c r="I64" s="92"/>
      <c r="J64" s="92"/>
      <c r="K64" s="92">
        <v>1360498.1115000001</v>
      </c>
    </row>
    <row r="65" spans="2:11" ht="19.5" thickBot="1" x14ac:dyDescent="0.5">
      <c r="C65" s="43"/>
      <c r="D65" s="43"/>
      <c r="E65" s="43"/>
      <c r="F65" s="43"/>
    </row>
    <row r="66" spans="2:11" ht="20.25" thickBot="1" x14ac:dyDescent="0.5">
      <c r="B66" s="70" t="s">
        <v>87</v>
      </c>
      <c r="C66" s="80" t="str">
        <f>C3</f>
        <v>ونوین</v>
      </c>
      <c r="D66" s="80" t="str">
        <f t="shared" ref="D66:J66" si="3">D3</f>
        <v xml:space="preserve">ومعادن </v>
      </c>
      <c r="E66" s="80" t="str">
        <f t="shared" si="3"/>
        <v>فولاد</v>
      </c>
      <c r="F66" s="80" t="str">
        <f t="shared" si="3"/>
        <v>فملي</v>
      </c>
      <c r="G66" s="80" t="str">
        <f t="shared" si="3"/>
        <v xml:space="preserve">شتران </v>
      </c>
      <c r="H66" s="80" t="str">
        <f t="shared" si="3"/>
        <v>كچاد</v>
      </c>
      <c r="I66" s="80" t="str">
        <f t="shared" si="3"/>
        <v>اخزا 905</v>
      </c>
      <c r="J66" s="80" t="str">
        <f t="shared" si="3"/>
        <v>اخزا 903</v>
      </c>
      <c r="K66" s="90" t="s">
        <v>19</v>
      </c>
    </row>
    <row r="67" spans="2:11" ht="19.5" x14ac:dyDescent="0.45">
      <c r="B67" s="94" t="s">
        <v>22</v>
      </c>
      <c r="C67" s="132">
        <f>LN(C4/C5)</f>
        <v>-3.8793131623319113E-2</v>
      </c>
      <c r="D67" s="132">
        <f t="shared" ref="C67:D82" si="4">LN(D4/D5)</f>
        <v>-1.3187004281953801E-2</v>
      </c>
      <c r="E67" s="132">
        <f t="shared" ref="E67:F98" si="5">LN(G4/G5)</f>
        <v>-1.3674561020173016E-2</v>
      </c>
      <c r="F67" s="132">
        <f t="shared" si="5"/>
        <v>-1.3127738645556032E-2</v>
      </c>
      <c r="G67" s="132">
        <f>LN(G4/G5)</f>
        <v>-1.3674561020173016E-2</v>
      </c>
      <c r="H67" s="132">
        <f>LN(H4/H5)</f>
        <v>-1.3127738645556032E-2</v>
      </c>
      <c r="I67" s="132">
        <f t="shared" ref="I67:J67" si="6">LN(I4/I5)</f>
        <v>1.9655881537772302E-2</v>
      </c>
      <c r="J67" s="132">
        <f t="shared" si="6"/>
        <v>8.9439152687560439E-5</v>
      </c>
      <c r="K67" s="134">
        <f>LN(K4/K5)</f>
        <v>-1.1875451943541209E-2</v>
      </c>
    </row>
    <row r="68" spans="2:11" ht="19.5" x14ac:dyDescent="0.45">
      <c r="B68" s="95" t="s">
        <v>23</v>
      </c>
      <c r="C68" s="133">
        <f t="shared" si="4"/>
        <v>-4.1274722212285724E-2</v>
      </c>
      <c r="D68" s="133">
        <f t="shared" si="4"/>
        <v>-3.9598538980071887E-2</v>
      </c>
      <c r="E68" s="133">
        <f t="shared" si="5"/>
        <v>-3.8969172465248933E-2</v>
      </c>
      <c r="F68" s="133">
        <f t="shared" si="5"/>
        <v>-3.1913912018882107E-2</v>
      </c>
      <c r="G68" s="133">
        <f t="shared" ref="G68:K83" si="7">LN(G5/G6)</f>
        <v>-3.8969172465248933E-2</v>
      </c>
      <c r="H68" s="133">
        <f t="shared" si="7"/>
        <v>-3.1913912018882107E-2</v>
      </c>
      <c r="I68" s="132">
        <f t="shared" si="7"/>
        <v>-8.7431377624658576E-3</v>
      </c>
      <c r="J68" s="132">
        <f t="shared" si="7"/>
        <v>1.8749517890309948E-3</v>
      </c>
      <c r="K68" s="135">
        <f t="shared" si="7"/>
        <v>-2.8607714524619222E-2</v>
      </c>
    </row>
    <row r="69" spans="2:11" ht="19.5" x14ac:dyDescent="0.45">
      <c r="B69" s="95" t="s">
        <v>24</v>
      </c>
      <c r="C69" s="133">
        <f t="shared" si="4"/>
        <v>-3.3137551034462683E-3</v>
      </c>
      <c r="D69" s="133">
        <f t="shared" si="4"/>
        <v>-3.6067794093665673E-2</v>
      </c>
      <c r="E69" s="133">
        <f t="shared" si="5"/>
        <v>-3.9602092542022717E-2</v>
      </c>
      <c r="F69" s="133">
        <f t="shared" si="5"/>
        <v>-5.4477492579535873E-3</v>
      </c>
      <c r="G69" s="133">
        <f t="shared" si="7"/>
        <v>-3.9602092542022717E-2</v>
      </c>
      <c r="H69" s="133">
        <f t="shared" si="7"/>
        <v>-5.4477492579535873E-3</v>
      </c>
      <c r="I69" s="132">
        <f t="shared" si="7"/>
        <v>-7.0314242042653421E-3</v>
      </c>
      <c r="J69" s="132">
        <f t="shared" si="7"/>
        <v>-7.9210357536186747E-4</v>
      </c>
      <c r="K69" s="135">
        <f t="shared" si="7"/>
        <v>-1.6916616994578301E-2</v>
      </c>
    </row>
    <row r="70" spans="2:11" ht="19.5" x14ac:dyDescent="0.45">
      <c r="B70" s="95" t="s">
        <v>25</v>
      </c>
      <c r="C70" s="133">
        <f t="shared" si="4"/>
        <v>1.5457195158874323E-2</v>
      </c>
      <c r="D70" s="133">
        <f t="shared" si="4"/>
        <v>4.056800695614469E-3</v>
      </c>
      <c r="E70" s="133">
        <f t="shared" si="5"/>
        <v>8.4053728579567798E-3</v>
      </c>
      <c r="F70" s="133">
        <f t="shared" si="5"/>
        <v>-2.6140898693770988E-2</v>
      </c>
      <c r="G70" s="133">
        <f t="shared" si="7"/>
        <v>8.4053728579567798E-3</v>
      </c>
      <c r="H70" s="133">
        <f t="shared" si="7"/>
        <v>-2.6140898693770988E-2</v>
      </c>
      <c r="I70" s="132">
        <f t="shared" si="7"/>
        <v>9.7439263191725261E-4</v>
      </c>
      <c r="J70" s="132">
        <f t="shared" si="7"/>
        <v>-2.5323838308331618E-4</v>
      </c>
      <c r="K70" s="135">
        <f t="shared" si="7"/>
        <v>2.2823907484761968E-3</v>
      </c>
    </row>
    <row r="71" spans="2:11" ht="19.5" x14ac:dyDescent="0.45">
      <c r="B71" s="95" t="s">
        <v>27</v>
      </c>
      <c r="C71" s="133">
        <f t="shared" si="4"/>
        <v>-7.3037451884639731E-3</v>
      </c>
      <c r="D71" s="133">
        <f t="shared" si="4"/>
        <v>-1.0111309604320566E-2</v>
      </c>
      <c r="E71" s="133">
        <f t="shared" si="5"/>
        <v>-8.4053728579568665E-3</v>
      </c>
      <c r="F71" s="133">
        <f t="shared" si="5"/>
        <v>-2.5474924320990883E-2</v>
      </c>
      <c r="G71" s="133">
        <f t="shared" si="7"/>
        <v>-8.4053728579568665E-3</v>
      </c>
      <c r="H71" s="133">
        <f t="shared" si="7"/>
        <v>-2.5474924320990883E-2</v>
      </c>
      <c r="I71" s="132">
        <f t="shared" si="7"/>
        <v>-7.8640196550883873E-4</v>
      </c>
      <c r="J71" s="132">
        <f t="shared" si="7"/>
        <v>-1.1380848601600625E-4</v>
      </c>
      <c r="K71" s="135">
        <f t="shared" si="7"/>
        <v>-1.0692050249933636E-2</v>
      </c>
    </row>
    <row r="72" spans="2:11" ht="19.5" x14ac:dyDescent="0.45">
      <c r="B72" s="95" t="s">
        <v>28</v>
      </c>
      <c r="C72" s="133">
        <f t="shared" si="4"/>
        <v>3.0367469434735899E-3</v>
      </c>
      <c r="D72" s="133">
        <f t="shared" si="4"/>
        <v>-2.0100509280242228E-3</v>
      </c>
      <c r="E72" s="133">
        <f t="shared" si="5"/>
        <v>-6.9726905788401023E-4</v>
      </c>
      <c r="F72" s="133">
        <f t="shared" si="5"/>
        <v>-7.7096430700528381E-3</v>
      </c>
      <c r="G72" s="133">
        <f t="shared" si="7"/>
        <v>-6.9726905788401023E-4</v>
      </c>
      <c r="H72" s="133">
        <f t="shared" si="7"/>
        <v>-7.7096430700528381E-3</v>
      </c>
      <c r="I72" s="132">
        <f t="shared" si="7"/>
        <v>-1.1244293175041048E-2</v>
      </c>
      <c r="J72" s="132">
        <f t="shared" si="7"/>
        <v>-2.2734539455579223E-3</v>
      </c>
      <c r="K72" s="135">
        <f t="shared" si="7"/>
        <v>-7.1370400472397708E-4</v>
      </c>
    </row>
    <row r="73" spans="2:11" ht="19.5" x14ac:dyDescent="0.45">
      <c r="B73" s="95" t="s">
        <v>29</v>
      </c>
      <c r="C73" s="133">
        <f t="shared" si="4"/>
        <v>-4.3737448480379214E-2</v>
      </c>
      <c r="D73" s="133">
        <f t="shared" si="4"/>
        <v>1.009090298196272E-2</v>
      </c>
      <c r="E73" s="133">
        <f t="shared" si="5"/>
        <v>1.5925395120323364E-2</v>
      </c>
      <c r="F73" s="133">
        <f t="shared" si="5"/>
        <v>1.6012813669738276E-3</v>
      </c>
      <c r="G73" s="133">
        <f t="shared" si="7"/>
        <v>1.5925395120323364E-2</v>
      </c>
      <c r="H73" s="133">
        <f t="shared" si="7"/>
        <v>1.6012813669738276E-3</v>
      </c>
      <c r="I73" s="132">
        <f t="shared" si="7"/>
        <v>3.1708149917643261E-3</v>
      </c>
      <c r="J73" s="132">
        <f t="shared" si="7"/>
        <v>-1.4660609575006674E-3</v>
      </c>
      <c r="K73" s="135">
        <f t="shared" si="7"/>
        <v>1.4995630297124183E-3</v>
      </c>
    </row>
    <row r="74" spans="2:11" ht="19.5" x14ac:dyDescent="0.45">
      <c r="B74" s="95" t="s">
        <v>30</v>
      </c>
      <c r="C74" s="133">
        <f t="shared" si="4"/>
        <v>1.4958483930335824E-2</v>
      </c>
      <c r="D74" s="133">
        <f t="shared" si="4"/>
        <v>1.5329886311310478E-2</v>
      </c>
      <c r="E74" s="133">
        <f t="shared" si="5"/>
        <v>3.2388581329237782E-2</v>
      </c>
      <c r="F74" s="133">
        <f t="shared" si="5"/>
        <v>2.1053409197832482E-2</v>
      </c>
      <c r="G74" s="133">
        <f t="shared" si="7"/>
        <v>3.2388581329237782E-2</v>
      </c>
      <c r="H74" s="133">
        <f t="shared" si="7"/>
        <v>2.1053409197832482E-2</v>
      </c>
      <c r="I74" s="132">
        <f t="shared" si="7"/>
        <v>-2.2971576153823549E-4</v>
      </c>
      <c r="J74" s="132">
        <f t="shared" si="7"/>
        <v>-2.1378677829389792E-3</v>
      </c>
      <c r="K74" s="135">
        <f t="shared" si="7"/>
        <v>1.4330562473098997E-2</v>
      </c>
    </row>
    <row r="75" spans="2:11" ht="19.5" x14ac:dyDescent="0.45">
      <c r="B75" s="95" t="s">
        <v>31</v>
      </c>
      <c r="C75" s="133">
        <f t="shared" si="4"/>
        <v>4.7393453638965681E-3</v>
      </c>
      <c r="D75" s="133">
        <f t="shared" si="4"/>
        <v>2.0618564005587771E-3</v>
      </c>
      <c r="E75" s="133">
        <f t="shared" si="5"/>
        <v>-3.6509715618809856E-3</v>
      </c>
      <c r="F75" s="133">
        <f t="shared" si="5"/>
        <v>-2.13738706650838E-2</v>
      </c>
      <c r="G75" s="133">
        <f t="shared" si="7"/>
        <v>-3.6509715618809856E-3</v>
      </c>
      <c r="H75" s="133">
        <f t="shared" si="7"/>
        <v>-2.13738706650838E-2</v>
      </c>
      <c r="I75" s="132">
        <f t="shared" si="7"/>
        <v>-5.4043099384946925E-5</v>
      </c>
      <c r="J75" s="132">
        <f t="shared" si="7"/>
        <v>-4.6164269229221882E-3</v>
      </c>
      <c r="K75" s="135">
        <f t="shared" si="7"/>
        <v>-1.7178148196645419E-4</v>
      </c>
    </row>
    <row r="76" spans="2:11" ht="19.5" x14ac:dyDescent="0.45">
      <c r="B76" s="95" t="s">
        <v>32</v>
      </c>
      <c r="C76" s="133">
        <f t="shared" si="4"/>
        <v>-7.6900704319543319E-3</v>
      </c>
      <c r="D76" s="133">
        <f t="shared" si="4"/>
        <v>5.1733172802205987E-3</v>
      </c>
      <c r="E76" s="133">
        <f t="shared" si="5"/>
        <v>3.6509715618810675E-3</v>
      </c>
      <c r="F76" s="133">
        <f t="shared" si="5"/>
        <v>1.9085166053150363E-2</v>
      </c>
      <c r="G76" s="133">
        <f t="shared" si="7"/>
        <v>3.6509715618810675E-3</v>
      </c>
      <c r="H76" s="133">
        <f t="shared" si="7"/>
        <v>1.9085166053150363E-2</v>
      </c>
      <c r="I76" s="132">
        <f t="shared" si="7"/>
        <v>-4.1525723340955206E-3</v>
      </c>
      <c r="J76" s="132">
        <f t="shared" si="7"/>
        <v>-9.1062016992394092E-4</v>
      </c>
      <c r="K76" s="135">
        <f t="shared" si="7"/>
        <v>2.4311858979024379E-3</v>
      </c>
    </row>
    <row r="77" spans="2:11" ht="19.5" x14ac:dyDescent="0.45">
      <c r="B77" s="95" t="s">
        <v>34</v>
      </c>
      <c r="C77" s="133">
        <f t="shared" si="4"/>
        <v>4.1334573171072468E-3</v>
      </c>
      <c r="D77" s="133">
        <f t="shared" si="4"/>
        <v>7.2879031575913524E-3</v>
      </c>
      <c r="E77" s="133">
        <f t="shared" si="5"/>
        <v>2.4936485290031576E-2</v>
      </c>
      <c r="F77" s="133">
        <f t="shared" si="5"/>
        <v>2.0456008567382264E-2</v>
      </c>
      <c r="G77" s="133">
        <f t="shared" si="7"/>
        <v>2.4936485290031576E-2</v>
      </c>
      <c r="H77" s="133">
        <f t="shared" si="7"/>
        <v>2.0456008567382264E-2</v>
      </c>
      <c r="I77" s="132">
        <f t="shared" si="7"/>
        <v>-1.6938219890955605E-3</v>
      </c>
      <c r="J77" s="132">
        <f t="shared" si="7"/>
        <v>-1.1876185855771073E-3</v>
      </c>
      <c r="K77" s="135">
        <f t="shared" si="7"/>
        <v>7.6463905553610934E-3</v>
      </c>
    </row>
    <row r="78" spans="2:11" ht="19.5" x14ac:dyDescent="0.45">
      <c r="B78" s="95" t="s">
        <v>36</v>
      </c>
      <c r="C78" s="133">
        <f t="shared" si="4"/>
        <v>-2.6591831299868679E-3</v>
      </c>
      <c r="D78" s="133">
        <f t="shared" si="4"/>
        <v>-2.0876834304839552E-3</v>
      </c>
      <c r="E78" s="133">
        <f t="shared" si="5"/>
        <v>1.7515330388062744E-3</v>
      </c>
      <c r="F78" s="133">
        <f t="shared" si="5"/>
        <v>-1.3324452337786009E-3</v>
      </c>
      <c r="G78" s="133">
        <f t="shared" si="7"/>
        <v>1.7515330388062744E-3</v>
      </c>
      <c r="H78" s="133">
        <f t="shared" si="7"/>
        <v>-1.3324452337786009E-3</v>
      </c>
      <c r="I78" s="132">
        <f t="shared" si="7"/>
        <v>-4.2086701625499989E-3</v>
      </c>
      <c r="J78" s="132">
        <f t="shared" si="7"/>
        <v>-2.2828324591408168E-3</v>
      </c>
      <c r="K78" s="135">
        <f t="shared" si="7"/>
        <v>2.9699982342945511E-5</v>
      </c>
    </row>
    <row r="79" spans="2:11" ht="19.5" x14ac:dyDescent="0.45">
      <c r="B79" s="95" t="s">
        <v>38</v>
      </c>
      <c r="C79" s="133">
        <f t="shared" si="4"/>
        <v>-3.7073460866931106E-2</v>
      </c>
      <c r="D79" s="133">
        <f t="shared" si="4"/>
        <v>3.1331618320369014E-3</v>
      </c>
      <c r="E79" s="133">
        <f t="shared" si="5"/>
        <v>4.015061855530651E-3</v>
      </c>
      <c r="F79" s="133">
        <f t="shared" si="5"/>
        <v>9.7006949042951502E-3</v>
      </c>
      <c r="G79" s="133">
        <f t="shared" si="7"/>
        <v>4.015061855530651E-3</v>
      </c>
      <c r="H79" s="133">
        <f t="shared" si="7"/>
        <v>9.7006949042951502E-3</v>
      </c>
      <c r="I79" s="132">
        <f t="shared" si="7"/>
        <v>-3.5914831093256726E-3</v>
      </c>
      <c r="J79" s="132">
        <f t="shared" si="7"/>
        <v>-1.2967476118236033E-3</v>
      </c>
      <c r="K79" s="135">
        <f t="shared" si="7"/>
        <v>5.284137319280358E-4</v>
      </c>
    </row>
    <row r="80" spans="2:11" ht="19.5" x14ac:dyDescent="0.45">
      <c r="B80" s="95" t="s">
        <v>39</v>
      </c>
      <c r="C80" s="133">
        <f t="shared" si="4"/>
        <v>1.0863457322040495E-2</v>
      </c>
      <c r="D80" s="133">
        <f t="shared" si="4"/>
        <v>1.0515343999522907E-2</v>
      </c>
      <c r="E80" s="133">
        <f t="shared" si="5"/>
        <v>4.7106894712731051E-2</v>
      </c>
      <c r="F80" s="133">
        <f t="shared" si="5"/>
        <v>2.140390866315358E-2</v>
      </c>
      <c r="G80" s="133">
        <f t="shared" si="7"/>
        <v>4.7106894712731051E-2</v>
      </c>
      <c r="H80" s="133">
        <f t="shared" si="7"/>
        <v>2.140390866315358E-2</v>
      </c>
      <c r="I80" s="132">
        <f t="shared" si="7"/>
        <v>5.3310587495360577E-5</v>
      </c>
      <c r="J80" s="132">
        <f t="shared" si="7"/>
        <v>-4.1182806651973679E-3</v>
      </c>
      <c r="K80" s="135">
        <f t="shared" si="7"/>
        <v>1.8952730474345321E-2</v>
      </c>
    </row>
    <row r="81" spans="2:11" ht="19.5" x14ac:dyDescent="0.45">
      <c r="B81" s="95" t="s">
        <v>40</v>
      </c>
      <c r="C81" s="133">
        <f t="shared" si="4"/>
        <v>-2.217259679651315E-2</v>
      </c>
      <c r="D81" s="133">
        <f t="shared" si="4"/>
        <v>1.2766130823035751E-2</v>
      </c>
      <c r="E81" s="133">
        <f t="shared" si="5"/>
        <v>1.969720322776717E-2</v>
      </c>
      <c r="F81" s="133">
        <f t="shared" si="5"/>
        <v>0</v>
      </c>
      <c r="G81" s="133">
        <f t="shared" si="7"/>
        <v>1.969720322776717E-2</v>
      </c>
      <c r="H81" s="133">
        <f t="shared" si="7"/>
        <v>0</v>
      </c>
      <c r="I81" s="132">
        <f t="shared" si="7"/>
        <v>-1.7577505324725374E-3</v>
      </c>
      <c r="J81" s="132">
        <f t="shared" si="7"/>
        <v>-2.3028507942894818E-3</v>
      </c>
      <c r="K81" s="135">
        <f t="shared" si="7"/>
        <v>3.4878960956128482E-3</v>
      </c>
    </row>
    <row r="82" spans="2:11" ht="19.5" x14ac:dyDescent="0.45">
      <c r="B82" s="95" t="s">
        <v>41</v>
      </c>
      <c r="C82" s="133">
        <f t="shared" si="4"/>
        <v>-1.1239113293224931E-3</v>
      </c>
      <c r="D82" s="133">
        <f t="shared" si="4"/>
        <v>-5.3390409794203198E-3</v>
      </c>
      <c r="E82" s="133">
        <f t="shared" si="5"/>
        <v>-1.0961211203144106E-2</v>
      </c>
      <c r="F82" s="133">
        <f t="shared" si="5"/>
        <v>-2.4089375198171857E-2</v>
      </c>
      <c r="G82" s="133">
        <f t="shared" si="7"/>
        <v>-1.0961211203144106E-2</v>
      </c>
      <c r="H82" s="133">
        <f t="shared" si="7"/>
        <v>-2.4089375198171857E-2</v>
      </c>
      <c r="I82" s="132">
        <f t="shared" si="7"/>
        <v>-6.286576228863445E-3</v>
      </c>
      <c r="J82" s="132">
        <f t="shared" si="7"/>
        <v>-4.477852129641244E-3</v>
      </c>
      <c r="K82" s="135">
        <f t="shared" si="7"/>
        <v>-1.7100246676670383E-3</v>
      </c>
    </row>
    <row r="83" spans="2:11" ht="19.5" x14ac:dyDescent="0.45">
      <c r="B83" s="95" t="s">
        <v>42</v>
      </c>
      <c r="C83" s="133">
        <f t="shared" ref="C83:D98" si="8">LN(C20/C21)</f>
        <v>3.3755306312812138E-3</v>
      </c>
      <c r="D83" s="133">
        <f t="shared" si="8"/>
        <v>3.2000027306708497E-3</v>
      </c>
      <c r="E83" s="133">
        <f t="shared" si="5"/>
        <v>-3.1855614939740443E-3</v>
      </c>
      <c r="F83" s="133">
        <f t="shared" si="5"/>
        <v>-4.0147260348013455E-3</v>
      </c>
      <c r="G83" s="133">
        <f t="shared" si="7"/>
        <v>-3.1855614939740443E-3</v>
      </c>
      <c r="H83" s="133">
        <f t="shared" si="7"/>
        <v>-4.0147260348013455E-3</v>
      </c>
      <c r="I83" s="132">
        <f t="shared" si="7"/>
        <v>1.9983992992739859E-3</v>
      </c>
      <c r="J83" s="132">
        <f t="shared" si="7"/>
        <v>1.6180122132995755E-4</v>
      </c>
      <c r="K83" s="135">
        <f t="shared" si="7"/>
        <v>-2.4799504308791181E-6</v>
      </c>
    </row>
    <row r="84" spans="2:11" ht="19.5" x14ac:dyDescent="0.45">
      <c r="B84" s="95" t="s">
        <v>43</v>
      </c>
      <c r="C84" s="133">
        <f t="shared" si="8"/>
        <v>3.0032287098875076E-2</v>
      </c>
      <c r="D84" s="133">
        <f t="shared" si="8"/>
        <v>1.1821738965166953E-2</v>
      </c>
      <c r="E84" s="133">
        <f t="shared" si="5"/>
        <v>3.4788461584461465E-2</v>
      </c>
      <c r="F84" s="133">
        <f t="shared" si="5"/>
        <v>1.8874844130632382E-2</v>
      </c>
      <c r="G84" s="133">
        <f t="shared" ref="G84:K99" si="9">LN(G21/G22)</f>
        <v>3.4788461584461465E-2</v>
      </c>
      <c r="H84" s="133">
        <f t="shared" si="9"/>
        <v>1.8874844130632382E-2</v>
      </c>
      <c r="I84" s="132">
        <f t="shared" si="9"/>
        <v>-1.3503497074146931E-3</v>
      </c>
      <c r="J84" s="132">
        <f t="shared" si="9"/>
        <v>-3.2357626725977123E-4</v>
      </c>
      <c r="K84" s="135">
        <f t="shared" si="9"/>
        <v>8.6212642258644435E-3</v>
      </c>
    </row>
    <row r="85" spans="2:11" ht="19.5" x14ac:dyDescent="0.45">
      <c r="B85" s="95" t="s">
        <v>44</v>
      </c>
      <c r="C85" s="133">
        <f t="shared" si="8"/>
        <v>9.6280831289757129E-3</v>
      </c>
      <c r="D85" s="133">
        <f t="shared" si="8"/>
        <v>9.7773728382949208E-3</v>
      </c>
      <c r="E85" s="133">
        <f t="shared" si="5"/>
        <v>1.604460421477066E-2</v>
      </c>
      <c r="F85" s="133">
        <f t="shared" si="5"/>
        <v>1.0603827765507279E-2</v>
      </c>
      <c r="G85" s="133">
        <f t="shared" si="9"/>
        <v>1.604460421477066E-2</v>
      </c>
      <c r="H85" s="133">
        <f t="shared" si="9"/>
        <v>1.0603827765507279E-2</v>
      </c>
      <c r="I85" s="132">
        <f t="shared" si="9"/>
        <v>4.0166818987964559E-3</v>
      </c>
      <c r="J85" s="132">
        <f t="shared" si="9"/>
        <v>-1.1316931210749873E-3</v>
      </c>
      <c r="K85" s="135">
        <f t="shared" si="9"/>
        <v>8.7852176728450953E-3</v>
      </c>
    </row>
    <row r="86" spans="2:11" ht="19.5" x14ac:dyDescent="0.45">
      <c r="B86" s="95" t="s">
        <v>45</v>
      </c>
      <c r="C86" s="133">
        <f t="shared" si="8"/>
        <v>1.7150035952417181E-2</v>
      </c>
      <c r="D86" s="133">
        <f t="shared" si="8"/>
        <v>4.3763745997987815E-3</v>
      </c>
      <c r="E86" s="133">
        <f t="shared" si="5"/>
        <v>8.4010575312830696E-3</v>
      </c>
      <c r="F86" s="133">
        <f t="shared" si="5"/>
        <v>1.7693436422636922E-2</v>
      </c>
      <c r="G86" s="133">
        <f t="shared" si="9"/>
        <v>8.4010575312830696E-3</v>
      </c>
      <c r="H86" s="133">
        <f t="shared" si="9"/>
        <v>1.7693436422636922E-2</v>
      </c>
      <c r="I86" s="132">
        <f t="shared" si="9"/>
        <v>-9.2683235572509192E-3</v>
      </c>
      <c r="J86" s="132">
        <f t="shared" si="9"/>
        <v>-2.8546270517573772E-3</v>
      </c>
      <c r="K86" s="135">
        <f t="shared" si="9"/>
        <v>2.7126357249479907E-3</v>
      </c>
    </row>
    <row r="87" spans="2:11" ht="19.5" x14ac:dyDescent="0.45">
      <c r="B87" s="95" t="s">
        <v>46</v>
      </c>
      <c r="C87" s="133">
        <f t="shared" si="8"/>
        <v>4.7642597406387134E-2</v>
      </c>
      <c r="D87" s="133">
        <f t="shared" si="8"/>
        <v>3.3447934067540125E-2</v>
      </c>
      <c r="E87" s="133">
        <f t="shared" si="5"/>
        <v>3.055198369695428E-2</v>
      </c>
      <c r="F87" s="133">
        <f t="shared" si="5"/>
        <v>-6.9979009153877932E-4</v>
      </c>
      <c r="G87" s="133">
        <f t="shared" si="9"/>
        <v>3.055198369695428E-2</v>
      </c>
      <c r="H87" s="133">
        <f t="shared" si="9"/>
        <v>-6.9979009153877932E-4</v>
      </c>
      <c r="I87" s="132">
        <f t="shared" si="9"/>
        <v>1.4618826644213995E-3</v>
      </c>
      <c r="J87" s="132">
        <f t="shared" si="9"/>
        <v>-3.8099996608082511E-3</v>
      </c>
      <c r="K87" s="135">
        <f t="shared" si="9"/>
        <v>2.2430377565652648E-2</v>
      </c>
    </row>
    <row r="88" spans="2:11" ht="19.5" x14ac:dyDescent="0.45">
      <c r="B88" s="95" t="s">
        <v>47</v>
      </c>
      <c r="C88" s="133">
        <f t="shared" si="8"/>
        <v>6.2755147903253835E-3</v>
      </c>
      <c r="D88" s="133">
        <f t="shared" si="8"/>
        <v>0</v>
      </c>
      <c r="E88" s="133">
        <f t="shared" si="5"/>
        <v>-3.6440126322176844E-2</v>
      </c>
      <c r="F88" s="133">
        <f t="shared" si="5"/>
        <v>-1.4238823652253631E-2</v>
      </c>
      <c r="G88" s="133">
        <f t="shared" si="9"/>
        <v>-3.6440126322176844E-2</v>
      </c>
      <c r="H88" s="133">
        <f t="shared" si="9"/>
        <v>-1.4238823652253631E-2</v>
      </c>
      <c r="I88" s="132">
        <f t="shared" si="9"/>
        <v>-1.8566195116521786E-3</v>
      </c>
      <c r="J88" s="132">
        <f t="shared" si="9"/>
        <v>-1.4188512154935458E-3</v>
      </c>
      <c r="K88" s="135">
        <f t="shared" si="9"/>
        <v>-1.7483207368872238E-3</v>
      </c>
    </row>
    <row r="89" spans="2:11" ht="19.5" x14ac:dyDescent="0.45">
      <c r="B89" s="95" t="s">
        <v>48</v>
      </c>
      <c r="C89" s="133">
        <f t="shared" si="8"/>
        <v>-1.2582574796279817E-3</v>
      </c>
      <c r="D89" s="133">
        <f t="shared" si="8"/>
        <v>0</v>
      </c>
      <c r="E89" s="133">
        <f t="shared" si="5"/>
        <v>-4.8563824939217376E-2</v>
      </c>
      <c r="F89" s="133">
        <f t="shared" si="5"/>
        <v>0</v>
      </c>
      <c r="G89" s="133">
        <f t="shared" si="9"/>
        <v>-4.8563824939217376E-2</v>
      </c>
      <c r="H89" s="133">
        <f t="shared" si="9"/>
        <v>0</v>
      </c>
      <c r="I89" s="132">
        <f t="shared" si="9"/>
        <v>-2.0632518637709631E-3</v>
      </c>
      <c r="J89" s="132">
        <f t="shared" si="9"/>
        <v>2.4661216662794121E-4</v>
      </c>
      <c r="K89" s="135">
        <f t="shared" si="9"/>
        <v>-8.4155460946911439E-4</v>
      </c>
    </row>
    <row r="90" spans="2:11" ht="19.5" x14ac:dyDescent="0.45">
      <c r="B90" s="95" t="s">
        <v>49</v>
      </c>
      <c r="C90" s="133">
        <f t="shared" si="8"/>
        <v>1.3928683558465882E-2</v>
      </c>
      <c r="D90" s="133">
        <f t="shared" si="8"/>
        <v>-1.351371916672282E-2</v>
      </c>
      <c r="E90" s="133">
        <f t="shared" si="5"/>
        <v>-1.6376488546994649E-2</v>
      </c>
      <c r="F90" s="133">
        <f t="shared" si="5"/>
        <v>7.9626524230175834E-3</v>
      </c>
      <c r="G90" s="133">
        <f t="shared" si="9"/>
        <v>-1.6376488546994649E-2</v>
      </c>
      <c r="H90" s="133">
        <f t="shared" si="9"/>
        <v>7.9626524230175834E-3</v>
      </c>
      <c r="I90" s="132">
        <f t="shared" si="9"/>
        <v>-1.2726236785579777E-3</v>
      </c>
      <c r="J90" s="132">
        <f t="shared" si="9"/>
        <v>6.1679662470596282E-4</v>
      </c>
      <c r="K90" s="135">
        <f t="shared" si="9"/>
        <v>1.8536549219775787E-2</v>
      </c>
    </row>
    <row r="91" spans="2:11" ht="19.5" x14ac:dyDescent="0.45">
      <c r="B91" s="95" t="s">
        <v>50</v>
      </c>
      <c r="C91" s="133">
        <f t="shared" si="8"/>
        <v>5.4339273871500896E-3</v>
      </c>
      <c r="D91" s="133">
        <f t="shared" si="8"/>
        <v>1.1191942970150324E-3</v>
      </c>
      <c r="E91" s="133">
        <f t="shared" si="5"/>
        <v>-1.223814258717887E-2</v>
      </c>
      <c r="F91" s="133">
        <f t="shared" si="5"/>
        <v>5.6483918919077045E-2</v>
      </c>
      <c r="G91" s="133">
        <f t="shared" si="9"/>
        <v>-1.223814258717887E-2</v>
      </c>
      <c r="H91" s="133">
        <f t="shared" si="9"/>
        <v>5.6483918919077045E-2</v>
      </c>
      <c r="I91" s="132">
        <f t="shared" si="9"/>
        <v>-4.063735152830934E-4</v>
      </c>
      <c r="J91" s="132">
        <f t="shared" si="9"/>
        <v>-2.4679170781132992E-5</v>
      </c>
      <c r="K91" s="135">
        <f t="shared" si="9"/>
        <v>1.8870568408370383E-2</v>
      </c>
    </row>
    <row r="92" spans="2:11" ht="19.5" x14ac:dyDescent="0.45">
      <c r="B92" s="95" t="s">
        <v>51</v>
      </c>
      <c r="C92" s="133">
        <f t="shared" si="8"/>
        <v>4.3228734550820214E-2</v>
      </c>
      <c r="D92" s="133">
        <f t="shared" si="8"/>
        <v>4.4655387087929127E-2</v>
      </c>
      <c r="E92" s="133">
        <f t="shared" si="5"/>
        <v>3.7441758130212534E-2</v>
      </c>
      <c r="F92" s="133">
        <f t="shared" si="5"/>
        <v>-1.8583154548913398E-2</v>
      </c>
      <c r="G92" s="133">
        <f t="shared" si="9"/>
        <v>3.7441758130212534E-2</v>
      </c>
      <c r="H92" s="133">
        <f t="shared" si="9"/>
        <v>-1.8583154548913398E-2</v>
      </c>
      <c r="I92" s="132">
        <f t="shared" si="9"/>
        <v>-2.6570174594384498E-3</v>
      </c>
      <c r="J92" s="132">
        <f t="shared" si="9"/>
        <v>8.6379762509333053E-5</v>
      </c>
      <c r="K92" s="135">
        <f t="shared" si="9"/>
        <v>1.8714254693424068E-2</v>
      </c>
    </row>
    <row r="93" spans="2:11" ht="19.5" x14ac:dyDescent="0.45">
      <c r="B93" s="95" t="s">
        <v>52</v>
      </c>
      <c r="C93" s="133">
        <f t="shared" si="8"/>
        <v>-1.7253248147559453E-2</v>
      </c>
      <c r="D93" s="133">
        <f t="shared" si="8"/>
        <v>-2.0858230120409809E-2</v>
      </c>
      <c r="E93" s="133">
        <f t="shared" si="5"/>
        <v>-4.8764575960477258E-2</v>
      </c>
      <c r="F93" s="133">
        <f t="shared" si="5"/>
        <v>0</v>
      </c>
      <c r="G93" s="133">
        <f t="shared" si="9"/>
        <v>-4.8764575960477258E-2</v>
      </c>
      <c r="H93" s="133">
        <f t="shared" si="9"/>
        <v>0</v>
      </c>
      <c r="I93" s="132">
        <f t="shared" si="9"/>
        <v>-5.4884743419473159E-4</v>
      </c>
      <c r="J93" s="132">
        <f t="shared" si="9"/>
        <v>-2.9612812693266592E-4</v>
      </c>
      <c r="K93" s="135">
        <f t="shared" si="9"/>
        <v>-1.6059145456339206E-2</v>
      </c>
    </row>
    <row r="94" spans="2:11" ht="19.5" x14ac:dyDescent="0.45">
      <c r="B94" s="95" t="s">
        <v>53</v>
      </c>
      <c r="C94" s="133">
        <f t="shared" si="8"/>
        <v>-3.2683705138379163E-2</v>
      </c>
      <c r="D94" s="133">
        <f t="shared" si="8"/>
        <v>-2.715098906595086E-2</v>
      </c>
      <c r="E94" s="133">
        <f t="shared" si="5"/>
        <v>-3.3961256478097473E-2</v>
      </c>
      <c r="F94" s="133">
        <f t="shared" si="5"/>
        <v>0</v>
      </c>
      <c r="G94" s="133">
        <f t="shared" si="9"/>
        <v>-3.3961256478097473E-2</v>
      </c>
      <c r="H94" s="133">
        <f t="shared" si="9"/>
        <v>0</v>
      </c>
      <c r="I94" s="132">
        <f t="shared" si="9"/>
        <v>-4.9631681704251406E-4</v>
      </c>
      <c r="J94" s="132">
        <f t="shared" si="9"/>
        <v>1.6668625487847651E-3</v>
      </c>
      <c r="K94" s="135">
        <f t="shared" si="9"/>
        <v>-2.3799862599755785E-2</v>
      </c>
    </row>
    <row r="95" spans="2:11" ht="19.5" x14ac:dyDescent="0.45">
      <c r="B95" s="95" t="s">
        <v>54</v>
      </c>
      <c r="C95" s="133">
        <f t="shared" si="8"/>
        <v>-4.6954062258313854E-2</v>
      </c>
      <c r="D95" s="133">
        <f t="shared" si="8"/>
        <v>-4.5809536031294222E-2</v>
      </c>
      <c r="E95" s="133">
        <f t="shared" si="5"/>
        <v>-4.8754829104676871E-2</v>
      </c>
      <c r="F95" s="133">
        <f t="shared" si="5"/>
        <v>0</v>
      </c>
      <c r="G95" s="133">
        <f t="shared" si="9"/>
        <v>-4.8754829104676871E-2</v>
      </c>
      <c r="H95" s="133">
        <f t="shared" si="9"/>
        <v>0</v>
      </c>
      <c r="I95" s="132">
        <f t="shared" si="9"/>
        <v>3.8463598626925482E-3</v>
      </c>
      <c r="J95" s="132">
        <f t="shared" si="9"/>
        <v>-2.3698155970378501E-3</v>
      </c>
      <c r="K95" s="135">
        <f t="shared" si="9"/>
        <v>-1.9046170015684795E-2</v>
      </c>
    </row>
    <row r="96" spans="2:11" ht="19.5" x14ac:dyDescent="0.45">
      <c r="B96" s="95" t="s">
        <v>55</v>
      </c>
      <c r="C96" s="133">
        <f t="shared" si="8"/>
        <v>-4.600900471990492E-2</v>
      </c>
      <c r="D96" s="133">
        <f t="shared" si="8"/>
        <v>-1.2712035588361861E-2</v>
      </c>
      <c r="E96" s="133">
        <f t="shared" si="5"/>
        <v>-2.9249996117866887E-2</v>
      </c>
      <c r="F96" s="133">
        <f t="shared" si="5"/>
        <v>-6.2957850152481371E-2</v>
      </c>
      <c r="G96" s="133">
        <f t="shared" si="9"/>
        <v>-2.9249996117866887E-2</v>
      </c>
      <c r="H96" s="133">
        <f t="shared" si="9"/>
        <v>-6.2957850152481371E-2</v>
      </c>
      <c r="I96" s="132">
        <f t="shared" si="9"/>
        <v>-6.8972096866798758E-3</v>
      </c>
      <c r="J96" s="132">
        <f t="shared" si="9"/>
        <v>-8.7491764719986294E-4</v>
      </c>
      <c r="K96" s="135">
        <f t="shared" si="9"/>
        <v>-7.5768869903008575E-3</v>
      </c>
    </row>
    <row r="97" spans="2:11" ht="19.5" x14ac:dyDescent="0.45">
      <c r="B97" s="95" t="s">
        <v>56</v>
      </c>
      <c r="C97" s="133">
        <f t="shared" si="8"/>
        <v>-2.7187251825913514E-2</v>
      </c>
      <c r="D97" s="133">
        <f t="shared" si="8"/>
        <v>-2.18644836967384E-2</v>
      </c>
      <c r="E97" s="133">
        <f t="shared" si="5"/>
        <v>-2.9697337645369034E-3</v>
      </c>
      <c r="F97" s="133">
        <f t="shared" si="5"/>
        <v>1.0564078479750973E-2</v>
      </c>
      <c r="G97" s="133">
        <f t="shared" si="9"/>
        <v>-2.9697337645369034E-3</v>
      </c>
      <c r="H97" s="133">
        <f t="shared" si="9"/>
        <v>1.0564078479750973E-2</v>
      </c>
      <c r="I97" s="132">
        <f t="shared" si="9"/>
        <v>2.2415982070035597E-3</v>
      </c>
      <c r="J97" s="132">
        <f t="shared" si="9"/>
        <v>-4.17916926661139E-3</v>
      </c>
      <c r="K97" s="135">
        <f t="shared" si="9"/>
        <v>-5.0978087507581992E-3</v>
      </c>
    </row>
    <row r="98" spans="2:11" ht="19.5" x14ac:dyDescent="0.45">
      <c r="B98" s="95" t="s">
        <v>57</v>
      </c>
      <c r="C98" s="133">
        <f t="shared" si="8"/>
        <v>-6.7529800803069187E-3</v>
      </c>
      <c r="D98" s="133">
        <f t="shared" si="8"/>
        <v>-3.084835351210151E-3</v>
      </c>
      <c r="E98" s="133">
        <f t="shared" si="5"/>
        <v>3.6563112031104792E-3</v>
      </c>
      <c r="F98" s="133">
        <f t="shared" si="5"/>
        <v>-2.603697378299543E-2</v>
      </c>
      <c r="G98" s="133">
        <f t="shared" si="9"/>
        <v>3.6563112031104792E-3</v>
      </c>
      <c r="H98" s="133">
        <f t="shared" si="9"/>
        <v>-2.603697378299543E-2</v>
      </c>
      <c r="I98" s="132">
        <f t="shared" si="9"/>
        <v>-3.2954967529781284E-3</v>
      </c>
      <c r="J98" s="132">
        <f t="shared" si="9"/>
        <v>-2.499143751864853E-3</v>
      </c>
      <c r="K98" s="135">
        <f t="shared" si="9"/>
        <v>1.9999219760096106E-4</v>
      </c>
    </row>
    <row r="99" spans="2:11" ht="19.5" x14ac:dyDescent="0.45">
      <c r="B99" s="95" t="s">
        <v>58</v>
      </c>
      <c r="C99" s="133">
        <f t="shared" ref="C99:D114" si="10">LN(C36/C37)</f>
        <v>-1.2817116113790312E-2</v>
      </c>
      <c r="D99" s="133">
        <f t="shared" si="10"/>
        <v>-1.931936040263748E-2</v>
      </c>
      <c r="E99" s="133">
        <f t="shared" ref="E99:F126" si="11">LN(G36/G37)</f>
        <v>-3.0660652394785291E-2</v>
      </c>
      <c r="F99" s="133">
        <f t="shared" si="11"/>
        <v>1.0401033205284353E-2</v>
      </c>
      <c r="G99" s="133">
        <f t="shared" si="9"/>
        <v>-3.0660652394785291E-2</v>
      </c>
      <c r="H99" s="133">
        <f t="shared" si="9"/>
        <v>1.0401033205284353E-2</v>
      </c>
      <c r="I99" s="132">
        <f t="shared" si="9"/>
        <v>-1.7280698646431562E-3</v>
      </c>
      <c r="J99" s="132">
        <f t="shared" si="9"/>
        <v>-3.5663724350957823E-3</v>
      </c>
      <c r="K99" s="135">
        <f t="shared" si="9"/>
        <v>-1.8664727897744783E-3</v>
      </c>
    </row>
    <row r="100" spans="2:11" ht="19.5" x14ac:dyDescent="0.45">
      <c r="B100" s="95" t="s">
        <v>59</v>
      </c>
      <c r="C100" s="133">
        <f t="shared" si="10"/>
        <v>4.7047497449001108E-2</v>
      </c>
      <c r="D100" s="133">
        <f t="shared" si="10"/>
        <v>1.9319360402637584E-2</v>
      </c>
      <c r="E100" s="133">
        <f t="shared" si="11"/>
        <v>4.33321731716831E-2</v>
      </c>
      <c r="F100" s="133">
        <f t="shared" si="11"/>
        <v>4.2369002774779764E-2</v>
      </c>
      <c r="G100" s="133">
        <f t="shared" ref="G100:K115" si="12">LN(G37/G38)</f>
        <v>4.33321731716831E-2</v>
      </c>
      <c r="H100" s="133">
        <f t="shared" si="12"/>
        <v>4.2369002774779764E-2</v>
      </c>
      <c r="I100" s="132">
        <f t="shared" si="12"/>
        <v>-3.7188492411818646E-3</v>
      </c>
      <c r="J100" s="132">
        <f t="shared" si="12"/>
        <v>-2.4383404655969747E-5</v>
      </c>
      <c r="K100" s="135">
        <f t="shared" si="12"/>
        <v>1.7350674324015228E-2</v>
      </c>
    </row>
    <row r="101" spans="2:11" ht="19.5" x14ac:dyDescent="0.45">
      <c r="B101" s="95" t="s">
        <v>60</v>
      </c>
      <c r="C101" s="133">
        <f t="shared" si="10"/>
        <v>-7.5166586923658667E-3</v>
      </c>
      <c r="D101" s="133">
        <f t="shared" si="10"/>
        <v>-1.5283027980177017E-2</v>
      </c>
      <c r="E101" s="133">
        <f t="shared" si="11"/>
        <v>-1.3815554765077492E-2</v>
      </c>
      <c r="F101" s="133">
        <f t="shared" si="11"/>
        <v>-2.7075586605281459E-2</v>
      </c>
      <c r="G101" s="133">
        <f t="shared" si="12"/>
        <v>-1.3815554765077492E-2</v>
      </c>
      <c r="H101" s="133">
        <f t="shared" si="12"/>
        <v>-2.7075586605281459E-2</v>
      </c>
      <c r="I101" s="132">
        <f t="shared" si="12"/>
        <v>-4.3105183862554896E-3</v>
      </c>
      <c r="J101" s="132">
        <f t="shared" si="12"/>
        <v>2.8044505594559835E-4</v>
      </c>
      <c r="K101" s="135">
        <f t="shared" si="12"/>
        <v>5.3092638845773713E-3</v>
      </c>
    </row>
    <row r="102" spans="2:11" ht="19.5" x14ac:dyDescent="0.45">
      <c r="B102" s="95" t="s">
        <v>61</v>
      </c>
      <c r="C102" s="133">
        <f t="shared" si="10"/>
        <v>-4.780218450731253E-2</v>
      </c>
      <c r="D102" s="133">
        <f t="shared" si="10"/>
        <v>-4.5462374076757288E-2</v>
      </c>
      <c r="E102" s="133">
        <f t="shared" si="11"/>
        <v>-5.0182587063567459E-3</v>
      </c>
      <c r="F102" s="133">
        <f t="shared" si="11"/>
        <v>-1.2591624590149715E-2</v>
      </c>
      <c r="G102" s="133">
        <f t="shared" si="12"/>
        <v>-5.0182587063567459E-3</v>
      </c>
      <c r="H102" s="133">
        <f t="shared" si="12"/>
        <v>-1.2591624590149715E-2</v>
      </c>
      <c r="I102" s="132">
        <f t="shared" si="12"/>
        <v>-3.1886470135732239E-3</v>
      </c>
      <c r="J102" s="132">
        <f t="shared" si="12"/>
        <v>-8.1672959211484845E-4</v>
      </c>
      <c r="K102" s="135">
        <f t="shared" si="12"/>
        <v>-5.5967560174574865E-3</v>
      </c>
    </row>
    <row r="103" spans="2:11" ht="19.5" x14ac:dyDescent="0.45">
      <c r="B103" s="95" t="s">
        <v>62</v>
      </c>
      <c r="C103" s="133">
        <f t="shared" si="10"/>
        <v>2.7495205663694545E-3</v>
      </c>
      <c r="D103" s="133">
        <f t="shared" si="10"/>
        <v>-2.9511899026320447E-2</v>
      </c>
      <c r="E103" s="133">
        <f t="shared" si="11"/>
        <v>-5.8983837069658193E-3</v>
      </c>
      <c r="F103" s="133">
        <f t="shared" si="11"/>
        <v>-3.039002845400195E-3</v>
      </c>
      <c r="G103" s="133">
        <f t="shared" si="12"/>
        <v>-5.8983837069658193E-3</v>
      </c>
      <c r="H103" s="133">
        <f t="shared" si="12"/>
        <v>-3.039002845400195E-3</v>
      </c>
      <c r="I103" s="132">
        <f t="shared" si="12"/>
        <v>-2.3079892281345216E-3</v>
      </c>
      <c r="J103" s="132">
        <f t="shared" si="12"/>
        <v>1.2185759736277223E-4</v>
      </c>
      <c r="K103" s="135">
        <f t="shared" si="12"/>
        <v>-2.6236476986734752E-3</v>
      </c>
    </row>
    <row r="104" spans="2:11" ht="19.5" x14ac:dyDescent="0.45">
      <c r="B104" s="95" t="s">
        <v>63</v>
      </c>
      <c r="C104" s="133">
        <f t="shared" si="10"/>
        <v>2.9335809485131887E-2</v>
      </c>
      <c r="D104" s="133">
        <f t="shared" si="10"/>
        <v>-1.6744577273801665E-2</v>
      </c>
      <c r="E104" s="133">
        <f t="shared" si="11"/>
        <v>-2.7106409188102755E-3</v>
      </c>
      <c r="F104" s="133">
        <f t="shared" si="11"/>
        <v>3.3721126605161598E-4</v>
      </c>
      <c r="G104" s="133">
        <f t="shared" si="12"/>
        <v>-2.7106409188102755E-3</v>
      </c>
      <c r="H104" s="133">
        <f t="shared" si="12"/>
        <v>3.3721126605161598E-4</v>
      </c>
      <c r="I104" s="132">
        <f t="shared" si="12"/>
        <v>-2.4815495549297874E-3</v>
      </c>
      <c r="J104" s="132">
        <f t="shared" si="12"/>
        <v>-2.811127092333414E-3</v>
      </c>
      <c r="K104" s="135">
        <f t="shared" si="12"/>
        <v>4.3273614924319671E-4</v>
      </c>
    </row>
    <row r="105" spans="2:11" ht="19.5" x14ac:dyDescent="0.45">
      <c r="B105" s="95" t="s">
        <v>64</v>
      </c>
      <c r="C105" s="133">
        <f t="shared" si="10"/>
        <v>2.1783607138048541E-2</v>
      </c>
      <c r="D105" s="133">
        <f t="shared" si="10"/>
        <v>1.7683103856065936E-2</v>
      </c>
      <c r="E105" s="133">
        <f t="shared" si="11"/>
        <v>1.6604498401973464E-2</v>
      </c>
      <c r="F105" s="133">
        <f t="shared" si="11"/>
        <v>-7.7272348208820823E-3</v>
      </c>
      <c r="G105" s="133">
        <f t="shared" si="12"/>
        <v>1.6604498401973464E-2</v>
      </c>
      <c r="H105" s="133">
        <f t="shared" si="12"/>
        <v>-7.7272348208820823E-3</v>
      </c>
      <c r="I105" s="132">
        <f t="shared" si="12"/>
        <v>6.344019790335307E-3</v>
      </c>
      <c r="J105" s="132">
        <f t="shared" si="12"/>
        <v>4.8610351583933127E-5</v>
      </c>
      <c r="K105" s="135">
        <f t="shared" si="12"/>
        <v>6.2275233983406213E-3</v>
      </c>
    </row>
    <row r="106" spans="2:11" ht="19.5" x14ac:dyDescent="0.45">
      <c r="B106" s="95" t="s">
        <v>65</v>
      </c>
      <c r="C106" s="133">
        <f t="shared" si="10"/>
        <v>-8.6893560862046787E-4</v>
      </c>
      <c r="D106" s="133">
        <f t="shared" si="10"/>
        <v>-5.6179923042232608E-3</v>
      </c>
      <c r="E106" s="133">
        <f t="shared" si="11"/>
        <v>-1.8331810816609605E-3</v>
      </c>
      <c r="F106" s="133">
        <f t="shared" si="11"/>
        <v>4.3602282729776863E-3</v>
      </c>
      <c r="G106" s="133">
        <f t="shared" si="12"/>
        <v>-1.8331810816609605E-3</v>
      </c>
      <c r="H106" s="133">
        <f t="shared" si="12"/>
        <v>4.3602282729776863E-3</v>
      </c>
      <c r="I106" s="132">
        <f t="shared" si="12"/>
        <v>-6.6833753532024177E-4</v>
      </c>
      <c r="J106" s="132">
        <f t="shared" si="12"/>
        <v>-9.7175835159954232E-4</v>
      </c>
      <c r="K106" s="135">
        <f t="shared" si="12"/>
        <v>-5.190112372683125E-3</v>
      </c>
    </row>
    <row r="107" spans="2:11" ht="19.5" x14ac:dyDescent="0.45">
      <c r="B107" s="95" t="s">
        <v>66</v>
      </c>
      <c r="C107" s="133">
        <f t="shared" si="10"/>
        <v>2.8993931590025786E-3</v>
      </c>
      <c r="D107" s="133">
        <f t="shared" si="10"/>
        <v>-3.0347156389291818E-2</v>
      </c>
      <c r="E107" s="133">
        <f t="shared" si="11"/>
        <v>1.5457684641004631E-2</v>
      </c>
      <c r="F107" s="133">
        <f t="shared" si="11"/>
        <v>1.68208618298488E-3</v>
      </c>
      <c r="G107" s="133">
        <f t="shared" si="12"/>
        <v>1.5457684641004631E-2</v>
      </c>
      <c r="H107" s="133">
        <f t="shared" si="12"/>
        <v>1.68208618298488E-3</v>
      </c>
      <c r="I107" s="132">
        <f t="shared" si="12"/>
        <v>6.3285232256006093E-3</v>
      </c>
      <c r="J107" s="132">
        <f t="shared" si="12"/>
        <v>5.1005538849875057E-4</v>
      </c>
      <c r="K107" s="135">
        <f t="shared" si="12"/>
        <v>7.8803759262831394E-4</v>
      </c>
    </row>
    <row r="108" spans="2:11" ht="19.5" x14ac:dyDescent="0.45">
      <c r="B108" s="95" t="s">
        <v>67</v>
      </c>
      <c r="C108" s="133">
        <f t="shared" si="10"/>
        <v>-4.7628048989254587E-2</v>
      </c>
      <c r="D108" s="133">
        <f t="shared" si="10"/>
        <v>1.0013738660502E-2</v>
      </c>
      <c r="E108" s="133">
        <f t="shared" si="11"/>
        <v>1.9486471745016498E-2</v>
      </c>
      <c r="F108" s="133">
        <f t="shared" si="11"/>
        <v>9.1324835632724723E-3</v>
      </c>
      <c r="G108" s="133">
        <f t="shared" si="12"/>
        <v>1.9486471745016498E-2</v>
      </c>
      <c r="H108" s="133">
        <f t="shared" si="12"/>
        <v>9.1324835632724723E-3</v>
      </c>
      <c r="I108" s="132">
        <f t="shared" si="12"/>
        <v>-4.1805433650398786E-3</v>
      </c>
      <c r="J108" s="132">
        <f t="shared" si="12"/>
        <v>-3.7649459689189675E-4</v>
      </c>
      <c r="K108" s="135">
        <f t="shared" si="12"/>
        <v>3.1917689719093147E-4</v>
      </c>
    </row>
    <row r="109" spans="2:11" ht="19.5" x14ac:dyDescent="0.45">
      <c r="B109" s="95" t="s">
        <v>68</v>
      </c>
      <c r="C109" s="133">
        <f t="shared" si="10"/>
        <v>-3.7494204427580516E-2</v>
      </c>
      <c r="D109" s="133">
        <f t="shared" si="10"/>
        <v>1.0115028770111747E-2</v>
      </c>
      <c r="E109" s="133">
        <f t="shared" si="11"/>
        <v>2.2052667407522725E-2</v>
      </c>
      <c r="F109" s="133">
        <f t="shared" si="11"/>
        <v>-5.4219041667369645E-3</v>
      </c>
      <c r="G109" s="133">
        <f t="shared" si="12"/>
        <v>2.2052667407522725E-2</v>
      </c>
      <c r="H109" s="133">
        <f t="shared" si="12"/>
        <v>-5.4219041667369645E-3</v>
      </c>
      <c r="I109" s="132">
        <f t="shared" si="12"/>
        <v>-1.7496016401550908E-3</v>
      </c>
      <c r="J109" s="132">
        <f t="shared" si="12"/>
        <v>2.188078282302068E-3</v>
      </c>
      <c r="K109" s="135">
        <f t="shared" si="12"/>
        <v>5.5324868260906573E-3</v>
      </c>
    </row>
    <row r="110" spans="2:11" ht="19.5" x14ac:dyDescent="0.45">
      <c r="B110" s="95" t="s">
        <v>69</v>
      </c>
      <c r="C110" s="133">
        <f t="shared" si="10"/>
        <v>-4.7646653467352994E-2</v>
      </c>
      <c r="D110" s="133">
        <f t="shared" si="10"/>
        <v>-1.8467225931646629E-3</v>
      </c>
      <c r="E110" s="133">
        <f t="shared" si="11"/>
        <v>-1.6823275884990614E-2</v>
      </c>
      <c r="F110" s="133">
        <f t="shared" si="11"/>
        <v>-1.0087509883728221E-2</v>
      </c>
      <c r="G110" s="133">
        <f t="shared" si="12"/>
        <v>-1.6823275884990614E-2</v>
      </c>
      <c r="H110" s="133">
        <f t="shared" si="12"/>
        <v>-1.0087509883728221E-2</v>
      </c>
      <c r="I110" s="132">
        <f t="shared" si="12"/>
        <v>-1.6708115684730364E-4</v>
      </c>
      <c r="J110" s="132">
        <f t="shared" si="12"/>
        <v>-3.1226294320332165E-3</v>
      </c>
      <c r="K110" s="135">
        <f t="shared" si="12"/>
        <v>-5.270407396423398E-3</v>
      </c>
    </row>
    <row r="111" spans="2:11" ht="19.5" x14ac:dyDescent="0.45">
      <c r="B111" s="95" t="s">
        <v>70</v>
      </c>
      <c r="C111" s="133">
        <f t="shared" si="10"/>
        <v>2.3149181866965622E-2</v>
      </c>
      <c r="D111" s="133">
        <f t="shared" si="10"/>
        <v>0</v>
      </c>
      <c r="E111" s="133">
        <f t="shared" si="11"/>
        <v>-3.2820573603294295E-2</v>
      </c>
      <c r="F111" s="133">
        <f t="shared" si="11"/>
        <v>0</v>
      </c>
      <c r="G111" s="133">
        <f t="shared" si="12"/>
        <v>-3.2820573603294295E-2</v>
      </c>
      <c r="H111" s="133">
        <f t="shared" si="12"/>
        <v>0</v>
      </c>
      <c r="I111" s="132">
        <f t="shared" si="12"/>
        <v>-1.0532536231987286E-3</v>
      </c>
      <c r="J111" s="132">
        <f t="shared" si="12"/>
        <v>-1.9875662500340664E-3</v>
      </c>
      <c r="K111" s="135">
        <f t="shared" si="12"/>
        <v>-2.3626474449676442E-3</v>
      </c>
    </row>
    <row r="112" spans="2:11" ht="19.5" x14ac:dyDescent="0.45">
      <c r="B112" s="95" t="s">
        <v>71</v>
      </c>
      <c r="C112" s="133">
        <f t="shared" si="10"/>
        <v>-2.0603355644708665E-2</v>
      </c>
      <c r="D112" s="133">
        <f t="shared" si="10"/>
        <v>-9.2208397496842498E-4</v>
      </c>
      <c r="E112" s="133">
        <f t="shared" si="11"/>
        <v>-7.8107449701537166E-3</v>
      </c>
      <c r="F112" s="133">
        <f t="shared" si="11"/>
        <v>0</v>
      </c>
      <c r="G112" s="133">
        <f t="shared" si="12"/>
        <v>-7.8107449701537166E-3</v>
      </c>
      <c r="H112" s="133">
        <f t="shared" si="12"/>
        <v>0</v>
      </c>
      <c r="I112" s="132">
        <f t="shared" si="12"/>
        <v>-3.2089336988773296E-4</v>
      </c>
      <c r="J112" s="132">
        <f t="shared" si="12"/>
        <v>1.574069032230732E-4</v>
      </c>
      <c r="K112" s="135">
        <f t="shared" si="12"/>
        <v>-2.8144091389116681E-3</v>
      </c>
    </row>
    <row r="113" spans="2:11" ht="19.5" x14ac:dyDescent="0.45">
      <c r="B113" s="95" t="s">
        <v>72</v>
      </c>
      <c r="C113" s="133">
        <f t="shared" si="10"/>
        <v>3.3699404520653613E-2</v>
      </c>
      <c r="D113" s="133">
        <f t="shared" si="10"/>
        <v>0</v>
      </c>
      <c r="E113" s="133">
        <f t="shared" si="11"/>
        <v>2.2885913819995543E-4</v>
      </c>
      <c r="F113" s="133">
        <f t="shared" si="11"/>
        <v>0</v>
      </c>
      <c r="G113" s="133">
        <f t="shared" si="12"/>
        <v>2.2885913819995543E-4</v>
      </c>
      <c r="H113" s="133">
        <f t="shared" si="12"/>
        <v>0</v>
      </c>
      <c r="I113" s="132">
        <f t="shared" si="12"/>
        <v>-4.2261700859829079E-3</v>
      </c>
      <c r="J113" s="132">
        <f t="shared" si="12"/>
        <v>-1.4529955951362545E-4</v>
      </c>
      <c r="K113" s="135">
        <f t="shared" si="12"/>
        <v>3.4157097130502042E-3</v>
      </c>
    </row>
    <row r="114" spans="2:11" ht="19.5" x14ac:dyDescent="0.45">
      <c r="B114" s="95" t="s">
        <v>73</v>
      </c>
      <c r="C114" s="133">
        <f t="shared" si="10"/>
        <v>-1.1533548558053471E-2</v>
      </c>
      <c r="D114" s="133">
        <f t="shared" si="10"/>
        <v>-4.5977092486294314E-3</v>
      </c>
      <c r="E114" s="133">
        <f t="shared" si="11"/>
        <v>3.8986404156573229E-3</v>
      </c>
      <c r="F114" s="133">
        <f t="shared" si="11"/>
        <v>0</v>
      </c>
      <c r="G114" s="133">
        <f t="shared" si="12"/>
        <v>3.8986404156573229E-3</v>
      </c>
      <c r="H114" s="133">
        <f t="shared" si="12"/>
        <v>0</v>
      </c>
      <c r="I114" s="132">
        <f t="shared" si="12"/>
        <v>-1.9406078148014544E-3</v>
      </c>
      <c r="J114" s="132">
        <f t="shared" si="12"/>
        <v>-1.2946551915727236E-3</v>
      </c>
      <c r="K114" s="135">
        <f t="shared" si="12"/>
        <v>2.2569524929312262E-3</v>
      </c>
    </row>
    <row r="115" spans="2:11" ht="19.5" x14ac:dyDescent="0.45">
      <c r="B115" s="95" t="s">
        <v>74</v>
      </c>
      <c r="C115" s="133">
        <f t="shared" ref="C115:D126" si="13">LN(C52/C53)</f>
        <v>-3.0795351138471889E-2</v>
      </c>
      <c r="D115" s="133">
        <f t="shared" si="13"/>
        <v>-1.8331810816609605E-3</v>
      </c>
      <c r="E115" s="133">
        <f t="shared" si="11"/>
        <v>2.5307732361849961E-3</v>
      </c>
      <c r="F115" s="133">
        <f t="shared" si="11"/>
        <v>0</v>
      </c>
      <c r="G115" s="133">
        <f t="shared" si="12"/>
        <v>2.5307732361849961E-3</v>
      </c>
      <c r="H115" s="133">
        <f t="shared" si="12"/>
        <v>0</v>
      </c>
      <c r="I115" s="132">
        <f t="shared" si="12"/>
        <v>-1.1982308410147613E-3</v>
      </c>
      <c r="J115" s="132">
        <f t="shared" si="12"/>
        <v>1.5720513488540807E-4</v>
      </c>
      <c r="K115" s="135">
        <f t="shared" si="12"/>
        <v>-2.8281570447608634E-3</v>
      </c>
    </row>
    <row r="116" spans="2:11" ht="19.5" x14ac:dyDescent="0.45">
      <c r="B116" s="95" t="s">
        <v>75</v>
      </c>
      <c r="C116" s="133">
        <f t="shared" si="13"/>
        <v>3.027424638462662E-2</v>
      </c>
      <c r="D116" s="133">
        <f t="shared" si="13"/>
        <v>-1.0022862948652136E-2</v>
      </c>
      <c r="E116" s="133">
        <f t="shared" si="11"/>
        <v>-2.0069088623604674E-2</v>
      </c>
      <c r="F116" s="133">
        <f t="shared" si="11"/>
        <v>-2.6755165003720594E-2</v>
      </c>
      <c r="G116" s="133">
        <f t="shared" ref="G116:K126" si="14">LN(G53/G54)</f>
        <v>-2.0069088623604674E-2</v>
      </c>
      <c r="H116" s="133">
        <f t="shared" si="14"/>
        <v>-2.6755165003720594E-2</v>
      </c>
      <c r="I116" s="132">
        <f t="shared" si="14"/>
        <v>-1.3240313590820862E-3</v>
      </c>
      <c r="J116" s="132">
        <f t="shared" si="14"/>
        <v>-3.7179251441226808E-3</v>
      </c>
      <c r="K116" s="135">
        <f t="shared" si="14"/>
        <v>9.3555843246465574E-4</v>
      </c>
    </row>
    <row r="117" spans="2:11" ht="19.5" x14ac:dyDescent="0.45">
      <c r="B117" s="95" t="s">
        <v>76</v>
      </c>
      <c r="C117" s="133">
        <f t="shared" si="13"/>
        <v>-4.8058058837655189E-2</v>
      </c>
      <c r="D117" s="133">
        <f t="shared" si="13"/>
        <v>-3.6199134551343527E-3</v>
      </c>
      <c r="E117" s="133">
        <f t="shared" si="11"/>
        <v>-2.2106515959820713E-2</v>
      </c>
      <c r="F117" s="133">
        <f t="shared" si="11"/>
        <v>-2.4147430622390741E-2</v>
      </c>
      <c r="G117" s="133">
        <f t="shared" si="14"/>
        <v>-2.2106515959820713E-2</v>
      </c>
      <c r="H117" s="133">
        <f t="shared" si="14"/>
        <v>-2.4147430622390741E-2</v>
      </c>
      <c r="I117" s="132">
        <f t="shared" si="14"/>
        <v>-3.0614666857119366E-3</v>
      </c>
      <c r="J117" s="132">
        <f t="shared" si="14"/>
        <v>-9.1528777736546159E-4</v>
      </c>
      <c r="K117" s="135">
        <f t="shared" si="14"/>
        <v>-1.2460028004794E-2</v>
      </c>
    </row>
    <row r="118" spans="2:11" ht="19.5" x14ac:dyDescent="0.45">
      <c r="B118" s="95" t="s">
        <v>77</v>
      </c>
      <c r="C118" s="133">
        <f t="shared" si="13"/>
        <v>-3.1283098380665099E-2</v>
      </c>
      <c r="D118" s="133">
        <f t="shared" si="13"/>
        <v>-1.7017875990998809E-2</v>
      </c>
      <c r="E118" s="133">
        <f t="shared" si="11"/>
        <v>-4.8706028037120423E-2</v>
      </c>
      <c r="F118" s="133">
        <f t="shared" si="11"/>
        <v>-4.7913355695897504E-2</v>
      </c>
      <c r="G118" s="133">
        <f t="shared" si="14"/>
        <v>-4.8706028037120423E-2</v>
      </c>
      <c r="H118" s="133">
        <f t="shared" si="14"/>
        <v>-4.7913355695897504E-2</v>
      </c>
      <c r="I118" s="132">
        <f t="shared" si="14"/>
        <v>1.0025190715474846E-3</v>
      </c>
      <c r="J118" s="132">
        <f t="shared" si="14"/>
        <v>5.2980133689567183E-4</v>
      </c>
      <c r="K118" s="135">
        <f t="shared" si="14"/>
        <v>-1.6863249495841792E-2</v>
      </c>
    </row>
    <row r="119" spans="2:11" ht="19.5" x14ac:dyDescent="0.45">
      <c r="B119" s="95" t="s">
        <v>78</v>
      </c>
      <c r="C119" s="133">
        <f t="shared" si="13"/>
        <v>3.8008743361883028E-2</v>
      </c>
      <c r="D119" s="133">
        <f t="shared" si="13"/>
        <v>-4.6842908760074693E-2</v>
      </c>
      <c r="E119" s="133">
        <f t="shared" si="11"/>
        <v>-4.7647616163363965E-2</v>
      </c>
      <c r="F119" s="133">
        <f t="shared" si="11"/>
        <v>9.794397592287625E-3</v>
      </c>
      <c r="G119" s="133">
        <f t="shared" si="14"/>
        <v>-4.7647616163363965E-2</v>
      </c>
      <c r="H119" s="133">
        <f t="shared" si="14"/>
        <v>9.794397592287625E-3</v>
      </c>
      <c r="I119" s="132">
        <f t="shared" si="14"/>
        <v>1.2196053040055795E-3</v>
      </c>
      <c r="J119" s="132">
        <f t="shared" si="14"/>
        <v>-1.8891428070317864E-3</v>
      </c>
      <c r="K119" s="135">
        <f t="shared" si="14"/>
        <v>-1.6020361418800935E-2</v>
      </c>
    </row>
    <row r="120" spans="2:11" ht="19.5" x14ac:dyDescent="0.45">
      <c r="B120" s="95" t="s">
        <v>79</v>
      </c>
      <c r="C120" s="133">
        <f t="shared" si="13"/>
        <v>4.4724458857036811E-2</v>
      </c>
      <c r="D120" s="133">
        <f t="shared" si="13"/>
        <v>-8.4388686458645949E-3</v>
      </c>
      <c r="E120" s="133">
        <f t="shared" si="11"/>
        <v>-1.5720152599280564E-2</v>
      </c>
      <c r="F120" s="133">
        <f t="shared" si="11"/>
        <v>-1.4979114326474485E-2</v>
      </c>
      <c r="G120" s="133">
        <f t="shared" si="14"/>
        <v>-1.5720152599280564E-2</v>
      </c>
      <c r="H120" s="133">
        <f t="shared" si="14"/>
        <v>-1.4979114326474485E-2</v>
      </c>
      <c r="I120" s="132">
        <f t="shared" si="14"/>
        <v>-2.796242884623449E-4</v>
      </c>
      <c r="J120" s="132">
        <f t="shared" si="14"/>
        <v>-1.7775860744305299E-3</v>
      </c>
      <c r="K120" s="135">
        <f t="shared" si="14"/>
        <v>4.1539461309873368E-3</v>
      </c>
    </row>
    <row r="121" spans="2:11" ht="19.5" x14ac:dyDescent="0.45">
      <c r="B121" s="95" t="s">
        <v>80</v>
      </c>
      <c r="C121" s="133">
        <f t="shared" si="13"/>
        <v>-2.681955486310875E-2</v>
      </c>
      <c r="D121" s="133">
        <f t="shared" si="13"/>
        <v>0</v>
      </c>
      <c r="E121" s="133">
        <f t="shared" si="11"/>
        <v>-4.3275054383196135E-2</v>
      </c>
      <c r="F121" s="133">
        <f t="shared" si="11"/>
        <v>-5.2262443227741935E-2</v>
      </c>
      <c r="G121" s="133">
        <f t="shared" si="14"/>
        <v>-4.3275054383196135E-2</v>
      </c>
      <c r="H121" s="133">
        <f t="shared" si="14"/>
        <v>-5.2262443227741935E-2</v>
      </c>
      <c r="I121" s="132">
        <f t="shared" si="14"/>
        <v>-1.5248938957546931E-4</v>
      </c>
      <c r="J121" s="132">
        <f t="shared" si="14"/>
        <v>-3.8392782628545813E-4</v>
      </c>
      <c r="K121" s="135">
        <f t="shared" si="14"/>
        <v>-8.93996936020355E-3</v>
      </c>
    </row>
    <row r="122" spans="2:11" ht="19.5" x14ac:dyDescent="0.45">
      <c r="B122" s="95" t="s">
        <v>81</v>
      </c>
      <c r="C122" s="133">
        <f t="shared" si="13"/>
        <v>5.0891607296389224E-2</v>
      </c>
      <c r="D122" s="133">
        <f t="shared" si="13"/>
        <v>-8.3998324972498731E-4</v>
      </c>
      <c r="E122" s="133">
        <f t="shared" si="11"/>
        <v>4.6240948796574449E-2</v>
      </c>
      <c r="F122" s="133">
        <f t="shared" si="11"/>
        <v>-1.0982416668609041E-2</v>
      </c>
      <c r="G122" s="133">
        <f t="shared" si="14"/>
        <v>4.6240948796574449E-2</v>
      </c>
      <c r="H122" s="133">
        <f t="shared" si="14"/>
        <v>-1.0982416668609041E-2</v>
      </c>
      <c r="I122" s="132">
        <f t="shared" si="14"/>
        <v>3.9397848878720224E-4</v>
      </c>
      <c r="J122" s="132">
        <f t="shared" si="14"/>
        <v>2.4620940226100611E-3</v>
      </c>
      <c r="K122" s="135">
        <f t="shared" si="14"/>
        <v>1.0563108504944579E-2</v>
      </c>
    </row>
    <row r="123" spans="2:11" ht="19.5" x14ac:dyDescent="0.45">
      <c r="B123" s="95" t="s">
        <v>82</v>
      </c>
      <c r="C123" s="133">
        <f t="shared" si="13"/>
        <v>2.144198087659283E-3</v>
      </c>
      <c r="D123" s="133">
        <f t="shared" si="13"/>
        <v>0</v>
      </c>
      <c r="E123" s="133">
        <f t="shared" si="11"/>
        <v>-1.9608471388376313E-2</v>
      </c>
      <c r="F123" s="133">
        <f t="shared" si="11"/>
        <v>5.4761317255872253E-3</v>
      </c>
      <c r="G123" s="133">
        <f t="shared" si="14"/>
        <v>-1.9608471388376313E-2</v>
      </c>
      <c r="H123" s="133">
        <f t="shared" si="14"/>
        <v>5.4761317255872253E-3</v>
      </c>
      <c r="I123" s="132">
        <f t="shared" si="14"/>
        <v>-1.2576460812745453E-3</v>
      </c>
      <c r="J123" s="132">
        <f t="shared" si="14"/>
        <v>-3.9674668245080009E-4</v>
      </c>
      <c r="K123" s="135">
        <f t="shared" si="14"/>
        <v>-1.1800566645857259E-3</v>
      </c>
    </row>
    <row r="124" spans="2:11" ht="19.5" x14ac:dyDescent="0.45">
      <c r="B124" s="95" t="s">
        <v>83</v>
      </c>
      <c r="C124" s="133">
        <f t="shared" si="13"/>
        <v>-3.2145754978553358E-3</v>
      </c>
      <c r="D124" s="133">
        <f t="shared" si="13"/>
        <v>-2.4876904755404557E-2</v>
      </c>
      <c r="E124" s="133">
        <f t="shared" si="11"/>
        <v>-1.9398648178265917E-3</v>
      </c>
      <c r="F124" s="133">
        <f t="shared" si="11"/>
        <v>2.4707865909875421E-2</v>
      </c>
      <c r="G124" s="133">
        <f t="shared" si="14"/>
        <v>-1.9398648178265917E-3</v>
      </c>
      <c r="H124" s="133">
        <f t="shared" si="14"/>
        <v>2.4707865909875421E-2</v>
      </c>
      <c r="I124" s="132">
        <f t="shared" si="14"/>
        <v>1.2695591456064068E-5</v>
      </c>
      <c r="J124" s="132">
        <f t="shared" si="14"/>
        <v>-1.1652842749861456E-3</v>
      </c>
      <c r="K124" s="135">
        <f t="shared" si="14"/>
        <v>4.6800628137096931E-4</v>
      </c>
    </row>
    <row r="125" spans="2:11" ht="19.5" x14ac:dyDescent="0.45">
      <c r="B125" s="95" t="s">
        <v>84</v>
      </c>
      <c r="C125" s="133">
        <f t="shared" si="13"/>
        <v>-1.5656416395117514E-2</v>
      </c>
      <c r="D125" s="133">
        <f t="shared" si="13"/>
        <v>2.460025840862399E-3</v>
      </c>
      <c r="E125" s="133">
        <f t="shared" si="11"/>
        <v>2.1548336206202928E-2</v>
      </c>
      <c r="F125" s="133">
        <f t="shared" si="11"/>
        <v>5.0156844961673844E-3</v>
      </c>
      <c r="G125" s="133">
        <f t="shared" si="14"/>
        <v>2.1548336206202928E-2</v>
      </c>
      <c r="H125" s="133">
        <f t="shared" si="14"/>
        <v>5.0156844961673844E-3</v>
      </c>
      <c r="I125" s="132">
        <f t="shared" si="14"/>
        <v>-9.2628942358974481E-3</v>
      </c>
      <c r="J125" s="132">
        <f t="shared" si="14"/>
        <v>1.0811461200862372E-3</v>
      </c>
      <c r="K125" s="135">
        <f t="shared" si="14"/>
        <v>-1.5408423686698565E-3</v>
      </c>
    </row>
    <row r="126" spans="2:11" ht="19.5" x14ac:dyDescent="0.45">
      <c r="B126" s="95" t="s">
        <v>85</v>
      </c>
      <c r="C126" s="133">
        <f t="shared" si="13"/>
        <v>-4.8564456009123791E-2</v>
      </c>
      <c r="D126" s="133">
        <f t="shared" si="13"/>
        <v>7.4165976550496192E-3</v>
      </c>
      <c r="E126" s="133">
        <f t="shared" si="11"/>
        <v>1.9821612039912025E-3</v>
      </c>
      <c r="F126" s="133">
        <f t="shared" si="11"/>
        <v>0</v>
      </c>
      <c r="G126" s="133">
        <f t="shared" si="14"/>
        <v>1.9821612039912025E-3</v>
      </c>
      <c r="H126" s="133">
        <f t="shared" si="14"/>
        <v>0</v>
      </c>
      <c r="I126" s="132"/>
      <c r="J126" s="132"/>
      <c r="K126" s="135">
        <f t="shared" si="14"/>
        <v>-4.9508533018200627E-3</v>
      </c>
    </row>
    <row r="129" spans="2:10" ht="19.5" x14ac:dyDescent="0.45">
      <c r="B129" s="86" t="s">
        <v>1992</v>
      </c>
      <c r="C129" s="87">
        <f t="shared" ref="C129:J129" si="15">AVERAGE(C67:C126)</f>
        <v>-4.4158500538408552E-3</v>
      </c>
      <c r="D129" s="87">
        <f t="shared" si="15"/>
        <v>-4.8453248370436018E-3</v>
      </c>
      <c r="E129" s="87">
        <f t="shared" si="15"/>
        <v>-4.1800725718187147E-3</v>
      </c>
      <c r="F129" s="87">
        <f t="shared" si="15"/>
        <v>-3.289421865692655E-3</v>
      </c>
      <c r="G129" s="87">
        <f t="shared" si="15"/>
        <v>-4.1800725718187147E-3</v>
      </c>
      <c r="H129" s="87">
        <f t="shared" si="15"/>
        <v>-3.289421865692655E-3</v>
      </c>
      <c r="I129" s="87">
        <f t="shared" si="15"/>
        <v>-1.2839008799486618E-3</v>
      </c>
      <c r="J129" s="87">
        <f t="shared" si="15"/>
        <v>-1.0355209555804078E-3</v>
      </c>
    </row>
    <row r="130" spans="2:10" ht="19.5" x14ac:dyDescent="0.45">
      <c r="B130" s="86" t="s">
        <v>37</v>
      </c>
      <c r="C130" s="87">
        <f>_xlfn.STDEV.S(C67:C126)</f>
        <v>2.8381377546009844E-2</v>
      </c>
      <c r="D130" s="87">
        <f>_xlfn.STDEV.S(D67:D126)</f>
        <v>1.7954534437102262E-2</v>
      </c>
      <c r="E130" s="87">
        <f>_xlfn.STDEV.S(E67:E126)</f>
        <v>2.5508541266719489E-2</v>
      </c>
      <c r="F130" s="87">
        <f>_xlfn.STDEV.S(F67:F126)</f>
        <v>2.0448005863908689E-2</v>
      </c>
      <c r="G130" s="87">
        <f>_xlfn.STDEV.S(G67:G126)</f>
        <v>2.5508541266719489E-2</v>
      </c>
      <c r="H130" s="87">
        <f t="shared" ref="H130" si="16">_xlfn.STDEV.S(H67:H126)</f>
        <v>2.0448005863908689E-2</v>
      </c>
      <c r="I130" s="87">
        <f>_xlfn.STDEV.S(I67:I126)</f>
        <v>4.4249661299328863E-3</v>
      </c>
      <c r="J130" s="87">
        <f>_xlfn.STDEV.S(J67:J126)</f>
        <v>1.6538208871531312E-3</v>
      </c>
    </row>
    <row r="131" spans="2:10" ht="19.5" x14ac:dyDescent="0.45">
      <c r="B131" s="86" t="s">
        <v>35</v>
      </c>
      <c r="C131" s="142">
        <f>_xlfn.VAR.S(C67:C126)</f>
        <v>8.0550259140915184E-4</v>
      </c>
      <c r="D131" s="142">
        <f>_xlfn.VAR.S(D67:D126)</f>
        <v>3.2236530685309103E-4</v>
      </c>
      <c r="E131" s="142">
        <f>_xlfn.VAR.S(E67:E126)</f>
        <v>6.506856775559312E-4</v>
      </c>
      <c r="F131" s="142">
        <f>_xlfn.VAR.S(F67:F126)</f>
        <v>4.1812094381044415E-4</v>
      </c>
      <c r="G131" s="142">
        <f t="shared" ref="G131:H131" si="17">_xlfn.VAR.S(G67:G126)</f>
        <v>6.506856775559312E-4</v>
      </c>
      <c r="H131" s="142">
        <f t="shared" si="17"/>
        <v>4.1812094381044415E-4</v>
      </c>
      <c r="I131" s="130">
        <f>_xlfn.VAR.S(I67:I126)</f>
        <v>1.9580325251053228E-5</v>
      </c>
      <c r="J131" s="131">
        <f>_xlfn.VAR.S(J67:J126)</f>
        <v>2.7351235267839699E-6</v>
      </c>
    </row>
    <row r="132" spans="2:10" ht="19.5" thickBot="1" x14ac:dyDescent="0.5"/>
    <row r="133" spans="2:10" ht="20.25" thickBot="1" x14ac:dyDescent="0.5">
      <c r="B133" s="71" t="s">
        <v>88</v>
      </c>
      <c r="C133" s="79" t="str">
        <f>C3</f>
        <v>ونوین</v>
      </c>
      <c r="D133" s="79" t="str">
        <f t="shared" ref="D133:J133" si="18">D3</f>
        <v xml:space="preserve">ومعادن </v>
      </c>
      <c r="E133" s="79" t="str">
        <f t="shared" si="18"/>
        <v>فولاد</v>
      </c>
      <c r="F133" s="79" t="str">
        <f t="shared" si="18"/>
        <v>فملي</v>
      </c>
      <c r="G133" s="79" t="str">
        <f t="shared" si="18"/>
        <v xml:space="preserve">شتران </v>
      </c>
      <c r="H133" s="79" t="str">
        <f t="shared" si="18"/>
        <v>كچاد</v>
      </c>
      <c r="I133" s="79" t="str">
        <f t="shared" si="18"/>
        <v>اخزا 905</v>
      </c>
      <c r="J133" s="79" t="str">
        <f t="shared" si="18"/>
        <v>اخزا 903</v>
      </c>
    </row>
    <row r="134" spans="2:10" ht="19.5" x14ac:dyDescent="0.45">
      <c r="B134" s="95" t="s">
        <v>22</v>
      </c>
      <c r="C134" s="85">
        <f>C67-$C$129</f>
        <v>-3.4377281569478259E-2</v>
      </c>
      <c r="D134" s="85">
        <f>D67-$D$129</f>
        <v>-8.3416794449102001E-3</v>
      </c>
      <c r="E134" s="85">
        <f t="shared" ref="E134:E193" si="19">E67-$E$129</f>
        <v>-9.4944884483543004E-3</v>
      </c>
      <c r="F134" s="85">
        <f t="shared" ref="F134:F193" si="20">F67-$F$129</f>
        <v>-9.8383167798633767E-3</v>
      </c>
      <c r="G134" s="85">
        <f t="shared" ref="G134:G193" si="21">G67-$G$129</f>
        <v>-9.4944884483543004E-3</v>
      </c>
      <c r="H134" s="85">
        <f t="shared" ref="H134:H193" si="22">H67-$H$129</f>
        <v>-9.8383167798633767E-3</v>
      </c>
      <c r="I134" s="85">
        <f>I67-$C$129</f>
        <v>2.4071731591613157E-2</v>
      </c>
      <c r="J134" s="85">
        <f>J67-$D$129</f>
        <v>4.9347639897311625E-3</v>
      </c>
    </row>
    <row r="135" spans="2:10" ht="19.5" x14ac:dyDescent="0.45">
      <c r="B135" s="95" t="s">
        <v>23</v>
      </c>
      <c r="C135" s="78">
        <f t="shared" ref="C135:C193" si="23">C68-$C$129</f>
        <v>-3.6858872158444869E-2</v>
      </c>
      <c r="D135" s="78">
        <f t="shared" ref="D135:D193" si="24">D68-$D$129</f>
        <v>-3.4753214143028288E-2</v>
      </c>
      <c r="E135" s="78">
        <f t="shared" si="19"/>
        <v>-3.4789099893430216E-2</v>
      </c>
      <c r="F135" s="78">
        <f t="shared" si="20"/>
        <v>-2.8624490153189453E-2</v>
      </c>
      <c r="G135" s="78">
        <f t="shared" si="21"/>
        <v>-3.4789099893430216E-2</v>
      </c>
      <c r="H135" s="78">
        <f t="shared" si="22"/>
        <v>-2.8624490153189453E-2</v>
      </c>
      <c r="I135" s="78">
        <f t="shared" ref="I135:I193" si="25">I68-$C$129</f>
        <v>-4.3272877086250024E-3</v>
      </c>
      <c r="J135" s="78">
        <f t="shared" ref="J135:J193" si="26">J68-$D$129</f>
        <v>6.7202766260745965E-3</v>
      </c>
    </row>
    <row r="136" spans="2:10" ht="19.5" x14ac:dyDescent="0.45">
      <c r="B136" s="95" t="s">
        <v>24</v>
      </c>
      <c r="C136" s="78">
        <f t="shared" si="23"/>
        <v>1.1020949503945869E-3</v>
      </c>
      <c r="D136" s="78">
        <f t="shared" si="24"/>
        <v>-3.122246925662207E-2</v>
      </c>
      <c r="E136" s="78">
        <f t="shared" si="19"/>
        <v>-3.5422019970204E-2</v>
      </c>
      <c r="F136" s="78">
        <f t="shared" si="20"/>
        <v>-2.1583273922609323E-3</v>
      </c>
      <c r="G136" s="78">
        <f t="shared" si="21"/>
        <v>-3.5422019970204E-2</v>
      </c>
      <c r="H136" s="78">
        <f t="shared" si="22"/>
        <v>-2.1583273922609323E-3</v>
      </c>
      <c r="I136" s="78">
        <f t="shared" si="25"/>
        <v>-2.615574150424487E-3</v>
      </c>
      <c r="J136" s="78">
        <f t="shared" si="26"/>
        <v>4.0532212616817345E-3</v>
      </c>
    </row>
    <row r="137" spans="2:10" ht="19.5" x14ac:dyDescent="0.45">
      <c r="B137" s="95" t="s">
        <v>25</v>
      </c>
      <c r="C137" s="78">
        <f t="shared" si="23"/>
        <v>1.9873045212715178E-2</v>
      </c>
      <c r="D137" s="78">
        <f t="shared" si="24"/>
        <v>8.9021255326580707E-3</v>
      </c>
      <c r="E137" s="78">
        <f t="shared" si="19"/>
        <v>1.2585445429775494E-2</v>
      </c>
      <c r="F137" s="78">
        <f t="shared" si="20"/>
        <v>-2.2851476828078334E-2</v>
      </c>
      <c r="G137" s="78">
        <f t="shared" si="21"/>
        <v>1.2585445429775494E-2</v>
      </c>
      <c r="H137" s="78">
        <f t="shared" si="22"/>
        <v>-2.2851476828078334E-2</v>
      </c>
      <c r="I137" s="78">
        <f t="shared" si="25"/>
        <v>5.3902426857581082E-3</v>
      </c>
      <c r="J137" s="78">
        <f t="shared" si="26"/>
        <v>4.5920864539602856E-3</v>
      </c>
    </row>
    <row r="138" spans="2:10" ht="19.5" x14ac:dyDescent="0.45">
      <c r="B138" s="95" t="s">
        <v>27</v>
      </c>
      <c r="C138" s="78">
        <f t="shared" si="23"/>
        <v>-2.8878951346231179E-3</v>
      </c>
      <c r="D138" s="78">
        <f t="shared" si="24"/>
        <v>-5.2659847672769646E-3</v>
      </c>
      <c r="E138" s="78">
        <f t="shared" si="19"/>
        <v>-4.2253002861381518E-3</v>
      </c>
      <c r="F138" s="78">
        <f t="shared" si="20"/>
        <v>-2.2185502455298229E-2</v>
      </c>
      <c r="G138" s="78">
        <f t="shared" si="21"/>
        <v>-4.2253002861381518E-3</v>
      </c>
      <c r="H138" s="78">
        <f t="shared" si="22"/>
        <v>-2.2185502455298229E-2</v>
      </c>
      <c r="I138" s="78">
        <f t="shared" si="25"/>
        <v>3.6294480883320166E-3</v>
      </c>
      <c r="J138" s="78">
        <f t="shared" si="26"/>
        <v>4.7315163510275957E-3</v>
      </c>
    </row>
    <row r="139" spans="2:10" ht="19.5" x14ac:dyDescent="0.45">
      <c r="B139" s="95" t="s">
        <v>28</v>
      </c>
      <c r="C139" s="78">
        <f t="shared" si="23"/>
        <v>7.4525969973144451E-3</v>
      </c>
      <c r="D139" s="78">
        <f t="shared" si="24"/>
        <v>2.835273909019379E-3</v>
      </c>
      <c r="E139" s="78">
        <f t="shared" si="19"/>
        <v>3.4828035139347043E-3</v>
      </c>
      <c r="F139" s="78">
        <f t="shared" si="20"/>
        <v>-4.4202212043601835E-3</v>
      </c>
      <c r="G139" s="78">
        <f t="shared" si="21"/>
        <v>3.4828035139347043E-3</v>
      </c>
      <c r="H139" s="78">
        <f t="shared" si="22"/>
        <v>-4.4202212043601835E-3</v>
      </c>
      <c r="I139" s="78">
        <f t="shared" si="25"/>
        <v>-6.8284431212001931E-3</v>
      </c>
      <c r="J139" s="78">
        <f t="shared" si="26"/>
        <v>2.5718708914856795E-3</v>
      </c>
    </row>
    <row r="140" spans="2:10" ht="19.5" x14ac:dyDescent="0.45">
      <c r="B140" s="95" t="s">
        <v>29</v>
      </c>
      <c r="C140" s="78">
        <f t="shared" si="23"/>
        <v>-3.9321598426538359E-2</v>
      </c>
      <c r="D140" s="78">
        <f t="shared" si="24"/>
        <v>1.4936227819006321E-2</v>
      </c>
      <c r="E140" s="78">
        <f t="shared" si="19"/>
        <v>2.0105467692142078E-2</v>
      </c>
      <c r="F140" s="78">
        <f t="shared" si="20"/>
        <v>4.890703232666483E-3</v>
      </c>
      <c r="G140" s="78">
        <f t="shared" si="21"/>
        <v>2.0105467692142078E-2</v>
      </c>
      <c r="H140" s="78">
        <f t="shared" si="22"/>
        <v>4.890703232666483E-3</v>
      </c>
      <c r="I140" s="78">
        <f t="shared" si="25"/>
        <v>7.5866650456051813E-3</v>
      </c>
      <c r="J140" s="78">
        <f t="shared" si="26"/>
        <v>3.3792638795429345E-3</v>
      </c>
    </row>
    <row r="141" spans="2:10" ht="19.5" x14ac:dyDescent="0.45">
      <c r="B141" s="95" t="s">
        <v>30</v>
      </c>
      <c r="C141" s="78">
        <f t="shared" si="23"/>
        <v>1.9374333984176678E-2</v>
      </c>
      <c r="D141" s="78">
        <f t="shared" si="24"/>
        <v>2.0175211148354081E-2</v>
      </c>
      <c r="E141" s="78">
        <f t="shared" si="19"/>
        <v>3.65686539010565E-2</v>
      </c>
      <c r="F141" s="78">
        <f t="shared" si="20"/>
        <v>2.4342831063525135E-2</v>
      </c>
      <c r="G141" s="78">
        <f t="shared" si="21"/>
        <v>3.65686539010565E-2</v>
      </c>
      <c r="H141" s="78">
        <f t="shared" si="22"/>
        <v>2.4342831063525135E-2</v>
      </c>
      <c r="I141" s="78">
        <f t="shared" si="25"/>
        <v>4.1861342923026198E-3</v>
      </c>
      <c r="J141" s="78">
        <f t="shared" si="26"/>
        <v>2.7074570541046226E-3</v>
      </c>
    </row>
    <row r="142" spans="2:10" ht="19.5" x14ac:dyDescent="0.45">
      <c r="B142" s="95" t="s">
        <v>31</v>
      </c>
      <c r="C142" s="78">
        <f t="shared" si="23"/>
        <v>9.1551954177374224E-3</v>
      </c>
      <c r="D142" s="78">
        <f t="shared" si="24"/>
        <v>6.9071812376023788E-3</v>
      </c>
      <c r="E142" s="78">
        <f t="shared" si="19"/>
        <v>5.2910100993772916E-4</v>
      </c>
      <c r="F142" s="78">
        <f t="shared" si="20"/>
        <v>-1.8084448799391147E-2</v>
      </c>
      <c r="G142" s="78">
        <f t="shared" si="21"/>
        <v>5.2910100993772916E-4</v>
      </c>
      <c r="H142" s="78">
        <f t="shared" si="22"/>
        <v>-1.8084448799391147E-2</v>
      </c>
      <c r="I142" s="78">
        <f t="shared" si="25"/>
        <v>4.3618069544559086E-3</v>
      </c>
      <c r="J142" s="78">
        <f t="shared" si="26"/>
        <v>2.2889791412141359E-4</v>
      </c>
    </row>
    <row r="143" spans="2:10" ht="19.5" x14ac:dyDescent="0.45">
      <c r="B143" s="95" t="s">
        <v>32</v>
      </c>
      <c r="C143" s="78">
        <f t="shared" si="23"/>
        <v>-3.2742203781134767E-3</v>
      </c>
      <c r="D143" s="78">
        <f t="shared" si="24"/>
        <v>1.00186421172642E-2</v>
      </c>
      <c r="E143" s="78">
        <f t="shared" si="19"/>
        <v>7.8310441336997827E-3</v>
      </c>
      <c r="F143" s="78">
        <f t="shared" si="20"/>
        <v>2.2374587918843017E-2</v>
      </c>
      <c r="G143" s="78">
        <f t="shared" si="21"/>
        <v>7.8310441336997827E-3</v>
      </c>
      <c r="H143" s="78">
        <f t="shared" si="22"/>
        <v>2.2374587918843017E-2</v>
      </c>
      <c r="I143" s="78">
        <f t="shared" si="25"/>
        <v>2.6327771974533464E-4</v>
      </c>
      <c r="J143" s="78">
        <f t="shared" si="26"/>
        <v>3.9347046671196605E-3</v>
      </c>
    </row>
    <row r="144" spans="2:10" ht="19.5" x14ac:dyDescent="0.45">
      <c r="B144" s="95" t="s">
        <v>34</v>
      </c>
      <c r="C144" s="78">
        <f t="shared" si="23"/>
        <v>8.5493073709481011E-3</v>
      </c>
      <c r="D144" s="78">
        <f t="shared" si="24"/>
        <v>1.2133227994634954E-2</v>
      </c>
      <c r="E144" s="78">
        <f t="shared" si="19"/>
        <v>2.911655786185029E-2</v>
      </c>
      <c r="F144" s="78">
        <f t="shared" si="20"/>
        <v>2.3745430433074918E-2</v>
      </c>
      <c r="G144" s="78">
        <f t="shared" si="21"/>
        <v>2.911655786185029E-2</v>
      </c>
      <c r="H144" s="78">
        <f t="shared" si="22"/>
        <v>2.3745430433074918E-2</v>
      </c>
      <c r="I144" s="78">
        <f t="shared" si="25"/>
        <v>2.7220280647452947E-3</v>
      </c>
      <c r="J144" s="78">
        <f t="shared" si="26"/>
        <v>3.6577062514664945E-3</v>
      </c>
    </row>
    <row r="145" spans="2:10" ht="19.5" x14ac:dyDescent="0.45">
      <c r="B145" s="95" t="s">
        <v>36</v>
      </c>
      <c r="C145" s="78">
        <f t="shared" si="23"/>
        <v>1.7566669238539873E-3</v>
      </c>
      <c r="D145" s="78">
        <f t="shared" si="24"/>
        <v>2.7576414065596465E-3</v>
      </c>
      <c r="E145" s="78">
        <f t="shared" si="19"/>
        <v>5.9316056106249893E-3</v>
      </c>
      <c r="F145" s="78">
        <f t="shared" si="20"/>
        <v>1.9569766319140541E-3</v>
      </c>
      <c r="G145" s="78">
        <f t="shared" si="21"/>
        <v>5.9316056106249893E-3</v>
      </c>
      <c r="H145" s="78">
        <f t="shared" si="22"/>
        <v>1.9569766319140541E-3</v>
      </c>
      <c r="I145" s="78">
        <f t="shared" si="25"/>
        <v>2.0717989129085627E-4</v>
      </c>
      <c r="J145" s="78">
        <f t="shared" si="26"/>
        <v>2.562492377902785E-3</v>
      </c>
    </row>
    <row r="146" spans="2:10" ht="19.5" x14ac:dyDescent="0.45">
      <c r="B146" s="95" t="s">
        <v>38</v>
      </c>
      <c r="C146" s="78">
        <f t="shared" si="23"/>
        <v>-3.2657610813090251E-2</v>
      </c>
      <c r="D146" s="78">
        <f t="shared" si="24"/>
        <v>7.9784866690805027E-3</v>
      </c>
      <c r="E146" s="78">
        <f t="shared" si="19"/>
        <v>8.1951344273493657E-3</v>
      </c>
      <c r="F146" s="78">
        <f t="shared" si="20"/>
        <v>1.2990116769987806E-2</v>
      </c>
      <c r="G146" s="78">
        <f t="shared" si="21"/>
        <v>8.1951344273493657E-3</v>
      </c>
      <c r="H146" s="78">
        <f t="shared" si="22"/>
        <v>1.2990116769987806E-2</v>
      </c>
      <c r="I146" s="78">
        <f t="shared" si="25"/>
        <v>8.2436694451518263E-4</v>
      </c>
      <c r="J146" s="78">
        <f t="shared" si="26"/>
        <v>3.5485772252199987E-3</v>
      </c>
    </row>
    <row r="147" spans="2:10" ht="19.5" x14ac:dyDescent="0.45">
      <c r="B147" s="95" t="s">
        <v>39</v>
      </c>
      <c r="C147" s="78">
        <f t="shared" si="23"/>
        <v>1.5279307375881349E-2</v>
      </c>
      <c r="D147" s="78">
        <f t="shared" si="24"/>
        <v>1.5360668836566508E-2</v>
      </c>
      <c r="E147" s="78">
        <f t="shared" si="19"/>
        <v>5.1286967284549768E-2</v>
      </c>
      <c r="F147" s="78">
        <f t="shared" si="20"/>
        <v>2.4693330528846234E-2</v>
      </c>
      <c r="G147" s="78">
        <f t="shared" si="21"/>
        <v>5.1286967284549768E-2</v>
      </c>
      <c r="H147" s="78">
        <f t="shared" si="22"/>
        <v>2.4693330528846234E-2</v>
      </c>
      <c r="I147" s="78">
        <f t="shared" si="25"/>
        <v>4.4691606413362157E-3</v>
      </c>
      <c r="J147" s="78">
        <f t="shared" si="26"/>
        <v>7.270441718462339E-4</v>
      </c>
    </row>
    <row r="148" spans="2:10" ht="19.5" x14ac:dyDescent="0.45">
      <c r="B148" s="95" t="s">
        <v>40</v>
      </c>
      <c r="C148" s="78">
        <f t="shared" si="23"/>
        <v>-1.7756746742672296E-2</v>
      </c>
      <c r="D148" s="78">
        <f t="shared" si="24"/>
        <v>1.7611455660079354E-2</v>
      </c>
      <c r="E148" s="78">
        <f t="shared" si="19"/>
        <v>2.3877275799585884E-2</v>
      </c>
      <c r="F148" s="78">
        <f t="shared" si="20"/>
        <v>3.289421865692655E-3</v>
      </c>
      <c r="G148" s="78">
        <f t="shared" si="21"/>
        <v>2.3877275799585884E-2</v>
      </c>
      <c r="H148" s="78">
        <f t="shared" si="22"/>
        <v>3.289421865692655E-3</v>
      </c>
      <c r="I148" s="78">
        <f t="shared" si="25"/>
        <v>2.658099521368318E-3</v>
      </c>
      <c r="J148" s="78">
        <f t="shared" si="26"/>
        <v>2.54247404275412E-3</v>
      </c>
    </row>
    <row r="149" spans="2:10" ht="19.5" x14ac:dyDescent="0.45">
      <c r="B149" s="95" t="s">
        <v>41</v>
      </c>
      <c r="C149" s="78">
        <f t="shared" si="23"/>
        <v>3.2919387245183623E-3</v>
      </c>
      <c r="D149" s="78">
        <f t="shared" si="24"/>
        <v>-4.93716142376718E-4</v>
      </c>
      <c r="E149" s="78">
        <f t="shared" si="19"/>
        <v>-6.7811386313253912E-3</v>
      </c>
      <c r="F149" s="78">
        <f t="shared" si="20"/>
        <v>-2.0799953332479203E-2</v>
      </c>
      <c r="G149" s="78">
        <f t="shared" si="21"/>
        <v>-6.7811386313253912E-3</v>
      </c>
      <c r="H149" s="78">
        <f t="shared" si="22"/>
        <v>-2.0799953332479203E-2</v>
      </c>
      <c r="I149" s="78">
        <f t="shared" si="25"/>
        <v>-1.8707261750225898E-3</v>
      </c>
      <c r="J149" s="78">
        <f t="shared" si="26"/>
        <v>3.6747270740235781E-4</v>
      </c>
    </row>
    <row r="150" spans="2:10" ht="19.5" x14ac:dyDescent="0.45">
      <c r="B150" s="95" t="s">
        <v>42</v>
      </c>
      <c r="C150" s="78">
        <f t="shared" si="23"/>
        <v>7.791380685122069E-3</v>
      </c>
      <c r="D150" s="78">
        <f t="shared" si="24"/>
        <v>8.0453275677144515E-3</v>
      </c>
      <c r="E150" s="78">
        <f t="shared" si="19"/>
        <v>9.9451107784467039E-4</v>
      </c>
      <c r="F150" s="78">
        <f t="shared" si="20"/>
        <v>-7.2530416910869056E-4</v>
      </c>
      <c r="G150" s="78">
        <f t="shared" si="21"/>
        <v>9.9451107784467039E-4</v>
      </c>
      <c r="H150" s="78">
        <f t="shared" si="22"/>
        <v>-7.2530416910869056E-4</v>
      </c>
      <c r="I150" s="78">
        <f t="shared" si="25"/>
        <v>6.4142493531148415E-3</v>
      </c>
      <c r="J150" s="78">
        <f t="shared" si="26"/>
        <v>5.0071260583735592E-3</v>
      </c>
    </row>
    <row r="151" spans="2:10" ht="19.5" x14ac:dyDescent="0.45">
      <c r="B151" s="95" t="s">
        <v>43</v>
      </c>
      <c r="C151" s="78">
        <f t="shared" si="23"/>
        <v>3.4448137152715934E-2</v>
      </c>
      <c r="D151" s="78">
        <f t="shared" si="24"/>
        <v>1.6667063802210554E-2</v>
      </c>
      <c r="E151" s="78">
        <f t="shared" si="19"/>
        <v>3.8968534156280182E-2</v>
      </c>
      <c r="F151" s="78">
        <f t="shared" si="20"/>
        <v>2.2164265996325035E-2</v>
      </c>
      <c r="G151" s="78">
        <f t="shared" si="21"/>
        <v>3.8968534156280182E-2</v>
      </c>
      <c r="H151" s="78">
        <f t="shared" si="22"/>
        <v>2.2164265996325035E-2</v>
      </c>
      <c r="I151" s="78">
        <f t="shared" si="25"/>
        <v>3.0655003464261621E-3</v>
      </c>
      <c r="J151" s="78">
        <f t="shared" si="26"/>
        <v>4.5217485697838303E-3</v>
      </c>
    </row>
    <row r="152" spans="2:10" ht="19.5" x14ac:dyDescent="0.45">
      <c r="B152" s="95" t="s">
        <v>44</v>
      </c>
      <c r="C152" s="78">
        <f t="shared" si="23"/>
        <v>1.4043933182816569E-2</v>
      </c>
      <c r="D152" s="78">
        <f t="shared" si="24"/>
        <v>1.4622697675338522E-2</v>
      </c>
      <c r="E152" s="78">
        <f t="shared" si="19"/>
        <v>2.0224676786589374E-2</v>
      </c>
      <c r="F152" s="78">
        <f t="shared" si="20"/>
        <v>1.3893249631199934E-2</v>
      </c>
      <c r="G152" s="78">
        <f t="shared" si="21"/>
        <v>2.0224676786589374E-2</v>
      </c>
      <c r="H152" s="78">
        <f t="shared" si="22"/>
        <v>1.3893249631199934E-2</v>
      </c>
      <c r="I152" s="78">
        <f t="shared" si="25"/>
        <v>8.4325319526373111E-3</v>
      </c>
      <c r="J152" s="78">
        <f t="shared" si="26"/>
        <v>3.7136317159686145E-3</v>
      </c>
    </row>
    <row r="153" spans="2:10" ht="19.5" x14ac:dyDescent="0.45">
      <c r="B153" s="95" t="s">
        <v>45</v>
      </c>
      <c r="C153" s="78">
        <f t="shared" si="23"/>
        <v>2.1565886006258035E-2</v>
      </c>
      <c r="D153" s="78">
        <f t="shared" si="24"/>
        <v>9.2216994368423833E-3</v>
      </c>
      <c r="E153" s="78">
        <f t="shared" si="19"/>
        <v>1.2581130103101783E-2</v>
      </c>
      <c r="F153" s="78">
        <f t="shared" si="20"/>
        <v>2.0982858288329576E-2</v>
      </c>
      <c r="G153" s="78">
        <f t="shared" si="21"/>
        <v>1.2581130103101783E-2</v>
      </c>
      <c r="H153" s="78">
        <f t="shared" si="22"/>
        <v>2.0982858288329576E-2</v>
      </c>
      <c r="I153" s="78">
        <f t="shared" si="25"/>
        <v>-4.852473503410064E-3</v>
      </c>
      <c r="J153" s="78">
        <f t="shared" si="26"/>
        <v>1.9906977852862245E-3</v>
      </c>
    </row>
    <row r="154" spans="2:10" ht="19.5" x14ac:dyDescent="0.45">
      <c r="B154" s="95" t="s">
        <v>46</v>
      </c>
      <c r="C154" s="78">
        <f t="shared" si="23"/>
        <v>5.2058447460227988E-2</v>
      </c>
      <c r="D154" s="78">
        <f t="shared" si="24"/>
        <v>3.8293258904583724E-2</v>
      </c>
      <c r="E154" s="78">
        <f t="shared" si="19"/>
        <v>3.4732056268772994E-2</v>
      </c>
      <c r="F154" s="78">
        <f t="shared" si="20"/>
        <v>2.5896317741538758E-3</v>
      </c>
      <c r="G154" s="78">
        <f t="shared" si="21"/>
        <v>3.4732056268772994E-2</v>
      </c>
      <c r="H154" s="78">
        <f t="shared" si="22"/>
        <v>2.5896317741538758E-3</v>
      </c>
      <c r="I154" s="78">
        <f t="shared" si="25"/>
        <v>5.8777327182622545E-3</v>
      </c>
      <c r="J154" s="78">
        <f t="shared" si="26"/>
        <v>1.0353251762353507E-3</v>
      </c>
    </row>
    <row r="155" spans="2:10" ht="19.5" x14ac:dyDescent="0.45">
      <c r="B155" s="95" t="s">
        <v>47</v>
      </c>
      <c r="C155" s="78">
        <f t="shared" si="23"/>
        <v>1.0691364844166239E-2</v>
      </c>
      <c r="D155" s="78">
        <f t="shared" si="24"/>
        <v>4.8453248370436018E-3</v>
      </c>
      <c r="E155" s="78">
        <f t="shared" si="19"/>
        <v>-3.2260053750358127E-2</v>
      </c>
      <c r="F155" s="78">
        <f t="shared" si="20"/>
        <v>-1.0949401786560975E-2</v>
      </c>
      <c r="G155" s="78">
        <f t="shared" si="21"/>
        <v>-3.2260053750358127E-2</v>
      </c>
      <c r="H155" s="78">
        <f t="shared" si="22"/>
        <v>-1.0949401786560975E-2</v>
      </c>
      <c r="I155" s="78">
        <f t="shared" si="25"/>
        <v>2.5592305421886768E-3</v>
      </c>
      <c r="J155" s="78">
        <f t="shared" si="26"/>
        <v>3.426473621550056E-3</v>
      </c>
    </row>
    <row r="156" spans="2:10" ht="19.5" x14ac:dyDescent="0.45">
      <c r="B156" s="95" t="s">
        <v>48</v>
      </c>
      <c r="C156" s="78">
        <f t="shared" si="23"/>
        <v>3.1575925742128733E-3</v>
      </c>
      <c r="D156" s="78">
        <f t="shared" si="24"/>
        <v>4.8453248370436018E-3</v>
      </c>
      <c r="E156" s="78">
        <f t="shared" si="19"/>
        <v>-4.4383752367398659E-2</v>
      </c>
      <c r="F156" s="78">
        <f t="shared" si="20"/>
        <v>3.289421865692655E-3</v>
      </c>
      <c r="G156" s="78">
        <f t="shared" si="21"/>
        <v>-4.4383752367398659E-2</v>
      </c>
      <c r="H156" s="78">
        <f t="shared" si="22"/>
        <v>3.289421865692655E-3</v>
      </c>
      <c r="I156" s="78">
        <f t="shared" si="25"/>
        <v>2.3525981900698921E-3</v>
      </c>
      <c r="J156" s="78">
        <f t="shared" si="26"/>
        <v>5.0919370036715426E-3</v>
      </c>
    </row>
    <row r="157" spans="2:10" ht="19.5" x14ac:dyDescent="0.45">
      <c r="B157" s="95" t="s">
        <v>49</v>
      </c>
      <c r="C157" s="78">
        <f t="shared" si="23"/>
        <v>1.8344533612306736E-2</v>
      </c>
      <c r="D157" s="78">
        <f t="shared" si="24"/>
        <v>-8.6683943296792174E-3</v>
      </c>
      <c r="E157" s="78">
        <f t="shared" si="19"/>
        <v>-1.2196415975175935E-2</v>
      </c>
      <c r="F157" s="78">
        <f t="shared" si="20"/>
        <v>1.1252074288710239E-2</v>
      </c>
      <c r="G157" s="78">
        <f t="shared" si="21"/>
        <v>-1.2196415975175935E-2</v>
      </c>
      <c r="H157" s="78">
        <f t="shared" si="22"/>
        <v>1.1252074288710239E-2</v>
      </c>
      <c r="I157" s="78">
        <f t="shared" si="25"/>
        <v>3.1432263752828775E-3</v>
      </c>
      <c r="J157" s="78">
        <f t="shared" si="26"/>
        <v>5.4621214617495643E-3</v>
      </c>
    </row>
    <row r="158" spans="2:10" ht="19.5" x14ac:dyDescent="0.45">
      <c r="B158" s="95" t="s">
        <v>50</v>
      </c>
      <c r="C158" s="78">
        <f t="shared" si="23"/>
        <v>9.8497774409909457E-3</v>
      </c>
      <c r="D158" s="78">
        <f t="shared" si="24"/>
        <v>5.9645191340586337E-3</v>
      </c>
      <c r="E158" s="78">
        <f t="shared" si="19"/>
        <v>-8.0580700153601546E-3</v>
      </c>
      <c r="F158" s="78">
        <f t="shared" si="20"/>
        <v>5.9773340784769702E-2</v>
      </c>
      <c r="G158" s="78">
        <f t="shared" si="21"/>
        <v>-8.0580700153601546E-3</v>
      </c>
      <c r="H158" s="78">
        <f t="shared" si="22"/>
        <v>5.9773340784769702E-2</v>
      </c>
      <c r="I158" s="78">
        <f t="shared" si="25"/>
        <v>4.0094765385577614E-3</v>
      </c>
      <c r="J158" s="78">
        <f t="shared" si="26"/>
        <v>4.8206456662624689E-3</v>
      </c>
    </row>
    <row r="159" spans="2:10" ht="19.5" x14ac:dyDescent="0.45">
      <c r="B159" s="95" t="s">
        <v>51</v>
      </c>
      <c r="C159" s="78">
        <f t="shared" si="23"/>
        <v>4.7644584604661068E-2</v>
      </c>
      <c r="D159" s="78">
        <f t="shared" si="24"/>
        <v>4.9500711924972726E-2</v>
      </c>
      <c r="E159" s="78">
        <f t="shared" si="19"/>
        <v>4.1621830702031251E-2</v>
      </c>
      <c r="F159" s="78">
        <f t="shared" si="20"/>
        <v>-1.5293732683220743E-2</v>
      </c>
      <c r="G159" s="78">
        <f t="shared" si="21"/>
        <v>4.1621830702031251E-2</v>
      </c>
      <c r="H159" s="78">
        <f t="shared" si="22"/>
        <v>-1.5293732683220743E-2</v>
      </c>
      <c r="I159" s="78">
        <f t="shared" si="25"/>
        <v>1.7588325944024054E-3</v>
      </c>
      <c r="J159" s="78">
        <f t="shared" si="26"/>
        <v>4.9317045995529345E-3</v>
      </c>
    </row>
    <row r="160" spans="2:10" ht="19.5" x14ac:dyDescent="0.45">
      <c r="B160" s="95" t="s">
        <v>52</v>
      </c>
      <c r="C160" s="78">
        <f t="shared" si="23"/>
        <v>-1.2837398093718599E-2</v>
      </c>
      <c r="D160" s="78">
        <f t="shared" si="24"/>
        <v>-1.6012905283366206E-2</v>
      </c>
      <c r="E160" s="78">
        <f t="shared" si="19"/>
        <v>-4.458450338865854E-2</v>
      </c>
      <c r="F160" s="78">
        <f t="shared" si="20"/>
        <v>3.289421865692655E-3</v>
      </c>
      <c r="G160" s="78">
        <f t="shared" si="21"/>
        <v>-4.458450338865854E-2</v>
      </c>
      <c r="H160" s="78">
        <f t="shared" si="22"/>
        <v>3.289421865692655E-3</v>
      </c>
      <c r="I160" s="78">
        <f t="shared" si="25"/>
        <v>3.8670026196461235E-3</v>
      </c>
      <c r="J160" s="78">
        <f t="shared" si="26"/>
        <v>4.5491967101109355E-3</v>
      </c>
    </row>
    <row r="161" spans="2:10" ht="19.5" x14ac:dyDescent="0.45">
      <c r="B161" s="95" t="s">
        <v>53</v>
      </c>
      <c r="C161" s="78">
        <f t="shared" si="23"/>
        <v>-2.8267855084538308E-2</v>
      </c>
      <c r="D161" s="78">
        <f t="shared" si="24"/>
        <v>-2.2305664228907257E-2</v>
      </c>
      <c r="E161" s="78">
        <f t="shared" si="19"/>
        <v>-2.978118390627876E-2</v>
      </c>
      <c r="F161" s="78">
        <f t="shared" si="20"/>
        <v>3.289421865692655E-3</v>
      </c>
      <c r="G161" s="78">
        <f t="shared" si="21"/>
        <v>-2.978118390627876E-2</v>
      </c>
      <c r="H161" s="78">
        <f t="shared" si="22"/>
        <v>3.289421865692655E-3</v>
      </c>
      <c r="I161" s="78">
        <f t="shared" si="25"/>
        <v>3.9195332367983407E-3</v>
      </c>
      <c r="J161" s="78">
        <f t="shared" si="26"/>
        <v>6.5121873858283667E-3</v>
      </c>
    </row>
    <row r="162" spans="2:10" ht="19.5" x14ac:dyDescent="0.45">
      <c r="B162" s="95" t="s">
        <v>54</v>
      </c>
      <c r="C162" s="78">
        <f t="shared" si="23"/>
        <v>-4.2538212204473E-2</v>
      </c>
      <c r="D162" s="78">
        <f t="shared" si="24"/>
        <v>-4.0964211194250623E-2</v>
      </c>
      <c r="E162" s="78">
        <f t="shared" si="19"/>
        <v>-4.4574756532858154E-2</v>
      </c>
      <c r="F162" s="78">
        <f t="shared" si="20"/>
        <v>3.289421865692655E-3</v>
      </c>
      <c r="G162" s="78">
        <f t="shared" si="21"/>
        <v>-4.4574756532858154E-2</v>
      </c>
      <c r="H162" s="78">
        <f t="shared" si="22"/>
        <v>3.289421865692655E-3</v>
      </c>
      <c r="I162" s="78">
        <f t="shared" si="25"/>
        <v>8.2622099165334043E-3</v>
      </c>
      <c r="J162" s="78">
        <f t="shared" si="26"/>
        <v>2.4755092400057517E-3</v>
      </c>
    </row>
    <row r="163" spans="2:10" ht="19.5" x14ac:dyDescent="0.45">
      <c r="B163" s="95" t="s">
        <v>55</v>
      </c>
      <c r="C163" s="78">
        <f t="shared" si="23"/>
        <v>-4.1593154666064065E-2</v>
      </c>
      <c r="D163" s="78">
        <f t="shared" si="24"/>
        <v>-7.8667107513182601E-3</v>
      </c>
      <c r="E163" s="78">
        <f t="shared" si="19"/>
        <v>-2.5069923546048173E-2</v>
      </c>
      <c r="F163" s="78">
        <f t="shared" si="20"/>
        <v>-5.9668428286788713E-2</v>
      </c>
      <c r="G163" s="78">
        <f t="shared" si="21"/>
        <v>-2.5069923546048173E-2</v>
      </c>
      <c r="H163" s="78">
        <f t="shared" si="22"/>
        <v>-5.9668428286788713E-2</v>
      </c>
      <c r="I163" s="78">
        <f t="shared" si="25"/>
        <v>-2.4813596328390206E-3</v>
      </c>
      <c r="J163" s="78">
        <f t="shared" si="26"/>
        <v>3.9704071898437384E-3</v>
      </c>
    </row>
    <row r="164" spans="2:10" ht="19.5" x14ac:dyDescent="0.45">
      <c r="B164" s="95" t="s">
        <v>56</v>
      </c>
      <c r="C164" s="78">
        <f t="shared" si="23"/>
        <v>-2.2771401772072659E-2</v>
      </c>
      <c r="D164" s="78">
        <f t="shared" si="24"/>
        <v>-1.7019158859694797E-2</v>
      </c>
      <c r="E164" s="78">
        <f t="shared" si="19"/>
        <v>1.2103388072818113E-3</v>
      </c>
      <c r="F164" s="78">
        <f t="shared" si="20"/>
        <v>1.3853500345443628E-2</v>
      </c>
      <c r="G164" s="78">
        <f t="shared" si="21"/>
        <v>1.2103388072818113E-3</v>
      </c>
      <c r="H164" s="78">
        <f t="shared" si="22"/>
        <v>1.3853500345443628E-2</v>
      </c>
      <c r="I164" s="78">
        <f t="shared" si="25"/>
        <v>6.6574482608444153E-3</v>
      </c>
      <c r="J164" s="78">
        <f t="shared" si="26"/>
        <v>6.6615557043221175E-4</v>
      </c>
    </row>
    <row r="165" spans="2:10" ht="19.5" x14ac:dyDescent="0.45">
      <c r="B165" s="95" t="s">
        <v>57</v>
      </c>
      <c r="C165" s="78">
        <f t="shared" si="23"/>
        <v>-2.3371300264660635E-3</v>
      </c>
      <c r="D165" s="78">
        <f t="shared" si="24"/>
        <v>1.7604894858334508E-3</v>
      </c>
      <c r="E165" s="78">
        <f t="shared" si="19"/>
        <v>7.8363837749291943E-3</v>
      </c>
      <c r="F165" s="78">
        <f t="shared" si="20"/>
        <v>-2.2747551917302777E-2</v>
      </c>
      <c r="G165" s="78">
        <f t="shared" si="21"/>
        <v>7.8363837749291943E-3</v>
      </c>
      <c r="H165" s="78">
        <f t="shared" si="22"/>
        <v>-2.2747551917302777E-2</v>
      </c>
      <c r="I165" s="78">
        <f t="shared" si="25"/>
        <v>1.1203533008627268E-3</v>
      </c>
      <c r="J165" s="78">
        <f t="shared" si="26"/>
        <v>2.3461810851787487E-3</v>
      </c>
    </row>
    <row r="166" spans="2:10" ht="19.5" x14ac:dyDescent="0.45">
      <c r="B166" s="95" t="s">
        <v>58</v>
      </c>
      <c r="C166" s="78">
        <f t="shared" si="23"/>
        <v>-8.4012660599494561E-3</v>
      </c>
      <c r="D166" s="78">
        <f t="shared" si="24"/>
        <v>-1.4474035565593877E-2</v>
      </c>
      <c r="E166" s="78">
        <f t="shared" si="19"/>
        <v>-2.6480579822966577E-2</v>
      </c>
      <c r="F166" s="78">
        <f t="shared" si="20"/>
        <v>1.3690455070977008E-2</v>
      </c>
      <c r="G166" s="78">
        <f t="shared" si="21"/>
        <v>-2.6480579822966577E-2</v>
      </c>
      <c r="H166" s="78">
        <f t="shared" si="22"/>
        <v>1.3690455070977008E-2</v>
      </c>
      <c r="I166" s="78">
        <f t="shared" si="25"/>
        <v>2.687780189197699E-3</v>
      </c>
      <c r="J166" s="78">
        <f t="shared" si="26"/>
        <v>1.2789524019478195E-3</v>
      </c>
    </row>
    <row r="167" spans="2:10" ht="19.5" x14ac:dyDescent="0.45">
      <c r="B167" s="95" t="s">
        <v>59</v>
      </c>
      <c r="C167" s="78">
        <f t="shared" si="23"/>
        <v>5.1463347502841962E-2</v>
      </c>
      <c r="D167" s="78">
        <f t="shared" si="24"/>
        <v>2.4164685239681186E-2</v>
      </c>
      <c r="E167" s="78">
        <f t="shared" si="19"/>
        <v>4.7512245743501817E-2</v>
      </c>
      <c r="F167" s="78">
        <f t="shared" si="20"/>
        <v>4.5658424640472421E-2</v>
      </c>
      <c r="G167" s="78">
        <f t="shared" si="21"/>
        <v>4.7512245743501817E-2</v>
      </c>
      <c r="H167" s="78">
        <f t="shared" si="22"/>
        <v>4.5658424640472421E-2</v>
      </c>
      <c r="I167" s="78">
        <f t="shared" si="25"/>
        <v>6.9700081265899059E-4</v>
      </c>
      <c r="J167" s="78">
        <f t="shared" si="26"/>
        <v>4.8209414323876322E-3</v>
      </c>
    </row>
    <row r="168" spans="2:10" ht="19.5" x14ac:dyDescent="0.45">
      <c r="B168" s="95" t="s">
        <v>60</v>
      </c>
      <c r="C168" s="78">
        <f t="shared" si="23"/>
        <v>-3.1008086385250115E-3</v>
      </c>
      <c r="D168" s="78">
        <f t="shared" si="24"/>
        <v>-1.0437703143133414E-2</v>
      </c>
      <c r="E168" s="78">
        <f t="shared" si="19"/>
        <v>-9.6354821932587778E-3</v>
      </c>
      <c r="F168" s="78">
        <f t="shared" si="20"/>
        <v>-2.3786164739588805E-2</v>
      </c>
      <c r="G168" s="78">
        <f t="shared" si="21"/>
        <v>-9.6354821932587778E-3</v>
      </c>
      <c r="H168" s="78">
        <f t="shared" si="22"/>
        <v>-2.3786164739588805E-2</v>
      </c>
      <c r="I168" s="78">
        <f t="shared" si="25"/>
        <v>1.0533166758536563E-4</v>
      </c>
      <c r="J168" s="78">
        <f t="shared" si="26"/>
        <v>5.1257698929892005E-3</v>
      </c>
    </row>
    <row r="169" spans="2:10" ht="19.5" x14ac:dyDescent="0.45">
      <c r="B169" s="95" t="s">
        <v>61</v>
      </c>
      <c r="C169" s="78">
        <f t="shared" si="23"/>
        <v>-4.3386334453471675E-2</v>
      </c>
      <c r="D169" s="78">
        <f t="shared" si="24"/>
        <v>-4.0617049239713689E-2</v>
      </c>
      <c r="E169" s="78">
        <f t="shared" si="19"/>
        <v>-8.381861345380312E-4</v>
      </c>
      <c r="F169" s="78">
        <f t="shared" si="20"/>
        <v>-9.3022027244570593E-3</v>
      </c>
      <c r="G169" s="78">
        <f t="shared" si="21"/>
        <v>-8.381861345380312E-4</v>
      </c>
      <c r="H169" s="78">
        <f t="shared" si="22"/>
        <v>-9.3022027244570593E-3</v>
      </c>
      <c r="I169" s="78">
        <f t="shared" si="25"/>
        <v>1.2272030402676313E-3</v>
      </c>
      <c r="J169" s="78">
        <f t="shared" si="26"/>
        <v>4.0285952449287538E-3</v>
      </c>
    </row>
    <row r="170" spans="2:10" ht="19.5" x14ac:dyDescent="0.45">
      <c r="B170" s="95" t="s">
        <v>62</v>
      </c>
      <c r="C170" s="78">
        <f t="shared" si="23"/>
        <v>7.1653706202103092E-3</v>
      </c>
      <c r="D170" s="78">
        <f t="shared" si="24"/>
        <v>-2.4666574189276844E-2</v>
      </c>
      <c r="E170" s="78">
        <f t="shared" si="19"/>
        <v>-1.7183111351471046E-3</v>
      </c>
      <c r="F170" s="78">
        <f t="shared" si="20"/>
        <v>2.5041902029245998E-4</v>
      </c>
      <c r="G170" s="78">
        <f t="shared" si="21"/>
        <v>-1.7183111351471046E-3</v>
      </c>
      <c r="H170" s="78">
        <f t="shared" si="22"/>
        <v>2.5041902029245998E-4</v>
      </c>
      <c r="I170" s="78">
        <f t="shared" si="25"/>
        <v>2.1078608257063336E-3</v>
      </c>
      <c r="J170" s="78">
        <f t="shared" si="26"/>
        <v>4.9671824344063743E-3</v>
      </c>
    </row>
    <row r="171" spans="2:10" ht="19.5" x14ac:dyDescent="0.45">
      <c r="B171" s="95" t="s">
        <v>63</v>
      </c>
      <c r="C171" s="78">
        <f t="shared" si="23"/>
        <v>3.3751659538972745E-2</v>
      </c>
      <c r="D171" s="78">
        <f t="shared" si="24"/>
        <v>-1.1899252436758063E-2</v>
      </c>
      <c r="E171" s="78">
        <f t="shared" si="19"/>
        <v>1.4694316530084392E-3</v>
      </c>
      <c r="F171" s="78">
        <f t="shared" si="20"/>
        <v>3.6266331317442711E-3</v>
      </c>
      <c r="G171" s="78">
        <f t="shared" si="21"/>
        <v>1.4694316530084392E-3</v>
      </c>
      <c r="H171" s="78">
        <f t="shared" si="22"/>
        <v>3.6266331317442711E-3</v>
      </c>
      <c r="I171" s="78">
        <f t="shared" si="25"/>
        <v>1.9343004989110677E-3</v>
      </c>
      <c r="J171" s="78">
        <f t="shared" si="26"/>
        <v>2.0341977447101878E-3</v>
      </c>
    </row>
    <row r="172" spans="2:10" ht="19.5" x14ac:dyDescent="0.45">
      <c r="B172" s="95" t="s">
        <v>64</v>
      </c>
      <c r="C172" s="78">
        <f t="shared" si="23"/>
        <v>2.6199457191889396E-2</v>
      </c>
      <c r="D172" s="78">
        <f t="shared" si="24"/>
        <v>2.2528428693109538E-2</v>
      </c>
      <c r="E172" s="78">
        <f t="shared" si="19"/>
        <v>2.0784570973792178E-2</v>
      </c>
      <c r="F172" s="78">
        <f t="shared" si="20"/>
        <v>-4.4378129551894269E-3</v>
      </c>
      <c r="G172" s="78">
        <f t="shared" si="21"/>
        <v>2.0784570973792178E-2</v>
      </c>
      <c r="H172" s="78">
        <f t="shared" si="22"/>
        <v>-4.4378129551894269E-3</v>
      </c>
      <c r="I172" s="78">
        <f t="shared" si="25"/>
        <v>1.0759869844176161E-2</v>
      </c>
      <c r="J172" s="78">
        <f t="shared" si="26"/>
        <v>4.8939351886275349E-3</v>
      </c>
    </row>
    <row r="173" spans="2:10" ht="19.5" x14ac:dyDescent="0.45">
      <c r="B173" s="95" t="s">
        <v>65</v>
      </c>
      <c r="C173" s="78">
        <f t="shared" si="23"/>
        <v>3.5469144452203874E-3</v>
      </c>
      <c r="D173" s="78">
        <f t="shared" si="24"/>
        <v>-7.7266746717965899E-4</v>
      </c>
      <c r="E173" s="78">
        <f t="shared" si="19"/>
        <v>2.346891490157754E-3</v>
      </c>
      <c r="F173" s="78">
        <f t="shared" si="20"/>
        <v>7.6496501386703417E-3</v>
      </c>
      <c r="G173" s="78">
        <f t="shared" si="21"/>
        <v>2.346891490157754E-3</v>
      </c>
      <c r="H173" s="78">
        <f t="shared" si="22"/>
        <v>7.6496501386703417E-3</v>
      </c>
      <c r="I173" s="78">
        <f t="shared" si="25"/>
        <v>3.7475125185206133E-3</v>
      </c>
      <c r="J173" s="78">
        <f t="shared" si="26"/>
        <v>3.8735664854440592E-3</v>
      </c>
    </row>
    <row r="174" spans="2:10" ht="19.5" x14ac:dyDescent="0.45">
      <c r="B174" s="95" t="s">
        <v>66</v>
      </c>
      <c r="C174" s="78">
        <f t="shared" si="23"/>
        <v>7.3152432128434338E-3</v>
      </c>
      <c r="D174" s="78">
        <f t="shared" si="24"/>
        <v>-2.5501831552248215E-2</v>
      </c>
      <c r="E174" s="78">
        <f t="shared" si="19"/>
        <v>1.9637757212823344E-2</v>
      </c>
      <c r="F174" s="78">
        <f t="shared" si="20"/>
        <v>4.9715080486775354E-3</v>
      </c>
      <c r="G174" s="78">
        <f t="shared" si="21"/>
        <v>1.9637757212823344E-2</v>
      </c>
      <c r="H174" s="78">
        <f t="shared" si="22"/>
        <v>4.9715080486775354E-3</v>
      </c>
      <c r="I174" s="78">
        <f t="shared" si="25"/>
        <v>1.0744373279441465E-2</v>
      </c>
      <c r="J174" s="78">
        <f t="shared" si="26"/>
        <v>5.355380225542352E-3</v>
      </c>
    </row>
    <row r="175" spans="2:10" ht="19.5" x14ac:dyDescent="0.45">
      <c r="B175" s="95" t="s">
        <v>67</v>
      </c>
      <c r="C175" s="78">
        <f t="shared" si="23"/>
        <v>-4.3212198935413733E-2</v>
      </c>
      <c r="D175" s="78">
        <f t="shared" si="24"/>
        <v>1.4859063497545601E-2</v>
      </c>
      <c r="E175" s="78">
        <f t="shared" si="19"/>
        <v>2.3666544316835212E-2</v>
      </c>
      <c r="F175" s="78">
        <f t="shared" si="20"/>
        <v>1.2421905428965128E-2</v>
      </c>
      <c r="G175" s="78">
        <f t="shared" si="21"/>
        <v>2.3666544316835212E-2</v>
      </c>
      <c r="H175" s="78">
        <f t="shared" si="22"/>
        <v>1.2421905428965128E-2</v>
      </c>
      <c r="I175" s="78">
        <f t="shared" si="25"/>
        <v>2.3530668880097656E-4</v>
      </c>
      <c r="J175" s="78">
        <f t="shared" si="26"/>
        <v>4.468830240151705E-3</v>
      </c>
    </row>
    <row r="176" spans="2:10" ht="19.5" x14ac:dyDescent="0.45">
      <c r="B176" s="95" t="s">
        <v>68</v>
      </c>
      <c r="C176" s="78">
        <f t="shared" si="23"/>
        <v>-3.3078354373739662E-2</v>
      </c>
      <c r="D176" s="78">
        <f t="shared" si="24"/>
        <v>1.4960353607155349E-2</v>
      </c>
      <c r="E176" s="78">
        <f t="shared" si="19"/>
        <v>2.6232739979341439E-2</v>
      </c>
      <c r="F176" s="78">
        <f t="shared" si="20"/>
        <v>-2.1324823010443095E-3</v>
      </c>
      <c r="G176" s="78">
        <f t="shared" si="21"/>
        <v>2.6232739979341439E-2</v>
      </c>
      <c r="H176" s="78">
        <f t="shared" si="22"/>
        <v>-2.1324823010443095E-3</v>
      </c>
      <c r="I176" s="78">
        <f t="shared" si="25"/>
        <v>2.6662484136857644E-3</v>
      </c>
      <c r="J176" s="78">
        <f t="shared" si="26"/>
        <v>7.0334031193456693E-3</v>
      </c>
    </row>
    <row r="177" spans="2:10" ht="19.5" x14ac:dyDescent="0.45">
      <c r="B177" s="95" t="s">
        <v>69</v>
      </c>
      <c r="C177" s="78">
        <f t="shared" si="23"/>
        <v>-4.3230803413512139E-2</v>
      </c>
      <c r="D177" s="78">
        <f t="shared" si="24"/>
        <v>2.9986022438789391E-3</v>
      </c>
      <c r="E177" s="78">
        <f t="shared" si="19"/>
        <v>-1.26432033131719E-2</v>
      </c>
      <c r="F177" s="78">
        <f t="shared" si="20"/>
        <v>-6.7980880180355651E-3</v>
      </c>
      <c r="G177" s="78">
        <f t="shared" si="21"/>
        <v>-1.26432033131719E-2</v>
      </c>
      <c r="H177" s="78">
        <f t="shared" si="22"/>
        <v>-6.7980880180355651E-3</v>
      </c>
      <c r="I177" s="78">
        <f t="shared" si="25"/>
        <v>4.2487688969935515E-3</v>
      </c>
      <c r="J177" s="78">
        <f t="shared" si="26"/>
        <v>1.7226954050103853E-3</v>
      </c>
    </row>
    <row r="178" spans="2:10" ht="19.5" x14ac:dyDescent="0.45">
      <c r="B178" s="95" t="s">
        <v>70</v>
      </c>
      <c r="C178" s="78">
        <f t="shared" si="23"/>
        <v>2.7565031920806476E-2</v>
      </c>
      <c r="D178" s="78">
        <f t="shared" si="24"/>
        <v>4.8453248370436018E-3</v>
      </c>
      <c r="E178" s="78">
        <f t="shared" si="19"/>
        <v>-2.8640501031475581E-2</v>
      </c>
      <c r="F178" s="78">
        <f t="shared" si="20"/>
        <v>3.289421865692655E-3</v>
      </c>
      <c r="G178" s="78">
        <f t="shared" si="21"/>
        <v>-2.8640501031475581E-2</v>
      </c>
      <c r="H178" s="78">
        <f t="shared" si="22"/>
        <v>3.289421865692655E-3</v>
      </c>
      <c r="I178" s="78">
        <f t="shared" si="25"/>
        <v>3.3625964306421268E-3</v>
      </c>
      <c r="J178" s="78">
        <f t="shared" si="26"/>
        <v>2.8577585870095353E-3</v>
      </c>
    </row>
    <row r="179" spans="2:10" ht="19.5" x14ac:dyDescent="0.45">
      <c r="B179" s="95" t="s">
        <v>71</v>
      </c>
      <c r="C179" s="78">
        <f t="shared" si="23"/>
        <v>-1.6187505590867811E-2</v>
      </c>
      <c r="D179" s="78">
        <f t="shared" si="24"/>
        <v>3.9232408620751766E-3</v>
      </c>
      <c r="E179" s="78">
        <f t="shared" si="19"/>
        <v>-3.6306723983350019E-3</v>
      </c>
      <c r="F179" s="78">
        <f t="shared" si="20"/>
        <v>3.289421865692655E-3</v>
      </c>
      <c r="G179" s="78">
        <f t="shared" si="21"/>
        <v>-3.6306723983350019E-3</v>
      </c>
      <c r="H179" s="78">
        <f t="shared" si="22"/>
        <v>3.289421865692655E-3</v>
      </c>
      <c r="I179" s="78">
        <f t="shared" si="25"/>
        <v>4.0949566839531219E-3</v>
      </c>
      <c r="J179" s="78">
        <f t="shared" si="26"/>
        <v>5.0027317402666751E-3</v>
      </c>
    </row>
    <row r="180" spans="2:10" ht="19.5" x14ac:dyDescent="0.45">
      <c r="B180" s="95" t="s">
        <v>72</v>
      </c>
      <c r="C180" s="78">
        <f t="shared" si="23"/>
        <v>3.8115254574494467E-2</v>
      </c>
      <c r="D180" s="78">
        <f t="shared" si="24"/>
        <v>4.8453248370436018E-3</v>
      </c>
      <c r="E180" s="78">
        <f t="shared" si="19"/>
        <v>4.4089317100186702E-3</v>
      </c>
      <c r="F180" s="78">
        <f t="shared" si="20"/>
        <v>3.289421865692655E-3</v>
      </c>
      <c r="G180" s="78">
        <f t="shared" si="21"/>
        <v>4.4089317100186702E-3</v>
      </c>
      <c r="H180" s="78">
        <f t="shared" si="22"/>
        <v>3.289421865692655E-3</v>
      </c>
      <c r="I180" s="78">
        <f t="shared" si="25"/>
        <v>1.8967996785794732E-4</v>
      </c>
      <c r="J180" s="78">
        <f t="shared" si="26"/>
        <v>4.7000252775299765E-3</v>
      </c>
    </row>
    <row r="181" spans="2:10" ht="19.5" x14ac:dyDescent="0.45">
      <c r="B181" s="95" t="s">
        <v>73</v>
      </c>
      <c r="C181" s="78">
        <f t="shared" si="23"/>
        <v>-7.1176985042126157E-3</v>
      </c>
      <c r="D181" s="78">
        <f t="shared" si="24"/>
        <v>2.4761558841417033E-4</v>
      </c>
      <c r="E181" s="78">
        <f t="shared" si="19"/>
        <v>8.0787129874760367E-3</v>
      </c>
      <c r="F181" s="78">
        <f t="shared" si="20"/>
        <v>3.289421865692655E-3</v>
      </c>
      <c r="G181" s="78">
        <f t="shared" si="21"/>
        <v>8.0787129874760367E-3</v>
      </c>
      <c r="H181" s="78">
        <f t="shared" si="22"/>
        <v>3.289421865692655E-3</v>
      </c>
      <c r="I181" s="78">
        <f t="shared" si="25"/>
        <v>2.475242239039401E-3</v>
      </c>
      <c r="J181" s="78">
        <f t="shared" si="26"/>
        <v>3.5506696454708784E-3</v>
      </c>
    </row>
    <row r="182" spans="2:10" ht="19.5" x14ac:dyDescent="0.45">
      <c r="B182" s="95" t="s">
        <v>74</v>
      </c>
      <c r="C182" s="78">
        <f t="shared" si="23"/>
        <v>-2.6379501084631034E-2</v>
      </c>
      <c r="D182" s="78">
        <f t="shared" si="24"/>
        <v>3.0121437553826411E-3</v>
      </c>
      <c r="E182" s="78">
        <f t="shared" si="19"/>
        <v>6.7108458080037108E-3</v>
      </c>
      <c r="F182" s="78">
        <f t="shared" si="20"/>
        <v>3.289421865692655E-3</v>
      </c>
      <c r="G182" s="78">
        <f t="shared" si="21"/>
        <v>6.7108458080037108E-3</v>
      </c>
      <c r="H182" s="78">
        <f t="shared" si="22"/>
        <v>3.289421865692655E-3</v>
      </c>
      <c r="I182" s="78">
        <f t="shared" si="25"/>
        <v>3.2176192128260941E-3</v>
      </c>
      <c r="J182" s="78">
        <f t="shared" si="26"/>
        <v>5.0025299719290098E-3</v>
      </c>
    </row>
    <row r="183" spans="2:10" ht="19.5" x14ac:dyDescent="0.45">
      <c r="B183" s="95" t="s">
        <v>75</v>
      </c>
      <c r="C183" s="78">
        <f t="shared" si="23"/>
        <v>3.4690096438467474E-2</v>
      </c>
      <c r="D183" s="78">
        <f t="shared" si="24"/>
        <v>-5.1775381116085347E-3</v>
      </c>
      <c r="E183" s="78">
        <f t="shared" si="19"/>
        <v>-1.588901605178596E-2</v>
      </c>
      <c r="F183" s="78">
        <f t="shared" si="20"/>
        <v>-2.346574313802794E-2</v>
      </c>
      <c r="G183" s="78">
        <f t="shared" si="21"/>
        <v>-1.588901605178596E-2</v>
      </c>
      <c r="H183" s="78">
        <f t="shared" si="22"/>
        <v>-2.346574313802794E-2</v>
      </c>
      <c r="I183" s="78">
        <f t="shared" si="25"/>
        <v>3.0918186947587693E-3</v>
      </c>
      <c r="J183" s="78">
        <f t="shared" si="26"/>
        <v>1.127399692920921E-3</v>
      </c>
    </row>
    <row r="184" spans="2:10" ht="19.5" x14ac:dyDescent="0.45">
      <c r="B184" s="95" t="s">
        <v>76</v>
      </c>
      <c r="C184" s="78">
        <f t="shared" si="23"/>
        <v>-4.3642208783814335E-2</v>
      </c>
      <c r="D184" s="78">
        <f t="shared" si="24"/>
        <v>1.2254113819092491E-3</v>
      </c>
      <c r="E184" s="78">
        <f t="shared" si="19"/>
        <v>-1.7926443388001999E-2</v>
      </c>
      <c r="F184" s="78">
        <f t="shared" si="20"/>
        <v>-2.0858008756698087E-2</v>
      </c>
      <c r="G184" s="78">
        <f t="shared" si="21"/>
        <v>-1.7926443388001999E-2</v>
      </c>
      <c r="H184" s="78">
        <f t="shared" si="22"/>
        <v>-2.0858008756698087E-2</v>
      </c>
      <c r="I184" s="78">
        <f t="shared" si="25"/>
        <v>1.3543833681289186E-3</v>
      </c>
      <c r="J184" s="78">
        <f t="shared" si="26"/>
        <v>3.93003705967814E-3</v>
      </c>
    </row>
    <row r="185" spans="2:10" ht="19.5" x14ac:dyDescent="0.45">
      <c r="B185" s="95" t="s">
        <v>77</v>
      </c>
      <c r="C185" s="78">
        <f t="shared" si="23"/>
        <v>-2.6867248326824245E-2</v>
      </c>
      <c r="D185" s="78">
        <f t="shared" si="24"/>
        <v>-1.2172551153955206E-2</v>
      </c>
      <c r="E185" s="78">
        <f t="shared" si="19"/>
        <v>-4.4525955465301706E-2</v>
      </c>
      <c r="F185" s="78">
        <f t="shared" si="20"/>
        <v>-4.4623933830204847E-2</v>
      </c>
      <c r="G185" s="78">
        <f t="shared" si="21"/>
        <v>-4.4525955465301706E-2</v>
      </c>
      <c r="H185" s="78">
        <f t="shared" si="22"/>
        <v>-4.4623933830204847E-2</v>
      </c>
      <c r="I185" s="78">
        <f t="shared" si="25"/>
        <v>5.4183691253883396E-3</v>
      </c>
      <c r="J185" s="78">
        <f t="shared" si="26"/>
        <v>5.3751261739392736E-3</v>
      </c>
    </row>
    <row r="186" spans="2:10" ht="19.5" x14ac:dyDescent="0.45">
      <c r="B186" s="95" t="s">
        <v>78</v>
      </c>
      <c r="C186" s="78">
        <f t="shared" si="23"/>
        <v>4.2424593415723882E-2</v>
      </c>
      <c r="D186" s="78">
        <f t="shared" si="24"/>
        <v>-4.1997583923031094E-2</v>
      </c>
      <c r="E186" s="78">
        <f t="shared" si="19"/>
        <v>-4.3467543591545248E-2</v>
      </c>
      <c r="F186" s="78">
        <f t="shared" si="20"/>
        <v>1.308381945798028E-2</v>
      </c>
      <c r="G186" s="78">
        <f t="shared" si="21"/>
        <v>-4.3467543591545248E-2</v>
      </c>
      <c r="H186" s="78">
        <f t="shared" si="22"/>
        <v>1.308381945798028E-2</v>
      </c>
      <c r="I186" s="78">
        <f t="shared" si="25"/>
        <v>5.6354553578464349E-3</v>
      </c>
      <c r="J186" s="78">
        <f t="shared" si="26"/>
        <v>2.9561820300118154E-3</v>
      </c>
    </row>
    <row r="187" spans="2:10" ht="19.5" x14ac:dyDescent="0.45">
      <c r="B187" s="95" t="s">
        <v>79</v>
      </c>
      <c r="C187" s="78">
        <f t="shared" si="23"/>
        <v>4.9140308910877666E-2</v>
      </c>
      <c r="D187" s="78">
        <f t="shared" si="24"/>
        <v>-3.5935438088209931E-3</v>
      </c>
      <c r="E187" s="78">
        <f t="shared" si="19"/>
        <v>-1.154008002746185E-2</v>
      </c>
      <c r="F187" s="78">
        <f t="shared" si="20"/>
        <v>-1.1689692460781829E-2</v>
      </c>
      <c r="G187" s="78">
        <f t="shared" si="21"/>
        <v>-1.154008002746185E-2</v>
      </c>
      <c r="H187" s="78">
        <f t="shared" si="22"/>
        <v>-1.1689692460781829E-2</v>
      </c>
      <c r="I187" s="78">
        <f t="shared" si="25"/>
        <v>4.13622576537851E-3</v>
      </c>
      <c r="J187" s="78">
        <f t="shared" si="26"/>
        <v>3.0677387626130721E-3</v>
      </c>
    </row>
    <row r="188" spans="2:10" ht="19.5" x14ac:dyDescent="0.45">
      <c r="B188" s="95" t="s">
        <v>80</v>
      </c>
      <c r="C188" s="78">
        <f t="shared" si="23"/>
        <v>-2.2403704809267896E-2</v>
      </c>
      <c r="D188" s="78">
        <f t="shared" si="24"/>
        <v>4.8453248370436018E-3</v>
      </c>
      <c r="E188" s="78">
        <f t="shared" si="19"/>
        <v>-3.9094981811377418E-2</v>
      </c>
      <c r="F188" s="78">
        <f t="shared" si="20"/>
        <v>-4.8973021362049278E-2</v>
      </c>
      <c r="G188" s="78">
        <f t="shared" si="21"/>
        <v>-3.9094981811377418E-2</v>
      </c>
      <c r="H188" s="78">
        <f t="shared" si="22"/>
        <v>-4.8973021362049278E-2</v>
      </c>
      <c r="I188" s="78">
        <f t="shared" si="25"/>
        <v>4.2633606642653856E-3</v>
      </c>
      <c r="J188" s="78">
        <f t="shared" si="26"/>
        <v>4.4613970107581433E-3</v>
      </c>
    </row>
    <row r="189" spans="2:10" ht="19.5" x14ac:dyDescent="0.45">
      <c r="B189" s="95" t="s">
        <v>81</v>
      </c>
      <c r="C189" s="78">
        <f t="shared" si="23"/>
        <v>5.5307457350230078E-2</v>
      </c>
      <c r="D189" s="78">
        <f t="shared" si="24"/>
        <v>4.0053415873186147E-3</v>
      </c>
      <c r="E189" s="78">
        <f t="shared" si="19"/>
        <v>5.0421021368393167E-2</v>
      </c>
      <c r="F189" s="78">
        <f t="shared" si="20"/>
        <v>-7.692994802916386E-3</v>
      </c>
      <c r="G189" s="78">
        <f t="shared" si="21"/>
        <v>5.0421021368393167E-2</v>
      </c>
      <c r="H189" s="78">
        <f t="shared" si="22"/>
        <v>-7.692994802916386E-3</v>
      </c>
      <c r="I189" s="78">
        <f t="shared" si="25"/>
        <v>4.8098285426280574E-3</v>
      </c>
      <c r="J189" s="78">
        <f t="shared" si="26"/>
        <v>7.3074188596536629E-3</v>
      </c>
    </row>
    <row r="190" spans="2:10" ht="19.5" x14ac:dyDescent="0.45">
      <c r="B190" s="95" t="s">
        <v>82</v>
      </c>
      <c r="C190" s="78">
        <f t="shared" si="23"/>
        <v>6.5600481415001386E-3</v>
      </c>
      <c r="D190" s="78">
        <f t="shared" si="24"/>
        <v>4.8453248370436018E-3</v>
      </c>
      <c r="E190" s="78">
        <f t="shared" si="19"/>
        <v>-1.5428398816557599E-2</v>
      </c>
      <c r="F190" s="78">
        <f t="shared" si="20"/>
        <v>8.7655535912798798E-3</v>
      </c>
      <c r="G190" s="78">
        <f t="shared" si="21"/>
        <v>-1.5428398816557599E-2</v>
      </c>
      <c r="H190" s="78">
        <f t="shared" si="22"/>
        <v>8.7655535912798798E-3</v>
      </c>
      <c r="I190" s="78">
        <f t="shared" si="25"/>
        <v>3.1582039725663097E-3</v>
      </c>
      <c r="J190" s="78">
        <f t="shared" si="26"/>
        <v>4.448578154592802E-3</v>
      </c>
    </row>
    <row r="191" spans="2:10" ht="19.5" x14ac:dyDescent="0.45">
      <c r="B191" s="95" t="s">
        <v>83</v>
      </c>
      <c r="C191" s="78">
        <f t="shared" si="23"/>
        <v>1.2012745559855193E-3</v>
      </c>
      <c r="D191" s="78">
        <f t="shared" si="24"/>
        <v>-2.0031579918360954E-2</v>
      </c>
      <c r="E191" s="78">
        <f t="shared" si="19"/>
        <v>2.2402077539921232E-3</v>
      </c>
      <c r="F191" s="78">
        <f t="shared" si="20"/>
        <v>2.7997287775568074E-2</v>
      </c>
      <c r="G191" s="78">
        <f t="shared" si="21"/>
        <v>2.2402077539921232E-3</v>
      </c>
      <c r="H191" s="78">
        <f t="shared" si="22"/>
        <v>2.7997287775568074E-2</v>
      </c>
      <c r="I191" s="78">
        <f t="shared" si="25"/>
        <v>4.4285456452969191E-3</v>
      </c>
      <c r="J191" s="78">
        <f t="shared" si="26"/>
        <v>3.680040562057456E-3</v>
      </c>
    </row>
    <row r="192" spans="2:10" ht="19.5" x14ac:dyDescent="0.45">
      <c r="B192" s="95" t="s">
        <v>84</v>
      </c>
      <c r="C192" s="78">
        <f t="shared" si="23"/>
        <v>-1.124056634127666E-2</v>
      </c>
      <c r="D192" s="78">
        <f t="shared" si="24"/>
        <v>7.3053506779060008E-3</v>
      </c>
      <c r="E192" s="78">
        <f t="shared" si="19"/>
        <v>2.5728408778021641E-2</v>
      </c>
      <c r="F192" s="78">
        <f t="shared" si="20"/>
        <v>8.3051063618600398E-3</v>
      </c>
      <c r="G192" s="78">
        <f t="shared" si="21"/>
        <v>2.5728408778021641E-2</v>
      </c>
      <c r="H192" s="78">
        <f t="shared" si="22"/>
        <v>8.3051063618600398E-3</v>
      </c>
      <c r="I192" s="78">
        <f t="shared" si="25"/>
        <v>-4.8470441820565929E-3</v>
      </c>
      <c r="J192" s="78">
        <f t="shared" si="26"/>
        <v>5.9264709571298386E-3</v>
      </c>
    </row>
    <row r="193" spans="2:10" ht="19.5" x14ac:dyDescent="0.45">
      <c r="B193" s="95" t="s">
        <v>85</v>
      </c>
      <c r="C193" s="78">
        <f t="shared" si="23"/>
        <v>-4.4148605955282937E-2</v>
      </c>
      <c r="D193" s="78">
        <f t="shared" si="24"/>
        <v>1.2261922492093222E-2</v>
      </c>
      <c r="E193" s="78">
        <f t="shared" si="19"/>
        <v>6.1622337758099176E-3</v>
      </c>
      <c r="F193" s="78">
        <f t="shared" si="20"/>
        <v>3.289421865692655E-3</v>
      </c>
      <c r="G193" s="78">
        <f t="shared" si="21"/>
        <v>6.1622337758099176E-3</v>
      </c>
      <c r="H193" s="78">
        <f t="shared" si="22"/>
        <v>3.289421865692655E-3</v>
      </c>
      <c r="I193" s="78">
        <f t="shared" si="25"/>
        <v>4.4158500538408552E-3</v>
      </c>
      <c r="J193" s="78">
        <f t="shared" si="26"/>
        <v>4.8453248370436018E-3</v>
      </c>
    </row>
    <row r="194" spans="2:10" ht="19.5" thickBot="1" x14ac:dyDescent="0.5"/>
    <row r="195" spans="2:10" s="24" customFormat="1" thickBot="1" x14ac:dyDescent="0.5">
      <c r="C195" s="220" t="s">
        <v>89</v>
      </c>
      <c r="D195" s="221"/>
      <c r="E195" s="221"/>
      <c r="F195" s="221"/>
      <c r="G195" s="221"/>
      <c r="H195" s="222"/>
      <c r="I195" s="73" t="s">
        <v>90</v>
      </c>
      <c r="J195" s="72">
        <f>COUNT(C134:C193)</f>
        <v>60</v>
      </c>
    </row>
    <row r="196" spans="2:10" s="24" customFormat="1" ht="20.25" thickBot="1" x14ac:dyDescent="0.55000000000000004">
      <c r="B196" s="46"/>
      <c r="C196" s="143" t="s">
        <v>12946</v>
      </c>
      <c r="D196" s="144" t="s">
        <v>14</v>
      </c>
      <c r="E196" s="144" t="s">
        <v>15</v>
      </c>
      <c r="F196" s="144" t="s">
        <v>16</v>
      </c>
      <c r="G196" s="144" t="s">
        <v>17</v>
      </c>
      <c r="H196" s="144" t="s">
        <v>18</v>
      </c>
      <c r="I196" s="143" t="s">
        <v>3398</v>
      </c>
      <c r="J196" s="144" t="s">
        <v>3411</v>
      </c>
    </row>
    <row r="197" spans="2:10" s="24" customFormat="1" ht="19.5" x14ac:dyDescent="0.45">
      <c r="B197" s="77" t="s">
        <v>12946</v>
      </c>
      <c r="C197" s="136">
        <f t="array" ref="C197:J204">MMULT(TRANSPOSE(C134:J193),C134:J193)/J195</f>
        <v>7.9207754821899936E-4</v>
      </c>
      <c r="D197" s="137">
        <v>1.5866997379196913E-4</v>
      </c>
      <c r="E197" s="137">
        <v>2.4412345163198E-4</v>
      </c>
      <c r="F197" s="137">
        <v>1.4915595691112043E-4</v>
      </c>
      <c r="G197" s="137">
        <v>2.4412345163198E-4</v>
      </c>
      <c r="H197" s="137">
        <v>1.4915595691112043E-4</v>
      </c>
      <c r="I197" s="136">
        <v>-3.325152755154543E-6</v>
      </c>
      <c r="J197" s="137">
        <v>-6.1097963675699003E-6</v>
      </c>
    </row>
    <row r="198" spans="2:10" s="24" customFormat="1" ht="19.5" x14ac:dyDescent="0.45">
      <c r="B198" s="77" t="s">
        <v>14</v>
      </c>
      <c r="C198" s="138">
        <v>1.5866997379196913E-4</v>
      </c>
      <c r="D198" s="139">
        <v>3.1699255173887284E-4</v>
      </c>
      <c r="E198" s="140">
        <v>2.9541185230716282E-4</v>
      </c>
      <c r="F198" s="140">
        <v>6.1557182917669503E-5</v>
      </c>
      <c r="G198" s="140">
        <v>2.9541185230716282E-4</v>
      </c>
      <c r="H198" s="140">
        <v>6.1557182917669503E-5</v>
      </c>
      <c r="I198" s="138">
        <v>-1.1213620993705539E-6</v>
      </c>
      <c r="J198" s="139">
        <v>-1.7664126897085436E-6</v>
      </c>
    </row>
    <row r="199" spans="2:10" s="24" customFormat="1" ht="19.5" x14ac:dyDescent="0.45">
      <c r="B199" s="77" t="s">
        <v>15</v>
      </c>
      <c r="C199" s="138">
        <v>2.4412345163198E-4</v>
      </c>
      <c r="D199" s="138">
        <v>2.9541185230716282E-4</v>
      </c>
      <c r="E199" s="139">
        <v>6.3984091626333216E-4</v>
      </c>
      <c r="F199" s="140">
        <v>2.0233233539033793E-4</v>
      </c>
      <c r="G199" s="140">
        <v>6.3984091626333216E-4</v>
      </c>
      <c r="H199" s="140">
        <v>2.0233233539033793E-4</v>
      </c>
      <c r="I199" s="138">
        <v>1.8402550692400635E-6</v>
      </c>
      <c r="J199" s="138">
        <v>-1.9170115619614656E-7</v>
      </c>
    </row>
    <row r="200" spans="2:10" s="24" customFormat="1" ht="19.5" x14ac:dyDescent="0.45">
      <c r="B200" s="77" t="s">
        <v>16</v>
      </c>
      <c r="C200" s="138">
        <v>1.4915595691112043E-4</v>
      </c>
      <c r="D200" s="138">
        <v>6.1557182917669503E-5</v>
      </c>
      <c r="E200" s="138">
        <v>2.0233233539033793E-4</v>
      </c>
      <c r="F200" s="139">
        <v>4.1115226141360324E-4</v>
      </c>
      <c r="G200" s="140">
        <v>2.0233233539033793E-4</v>
      </c>
      <c r="H200" s="140">
        <v>4.1115226141360324E-4</v>
      </c>
      <c r="I200" s="138">
        <v>4.6665414831220294E-6</v>
      </c>
      <c r="J200" s="138">
        <v>-2.1964723055008225E-6</v>
      </c>
    </row>
    <row r="201" spans="2:10" s="24" customFormat="1" ht="19.5" x14ac:dyDescent="0.45">
      <c r="B201" s="78" t="s">
        <v>17</v>
      </c>
      <c r="C201" s="138">
        <v>2.4412345163198E-4</v>
      </c>
      <c r="D201" s="138">
        <v>2.9541185230716282E-4</v>
      </c>
      <c r="E201" s="138">
        <v>6.3984091626333216E-4</v>
      </c>
      <c r="F201" s="138">
        <v>2.0233233539033793E-4</v>
      </c>
      <c r="G201" s="139">
        <v>6.3984091626333216E-4</v>
      </c>
      <c r="H201" s="140">
        <v>2.0233233539033793E-4</v>
      </c>
      <c r="I201" s="138">
        <v>1.8402550692400635E-6</v>
      </c>
      <c r="J201" s="138">
        <v>-1.9170115619614656E-7</v>
      </c>
    </row>
    <row r="202" spans="2:10" s="24" customFormat="1" ht="19.5" x14ac:dyDescent="0.45">
      <c r="B202" s="78" t="s">
        <v>18</v>
      </c>
      <c r="C202" s="138">
        <v>1.4915595691112043E-4</v>
      </c>
      <c r="D202" s="138">
        <v>6.1557182917669503E-5</v>
      </c>
      <c r="E202" s="138">
        <v>2.0233233539033793E-4</v>
      </c>
      <c r="F202" s="138">
        <v>4.1115226141360324E-4</v>
      </c>
      <c r="G202" s="138">
        <v>2.0233233539033793E-4</v>
      </c>
      <c r="H202" s="139">
        <v>4.1115226141360324E-4</v>
      </c>
      <c r="I202" s="138">
        <v>4.6665414831220294E-6</v>
      </c>
      <c r="J202" s="138">
        <v>-2.1964723055008225E-6</v>
      </c>
    </row>
    <row r="203" spans="2:10" ht="19.5" x14ac:dyDescent="0.45">
      <c r="B203" s="77" t="s">
        <v>3398</v>
      </c>
      <c r="C203" s="136">
        <v>-3.325152755154543E-6</v>
      </c>
      <c r="D203" s="137">
        <v>-1.1213620993705539E-6</v>
      </c>
      <c r="E203" s="137">
        <v>1.8402550692400635E-6</v>
      </c>
      <c r="F203" s="137">
        <v>4.6665414831220294E-6</v>
      </c>
      <c r="G203" s="137">
        <v>1.8402550692400635E-6</v>
      </c>
      <c r="H203" s="137">
        <v>4.6665414831220294E-6</v>
      </c>
      <c r="I203" s="136">
        <v>2.8898263805031497E-5</v>
      </c>
      <c r="J203" s="137">
        <v>1.2408172369147876E-5</v>
      </c>
    </row>
    <row r="204" spans="2:10" ht="19.5" x14ac:dyDescent="0.45">
      <c r="B204" s="77" t="s">
        <v>3411</v>
      </c>
      <c r="C204" s="138">
        <v>-6.1097963675699003E-6</v>
      </c>
      <c r="D204" s="139">
        <v>-1.7664126897085436E-6</v>
      </c>
      <c r="E204" s="140">
        <v>-1.9170115619614656E-7</v>
      </c>
      <c r="F204" s="140">
        <v>-2.1964723055008225E-6</v>
      </c>
      <c r="G204" s="140">
        <v>-1.9170115619614656E-7</v>
      </c>
      <c r="H204" s="140">
        <v>-2.1964723055008225E-6</v>
      </c>
      <c r="I204" s="138">
        <v>1.2408172369147876E-5</v>
      </c>
      <c r="J204" s="139">
        <v>1.7307934477124186E-5</v>
      </c>
    </row>
  </sheetData>
  <mergeCells count="1">
    <mergeCell ref="C195:H195"/>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T1468"/>
  <sheetViews>
    <sheetView showGridLines="0" rightToLeft="1" zoomScale="85" zoomScaleNormal="85" workbookViewId="0">
      <selection activeCell="Q6" sqref="Q6"/>
    </sheetView>
  </sheetViews>
  <sheetFormatPr defaultColWidth="8.85546875" defaultRowHeight="18.75" x14ac:dyDescent="0.45"/>
  <cols>
    <col min="1" max="1" width="17.7109375" style="24" customWidth="1"/>
    <col min="2" max="2" width="18" style="24" bestFit="1" customWidth="1"/>
    <col min="3" max="3" width="15.5703125" style="24" bestFit="1" customWidth="1"/>
    <col min="4" max="4" width="14.7109375" style="24" bestFit="1" customWidth="1"/>
    <col min="5" max="6" width="13.140625" style="24" bestFit="1" customWidth="1"/>
    <col min="7" max="11" width="12.42578125" style="24" bestFit="1" customWidth="1"/>
    <col min="12" max="14" width="12.42578125" bestFit="1" customWidth="1"/>
  </cols>
  <sheetData>
    <row r="1" spans="1:20" ht="26.25" x14ac:dyDescent="0.45">
      <c r="A1" s="232" t="s">
        <v>12922</v>
      </c>
      <c r="B1" s="232"/>
      <c r="C1" s="12"/>
      <c r="D1" s="12"/>
      <c r="E1" s="12"/>
      <c r="F1" s="12"/>
    </row>
    <row r="2" spans="1:20" ht="19.5" thickBot="1" x14ac:dyDescent="0.5"/>
    <row r="3" spans="1:20" ht="20.25" thickBot="1" x14ac:dyDescent="0.55000000000000004">
      <c r="C3" s="145"/>
      <c r="D3" s="223" t="s">
        <v>12924</v>
      </c>
      <c r="E3" s="224"/>
      <c r="F3" s="224"/>
      <c r="G3" s="224"/>
      <c r="H3" s="224"/>
      <c r="I3" s="224"/>
      <c r="J3" s="225"/>
    </row>
    <row r="4" spans="1:20" x14ac:dyDescent="0.45">
      <c r="A4" s="145" t="s">
        <v>1990</v>
      </c>
      <c r="B4" s="145" t="s">
        <v>12923</v>
      </c>
      <c r="C4" s="145" t="s">
        <v>12926</v>
      </c>
      <c r="D4" s="188"/>
      <c r="E4" s="188" t="s">
        <v>3377</v>
      </c>
      <c r="F4" s="188" t="s">
        <v>3378</v>
      </c>
      <c r="G4" s="188" t="s">
        <v>3379</v>
      </c>
      <c r="H4" s="188" t="s">
        <v>3380</v>
      </c>
      <c r="I4" s="188" t="s">
        <v>3381</v>
      </c>
      <c r="J4" s="188" t="s">
        <v>3382</v>
      </c>
      <c r="K4" s="190" t="s">
        <v>12929</v>
      </c>
      <c r="L4" s="191">
        <f>SUMPRODUCT(B5:B10,C5:C10)</f>
        <v>4.4613680563888869E-2</v>
      </c>
    </row>
    <row r="5" spans="1:20" ht="19.5" thickBot="1" x14ac:dyDescent="0.5">
      <c r="A5" s="26" t="s">
        <v>13</v>
      </c>
      <c r="B5" s="194">
        <v>0.17553120178515219</v>
      </c>
      <c r="C5" s="185">
        <f>Beta!L1446</f>
        <v>8.3314087179038783E-4</v>
      </c>
      <c r="D5" s="180" t="s">
        <v>12945</v>
      </c>
      <c r="E5" s="182">
        <v>7.9207754821899936E-4</v>
      </c>
      <c r="F5" s="182">
        <v>1.5866997379196913E-4</v>
      </c>
      <c r="G5" s="182">
        <v>2.4412345163198E-4</v>
      </c>
      <c r="H5" s="182">
        <v>1.4915595691112043E-4</v>
      </c>
      <c r="I5" s="182">
        <v>2.4412345163198E-4</v>
      </c>
      <c r="J5" s="182">
        <v>1.4915595691112043E-4</v>
      </c>
      <c r="K5" s="192" t="s">
        <v>12930</v>
      </c>
      <c r="L5" s="193">
        <f t="array" ref="L5">MMULT(TRANSPOSE(B5:B10),MMULT(E5:J10,B5:B10))</f>
        <v>2.0801206699468371E-4</v>
      </c>
    </row>
    <row r="6" spans="1:20" x14ac:dyDescent="0.45">
      <c r="A6" s="26" t="s">
        <v>12927</v>
      </c>
      <c r="B6" s="194">
        <v>0.45877635115510679</v>
      </c>
      <c r="C6" s="185">
        <f>Beta!M1446</f>
        <v>2.6470372709874635E-3</v>
      </c>
      <c r="D6" s="180" t="s">
        <v>3378</v>
      </c>
      <c r="E6" s="182">
        <v>1.5866997379196913E-4</v>
      </c>
      <c r="F6" s="182">
        <v>3.1699255173887284E-4</v>
      </c>
      <c r="G6" s="182">
        <v>2.9541185230716282E-4</v>
      </c>
      <c r="H6" s="182">
        <v>6.1557182917669503E-5</v>
      </c>
      <c r="I6" s="182">
        <v>2.9541185230716282E-4</v>
      </c>
      <c r="J6" s="182">
        <v>6.1557182917669503E-5</v>
      </c>
    </row>
    <row r="7" spans="1:20" ht="19.5" thickBot="1" x14ac:dyDescent="0.5">
      <c r="A7" s="26" t="s">
        <v>15</v>
      </c>
      <c r="B7" s="194">
        <v>-8.0356824139730136</v>
      </c>
      <c r="C7" s="185">
        <f>Beta!N1446</f>
        <v>1.8060723824042291E-3</v>
      </c>
      <c r="D7" s="180" t="s">
        <v>3379</v>
      </c>
      <c r="E7" s="182">
        <v>2.4412345163198E-4</v>
      </c>
      <c r="F7" s="182">
        <v>2.9541185230716282E-4</v>
      </c>
      <c r="G7" s="182">
        <v>6.3984091626333216E-4</v>
      </c>
      <c r="H7" s="189">
        <v>2.0233233539033793E-4</v>
      </c>
      <c r="I7" s="182">
        <v>6.3984091626333216E-4</v>
      </c>
      <c r="J7" s="182">
        <v>2.0233233539033793E-4</v>
      </c>
    </row>
    <row r="8" spans="1:20" ht="19.5" thickBot="1" x14ac:dyDescent="0.5">
      <c r="A8" s="26" t="s">
        <v>16</v>
      </c>
      <c r="B8" s="194">
        <v>-15.147323312313315</v>
      </c>
      <c r="C8" s="185">
        <f>Beta!O1446</f>
        <v>8.9432014027913118E-4</v>
      </c>
      <c r="D8" s="180" t="s">
        <v>3380</v>
      </c>
      <c r="E8" s="182">
        <v>1.4915595691112043E-4</v>
      </c>
      <c r="F8" s="182">
        <v>6.1557182917669503E-5</v>
      </c>
      <c r="G8" s="189">
        <v>2.0233233539033793E-4</v>
      </c>
      <c r="H8" s="182">
        <v>4.1115226141360324E-4</v>
      </c>
      <c r="I8" s="182">
        <v>2.0233233539033793E-4</v>
      </c>
      <c r="J8" s="182">
        <v>4.1115226141360324E-4</v>
      </c>
      <c r="O8" s="233" t="s">
        <v>12940</v>
      </c>
      <c r="P8" s="234"/>
      <c r="Q8" s="234"/>
      <c r="R8" s="234"/>
      <c r="S8" s="234"/>
      <c r="T8" s="235"/>
    </row>
    <row r="9" spans="1:20" x14ac:dyDescent="0.45">
      <c r="A9" s="26" t="s">
        <v>12928</v>
      </c>
      <c r="B9" s="194">
        <v>7.9708127026292779</v>
      </c>
      <c r="C9" s="185">
        <f>Beta!P1446</f>
        <v>3.0283041597916264E-3</v>
      </c>
      <c r="D9" s="180" t="s">
        <v>3381</v>
      </c>
      <c r="E9" s="182">
        <v>2.4412345163198E-4</v>
      </c>
      <c r="F9" s="182">
        <v>2.9541185230716282E-4</v>
      </c>
      <c r="G9" s="182">
        <v>6.3984091626333216E-4</v>
      </c>
      <c r="H9" s="182">
        <v>2.0233233539033793E-4</v>
      </c>
      <c r="I9" s="182">
        <v>6.3984091626333216E-4</v>
      </c>
      <c r="J9" s="182">
        <v>2.0233233539033793E-4</v>
      </c>
    </row>
    <row r="10" spans="1:20" ht="19.5" thickBot="1" x14ac:dyDescent="0.5">
      <c r="A10" s="26" t="s">
        <v>18</v>
      </c>
      <c r="B10" s="194">
        <v>15.577885470716792</v>
      </c>
      <c r="C10" s="185">
        <f>Beta!Q1446</f>
        <v>3.0283041597916264E-3</v>
      </c>
      <c r="D10" s="181" t="s">
        <v>3382</v>
      </c>
      <c r="E10" s="183">
        <v>1.4915595691112043E-4</v>
      </c>
      <c r="F10" s="183">
        <v>6.1557182917669503E-5</v>
      </c>
      <c r="G10" s="183">
        <v>2.0233233539033793E-4</v>
      </c>
      <c r="H10" s="183">
        <v>4.1115226141360324E-4</v>
      </c>
      <c r="I10" s="183">
        <v>2.0233233539033793E-4</v>
      </c>
      <c r="J10" s="183">
        <v>4.1115226141360324E-4</v>
      </c>
      <c r="O10" s="197" t="s">
        <v>12939</v>
      </c>
    </row>
    <row r="11" spans="1:20" x14ac:dyDescent="0.45">
      <c r="A11" s="24" t="s">
        <v>12925</v>
      </c>
      <c r="B11" s="195">
        <f>SUM(B5:B10)</f>
        <v>1.0000000000000018</v>
      </c>
    </row>
    <row r="12" spans="1:20" ht="19.5" thickBot="1" x14ac:dyDescent="0.5">
      <c r="B12" s="195"/>
    </row>
    <row r="13" spans="1:20" x14ac:dyDescent="0.45">
      <c r="B13" s="226" t="s">
        <v>12938</v>
      </c>
      <c r="C13" s="227"/>
      <c r="D13" s="201" t="s">
        <v>12931</v>
      </c>
      <c r="E13" s="202">
        <v>-0.58216115866595119</v>
      </c>
      <c r="F13" s="202">
        <v>-0.52360997850351765</v>
      </c>
      <c r="G13" s="202">
        <v>-0.44599558960939867</v>
      </c>
      <c r="H13" s="202">
        <v>-0.3874443816376088</v>
      </c>
      <c r="I13" s="202">
        <v>-0.329087695527844</v>
      </c>
      <c r="J13" s="202">
        <v>-0.25127878256160951</v>
      </c>
      <c r="K13" s="202">
        <v>-0.23202107300639269</v>
      </c>
      <c r="L13" s="202">
        <v>0.15702347974662995</v>
      </c>
      <c r="M13" s="202">
        <v>0.25428462374380556</v>
      </c>
      <c r="N13" s="202">
        <v>0.44880691205909806</v>
      </c>
    </row>
    <row r="14" spans="1:20" x14ac:dyDescent="0.45">
      <c r="B14" s="228"/>
      <c r="C14" s="229"/>
      <c r="D14" s="201" t="s">
        <v>12932</v>
      </c>
      <c r="E14" s="202">
        <v>-0.34116271797129943</v>
      </c>
      <c r="F14" s="202">
        <v>-0.24974729059694462</v>
      </c>
      <c r="G14" s="202">
        <v>-0.12856865212413382</v>
      </c>
      <c r="H14" s="202">
        <v>-3.7153185421093533E-2</v>
      </c>
      <c r="I14" s="202">
        <v>5.3958579110155072E-2</v>
      </c>
      <c r="J14" s="202">
        <v>0.17544092927803451</v>
      </c>
      <c r="K14" s="202">
        <v>0.20550781634630028</v>
      </c>
      <c r="L14" s="202">
        <v>0.81291953571557518</v>
      </c>
      <c r="M14" s="202">
        <v>0.96477246493911351</v>
      </c>
      <c r="N14" s="202">
        <v>1.2684783514492968</v>
      </c>
    </row>
    <row r="15" spans="1:20" x14ac:dyDescent="0.45">
      <c r="B15" s="228"/>
      <c r="C15" s="229"/>
      <c r="D15" s="201" t="s">
        <v>12933</v>
      </c>
      <c r="E15" s="202">
        <v>0.47670442276586689</v>
      </c>
      <c r="F15" s="202">
        <v>0.49406350569926727</v>
      </c>
      <c r="G15" s="202">
        <v>0.51707441767657469</v>
      </c>
      <c r="H15" s="202">
        <v>0.53443353228197432</v>
      </c>
      <c r="I15" s="202">
        <v>0.55173495832988095</v>
      </c>
      <c r="J15" s="202">
        <v>0.57480352625652753</v>
      </c>
      <c r="K15" s="202">
        <v>0.58051299876548301</v>
      </c>
      <c r="L15" s="202">
        <v>0.6958558994114884</v>
      </c>
      <c r="M15" s="202">
        <v>0.72469167673248236</v>
      </c>
      <c r="N15" s="202">
        <v>0.78236308447176983</v>
      </c>
    </row>
    <row r="16" spans="1:20" x14ac:dyDescent="0.45">
      <c r="B16" s="228"/>
      <c r="C16" s="229"/>
      <c r="D16" s="201" t="s">
        <v>12934</v>
      </c>
      <c r="E16" s="202">
        <v>1.1132861205380502</v>
      </c>
      <c r="F16" s="202">
        <v>0.9459604300678599</v>
      </c>
      <c r="G16" s="202">
        <v>0.72415649072362309</v>
      </c>
      <c r="H16" s="202">
        <v>0.55683070144339331</v>
      </c>
      <c r="I16" s="202">
        <v>0.39006082475447346</v>
      </c>
      <c r="J16" s="202">
        <v>0.167700993693713</v>
      </c>
      <c r="K16" s="202">
        <v>0.11266692456126569</v>
      </c>
      <c r="L16" s="202">
        <v>-0.99913224820703861</v>
      </c>
      <c r="M16" s="202">
        <v>-1.2770820987487497</v>
      </c>
      <c r="N16" s="202">
        <v>-1.832981681313514</v>
      </c>
    </row>
    <row r="17" spans="1:14" x14ac:dyDescent="0.45">
      <c r="B17" s="228"/>
      <c r="C17" s="229"/>
      <c r="D17" s="201" t="s">
        <v>12935</v>
      </c>
      <c r="E17" s="202">
        <v>0.16666666666666677</v>
      </c>
      <c r="F17" s="202">
        <v>0.16666666666666743</v>
      </c>
      <c r="G17" s="202">
        <v>0.16666666666666743</v>
      </c>
      <c r="H17" s="202">
        <v>0.16666666666666743</v>
      </c>
      <c r="I17" s="202">
        <v>0.16666666666666732</v>
      </c>
      <c r="J17" s="202">
        <v>0.16666666666666732</v>
      </c>
      <c r="K17" s="202">
        <v>0.16666666666667179</v>
      </c>
      <c r="L17" s="202">
        <v>0.16666666666667265</v>
      </c>
      <c r="M17" s="202">
        <v>0.16666666666667398</v>
      </c>
      <c r="N17" s="202">
        <v>0.16666666666667476</v>
      </c>
    </row>
    <row r="18" spans="1:14" ht="19.5" thickBot="1" x14ac:dyDescent="0.5">
      <c r="B18" s="230"/>
      <c r="C18" s="231"/>
      <c r="D18" s="201" t="s">
        <v>12936</v>
      </c>
      <c r="E18" s="202">
        <v>0.16666666666666677</v>
      </c>
      <c r="F18" s="202">
        <v>0.16666666666666743</v>
      </c>
      <c r="G18" s="202">
        <v>0.16666666666666743</v>
      </c>
      <c r="H18" s="202">
        <v>0.16666666666666743</v>
      </c>
      <c r="I18" s="202">
        <v>0.16666666666666732</v>
      </c>
      <c r="J18" s="202">
        <v>0.16666666666666732</v>
      </c>
      <c r="K18" s="202">
        <v>0.16666666666667179</v>
      </c>
      <c r="L18" s="202">
        <v>0.16666666666667265</v>
      </c>
      <c r="M18" s="202">
        <v>0.16666666666667398</v>
      </c>
      <c r="N18" s="202">
        <v>0.16666666666667476</v>
      </c>
    </row>
    <row r="19" spans="1:14" ht="19.5" thickBot="1" x14ac:dyDescent="0.5">
      <c r="B19" s="195"/>
      <c r="G19" s="196"/>
      <c r="J19" s="196"/>
    </row>
    <row r="20" spans="1:14" x14ac:dyDescent="0.45">
      <c r="B20" s="236" t="s">
        <v>12943</v>
      </c>
      <c r="C20" s="237"/>
      <c r="D20" s="204" t="s">
        <v>12930</v>
      </c>
      <c r="E20" s="205">
        <f t="array" ref="E20">MMULT(TRANSPOSE(E13:E18),MMULT($E$5:$J$10,E13:E18))</f>
        <v>1.0514338739740898E-3</v>
      </c>
      <c r="F20" s="205">
        <f t="array" ref="F20">MMULT(TRANSPOSE(F13:F18),MMULT($E$5:$J$10,F13:F18))</f>
        <v>8.8982013549832018E-4</v>
      </c>
      <c r="G20" s="205">
        <f t="array" ref="G20">MMULT(TRANSPOSE(G13:G18),MMULT($E$5:$J$10,G13:G18))</f>
        <v>7.1942421420365316E-4</v>
      </c>
      <c r="H20" s="205">
        <f t="array" ref="H20">MMULT(TRANSPOSE(H13:H18),MMULT($E$5:$J$10,H13:H18))</f>
        <v>6.2394944604578218E-4</v>
      </c>
      <c r="I20" s="205">
        <f t="array" ref="I20">MMULT(TRANSPOSE(I13:I18),MMULT($E$5:$J$10,I13:I18))</f>
        <v>5.570900877624658E-4</v>
      </c>
      <c r="J20" s="205">
        <f t="array" ref="J20">MMULT(TRANSPOSE(J13:J18),MMULT($E$5:$J$10,J13:J18))</f>
        <v>5.1189048998082759E-4</v>
      </c>
      <c r="K20" s="205">
        <f t="array" ref="K20">MMULT(TRANSPOSE(K13:K18),MMULT($E$5:$J$10,K13:K18))</f>
        <v>5.0845711381818516E-4</v>
      </c>
      <c r="L20" s="205">
        <f t="array" ref="L20">MMULT(TRANSPOSE(L13:L18),MMULT($E$5:$J$10,L13:L18))</f>
        <v>1.0979752932169125E-3</v>
      </c>
      <c r="M20" s="205">
        <f t="array" ref="M20">MMULT(TRANSPOSE(M13:M18),MMULT($E$5:$J$10,M13:M18))</f>
        <v>1.4415433777921131E-3</v>
      </c>
      <c r="N20" s="206">
        <f t="array" ref="N20">MMULT(TRANSPOSE(N13:N18),MMULT($E$5:$J$10,N13:N18))</f>
        <v>2.3641054929035006E-3</v>
      </c>
    </row>
    <row r="21" spans="1:14" x14ac:dyDescent="0.45">
      <c r="B21" s="238"/>
      <c r="C21" s="239"/>
      <c r="D21" s="207" t="s">
        <v>12937</v>
      </c>
      <c r="E21" s="203">
        <f>SQRT(E20)</f>
        <v>3.2425821099458525E-2</v>
      </c>
      <c r="F21" s="203">
        <f t="shared" ref="F21:N21" si="0">SQRT(F20)</f>
        <v>2.9829853092134401E-2</v>
      </c>
      <c r="G21" s="203">
        <f t="shared" si="0"/>
        <v>2.6822084449267793E-2</v>
      </c>
      <c r="H21" s="203">
        <f t="shared" si="0"/>
        <v>2.4978980084178419E-2</v>
      </c>
      <c r="I21" s="203">
        <f t="shared" si="0"/>
        <v>2.3602755935747542E-2</v>
      </c>
      <c r="J21" s="203">
        <f t="shared" si="0"/>
        <v>2.2624997016150689E-2</v>
      </c>
      <c r="K21" s="203">
        <f t="shared" si="0"/>
        <v>2.2548993632048972E-2</v>
      </c>
      <c r="L21" s="203">
        <f t="shared" si="0"/>
        <v>3.3135710241624705E-2</v>
      </c>
      <c r="M21" s="203">
        <f t="shared" si="0"/>
        <v>3.7967662263986089E-2</v>
      </c>
      <c r="N21" s="208">
        <f t="shared" si="0"/>
        <v>4.8622067962022147E-2</v>
      </c>
    </row>
    <row r="22" spans="1:14" ht="19.5" thickBot="1" x14ac:dyDescent="0.5">
      <c r="B22" s="240"/>
      <c r="C22" s="241"/>
      <c r="D22" s="209" t="s">
        <v>12929</v>
      </c>
      <c r="E22" s="210">
        <f>SUMPRODUCT($C$5:$C$10,E13:E18)</f>
        <v>1.4779389267534566E-3</v>
      </c>
      <c r="F22" s="210">
        <f t="shared" ref="F22:N22" si="1">SUMPRODUCT($C$5:$C$10,F13:F18)</f>
        <v>1.6504093767377875E-3</v>
      </c>
      <c r="G22" s="210">
        <f t="shared" si="1"/>
        <v>1.8790331113169054E-3</v>
      </c>
      <c r="H22" s="210">
        <f t="shared" si="1"/>
        <v>2.0515036574089542E-3</v>
      </c>
      <c r="I22" s="210">
        <f t="shared" si="1"/>
        <v>2.2234012025354548E-3</v>
      </c>
      <c r="J22" s="210">
        <f t="shared" si="1"/>
        <v>2.4525979249059625E-3</v>
      </c>
      <c r="K22" s="210">
        <f t="shared" si="1"/>
        <v>2.5093241247156383E-3</v>
      </c>
      <c r="L22" s="210">
        <f>SUMPRODUCT($C$5:$C$10,L13:L18)</f>
        <v>3.6553077377774203E-3</v>
      </c>
      <c r="M22" s="210">
        <f t="shared" si="1"/>
        <v>3.9418036871594715E-3</v>
      </c>
      <c r="N22" s="211">
        <f t="shared" si="1"/>
        <v>4.514795501151754E-3</v>
      </c>
    </row>
    <row r="23" spans="1:14" x14ac:dyDescent="0.45">
      <c r="B23" s="195"/>
      <c r="G23" s="196"/>
      <c r="I23" s="196"/>
      <c r="J23" s="196"/>
    </row>
    <row r="24" spans="1:14" x14ac:dyDescent="0.45">
      <c r="B24" s="195"/>
      <c r="G24" s="196"/>
      <c r="I24" s="196"/>
      <c r="J24" s="196"/>
    </row>
    <row r="25" spans="1:14" x14ac:dyDescent="0.45">
      <c r="B25" s="195"/>
      <c r="I25" s="196"/>
      <c r="J25" s="196"/>
    </row>
    <row r="26" spans="1:14" x14ac:dyDescent="0.45">
      <c r="B26" s="187"/>
      <c r="I26" s="196"/>
      <c r="J26" s="180"/>
      <c r="K26" s="180"/>
      <c r="L26" s="180"/>
      <c r="M26" s="180"/>
      <c r="N26" s="180"/>
    </row>
    <row r="27" spans="1:14" x14ac:dyDescent="0.45">
      <c r="A27" s="26" t="s">
        <v>3377</v>
      </c>
      <c r="B27" s="26" t="s">
        <v>3378</v>
      </c>
      <c r="C27" s="26" t="s">
        <v>3379</v>
      </c>
      <c r="D27" s="26" t="s">
        <v>3380</v>
      </c>
      <c r="E27" s="26" t="s">
        <v>3381</v>
      </c>
      <c r="F27" s="26" t="s">
        <v>3382</v>
      </c>
      <c r="J27" s="180"/>
      <c r="K27" s="180"/>
      <c r="L27" s="180"/>
      <c r="M27" s="180"/>
      <c r="N27" s="180"/>
    </row>
    <row r="28" spans="1:14" x14ac:dyDescent="0.45">
      <c r="A28" s="26">
        <v>-1.913265306122449E-2</v>
      </c>
      <c r="B28" s="26">
        <v>4.0214477211796247E-3</v>
      </c>
      <c r="C28" s="26">
        <v>2.1031207598371779E-2</v>
      </c>
      <c r="D28" s="26">
        <v>8.0289040545965479E-4</v>
      </c>
      <c r="E28" s="26">
        <v>-1.913265306122449E-2</v>
      </c>
      <c r="F28" s="26">
        <v>-1.913265306122449E-2</v>
      </c>
      <c r="J28" s="180"/>
      <c r="K28" s="180"/>
      <c r="L28" s="180"/>
      <c r="M28" s="180"/>
      <c r="N28" s="180"/>
    </row>
    <row r="29" spans="1:14" x14ac:dyDescent="0.45">
      <c r="A29" s="26">
        <v>-8.1274382314694416E-3</v>
      </c>
      <c r="B29" s="26">
        <v>-5.3404539385847796E-3</v>
      </c>
      <c r="C29" s="26">
        <v>-2.6578073089700998E-3</v>
      </c>
      <c r="D29" s="26">
        <v>-2.807862013638187E-2</v>
      </c>
      <c r="E29" s="26">
        <v>-8.1274382314694416E-3</v>
      </c>
      <c r="F29" s="26">
        <v>-8.1274382314694416E-3</v>
      </c>
      <c r="J29" s="180"/>
      <c r="K29" s="180"/>
      <c r="L29" s="180"/>
      <c r="M29" s="180"/>
      <c r="N29" s="180"/>
    </row>
    <row r="30" spans="1:14" x14ac:dyDescent="0.45">
      <c r="A30" s="26">
        <v>-4.1625696492953133E-2</v>
      </c>
      <c r="B30" s="26">
        <v>-4.2281879194630875E-2</v>
      </c>
      <c r="C30" s="26">
        <v>-3.9307128580946038E-2</v>
      </c>
      <c r="D30" s="26">
        <v>-2.1048287247214196E-2</v>
      </c>
      <c r="E30" s="26">
        <v>-4.1625696492953133E-2</v>
      </c>
      <c r="F30" s="26">
        <v>-4.1625696492953133E-2</v>
      </c>
    </row>
    <row r="31" spans="1:14" x14ac:dyDescent="0.45">
      <c r="A31" s="26">
        <v>-5.1299589603283173E-3</v>
      </c>
      <c r="B31" s="26">
        <v>4.905395935529082E-3</v>
      </c>
      <c r="C31" s="26">
        <v>2.6352288488210817E-2</v>
      </c>
      <c r="D31" s="26">
        <v>4.4898819561551437E-2</v>
      </c>
      <c r="E31" s="26">
        <v>-5.1299589603283173E-3</v>
      </c>
      <c r="F31" s="26">
        <v>-5.1299589603283173E-3</v>
      </c>
    </row>
    <row r="32" spans="1:14" x14ac:dyDescent="0.45">
      <c r="A32" s="26">
        <v>-1.0656583018219319E-2</v>
      </c>
      <c r="B32" s="26">
        <v>-1.813110181311018E-2</v>
      </c>
      <c r="C32" s="26">
        <v>-3.0405405405405407E-2</v>
      </c>
      <c r="D32" s="26">
        <v>2.0980431712729473E-2</v>
      </c>
      <c r="E32" s="26">
        <v>-1.0656583018219319E-2</v>
      </c>
      <c r="F32" s="26">
        <v>-1.0656583018219319E-2</v>
      </c>
    </row>
    <row r="33" spans="1:6" x14ac:dyDescent="0.45">
      <c r="A33" s="26">
        <v>3.4398888116747739E-2</v>
      </c>
      <c r="B33" s="26">
        <v>-3.2670454545454544E-2</v>
      </c>
      <c r="C33" s="26">
        <v>-3.9024390243902439E-2</v>
      </c>
      <c r="D33" s="26">
        <v>-4.7223868800632285E-2</v>
      </c>
      <c r="E33" s="26">
        <v>3.4398888116747739E-2</v>
      </c>
      <c r="F33" s="26">
        <v>3.4398888116747739E-2</v>
      </c>
    </row>
    <row r="34" spans="1:6" x14ac:dyDescent="0.45">
      <c r="A34" s="26">
        <v>-8.3977158212966072E-3</v>
      </c>
      <c r="B34" s="26">
        <v>-8.8105726872246704E-3</v>
      </c>
      <c r="C34" s="26">
        <v>2.4655547498187092E-2</v>
      </c>
      <c r="D34" s="26">
        <v>-7.8805474906677719E-3</v>
      </c>
      <c r="E34" s="26">
        <v>-8.3977158212966072E-3</v>
      </c>
      <c r="F34" s="26">
        <v>-8.3977158212966072E-3</v>
      </c>
    </row>
    <row r="35" spans="1:6" x14ac:dyDescent="0.45">
      <c r="A35" s="26">
        <v>-4.8441734417344173E-2</v>
      </c>
      <c r="B35" s="26">
        <v>-2.2222222222222222E-3</v>
      </c>
      <c r="C35" s="26">
        <v>-7.0771408351026188E-4</v>
      </c>
      <c r="D35" s="26">
        <v>1.1496655518394648E-2</v>
      </c>
      <c r="E35" s="26">
        <v>-4.8441734417344173E-2</v>
      </c>
      <c r="F35" s="26">
        <v>-4.8441734417344173E-2</v>
      </c>
    </row>
    <row r="36" spans="1:6" x14ac:dyDescent="0.45">
      <c r="A36" s="26">
        <v>-3.55998576005696E-3</v>
      </c>
      <c r="B36" s="26">
        <v>-1.2620638455827766E-2</v>
      </c>
      <c r="C36" s="26">
        <v>-7.7903682719546738E-3</v>
      </c>
      <c r="D36" s="26">
        <v>-1.0126059103120479E-2</v>
      </c>
      <c r="E36" s="26">
        <v>-3.55998576005696E-3</v>
      </c>
      <c r="F36" s="26">
        <v>-3.55998576005696E-3</v>
      </c>
    </row>
    <row r="37" spans="1:6" x14ac:dyDescent="0.45">
      <c r="A37" s="26">
        <v>-9.2890317970703816E-3</v>
      </c>
      <c r="B37" s="26">
        <v>-7.5187969924812035E-4</v>
      </c>
      <c r="C37" s="26">
        <v>5.7102069950035689E-3</v>
      </c>
      <c r="D37" s="26">
        <v>7.3068893528183713E-3</v>
      </c>
      <c r="E37" s="26">
        <v>-9.2890317970703816E-3</v>
      </c>
      <c r="F37" s="26">
        <v>-9.2890317970703816E-3</v>
      </c>
    </row>
    <row r="38" spans="1:6" x14ac:dyDescent="0.45">
      <c r="A38" s="26">
        <v>-1.44248106743599E-3</v>
      </c>
      <c r="B38" s="26">
        <v>-3.0097817908201654E-3</v>
      </c>
      <c r="C38" s="26">
        <v>8.516678495386799E-3</v>
      </c>
      <c r="D38" s="26">
        <v>-1.5751295336787565E-2</v>
      </c>
      <c r="E38" s="26">
        <v>-1.44248106743599E-3</v>
      </c>
      <c r="F38" s="26">
        <v>-1.44248106743599E-3</v>
      </c>
    </row>
    <row r="39" spans="1:6" x14ac:dyDescent="0.45">
      <c r="A39" s="26">
        <v>0</v>
      </c>
      <c r="B39" s="26">
        <v>4.0754716981132075E-2</v>
      </c>
      <c r="C39" s="26">
        <v>-1.4074595355383532E-2</v>
      </c>
      <c r="D39" s="26">
        <v>-5.2642661612971155E-3</v>
      </c>
      <c r="E39" s="26">
        <v>0</v>
      </c>
      <c r="F39" s="26">
        <v>0</v>
      </c>
    </row>
    <row r="40" spans="1:6" x14ac:dyDescent="0.45">
      <c r="A40" s="26">
        <v>0</v>
      </c>
      <c r="B40" s="26">
        <v>4.3509789702683106E-2</v>
      </c>
      <c r="C40" s="26">
        <v>1.0706638115631691E-2</v>
      </c>
      <c r="D40" s="26">
        <v>-1.0372565622353938E-2</v>
      </c>
      <c r="E40" s="26">
        <v>0</v>
      </c>
      <c r="F40" s="26">
        <v>0</v>
      </c>
    </row>
    <row r="41" spans="1:6" x14ac:dyDescent="0.45">
      <c r="A41" s="26">
        <v>0</v>
      </c>
      <c r="B41" s="26">
        <v>-4.4475330090340513E-2</v>
      </c>
      <c r="C41" s="26">
        <v>-2.1186440677966102E-3</v>
      </c>
      <c r="D41" s="26">
        <v>1.6256684491978611E-2</v>
      </c>
      <c r="E41" s="26">
        <v>0</v>
      </c>
      <c r="F41" s="26">
        <v>0</v>
      </c>
    </row>
    <row r="42" spans="1:6" x14ac:dyDescent="0.45">
      <c r="A42" s="26">
        <v>0</v>
      </c>
      <c r="B42" s="26">
        <v>-0.04</v>
      </c>
      <c r="C42" s="26">
        <v>-3.3970276008492568E-2</v>
      </c>
      <c r="D42" s="26">
        <v>-4.4622184803199329E-2</v>
      </c>
      <c r="E42" s="26">
        <v>0</v>
      </c>
      <c r="F42" s="26">
        <v>0</v>
      </c>
    </row>
    <row r="43" spans="1:6" x14ac:dyDescent="0.45">
      <c r="A43" s="26">
        <v>0</v>
      </c>
      <c r="B43" s="26">
        <v>-3.5606060606060606E-2</v>
      </c>
      <c r="C43" s="26">
        <v>-9.5238095238095247E-3</v>
      </c>
      <c r="D43" s="26">
        <v>-4.1859440405375634E-2</v>
      </c>
      <c r="E43" s="26">
        <v>0</v>
      </c>
      <c r="F43" s="26">
        <v>0</v>
      </c>
    </row>
    <row r="44" spans="1:6" x14ac:dyDescent="0.45">
      <c r="A44" s="26">
        <v>0</v>
      </c>
      <c r="B44" s="26">
        <v>4.2419481539670068E-2</v>
      </c>
      <c r="C44" s="26">
        <v>4.7337278106508875E-2</v>
      </c>
      <c r="D44" s="26">
        <v>1.2646585421936076E-2</v>
      </c>
      <c r="E44" s="26">
        <v>0</v>
      </c>
      <c r="F44" s="26">
        <v>0</v>
      </c>
    </row>
    <row r="45" spans="1:6" x14ac:dyDescent="0.45">
      <c r="A45" s="26">
        <v>0</v>
      </c>
      <c r="B45" s="26">
        <v>4.9736247174076868E-2</v>
      </c>
      <c r="C45" s="26">
        <v>4.2372881355932202E-2</v>
      </c>
      <c r="D45" s="26">
        <v>1.930063578564941E-2</v>
      </c>
      <c r="E45" s="26">
        <v>0</v>
      </c>
      <c r="F45" s="26">
        <v>0</v>
      </c>
    </row>
    <row r="46" spans="1:6" x14ac:dyDescent="0.45">
      <c r="A46" s="26">
        <v>-0.25171542072950526</v>
      </c>
      <c r="B46" s="26">
        <v>4.8815506101938265E-2</v>
      </c>
      <c r="C46" s="26">
        <v>-7.4525745257452572E-3</v>
      </c>
      <c r="D46" s="26">
        <v>3.6756515927823571E-2</v>
      </c>
      <c r="E46" s="26">
        <v>-0.25171542072950526</v>
      </c>
      <c r="F46" s="26">
        <v>-0.25171542072950526</v>
      </c>
    </row>
    <row r="47" spans="1:6" x14ac:dyDescent="0.45">
      <c r="A47" s="26">
        <v>5.5501930501930502E-2</v>
      </c>
      <c r="B47" s="26">
        <v>2.6694045174537988E-2</v>
      </c>
      <c r="C47" s="26">
        <v>-6.1433447098976105E-3</v>
      </c>
      <c r="D47" s="26">
        <v>-5.5865921787709499E-3</v>
      </c>
      <c r="E47" s="26">
        <v>5.5501930501930502E-2</v>
      </c>
      <c r="F47" s="26">
        <v>5.5501930501930502E-2</v>
      </c>
    </row>
    <row r="48" spans="1:6" x14ac:dyDescent="0.45">
      <c r="A48" s="26">
        <v>-2.7434842249657062E-3</v>
      </c>
      <c r="B48" s="26">
        <v>-3.4000000000000002E-2</v>
      </c>
      <c r="C48" s="26">
        <v>-2.4725274725274724E-2</v>
      </c>
      <c r="D48" s="26">
        <v>4.3215211754537596E-2</v>
      </c>
      <c r="E48" s="26">
        <v>-2.7434842249657062E-3</v>
      </c>
      <c r="F48" s="26">
        <v>-2.7434842249657062E-3</v>
      </c>
    </row>
    <row r="49" spans="1:6" x14ac:dyDescent="0.45">
      <c r="A49" s="26">
        <v>4.7684548372306283E-2</v>
      </c>
      <c r="B49" s="26">
        <v>-2.070393374741201E-3</v>
      </c>
      <c r="C49" s="26">
        <v>1.5492957746478873E-2</v>
      </c>
      <c r="D49" s="26">
        <v>-7.4565037282518639E-3</v>
      </c>
      <c r="E49" s="26">
        <v>4.7684548372306283E-2</v>
      </c>
      <c r="F49" s="26">
        <v>4.7684548372306283E-2</v>
      </c>
    </row>
    <row r="50" spans="1:6" x14ac:dyDescent="0.45">
      <c r="A50" s="26">
        <v>-3.1072210065645513E-2</v>
      </c>
      <c r="B50" s="26">
        <v>-2.9045643153526972E-2</v>
      </c>
      <c r="C50" s="26">
        <v>-2.1497919556171984E-2</v>
      </c>
      <c r="D50" s="26">
        <v>-2.8797996661101836E-2</v>
      </c>
      <c r="E50" s="26">
        <v>-3.1072210065645513E-2</v>
      </c>
      <c r="F50" s="26">
        <v>-3.1072210065645513E-2</v>
      </c>
    </row>
    <row r="51" spans="1:6" x14ac:dyDescent="0.45">
      <c r="A51" s="26">
        <v>-4.5167118337850042E-3</v>
      </c>
      <c r="B51" s="26">
        <v>-6.41025641025641E-3</v>
      </c>
      <c r="C51" s="26">
        <v>-5.6697377746279237E-3</v>
      </c>
      <c r="D51" s="26">
        <v>1.11731843575419E-2</v>
      </c>
      <c r="E51" s="26">
        <v>-4.5167118337850042E-3</v>
      </c>
      <c r="F51" s="26">
        <v>-4.5167118337850042E-3</v>
      </c>
    </row>
    <row r="52" spans="1:6" x14ac:dyDescent="0.45">
      <c r="A52" s="26">
        <v>3.4936479128856626E-2</v>
      </c>
      <c r="B52" s="26">
        <v>4.6594982078853049E-2</v>
      </c>
      <c r="C52" s="26">
        <v>3.5637918745545262E-3</v>
      </c>
      <c r="D52" s="26">
        <v>1.5937101572460689E-2</v>
      </c>
      <c r="E52" s="26">
        <v>3.4936479128856626E-2</v>
      </c>
      <c r="F52" s="26">
        <v>3.4936479128856626E-2</v>
      </c>
    </row>
    <row r="53" spans="1:6" x14ac:dyDescent="0.45">
      <c r="A53" s="26">
        <v>5.2608505041648402E-3</v>
      </c>
      <c r="B53" s="26">
        <v>-9.5890410958904115E-3</v>
      </c>
      <c r="C53" s="26">
        <v>-1.9176136363636364E-2</v>
      </c>
      <c r="D53" s="26">
        <v>-1.7987868646726628E-2</v>
      </c>
      <c r="E53" s="26">
        <v>5.2608505041648402E-3</v>
      </c>
      <c r="F53" s="26">
        <v>5.2608505041648402E-3</v>
      </c>
    </row>
    <row r="54" spans="1:6" x14ac:dyDescent="0.45">
      <c r="A54" s="26">
        <v>-4.7972088966419541E-3</v>
      </c>
      <c r="B54" s="26">
        <v>-1.3831258644536652E-2</v>
      </c>
      <c r="C54" s="26">
        <v>2.8964518464880519E-3</v>
      </c>
      <c r="D54" s="26">
        <v>-2.6411075612353566E-2</v>
      </c>
      <c r="E54" s="26">
        <v>-4.7972088966419541E-3</v>
      </c>
      <c r="F54" s="26">
        <v>-4.7972088966419541E-3</v>
      </c>
    </row>
    <row r="55" spans="1:6" x14ac:dyDescent="0.45">
      <c r="A55" s="26">
        <v>-7.0113935144609993E-3</v>
      </c>
      <c r="B55" s="26">
        <v>-2.1739130434782608E-2</v>
      </c>
      <c r="C55" s="26">
        <v>-5.7761732851985556E-3</v>
      </c>
      <c r="D55" s="26">
        <v>-1.7501640778823015E-2</v>
      </c>
      <c r="E55" s="26">
        <v>-7.0113935144609993E-3</v>
      </c>
      <c r="F55" s="26">
        <v>-7.0113935144609993E-3</v>
      </c>
    </row>
    <row r="56" spans="1:6" x14ac:dyDescent="0.45">
      <c r="A56" s="26">
        <v>-1.0150044130626656E-2</v>
      </c>
      <c r="B56" s="26">
        <v>-1.0752688172043012E-2</v>
      </c>
      <c r="C56" s="26">
        <v>-1.3071895424836602E-2</v>
      </c>
      <c r="D56" s="26">
        <v>-7.3480293921175683E-3</v>
      </c>
      <c r="E56" s="26">
        <v>-1.0150044130626656E-2</v>
      </c>
      <c r="F56" s="26">
        <v>-1.0150044130626656E-2</v>
      </c>
    </row>
    <row r="57" spans="1:6" x14ac:dyDescent="0.45">
      <c r="A57" s="26">
        <v>-1.5158270173874276E-2</v>
      </c>
      <c r="B57" s="26">
        <v>-2.1739130434782608E-2</v>
      </c>
      <c r="C57" s="26">
        <v>7.3583517292126564E-4</v>
      </c>
      <c r="D57" s="26">
        <v>-1.3907581875280395E-2</v>
      </c>
      <c r="E57" s="26">
        <v>-1.5158270173874276E-2</v>
      </c>
      <c r="F57" s="26">
        <v>-1.5158270173874276E-2</v>
      </c>
    </row>
    <row r="58" spans="1:6" x14ac:dyDescent="0.45">
      <c r="A58" s="26">
        <v>-7.2430964237211407E-3</v>
      </c>
      <c r="B58" s="26">
        <v>-6.6666666666666671E-3</v>
      </c>
      <c r="C58" s="26">
        <v>-6.6176470588235293E-3</v>
      </c>
      <c r="D58" s="26">
        <v>-1.2056414922656961E-2</v>
      </c>
      <c r="E58" s="26">
        <v>-7.2430964237211407E-3</v>
      </c>
      <c r="F58" s="26">
        <v>-7.2430964237211407E-3</v>
      </c>
    </row>
    <row r="59" spans="1:6" x14ac:dyDescent="0.45">
      <c r="A59" s="26">
        <v>-1.0031919744642043E-2</v>
      </c>
      <c r="B59" s="26">
        <v>4.3997017151379568E-2</v>
      </c>
      <c r="C59" s="26">
        <v>-1.1102886750555145E-2</v>
      </c>
      <c r="D59" s="26">
        <v>1.1052268017499424E-2</v>
      </c>
      <c r="E59" s="26">
        <v>-1.0031919744642043E-2</v>
      </c>
      <c r="F59" s="26">
        <v>-1.0031919744642043E-2</v>
      </c>
    </row>
    <row r="60" spans="1:6" x14ac:dyDescent="0.45">
      <c r="A60" s="26">
        <v>-1.243666513127591E-2</v>
      </c>
      <c r="B60" s="26">
        <v>-2.8571428571428571E-2</v>
      </c>
      <c r="C60" s="26">
        <v>2.9940119760479044E-3</v>
      </c>
      <c r="D60" s="26">
        <v>0</v>
      </c>
      <c r="E60" s="26">
        <v>-1.243666513127591E-2</v>
      </c>
      <c r="F60" s="26">
        <v>-1.243666513127591E-2</v>
      </c>
    </row>
    <row r="61" spans="1:6" x14ac:dyDescent="0.45">
      <c r="A61" s="26">
        <v>-1.1194029850746268E-2</v>
      </c>
      <c r="B61" s="26">
        <v>-3.6764705882352942E-2</v>
      </c>
      <c r="C61" s="26">
        <v>-6.7164179104477612E-3</v>
      </c>
      <c r="D61" s="26">
        <v>0</v>
      </c>
      <c r="E61" s="26">
        <v>-1.1194029850746268E-2</v>
      </c>
      <c r="F61" s="26">
        <v>-1.1194029850746268E-2</v>
      </c>
    </row>
    <row r="62" spans="1:6" x14ac:dyDescent="0.45">
      <c r="A62" s="26">
        <v>-1.0377358490566037E-2</v>
      </c>
      <c r="B62" s="26">
        <v>1.3740458015267175E-2</v>
      </c>
      <c r="C62" s="26">
        <v>-1.5026296018031556E-3</v>
      </c>
      <c r="D62" s="26">
        <v>0</v>
      </c>
      <c r="E62" s="26">
        <v>-1.0377358490566037E-2</v>
      </c>
      <c r="F62" s="26">
        <v>-1.0377358490566037E-2</v>
      </c>
    </row>
    <row r="63" spans="1:6" x14ac:dyDescent="0.45">
      <c r="A63" s="26">
        <v>-4.8617731172545281E-2</v>
      </c>
      <c r="B63" s="26">
        <v>-3.5391566265060244E-2</v>
      </c>
      <c r="C63" s="26">
        <v>-1.9563581640331076E-2</v>
      </c>
      <c r="D63" s="26">
        <v>-0.3334092461853792</v>
      </c>
      <c r="E63" s="26">
        <v>-4.8617731172545281E-2</v>
      </c>
      <c r="F63" s="26">
        <v>-4.8617731172545281E-2</v>
      </c>
    </row>
    <row r="64" spans="1:6" x14ac:dyDescent="0.45">
      <c r="A64" s="26">
        <v>-4.3587174348697397E-2</v>
      </c>
      <c r="B64" s="26">
        <v>-6.2451209992193599E-3</v>
      </c>
      <c r="C64" s="26">
        <v>-7.6745970836531081E-4</v>
      </c>
      <c r="D64" s="26">
        <v>0</v>
      </c>
      <c r="E64" s="26">
        <v>-4.3587174348697397E-2</v>
      </c>
      <c r="F64" s="26">
        <v>-4.3587174348697397E-2</v>
      </c>
    </row>
    <row r="65" spans="1:6" x14ac:dyDescent="0.45">
      <c r="A65" s="26">
        <v>2.7239392352016764E-2</v>
      </c>
      <c r="B65" s="26">
        <v>2.199528672427337E-2</v>
      </c>
      <c r="C65" s="26">
        <v>-8.4485407066052232E-3</v>
      </c>
      <c r="D65" s="26">
        <v>0</v>
      </c>
      <c r="E65" s="26">
        <v>2.7239392352016764E-2</v>
      </c>
      <c r="F65" s="26">
        <v>2.7239392352016764E-2</v>
      </c>
    </row>
    <row r="66" spans="1:6" x14ac:dyDescent="0.45">
      <c r="A66" s="26">
        <v>-6.6292707802141767E-3</v>
      </c>
      <c r="B66" s="26">
        <v>-1.3835511145272867E-2</v>
      </c>
      <c r="C66" s="26">
        <v>1.8590240123934933E-2</v>
      </c>
      <c r="D66" s="26">
        <v>0</v>
      </c>
      <c r="E66" s="26">
        <v>-6.6292707802141767E-3</v>
      </c>
      <c r="F66" s="26">
        <v>-6.6292707802141767E-3</v>
      </c>
    </row>
    <row r="67" spans="1:6" x14ac:dyDescent="0.45">
      <c r="A67" s="26">
        <v>-1.026694045174538E-3</v>
      </c>
      <c r="B67" s="26">
        <v>-4.6765393608729543E-3</v>
      </c>
      <c r="C67" s="26">
        <v>-1.064638783269962E-2</v>
      </c>
      <c r="D67" s="26">
        <v>0</v>
      </c>
      <c r="E67" s="26">
        <v>-1.026694045174538E-3</v>
      </c>
      <c r="F67" s="26">
        <v>-1.026694045174538E-3</v>
      </c>
    </row>
    <row r="68" spans="1:6" x14ac:dyDescent="0.45">
      <c r="A68" s="26">
        <v>-2.5693730729701952E-3</v>
      </c>
      <c r="B68" s="26">
        <v>4.6985121378230231E-3</v>
      </c>
      <c r="C68" s="26">
        <v>-6.1491160645657187E-3</v>
      </c>
      <c r="D68" s="26">
        <v>3.0406559617355656E-2</v>
      </c>
      <c r="E68" s="26">
        <v>-2.5693730729701952E-3</v>
      </c>
      <c r="F68" s="26">
        <v>-2.5693730729701952E-3</v>
      </c>
    </row>
    <row r="69" spans="1:6" x14ac:dyDescent="0.45">
      <c r="A69" s="26">
        <v>-9.7887686759402376E-3</v>
      </c>
      <c r="B69" s="26">
        <v>-1.8706157443491817E-2</v>
      </c>
      <c r="C69" s="26">
        <v>-1.0054137664346482E-2</v>
      </c>
      <c r="D69" s="26">
        <v>2.7188328912466843E-2</v>
      </c>
      <c r="E69" s="26">
        <v>-9.7887686759402376E-3</v>
      </c>
      <c r="F69" s="26">
        <v>-9.7887686759402376E-3</v>
      </c>
    </row>
    <row r="70" spans="1:6" x14ac:dyDescent="0.45">
      <c r="A70" s="26">
        <v>-4.6826222684703432E-3</v>
      </c>
      <c r="B70" s="26">
        <v>3.971405877680699E-2</v>
      </c>
      <c r="C70" s="26">
        <v>1.5625E-2</v>
      </c>
      <c r="D70" s="26">
        <v>4.3253712072304711E-2</v>
      </c>
      <c r="E70" s="26">
        <v>-4.6826222684703432E-3</v>
      </c>
      <c r="F70" s="26">
        <v>-4.6826222684703432E-3</v>
      </c>
    </row>
    <row r="71" spans="1:6" x14ac:dyDescent="0.45">
      <c r="A71" s="26">
        <v>0</v>
      </c>
      <c r="B71" s="26">
        <v>4.5836516424751722E-3</v>
      </c>
      <c r="C71" s="26">
        <v>-1.3846153846153847E-2</v>
      </c>
      <c r="D71" s="26">
        <v>4.9504950495049506E-3</v>
      </c>
      <c r="E71" s="26">
        <v>0</v>
      </c>
      <c r="F71" s="26">
        <v>0</v>
      </c>
    </row>
    <row r="72" spans="1:6" x14ac:dyDescent="0.45">
      <c r="A72" s="26">
        <v>-2.0909566126502874E-3</v>
      </c>
      <c r="B72" s="26">
        <v>-1.5209125475285171E-2</v>
      </c>
      <c r="C72" s="26">
        <v>-7.8003120124804995E-3</v>
      </c>
      <c r="D72" s="26">
        <v>-2.7401477832512317E-2</v>
      </c>
      <c r="E72" s="26">
        <v>-2.0909566126502874E-3</v>
      </c>
      <c r="F72" s="26">
        <v>-2.0909566126502874E-3</v>
      </c>
    </row>
    <row r="73" spans="1:6" x14ac:dyDescent="0.45">
      <c r="A73" s="26">
        <v>-4.7145102147721323E-3</v>
      </c>
      <c r="B73" s="26">
        <v>-9.2664092664092659E-3</v>
      </c>
      <c r="C73" s="26">
        <v>-1.5723270440251573E-3</v>
      </c>
      <c r="D73" s="26">
        <v>-1.5827793605571384E-2</v>
      </c>
      <c r="E73" s="26">
        <v>-4.7145102147721323E-3</v>
      </c>
      <c r="F73" s="26">
        <v>-4.7145102147721323E-3</v>
      </c>
    </row>
    <row r="74" spans="1:6" x14ac:dyDescent="0.45">
      <c r="A74" s="26">
        <v>-3.1578947368421052E-3</v>
      </c>
      <c r="B74" s="26">
        <v>-7.014809041309431E-3</v>
      </c>
      <c r="C74" s="26">
        <v>-1.4173228346456693E-2</v>
      </c>
      <c r="D74" s="26">
        <v>-1.0935992280476037E-2</v>
      </c>
      <c r="E74" s="26">
        <v>-3.1578947368421052E-3</v>
      </c>
      <c r="F74" s="26">
        <v>-3.1578947368421052E-3</v>
      </c>
    </row>
    <row r="75" spans="1:6" x14ac:dyDescent="0.45">
      <c r="A75" s="26">
        <v>-5.279831045406547E-3</v>
      </c>
      <c r="B75" s="26">
        <v>-1.8053375196232339E-2</v>
      </c>
      <c r="C75" s="26">
        <v>-7.9872204472843447E-4</v>
      </c>
      <c r="D75" s="26">
        <v>-7.8048780487804878E-3</v>
      </c>
      <c r="E75" s="26">
        <v>-5.279831045406547E-3</v>
      </c>
      <c r="F75" s="26">
        <v>-5.279831045406547E-3</v>
      </c>
    </row>
    <row r="76" spans="1:6" x14ac:dyDescent="0.45">
      <c r="A76" s="26">
        <v>-3.7154989384288748E-3</v>
      </c>
      <c r="B76" s="26">
        <v>7.1942446043165471E-3</v>
      </c>
      <c r="C76" s="26">
        <v>1.0391686650679457E-2</v>
      </c>
      <c r="D76" s="26">
        <v>6.8829891838741398E-3</v>
      </c>
      <c r="E76" s="26">
        <v>-3.7154989384288748E-3</v>
      </c>
      <c r="F76" s="26">
        <v>-3.7154989384288748E-3</v>
      </c>
    </row>
    <row r="77" spans="1:6" x14ac:dyDescent="0.45">
      <c r="A77" s="26">
        <v>-2.1310602024507191E-3</v>
      </c>
      <c r="B77" s="26">
        <v>-3.1746031746031746E-3</v>
      </c>
      <c r="C77" s="26">
        <v>-1.8196202531645569E-2</v>
      </c>
      <c r="D77" s="26">
        <v>6.510416666666667E-3</v>
      </c>
      <c r="E77" s="26">
        <v>-2.1310602024507191E-3</v>
      </c>
      <c r="F77" s="26">
        <v>-2.1310602024507191E-3</v>
      </c>
    </row>
    <row r="78" spans="1:6" x14ac:dyDescent="0.45">
      <c r="A78" s="26">
        <v>-1.8152696209289908E-2</v>
      </c>
      <c r="B78" s="26">
        <v>2.3885350318471337E-3</v>
      </c>
      <c r="C78" s="26">
        <v>-8.8638195004029016E-3</v>
      </c>
      <c r="D78" s="26">
        <v>-1.2289780077619664E-2</v>
      </c>
      <c r="E78" s="26">
        <v>-1.8152696209289908E-2</v>
      </c>
      <c r="F78" s="26">
        <v>-1.8152696209289908E-2</v>
      </c>
    </row>
    <row r="79" spans="1:6" x14ac:dyDescent="0.45">
      <c r="A79" s="26">
        <v>-2.5013594344752584E-2</v>
      </c>
      <c r="B79" s="26">
        <v>-1.9857029388403495E-2</v>
      </c>
      <c r="C79" s="26">
        <v>4.0650406504065045E-3</v>
      </c>
      <c r="D79" s="26">
        <v>5.893909626719057E-3</v>
      </c>
      <c r="E79" s="26">
        <v>-2.5013594344752584E-2</v>
      </c>
      <c r="F79" s="26">
        <v>-2.5013594344752584E-2</v>
      </c>
    </row>
    <row r="80" spans="1:6" x14ac:dyDescent="0.45">
      <c r="A80" s="26">
        <v>-6.1349693251533744E-3</v>
      </c>
      <c r="B80" s="26">
        <v>-2.9983792544570502E-2</v>
      </c>
      <c r="C80" s="26">
        <v>-4.1295546558704453E-2</v>
      </c>
      <c r="D80" s="26">
        <v>-4.39453125E-2</v>
      </c>
      <c r="E80" s="26">
        <v>-6.1349693251533744E-3</v>
      </c>
      <c r="F80" s="26">
        <v>-6.1349693251533744E-3</v>
      </c>
    </row>
    <row r="81" spans="1:6" x14ac:dyDescent="0.45">
      <c r="A81" s="26">
        <v>1.1784511784511785E-2</v>
      </c>
      <c r="B81" s="26">
        <v>-1.3366750208855471E-2</v>
      </c>
      <c r="C81" s="26">
        <v>5.9121621621621625E-3</v>
      </c>
      <c r="D81" s="26">
        <v>-4.6305754170922711E-2</v>
      </c>
      <c r="E81" s="26">
        <v>1.1784511784511785E-2</v>
      </c>
      <c r="F81" s="26">
        <v>1.1784511784511785E-2</v>
      </c>
    </row>
    <row r="82" spans="1:6" x14ac:dyDescent="0.45">
      <c r="A82" s="26">
        <v>-2.7731558513588465E-3</v>
      </c>
      <c r="B82" s="26">
        <v>-5.0804403048264179E-3</v>
      </c>
      <c r="C82" s="26">
        <v>7.556675062972292E-3</v>
      </c>
      <c r="D82" s="26">
        <v>1.0710460549803642E-2</v>
      </c>
      <c r="E82" s="26">
        <v>-2.7731558513588465E-3</v>
      </c>
      <c r="F82" s="26">
        <v>-2.7731558513588465E-3</v>
      </c>
    </row>
    <row r="83" spans="1:6" x14ac:dyDescent="0.45">
      <c r="A83" s="26">
        <v>-6.6740823136818691E-3</v>
      </c>
      <c r="B83" s="26">
        <v>-1.5319148936170212E-2</v>
      </c>
      <c r="C83" s="26">
        <v>0</v>
      </c>
      <c r="D83" s="26">
        <v>-4.5920169551395267E-2</v>
      </c>
      <c r="E83" s="26">
        <v>-6.6740823136818691E-3</v>
      </c>
      <c r="F83" s="26">
        <v>-6.6740823136818691E-3</v>
      </c>
    </row>
    <row r="84" spans="1:6" x14ac:dyDescent="0.45">
      <c r="A84" s="26">
        <v>-5.5991041433370659E-3</v>
      </c>
      <c r="B84" s="26">
        <v>-1.1235955056179775E-2</v>
      </c>
      <c r="C84" s="26">
        <v>-2.1666666666666667E-2</v>
      </c>
      <c r="D84" s="26">
        <v>-2.0733061828952241E-2</v>
      </c>
      <c r="E84" s="26">
        <v>-5.5991041433370659E-3</v>
      </c>
      <c r="F84" s="26">
        <v>-5.5991041433370659E-3</v>
      </c>
    </row>
    <row r="85" spans="1:6" x14ac:dyDescent="0.45">
      <c r="A85" s="26">
        <v>-1.1261261261261261E-2</v>
      </c>
      <c r="B85" s="26">
        <v>0</v>
      </c>
      <c r="C85" s="26">
        <v>-1.7035775127768313E-2</v>
      </c>
      <c r="D85" s="26">
        <v>4.1587901701323248E-3</v>
      </c>
      <c r="E85" s="26">
        <v>-1.1261261261261261E-2</v>
      </c>
      <c r="F85" s="26">
        <v>-1.1261261261261261E-2</v>
      </c>
    </row>
    <row r="86" spans="1:6" x14ac:dyDescent="0.45">
      <c r="A86" s="26">
        <v>-1.082004555808656E-2</v>
      </c>
      <c r="B86" s="26">
        <v>-7.8671328671328679E-3</v>
      </c>
      <c r="C86" s="26">
        <v>7.7989601386481804E-3</v>
      </c>
      <c r="D86" s="26">
        <v>-3.1626506024096383E-2</v>
      </c>
      <c r="E86" s="26">
        <v>-1.082004555808656E-2</v>
      </c>
      <c r="F86" s="26">
        <v>-1.082004555808656E-2</v>
      </c>
    </row>
    <row r="87" spans="1:6" x14ac:dyDescent="0.45">
      <c r="A87" s="26">
        <v>-5.1813471502590676E-3</v>
      </c>
      <c r="B87" s="26">
        <v>-2.6431718061674008E-3</v>
      </c>
      <c r="C87" s="26">
        <v>-2.063628546861565E-2</v>
      </c>
      <c r="D87" s="26">
        <v>-3.615863141524106E-2</v>
      </c>
      <c r="E87" s="26">
        <v>-5.1813471502590676E-3</v>
      </c>
      <c r="F87" s="26">
        <v>-5.1813471502590676E-3</v>
      </c>
    </row>
    <row r="88" spans="1:6" x14ac:dyDescent="0.45">
      <c r="A88" s="26">
        <v>-3.4722222222222224E-2</v>
      </c>
      <c r="B88" s="26">
        <v>1.7667844522968199E-2</v>
      </c>
      <c r="C88" s="26">
        <v>1.141352063213345E-2</v>
      </c>
      <c r="D88" s="26">
        <v>2.8237192416296894E-2</v>
      </c>
      <c r="E88" s="26">
        <v>-3.4722222222222224E-2</v>
      </c>
      <c r="F88" s="26">
        <v>-3.4722222222222224E-2</v>
      </c>
    </row>
    <row r="89" spans="1:6" x14ac:dyDescent="0.45">
      <c r="A89" s="26">
        <v>3.41726618705036E-2</v>
      </c>
      <c r="B89" s="26">
        <v>2.34375E-2</v>
      </c>
      <c r="C89" s="26">
        <v>4.0798611111111112E-2</v>
      </c>
      <c r="D89" s="26">
        <v>4.3154178109062379E-2</v>
      </c>
      <c r="E89" s="26">
        <v>3.41726618705036E-2</v>
      </c>
      <c r="F89" s="26">
        <v>3.41726618705036E-2</v>
      </c>
    </row>
    <row r="90" spans="1:6" x14ac:dyDescent="0.45">
      <c r="A90" s="26">
        <v>2.7246376811594204E-2</v>
      </c>
      <c r="B90" s="26">
        <v>-1.1874469889737066E-2</v>
      </c>
      <c r="C90" s="26">
        <v>1.6680567139282735E-3</v>
      </c>
      <c r="D90" s="26">
        <v>-4.1368935690109063E-2</v>
      </c>
      <c r="E90" s="26">
        <v>2.7246376811594204E-2</v>
      </c>
      <c r="F90" s="26">
        <v>2.7246376811594204E-2</v>
      </c>
    </row>
    <row r="91" spans="1:6" x14ac:dyDescent="0.45">
      <c r="A91" s="26">
        <v>5.6433408577878099E-4</v>
      </c>
      <c r="B91" s="26">
        <v>3.4334763948497852E-3</v>
      </c>
      <c r="C91" s="26">
        <v>9.1590341382181521E-3</v>
      </c>
      <c r="D91" s="26">
        <v>-4.3154178109062373E-3</v>
      </c>
      <c r="E91" s="26">
        <v>5.6433408577878099E-4</v>
      </c>
      <c r="F91" s="26">
        <v>5.6433408577878099E-4</v>
      </c>
    </row>
    <row r="92" spans="1:6" x14ac:dyDescent="0.45">
      <c r="A92" s="26">
        <v>3.6661026508742242E-2</v>
      </c>
      <c r="B92" s="26">
        <v>4.448246364414029E-2</v>
      </c>
      <c r="C92" s="26">
        <v>3.1353135313531351E-2</v>
      </c>
      <c r="D92" s="26">
        <v>2.5216706067769899E-2</v>
      </c>
      <c r="E92" s="26">
        <v>3.6661026508742242E-2</v>
      </c>
      <c r="F92" s="26">
        <v>3.6661026508742242E-2</v>
      </c>
    </row>
    <row r="93" spans="1:6" x14ac:dyDescent="0.45">
      <c r="A93" s="26">
        <v>-3.2100108813928184E-2</v>
      </c>
      <c r="B93" s="26">
        <v>-9.8280098280098278E-3</v>
      </c>
      <c r="C93" s="26">
        <v>-6.4000000000000003E-3</v>
      </c>
      <c r="D93" s="26">
        <v>-2.5749423520368946E-2</v>
      </c>
      <c r="E93" s="26">
        <v>-3.2100108813928184E-2</v>
      </c>
      <c r="F93" s="26">
        <v>-3.2100108813928184E-2</v>
      </c>
    </row>
    <row r="94" spans="1:6" x14ac:dyDescent="0.45">
      <c r="A94" s="26">
        <v>-5.0590219224283303E-3</v>
      </c>
      <c r="B94" s="26">
        <v>4.7146401985111663E-2</v>
      </c>
      <c r="C94" s="26">
        <v>3.2206119162640902E-3</v>
      </c>
      <c r="D94" s="26">
        <v>7.4950690335305716E-3</v>
      </c>
      <c r="E94" s="26">
        <v>-5.0590219224283303E-3</v>
      </c>
      <c r="F94" s="26">
        <v>-5.0590219224283303E-3</v>
      </c>
    </row>
    <row r="95" spans="1:6" x14ac:dyDescent="0.45">
      <c r="A95" s="26">
        <v>-3.3898305084745762E-3</v>
      </c>
      <c r="B95" s="26">
        <v>-1.8167456556082148E-2</v>
      </c>
      <c r="C95" s="26">
        <v>-2.407704654895666E-3</v>
      </c>
      <c r="D95" s="26">
        <v>-7.8308535630383712E-4</v>
      </c>
      <c r="E95" s="26">
        <v>-3.3898305084745762E-3</v>
      </c>
      <c r="F95" s="26">
        <v>-3.3898305084745762E-3</v>
      </c>
    </row>
    <row r="96" spans="1:6" x14ac:dyDescent="0.45">
      <c r="A96" s="26">
        <v>0</v>
      </c>
      <c r="B96" s="26">
        <v>-4.3443282381335477E-2</v>
      </c>
      <c r="C96" s="26">
        <v>3.2180209171359612E-3</v>
      </c>
      <c r="D96" s="26">
        <v>9.0125391849529782E-3</v>
      </c>
      <c r="E96" s="26">
        <v>0</v>
      </c>
      <c r="F96" s="26">
        <v>0</v>
      </c>
    </row>
    <row r="97" spans="1:6" x14ac:dyDescent="0.45">
      <c r="A97" s="26">
        <v>0</v>
      </c>
      <c r="B97" s="26">
        <v>5.0462573591253156E-3</v>
      </c>
      <c r="C97" s="26">
        <v>-1.2830793905372895E-2</v>
      </c>
      <c r="D97" s="26">
        <v>-1.5533980582524271E-2</v>
      </c>
      <c r="E97" s="26">
        <v>0</v>
      </c>
      <c r="F97" s="26">
        <v>0</v>
      </c>
    </row>
    <row r="98" spans="1:6" x14ac:dyDescent="0.45">
      <c r="A98" s="26">
        <v>0</v>
      </c>
      <c r="B98" s="26">
        <v>-5.8577405857740588E-3</v>
      </c>
      <c r="C98" s="26">
        <v>-1.7059301380991064E-2</v>
      </c>
      <c r="D98" s="26">
        <v>-2.6429980276134121E-2</v>
      </c>
      <c r="E98" s="26">
        <v>0</v>
      </c>
      <c r="F98" s="26">
        <v>0</v>
      </c>
    </row>
    <row r="99" spans="1:6" x14ac:dyDescent="0.45">
      <c r="A99" s="26">
        <v>0</v>
      </c>
      <c r="B99" s="26">
        <v>-3.3670033670033669E-3</v>
      </c>
      <c r="C99" s="26">
        <v>1.5702479338842976E-2</v>
      </c>
      <c r="D99" s="26">
        <v>-2.4311183144246355E-3</v>
      </c>
      <c r="E99" s="26">
        <v>0</v>
      </c>
      <c r="F99" s="26">
        <v>0</v>
      </c>
    </row>
    <row r="100" spans="1:6" x14ac:dyDescent="0.45">
      <c r="A100" s="26">
        <v>0.56972789115646261</v>
      </c>
      <c r="B100" s="26">
        <v>-1.6891891891891893E-3</v>
      </c>
      <c r="C100" s="26">
        <v>-3.2546786004882017E-3</v>
      </c>
      <c r="D100" s="26">
        <v>-2.0308692120227455E-3</v>
      </c>
      <c r="E100" s="26">
        <v>0.56972789115646261</v>
      </c>
      <c r="F100" s="26">
        <v>0.56972789115646261</v>
      </c>
    </row>
    <row r="101" spans="1:6" x14ac:dyDescent="0.45">
      <c r="A101" s="26">
        <v>-0.12639942217407008</v>
      </c>
      <c r="B101" s="26">
        <v>1.015228426395939E-2</v>
      </c>
      <c r="C101" s="26">
        <v>0</v>
      </c>
      <c r="D101" s="26">
        <v>-2.4827024827024827E-2</v>
      </c>
      <c r="E101" s="26">
        <v>-0.12639942217407008</v>
      </c>
      <c r="F101" s="26">
        <v>-0.12639942217407008</v>
      </c>
    </row>
    <row r="102" spans="1:6" x14ac:dyDescent="0.45">
      <c r="A102" s="26">
        <v>-0.34146341463414637</v>
      </c>
      <c r="B102" s="26">
        <v>3.0988274706867672E-2</v>
      </c>
      <c r="C102" s="26">
        <v>-1.6326530612244899E-3</v>
      </c>
      <c r="D102" s="26">
        <v>0</v>
      </c>
      <c r="E102" s="26">
        <v>-0.34146341463414637</v>
      </c>
      <c r="F102" s="26">
        <v>-0.34146341463414637</v>
      </c>
    </row>
    <row r="103" spans="1:6" x14ac:dyDescent="0.45">
      <c r="A103" s="26">
        <v>4.0803515379786569E-2</v>
      </c>
      <c r="B103" s="26">
        <v>4.7116165718927704E-2</v>
      </c>
      <c r="C103" s="26">
        <v>1.0629599345870809E-2</v>
      </c>
      <c r="D103" s="26">
        <v>0</v>
      </c>
      <c r="E103" s="26">
        <v>4.0803515379786569E-2</v>
      </c>
      <c r="F103" s="26">
        <v>4.0803515379786569E-2</v>
      </c>
    </row>
    <row r="104" spans="1:6" x14ac:dyDescent="0.45">
      <c r="A104" s="26">
        <v>-4.2219541616405308E-3</v>
      </c>
      <c r="B104" s="26">
        <v>-9.3095422808378587E-3</v>
      </c>
      <c r="C104" s="26">
        <v>2.1035598705501618E-2</v>
      </c>
      <c r="D104" s="26">
        <v>-5.0083472454090151E-2</v>
      </c>
      <c r="E104" s="26">
        <v>-4.2219541616405308E-3</v>
      </c>
      <c r="F104" s="26">
        <v>-4.2219541616405308E-3</v>
      </c>
    </row>
    <row r="105" spans="1:6" x14ac:dyDescent="0.45">
      <c r="A105" s="26">
        <v>-4.2398546335554212E-3</v>
      </c>
      <c r="B105" s="26">
        <v>-2.4275646045418951E-2</v>
      </c>
      <c r="C105" s="26">
        <v>0</v>
      </c>
      <c r="D105" s="26">
        <v>7.0298769771528994E-3</v>
      </c>
      <c r="E105" s="26">
        <v>-4.2398546335554212E-3</v>
      </c>
      <c r="F105" s="26">
        <v>-4.2398546335554212E-3</v>
      </c>
    </row>
    <row r="106" spans="1:6" x14ac:dyDescent="0.45">
      <c r="A106" s="26">
        <v>7.2992700729927005E-3</v>
      </c>
      <c r="B106" s="26">
        <v>0</v>
      </c>
      <c r="C106" s="26">
        <v>0</v>
      </c>
      <c r="D106" s="26">
        <v>7.3298429319371722E-2</v>
      </c>
      <c r="E106" s="26">
        <v>7.2992700729927005E-3</v>
      </c>
      <c r="F106" s="26">
        <v>7.2992700729927005E-3</v>
      </c>
    </row>
    <row r="107" spans="1:6" x14ac:dyDescent="0.45">
      <c r="A107" s="26">
        <v>4.5893719806763288E-2</v>
      </c>
      <c r="B107" s="26">
        <v>0</v>
      </c>
      <c r="C107" s="26">
        <v>0</v>
      </c>
      <c r="D107" s="26">
        <v>1.6666666666666666E-2</v>
      </c>
      <c r="E107" s="26">
        <v>4.5893719806763288E-2</v>
      </c>
      <c r="F107" s="26">
        <v>4.5893719806763288E-2</v>
      </c>
    </row>
    <row r="108" spans="1:6" x14ac:dyDescent="0.45">
      <c r="A108" s="26">
        <v>4.4457274826789836E-2</v>
      </c>
      <c r="B108" s="26">
        <v>0</v>
      </c>
      <c r="C108" s="26">
        <v>1.5847860538827259E-3</v>
      </c>
      <c r="D108" s="26">
        <v>9.9960015993602568E-3</v>
      </c>
      <c r="E108" s="26">
        <v>4.4457274826789836E-2</v>
      </c>
      <c r="F108" s="26">
        <v>4.4457274826789836E-2</v>
      </c>
    </row>
    <row r="109" spans="1:6" x14ac:dyDescent="0.45">
      <c r="A109" s="26">
        <v>-9.9502487562189053E-3</v>
      </c>
      <c r="B109" s="26">
        <v>-0.12038523274478331</v>
      </c>
      <c r="C109" s="26">
        <v>4.1139240506329111E-2</v>
      </c>
      <c r="D109" s="26">
        <v>-1.5043547110055424E-2</v>
      </c>
      <c r="E109" s="26">
        <v>-9.9502487562189053E-3</v>
      </c>
      <c r="F109" s="26">
        <v>-9.9502487562189053E-3</v>
      </c>
    </row>
    <row r="110" spans="1:6" x14ac:dyDescent="0.45">
      <c r="A110" s="26">
        <v>-3.3500837520938024E-3</v>
      </c>
      <c r="B110" s="26">
        <v>0</v>
      </c>
      <c r="C110" s="26">
        <v>6.8389057750759879E-3</v>
      </c>
      <c r="D110" s="26">
        <v>2.652733118971061E-2</v>
      </c>
      <c r="E110" s="26">
        <v>-3.3500837520938024E-3</v>
      </c>
      <c r="F110" s="26">
        <v>-3.3500837520938024E-3</v>
      </c>
    </row>
    <row r="111" spans="1:6" x14ac:dyDescent="0.45">
      <c r="A111" s="26">
        <v>7.2829131652661066E-3</v>
      </c>
      <c r="B111" s="26">
        <v>0</v>
      </c>
      <c r="C111" s="26">
        <v>-1.6603773584905661E-2</v>
      </c>
      <c r="D111" s="26">
        <v>-2.3492560689115116E-3</v>
      </c>
      <c r="E111" s="26">
        <v>7.2829131652661066E-3</v>
      </c>
      <c r="F111" s="26">
        <v>7.2829131652661066E-3</v>
      </c>
    </row>
    <row r="112" spans="1:6" x14ac:dyDescent="0.45">
      <c r="A112" s="26">
        <v>-1.1123470522803114E-3</v>
      </c>
      <c r="B112" s="26">
        <v>-1.916058394160584E-2</v>
      </c>
      <c r="C112" s="26">
        <v>1.3046815042210284E-2</v>
      </c>
      <c r="D112" s="26">
        <v>3.7284144427001571E-2</v>
      </c>
      <c r="E112" s="26">
        <v>-1.1123470522803114E-3</v>
      </c>
      <c r="F112" s="26">
        <v>-1.1123470522803114E-3</v>
      </c>
    </row>
    <row r="113" spans="1:6" x14ac:dyDescent="0.45">
      <c r="A113" s="26">
        <v>4.4543429844097995E-2</v>
      </c>
      <c r="B113" s="26">
        <v>0.12372093023255815</v>
      </c>
      <c r="C113" s="26">
        <v>7.5757575757575758E-4</v>
      </c>
      <c r="D113" s="26">
        <v>7.1888006053726829E-3</v>
      </c>
      <c r="E113" s="26">
        <v>4.4543429844097995E-2</v>
      </c>
      <c r="F113" s="26">
        <v>4.4543429844097995E-2</v>
      </c>
    </row>
    <row r="114" spans="1:6" x14ac:dyDescent="0.45">
      <c r="A114" s="26">
        <v>-2.4520255863539446E-2</v>
      </c>
      <c r="B114" s="26">
        <v>-1.2417218543046357E-2</v>
      </c>
      <c r="C114" s="26">
        <v>-1.0598031794095382E-2</v>
      </c>
      <c r="D114" s="26">
        <v>-1.9158527422990231E-2</v>
      </c>
      <c r="E114" s="26">
        <v>-2.4520255863539446E-2</v>
      </c>
      <c r="F114" s="26">
        <v>-2.4520255863539446E-2</v>
      </c>
    </row>
    <row r="115" spans="1:6" x14ac:dyDescent="0.45">
      <c r="A115" s="26">
        <v>1.3114754098360656E-2</v>
      </c>
      <c r="B115" s="26">
        <v>4.526404023470243E-2</v>
      </c>
      <c r="C115" s="26">
        <v>5.3557765876052028E-3</v>
      </c>
      <c r="D115" s="26">
        <v>4.4427422443508231E-2</v>
      </c>
      <c r="E115" s="26">
        <v>1.3114754098360656E-2</v>
      </c>
      <c r="F115" s="26">
        <v>1.3114754098360656E-2</v>
      </c>
    </row>
    <row r="116" spans="1:6" x14ac:dyDescent="0.45">
      <c r="A116" s="26">
        <v>2.0496224379719527E-2</v>
      </c>
      <c r="B116" s="26">
        <v>4.7313552526062549E-2</v>
      </c>
      <c r="C116" s="26">
        <v>3.8051750380517502E-3</v>
      </c>
      <c r="D116" s="26">
        <v>4.9138247158049139E-2</v>
      </c>
      <c r="E116" s="26">
        <v>2.0496224379719527E-2</v>
      </c>
      <c r="F116" s="26">
        <v>2.0496224379719527E-2</v>
      </c>
    </row>
    <row r="117" spans="1:6" x14ac:dyDescent="0.45">
      <c r="A117" s="26">
        <v>1.0570824524312897E-3</v>
      </c>
      <c r="B117" s="26">
        <v>3.8284839203675342E-2</v>
      </c>
      <c r="C117" s="26">
        <v>3.1084154662623199E-2</v>
      </c>
      <c r="D117" s="26">
        <v>3.6700454386578117E-2</v>
      </c>
      <c r="E117" s="26">
        <v>1.0570824524312897E-3</v>
      </c>
      <c r="F117" s="26">
        <v>1.0570824524312897E-3</v>
      </c>
    </row>
    <row r="118" spans="1:6" x14ac:dyDescent="0.45">
      <c r="A118" s="26">
        <v>1.0559662090813094E-2</v>
      </c>
      <c r="B118" s="26">
        <v>2.1386430678466076E-2</v>
      </c>
      <c r="C118" s="26">
        <v>0</v>
      </c>
      <c r="D118" s="26">
        <v>4.248145650708024E-2</v>
      </c>
      <c r="E118" s="26">
        <v>1.0559662090813094E-2</v>
      </c>
      <c r="F118" s="26">
        <v>1.0559662090813094E-2</v>
      </c>
    </row>
    <row r="119" spans="1:6" x14ac:dyDescent="0.45">
      <c r="A119" s="26">
        <v>-1.671891327063741E-2</v>
      </c>
      <c r="B119" s="26">
        <v>-2.96028880866426E-2</v>
      </c>
      <c r="C119" s="26">
        <v>-2.4264705882352942E-2</v>
      </c>
      <c r="D119" s="26">
        <v>5.1746442432082798E-3</v>
      </c>
      <c r="E119" s="26">
        <v>-1.671891327063741E-2</v>
      </c>
      <c r="F119" s="26">
        <v>-1.671891327063741E-2</v>
      </c>
    </row>
    <row r="120" spans="1:6" x14ac:dyDescent="0.45">
      <c r="A120" s="26">
        <v>9.0329436769394263E-3</v>
      </c>
      <c r="B120" s="26">
        <v>2.1577380952380952E-2</v>
      </c>
      <c r="C120" s="26">
        <v>1.0550113036925395E-2</v>
      </c>
      <c r="D120" s="26">
        <v>4.633204633204633E-2</v>
      </c>
      <c r="E120" s="26">
        <v>9.0329436769394263E-3</v>
      </c>
      <c r="F120" s="26">
        <v>9.0329436769394263E-3</v>
      </c>
    </row>
    <row r="121" spans="1:6" x14ac:dyDescent="0.45">
      <c r="A121" s="26">
        <v>-1.5797788309636651E-3</v>
      </c>
      <c r="B121" s="26">
        <v>-7.2833211944646759E-3</v>
      </c>
      <c r="C121" s="26">
        <v>-1.6405667412378821E-2</v>
      </c>
      <c r="D121" s="26">
        <v>-1.8757687576875768E-2</v>
      </c>
      <c r="E121" s="26">
        <v>-1.5797788309636651E-3</v>
      </c>
      <c r="F121" s="26">
        <v>-1.5797788309636651E-3</v>
      </c>
    </row>
    <row r="122" spans="1:6" x14ac:dyDescent="0.45">
      <c r="A122" s="26">
        <v>-4.7468354430379748E-3</v>
      </c>
      <c r="B122" s="26">
        <v>-1.8341892883345562E-2</v>
      </c>
      <c r="C122" s="26">
        <v>-3.7907505686125853E-3</v>
      </c>
      <c r="D122" s="26">
        <v>-6.2676277029144467E-3</v>
      </c>
      <c r="E122" s="26">
        <v>-4.7468354430379748E-3</v>
      </c>
      <c r="F122" s="26">
        <v>-4.7468354430379748E-3</v>
      </c>
    </row>
    <row r="123" spans="1:6" x14ac:dyDescent="0.45">
      <c r="A123" s="26">
        <v>-4.7694753577106515E-3</v>
      </c>
      <c r="B123" s="26">
        <v>-2.242152466367713E-3</v>
      </c>
      <c r="C123" s="26">
        <v>-3.8051750380517502E-3</v>
      </c>
      <c r="D123" s="26">
        <v>3.0274361400189215E-2</v>
      </c>
      <c r="E123" s="26">
        <v>-4.7694753577106515E-3</v>
      </c>
      <c r="F123" s="26">
        <v>-4.7694753577106515E-3</v>
      </c>
    </row>
    <row r="124" spans="1:6" x14ac:dyDescent="0.45">
      <c r="A124" s="26">
        <v>-2.6624068157614484E-3</v>
      </c>
      <c r="B124" s="26">
        <v>-3.0711610486891385E-2</v>
      </c>
      <c r="C124" s="26">
        <v>-7.6394194041252868E-3</v>
      </c>
      <c r="D124" s="26">
        <v>-3.2139577594123052E-2</v>
      </c>
      <c r="E124" s="26">
        <v>-2.6624068157614484E-3</v>
      </c>
      <c r="F124" s="26">
        <v>-2.6624068157614484E-3</v>
      </c>
    </row>
    <row r="125" spans="1:6" x14ac:dyDescent="0.45">
      <c r="A125" s="26">
        <v>-7.4746396155899626E-3</v>
      </c>
      <c r="B125" s="26">
        <v>7.7279752704791345E-3</v>
      </c>
      <c r="C125" s="26">
        <v>6.9284064665127024E-3</v>
      </c>
      <c r="D125" s="26">
        <v>1.4864010120177103E-2</v>
      </c>
      <c r="E125" s="26">
        <v>-7.4746396155899626E-3</v>
      </c>
      <c r="F125" s="26">
        <v>-7.4746396155899626E-3</v>
      </c>
    </row>
    <row r="126" spans="1:6" x14ac:dyDescent="0.45">
      <c r="A126" s="26">
        <v>-3.2275416890801506E-3</v>
      </c>
      <c r="B126" s="26">
        <v>1.5337423312883436E-3</v>
      </c>
      <c r="C126" s="26">
        <v>-4.5871559633027525E-3</v>
      </c>
      <c r="D126" s="26">
        <v>3.1162355874104083E-3</v>
      </c>
      <c r="E126" s="26">
        <v>-3.2275416890801506E-3</v>
      </c>
      <c r="F126" s="26">
        <v>-3.2275416890801506E-3</v>
      </c>
    </row>
    <row r="127" spans="1:6" x14ac:dyDescent="0.45">
      <c r="A127" s="26">
        <v>-5.9363194819212085E-3</v>
      </c>
      <c r="B127" s="26">
        <v>7.6569678407350692E-4</v>
      </c>
      <c r="C127" s="26">
        <v>-5.3763440860215058E-3</v>
      </c>
      <c r="D127" s="26">
        <v>3.5725380552966757E-2</v>
      </c>
      <c r="E127" s="26">
        <v>-5.9363194819212085E-3</v>
      </c>
      <c r="F127" s="26">
        <v>-5.9363194819212085E-3</v>
      </c>
    </row>
    <row r="128" spans="1:6" x14ac:dyDescent="0.45">
      <c r="A128" s="26">
        <v>-5.9717698154180239E-3</v>
      </c>
      <c r="B128" s="26">
        <v>1.530221882172915E-3</v>
      </c>
      <c r="C128" s="26">
        <v>-7.722007722007722E-4</v>
      </c>
      <c r="D128" s="26">
        <v>4.1691661667666469E-2</v>
      </c>
      <c r="E128" s="26">
        <v>-5.9717698154180239E-3</v>
      </c>
      <c r="F128" s="26">
        <v>-5.9717698154180239E-3</v>
      </c>
    </row>
    <row r="129" spans="1:6" x14ac:dyDescent="0.45">
      <c r="A129" s="26">
        <v>1.0922992900054615E-2</v>
      </c>
      <c r="B129" s="26">
        <v>1.5278838808250573E-3</v>
      </c>
      <c r="C129" s="26">
        <v>-1.3137557959814529E-2</v>
      </c>
      <c r="D129" s="26">
        <v>-2.5050388712928303E-2</v>
      </c>
      <c r="E129" s="26">
        <v>1.0922992900054615E-2</v>
      </c>
      <c r="F129" s="26">
        <v>1.0922992900054615E-2</v>
      </c>
    </row>
    <row r="130" spans="1:6" x14ac:dyDescent="0.45">
      <c r="A130" s="26">
        <v>-8.1037277147487843E-3</v>
      </c>
      <c r="B130" s="26">
        <v>-5.3394355453852023E-3</v>
      </c>
      <c r="C130" s="26">
        <v>-5.4815974941268596E-3</v>
      </c>
      <c r="D130" s="26">
        <v>-7.6786769049025398E-3</v>
      </c>
      <c r="E130" s="26">
        <v>-8.1037277147487843E-3</v>
      </c>
      <c r="F130" s="26">
        <v>-8.1037277147487843E-3</v>
      </c>
    </row>
    <row r="131" spans="1:6" x14ac:dyDescent="0.45">
      <c r="A131" s="26">
        <v>-4.3572984749455342E-3</v>
      </c>
      <c r="B131" s="26">
        <v>-3.8343558282208589E-3</v>
      </c>
      <c r="C131" s="26">
        <v>7.874015748031496E-3</v>
      </c>
      <c r="D131" s="26">
        <v>2.6785714285714286E-3</v>
      </c>
      <c r="E131" s="26">
        <v>-4.3572984749455342E-3</v>
      </c>
      <c r="F131" s="26">
        <v>-4.3572984749455342E-3</v>
      </c>
    </row>
    <row r="132" spans="1:6" x14ac:dyDescent="0.45">
      <c r="A132" s="26">
        <v>-1.2582056892778994E-2</v>
      </c>
      <c r="B132" s="26">
        <v>-1.5396458814472672E-2</v>
      </c>
      <c r="C132" s="26">
        <v>-2.4218750000000001E-2</v>
      </c>
      <c r="D132" s="26">
        <v>-3.7399821905609976E-2</v>
      </c>
      <c r="E132" s="26">
        <v>-1.2582056892778994E-2</v>
      </c>
      <c r="F132" s="26">
        <v>-1.2582056892778994E-2</v>
      </c>
    </row>
    <row r="133" spans="1:6" x14ac:dyDescent="0.45">
      <c r="A133" s="26">
        <v>-2.1606648199445983E-2</v>
      </c>
      <c r="B133" s="26">
        <v>-2.4237685691946835E-2</v>
      </c>
      <c r="C133" s="26">
        <v>-2.8022417934347479E-2</v>
      </c>
      <c r="D133" s="26">
        <v>-3.5769349367869255E-2</v>
      </c>
      <c r="E133" s="26">
        <v>-2.1606648199445983E-2</v>
      </c>
      <c r="F133" s="26">
        <v>-2.1606648199445983E-2</v>
      </c>
    </row>
    <row r="134" spans="1:6" x14ac:dyDescent="0.45">
      <c r="A134" s="26">
        <v>-2.8312570781426952E-3</v>
      </c>
      <c r="B134" s="26">
        <v>-8.0128205128205121E-3</v>
      </c>
      <c r="C134" s="26">
        <v>9.0609555189456337E-3</v>
      </c>
      <c r="D134" s="26">
        <v>-1.5989766549408379E-3</v>
      </c>
      <c r="E134" s="26">
        <v>-2.8312570781426952E-3</v>
      </c>
      <c r="F134" s="26">
        <v>-2.8312570781426952E-3</v>
      </c>
    </row>
    <row r="135" spans="1:6" x14ac:dyDescent="0.45">
      <c r="A135" s="26">
        <v>-2.8392958546280523E-3</v>
      </c>
      <c r="B135" s="26">
        <v>9.6930533117932146E-3</v>
      </c>
      <c r="C135" s="26">
        <v>1.3061224489795919E-2</v>
      </c>
      <c r="D135" s="26">
        <v>-1.1210762331838564E-2</v>
      </c>
      <c r="E135" s="26">
        <v>-2.8392958546280523E-3</v>
      </c>
      <c r="F135" s="26">
        <v>-2.8392958546280523E-3</v>
      </c>
    </row>
    <row r="136" spans="1:6" x14ac:dyDescent="0.45">
      <c r="A136" s="26">
        <v>9.1116173120728925E-3</v>
      </c>
      <c r="B136" s="26">
        <v>-5.5999999999999999E-3</v>
      </c>
      <c r="C136" s="26">
        <v>-8.0580177276390001E-3</v>
      </c>
      <c r="D136" s="26">
        <v>-1.4253320375769355E-2</v>
      </c>
      <c r="E136" s="26">
        <v>9.1116173120728925E-3</v>
      </c>
      <c r="F136" s="26">
        <v>9.1116173120728925E-3</v>
      </c>
    </row>
    <row r="137" spans="1:6" x14ac:dyDescent="0.45">
      <c r="A137" s="26">
        <v>-2.8216704288939053E-3</v>
      </c>
      <c r="B137" s="26">
        <v>1.0458567980691875E-2</v>
      </c>
      <c r="C137" s="26">
        <v>-1.7871649065800164E-2</v>
      </c>
      <c r="D137" s="26">
        <v>-1.7417022674991785E-2</v>
      </c>
      <c r="E137" s="26">
        <v>-2.8216704288939053E-3</v>
      </c>
      <c r="F137" s="26">
        <v>-2.8216704288939053E-3</v>
      </c>
    </row>
    <row r="138" spans="1:6" x14ac:dyDescent="0.45">
      <c r="A138" s="26">
        <v>-3.9615166949632146E-3</v>
      </c>
      <c r="B138" s="26">
        <v>-3.9808917197452229E-3</v>
      </c>
      <c r="C138" s="26">
        <v>-1.8196856906534328E-2</v>
      </c>
      <c r="D138" s="26">
        <v>-3.6120401337792644E-2</v>
      </c>
      <c r="E138" s="26">
        <v>-3.9615166949632146E-3</v>
      </c>
      <c r="F138" s="26">
        <v>-3.9615166949632146E-3</v>
      </c>
    </row>
    <row r="139" spans="1:6" x14ac:dyDescent="0.45">
      <c r="A139" s="26">
        <v>-3.4090909090909089E-3</v>
      </c>
      <c r="B139" s="26">
        <v>-1.5987210231814548E-3</v>
      </c>
      <c r="C139" s="26">
        <v>3.3698399326032012E-3</v>
      </c>
      <c r="D139" s="26">
        <v>3.2269257460097157E-2</v>
      </c>
      <c r="E139" s="26">
        <v>-3.4090909090909089E-3</v>
      </c>
      <c r="F139" s="26">
        <v>-3.4090909090909089E-3</v>
      </c>
    </row>
    <row r="140" spans="1:6" x14ac:dyDescent="0.45">
      <c r="A140" s="26">
        <v>-2.2805017103762829E-3</v>
      </c>
      <c r="B140" s="26">
        <v>8.0064051240992789E-4</v>
      </c>
      <c r="C140" s="26">
        <v>0</v>
      </c>
      <c r="D140" s="26">
        <v>4.7058823529411764E-2</v>
      </c>
      <c r="E140" s="26">
        <v>-2.2805017103762829E-3</v>
      </c>
      <c r="F140" s="26">
        <v>-2.2805017103762829E-3</v>
      </c>
    </row>
    <row r="141" spans="1:6" x14ac:dyDescent="0.45">
      <c r="A141" s="26">
        <v>-3.4285714285714284E-3</v>
      </c>
      <c r="B141" s="26">
        <v>1.04E-2</v>
      </c>
      <c r="C141" s="26">
        <v>8.3963056255247689E-4</v>
      </c>
      <c r="D141" s="26">
        <v>3.723916532905297E-2</v>
      </c>
      <c r="E141" s="26">
        <v>-3.4285714285714284E-3</v>
      </c>
      <c r="F141" s="26">
        <v>-3.4285714285714284E-3</v>
      </c>
    </row>
    <row r="142" spans="1:6" x14ac:dyDescent="0.45">
      <c r="A142" s="26">
        <v>-5.7339449541284407E-4</v>
      </c>
      <c r="B142" s="26">
        <v>7.9176563737133805E-4</v>
      </c>
      <c r="C142" s="26">
        <v>1.0067114093959731E-2</v>
      </c>
      <c r="D142" s="26">
        <v>-4.3949241720829466E-2</v>
      </c>
      <c r="E142" s="26">
        <v>-5.7339449541284407E-4</v>
      </c>
      <c r="F142" s="26">
        <v>-5.7339449541284407E-4</v>
      </c>
    </row>
    <row r="143" spans="1:6" x14ac:dyDescent="0.45">
      <c r="A143" s="26">
        <v>-5.737234652897303E-4</v>
      </c>
      <c r="B143" s="26">
        <v>-7.911392405063291E-4</v>
      </c>
      <c r="C143" s="26">
        <v>-2.4916943521594683E-3</v>
      </c>
      <c r="D143" s="26">
        <v>-3.56102298478472E-3</v>
      </c>
      <c r="E143" s="26">
        <v>-5.737234652897303E-4</v>
      </c>
      <c r="F143" s="26">
        <v>-5.737234652897303E-4</v>
      </c>
    </row>
    <row r="144" spans="1:6" x14ac:dyDescent="0.45">
      <c r="A144" s="26">
        <v>-4.018369690011481E-3</v>
      </c>
      <c r="B144" s="26">
        <v>-7.91765637371338E-3</v>
      </c>
      <c r="C144" s="26">
        <v>-2.4979184013322231E-3</v>
      </c>
      <c r="D144" s="26">
        <v>-1.364522417153996E-2</v>
      </c>
      <c r="E144" s="26">
        <v>-4.018369690011481E-3</v>
      </c>
      <c r="F144" s="26">
        <v>-4.018369690011481E-3</v>
      </c>
    </row>
    <row r="145" spans="1:6" x14ac:dyDescent="0.45">
      <c r="A145" s="26">
        <v>-5.1873198847262247E-3</v>
      </c>
      <c r="B145" s="26">
        <v>-4.7885075818036712E-3</v>
      </c>
      <c r="C145" s="26">
        <v>-3.3388981636060101E-3</v>
      </c>
      <c r="D145" s="26">
        <v>2.4374176548089592E-2</v>
      </c>
      <c r="E145" s="26">
        <v>-5.1873198847262247E-3</v>
      </c>
      <c r="F145" s="26">
        <v>-5.1873198847262247E-3</v>
      </c>
    </row>
    <row r="146" spans="1:6" x14ac:dyDescent="0.45">
      <c r="A146" s="26">
        <v>-1.7381228273464658E-3</v>
      </c>
      <c r="B146" s="26">
        <v>-1.6038492381716118E-3</v>
      </c>
      <c r="C146" s="26">
        <v>-5.0251256281407036E-3</v>
      </c>
      <c r="D146" s="26">
        <v>-9.0032154340836008E-3</v>
      </c>
      <c r="E146" s="26">
        <v>-1.7381228273464658E-3</v>
      </c>
      <c r="F146" s="26">
        <v>-1.7381228273464658E-3</v>
      </c>
    </row>
    <row r="147" spans="1:6" x14ac:dyDescent="0.45">
      <c r="A147" s="26">
        <v>-1.7411491584445734E-3</v>
      </c>
      <c r="B147" s="26">
        <v>1.5261044176706828E-2</v>
      </c>
      <c r="C147" s="26">
        <v>-6.7340067340067337E-3</v>
      </c>
      <c r="D147" s="26">
        <v>6.1648280337443222E-3</v>
      </c>
      <c r="E147" s="26">
        <v>-1.7411491584445734E-3</v>
      </c>
      <c r="F147" s="26">
        <v>-1.7411491584445734E-3</v>
      </c>
    </row>
    <row r="148" spans="1:6" x14ac:dyDescent="0.45">
      <c r="A148" s="26">
        <v>-1.1627906976744186E-3</v>
      </c>
      <c r="B148" s="26">
        <v>-1.5822784810126582E-3</v>
      </c>
      <c r="C148" s="26">
        <v>8.4745762711864404E-4</v>
      </c>
      <c r="D148" s="26">
        <v>1.2899064817800709E-2</v>
      </c>
      <c r="E148" s="26">
        <v>-1.1627906976744186E-3</v>
      </c>
      <c r="F148" s="26">
        <v>-1.1627906976744186E-3</v>
      </c>
    </row>
    <row r="149" spans="1:6" x14ac:dyDescent="0.45">
      <c r="A149" s="26">
        <v>-1.1641443538998836E-3</v>
      </c>
      <c r="B149" s="26">
        <v>2.694136291600634E-2</v>
      </c>
      <c r="C149" s="26">
        <v>1.693480101608806E-3</v>
      </c>
      <c r="D149" s="26">
        <v>-1.4326647564469915E-2</v>
      </c>
      <c r="E149" s="26">
        <v>-1.1641443538998836E-3</v>
      </c>
      <c r="F149" s="26">
        <v>-1.1641443538998836E-3</v>
      </c>
    </row>
    <row r="150" spans="1:6" x14ac:dyDescent="0.45">
      <c r="A150" s="26">
        <v>5.8275058275058275E-4</v>
      </c>
      <c r="B150" s="26">
        <v>2.3148148148148147E-3</v>
      </c>
      <c r="C150" s="26">
        <v>1.098901098901099E-2</v>
      </c>
      <c r="D150" s="26">
        <v>1.9702842377260981E-2</v>
      </c>
      <c r="E150" s="26">
        <v>5.8275058275058275E-4</v>
      </c>
      <c r="F150" s="26">
        <v>5.8275058275058275E-4</v>
      </c>
    </row>
    <row r="151" spans="1:6" x14ac:dyDescent="0.45">
      <c r="A151" s="26">
        <v>0</v>
      </c>
      <c r="B151" s="26">
        <v>-7.6982294072363358E-3</v>
      </c>
      <c r="C151" s="26">
        <v>-8.3612040133779263E-4</v>
      </c>
      <c r="D151" s="26">
        <v>2.5340513145391194E-2</v>
      </c>
      <c r="E151" s="26">
        <v>0</v>
      </c>
      <c r="F151" s="26">
        <v>0</v>
      </c>
    </row>
    <row r="152" spans="1:6" x14ac:dyDescent="0.45">
      <c r="A152" s="26">
        <v>-1.7472335468841002E-3</v>
      </c>
      <c r="B152" s="26">
        <v>-7.7579519006982156E-3</v>
      </c>
      <c r="C152" s="26">
        <v>-3.3472803347280333E-3</v>
      </c>
      <c r="D152" s="26">
        <v>-1.7917825146740809E-2</v>
      </c>
      <c r="E152" s="26">
        <v>-1.7472335468841002E-3</v>
      </c>
      <c r="F152" s="26">
        <v>-1.7472335468841002E-3</v>
      </c>
    </row>
    <row r="153" spans="1:6" x14ac:dyDescent="0.45">
      <c r="A153" s="26">
        <v>-3.5005834305717621E-3</v>
      </c>
      <c r="B153" s="26">
        <v>-3.1274433150899139E-3</v>
      </c>
      <c r="C153" s="26">
        <v>2.6028547439126783E-2</v>
      </c>
      <c r="D153" s="26">
        <v>-2.2648631645171436E-2</v>
      </c>
      <c r="E153" s="26">
        <v>-3.5005834305717621E-3</v>
      </c>
      <c r="F153" s="26">
        <v>-3.5005834305717621E-3</v>
      </c>
    </row>
    <row r="154" spans="1:6" x14ac:dyDescent="0.45">
      <c r="A154" s="26">
        <v>-4.0983606557377051E-3</v>
      </c>
      <c r="B154" s="26">
        <v>1.803921568627451E-2</v>
      </c>
      <c r="C154" s="26">
        <v>1.6366612111292964E-2</v>
      </c>
      <c r="D154" s="26">
        <v>-2.2529771483746379E-3</v>
      </c>
      <c r="E154" s="26">
        <v>-4.0983606557377051E-3</v>
      </c>
      <c r="F154" s="26">
        <v>-4.0983606557377051E-3</v>
      </c>
    </row>
    <row r="155" spans="1:6" x14ac:dyDescent="0.45">
      <c r="A155" s="26">
        <v>-1.7636684303350969E-3</v>
      </c>
      <c r="B155" s="26">
        <v>-7.7041602465331282E-4</v>
      </c>
      <c r="C155" s="26">
        <v>-1.6103059581320451E-3</v>
      </c>
      <c r="D155" s="26">
        <v>4.774193548387097E-2</v>
      </c>
      <c r="E155" s="26">
        <v>-1.7636684303350969E-3</v>
      </c>
      <c r="F155" s="26">
        <v>-1.7636684303350969E-3</v>
      </c>
    </row>
    <row r="156" spans="1:6" x14ac:dyDescent="0.45">
      <c r="A156" s="26">
        <v>-4.7114252061248524E-3</v>
      </c>
      <c r="B156" s="26">
        <v>-4.6260601387818042E-3</v>
      </c>
      <c r="C156" s="26">
        <v>-2.2580645161290321E-2</v>
      </c>
      <c r="D156" s="26">
        <v>-1.6933497536945813E-2</v>
      </c>
      <c r="E156" s="26">
        <v>-4.7114252061248524E-3</v>
      </c>
      <c r="F156" s="26">
        <v>-4.7114252061248524E-3</v>
      </c>
    </row>
    <row r="157" spans="1:6" x14ac:dyDescent="0.45">
      <c r="A157" s="26">
        <v>-3.5502958579881655E-3</v>
      </c>
      <c r="B157" s="26">
        <v>-1.3168086754453912E-2</v>
      </c>
      <c r="C157" s="26">
        <v>-1.4851485148514851E-2</v>
      </c>
      <c r="D157" s="26">
        <v>-1.8791105543376136E-3</v>
      </c>
      <c r="E157" s="26">
        <v>-3.5502958579881655E-3</v>
      </c>
      <c r="F157" s="26">
        <v>-3.5502958579881655E-3</v>
      </c>
    </row>
    <row r="158" spans="1:6" x14ac:dyDescent="0.45">
      <c r="A158" s="26">
        <v>-4.1567695961995249E-3</v>
      </c>
      <c r="B158" s="26">
        <v>-3.1397174254317113E-3</v>
      </c>
      <c r="C158" s="26">
        <v>2.5125628140703518E-3</v>
      </c>
      <c r="D158" s="26">
        <v>1.4119861939127707E-2</v>
      </c>
      <c r="E158" s="26">
        <v>-4.1567695961995249E-3</v>
      </c>
      <c r="F158" s="26">
        <v>-4.1567695961995249E-3</v>
      </c>
    </row>
    <row r="159" spans="1:6" x14ac:dyDescent="0.45">
      <c r="A159" s="26">
        <v>-5.963029218843172E-4</v>
      </c>
      <c r="B159" s="26">
        <v>-1.1811023622047244E-2</v>
      </c>
      <c r="C159" s="26">
        <v>-5.0125313283208017E-3</v>
      </c>
      <c r="D159" s="26">
        <v>-1.4232673267326733E-2</v>
      </c>
      <c r="E159" s="26">
        <v>-5.963029218843172E-4</v>
      </c>
      <c r="F159" s="26">
        <v>-5.963029218843172E-4</v>
      </c>
    </row>
    <row r="160" spans="1:6" x14ac:dyDescent="0.45">
      <c r="A160" s="26">
        <v>-5.966587112171838E-4</v>
      </c>
      <c r="B160" s="26">
        <v>0</v>
      </c>
      <c r="C160" s="26">
        <v>1.6792611251049538E-3</v>
      </c>
      <c r="D160" s="26">
        <v>4.362837413684871E-2</v>
      </c>
      <c r="E160" s="26">
        <v>-5.966587112171838E-4</v>
      </c>
      <c r="F160" s="26">
        <v>-5.966587112171838E-4</v>
      </c>
    </row>
    <row r="161" spans="1:6" x14ac:dyDescent="0.45">
      <c r="A161" s="26">
        <v>4.7761194029850747E-2</v>
      </c>
      <c r="B161" s="26">
        <v>4.4621513944223111E-2</v>
      </c>
      <c r="C161" s="26">
        <v>2.2632020117351215E-2</v>
      </c>
      <c r="D161" s="26">
        <v>-2.6466165413533835E-2</v>
      </c>
      <c r="E161" s="26">
        <v>4.7761194029850747E-2</v>
      </c>
      <c r="F161" s="26">
        <v>4.7761194029850747E-2</v>
      </c>
    </row>
    <row r="162" spans="1:6" x14ac:dyDescent="0.45">
      <c r="A162" s="26">
        <v>-3.9886039886039889E-3</v>
      </c>
      <c r="B162" s="26">
        <v>1.5255530129672007E-3</v>
      </c>
      <c r="C162" s="26">
        <v>-8.1967213114754098E-4</v>
      </c>
      <c r="D162" s="26">
        <v>2.1933889403768923E-2</v>
      </c>
      <c r="E162" s="26">
        <v>-3.9886039886039889E-3</v>
      </c>
      <c r="F162" s="26">
        <v>-3.9886039886039889E-3</v>
      </c>
    </row>
    <row r="163" spans="1:6" x14ac:dyDescent="0.45">
      <c r="A163" s="26">
        <v>4.5766590389016018E-3</v>
      </c>
      <c r="B163" s="26">
        <v>-2.284843869002285E-3</v>
      </c>
      <c r="C163" s="26">
        <v>9.8441345365053324E-3</v>
      </c>
      <c r="D163" s="26">
        <v>4.6553808948004836E-2</v>
      </c>
      <c r="E163" s="26">
        <v>4.5766590389016018E-3</v>
      </c>
      <c r="F163" s="26">
        <v>4.5766590389016018E-3</v>
      </c>
    </row>
    <row r="164" spans="1:6" x14ac:dyDescent="0.45">
      <c r="A164" s="26">
        <v>-5.6947608200455578E-4</v>
      </c>
      <c r="B164" s="26">
        <v>-4.5801526717557254E-3</v>
      </c>
      <c r="C164" s="26">
        <v>-1.0560519902518278E-2</v>
      </c>
      <c r="D164" s="26">
        <v>-2.6574234546504909E-2</v>
      </c>
      <c r="E164" s="26">
        <v>-5.6947608200455578E-4</v>
      </c>
      <c r="F164" s="26">
        <v>-5.6947608200455578E-4</v>
      </c>
    </row>
    <row r="165" spans="1:6" x14ac:dyDescent="0.45">
      <c r="A165" s="26">
        <v>1.1396011396011397E-2</v>
      </c>
      <c r="B165" s="26">
        <v>3.0674846625766872E-3</v>
      </c>
      <c r="C165" s="26">
        <v>2.4630541871921183E-3</v>
      </c>
      <c r="D165" s="26">
        <v>6.231454005934718E-3</v>
      </c>
      <c r="E165" s="26">
        <v>1.1396011396011397E-2</v>
      </c>
      <c r="F165" s="26">
        <v>1.1396011396011397E-2</v>
      </c>
    </row>
    <row r="166" spans="1:6" x14ac:dyDescent="0.45">
      <c r="A166" s="26">
        <v>-5.6338028169014088E-4</v>
      </c>
      <c r="B166" s="26">
        <v>0</v>
      </c>
      <c r="C166" s="26">
        <v>-8.1900081900081901E-3</v>
      </c>
      <c r="D166" s="26">
        <v>-5.8979652020053081E-3</v>
      </c>
      <c r="E166" s="26">
        <v>-5.6338028169014088E-4</v>
      </c>
      <c r="F166" s="26">
        <v>-5.6338028169014088E-4</v>
      </c>
    </row>
    <row r="167" spans="1:6" x14ac:dyDescent="0.45">
      <c r="A167" s="26">
        <v>4.5095828635851182E-3</v>
      </c>
      <c r="B167" s="26">
        <v>3.669724770642202E-2</v>
      </c>
      <c r="C167" s="26">
        <v>9.9091659785301399E-3</v>
      </c>
      <c r="D167" s="26">
        <v>-1.7798872738059924E-3</v>
      </c>
      <c r="E167" s="26">
        <v>4.5095828635851182E-3</v>
      </c>
      <c r="F167" s="26">
        <v>4.5095828635851182E-3</v>
      </c>
    </row>
    <row r="168" spans="1:6" x14ac:dyDescent="0.45">
      <c r="A168" s="26">
        <v>6.1728395061728392E-3</v>
      </c>
      <c r="B168" s="26">
        <v>1.4011799410029498E-2</v>
      </c>
      <c r="C168" s="26">
        <v>1.5535568274734259E-2</v>
      </c>
      <c r="D168" s="26">
        <v>4.3684992570579492E-2</v>
      </c>
      <c r="E168" s="26">
        <v>6.1728395061728392E-3</v>
      </c>
      <c r="F168" s="26">
        <v>6.1728395061728392E-3</v>
      </c>
    </row>
    <row r="169" spans="1:6" x14ac:dyDescent="0.45">
      <c r="A169" s="26">
        <v>-1.0596765197992191E-2</v>
      </c>
      <c r="B169" s="26">
        <v>-8.0000000000000002E-3</v>
      </c>
      <c r="C169" s="26">
        <v>-7.246376811594203E-3</v>
      </c>
      <c r="D169" s="26">
        <v>-1.5091116173120729E-2</v>
      </c>
      <c r="E169" s="26">
        <v>-1.0596765197992191E-2</v>
      </c>
      <c r="F169" s="26">
        <v>-1.0596765197992191E-2</v>
      </c>
    </row>
    <row r="170" spans="1:6" x14ac:dyDescent="0.45">
      <c r="A170" s="26">
        <v>-7.328072153325817E-3</v>
      </c>
      <c r="B170" s="26">
        <v>-5.131964809384164E-3</v>
      </c>
      <c r="C170" s="26">
        <v>-9.7323600973236012E-3</v>
      </c>
      <c r="D170" s="26">
        <v>2.3995374385660597E-2</v>
      </c>
      <c r="E170" s="26">
        <v>-7.328072153325817E-3</v>
      </c>
      <c r="F170" s="26">
        <v>-7.328072153325817E-3</v>
      </c>
    </row>
    <row r="171" spans="1:6" x14ac:dyDescent="0.45">
      <c r="A171" s="26">
        <v>1.4196479273140262E-2</v>
      </c>
      <c r="B171" s="26">
        <v>1.8422991893883568E-2</v>
      </c>
      <c r="C171" s="26">
        <v>2.7027027027027029E-2</v>
      </c>
      <c r="D171" s="26">
        <v>-2.4844720496894408E-2</v>
      </c>
      <c r="E171" s="26">
        <v>1.4196479273140262E-2</v>
      </c>
      <c r="F171" s="26">
        <v>1.4196479273140262E-2</v>
      </c>
    </row>
    <row r="172" spans="1:6" x14ac:dyDescent="0.45">
      <c r="A172" s="26">
        <v>4.7592385218365063E-2</v>
      </c>
      <c r="B172" s="26">
        <v>4.6309696092619389E-2</v>
      </c>
      <c r="C172" s="26">
        <v>4.1467304625199361E-2</v>
      </c>
      <c r="D172" s="26">
        <v>-4.6323103647944409E-3</v>
      </c>
      <c r="E172" s="26">
        <v>4.7592385218365063E-2</v>
      </c>
      <c r="F172" s="26">
        <v>4.7592385218365063E-2</v>
      </c>
    </row>
    <row r="173" spans="1:6" x14ac:dyDescent="0.45">
      <c r="A173" s="26">
        <v>4.9706039551042226E-2</v>
      </c>
      <c r="B173" s="26">
        <v>4.1493775933609957E-2</v>
      </c>
      <c r="C173" s="26">
        <v>4.0581929555895867E-2</v>
      </c>
      <c r="D173" s="26">
        <v>-1.9197207678883072E-2</v>
      </c>
      <c r="E173" s="26">
        <v>4.9706039551042226E-2</v>
      </c>
      <c r="F173" s="26">
        <v>4.9706039551042226E-2</v>
      </c>
    </row>
    <row r="174" spans="1:6" x14ac:dyDescent="0.45">
      <c r="A174" s="26">
        <v>6.1099796334012219E-3</v>
      </c>
      <c r="B174" s="26">
        <v>-2.5232403718459494E-2</v>
      </c>
      <c r="C174" s="26">
        <v>-3.6055923473142015E-2</v>
      </c>
      <c r="D174" s="26">
        <v>-3.232502965599051E-2</v>
      </c>
      <c r="E174" s="26">
        <v>6.1099796334012219E-3</v>
      </c>
      <c r="F174" s="26">
        <v>6.1099796334012219E-3</v>
      </c>
    </row>
    <row r="175" spans="1:6" x14ac:dyDescent="0.45">
      <c r="A175" s="26">
        <v>2.1255060728744939E-2</v>
      </c>
      <c r="B175" s="26">
        <v>-1.0899182561307902E-2</v>
      </c>
      <c r="C175" s="26">
        <v>-8.3969465648854966E-3</v>
      </c>
      <c r="D175" s="26">
        <v>4.2905301869445292E-3</v>
      </c>
      <c r="E175" s="26">
        <v>2.1255060728744939E-2</v>
      </c>
      <c r="F175" s="26">
        <v>2.1255060728744939E-2</v>
      </c>
    </row>
    <row r="176" spans="1:6" x14ac:dyDescent="0.45">
      <c r="A176" s="26">
        <v>-3.9643211100099107E-2</v>
      </c>
      <c r="B176" s="26">
        <v>-1.928374655647383E-2</v>
      </c>
      <c r="C176" s="26">
        <v>-3.0792917628945341E-3</v>
      </c>
      <c r="D176" s="26">
        <v>-4.7604516325907842E-2</v>
      </c>
      <c r="E176" s="26">
        <v>-3.9643211100099107E-2</v>
      </c>
      <c r="F176" s="26">
        <v>-3.9643211100099107E-2</v>
      </c>
    </row>
    <row r="177" spans="1:6" x14ac:dyDescent="0.45">
      <c r="A177" s="26">
        <v>-5.1599587203302369E-4</v>
      </c>
      <c r="B177" s="26">
        <v>4.2134831460674156E-3</v>
      </c>
      <c r="C177" s="26">
        <v>-7.722007722007722E-4</v>
      </c>
      <c r="D177" s="26">
        <v>0</v>
      </c>
      <c r="E177" s="26">
        <v>-5.1599587203302369E-4</v>
      </c>
      <c r="F177" s="26">
        <v>-5.1599587203302369E-4</v>
      </c>
    </row>
    <row r="178" spans="1:6" x14ac:dyDescent="0.45">
      <c r="A178" s="26">
        <v>-5.6788848735157462E-3</v>
      </c>
      <c r="B178" s="26">
        <v>-1.5384615384615385E-2</v>
      </c>
      <c r="C178" s="26">
        <v>-9.2735703245749607E-3</v>
      </c>
      <c r="D178" s="26">
        <v>1.0893944248638257E-2</v>
      </c>
      <c r="E178" s="26">
        <v>-5.6788848735157462E-3</v>
      </c>
      <c r="F178" s="26">
        <v>-5.6788848735157462E-3</v>
      </c>
    </row>
    <row r="179" spans="1:6" x14ac:dyDescent="0.45">
      <c r="A179" s="26">
        <v>-2.0768431983385254E-3</v>
      </c>
      <c r="B179" s="26">
        <v>-6.3920454545454549E-3</v>
      </c>
      <c r="C179" s="26">
        <v>0</v>
      </c>
      <c r="D179" s="26">
        <v>-1.0459587955625991E-2</v>
      </c>
      <c r="E179" s="26">
        <v>-2.0768431983385254E-3</v>
      </c>
      <c r="F179" s="26">
        <v>-2.0768431983385254E-3</v>
      </c>
    </row>
    <row r="180" spans="1:6" x14ac:dyDescent="0.45">
      <c r="A180" s="26">
        <v>1.3527575442247659E-2</v>
      </c>
      <c r="B180" s="26">
        <v>2.4303073624017155E-2</v>
      </c>
      <c r="C180" s="26">
        <v>2.8861154446177848E-2</v>
      </c>
      <c r="D180" s="26">
        <v>-3.9397821909032668E-2</v>
      </c>
      <c r="E180" s="26">
        <v>1.3527575442247659E-2</v>
      </c>
      <c r="F180" s="26">
        <v>1.3527575442247659E-2</v>
      </c>
    </row>
    <row r="181" spans="1:6" x14ac:dyDescent="0.45">
      <c r="A181" s="26">
        <v>2.4640657084188913E-2</v>
      </c>
      <c r="B181" s="26">
        <v>7.6762037683182132E-3</v>
      </c>
      <c r="C181" s="26">
        <v>2.7293404094010616E-2</v>
      </c>
      <c r="D181" s="26">
        <v>-3.0010003334444814E-3</v>
      </c>
      <c r="E181" s="26">
        <v>2.4640657084188913E-2</v>
      </c>
      <c r="F181" s="26">
        <v>2.4640657084188913E-2</v>
      </c>
    </row>
    <row r="182" spans="1:6" x14ac:dyDescent="0.45">
      <c r="A182" s="26">
        <v>-4.8597194388777555E-2</v>
      </c>
      <c r="B182" s="26">
        <v>-3.9473684210526314E-2</v>
      </c>
      <c r="C182" s="26">
        <v>-3.6900369003690037E-2</v>
      </c>
      <c r="D182" s="26">
        <v>8.6956521739130436E-3</v>
      </c>
      <c r="E182" s="26">
        <v>-4.8597194388777555E-2</v>
      </c>
      <c r="F182" s="26">
        <v>-4.8597194388777555E-2</v>
      </c>
    </row>
    <row r="183" spans="1:6" x14ac:dyDescent="0.45">
      <c r="A183" s="26">
        <v>4.9499736703528176E-2</v>
      </c>
      <c r="B183" s="26">
        <v>4.9747656813266039E-2</v>
      </c>
      <c r="C183" s="26">
        <v>4.9042145593869733E-2</v>
      </c>
      <c r="D183" s="26">
        <v>2.7519893899204242E-2</v>
      </c>
      <c r="E183" s="26">
        <v>4.9499736703528176E-2</v>
      </c>
      <c r="F183" s="26">
        <v>4.9499736703528176E-2</v>
      </c>
    </row>
    <row r="184" spans="1:6" x14ac:dyDescent="0.45">
      <c r="A184" s="26">
        <v>-5.0175614651279475E-4</v>
      </c>
      <c r="B184" s="26">
        <v>-6.8681318681318687E-4</v>
      </c>
      <c r="C184" s="26">
        <v>-9.4959824689554422E-3</v>
      </c>
      <c r="D184" s="26">
        <v>-8.0671184252984838E-3</v>
      </c>
      <c r="E184" s="26">
        <v>-5.0175614651279475E-4</v>
      </c>
      <c r="F184" s="26">
        <v>-5.0175614651279475E-4</v>
      </c>
    </row>
    <row r="185" spans="1:6" x14ac:dyDescent="0.45">
      <c r="A185" s="26">
        <v>1.004016064257028E-3</v>
      </c>
      <c r="B185" s="26">
        <v>-5.4982817869415812E-3</v>
      </c>
      <c r="C185" s="26">
        <v>-9.5870206489675515E-3</v>
      </c>
      <c r="D185" s="26">
        <v>-3.2530904359141186E-4</v>
      </c>
      <c r="E185" s="26">
        <v>1.004016064257028E-3</v>
      </c>
      <c r="F185" s="26">
        <v>1.004016064257028E-3</v>
      </c>
    </row>
    <row r="186" spans="1:6" x14ac:dyDescent="0.45">
      <c r="A186" s="26">
        <v>-4.613841524573721E-2</v>
      </c>
      <c r="B186" s="26">
        <v>-1.5894955079474776E-2</v>
      </c>
      <c r="C186" s="26">
        <v>-1.6381236038719285E-2</v>
      </c>
      <c r="D186" s="26">
        <v>-3.2541490400260333E-3</v>
      </c>
      <c r="E186" s="26">
        <v>-4.613841524573721E-2</v>
      </c>
      <c r="F186" s="26">
        <v>-4.613841524573721E-2</v>
      </c>
    </row>
    <row r="187" spans="1:6" x14ac:dyDescent="0.45">
      <c r="A187" s="26">
        <v>-1.4195583596214511E-2</v>
      </c>
      <c r="B187" s="26">
        <v>-1.6151685393258428E-2</v>
      </c>
      <c r="C187" s="26">
        <v>-1.4383043149129448E-2</v>
      </c>
      <c r="D187" s="26">
        <v>8.1619327456741754E-3</v>
      </c>
      <c r="E187" s="26">
        <v>-1.4195583596214511E-2</v>
      </c>
      <c r="F187" s="26">
        <v>-1.4195583596214511E-2</v>
      </c>
    </row>
    <row r="188" spans="1:6" x14ac:dyDescent="0.45">
      <c r="A188" s="26">
        <v>1.0666666666666666E-2</v>
      </c>
      <c r="B188" s="26">
        <v>3.2119914346895075E-2</v>
      </c>
      <c r="C188" s="26">
        <v>1.5360983102918587E-3</v>
      </c>
      <c r="D188" s="26">
        <v>1.1981865284974092E-2</v>
      </c>
      <c r="E188" s="26">
        <v>1.0666666666666666E-2</v>
      </c>
      <c r="F188" s="26">
        <v>1.0666666666666666E-2</v>
      </c>
    </row>
    <row r="189" spans="1:6" x14ac:dyDescent="0.45">
      <c r="A189" s="26">
        <v>-1.5831134564643799E-3</v>
      </c>
      <c r="B189" s="26">
        <v>-6.9156293222683261E-3</v>
      </c>
      <c r="C189" s="26">
        <v>3.8343558282208589E-3</v>
      </c>
      <c r="D189" s="26">
        <v>-4.1599999999999996E-3</v>
      </c>
      <c r="E189" s="26">
        <v>-1.5831134564643799E-3</v>
      </c>
      <c r="F189" s="26">
        <v>-1.5831134564643799E-3</v>
      </c>
    </row>
    <row r="190" spans="1:6" x14ac:dyDescent="0.45">
      <c r="A190" s="26">
        <v>-1.5856236786469344E-3</v>
      </c>
      <c r="B190" s="26">
        <v>-7.6601671309192198E-3</v>
      </c>
      <c r="C190" s="26">
        <v>3.8197097020626434E-3</v>
      </c>
      <c r="D190" s="26">
        <v>-1.5745501285347043E-2</v>
      </c>
      <c r="E190" s="26">
        <v>-1.5856236786469344E-3</v>
      </c>
      <c r="F190" s="26">
        <v>-1.5856236786469344E-3</v>
      </c>
    </row>
    <row r="191" spans="1:6" x14ac:dyDescent="0.45">
      <c r="A191" s="26">
        <v>-3.7056643726839597E-3</v>
      </c>
      <c r="B191" s="26">
        <v>-4.2105263157894736E-3</v>
      </c>
      <c r="C191" s="26">
        <v>-7.6103500761035003E-4</v>
      </c>
      <c r="D191" s="26">
        <v>-5.2236369572314723E-3</v>
      </c>
      <c r="E191" s="26">
        <v>-3.7056643726839597E-3</v>
      </c>
      <c r="F191" s="26">
        <v>-3.7056643726839597E-3</v>
      </c>
    </row>
    <row r="192" spans="1:6" x14ac:dyDescent="0.45">
      <c r="A192" s="26">
        <v>1.1689691817215728E-2</v>
      </c>
      <c r="B192" s="26">
        <v>1.9027484143763214E-2</v>
      </c>
      <c r="C192" s="26">
        <v>1.2947448591012947E-2</v>
      </c>
      <c r="D192" s="26">
        <v>2.2973416475221531E-3</v>
      </c>
      <c r="E192" s="26">
        <v>1.1689691817215728E-2</v>
      </c>
      <c r="F192" s="26">
        <v>1.1689691817215728E-2</v>
      </c>
    </row>
    <row r="193" spans="1:6" x14ac:dyDescent="0.45">
      <c r="A193" s="26">
        <v>-1.5756302521008404E-3</v>
      </c>
      <c r="B193" s="26">
        <v>-9.6818810511756573E-3</v>
      </c>
      <c r="C193" s="26">
        <v>-9.0225563909774441E-3</v>
      </c>
      <c r="D193" s="26">
        <v>4.0275049115913557E-2</v>
      </c>
      <c r="E193" s="26">
        <v>-1.5756302521008404E-3</v>
      </c>
      <c r="F193" s="26">
        <v>-1.5756302521008404E-3</v>
      </c>
    </row>
    <row r="194" spans="1:6" x14ac:dyDescent="0.45">
      <c r="A194" s="26">
        <v>-1.0520778537611783E-3</v>
      </c>
      <c r="B194" s="26">
        <v>-1.3268156424581005E-2</v>
      </c>
      <c r="C194" s="26">
        <v>1.4415781487101669E-2</v>
      </c>
      <c r="D194" s="26">
        <v>-2.3921938936103244E-2</v>
      </c>
      <c r="E194" s="26">
        <v>-1.0520778537611783E-3</v>
      </c>
      <c r="F194" s="26">
        <v>-1.0520778537611783E-3</v>
      </c>
    </row>
    <row r="195" spans="1:6" x14ac:dyDescent="0.45">
      <c r="A195" s="26">
        <v>-1.8957345971563982E-2</v>
      </c>
      <c r="B195" s="26">
        <v>-7.7848549186128801E-3</v>
      </c>
      <c r="C195" s="26">
        <v>-1.0471204188481676E-2</v>
      </c>
      <c r="D195" s="26">
        <v>-1.1931634956465657E-2</v>
      </c>
      <c r="E195" s="26">
        <v>-1.8957345971563982E-2</v>
      </c>
      <c r="F195" s="26">
        <v>-1.8957345971563982E-2</v>
      </c>
    </row>
    <row r="196" spans="1:6" x14ac:dyDescent="0.45">
      <c r="A196" s="26">
        <v>1.0735373054213634E-3</v>
      </c>
      <c r="B196" s="26">
        <v>-2.8530670470756064E-3</v>
      </c>
      <c r="C196" s="26">
        <v>1.8140589569160998E-2</v>
      </c>
      <c r="D196" s="26">
        <v>1.2075718015665796E-2</v>
      </c>
      <c r="E196" s="26">
        <v>1.0735373054213634E-3</v>
      </c>
      <c r="F196" s="26">
        <v>1.0735373054213634E-3</v>
      </c>
    </row>
    <row r="197" spans="1:6" x14ac:dyDescent="0.45">
      <c r="A197" s="26">
        <v>1.1260053619302948E-2</v>
      </c>
      <c r="B197" s="26">
        <v>7.1530758226037196E-3</v>
      </c>
      <c r="C197" s="26">
        <v>2.9695619896065329E-2</v>
      </c>
      <c r="D197" s="26">
        <v>-2.257336343115124E-3</v>
      </c>
      <c r="E197" s="26">
        <v>1.1260053619302948E-2</v>
      </c>
      <c r="F197" s="26">
        <v>1.1260053619302948E-2</v>
      </c>
    </row>
    <row r="198" spans="1:6" x14ac:dyDescent="0.45">
      <c r="A198" s="26">
        <v>4.7189819724284196E-2</v>
      </c>
      <c r="B198" s="26">
        <v>4.6164772727272728E-2</v>
      </c>
      <c r="C198" s="26">
        <v>3.7490987743330928E-2</v>
      </c>
      <c r="D198" s="26">
        <v>2.100840336134454E-2</v>
      </c>
      <c r="E198" s="26">
        <v>4.7189819724284196E-2</v>
      </c>
      <c r="F198" s="26">
        <v>4.7189819724284196E-2</v>
      </c>
    </row>
    <row r="199" spans="1:6" x14ac:dyDescent="0.45">
      <c r="A199" s="26">
        <v>4.2531645569620254E-2</v>
      </c>
      <c r="B199" s="26">
        <v>3.6659877800407331E-2</v>
      </c>
      <c r="C199" s="26">
        <v>6.2543432939541352E-3</v>
      </c>
      <c r="D199" s="26">
        <v>2.8490028490028491E-3</v>
      </c>
      <c r="E199" s="26">
        <v>4.2531645569620254E-2</v>
      </c>
      <c r="F199" s="26">
        <v>4.2531645569620254E-2</v>
      </c>
    </row>
    <row r="200" spans="1:6" x14ac:dyDescent="0.45">
      <c r="A200" s="26">
        <v>-1.0684798445847498E-2</v>
      </c>
      <c r="B200" s="26">
        <v>-1.9646365422396856E-2</v>
      </c>
      <c r="C200" s="26">
        <v>-2.5552486187845305E-2</v>
      </c>
      <c r="D200" s="26">
        <v>1.6098484848484848E-2</v>
      </c>
      <c r="E200" s="26">
        <v>-1.0684798445847498E-2</v>
      </c>
      <c r="F200" s="26">
        <v>-1.0684798445847498E-2</v>
      </c>
    </row>
    <row r="201" spans="1:6" x14ac:dyDescent="0.45">
      <c r="A201" s="26">
        <v>-1.9636720667648502E-2</v>
      </c>
      <c r="B201" s="26">
        <v>-8.0160320641282558E-3</v>
      </c>
      <c r="C201" s="26">
        <v>-1.4174344436569808E-2</v>
      </c>
      <c r="D201" s="26">
        <v>-2.2988505747126436E-2</v>
      </c>
      <c r="E201" s="26">
        <v>-1.9636720667648502E-2</v>
      </c>
      <c r="F201" s="26">
        <v>-1.9636720667648502E-2</v>
      </c>
    </row>
    <row r="202" spans="1:6" x14ac:dyDescent="0.45">
      <c r="A202" s="26">
        <v>-3.0045067601402104E-3</v>
      </c>
      <c r="B202" s="26">
        <v>-1.1447811447811448E-2</v>
      </c>
      <c r="C202" s="26">
        <v>8.6268871315600282E-3</v>
      </c>
      <c r="D202" s="26">
        <v>-1.8124006359300476E-2</v>
      </c>
      <c r="E202" s="26">
        <v>-3.0045067601402104E-3</v>
      </c>
      <c r="F202" s="26">
        <v>-3.0045067601402104E-3</v>
      </c>
    </row>
    <row r="203" spans="1:6" x14ac:dyDescent="0.45">
      <c r="A203" s="26">
        <v>-8.0361627322953297E-3</v>
      </c>
      <c r="B203" s="26">
        <v>-1.5667574931880108E-2</v>
      </c>
      <c r="C203" s="26">
        <v>-2.851033499643621E-3</v>
      </c>
      <c r="D203" s="26">
        <v>-1.327720207253886E-2</v>
      </c>
      <c r="E203" s="26">
        <v>-8.0361627322953297E-3</v>
      </c>
      <c r="F203" s="26">
        <v>-8.0361627322953297E-3</v>
      </c>
    </row>
    <row r="204" spans="1:6" x14ac:dyDescent="0.45">
      <c r="A204" s="26">
        <v>-3.5443037974683543E-3</v>
      </c>
      <c r="B204" s="26">
        <v>-2.0761245674740486E-3</v>
      </c>
      <c r="C204" s="26">
        <v>1.3581129378127233E-2</v>
      </c>
      <c r="D204" s="26">
        <v>-1.0502133245815556E-2</v>
      </c>
      <c r="E204" s="26">
        <v>-3.5443037974683543E-3</v>
      </c>
      <c r="F204" s="26">
        <v>-3.5443037974683543E-3</v>
      </c>
    </row>
    <row r="205" spans="1:6" x14ac:dyDescent="0.45">
      <c r="A205" s="26">
        <v>-1.5243902439024391E-3</v>
      </c>
      <c r="B205" s="26">
        <v>-6.9348127600554787E-4</v>
      </c>
      <c r="C205" s="26">
        <v>5.6417489421720732E-3</v>
      </c>
      <c r="D205" s="26">
        <v>-6.965174129353234E-3</v>
      </c>
      <c r="E205" s="26">
        <v>-1.5243902439024391E-3</v>
      </c>
      <c r="F205" s="26">
        <v>-1.5243902439024391E-3</v>
      </c>
    </row>
    <row r="206" spans="1:6" x14ac:dyDescent="0.45">
      <c r="A206" s="26">
        <v>-1.0178117048346057E-2</v>
      </c>
      <c r="B206" s="26">
        <v>-1.7349063150589868E-2</v>
      </c>
      <c r="C206" s="26">
        <v>-1.4025245441795231E-2</v>
      </c>
      <c r="D206" s="26">
        <v>6.6800267201068807E-3</v>
      </c>
      <c r="E206" s="26">
        <v>-1.0178117048346057E-2</v>
      </c>
      <c r="F206" s="26">
        <v>-1.0178117048346057E-2</v>
      </c>
    </row>
    <row r="207" spans="1:6" x14ac:dyDescent="0.45">
      <c r="A207" s="26">
        <v>-1.5424164524421594E-2</v>
      </c>
      <c r="B207" s="26">
        <v>-7.0621468926553672E-3</v>
      </c>
      <c r="C207" s="26">
        <v>-7.8236130867709811E-3</v>
      </c>
      <c r="D207" s="26">
        <v>-2.9860650298606504E-3</v>
      </c>
      <c r="E207" s="26">
        <v>-1.5424164524421594E-2</v>
      </c>
      <c r="F207" s="26">
        <v>-1.5424164524421594E-2</v>
      </c>
    </row>
    <row r="208" spans="1:6" x14ac:dyDescent="0.45">
      <c r="A208" s="26">
        <v>1.0443864229765013E-3</v>
      </c>
      <c r="B208" s="26">
        <v>7.1123755334281653E-4</v>
      </c>
      <c r="C208" s="26">
        <v>3.5842293906810036E-3</v>
      </c>
      <c r="D208" s="26">
        <v>-9.9833610648918472E-4</v>
      </c>
      <c r="E208" s="26">
        <v>1.0443864229765013E-3</v>
      </c>
      <c r="F208" s="26">
        <v>1.0443864229765013E-3</v>
      </c>
    </row>
    <row r="209" spans="1:6" x14ac:dyDescent="0.45">
      <c r="A209" s="26">
        <v>-3.1298904538341159E-3</v>
      </c>
      <c r="B209" s="26">
        <v>-1.4214641080312722E-3</v>
      </c>
      <c r="C209" s="26">
        <v>-1.4285714285714286E-3</v>
      </c>
      <c r="D209" s="26">
        <v>-7.9946702198534312E-3</v>
      </c>
      <c r="E209" s="26">
        <v>-3.1298904538341159E-3</v>
      </c>
      <c r="F209" s="26">
        <v>-3.1298904538341159E-3</v>
      </c>
    </row>
    <row r="210" spans="1:6" x14ac:dyDescent="0.45">
      <c r="A210" s="26">
        <v>-4.1862899005756151E-3</v>
      </c>
      <c r="B210" s="26">
        <v>-2.1352313167259788E-3</v>
      </c>
      <c r="C210" s="26">
        <v>-1.1444921316165951E-2</v>
      </c>
      <c r="D210" s="26">
        <v>-9.4022834116856951E-3</v>
      </c>
      <c r="E210" s="26">
        <v>-4.1862899005756151E-3</v>
      </c>
      <c r="F210" s="26">
        <v>-4.1862899005756151E-3</v>
      </c>
    </row>
    <row r="211" spans="1:6" x14ac:dyDescent="0.45">
      <c r="A211" s="26">
        <v>7.3568050446663168E-3</v>
      </c>
      <c r="B211" s="26">
        <v>1.4265335235378032E-3</v>
      </c>
      <c r="C211" s="26">
        <v>1.2301013024602027E-2</v>
      </c>
      <c r="D211" s="26">
        <v>-6.779661016949153E-4</v>
      </c>
      <c r="E211" s="26">
        <v>7.3568050446663168E-3</v>
      </c>
      <c r="F211" s="26">
        <v>7.3568050446663168E-3</v>
      </c>
    </row>
    <row r="212" spans="1:6" x14ac:dyDescent="0.45">
      <c r="A212" s="26">
        <v>-5.2164840897235261E-4</v>
      </c>
      <c r="B212" s="26">
        <v>-7.1225071225071229E-4</v>
      </c>
      <c r="C212" s="26">
        <v>-1.0007147962830594E-2</v>
      </c>
      <c r="D212" s="26">
        <v>-2.2048846675712348E-2</v>
      </c>
      <c r="E212" s="26">
        <v>-5.2164840897235261E-4</v>
      </c>
      <c r="F212" s="26">
        <v>-5.2164840897235261E-4</v>
      </c>
    </row>
    <row r="213" spans="1:6" x14ac:dyDescent="0.45">
      <c r="A213" s="26">
        <v>-5.2192066805845511E-3</v>
      </c>
      <c r="B213" s="26">
        <v>-2.1382751247327157E-3</v>
      </c>
      <c r="C213" s="26">
        <v>-9.3862815884476532E-3</v>
      </c>
      <c r="D213" s="26">
        <v>-2.9830038154699964E-2</v>
      </c>
      <c r="E213" s="26">
        <v>-5.2192066805845511E-3</v>
      </c>
      <c r="F213" s="26">
        <v>-5.2192066805845511E-3</v>
      </c>
    </row>
    <row r="214" spans="1:6" x14ac:dyDescent="0.45">
      <c r="A214" s="26">
        <v>-5.7712486883525708E-3</v>
      </c>
      <c r="B214" s="26">
        <v>-9.285714285714286E-3</v>
      </c>
      <c r="C214" s="26">
        <v>-8.0174927113702624E-3</v>
      </c>
      <c r="D214" s="26">
        <v>3.5752592062924561E-3</v>
      </c>
      <c r="E214" s="26">
        <v>-5.7712486883525708E-3</v>
      </c>
      <c r="F214" s="26">
        <v>-5.7712486883525708E-3</v>
      </c>
    </row>
    <row r="215" spans="1:6" x14ac:dyDescent="0.45">
      <c r="A215" s="26">
        <v>-1.0026385224274407E-2</v>
      </c>
      <c r="B215" s="26">
        <v>-1.2977649603460706E-2</v>
      </c>
      <c r="C215" s="26">
        <v>-8.8170462894930201E-3</v>
      </c>
      <c r="D215" s="26">
        <v>1.7100106875667972E-2</v>
      </c>
      <c r="E215" s="26">
        <v>-1.0026385224274407E-2</v>
      </c>
      <c r="F215" s="26">
        <v>-1.0026385224274407E-2</v>
      </c>
    </row>
    <row r="216" spans="1:6" x14ac:dyDescent="0.45">
      <c r="A216" s="26">
        <v>-3.1982942430703624E-3</v>
      </c>
      <c r="B216" s="26">
        <v>5.1132213294375461E-3</v>
      </c>
      <c r="C216" s="26">
        <v>1.3343217197924388E-2</v>
      </c>
      <c r="D216" s="26">
        <v>3.1523642732049035E-3</v>
      </c>
      <c r="E216" s="26">
        <v>-3.1982942430703624E-3</v>
      </c>
      <c r="F216" s="26">
        <v>-3.1982942430703624E-3</v>
      </c>
    </row>
    <row r="217" spans="1:6" x14ac:dyDescent="0.45">
      <c r="A217" s="26">
        <v>-5.3475935828877002E-3</v>
      </c>
      <c r="B217" s="26">
        <v>-2.1802325581395349E-3</v>
      </c>
      <c r="C217" s="26">
        <v>7.3152889539136799E-4</v>
      </c>
      <c r="D217" s="26">
        <v>0</v>
      </c>
      <c r="E217" s="26">
        <v>-5.3475935828877002E-3</v>
      </c>
      <c r="F217" s="26">
        <v>-5.3475935828877002E-3</v>
      </c>
    </row>
    <row r="218" spans="1:6" x14ac:dyDescent="0.45">
      <c r="A218" s="26">
        <v>-4.3010752688172043E-3</v>
      </c>
      <c r="B218" s="26">
        <v>-5.826656955571741E-3</v>
      </c>
      <c r="C218" s="26">
        <v>1.6081871345029239E-2</v>
      </c>
      <c r="D218" s="26">
        <v>-4.5391061452513971E-3</v>
      </c>
      <c r="E218" s="26">
        <v>-4.3010752688172043E-3</v>
      </c>
      <c r="F218" s="26">
        <v>-4.3010752688172043E-3</v>
      </c>
    </row>
    <row r="219" spans="1:6" x14ac:dyDescent="0.45">
      <c r="A219" s="26">
        <v>5.3995680345572351E-3</v>
      </c>
      <c r="B219" s="26">
        <v>-1.0256410256410256E-2</v>
      </c>
      <c r="C219" s="26">
        <v>6.4748201438848919E-3</v>
      </c>
      <c r="D219" s="26">
        <v>-1.403016485443704E-2</v>
      </c>
      <c r="E219" s="26">
        <v>5.3995680345572351E-3</v>
      </c>
      <c r="F219" s="26">
        <v>5.3995680345572351E-3</v>
      </c>
    </row>
    <row r="220" spans="1:6" x14ac:dyDescent="0.45">
      <c r="A220" s="26">
        <v>2.2556390977443608E-2</v>
      </c>
      <c r="B220" s="26">
        <v>-9.6225018504811251E-3</v>
      </c>
      <c r="C220" s="26">
        <v>1.4295925661186562E-3</v>
      </c>
      <c r="D220" s="26">
        <v>-4.7669868374244043E-2</v>
      </c>
      <c r="E220" s="26">
        <v>2.2556390977443608E-2</v>
      </c>
      <c r="F220" s="26">
        <v>2.2556390977443608E-2</v>
      </c>
    </row>
    <row r="221" spans="1:6" x14ac:dyDescent="0.45">
      <c r="A221" s="26">
        <v>1.8907563025210083E-2</v>
      </c>
      <c r="B221" s="26">
        <v>1.195814648729447E-2</v>
      </c>
      <c r="C221" s="26">
        <v>3.5688793718772305E-3</v>
      </c>
      <c r="D221" s="26">
        <v>2.9884198729921555E-3</v>
      </c>
      <c r="E221" s="26">
        <v>1.8907563025210083E-2</v>
      </c>
      <c r="F221" s="26">
        <v>1.8907563025210083E-2</v>
      </c>
    </row>
    <row r="222" spans="1:6" x14ac:dyDescent="0.45">
      <c r="A222" s="26">
        <v>1.443298969072165E-2</v>
      </c>
      <c r="B222" s="26">
        <v>3.0280649926144758E-2</v>
      </c>
      <c r="C222" s="26">
        <v>7.8236130867709811E-3</v>
      </c>
      <c r="D222" s="26">
        <v>1.7132216014897578E-2</v>
      </c>
      <c r="E222" s="26">
        <v>1.443298969072165E-2</v>
      </c>
      <c r="F222" s="26">
        <v>1.443298969072165E-2</v>
      </c>
    </row>
    <row r="223" spans="1:6" x14ac:dyDescent="0.45">
      <c r="A223" s="26">
        <v>-1.5243902439024391E-3</v>
      </c>
      <c r="B223" s="26">
        <v>4.3010752688172043E-3</v>
      </c>
      <c r="C223" s="26">
        <v>2.1171489061397319E-3</v>
      </c>
      <c r="D223" s="26">
        <v>2.4899304284145003E-2</v>
      </c>
      <c r="E223" s="26">
        <v>-1.5243902439024391E-3</v>
      </c>
      <c r="F223" s="26">
        <v>-1.5243902439024391E-3</v>
      </c>
    </row>
    <row r="224" spans="1:6" x14ac:dyDescent="0.45">
      <c r="A224" s="26">
        <v>-1.5267175572519083E-2</v>
      </c>
      <c r="B224" s="26">
        <v>2.2127052105638829E-2</v>
      </c>
      <c r="C224" s="26">
        <v>1.1267605633802818E-2</v>
      </c>
      <c r="D224" s="26">
        <v>-4.2872454448017148E-3</v>
      </c>
      <c r="E224" s="26">
        <v>-1.5267175572519083E-2</v>
      </c>
      <c r="F224" s="26">
        <v>-1.5267175572519083E-2</v>
      </c>
    </row>
    <row r="225" spans="1:6" x14ac:dyDescent="0.45">
      <c r="A225" s="26">
        <v>-8.2687338501291983E-3</v>
      </c>
      <c r="B225" s="26">
        <v>1.3268156424581005E-2</v>
      </c>
      <c r="C225" s="26">
        <v>4.8746518105849583E-3</v>
      </c>
      <c r="D225" s="26">
        <v>-1.2199497667743094E-2</v>
      </c>
      <c r="E225" s="26">
        <v>-8.2687338501291983E-3</v>
      </c>
      <c r="F225" s="26">
        <v>-8.2687338501291983E-3</v>
      </c>
    </row>
    <row r="226" spans="1:6" x14ac:dyDescent="0.45">
      <c r="A226" s="26">
        <v>-3.6477331943720686E-3</v>
      </c>
      <c r="B226" s="26">
        <v>1.3094417643004824E-2</v>
      </c>
      <c r="C226" s="26">
        <v>-6.93000693000693E-4</v>
      </c>
      <c r="D226" s="26">
        <v>-9.4442426443879408E-3</v>
      </c>
      <c r="E226" s="26">
        <v>-3.6477331943720686E-3</v>
      </c>
      <c r="F226" s="26">
        <v>-3.6477331943720686E-3</v>
      </c>
    </row>
    <row r="227" spans="1:6" x14ac:dyDescent="0.45">
      <c r="A227" s="26">
        <v>-1.1506276150627616E-2</v>
      </c>
      <c r="B227" s="26">
        <v>1.4965986394557823E-2</v>
      </c>
      <c r="C227" s="26">
        <v>1.1095700416088766E-2</v>
      </c>
      <c r="D227" s="26">
        <v>-2.5669233590025669E-3</v>
      </c>
      <c r="E227" s="26">
        <v>-1.1506276150627616E-2</v>
      </c>
      <c r="F227" s="26">
        <v>-1.1506276150627616E-2</v>
      </c>
    </row>
    <row r="228" spans="1:6" x14ac:dyDescent="0.45">
      <c r="A228" s="26">
        <v>5.2910052910052914E-4</v>
      </c>
      <c r="B228" s="26">
        <v>-6.7024128686327079E-4</v>
      </c>
      <c r="C228" s="26">
        <v>2.05761316872428E-3</v>
      </c>
      <c r="D228" s="26">
        <v>-5.1470588235294117E-3</v>
      </c>
      <c r="E228" s="26">
        <v>5.2910052910052914E-4</v>
      </c>
      <c r="F228" s="26">
        <v>5.2910052910052914E-4</v>
      </c>
    </row>
    <row r="229" spans="1:6" x14ac:dyDescent="0.45">
      <c r="A229" s="26">
        <v>5.8170280274986779E-3</v>
      </c>
      <c r="B229" s="26">
        <v>-5.3655264922870555E-3</v>
      </c>
      <c r="C229" s="26">
        <v>-1.3689253935660506E-3</v>
      </c>
      <c r="D229" s="26">
        <v>1.4781966001478197E-3</v>
      </c>
      <c r="E229" s="26">
        <v>5.8170280274986779E-3</v>
      </c>
      <c r="F229" s="26">
        <v>5.8170280274986779E-3</v>
      </c>
    </row>
    <row r="230" spans="1:6" x14ac:dyDescent="0.45">
      <c r="A230" s="26">
        <v>-3.6803364879074659E-3</v>
      </c>
      <c r="B230" s="26">
        <v>-4.720161834120027E-3</v>
      </c>
      <c r="C230" s="26">
        <v>-6.8540095956134343E-4</v>
      </c>
      <c r="D230" s="26">
        <v>-8.487084870848708E-3</v>
      </c>
      <c r="E230" s="26">
        <v>-3.6803364879074659E-3</v>
      </c>
      <c r="F230" s="26">
        <v>-3.6803364879074659E-3</v>
      </c>
    </row>
    <row r="231" spans="1:6" x14ac:dyDescent="0.45">
      <c r="A231" s="26">
        <v>-5.8047493403693929E-3</v>
      </c>
      <c r="B231" s="26">
        <v>-1.3550135501355014E-2</v>
      </c>
      <c r="C231" s="26">
        <v>-2.7434842249657062E-3</v>
      </c>
      <c r="D231" s="26">
        <v>0</v>
      </c>
      <c r="E231" s="26">
        <v>-5.8047493403693929E-3</v>
      </c>
      <c r="F231" s="26">
        <v>-5.8047493403693929E-3</v>
      </c>
    </row>
    <row r="232" spans="1:6" x14ac:dyDescent="0.45">
      <c r="A232" s="26">
        <v>-7.4309978768577496E-3</v>
      </c>
      <c r="B232" s="26">
        <v>-2.8846153846153848E-2</v>
      </c>
      <c r="C232" s="26">
        <v>-9.6286107290233843E-3</v>
      </c>
      <c r="D232" s="26">
        <v>0</v>
      </c>
      <c r="E232" s="26">
        <v>-7.4309978768577496E-3</v>
      </c>
      <c r="F232" s="26">
        <v>-7.4309978768577496E-3</v>
      </c>
    </row>
    <row r="233" spans="1:6" x14ac:dyDescent="0.45">
      <c r="A233" s="26">
        <v>-4.8128342245989308E-3</v>
      </c>
      <c r="B233" s="26">
        <v>0</v>
      </c>
      <c r="C233" s="26">
        <v>-1.5277777777777777E-2</v>
      </c>
      <c r="D233" s="26">
        <v>0</v>
      </c>
      <c r="E233" s="26">
        <v>-4.8128342245989308E-3</v>
      </c>
      <c r="F233" s="26">
        <v>-4.8128342245989308E-3</v>
      </c>
    </row>
    <row r="234" spans="1:6" x14ac:dyDescent="0.45">
      <c r="A234" s="26">
        <v>-4.8361096184846852E-3</v>
      </c>
      <c r="B234" s="26">
        <v>-6.3649222065063652E-3</v>
      </c>
      <c r="C234" s="26">
        <v>-9.8730606488011286E-3</v>
      </c>
      <c r="D234" s="26">
        <v>0</v>
      </c>
      <c r="E234" s="26">
        <v>-4.8361096184846852E-3</v>
      </c>
      <c r="F234" s="26">
        <v>-4.8361096184846852E-3</v>
      </c>
    </row>
    <row r="235" spans="1:6" x14ac:dyDescent="0.45">
      <c r="A235" s="26">
        <v>-3.2397408207343412E-3</v>
      </c>
      <c r="B235" s="26">
        <v>-3.5587188612099642E-3</v>
      </c>
      <c r="C235" s="26">
        <v>2.8490028490028491E-3</v>
      </c>
      <c r="D235" s="26">
        <v>0</v>
      </c>
      <c r="E235" s="26">
        <v>-3.2397408207343412E-3</v>
      </c>
      <c r="F235" s="26">
        <v>-3.2397408207343412E-3</v>
      </c>
    </row>
    <row r="236" spans="1:6" x14ac:dyDescent="0.45">
      <c r="A236" s="26">
        <v>-8.6673889490790895E-3</v>
      </c>
      <c r="B236" s="26">
        <v>-4.2857142857142859E-3</v>
      </c>
      <c r="C236" s="26">
        <v>7.1022727272727275E-4</v>
      </c>
      <c r="D236" s="26">
        <v>-0.25009304056568665</v>
      </c>
      <c r="E236" s="26">
        <v>-8.6673889490790895E-3</v>
      </c>
      <c r="F236" s="26">
        <v>-8.6673889490790895E-3</v>
      </c>
    </row>
    <row r="237" spans="1:6" x14ac:dyDescent="0.45">
      <c r="A237" s="26">
        <v>-1.6393442622950821E-2</v>
      </c>
      <c r="B237" s="26">
        <v>-1.4347202295552368E-3</v>
      </c>
      <c r="C237" s="26">
        <v>-2.1291696238466998E-3</v>
      </c>
      <c r="D237" s="26">
        <v>-2.4813895781637717E-3</v>
      </c>
      <c r="E237" s="26">
        <v>-1.6393442622950821E-2</v>
      </c>
      <c r="F237" s="26">
        <v>-1.6393442622950821E-2</v>
      </c>
    </row>
    <row r="238" spans="1:6" x14ac:dyDescent="0.45">
      <c r="A238" s="26">
        <v>-1.6111111111111111E-2</v>
      </c>
      <c r="B238" s="26">
        <v>-1.0057471264367816E-2</v>
      </c>
      <c r="C238" s="26">
        <v>-2.5604551920341393E-2</v>
      </c>
      <c r="D238" s="26">
        <v>-7.462686567164179E-3</v>
      </c>
      <c r="E238" s="26">
        <v>-1.6111111111111111E-2</v>
      </c>
      <c r="F238" s="26">
        <v>-1.6111111111111111E-2</v>
      </c>
    </row>
    <row r="239" spans="1:6" x14ac:dyDescent="0.45">
      <c r="A239" s="26">
        <v>-1.0728402032749858E-2</v>
      </c>
      <c r="B239" s="26">
        <v>-2.9027576197387518E-3</v>
      </c>
      <c r="C239" s="26">
        <v>2.1897810218978104E-3</v>
      </c>
      <c r="D239" s="26">
        <v>5.0125313283208019E-4</v>
      </c>
      <c r="E239" s="26">
        <v>-1.0728402032749858E-2</v>
      </c>
      <c r="F239" s="26">
        <v>-1.0728402032749858E-2</v>
      </c>
    </row>
    <row r="240" spans="1:6" x14ac:dyDescent="0.45">
      <c r="A240" s="26">
        <v>-5.1369863013698627E-3</v>
      </c>
      <c r="B240" s="26">
        <v>-3.6390101892285298E-3</v>
      </c>
      <c r="C240" s="26">
        <v>-2.1849963583394027E-3</v>
      </c>
      <c r="D240" s="26">
        <v>-4.0080160320641279E-3</v>
      </c>
      <c r="E240" s="26">
        <v>-5.1369863013698627E-3</v>
      </c>
      <c r="F240" s="26">
        <v>-5.1369863013698627E-3</v>
      </c>
    </row>
    <row r="241" spans="1:6" x14ac:dyDescent="0.45">
      <c r="A241" s="26">
        <v>-1.2621916236374068E-2</v>
      </c>
      <c r="B241" s="26">
        <v>-7.3046018991964941E-3</v>
      </c>
      <c r="C241" s="26">
        <v>-5.1094890510948905E-3</v>
      </c>
      <c r="D241" s="26">
        <v>2.012072434607646E-3</v>
      </c>
      <c r="E241" s="26">
        <v>-1.2621916236374068E-2</v>
      </c>
      <c r="F241" s="26">
        <v>-1.2621916236374068E-2</v>
      </c>
    </row>
    <row r="242" spans="1:6" x14ac:dyDescent="0.45">
      <c r="A242" s="26">
        <v>5.2295177222545031E-3</v>
      </c>
      <c r="B242" s="26">
        <v>1.9867549668874173E-2</v>
      </c>
      <c r="C242" s="26">
        <v>1.173881144534116E-2</v>
      </c>
      <c r="D242" s="26">
        <v>-2.5100401606425703E-3</v>
      </c>
      <c r="E242" s="26">
        <v>5.2295177222545031E-3</v>
      </c>
      <c r="F242" s="26">
        <v>5.2295177222545031E-3</v>
      </c>
    </row>
    <row r="243" spans="1:6" x14ac:dyDescent="0.45">
      <c r="A243" s="26">
        <v>2.8901734104046241E-3</v>
      </c>
      <c r="B243" s="26">
        <v>-1.1544011544011544E-2</v>
      </c>
      <c r="C243" s="26">
        <v>-8.7019579405366206E-3</v>
      </c>
      <c r="D243" s="26">
        <v>-5.0327126321087065E-4</v>
      </c>
      <c r="E243" s="26">
        <v>2.8901734104046241E-3</v>
      </c>
      <c r="F243" s="26">
        <v>2.8901734104046241E-3</v>
      </c>
    </row>
    <row r="244" spans="1:6" x14ac:dyDescent="0.45">
      <c r="A244" s="26">
        <v>2.2478386167146973E-2</v>
      </c>
      <c r="B244" s="26">
        <v>2.9197080291970801E-3</v>
      </c>
      <c r="C244" s="26">
        <v>1.5362106803218726E-2</v>
      </c>
      <c r="D244" s="26">
        <v>-5.0352467270896274E-3</v>
      </c>
      <c r="E244" s="26">
        <v>2.2478386167146973E-2</v>
      </c>
      <c r="F244" s="26">
        <v>2.2478386167146973E-2</v>
      </c>
    </row>
    <row r="245" spans="1:6" x14ac:dyDescent="0.45">
      <c r="A245" s="26">
        <v>2.8184892897406989E-2</v>
      </c>
      <c r="B245" s="26">
        <v>2.1834061135371178E-3</v>
      </c>
      <c r="C245" s="26">
        <v>-7.2046109510086451E-4</v>
      </c>
      <c r="D245" s="26">
        <v>2.1761133603238867E-2</v>
      </c>
      <c r="E245" s="26">
        <v>2.8184892897406989E-2</v>
      </c>
      <c r="F245" s="26">
        <v>2.8184892897406989E-2</v>
      </c>
    </row>
    <row r="246" spans="1:6" x14ac:dyDescent="0.45">
      <c r="A246" s="26">
        <v>1.9736842105263157E-2</v>
      </c>
      <c r="B246" s="26">
        <v>2.9048656499636892E-3</v>
      </c>
      <c r="C246" s="26">
        <v>5.7678442682047582E-3</v>
      </c>
      <c r="D246" s="26">
        <v>3.2689450222882617E-2</v>
      </c>
      <c r="E246" s="26">
        <v>1.9736842105263157E-2</v>
      </c>
      <c r="F246" s="26">
        <v>1.9736842105263157E-2</v>
      </c>
    </row>
    <row r="247" spans="1:6" x14ac:dyDescent="0.45">
      <c r="A247" s="26">
        <v>1.3440860215053764E-2</v>
      </c>
      <c r="B247" s="26">
        <v>1.8102824040550327E-2</v>
      </c>
      <c r="C247" s="26">
        <v>1.7204301075268817E-2</v>
      </c>
      <c r="D247" s="26">
        <v>3.7889688249400477E-2</v>
      </c>
      <c r="E247" s="26">
        <v>1.3440860215053764E-2</v>
      </c>
      <c r="F247" s="26">
        <v>1.3440860215053764E-2</v>
      </c>
    </row>
    <row r="248" spans="1:6" x14ac:dyDescent="0.45">
      <c r="A248" s="26">
        <v>-5.305039787798408E-4</v>
      </c>
      <c r="B248" s="26">
        <v>1.7780938833570414E-2</v>
      </c>
      <c r="C248" s="26">
        <v>0</v>
      </c>
      <c r="D248" s="26">
        <v>0</v>
      </c>
      <c r="E248" s="26">
        <v>-5.305039787798408E-4</v>
      </c>
      <c r="F248" s="26">
        <v>-5.305039787798408E-4</v>
      </c>
    </row>
    <row r="249" spans="1:6" x14ac:dyDescent="0.45">
      <c r="A249" s="26">
        <v>-2.4946921443736732E-2</v>
      </c>
      <c r="B249" s="26">
        <v>-1.3976240391334731E-2</v>
      </c>
      <c r="C249" s="26">
        <v>0</v>
      </c>
      <c r="D249" s="26">
        <v>0</v>
      </c>
      <c r="E249" s="26">
        <v>-2.4946921443736732E-2</v>
      </c>
      <c r="F249" s="26">
        <v>-2.4946921443736732E-2</v>
      </c>
    </row>
    <row r="250" spans="1:6" x14ac:dyDescent="0.45">
      <c r="A250" s="26">
        <v>-8.1654872074033748E-3</v>
      </c>
      <c r="B250" s="26">
        <v>-2.8348688873139618E-3</v>
      </c>
      <c r="C250" s="26">
        <v>0</v>
      </c>
      <c r="D250" s="26">
        <v>0</v>
      </c>
      <c r="E250" s="26">
        <v>-8.1654872074033748E-3</v>
      </c>
      <c r="F250" s="26">
        <v>-8.1654872074033748E-3</v>
      </c>
    </row>
    <row r="251" spans="1:6" x14ac:dyDescent="0.45">
      <c r="A251" s="26">
        <v>0</v>
      </c>
      <c r="B251" s="26">
        <v>-4.2643923240938165E-3</v>
      </c>
      <c r="C251" s="26">
        <v>0</v>
      </c>
      <c r="D251" s="26">
        <v>0</v>
      </c>
      <c r="E251" s="26">
        <v>0</v>
      </c>
      <c r="F251" s="26">
        <v>0</v>
      </c>
    </row>
    <row r="252" spans="1:6" x14ac:dyDescent="0.45">
      <c r="A252" s="26">
        <v>-3.2930845225027441E-3</v>
      </c>
      <c r="B252" s="26">
        <v>-1.5703069236259814E-2</v>
      </c>
      <c r="C252" s="26">
        <v>0</v>
      </c>
      <c r="D252" s="26">
        <v>0</v>
      </c>
      <c r="E252" s="26">
        <v>-3.2930845225027441E-3</v>
      </c>
      <c r="F252" s="26">
        <v>-3.2930845225027441E-3</v>
      </c>
    </row>
    <row r="253" spans="1:6" x14ac:dyDescent="0.45">
      <c r="A253" s="26">
        <v>-3.854625550660793E-3</v>
      </c>
      <c r="B253" s="26">
        <v>4.3509789702683103E-3</v>
      </c>
      <c r="C253" s="26">
        <v>0</v>
      </c>
      <c r="D253" s="26">
        <v>0</v>
      </c>
      <c r="E253" s="26">
        <v>-3.854625550660793E-3</v>
      </c>
      <c r="F253" s="26">
        <v>-3.854625550660793E-3</v>
      </c>
    </row>
    <row r="254" spans="1:6" x14ac:dyDescent="0.45">
      <c r="A254" s="26">
        <v>-8.8446655610834712E-3</v>
      </c>
      <c r="B254" s="26">
        <v>-9.3862815884476532E-3</v>
      </c>
      <c r="C254" s="26">
        <v>0</v>
      </c>
      <c r="D254" s="26">
        <v>0</v>
      </c>
      <c r="E254" s="26">
        <v>-8.8446655610834712E-3</v>
      </c>
      <c r="F254" s="26">
        <v>-8.8446655610834712E-3</v>
      </c>
    </row>
    <row r="255" spans="1:6" x14ac:dyDescent="0.45">
      <c r="A255" s="26">
        <v>0</v>
      </c>
      <c r="B255" s="26">
        <v>-4.3731778425655978E-3</v>
      </c>
      <c r="C255" s="26">
        <v>-7.0472163495419312E-4</v>
      </c>
      <c r="D255" s="26">
        <v>0</v>
      </c>
      <c r="E255" s="26">
        <v>0</v>
      </c>
      <c r="F255" s="26">
        <v>0</v>
      </c>
    </row>
    <row r="256" spans="1:6" x14ac:dyDescent="0.45">
      <c r="A256" s="26">
        <v>-4.4617958728388179E-3</v>
      </c>
      <c r="B256" s="26">
        <v>-1.2445095168374817E-2</v>
      </c>
      <c r="C256" s="26">
        <v>-4.2313117066290554E-3</v>
      </c>
      <c r="D256" s="26">
        <v>0</v>
      </c>
      <c r="E256" s="26">
        <v>-4.4617958728388179E-3</v>
      </c>
      <c r="F256" s="26">
        <v>-4.4617958728388179E-3</v>
      </c>
    </row>
    <row r="257" spans="1:6" x14ac:dyDescent="0.45">
      <c r="A257" s="26">
        <v>-1.1204481792717087E-2</v>
      </c>
      <c r="B257" s="26">
        <v>-8.1541882876204601E-3</v>
      </c>
      <c r="C257" s="26">
        <v>1.4164305949008499E-3</v>
      </c>
      <c r="D257" s="26">
        <v>0.16081330868761554</v>
      </c>
      <c r="E257" s="26">
        <v>-1.1204481792717087E-2</v>
      </c>
      <c r="F257" s="26">
        <v>-1.1204481792717087E-2</v>
      </c>
    </row>
    <row r="258" spans="1:6" x14ac:dyDescent="0.45">
      <c r="A258" s="26">
        <v>8.4985835694051E-3</v>
      </c>
      <c r="B258" s="26">
        <v>-1.4947683109118086E-2</v>
      </c>
      <c r="C258" s="26">
        <v>7.0721357850070724E-4</v>
      </c>
      <c r="D258" s="26">
        <v>-2.9856687898089172E-2</v>
      </c>
      <c r="E258" s="26">
        <v>8.4985835694051E-3</v>
      </c>
      <c r="F258" s="26">
        <v>8.4985835694051E-3</v>
      </c>
    </row>
    <row r="259" spans="1:6" x14ac:dyDescent="0.45">
      <c r="A259" s="26">
        <v>-1.1235955056179776E-3</v>
      </c>
      <c r="B259" s="26">
        <v>1.5174506828528073E-3</v>
      </c>
      <c r="C259" s="26">
        <v>-2.8268551236749115E-3</v>
      </c>
      <c r="D259" s="26">
        <v>-4.9651210504718914E-2</v>
      </c>
      <c r="E259" s="26">
        <v>-1.1235955056179776E-3</v>
      </c>
      <c r="F259" s="26">
        <v>-1.1235955056179776E-3</v>
      </c>
    </row>
    <row r="260" spans="1:6" x14ac:dyDescent="0.45">
      <c r="A260" s="26">
        <v>1.1248593925759279E-2</v>
      </c>
      <c r="B260" s="26">
        <v>-3.787878787878788E-3</v>
      </c>
      <c r="C260" s="26">
        <v>-6.3784549964564135E-3</v>
      </c>
      <c r="D260" s="26">
        <v>-8.2037996545768575E-3</v>
      </c>
      <c r="E260" s="26">
        <v>1.1248593925759279E-2</v>
      </c>
      <c r="F260" s="26">
        <v>1.1248593925759279E-2</v>
      </c>
    </row>
    <row r="261" spans="1:6" x14ac:dyDescent="0.45">
      <c r="A261" s="26">
        <v>5.5617352614015572E-4</v>
      </c>
      <c r="B261" s="26">
        <v>-7.6045627376425851E-4</v>
      </c>
      <c r="C261" s="26">
        <v>5.7061340941512127E-3</v>
      </c>
      <c r="D261" s="26">
        <v>-1.3931214627775359E-2</v>
      </c>
      <c r="E261" s="26">
        <v>5.5617352614015572E-4</v>
      </c>
      <c r="F261" s="26">
        <v>5.5617352614015572E-4</v>
      </c>
    </row>
    <row r="262" spans="1:6" x14ac:dyDescent="0.45">
      <c r="A262" s="26">
        <v>-3.8910505836575876E-3</v>
      </c>
      <c r="B262" s="26">
        <v>-3.9573820395738202E-2</v>
      </c>
      <c r="C262" s="26">
        <v>-9.2198581560283682E-3</v>
      </c>
      <c r="D262" s="26">
        <v>1.7660044150110375E-3</v>
      </c>
      <c r="E262" s="26">
        <v>-3.8910505836575876E-3</v>
      </c>
      <c r="F262" s="26">
        <v>-3.8910505836575876E-3</v>
      </c>
    </row>
    <row r="263" spans="1:6" x14ac:dyDescent="0.45">
      <c r="A263" s="26">
        <v>7.8125E-3</v>
      </c>
      <c r="B263" s="26">
        <v>1.9809825673534072E-2</v>
      </c>
      <c r="C263" s="26">
        <v>-2.1474588403722263E-3</v>
      </c>
      <c r="D263" s="26">
        <v>1.23402379903041E-2</v>
      </c>
      <c r="E263" s="26">
        <v>7.8125E-3</v>
      </c>
      <c r="F263" s="26">
        <v>7.8125E-3</v>
      </c>
    </row>
    <row r="264" spans="1:6" x14ac:dyDescent="0.45">
      <c r="A264" s="26">
        <v>1.3842746400885935E-2</v>
      </c>
      <c r="B264" s="26">
        <v>-1.0101010101010102E-2</v>
      </c>
      <c r="C264" s="26">
        <v>-6.4562410329985654E-3</v>
      </c>
      <c r="D264" s="26">
        <v>4.658249891162386E-2</v>
      </c>
      <c r="E264" s="26">
        <v>1.3842746400885935E-2</v>
      </c>
      <c r="F264" s="26">
        <v>1.3842746400885935E-2</v>
      </c>
    </row>
    <row r="265" spans="1:6" x14ac:dyDescent="0.45">
      <c r="A265" s="26">
        <v>1.0376843255051884E-2</v>
      </c>
      <c r="B265" s="26">
        <v>2.3547880690737832E-3</v>
      </c>
      <c r="C265" s="26">
        <v>-8.6642599277978339E-3</v>
      </c>
      <c r="D265" s="26">
        <v>-6.6555740432612314E-3</v>
      </c>
      <c r="E265" s="26">
        <v>1.0376843255051884E-2</v>
      </c>
      <c r="F265" s="26">
        <v>1.0376843255051884E-2</v>
      </c>
    </row>
    <row r="266" spans="1:6" x14ac:dyDescent="0.45">
      <c r="A266" s="26">
        <v>1.0810810810810811E-3</v>
      </c>
      <c r="B266" s="26">
        <v>3.0540328895849646E-2</v>
      </c>
      <c r="C266" s="26">
        <v>0</v>
      </c>
      <c r="D266" s="26">
        <v>-1.6750418760469012E-3</v>
      </c>
      <c r="E266" s="26">
        <v>1.0810810810810811E-3</v>
      </c>
      <c r="F266" s="26">
        <v>1.0810810810810811E-3</v>
      </c>
    </row>
    <row r="267" spans="1:6" x14ac:dyDescent="0.45">
      <c r="A267" s="26">
        <v>0</v>
      </c>
      <c r="B267" s="26">
        <v>0</v>
      </c>
      <c r="C267" s="26">
        <v>0</v>
      </c>
      <c r="D267" s="26">
        <v>-4.6140939597315439E-3</v>
      </c>
      <c r="E267" s="26">
        <v>0</v>
      </c>
      <c r="F267" s="26">
        <v>0</v>
      </c>
    </row>
    <row r="268" spans="1:6" x14ac:dyDescent="0.45">
      <c r="A268" s="26">
        <v>5.3995680345572358E-4</v>
      </c>
      <c r="B268" s="26">
        <v>0</v>
      </c>
      <c r="C268" s="26">
        <v>2.6219956300072834E-2</v>
      </c>
      <c r="D268" s="26">
        <v>-4.2140750105351876E-3</v>
      </c>
      <c r="E268" s="26">
        <v>5.3995680345572358E-4</v>
      </c>
      <c r="F268" s="26">
        <v>5.3995680345572358E-4</v>
      </c>
    </row>
    <row r="269" spans="1:6" x14ac:dyDescent="0.45">
      <c r="A269" s="26">
        <v>-5.3966540744738263E-4</v>
      </c>
      <c r="B269" s="26">
        <v>0</v>
      </c>
      <c r="C269" s="26">
        <v>-7.0972320794889996E-4</v>
      </c>
      <c r="D269" s="26">
        <v>-3.3855268726195515E-3</v>
      </c>
      <c r="E269" s="26">
        <v>-5.3966540744738263E-4</v>
      </c>
      <c r="F269" s="26">
        <v>-5.3966540744738263E-4</v>
      </c>
    </row>
    <row r="270" spans="1:6" x14ac:dyDescent="0.45">
      <c r="A270" s="26">
        <v>9.7192224622030237E-3</v>
      </c>
      <c r="B270" s="26">
        <v>0</v>
      </c>
      <c r="C270" s="26">
        <v>0</v>
      </c>
      <c r="D270" s="26">
        <v>-5.9447983014862E-3</v>
      </c>
      <c r="E270" s="26">
        <v>9.7192224622030237E-3</v>
      </c>
      <c r="F270" s="26">
        <v>9.7192224622030237E-3</v>
      </c>
    </row>
    <row r="271" spans="1:6" x14ac:dyDescent="0.45">
      <c r="A271" s="26">
        <v>5.3475935828877007E-4</v>
      </c>
      <c r="B271" s="26">
        <v>0</v>
      </c>
      <c r="C271" s="26">
        <v>7.1022727272727275E-4</v>
      </c>
      <c r="D271" s="26">
        <v>-6.834686031610423E-3</v>
      </c>
      <c r="E271" s="26">
        <v>5.3475935828877007E-4</v>
      </c>
      <c r="F271" s="26">
        <v>5.3475935828877007E-4</v>
      </c>
    </row>
    <row r="272" spans="1:6" x14ac:dyDescent="0.45">
      <c r="A272" s="26">
        <v>0</v>
      </c>
      <c r="B272" s="26">
        <v>-2.4316109422492401E-2</v>
      </c>
      <c r="C272" s="26">
        <v>-7.0972320794889996E-4</v>
      </c>
      <c r="D272" s="26">
        <v>-3.8709677419354839E-3</v>
      </c>
      <c r="E272" s="26">
        <v>0</v>
      </c>
      <c r="F272" s="26">
        <v>0</v>
      </c>
    </row>
    <row r="273" spans="1:6" x14ac:dyDescent="0.45">
      <c r="A273" s="26">
        <v>-1.0689470871191875E-3</v>
      </c>
      <c r="B273" s="26">
        <v>0</v>
      </c>
      <c r="C273" s="26">
        <v>7.1022727272727275E-4</v>
      </c>
      <c r="D273" s="26">
        <v>-4.3177892918825559E-4</v>
      </c>
      <c r="E273" s="26">
        <v>-1.0689470871191875E-3</v>
      </c>
      <c r="F273" s="26">
        <v>-1.0689470871191875E-3</v>
      </c>
    </row>
    <row r="274" spans="1:6" x14ac:dyDescent="0.45">
      <c r="A274" s="26">
        <v>-5.3504547886570357E-3</v>
      </c>
      <c r="B274" s="26">
        <v>0</v>
      </c>
      <c r="C274" s="26">
        <v>-2.1291696238466998E-3</v>
      </c>
      <c r="D274" s="26">
        <v>3.1101511879049675E-2</v>
      </c>
      <c r="E274" s="26">
        <v>-5.3504547886570357E-3</v>
      </c>
      <c r="F274" s="26">
        <v>-5.3504547886570357E-3</v>
      </c>
    </row>
    <row r="275" spans="1:6" x14ac:dyDescent="0.45">
      <c r="A275" s="26">
        <v>5.9171597633136093E-3</v>
      </c>
      <c r="B275" s="26">
        <v>0</v>
      </c>
      <c r="C275" s="26">
        <v>2.1337126600284497E-3</v>
      </c>
      <c r="D275" s="26">
        <v>1.1730205278592375E-2</v>
      </c>
      <c r="E275" s="26">
        <v>5.9171597633136093E-3</v>
      </c>
      <c r="F275" s="26">
        <v>5.9171597633136093E-3</v>
      </c>
    </row>
    <row r="276" spans="1:6" x14ac:dyDescent="0.45">
      <c r="A276" s="26">
        <v>-4.2780748663101605E-3</v>
      </c>
      <c r="B276" s="26">
        <v>0</v>
      </c>
      <c r="C276" s="26">
        <v>-4.9680624556422996E-3</v>
      </c>
      <c r="D276" s="26">
        <v>-1.4906832298136646E-2</v>
      </c>
      <c r="E276" s="26">
        <v>-4.2780748663101605E-3</v>
      </c>
      <c r="F276" s="26">
        <v>-4.2780748663101605E-3</v>
      </c>
    </row>
    <row r="277" spans="1:6" x14ac:dyDescent="0.45">
      <c r="A277" s="26">
        <v>-5.3705692803437165E-3</v>
      </c>
      <c r="B277" s="26">
        <v>0</v>
      </c>
      <c r="C277" s="26">
        <v>-2.8530670470756064E-3</v>
      </c>
      <c r="D277" s="26">
        <v>-1.6813787305590584E-3</v>
      </c>
      <c r="E277" s="26">
        <v>-5.3705692803437165E-3</v>
      </c>
      <c r="F277" s="26">
        <v>-5.3705692803437165E-3</v>
      </c>
    </row>
    <row r="278" spans="1:6" x14ac:dyDescent="0.45">
      <c r="A278" s="26">
        <v>-5.9395248380129592E-3</v>
      </c>
      <c r="B278" s="26">
        <v>-2.1028037383177569E-2</v>
      </c>
      <c r="C278" s="26">
        <v>-5.7224606580829757E-3</v>
      </c>
      <c r="D278" s="26">
        <v>-1.2210526315789474E-2</v>
      </c>
      <c r="E278" s="26">
        <v>-5.9395248380129592E-3</v>
      </c>
      <c r="F278" s="26">
        <v>-5.9395248380129592E-3</v>
      </c>
    </row>
    <row r="279" spans="1:6" x14ac:dyDescent="0.45">
      <c r="A279" s="26">
        <v>-1.5209125475285171E-2</v>
      </c>
      <c r="B279" s="26">
        <v>-7.1599045346062056E-3</v>
      </c>
      <c r="C279" s="26">
        <v>-1.2230215827338129E-2</v>
      </c>
      <c r="D279" s="26">
        <v>2.6001705029838021E-2</v>
      </c>
      <c r="E279" s="26">
        <v>-1.5209125475285171E-2</v>
      </c>
      <c r="F279" s="26">
        <v>-1.5209125475285171E-2</v>
      </c>
    </row>
    <row r="280" spans="1:6" x14ac:dyDescent="0.45">
      <c r="A280" s="26">
        <v>-8.2735797021511303E-3</v>
      </c>
      <c r="B280" s="26">
        <v>-2.0833333333333332E-2</v>
      </c>
      <c r="C280" s="26">
        <v>-1.7479970866715221E-2</v>
      </c>
      <c r="D280" s="26">
        <v>3.9052762775238885E-2</v>
      </c>
      <c r="E280" s="26">
        <v>-8.2735797021511303E-3</v>
      </c>
      <c r="F280" s="26">
        <v>-8.2735797021511303E-3</v>
      </c>
    </row>
    <row r="281" spans="1:6" x14ac:dyDescent="0.45">
      <c r="A281" s="26">
        <v>-7.2302558398220241E-3</v>
      </c>
      <c r="B281" s="26">
        <v>1.4729950900163666E-2</v>
      </c>
      <c r="C281" s="26">
        <v>-1.3343217197924388E-2</v>
      </c>
      <c r="D281" s="26">
        <v>9.5961615353858457E-3</v>
      </c>
      <c r="E281" s="26">
        <v>-7.2302558398220241E-3</v>
      </c>
      <c r="F281" s="26">
        <v>-7.2302558398220241E-3</v>
      </c>
    </row>
    <row r="282" spans="1:6" x14ac:dyDescent="0.45">
      <c r="A282" s="26">
        <v>-3.3613445378151263E-3</v>
      </c>
      <c r="B282" s="26">
        <v>-8.0645161290322581E-4</v>
      </c>
      <c r="C282" s="26">
        <v>0</v>
      </c>
      <c r="D282" s="26">
        <v>-1.4257425742574258E-2</v>
      </c>
      <c r="E282" s="26">
        <v>-3.3613445378151263E-3</v>
      </c>
      <c r="F282" s="26">
        <v>-3.3613445378151263E-3</v>
      </c>
    </row>
    <row r="283" spans="1:6" x14ac:dyDescent="0.45">
      <c r="A283" s="26">
        <v>-3.9347948285553686E-3</v>
      </c>
      <c r="B283" s="26">
        <v>-4.8426150121065378E-3</v>
      </c>
      <c r="C283" s="26">
        <v>1.5026296018031556E-3</v>
      </c>
      <c r="D283" s="26">
        <v>-8.4371233427079154E-3</v>
      </c>
      <c r="E283" s="26">
        <v>-3.9347948285553686E-3</v>
      </c>
      <c r="F283" s="26">
        <v>-3.9347948285553686E-3</v>
      </c>
    </row>
    <row r="284" spans="1:6" x14ac:dyDescent="0.45">
      <c r="A284" s="26">
        <v>5.0790067720090292E-3</v>
      </c>
      <c r="B284" s="26">
        <v>2.7575020275750203E-2</v>
      </c>
      <c r="C284" s="26">
        <v>-2.2505626406601649E-3</v>
      </c>
      <c r="D284" s="26">
        <v>4.4165316045380876E-2</v>
      </c>
      <c r="E284" s="26">
        <v>5.0790067720090292E-3</v>
      </c>
      <c r="F284" s="26">
        <v>5.0790067720090292E-3</v>
      </c>
    </row>
    <row r="285" spans="1:6" x14ac:dyDescent="0.45">
      <c r="A285" s="26">
        <v>-1.6844469399213925E-3</v>
      </c>
      <c r="B285" s="26">
        <v>2.0520915548539857E-2</v>
      </c>
      <c r="C285" s="26">
        <v>1.8045112781954888E-2</v>
      </c>
      <c r="D285" s="26">
        <v>2.0954598370197905E-2</v>
      </c>
      <c r="E285" s="26">
        <v>-1.6844469399213925E-3</v>
      </c>
      <c r="F285" s="26">
        <v>-1.6844469399213925E-3</v>
      </c>
    </row>
    <row r="286" spans="1:6" x14ac:dyDescent="0.45">
      <c r="A286" s="26">
        <v>-2.8121484814398199E-3</v>
      </c>
      <c r="B286" s="26">
        <v>-4.6403712296983757E-3</v>
      </c>
      <c r="C286" s="26">
        <v>-1.4032496307237814E-2</v>
      </c>
      <c r="D286" s="26">
        <v>-2.2044849866970733E-2</v>
      </c>
      <c r="E286" s="26">
        <v>-2.8121484814398199E-3</v>
      </c>
      <c r="F286" s="26">
        <v>-2.8121484814398199E-3</v>
      </c>
    </row>
    <row r="287" spans="1:6" x14ac:dyDescent="0.45">
      <c r="A287" s="26">
        <v>-4.5121263395375075E-3</v>
      </c>
      <c r="B287" s="26">
        <v>-1.1655011655011656E-2</v>
      </c>
      <c r="C287" s="26">
        <v>-8.988764044943821E-3</v>
      </c>
      <c r="D287" s="26">
        <v>3.5755926933540613E-2</v>
      </c>
      <c r="E287" s="26">
        <v>-4.5121263395375075E-3</v>
      </c>
      <c r="F287" s="26">
        <v>-4.5121263395375075E-3</v>
      </c>
    </row>
    <row r="288" spans="1:6" x14ac:dyDescent="0.45">
      <c r="A288" s="26">
        <v>-7.9320113314447598E-3</v>
      </c>
      <c r="B288" s="26">
        <v>1.179245283018868E-2</v>
      </c>
      <c r="C288" s="26">
        <v>1.5873015873015872E-2</v>
      </c>
      <c r="D288" s="26">
        <v>4.5403377110694185E-2</v>
      </c>
      <c r="E288" s="26">
        <v>-7.9320113314447598E-3</v>
      </c>
      <c r="F288" s="26">
        <v>-7.9320113314447598E-3</v>
      </c>
    </row>
    <row r="289" spans="1:6" x14ac:dyDescent="0.45">
      <c r="A289" s="26">
        <v>-1.1422044545973729E-3</v>
      </c>
      <c r="B289" s="26">
        <v>-9.324009324009324E-3</v>
      </c>
      <c r="C289" s="26">
        <v>-7.4404761904761901E-4</v>
      </c>
      <c r="D289" s="26">
        <v>-8.2555635319454413E-3</v>
      </c>
      <c r="E289" s="26">
        <v>-1.1422044545973729E-3</v>
      </c>
      <c r="F289" s="26">
        <v>-1.1422044545973729E-3</v>
      </c>
    </row>
    <row r="290" spans="1:6" x14ac:dyDescent="0.45">
      <c r="A290" s="26">
        <v>6.2893081761006293E-3</v>
      </c>
      <c r="B290" s="26">
        <v>-5.4901960784313726E-3</v>
      </c>
      <c r="C290" s="26">
        <v>1.2658227848101266E-2</v>
      </c>
      <c r="D290" s="26">
        <v>-2.5334781035106769E-2</v>
      </c>
      <c r="E290" s="26">
        <v>6.2893081761006293E-3</v>
      </c>
      <c r="F290" s="26">
        <v>6.2893081761006293E-3</v>
      </c>
    </row>
    <row r="291" spans="1:6" x14ac:dyDescent="0.45">
      <c r="A291" s="26">
        <v>5.681818181818182E-3</v>
      </c>
      <c r="B291" s="26">
        <v>-8.6750788643533121E-3</v>
      </c>
      <c r="C291" s="26">
        <v>-3.6764705882352941E-3</v>
      </c>
      <c r="D291" s="26">
        <v>2.7478648347567768E-2</v>
      </c>
      <c r="E291" s="26">
        <v>5.681818181818182E-3</v>
      </c>
      <c r="F291" s="26">
        <v>5.681818181818182E-3</v>
      </c>
    </row>
    <row r="292" spans="1:6" x14ac:dyDescent="0.45">
      <c r="A292" s="26">
        <v>1.1299435028248588E-2</v>
      </c>
      <c r="B292" s="26">
        <v>1.3524264120922832E-2</v>
      </c>
      <c r="C292" s="26">
        <v>8.8560885608856086E-3</v>
      </c>
      <c r="D292" s="26">
        <v>0</v>
      </c>
      <c r="E292" s="26">
        <v>1.1299435028248588E-2</v>
      </c>
      <c r="F292" s="26">
        <v>1.1299435028248588E-2</v>
      </c>
    </row>
    <row r="293" spans="1:6" x14ac:dyDescent="0.45">
      <c r="A293" s="26">
        <v>-9.4972067039106149E-3</v>
      </c>
      <c r="B293" s="26">
        <v>-7.8492935635792783E-4</v>
      </c>
      <c r="C293" s="26">
        <v>-5.1207022677395757E-3</v>
      </c>
      <c r="D293" s="26">
        <v>-4.6982291290206001E-2</v>
      </c>
      <c r="E293" s="26">
        <v>-9.4972067039106149E-3</v>
      </c>
      <c r="F293" s="26">
        <v>-9.4972067039106149E-3</v>
      </c>
    </row>
    <row r="294" spans="1:6" x14ac:dyDescent="0.45">
      <c r="A294" s="26">
        <v>-3.3840947546531302E-3</v>
      </c>
      <c r="B294" s="26">
        <v>-1.5710919088766694E-3</v>
      </c>
      <c r="C294" s="26">
        <v>3.6764705882352941E-3</v>
      </c>
      <c r="D294" s="26">
        <v>-3.0337504740235114E-3</v>
      </c>
      <c r="E294" s="26">
        <v>-3.3840947546531302E-3</v>
      </c>
      <c r="F294" s="26">
        <v>-3.3840947546531302E-3</v>
      </c>
    </row>
    <row r="295" spans="1:6" x14ac:dyDescent="0.45">
      <c r="A295" s="26">
        <v>-1.1884550084889643E-2</v>
      </c>
      <c r="B295" s="26">
        <v>-2.9897718332022032E-2</v>
      </c>
      <c r="C295" s="26">
        <v>-6.5934065934065934E-3</v>
      </c>
      <c r="D295" s="26">
        <v>-1.2932674020540129E-2</v>
      </c>
      <c r="E295" s="26">
        <v>-1.1884550084889643E-2</v>
      </c>
      <c r="F295" s="26">
        <v>-1.1884550084889643E-2</v>
      </c>
    </row>
    <row r="296" spans="1:6" x14ac:dyDescent="0.45">
      <c r="A296" s="26">
        <v>-1.1454753722794959E-2</v>
      </c>
      <c r="B296" s="26">
        <v>1.4598540145985401E-2</v>
      </c>
      <c r="C296" s="26">
        <v>0</v>
      </c>
      <c r="D296" s="26">
        <v>1.0789980732177264E-2</v>
      </c>
      <c r="E296" s="26">
        <v>-1.1454753722794959E-2</v>
      </c>
      <c r="F296" s="26">
        <v>-1.1454753722794959E-2</v>
      </c>
    </row>
    <row r="297" spans="1:6" x14ac:dyDescent="0.45">
      <c r="A297" s="26">
        <v>-1.7960602549246814E-2</v>
      </c>
      <c r="B297" s="26">
        <v>7.9936051159072742E-3</v>
      </c>
      <c r="C297" s="26">
        <v>9.5870206489675515E-3</v>
      </c>
      <c r="D297" s="26">
        <v>7.6248570339306138E-4</v>
      </c>
      <c r="E297" s="26">
        <v>-1.7960602549246814E-2</v>
      </c>
      <c r="F297" s="26">
        <v>-1.7960602549246814E-2</v>
      </c>
    </row>
    <row r="298" spans="1:6" x14ac:dyDescent="0.45">
      <c r="A298" s="26">
        <v>2.3008849557522124E-2</v>
      </c>
      <c r="B298" s="26">
        <v>1.1895321173671689E-2</v>
      </c>
      <c r="C298" s="26">
        <v>2.9218407596785976E-3</v>
      </c>
      <c r="D298" s="26">
        <v>-7.6190476190476193E-4</v>
      </c>
      <c r="E298" s="26">
        <v>2.3008849557522124E-2</v>
      </c>
      <c r="F298" s="26">
        <v>2.3008849557522124E-2</v>
      </c>
    </row>
    <row r="299" spans="1:6" x14ac:dyDescent="0.45">
      <c r="A299" s="26">
        <v>-1.5570934256055362E-2</v>
      </c>
      <c r="B299" s="26">
        <v>1.2539184952978056E-2</v>
      </c>
      <c r="C299" s="26">
        <v>-1.4566642388929353E-3</v>
      </c>
      <c r="D299" s="26">
        <v>-1.2962256957682043E-2</v>
      </c>
      <c r="E299" s="26">
        <v>-1.5570934256055362E-2</v>
      </c>
      <c r="F299" s="26">
        <v>-1.5570934256055362E-2</v>
      </c>
    </row>
    <row r="300" spans="1:6" x14ac:dyDescent="0.45">
      <c r="A300" s="26">
        <v>5.272407732864675E-3</v>
      </c>
      <c r="B300" s="26">
        <v>4.6439628482972135E-3</v>
      </c>
      <c r="C300" s="26">
        <v>-3.6469730123997084E-3</v>
      </c>
      <c r="D300" s="26">
        <v>0</v>
      </c>
      <c r="E300" s="26">
        <v>5.272407732864675E-3</v>
      </c>
      <c r="F300" s="26">
        <v>5.272407732864675E-3</v>
      </c>
    </row>
    <row r="301" spans="1:6" x14ac:dyDescent="0.45">
      <c r="A301" s="26">
        <v>1.1655011655011655E-3</v>
      </c>
      <c r="B301" s="26">
        <v>-7.7041602465331282E-4</v>
      </c>
      <c r="C301" s="26">
        <v>-1.4641288433382138E-3</v>
      </c>
      <c r="D301" s="26">
        <v>1.0814986481266898E-2</v>
      </c>
      <c r="E301" s="26">
        <v>1.1655011655011655E-3</v>
      </c>
      <c r="F301" s="26">
        <v>1.1655011655011655E-3</v>
      </c>
    </row>
    <row r="302" spans="1:6" x14ac:dyDescent="0.45">
      <c r="A302" s="26">
        <v>-4.6565774155995342E-3</v>
      </c>
      <c r="B302" s="26">
        <v>-3.0840400925212026E-3</v>
      </c>
      <c r="C302" s="26">
        <v>-2.1994134897360706E-3</v>
      </c>
      <c r="D302" s="26">
        <v>1.9105846388995033E-2</v>
      </c>
      <c r="E302" s="26">
        <v>-4.6565774155995342E-3</v>
      </c>
      <c r="F302" s="26">
        <v>-4.6565774155995342E-3</v>
      </c>
    </row>
    <row r="303" spans="1:6" x14ac:dyDescent="0.45">
      <c r="A303" s="26">
        <v>-5.8479532163742691E-4</v>
      </c>
      <c r="B303" s="26">
        <v>-2.3201856148491878E-3</v>
      </c>
      <c r="C303" s="26">
        <v>0</v>
      </c>
      <c r="D303" s="26">
        <v>3.2245969253843272E-2</v>
      </c>
      <c r="E303" s="26">
        <v>-5.8479532163742691E-4</v>
      </c>
      <c r="F303" s="26">
        <v>-5.8479532163742691E-4</v>
      </c>
    </row>
    <row r="304" spans="1:6" x14ac:dyDescent="0.45">
      <c r="A304" s="26">
        <v>-1.7554125219426564E-3</v>
      </c>
      <c r="B304" s="26">
        <v>-3.1007751937984496E-3</v>
      </c>
      <c r="C304" s="26">
        <v>-8.8170462894930201E-3</v>
      </c>
      <c r="D304" s="26">
        <v>6.1750817290228844E-3</v>
      </c>
      <c r="E304" s="26">
        <v>-1.7554125219426564E-3</v>
      </c>
      <c r="F304" s="26">
        <v>-1.7554125219426564E-3</v>
      </c>
    </row>
    <row r="305" spans="1:6" x14ac:dyDescent="0.45">
      <c r="A305" s="26">
        <v>-1.7584994138335288E-3</v>
      </c>
      <c r="B305" s="26">
        <v>-2.3328149300155523E-3</v>
      </c>
      <c r="C305" s="26">
        <v>7.4128984432913266E-4</v>
      </c>
      <c r="D305" s="26">
        <v>-1.9494584837545126E-2</v>
      </c>
      <c r="E305" s="26">
        <v>-1.7584994138335288E-3</v>
      </c>
      <c r="F305" s="26">
        <v>-1.7584994138335288E-3</v>
      </c>
    </row>
    <row r="306" spans="1:6" x14ac:dyDescent="0.45">
      <c r="A306" s="26">
        <v>6.4591896652965355E-3</v>
      </c>
      <c r="B306" s="26">
        <v>-2.3382696804364772E-3</v>
      </c>
      <c r="C306" s="26">
        <v>9.6296296296296303E-3</v>
      </c>
      <c r="D306" s="26">
        <v>-9.2047128129602359E-3</v>
      </c>
      <c r="E306" s="26">
        <v>6.4591896652965355E-3</v>
      </c>
      <c r="F306" s="26">
        <v>6.4591896652965355E-3</v>
      </c>
    </row>
    <row r="307" spans="1:6" x14ac:dyDescent="0.45">
      <c r="A307" s="26">
        <v>-2.3337222870478411E-3</v>
      </c>
      <c r="B307" s="26">
        <v>-1.5625000000000001E-3</v>
      </c>
      <c r="C307" s="26">
        <v>2.2010271460014674E-3</v>
      </c>
      <c r="D307" s="26">
        <v>1.4864362690449647E-3</v>
      </c>
      <c r="E307" s="26">
        <v>-2.3337222870478411E-3</v>
      </c>
      <c r="F307" s="26">
        <v>-2.3337222870478411E-3</v>
      </c>
    </row>
    <row r="308" spans="1:6" x14ac:dyDescent="0.45">
      <c r="A308" s="26">
        <v>-4.0935672514619886E-3</v>
      </c>
      <c r="B308" s="26">
        <v>-1.5649452269170579E-3</v>
      </c>
      <c r="C308" s="26">
        <v>2.9282576866764276E-3</v>
      </c>
      <c r="D308" s="26">
        <v>-2.0037105751391466E-2</v>
      </c>
      <c r="E308" s="26">
        <v>-4.0935672514619886E-3</v>
      </c>
      <c r="F308" s="26">
        <v>-4.0935672514619886E-3</v>
      </c>
    </row>
    <row r="309" spans="1:6" x14ac:dyDescent="0.45">
      <c r="A309" s="26">
        <v>-5.8719906048150322E-4</v>
      </c>
      <c r="B309" s="26">
        <v>-3.134796238244514E-3</v>
      </c>
      <c r="C309" s="26">
        <v>8.0291970802919711E-3</v>
      </c>
      <c r="D309" s="26">
        <v>6.0583112457402496E-3</v>
      </c>
      <c r="E309" s="26">
        <v>-5.8719906048150322E-4</v>
      </c>
      <c r="F309" s="26">
        <v>-5.8719906048150322E-4</v>
      </c>
    </row>
    <row r="310" spans="1:6" x14ac:dyDescent="0.45">
      <c r="A310" s="26">
        <v>-2.9377203290246769E-3</v>
      </c>
      <c r="B310" s="26">
        <v>-7.8616352201257862E-3</v>
      </c>
      <c r="C310" s="26">
        <v>1.0137581462708182E-2</v>
      </c>
      <c r="D310" s="26">
        <v>-1.1667293940534437E-2</v>
      </c>
      <c r="E310" s="26">
        <v>-2.9377203290246769E-3</v>
      </c>
      <c r="F310" s="26">
        <v>-2.9377203290246769E-3</v>
      </c>
    </row>
    <row r="311" spans="1:6" x14ac:dyDescent="0.45">
      <c r="A311" s="26">
        <v>7.0713022981732472E-3</v>
      </c>
      <c r="B311" s="26">
        <v>-8.7163232963549924E-3</v>
      </c>
      <c r="C311" s="26">
        <v>7.1684587813620072E-3</v>
      </c>
      <c r="D311" s="26">
        <v>-1.5232292460015232E-2</v>
      </c>
      <c r="E311" s="26">
        <v>7.0713022981732472E-3</v>
      </c>
      <c r="F311" s="26">
        <v>7.0713022981732472E-3</v>
      </c>
    </row>
    <row r="312" spans="1:6" x14ac:dyDescent="0.45">
      <c r="A312" s="26">
        <v>-3.5108250438853129E-3</v>
      </c>
      <c r="B312" s="26">
        <v>-4.7961630695443642E-3</v>
      </c>
      <c r="C312" s="26">
        <v>2.8469750889679717E-3</v>
      </c>
      <c r="D312" s="26">
        <v>9.2807424593967514E-3</v>
      </c>
      <c r="E312" s="26">
        <v>-3.5108250438853129E-3</v>
      </c>
      <c r="F312" s="26">
        <v>-3.5108250438853129E-3</v>
      </c>
    </row>
    <row r="313" spans="1:6" x14ac:dyDescent="0.45">
      <c r="A313" s="26">
        <v>-1.1743981209630064E-3</v>
      </c>
      <c r="B313" s="26">
        <v>-8.8353413654618466E-3</v>
      </c>
      <c r="C313" s="26">
        <v>3.5486160397444995E-3</v>
      </c>
      <c r="D313" s="26">
        <v>-1.8773946360153258E-2</v>
      </c>
      <c r="E313" s="26">
        <v>-1.1743981209630064E-3</v>
      </c>
      <c r="F313" s="26">
        <v>-1.1743981209630064E-3</v>
      </c>
    </row>
    <row r="314" spans="1:6" x14ac:dyDescent="0.45">
      <c r="A314" s="26">
        <v>-2.3515579071134627E-3</v>
      </c>
      <c r="B314" s="26">
        <v>9.7244732576985422E-3</v>
      </c>
      <c r="C314" s="26">
        <v>1.4144271570014145E-3</v>
      </c>
      <c r="D314" s="26">
        <v>6.247559547051933E-3</v>
      </c>
      <c r="E314" s="26">
        <v>-2.3515579071134627E-3</v>
      </c>
      <c r="F314" s="26">
        <v>-2.3515579071134627E-3</v>
      </c>
    </row>
    <row r="315" spans="1:6" x14ac:dyDescent="0.45">
      <c r="A315" s="26">
        <v>-1.7678255745433118E-3</v>
      </c>
      <c r="B315" s="26">
        <v>-4.0128410914927765E-3</v>
      </c>
      <c r="C315" s="26">
        <v>-1.1299435028248588E-2</v>
      </c>
      <c r="D315" s="26">
        <v>-5.0446255335661622E-3</v>
      </c>
      <c r="E315" s="26">
        <v>-1.7678255745433118E-3</v>
      </c>
      <c r="F315" s="26">
        <v>-1.7678255745433118E-3</v>
      </c>
    </row>
    <row r="316" spans="1:6" x14ac:dyDescent="0.45">
      <c r="A316" s="26">
        <v>-4.7225501770956314E-3</v>
      </c>
      <c r="B316" s="26">
        <v>1.1281224818694601E-2</v>
      </c>
      <c r="C316" s="26">
        <v>0</v>
      </c>
      <c r="D316" s="26">
        <v>-5.8502340093603746E-3</v>
      </c>
      <c r="E316" s="26">
        <v>-4.7225501770956314E-3</v>
      </c>
      <c r="F316" s="26">
        <v>-4.7225501770956314E-3</v>
      </c>
    </row>
    <row r="317" spans="1:6" x14ac:dyDescent="0.45">
      <c r="A317" s="26">
        <v>-6.5243179122182679E-3</v>
      </c>
      <c r="B317" s="26">
        <v>-1.5936254980079682E-3</v>
      </c>
      <c r="C317" s="26">
        <v>-8.5714285714285719E-3</v>
      </c>
      <c r="D317" s="26">
        <v>-1.1377010592389172E-2</v>
      </c>
      <c r="E317" s="26">
        <v>-6.5243179122182679E-3</v>
      </c>
      <c r="F317" s="26">
        <v>-6.5243179122182679E-3</v>
      </c>
    </row>
    <row r="318" spans="1:6" x14ac:dyDescent="0.45">
      <c r="A318" s="26">
        <v>5.9701492537313433E-4</v>
      </c>
      <c r="B318" s="26">
        <v>-4.7885075818036712E-3</v>
      </c>
      <c r="C318" s="26">
        <v>5.0432276657060519E-3</v>
      </c>
      <c r="D318" s="26">
        <v>-2.1031746031746033E-2</v>
      </c>
      <c r="E318" s="26">
        <v>5.9701492537313433E-4</v>
      </c>
      <c r="F318" s="26">
        <v>5.9701492537313433E-4</v>
      </c>
    </row>
    <row r="319" spans="1:6" x14ac:dyDescent="0.45">
      <c r="A319" s="26">
        <v>7.7565632458233887E-3</v>
      </c>
      <c r="B319" s="26">
        <v>-5.6134723336006415E-3</v>
      </c>
      <c r="C319" s="26">
        <v>6.4516129032258064E-3</v>
      </c>
      <c r="D319" s="26">
        <v>-3.2428050263477908E-3</v>
      </c>
      <c r="E319" s="26">
        <v>7.7565632458233887E-3</v>
      </c>
      <c r="F319" s="26">
        <v>7.7565632458233887E-3</v>
      </c>
    </row>
    <row r="320" spans="1:6" x14ac:dyDescent="0.45">
      <c r="A320" s="26">
        <v>-5.9206631142687976E-4</v>
      </c>
      <c r="B320" s="26">
        <v>-3.2258064516129032E-3</v>
      </c>
      <c r="C320" s="26">
        <v>-2.136752136752137E-3</v>
      </c>
      <c r="D320" s="26">
        <v>6.9133794225294835E-3</v>
      </c>
      <c r="E320" s="26">
        <v>-5.9206631142687976E-4</v>
      </c>
      <c r="F320" s="26">
        <v>-5.9206631142687976E-4</v>
      </c>
    </row>
    <row r="321" spans="1:6" x14ac:dyDescent="0.45">
      <c r="A321" s="26">
        <v>-1.7772511848341231E-3</v>
      </c>
      <c r="B321" s="26">
        <v>-2.4271844660194173E-3</v>
      </c>
      <c r="C321" s="26">
        <v>-2.8551034975017845E-3</v>
      </c>
      <c r="D321" s="26">
        <v>-1.0096930533117932E-2</v>
      </c>
      <c r="E321" s="26">
        <v>-1.7772511848341231E-3</v>
      </c>
      <c r="F321" s="26">
        <v>-1.7772511848341231E-3</v>
      </c>
    </row>
    <row r="322" spans="1:6" x14ac:dyDescent="0.45">
      <c r="A322" s="26">
        <v>-5.341246290801187E-3</v>
      </c>
      <c r="B322" s="26">
        <v>-3.2441200324412004E-3</v>
      </c>
      <c r="C322" s="26">
        <v>-7.158196134574087E-4</v>
      </c>
      <c r="D322" s="26">
        <v>-1.2239902080783354E-2</v>
      </c>
      <c r="E322" s="26">
        <v>-5.341246290801187E-3</v>
      </c>
      <c r="F322" s="26">
        <v>-5.341246290801187E-3</v>
      </c>
    </row>
    <row r="323" spans="1:6" x14ac:dyDescent="0.45">
      <c r="A323" s="26">
        <v>-5.3699284009546535E-3</v>
      </c>
      <c r="B323" s="26">
        <v>-2.4410089503661514E-3</v>
      </c>
      <c r="C323" s="26">
        <v>-1.4326647564469915E-2</v>
      </c>
      <c r="D323" s="26">
        <v>-1.858736059479554E-2</v>
      </c>
      <c r="E323" s="26">
        <v>-5.3699284009546535E-3</v>
      </c>
      <c r="F323" s="26">
        <v>-5.3699284009546535E-3</v>
      </c>
    </row>
    <row r="324" spans="1:6" x14ac:dyDescent="0.45">
      <c r="A324" s="26">
        <v>-2.3995200959808036E-3</v>
      </c>
      <c r="B324" s="26">
        <v>-1.6313213703099511E-3</v>
      </c>
      <c r="C324" s="26">
        <v>7.2674418604651162E-4</v>
      </c>
      <c r="D324" s="26">
        <v>6.7340067340067337E-3</v>
      </c>
      <c r="E324" s="26">
        <v>-2.3995200959808036E-3</v>
      </c>
      <c r="F324" s="26">
        <v>-2.3995200959808036E-3</v>
      </c>
    </row>
    <row r="325" spans="1:6" x14ac:dyDescent="0.45">
      <c r="A325" s="26">
        <v>-4.810583283223091E-3</v>
      </c>
      <c r="B325" s="26">
        <v>-3.2679738562091504E-3</v>
      </c>
      <c r="C325" s="26">
        <v>0</v>
      </c>
      <c r="D325" s="26">
        <v>-4.5986622073578599E-3</v>
      </c>
      <c r="E325" s="26">
        <v>-4.810583283223091E-3</v>
      </c>
      <c r="F325" s="26">
        <v>-4.810583283223091E-3</v>
      </c>
    </row>
    <row r="326" spans="1:6" x14ac:dyDescent="0.45">
      <c r="A326" s="26">
        <v>6.0422960725075529E-4</v>
      </c>
      <c r="B326" s="26">
        <v>-1.639344262295082E-3</v>
      </c>
      <c r="C326" s="26">
        <v>0</v>
      </c>
      <c r="D326" s="26">
        <v>-1.4279714405711887E-2</v>
      </c>
      <c r="E326" s="26">
        <v>6.0422960725075529E-4</v>
      </c>
      <c r="F326" s="26">
        <v>6.0422960725075529E-4</v>
      </c>
    </row>
    <row r="327" spans="1:6" x14ac:dyDescent="0.45">
      <c r="A327" s="26">
        <v>0</v>
      </c>
      <c r="B327" s="26">
        <v>-1.6420361247947454E-3</v>
      </c>
      <c r="C327" s="26">
        <v>0</v>
      </c>
      <c r="D327" s="26">
        <v>6.3911376224968048E-3</v>
      </c>
      <c r="E327" s="26">
        <v>0</v>
      </c>
      <c r="F327" s="26">
        <v>0</v>
      </c>
    </row>
    <row r="328" spans="1:6" x14ac:dyDescent="0.45">
      <c r="A328" s="26">
        <v>-1.2077294685990338E-3</v>
      </c>
      <c r="B328" s="26">
        <v>-3.2894736842105261E-3</v>
      </c>
      <c r="C328" s="26">
        <v>0</v>
      </c>
      <c r="D328" s="26">
        <v>2.5402201524132089E-3</v>
      </c>
      <c r="E328" s="26">
        <v>-1.2077294685990338E-3</v>
      </c>
      <c r="F328" s="26">
        <v>-1.2077294685990338E-3</v>
      </c>
    </row>
    <row r="329" spans="1:6" x14ac:dyDescent="0.45">
      <c r="A329" s="26">
        <v>9.068923821039904E-3</v>
      </c>
      <c r="B329" s="26">
        <v>-6.6006600660066007E-3</v>
      </c>
      <c r="C329" s="26">
        <v>1.9607843137254902E-2</v>
      </c>
      <c r="D329" s="26">
        <v>2.5337837837837839E-3</v>
      </c>
      <c r="E329" s="26">
        <v>9.068923821039904E-3</v>
      </c>
      <c r="F329" s="26">
        <v>9.068923821039904E-3</v>
      </c>
    </row>
    <row r="330" spans="1:6" x14ac:dyDescent="0.45">
      <c r="A330" s="26">
        <v>1.1983223487118035E-3</v>
      </c>
      <c r="B330" s="26">
        <v>-8.3056478405315617E-4</v>
      </c>
      <c r="C330" s="26">
        <v>2.3504273504273504E-2</v>
      </c>
      <c r="D330" s="26">
        <v>-8.4245998315080029E-4</v>
      </c>
      <c r="E330" s="26">
        <v>1.1983223487118035E-3</v>
      </c>
      <c r="F330" s="26">
        <v>1.1983223487118035E-3</v>
      </c>
    </row>
    <row r="331" spans="1:6" x14ac:dyDescent="0.45">
      <c r="A331" s="26">
        <v>0</v>
      </c>
      <c r="B331" s="26">
        <v>-8.3125519534497092E-4</v>
      </c>
      <c r="C331" s="26">
        <v>7.6548364648573418E-3</v>
      </c>
      <c r="D331" s="26">
        <v>-8.8532883642495792E-3</v>
      </c>
      <c r="E331" s="26">
        <v>0</v>
      </c>
      <c r="F331" s="26">
        <v>0</v>
      </c>
    </row>
    <row r="332" spans="1:6" x14ac:dyDescent="0.45">
      <c r="A332" s="26">
        <v>-1.7953321364452424E-3</v>
      </c>
      <c r="B332" s="26">
        <v>0</v>
      </c>
      <c r="C332" s="26">
        <v>-6.2154696132596682E-3</v>
      </c>
      <c r="D332" s="26">
        <v>-4.253509145044662E-4</v>
      </c>
      <c r="E332" s="26">
        <v>-1.7953321364452424E-3</v>
      </c>
      <c r="F332" s="26">
        <v>-1.7953321364452424E-3</v>
      </c>
    </row>
    <row r="333" spans="1:6" x14ac:dyDescent="0.45">
      <c r="A333" s="26">
        <v>5.9952038369304552E-4</v>
      </c>
      <c r="B333" s="26">
        <v>0</v>
      </c>
      <c r="C333" s="26">
        <v>-4.864489228630994E-3</v>
      </c>
      <c r="D333" s="26">
        <v>1.4893617021276596E-2</v>
      </c>
      <c r="E333" s="26">
        <v>5.9952038369304552E-4</v>
      </c>
      <c r="F333" s="26">
        <v>5.9952038369304552E-4</v>
      </c>
    </row>
    <row r="334" spans="1:6" x14ac:dyDescent="0.45">
      <c r="A334" s="26">
        <v>-1.1983223487118035E-3</v>
      </c>
      <c r="B334" s="26">
        <v>0</v>
      </c>
      <c r="C334" s="26">
        <v>2.7932960893854749E-3</v>
      </c>
      <c r="D334" s="26">
        <v>0</v>
      </c>
      <c r="E334" s="26">
        <v>-1.1983223487118035E-3</v>
      </c>
      <c r="F334" s="26">
        <v>-1.1983223487118035E-3</v>
      </c>
    </row>
    <row r="335" spans="1:6" x14ac:dyDescent="0.45">
      <c r="A335" s="26">
        <v>-4.7990401919616073E-3</v>
      </c>
      <c r="B335" s="26">
        <v>0</v>
      </c>
      <c r="C335" s="26">
        <v>4.8746518105849583E-3</v>
      </c>
      <c r="D335" s="26">
        <v>0</v>
      </c>
      <c r="E335" s="26">
        <v>-4.7990401919616073E-3</v>
      </c>
      <c r="F335" s="26">
        <v>-4.7990401919616073E-3</v>
      </c>
    </row>
    <row r="336" spans="1:6" x14ac:dyDescent="0.45">
      <c r="A336" s="26">
        <v>0</v>
      </c>
      <c r="B336" s="26">
        <v>-8.3194675540765393E-4</v>
      </c>
      <c r="C336" s="26">
        <v>1.386001386001386E-3</v>
      </c>
      <c r="D336" s="26">
        <v>0</v>
      </c>
      <c r="E336" s="26">
        <v>0</v>
      </c>
      <c r="F336" s="26">
        <v>0</v>
      </c>
    </row>
    <row r="337" spans="1:6" x14ac:dyDescent="0.45">
      <c r="A337" s="26">
        <v>0</v>
      </c>
      <c r="B337" s="26">
        <v>-6.6611157368859286E-3</v>
      </c>
      <c r="C337" s="26">
        <v>3.4602076124567475E-3</v>
      </c>
      <c r="D337" s="26">
        <v>0</v>
      </c>
      <c r="E337" s="26">
        <v>0</v>
      </c>
      <c r="F337" s="26">
        <v>0</v>
      </c>
    </row>
    <row r="338" spans="1:6" x14ac:dyDescent="0.45">
      <c r="A338" s="26">
        <v>-0.12055455093429777</v>
      </c>
      <c r="B338" s="26">
        <v>3.3528918692372171E-2</v>
      </c>
      <c r="C338" s="26">
        <v>0.04</v>
      </c>
      <c r="D338" s="26">
        <v>0</v>
      </c>
      <c r="E338" s="26">
        <v>-0.12055455093429777</v>
      </c>
      <c r="F338" s="26">
        <v>-0.12055455093429777</v>
      </c>
    </row>
    <row r="339" spans="1:6" x14ac:dyDescent="0.45">
      <c r="A339" s="26">
        <v>0</v>
      </c>
      <c r="B339" s="26">
        <v>-2.4330900243309004E-2</v>
      </c>
      <c r="C339" s="26">
        <v>-2.6525198938992041E-3</v>
      </c>
      <c r="D339" s="26">
        <v>0</v>
      </c>
      <c r="E339" s="26">
        <v>0</v>
      </c>
      <c r="F339" s="26">
        <v>0</v>
      </c>
    </row>
    <row r="340" spans="1:6" x14ac:dyDescent="0.45">
      <c r="A340" s="26">
        <v>0</v>
      </c>
      <c r="B340" s="26">
        <v>0</v>
      </c>
      <c r="C340" s="26">
        <v>3.324468085106383E-3</v>
      </c>
      <c r="D340" s="26">
        <v>0</v>
      </c>
      <c r="E340" s="26">
        <v>0</v>
      </c>
      <c r="F340" s="26">
        <v>0</v>
      </c>
    </row>
    <row r="341" spans="1:6" x14ac:dyDescent="0.45">
      <c r="A341" s="26">
        <v>0</v>
      </c>
      <c r="B341" s="26">
        <v>0</v>
      </c>
      <c r="C341" s="26">
        <v>1.4579191517561299E-2</v>
      </c>
      <c r="D341" s="26">
        <v>0</v>
      </c>
      <c r="E341" s="26">
        <v>0</v>
      </c>
      <c r="F341" s="26">
        <v>0</v>
      </c>
    </row>
    <row r="342" spans="1:6" x14ac:dyDescent="0.45">
      <c r="A342" s="26">
        <v>0</v>
      </c>
      <c r="B342" s="26">
        <v>0</v>
      </c>
      <c r="C342" s="26">
        <v>8.4911822338340961E-3</v>
      </c>
      <c r="D342" s="26">
        <v>0</v>
      </c>
      <c r="E342" s="26">
        <v>0</v>
      </c>
      <c r="F342" s="26">
        <v>0</v>
      </c>
    </row>
    <row r="343" spans="1:6" x14ac:dyDescent="0.45">
      <c r="A343" s="26">
        <v>0</v>
      </c>
      <c r="B343" s="26">
        <v>0</v>
      </c>
      <c r="C343" s="26">
        <v>2.5259067357512953E-2</v>
      </c>
      <c r="D343" s="26">
        <v>0</v>
      </c>
      <c r="E343" s="26">
        <v>0</v>
      </c>
      <c r="F343" s="26">
        <v>0</v>
      </c>
    </row>
    <row r="344" spans="1:6" x14ac:dyDescent="0.45">
      <c r="A344" s="26">
        <v>-5.0034270047978065E-2</v>
      </c>
      <c r="B344" s="26">
        <v>0</v>
      </c>
      <c r="C344" s="26">
        <v>0</v>
      </c>
      <c r="D344" s="26">
        <v>0</v>
      </c>
      <c r="E344" s="26">
        <v>-5.0034270047978065E-2</v>
      </c>
      <c r="F344" s="26">
        <v>-5.0034270047978065E-2</v>
      </c>
    </row>
    <row r="345" spans="1:6" x14ac:dyDescent="0.45">
      <c r="A345" s="26">
        <v>0</v>
      </c>
      <c r="B345" s="26">
        <v>0</v>
      </c>
      <c r="C345" s="26">
        <v>0</v>
      </c>
      <c r="D345" s="26">
        <v>0</v>
      </c>
      <c r="E345" s="26">
        <v>0</v>
      </c>
      <c r="F345" s="26">
        <v>0</v>
      </c>
    </row>
    <row r="346" spans="1:6" x14ac:dyDescent="0.45">
      <c r="A346" s="26">
        <v>7.575757575757576E-2</v>
      </c>
      <c r="B346" s="26">
        <v>0</v>
      </c>
      <c r="C346" s="26">
        <v>0</v>
      </c>
      <c r="D346" s="26">
        <v>-5.0314465408805034E-2</v>
      </c>
      <c r="E346" s="26">
        <v>7.575757575757576E-2</v>
      </c>
      <c r="F346" s="26">
        <v>7.575757575757576E-2</v>
      </c>
    </row>
    <row r="347" spans="1:6" x14ac:dyDescent="0.45">
      <c r="A347" s="26">
        <v>-1.4755197853789403E-2</v>
      </c>
      <c r="B347" s="26">
        <v>0</v>
      </c>
      <c r="C347" s="26">
        <v>1.2002526847757423E-2</v>
      </c>
      <c r="D347" s="26">
        <v>0</v>
      </c>
      <c r="E347" s="26">
        <v>-1.4755197853789403E-2</v>
      </c>
      <c r="F347" s="26">
        <v>-1.4755197853789403E-2</v>
      </c>
    </row>
    <row r="348" spans="1:6" x14ac:dyDescent="0.45">
      <c r="A348" s="26">
        <v>0</v>
      </c>
      <c r="B348" s="26">
        <v>0</v>
      </c>
      <c r="C348" s="26">
        <v>9.3632958801498131E-3</v>
      </c>
      <c r="D348" s="26">
        <v>0</v>
      </c>
      <c r="E348" s="26">
        <v>0</v>
      </c>
      <c r="F348" s="26">
        <v>0</v>
      </c>
    </row>
    <row r="349" spans="1:6" x14ac:dyDescent="0.45">
      <c r="A349" s="26">
        <v>1.3614703880190605E-2</v>
      </c>
      <c r="B349" s="26">
        <v>9.3931837073981714E-2</v>
      </c>
      <c r="C349" s="26">
        <v>7.4211502782931356E-3</v>
      </c>
      <c r="D349" s="26">
        <v>0</v>
      </c>
      <c r="E349" s="26">
        <v>1.3614703880190605E-2</v>
      </c>
      <c r="F349" s="26">
        <v>1.3614703880190605E-2</v>
      </c>
    </row>
    <row r="350" spans="1:6" x14ac:dyDescent="0.45">
      <c r="A350" s="26">
        <v>2.0819341840161182E-2</v>
      </c>
      <c r="B350" s="26">
        <v>-3.7993920972644375E-2</v>
      </c>
      <c r="C350" s="26">
        <v>3.1921424186617559E-2</v>
      </c>
      <c r="D350" s="26">
        <v>0.106401766004415</v>
      </c>
      <c r="E350" s="26">
        <v>2.0819341840161182E-2</v>
      </c>
      <c r="F350" s="26">
        <v>2.0819341840161182E-2</v>
      </c>
    </row>
    <row r="351" spans="1:6" x14ac:dyDescent="0.45">
      <c r="A351" s="26">
        <v>-1.5789473684210527E-2</v>
      </c>
      <c r="B351" s="26">
        <v>-2.132701421800948E-2</v>
      </c>
      <c r="C351" s="26">
        <v>-2.2010707911957167E-2</v>
      </c>
      <c r="D351" s="26">
        <v>-1.2769353551476457E-2</v>
      </c>
      <c r="E351" s="26">
        <v>-1.5789473684210527E-2</v>
      </c>
      <c r="F351" s="26">
        <v>-1.5789473684210527E-2</v>
      </c>
    </row>
    <row r="352" spans="1:6" x14ac:dyDescent="0.45">
      <c r="A352" s="26">
        <v>0</v>
      </c>
      <c r="B352" s="26">
        <v>-2.4213075060532689E-3</v>
      </c>
      <c r="C352" s="26">
        <v>1.0948905109489052E-2</v>
      </c>
      <c r="D352" s="26">
        <v>-1.5763945028294261E-2</v>
      </c>
      <c r="E352" s="26">
        <v>0</v>
      </c>
      <c r="F352" s="26">
        <v>0</v>
      </c>
    </row>
    <row r="353" spans="1:6" x14ac:dyDescent="0.45">
      <c r="A353" s="26">
        <v>-6.0160427807486629E-3</v>
      </c>
      <c r="B353" s="26">
        <v>9.7087378640776691E-3</v>
      </c>
      <c r="C353" s="26">
        <v>1.8652226233453671E-2</v>
      </c>
      <c r="D353" s="26">
        <v>8.2135523613963042E-3</v>
      </c>
      <c r="E353" s="26">
        <v>-6.0160427807486629E-3</v>
      </c>
      <c r="F353" s="26">
        <v>-6.0160427807486629E-3</v>
      </c>
    </row>
    <row r="354" spans="1:6" x14ac:dyDescent="0.45">
      <c r="A354" s="26">
        <v>0</v>
      </c>
      <c r="B354" s="26">
        <v>1.6826923076923076E-2</v>
      </c>
      <c r="C354" s="26">
        <v>4.134672179562906E-3</v>
      </c>
      <c r="D354" s="26">
        <v>1.5071283095723014E-2</v>
      </c>
      <c r="E354" s="26">
        <v>0</v>
      </c>
      <c r="F354" s="26">
        <v>0</v>
      </c>
    </row>
    <row r="355" spans="1:6" x14ac:dyDescent="0.45">
      <c r="A355" s="26">
        <v>-1.3449899125756557E-3</v>
      </c>
      <c r="B355" s="26">
        <v>-1.5760441292356187E-3</v>
      </c>
      <c r="C355" s="26">
        <v>-4.7058823529411761E-3</v>
      </c>
      <c r="D355" s="26">
        <v>-2.0064205457463883E-3</v>
      </c>
      <c r="E355" s="26">
        <v>-1.3449899125756557E-3</v>
      </c>
      <c r="F355" s="26">
        <v>-1.3449899125756557E-3</v>
      </c>
    </row>
    <row r="356" spans="1:6" x14ac:dyDescent="0.45">
      <c r="A356" s="26">
        <v>-2.6936026936026937E-3</v>
      </c>
      <c r="B356" s="26">
        <v>-3.1570639305445935E-3</v>
      </c>
      <c r="C356" s="26">
        <v>-1.1820330969267139E-2</v>
      </c>
      <c r="D356" s="26">
        <v>-8.8459991958182542E-3</v>
      </c>
      <c r="E356" s="26">
        <v>-2.6936026936026937E-3</v>
      </c>
      <c r="F356" s="26">
        <v>-2.6936026936026937E-3</v>
      </c>
    </row>
    <row r="357" spans="1:6" x14ac:dyDescent="0.45">
      <c r="A357" s="26">
        <v>-8.1026333558406483E-3</v>
      </c>
      <c r="B357" s="26">
        <v>-7.1258907363420431E-3</v>
      </c>
      <c r="C357" s="26">
        <v>4.7846889952153108E-3</v>
      </c>
      <c r="D357" s="26">
        <v>4.0567951318458417E-4</v>
      </c>
      <c r="E357" s="26">
        <v>-8.1026333558406483E-3</v>
      </c>
      <c r="F357" s="26">
        <v>-8.1026333558406483E-3</v>
      </c>
    </row>
    <row r="358" spans="1:6" x14ac:dyDescent="0.45">
      <c r="A358" s="26">
        <v>1.0211027910142955E-2</v>
      </c>
      <c r="B358" s="26">
        <v>7.1770334928229667E-3</v>
      </c>
      <c r="C358" s="26">
        <v>2.976190476190476E-3</v>
      </c>
      <c r="D358" s="26">
        <v>4.1768045417680456E-2</v>
      </c>
      <c r="E358" s="26">
        <v>1.0211027910142955E-2</v>
      </c>
      <c r="F358" s="26">
        <v>1.0211027910142955E-2</v>
      </c>
    </row>
    <row r="359" spans="1:6" x14ac:dyDescent="0.45">
      <c r="A359" s="26">
        <v>-2.0215633423180594E-3</v>
      </c>
      <c r="B359" s="26">
        <v>1.8210609659540775E-2</v>
      </c>
      <c r="C359" s="26">
        <v>3.857566765578635E-2</v>
      </c>
      <c r="D359" s="26">
        <v>0</v>
      </c>
      <c r="E359" s="26">
        <v>-2.0215633423180594E-3</v>
      </c>
      <c r="F359" s="26">
        <v>-2.0215633423180594E-3</v>
      </c>
    </row>
    <row r="360" spans="1:6" x14ac:dyDescent="0.45">
      <c r="A360" s="26">
        <v>0</v>
      </c>
      <c r="B360" s="26">
        <v>7.776049766718507E-4</v>
      </c>
      <c r="C360" s="26">
        <v>1.6E-2</v>
      </c>
      <c r="D360" s="26">
        <v>-1.557026080186843E-3</v>
      </c>
      <c r="E360" s="26">
        <v>0</v>
      </c>
      <c r="F360" s="26">
        <v>0</v>
      </c>
    </row>
    <row r="361" spans="1:6" x14ac:dyDescent="0.45">
      <c r="A361" s="26">
        <v>-6.7521944632005406E-4</v>
      </c>
      <c r="B361" s="26">
        <v>6.216006216006216E-3</v>
      </c>
      <c r="C361" s="26">
        <v>1.0123734533183352E-2</v>
      </c>
      <c r="D361" s="26">
        <v>1.9883040935672516E-2</v>
      </c>
      <c r="E361" s="26">
        <v>-6.7521944632005406E-4</v>
      </c>
      <c r="F361" s="26">
        <v>-6.7521944632005406E-4</v>
      </c>
    </row>
    <row r="362" spans="1:6" x14ac:dyDescent="0.45">
      <c r="A362" s="26">
        <v>-3.3783783783783786E-3</v>
      </c>
      <c r="B362" s="26">
        <v>-1.5444015444015444E-3</v>
      </c>
      <c r="C362" s="26">
        <v>2.2271714922048997E-3</v>
      </c>
      <c r="D362" s="26">
        <v>4.9694189602446483E-3</v>
      </c>
      <c r="E362" s="26">
        <v>-3.3783783783783786E-3</v>
      </c>
      <c r="F362" s="26">
        <v>-3.3783783783783786E-3</v>
      </c>
    </row>
    <row r="363" spans="1:6" x14ac:dyDescent="0.45">
      <c r="A363" s="26">
        <v>-6.779661016949153E-4</v>
      </c>
      <c r="B363" s="26">
        <v>-1.5467904098994587E-3</v>
      </c>
      <c r="C363" s="26">
        <v>-1.2222222222222223E-2</v>
      </c>
      <c r="D363" s="26">
        <v>4.4883986306580449E-2</v>
      </c>
      <c r="E363" s="26">
        <v>-6.779661016949153E-4</v>
      </c>
      <c r="F363" s="26">
        <v>-6.779661016949153E-4</v>
      </c>
    </row>
    <row r="364" spans="1:6" x14ac:dyDescent="0.45">
      <c r="A364" s="26">
        <v>0</v>
      </c>
      <c r="B364" s="26">
        <v>0</v>
      </c>
      <c r="C364" s="26">
        <v>-1.687289088863892E-3</v>
      </c>
      <c r="D364" s="26">
        <v>1.1649071714597743E-2</v>
      </c>
      <c r="E364" s="26">
        <v>0</v>
      </c>
      <c r="F364" s="26">
        <v>0</v>
      </c>
    </row>
    <row r="365" spans="1:6" x14ac:dyDescent="0.45">
      <c r="A365" s="26">
        <v>5.4274084124830389E-3</v>
      </c>
      <c r="B365" s="26">
        <v>3.8729666924864447E-3</v>
      </c>
      <c r="C365" s="26">
        <v>1.1830985915492958E-2</v>
      </c>
      <c r="D365" s="26">
        <v>-1.583303346527528E-2</v>
      </c>
      <c r="E365" s="26">
        <v>5.4274084124830389E-3</v>
      </c>
      <c r="F365" s="26">
        <v>5.4274084124830389E-3</v>
      </c>
    </row>
    <row r="366" spans="1:6" x14ac:dyDescent="0.45">
      <c r="A366" s="26">
        <v>0</v>
      </c>
      <c r="B366" s="26">
        <v>3.8580246913580245E-3</v>
      </c>
      <c r="C366" s="26">
        <v>-3.3407572383073497E-3</v>
      </c>
      <c r="D366" s="26">
        <v>-8.0438756855575871E-3</v>
      </c>
      <c r="E366" s="26">
        <v>0</v>
      </c>
      <c r="F366" s="26">
        <v>0</v>
      </c>
    </row>
    <row r="367" spans="1:6" x14ac:dyDescent="0.45">
      <c r="A367" s="26">
        <v>0</v>
      </c>
      <c r="B367" s="26">
        <v>3.9969254419677171E-2</v>
      </c>
      <c r="C367" s="26">
        <v>3.3519553072625698E-3</v>
      </c>
      <c r="D367" s="26">
        <v>3.3173608551419092E-3</v>
      </c>
      <c r="E367" s="26">
        <v>0</v>
      </c>
      <c r="F367" s="26">
        <v>0</v>
      </c>
    </row>
    <row r="368" spans="1:6" x14ac:dyDescent="0.45">
      <c r="A368" s="26">
        <v>4.520917678812416E-2</v>
      </c>
      <c r="B368" s="26">
        <v>4.5084996304508497E-2</v>
      </c>
      <c r="C368" s="26">
        <v>1.3919821826280624E-2</v>
      </c>
      <c r="D368" s="26">
        <v>-5.8780308596620128E-3</v>
      </c>
      <c r="E368" s="26">
        <v>4.520917678812416E-2</v>
      </c>
      <c r="F368" s="26">
        <v>4.520917678812416E-2</v>
      </c>
    </row>
    <row r="369" spans="1:6" x14ac:dyDescent="0.45">
      <c r="A369" s="26">
        <v>2.0658489347966429E-2</v>
      </c>
      <c r="B369" s="26">
        <v>0</v>
      </c>
      <c r="C369" s="26">
        <v>2.1965952773201538E-3</v>
      </c>
      <c r="D369" s="26">
        <v>-1.4781966001478197E-3</v>
      </c>
      <c r="E369" s="26">
        <v>2.0658489347966429E-2</v>
      </c>
      <c r="F369" s="26">
        <v>2.0658489347966429E-2</v>
      </c>
    </row>
    <row r="370" spans="1:6" x14ac:dyDescent="0.45">
      <c r="A370" s="26">
        <v>6.957621758380772E-3</v>
      </c>
      <c r="B370" s="26">
        <v>1.5558698727015558E-2</v>
      </c>
      <c r="C370" s="26">
        <v>2.6849315068493151E-2</v>
      </c>
      <c r="D370" s="26">
        <v>6.6617320503330867E-3</v>
      </c>
      <c r="E370" s="26">
        <v>6.957621758380772E-3</v>
      </c>
      <c r="F370" s="26">
        <v>6.957621758380772E-3</v>
      </c>
    </row>
    <row r="371" spans="1:6" x14ac:dyDescent="0.45">
      <c r="A371" s="26">
        <v>-4.3969849246231155E-3</v>
      </c>
      <c r="B371" s="26">
        <v>-1.2534818941504178E-2</v>
      </c>
      <c r="C371" s="26">
        <v>-3.735325506937033E-3</v>
      </c>
      <c r="D371" s="26">
        <v>-8.0882352941176478E-3</v>
      </c>
      <c r="E371" s="26">
        <v>-4.3969849246231155E-3</v>
      </c>
      <c r="F371" s="26">
        <v>-4.3969849246231155E-3</v>
      </c>
    </row>
    <row r="372" spans="1:6" x14ac:dyDescent="0.45">
      <c r="A372" s="26">
        <v>6.3091482649842276E-4</v>
      </c>
      <c r="B372" s="26">
        <v>1.8335684062059238E-2</v>
      </c>
      <c r="C372" s="26">
        <v>1.2319228709159078E-2</v>
      </c>
      <c r="D372" s="26">
        <v>2.7057079318013343E-2</v>
      </c>
      <c r="E372" s="26">
        <v>6.3091482649842276E-4</v>
      </c>
      <c r="F372" s="26">
        <v>6.3091482649842276E-4</v>
      </c>
    </row>
    <row r="373" spans="1:6" x14ac:dyDescent="0.45">
      <c r="A373" s="26">
        <v>1.1979823455233291E-2</v>
      </c>
      <c r="B373" s="26">
        <v>4.7783933518005542E-2</v>
      </c>
      <c r="C373" s="26">
        <v>3.7037037037037035E-2</v>
      </c>
      <c r="D373" s="26">
        <v>-1.443522194153735E-3</v>
      </c>
      <c r="E373" s="26">
        <v>1.1979823455233291E-2</v>
      </c>
      <c r="F373" s="26">
        <v>1.1979823455233291E-2</v>
      </c>
    </row>
    <row r="374" spans="1:6" x14ac:dyDescent="0.45">
      <c r="A374" s="26">
        <v>-1.869158878504673E-3</v>
      </c>
      <c r="B374" s="26">
        <v>-2.6437541308658294E-3</v>
      </c>
      <c r="C374" s="26">
        <v>-2.3469387755102041E-2</v>
      </c>
      <c r="D374" s="26">
        <v>5.782435851102277E-3</v>
      </c>
      <c r="E374" s="26">
        <v>-1.869158878504673E-3</v>
      </c>
      <c r="F374" s="26">
        <v>-1.869158878504673E-3</v>
      </c>
    </row>
    <row r="375" spans="1:6" x14ac:dyDescent="0.45">
      <c r="A375" s="26">
        <v>-3.1210986267166041E-3</v>
      </c>
      <c r="B375" s="26">
        <v>-6.6269052352551359E-4</v>
      </c>
      <c r="C375" s="26">
        <v>-1.1494252873563218E-2</v>
      </c>
      <c r="D375" s="26">
        <v>4.2759611929572401E-2</v>
      </c>
      <c r="E375" s="26">
        <v>-3.1210986267166041E-3</v>
      </c>
      <c r="F375" s="26">
        <v>-3.1210986267166041E-3</v>
      </c>
    </row>
    <row r="376" spans="1:6" x14ac:dyDescent="0.45">
      <c r="A376" s="26">
        <v>-5.6355666875391357E-3</v>
      </c>
      <c r="B376" s="26">
        <v>-1.1273209549071617E-2</v>
      </c>
      <c r="C376" s="26">
        <v>-8.4566596194503175E-3</v>
      </c>
      <c r="D376" s="26">
        <v>4.1350792556857337E-3</v>
      </c>
      <c r="E376" s="26">
        <v>-5.6355666875391357E-3</v>
      </c>
      <c r="F376" s="26">
        <v>-5.6355666875391357E-3</v>
      </c>
    </row>
    <row r="377" spans="1:6" x14ac:dyDescent="0.45">
      <c r="A377" s="26">
        <v>-6.2972292191435771E-3</v>
      </c>
      <c r="B377" s="26">
        <v>8.0482897384305842E-3</v>
      </c>
      <c r="C377" s="26">
        <v>1.279317697228145E-2</v>
      </c>
      <c r="D377" s="26">
        <v>-4.4612216884008238E-3</v>
      </c>
      <c r="E377" s="26">
        <v>-6.2972292191435771E-3</v>
      </c>
      <c r="F377" s="26">
        <v>-6.2972292191435771E-3</v>
      </c>
    </row>
    <row r="378" spans="1:6" x14ac:dyDescent="0.45">
      <c r="A378" s="26">
        <v>1.9011406844106464E-3</v>
      </c>
      <c r="B378" s="26">
        <v>7.9840319361277438E-3</v>
      </c>
      <c r="C378" s="26">
        <v>1.4736842105263158E-2</v>
      </c>
      <c r="D378" s="26">
        <v>-1.4133057566356428E-2</v>
      </c>
      <c r="E378" s="26">
        <v>1.9011406844106464E-3</v>
      </c>
      <c r="F378" s="26">
        <v>1.9011406844106464E-3</v>
      </c>
    </row>
    <row r="379" spans="1:6" x14ac:dyDescent="0.45">
      <c r="A379" s="26">
        <v>2.5300442757748261E-3</v>
      </c>
      <c r="B379" s="26">
        <v>-6.6006600660066007E-4</v>
      </c>
      <c r="C379" s="26">
        <v>-6.2240663900414933E-3</v>
      </c>
      <c r="D379" s="26">
        <v>-3.8461538461538464E-3</v>
      </c>
      <c r="E379" s="26">
        <v>2.5300442757748261E-3</v>
      </c>
      <c r="F379" s="26">
        <v>2.5300442757748261E-3</v>
      </c>
    </row>
    <row r="380" spans="1:6" x14ac:dyDescent="0.45">
      <c r="A380" s="26">
        <v>-7.5709779179810727E-3</v>
      </c>
      <c r="B380" s="26">
        <v>-5.9445178335535004E-3</v>
      </c>
      <c r="C380" s="26">
        <v>-1.8267223382045929E-2</v>
      </c>
      <c r="D380" s="26">
        <v>-7.0200070200070197E-4</v>
      </c>
      <c r="E380" s="26">
        <v>-7.5709779179810727E-3</v>
      </c>
      <c r="F380" s="26">
        <v>-7.5709779179810727E-3</v>
      </c>
    </row>
    <row r="381" spans="1:6" x14ac:dyDescent="0.45">
      <c r="A381" s="26">
        <v>-6.3572790845518119E-4</v>
      </c>
      <c r="B381" s="26">
        <v>5.980066445182724E-3</v>
      </c>
      <c r="C381" s="26">
        <v>1.1695906432748537E-2</v>
      </c>
      <c r="D381" s="26">
        <v>2.8451001053740779E-2</v>
      </c>
      <c r="E381" s="26">
        <v>-6.3572790845518119E-4</v>
      </c>
      <c r="F381" s="26">
        <v>-6.3572790845518119E-4</v>
      </c>
    </row>
    <row r="382" spans="1:6" x14ac:dyDescent="0.45">
      <c r="A382" s="26">
        <v>0</v>
      </c>
      <c r="B382" s="26">
        <v>-2.6420079260237781E-3</v>
      </c>
      <c r="C382" s="26">
        <v>7.8822911192853382E-3</v>
      </c>
      <c r="D382" s="26">
        <v>4.6789617486338801E-2</v>
      </c>
      <c r="E382" s="26">
        <v>0</v>
      </c>
      <c r="F382" s="26">
        <v>0</v>
      </c>
    </row>
    <row r="383" spans="1:6" x14ac:dyDescent="0.45">
      <c r="A383" s="26">
        <v>-1.2722646310432571E-3</v>
      </c>
      <c r="B383" s="26">
        <v>2.6490066225165563E-3</v>
      </c>
      <c r="C383" s="26">
        <v>-1.0427528675703858E-3</v>
      </c>
      <c r="D383" s="26">
        <v>-9.7879282218597059E-4</v>
      </c>
      <c r="E383" s="26">
        <v>-1.2722646310432571E-3</v>
      </c>
      <c r="F383" s="26">
        <v>-1.2722646310432571E-3</v>
      </c>
    </row>
    <row r="384" spans="1:6" x14ac:dyDescent="0.45">
      <c r="A384" s="26">
        <v>1.0828025477707006E-2</v>
      </c>
      <c r="B384" s="26">
        <v>1.321003963011889E-3</v>
      </c>
      <c r="C384" s="26">
        <v>-5.2192066805845511E-3</v>
      </c>
      <c r="D384" s="26">
        <v>3.5924232527759633E-3</v>
      </c>
      <c r="E384" s="26">
        <v>1.0828025477707006E-2</v>
      </c>
      <c r="F384" s="26">
        <v>1.0828025477707006E-2</v>
      </c>
    </row>
    <row r="385" spans="1:6" x14ac:dyDescent="0.45">
      <c r="A385" s="26">
        <v>3.780718336483932E-3</v>
      </c>
      <c r="B385" s="26">
        <v>1.9788918205804751E-3</v>
      </c>
      <c r="C385" s="26">
        <v>7.8698845750262321E-3</v>
      </c>
      <c r="D385" s="26">
        <v>4.4907256752359258E-2</v>
      </c>
      <c r="E385" s="26">
        <v>3.780718336483932E-3</v>
      </c>
      <c r="F385" s="26">
        <v>3.780718336483932E-3</v>
      </c>
    </row>
    <row r="386" spans="1:6" x14ac:dyDescent="0.45">
      <c r="A386" s="26">
        <v>3.766478342749529E-3</v>
      </c>
      <c r="B386" s="26">
        <v>7.8999341672152737E-3</v>
      </c>
      <c r="C386" s="26">
        <v>2.2904737116085372E-2</v>
      </c>
      <c r="D386" s="26">
        <v>9.6543132980379948E-3</v>
      </c>
      <c r="E386" s="26">
        <v>3.766478342749529E-3</v>
      </c>
      <c r="F386" s="26">
        <v>3.766478342749529E-3</v>
      </c>
    </row>
    <row r="387" spans="1:6" x14ac:dyDescent="0.45">
      <c r="A387" s="26">
        <v>4.6904315196998121E-2</v>
      </c>
      <c r="B387" s="26">
        <v>2.6779882429784456E-2</v>
      </c>
      <c r="C387" s="26">
        <v>2.748091603053435E-2</v>
      </c>
      <c r="D387" s="26">
        <v>8.945095619987662E-3</v>
      </c>
      <c r="E387" s="26">
        <v>4.6904315196998121E-2</v>
      </c>
      <c r="F387" s="26">
        <v>4.6904315196998121E-2</v>
      </c>
    </row>
    <row r="388" spans="1:6" x14ac:dyDescent="0.45">
      <c r="A388" s="26">
        <v>2.3894862604540022E-3</v>
      </c>
      <c r="B388" s="26">
        <v>8.9058524173027988E-3</v>
      </c>
      <c r="C388" s="26">
        <v>7.9247152055473002E-3</v>
      </c>
      <c r="D388" s="26">
        <v>4.8914704983185568E-3</v>
      </c>
      <c r="E388" s="26">
        <v>2.3894862604540022E-3</v>
      </c>
      <c r="F388" s="26">
        <v>2.3894862604540022E-3</v>
      </c>
    </row>
    <row r="389" spans="1:6" x14ac:dyDescent="0.45">
      <c r="A389" s="26">
        <v>-1.3110846245530394E-2</v>
      </c>
      <c r="B389" s="26">
        <v>-2.9003783102143757E-2</v>
      </c>
      <c r="C389" s="26">
        <v>-1.8673218673218674E-2</v>
      </c>
      <c r="D389" s="26">
        <v>-5.4761180407666568E-3</v>
      </c>
      <c r="E389" s="26">
        <v>-1.3110846245530394E-2</v>
      </c>
      <c r="F389" s="26">
        <v>-1.3110846245530394E-2</v>
      </c>
    </row>
    <row r="390" spans="1:6" x14ac:dyDescent="0.45">
      <c r="A390" s="26">
        <v>-6.642512077294686E-3</v>
      </c>
      <c r="B390" s="26">
        <v>-7.7922077922077922E-3</v>
      </c>
      <c r="C390" s="26">
        <v>-9.0135202804206317E-3</v>
      </c>
      <c r="D390" s="26">
        <v>2.9672682777607831E-2</v>
      </c>
      <c r="E390" s="26">
        <v>-6.642512077294686E-3</v>
      </c>
      <c r="F390" s="26">
        <v>-6.642512077294686E-3</v>
      </c>
    </row>
    <row r="391" spans="1:6" x14ac:dyDescent="0.45">
      <c r="A391" s="26">
        <v>4.8632218844984806E-3</v>
      </c>
      <c r="B391" s="26">
        <v>-6.5445026178010475E-4</v>
      </c>
      <c r="C391" s="26">
        <v>-6.0636685194542699E-3</v>
      </c>
      <c r="D391" s="26">
        <v>1.3666072489601902E-2</v>
      </c>
      <c r="E391" s="26">
        <v>4.8632218844984806E-3</v>
      </c>
      <c r="F391" s="26">
        <v>4.8632218844984806E-3</v>
      </c>
    </row>
    <row r="392" spans="1:6" x14ac:dyDescent="0.45">
      <c r="A392" s="26">
        <v>-6.0496067755595887E-3</v>
      </c>
      <c r="B392" s="26">
        <v>5.893909626719057E-3</v>
      </c>
      <c r="C392" s="26">
        <v>-3.0503304524656838E-3</v>
      </c>
      <c r="D392" s="26">
        <v>-3.2825322391559206E-2</v>
      </c>
      <c r="E392" s="26">
        <v>-6.0496067755595887E-3</v>
      </c>
      <c r="F392" s="26">
        <v>-6.0496067755595887E-3</v>
      </c>
    </row>
    <row r="393" spans="1:6" x14ac:dyDescent="0.45">
      <c r="A393" s="26">
        <v>-1.9476567255021303E-2</v>
      </c>
      <c r="B393" s="26">
        <v>4.2317708333333336E-2</v>
      </c>
      <c r="C393" s="26">
        <v>7.1392146863844975E-3</v>
      </c>
      <c r="D393" s="26">
        <v>-1.4242424242424242E-2</v>
      </c>
      <c r="E393" s="26">
        <v>-1.9476567255021303E-2</v>
      </c>
      <c r="F393" s="26">
        <v>-1.9476567255021303E-2</v>
      </c>
    </row>
    <row r="394" spans="1:6" x14ac:dyDescent="0.45">
      <c r="A394" s="26">
        <v>-6.207324643078833E-4</v>
      </c>
      <c r="B394" s="26">
        <v>0</v>
      </c>
      <c r="C394" s="26">
        <v>-9.6202531645569623E-3</v>
      </c>
      <c r="D394" s="26">
        <v>2.4592683676606208E-3</v>
      </c>
      <c r="E394" s="26">
        <v>-6.207324643078833E-4</v>
      </c>
      <c r="F394" s="26">
        <v>-6.207324643078833E-4</v>
      </c>
    </row>
    <row r="395" spans="1:6" x14ac:dyDescent="0.45">
      <c r="A395" s="26">
        <v>8.0745341614906832E-3</v>
      </c>
      <c r="B395" s="26">
        <v>-1.8738288569643974E-3</v>
      </c>
      <c r="C395" s="26">
        <v>-3.5787321063394683E-3</v>
      </c>
      <c r="D395" s="26">
        <v>-3.0358785648574058E-2</v>
      </c>
      <c r="E395" s="26">
        <v>8.0745341614906832E-3</v>
      </c>
      <c r="F395" s="26">
        <v>8.0745341614906832E-3</v>
      </c>
    </row>
    <row r="396" spans="1:6" x14ac:dyDescent="0.45">
      <c r="A396" s="26">
        <v>-1.2322858903265558E-3</v>
      </c>
      <c r="B396" s="26">
        <v>-4.3804755944931162E-3</v>
      </c>
      <c r="C396" s="26">
        <v>-2.5654181631605951E-3</v>
      </c>
      <c r="D396" s="26">
        <v>-2.8462998102466792E-2</v>
      </c>
      <c r="E396" s="26">
        <v>-1.2322858903265558E-3</v>
      </c>
      <c r="F396" s="26">
        <v>-1.2322858903265558E-3</v>
      </c>
    </row>
    <row r="397" spans="1:6" x14ac:dyDescent="0.45">
      <c r="A397" s="26">
        <v>-4.3183220234423196E-3</v>
      </c>
      <c r="B397" s="26">
        <v>-6.285355122564425E-3</v>
      </c>
      <c r="C397" s="26">
        <v>-9.7736625514403298E-3</v>
      </c>
      <c r="D397" s="26">
        <v>1.46484375E-2</v>
      </c>
      <c r="E397" s="26">
        <v>-4.3183220234423196E-3</v>
      </c>
      <c r="F397" s="26">
        <v>-4.3183220234423196E-3</v>
      </c>
    </row>
    <row r="398" spans="1:6" x14ac:dyDescent="0.45">
      <c r="A398" s="26">
        <v>-2.1685254027261461E-2</v>
      </c>
      <c r="B398" s="26">
        <v>-1.4547754585705249E-2</v>
      </c>
      <c r="C398" s="26">
        <v>-9.3506493506493506E-3</v>
      </c>
      <c r="D398" s="26">
        <v>1.5399422521655439E-2</v>
      </c>
      <c r="E398" s="26">
        <v>-2.1685254027261461E-2</v>
      </c>
      <c r="F398" s="26">
        <v>-2.1685254027261461E-2</v>
      </c>
    </row>
    <row r="399" spans="1:6" x14ac:dyDescent="0.45">
      <c r="A399" s="26">
        <v>-8.2330588980367315E-3</v>
      </c>
      <c r="B399" s="26">
        <v>-2.5673940949935813E-3</v>
      </c>
      <c r="C399" s="26">
        <v>3.6706869428421605E-3</v>
      </c>
      <c r="D399" s="26">
        <v>1.2006319115323854E-2</v>
      </c>
      <c r="E399" s="26">
        <v>-8.2330588980367315E-3</v>
      </c>
      <c r="F399" s="26">
        <v>-8.2330588980367315E-3</v>
      </c>
    </row>
    <row r="400" spans="1:6" x14ac:dyDescent="0.45">
      <c r="A400" s="26">
        <v>-1.9157088122605363E-3</v>
      </c>
      <c r="B400" s="26">
        <v>-6.4350064350064348E-4</v>
      </c>
      <c r="C400" s="26">
        <v>1.2539184952978056E-2</v>
      </c>
      <c r="D400" s="26">
        <v>1.4673743365594755E-2</v>
      </c>
      <c r="E400" s="26">
        <v>-1.9157088122605363E-3</v>
      </c>
      <c r="F400" s="26">
        <v>-1.9157088122605363E-3</v>
      </c>
    </row>
    <row r="401" spans="1:6" x14ac:dyDescent="0.45">
      <c r="A401" s="26">
        <v>-6.3979526551503517E-4</v>
      </c>
      <c r="B401" s="26">
        <v>-6.4391500321957498E-3</v>
      </c>
      <c r="C401" s="26">
        <v>5.1599587203302369E-4</v>
      </c>
      <c r="D401" s="26">
        <v>1.6923076923076923E-2</v>
      </c>
      <c r="E401" s="26">
        <v>-6.3979526551503517E-4</v>
      </c>
      <c r="F401" s="26">
        <v>-6.3979526551503517E-4</v>
      </c>
    </row>
    <row r="402" spans="1:6" x14ac:dyDescent="0.45">
      <c r="A402" s="26">
        <v>4.1613316261203584E-2</v>
      </c>
      <c r="B402" s="26">
        <v>3.2404406999351912E-3</v>
      </c>
      <c r="C402" s="26">
        <v>2.5270758122743681E-2</v>
      </c>
      <c r="D402" s="26">
        <v>3.3282904689863843E-3</v>
      </c>
      <c r="E402" s="26">
        <v>4.1613316261203584E-2</v>
      </c>
      <c r="F402" s="26">
        <v>4.1613316261203584E-2</v>
      </c>
    </row>
    <row r="403" spans="1:6" x14ac:dyDescent="0.45">
      <c r="A403" s="26">
        <v>-6.7609096496619543E-3</v>
      </c>
      <c r="B403" s="26">
        <v>-3.2299741602067182E-3</v>
      </c>
      <c r="C403" s="26">
        <v>7.0422535211267607E-3</v>
      </c>
      <c r="D403" s="26">
        <v>2.1109770808202654E-3</v>
      </c>
      <c r="E403" s="26">
        <v>-6.7609096496619543E-3</v>
      </c>
      <c r="F403" s="26">
        <v>-6.7609096496619543E-3</v>
      </c>
    </row>
    <row r="404" spans="1:6" x14ac:dyDescent="0.45">
      <c r="A404" s="26">
        <v>-3.0940594059405942E-3</v>
      </c>
      <c r="B404" s="26">
        <v>7.1289695398574207E-3</v>
      </c>
      <c r="C404" s="26">
        <v>1.898101898101898E-2</v>
      </c>
      <c r="D404" s="26">
        <v>3.370448390009028E-2</v>
      </c>
      <c r="E404" s="26">
        <v>-3.0940594059405942E-3</v>
      </c>
      <c r="F404" s="26">
        <v>-3.0940594059405942E-3</v>
      </c>
    </row>
    <row r="405" spans="1:6" x14ac:dyDescent="0.45">
      <c r="A405" s="26">
        <v>-1.8621973929236499E-3</v>
      </c>
      <c r="B405" s="26">
        <v>-2.5740025740025739E-3</v>
      </c>
      <c r="C405" s="26">
        <v>1.7156862745098041E-2</v>
      </c>
      <c r="D405" s="26">
        <v>4.7743813682678313E-2</v>
      </c>
      <c r="E405" s="26">
        <v>-1.8621973929236499E-3</v>
      </c>
      <c r="F405" s="26">
        <v>-1.8621973929236499E-3</v>
      </c>
    </row>
    <row r="406" spans="1:6" x14ac:dyDescent="0.45">
      <c r="A406" s="26">
        <v>-3.1094527363184081E-3</v>
      </c>
      <c r="B406" s="26">
        <v>-3.8709677419354839E-3</v>
      </c>
      <c r="C406" s="26">
        <v>1.9277108433734941E-2</v>
      </c>
      <c r="D406" s="26">
        <v>-1.4726312864684635E-2</v>
      </c>
      <c r="E406" s="26">
        <v>-3.1094527363184081E-3</v>
      </c>
      <c r="F406" s="26">
        <v>-3.1094527363184081E-3</v>
      </c>
    </row>
    <row r="407" spans="1:6" x14ac:dyDescent="0.45">
      <c r="A407" s="26">
        <v>0</v>
      </c>
      <c r="B407" s="26">
        <v>5.8290155440414507E-3</v>
      </c>
      <c r="C407" s="26">
        <v>6.6666666666666666E-2</v>
      </c>
      <c r="D407" s="26">
        <v>-9.0242526790750149E-3</v>
      </c>
      <c r="E407" s="26">
        <v>0</v>
      </c>
      <c r="F407" s="26">
        <v>0</v>
      </c>
    </row>
    <row r="408" spans="1:6" x14ac:dyDescent="0.45">
      <c r="A408" s="26">
        <v>0</v>
      </c>
      <c r="B408" s="26">
        <v>6.43915003219575E-4</v>
      </c>
      <c r="C408" s="26">
        <v>7.9787234042553185E-3</v>
      </c>
      <c r="D408" s="26">
        <v>3.3295389869095048E-2</v>
      </c>
      <c r="E408" s="26">
        <v>0</v>
      </c>
      <c r="F408" s="26">
        <v>0</v>
      </c>
    </row>
    <row r="409" spans="1:6" x14ac:dyDescent="0.45">
      <c r="A409" s="26">
        <v>-6.2383031815346226E-4</v>
      </c>
      <c r="B409" s="26">
        <v>-2.3166023166023165E-2</v>
      </c>
      <c r="C409" s="26">
        <v>-3.9577836411609502E-3</v>
      </c>
      <c r="D409" s="26">
        <v>7.9867805012393284E-3</v>
      </c>
      <c r="E409" s="26">
        <v>-6.2383031815346226E-4</v>
      </c>
      <c r="F409" s="26">
        <v>-6.2383031815346226E-4</v>
      </c>
    </row>
    <row r="410" spans="1:6" x14ac:dyDescent="0.45">
      <c r="A410" s="26">
        <v>-6.2421972534332086E-4</v>
      </c>
      <c r="B410" s="26">
        <v>6.5876152832674575E-4</v>
      </c>
      <c r="C410" s="26">
        <v>2.5607064017660046E-2</v>
      </c>
      <c r="D410" s="26">
        <v>3.8251366120218579E-3</v>
      </c>
      <c r="E410" s="26">
        <v>-6.2421972534332086E-4</v>
      </c>
      <c r="F410" s="26">
        <v>-6.2421972534332086E-4</v>
      </c>
    </row>
    <row r="411" spans="1:6" x14ac:dyDescent="0.45">
      <c r="A411" s="26">
        <v>0</v>
      </c>
      <c r="B411" s="26">
        <v>-1.9749835418038184E-3</v>
      </c>
      <c r="C411" s="26">
        <v>1.5927679724494187E-2</v>
      </c>
      <c r="D411" s="26">
        <v>4.6543277082199234E-2</v>
      </c>
      <c r="E411" s="26">
        <v>0</v>
      </c>
      <c r="F411" s="26">
        <v>0</v>
      </c>
    </row>
    <row r="412" spans="1:6" x14ac:dyDescent="0.45">
      <c r="A412" s="26">
        <v>-1.2492192379762648E-3</v>
      </c>
      <c r="B412" s="26">
        <v>-3.9577836411609502E-3</v>
      </c>
      <c r="C412" s="26">
        <v>1.6525423728813559E-2</v>
      </c>
      <c r="D412" s="26">
        <v>-8.3224967490247072E-3</v>
      </c>
      <c r="E412" s="26">
        <v>-1.2492192379762648E-3</v>
      </c>
      <c r="F412" s="26">
        <v>-1.2492192379762648E-3</v>
      </c>
    </row>
    <row r="413" spans="1:6" x14ac:dyDescent="0.45">
      <c r="A413" s="26">
        <v>8.7554721701063164E-3</v>
      </c>
      <c r="B413" s="26">
        <v>-9.9337748344370865E-3</v>
      </c>
      <c r="C413" s="26">
        <v>-1.6673614005835765E-3</v>
      </c>
      <c r="D413" s="26">
        <v>-7.6055599265670076E-3</v>
      </c>
      <c r="E413" s="26">
        <v>8.7554721701063164E-3</v>
      </c>
      <c r="F413" s="26">
        <v>8.7554721701063164E-3</v>
      </c>
    </row>
    <row r="414" spans="1:6" x14ac:dyDescent="0.45">
      <c r="A414" s="26">
        <v>-1.2399256044637321E-3</v>
      </c>
      <c r="B414" s="26">
        <v>-4.0133779264214043E-3</v>
      </c>
      <c r="C414" s="26">
        <v>-1.8371607515657619E-2</v>
      </c>
      <c r="D414" s="26">
        <v>-1.5856236786469344E-3</v>
      </c>
      <c r="E414" s="26">
        <v>-1.2399256044637321E-3</v>
      </c>
      <c r="F414" s="26">
        <v>-1.2399256044637321E-3</v>
      </c>
    </row>
    <row r="415" spans="1:6" x14ac:dyDescent="0.45">
      <c r="A415" s="26">
        <v>4.3451272501551829E-3</v>
      </c>
      <c r="B415" s="26">
        <v>-3.3579583613163196E-3</v>
      </c>
      <c r="C415" s="26">
        <v>-5.9549128030625268E-3</v>
      </c>
      <c r="D415" s="26">
        <v>-1.3763896241397565E-2</v>
      </c>
      <c r="E415" s="26">
        <v>4.3451272501551829E-3</v>
      </c>
      <c r="F415" s="26">
        <v>4.3451272501551829E-3</v>
      </c>
    </row>
    <row r="416" spans="1:6" x14ac:dyDescent="0.45">
      <c r="A416" s="26">
        <v>0</v>
      </c>
      <c r="B416" s="26">
        <v>-5.3908355795148251E-3</v>
      </c>
      <c r="C416" s="26">
        <v>-1.7115960633290544E-3</v>
      </c>
      <c r="D416" s="26">
        <v>-1.4492753623188406E-2</v>
      </c>
      <c r="E416" s="26">
        <v>0</v>
      </c>
      <c r="F416" s="26">
        <v>0</v>
      </c>
    </row>
    <row r="417" spans="1:6" x14ac:dyDescent="0.45">
      <c r="A417" s="26">
        <v>-1.854140914709518E-3</v>
      </c>
      <c r="B417" s="26">
        <v>-4.0650406504065045E-3</v>
      </c>
      <c r="C417" s="26">
        <v>-2.5717959708529792E-3</v>
      </c>
      <c r="D417" s="26">
        <v>-1.3344226579520698E-2</v>
      </c>
      <c r="E417" s="26">
        <v>-1.854140914709518E-3</v>
      </c>
      <c r="F417" s="26">
        <v>-1.854140914709518E-3</v>
      </c>
    </row>
    <row r="418" spans="1:6" x14ac:dyDescent="0.45">
      <c r="A418" s="26">
        <v>-1.238390092879257E-3</v>
      </c>
      <c r="B418" s="26">
        <v>-1.292517006802721E-2</v>
      </c>
      <c r="C418" s="26">
        <v>-3.4379028792436614E-3</v>
      </c>
      <c r="D418" s="26">
        <v>2.152911951421474E-2</v>
      </c>
      <c r="E418" s="26">
        <v>-1.238390092879257E-3</v>
      </c>
      <c r="F418" s="26">
        <v>-1.238390092879257E-3</v>
      </c>
    </row>
    <row r="419" spans="1:6" x14ac:dyDescent="0.45">
      <c r="A419" s="26">
        <v>-4.9597024178549285E-3</v>
      </c>
      <c r="B419" s="26">
        <v>-2.0675396278428669E-3</v>
      </c>
      <c r="C419" s="26">
        <v>-6.4683053040103496E-3</v>
      </c>
      <c r="D419" s="26">
        <v>1.0807889759524452E-3</v>
      </c>
      <c r="E419" s="26">
        <v>-4.9597024178549285E-3</v>
      </c>
      <c r="F419" s="26">
        <v>-4.9597024178549285E-3</v>
      </c>
    </row>
    <row r="420" spans="1:6" x14ac:dyDescent="0.45">
      <c r="A420" s="26">
        <v>-2.4922118380062306E-3</v>
      </c>
      <c r="B420" s="26">
        <v>-3.453038674033149E-3</v>
      </c>
      <c r="C420" s="26">
        <v>2.6041666666666665E-3</v>
      </c>
      <c r="D420" s="26">
        <v>5.9379217273954118E-3</v>
      </c>
      <c r="E420" s="26">
        <v>-2.4922118380062306E-3</v>
      </c>
      <c r="F420" s="26">
        <v>-2.4922118380062306E-3</v>
      </c>
    </row>
    <row r="421" spans="1:6" x14ac:dyDescent="0.45">
      <c r="A421" s="26">
        <v>6.2460961898813238E-4</v>
      </c>
      <c r="B421" s="26">
        <v>-6.93000693000693E-4</v>
      </c>
      <c r="C421" s="26">
        <v>-4.329004329004329E-4</v>
      </c>
      <c r="D421" s="26">
        <v>-5.0979339951703782E-3</v>
      </c>
      <c r="E421" s="26">
        <v>6.2460961898813238E-4</v>
      </c>
      <c r="F421" s="26">
        <v>6.2460961898813238E-4</v>
      </c>
    </row>
    <row r="422" spans="1:6" x14ac:dyDescent="0.45">
      <c r="A422" s="26">
        <v>1.8726591760299626E-3</v>
      </c>
      <c r="B422" s="26">
        <v>-4.8543689320388345E-3</v>
      </c>
      <c r="C422" s="26">
        <v>-1.126028583802512E-2</v>
      </c>
      <c r="D422" s="26">
        <v>3.7756202804746495E-3</v>
      </c>
      <c r="E422" s="26">
        <v>1.8726591760299626E-3</v>
      </c>
      <c r="F422" s="26">
        <v>1.8726591760299626E-3</v>
      </c>
    </row>
    <row r="423" spans="1:6" x14ac:dyDescent="0.45">
      <c r="A423" s="26">
        <v>0</v>
      </c>
      <c r="B423" s="26">
        <v>-4.8780487804878049E-3</v>
      </c>
      <c r="C423" s="26">
        <v>2.1901007446342531E-3</v>
      </c>
      <c r="D423" s="26">
        <v>5.3734551316496505E-3</v>
      </c>
      <c r="E423" s="26">
        <v>0</v>
      </c>
      <c r="F423" s="26">
        <v>0</v>
      </c>
    </row>
    <row r="424" spans="1:6" x14ac:dyDescent="0.45">
      <c r="A424" s="26">
        <v>-6.2305295950155766E-4</v>
      </c>
      <c r="B424" s="26">
        <v>-4.2016806722689074E-3</v>
      </c>
      <c r="C424" s="26">
        <v>1.8356643356643356E-2</v>
      </c>
      <c r="D424" s="26">
        <v>-6.1464457509353291E-3</v>
      </c>
      <c r="E424" s="26">
        <v>-6.2305295950155766E-4</v>
      </c>
      <c r="F424" s="26">
        <v>-6.2305295950155766E-4</v>
      </c>
    </row>
    <row r="425" spans="1:6" x14ac:dyDescent="0.45">
      <c r="A425" s="26">
        <v>-6.2344139650872816E-4</v>
      </c>
      <c r="B425" s="26">
        <v>-7.0323488045007034E-4</v>
      </c>
      <c r="C425" s="26">
        <v>9.4420600858369091E-3</v>
      </c>
      <c r="D425" s="26">
        <v>2.1242269427265394E-2</v>
      </c>
      <c r="E425" s="26">
        <v>-6.2344139650872816E-4</v>
      </c>
      <c r="F425" s="26">
        <v>-6.2344139650872816E-4</v>
      </c>
    </row>
    <row r="426" spans="1:6" x14ac:dyDescent="0.45">
      <c r="A426" s="26">
        <v>-1.2476606363069245E-3</v>
      </c>
      <c r="B426" s="26">
        <v>-1.4074595355383533E-3</v>
      </c>
      <c r="C426" s="26">
        <v>1.9982993197278913E-2</v>
      </c>
      <c r="D426" s="26">
        <v>1.8430753027909425E-3</v>
      </c>
      <c r="E426" s="26">
        <v>-1.2476606363069245E-3</v>
      </c>
      <c r="F426" s="26">
        <v>-1.2476606363069245E-3</v>
      </c>
    </row>
    <row r="427" spans="1:6" x14ac:dyDescent="0.45">
      <c r="A427" s="26">
        <v>-6.2460961898813238E-4</v>
      </c>
      <c r="B427" s="26">
        <v>0</v>
      </c>
      <c r="C427" s="26">
        <v>8.7536473530637759E-3</v>
      </c>
      <c r="D427" s="26">
        <v>8.6727989487516421E-3</v>
      </c>
      <c r="E427" s="26">
        <v>-6.2460961898813238E-4</v>
      </c>
      <c r="F427" s="26">
        <v>-6.2460961898813238E-4</v>
      </c>
    </row>
    <row r="428" spans="1:6" x14ac:dyDescent="0.45">
      <c r="A428" s="26">
        <v>0</v>
      </c>
      <c r="B428" s="26">
        <v>2.8188865398167725E-3</v>
      </c>
      <c r="C428" s="26">
        <v>1.2396694214876033E-2</v>
      </c>
      <c r="D428" s="26">
        <v>-1.8238665971860343E-2</v>
      </c>
      <c r="E428" s="26">
        <v>0</v>
      </c>
      <c r="F428" s="26">
        <v>0</v>
      </c>
    </row>
    <row r="429" spans="1:6" x14ac:dyDescent="0.45">
      <c r="A429" s="26">
        <v>1.25E-3</v>
      </c>
      <c r="B429" s="26">
        <v>2.5298664792691498E-2</v>
      </c>
      <c r="C429" s="26">
        <v>3.0612244897959183E-2</v>
      </c>
      <c r="D429" s="26">
        <v>1.326963906581741E-2</v>
      </c>
      <c r="E429" s="26">
        <v>1.25E-3</v>
      </c>
      <c r="F429" s="26">
        <v>1.25E-3</v>
      </c>
    </row>
    <row r="430" spans="1:6" x14ac:dyDescent="0.45">
      <c r="A430" s="26">
        <v>2.7465667915106119E-2</v>
      </c>
      <c r="B430" s="26">
        <v>4.0438656614119259E-2</v>
      </c>
      <c r="C430" s="26">
        <v>2.6534653465346534E-2</v>
      </c>
      <c r="D430" s="26">
        <v>-2.6715557883708749E-2</v>
      </c>
      <c r="E430" s="26">
        <v>2.7465667915106119E-2</v>
      </c>
      <c r="F430" s="26">
        <v>2.7465667915106119E-2</v>
      </c>
    </row>
    <row r="431" spans="1:6" x14ac:dyDescent="0.45">
      <c r="A431" s="26">
        <v>3.6452004860267312E-2</v>
      </c>
      <c r="B431" s="26">
        <v>3.3596837944664032E-2</v>
      </c>
      <c r="C431" s="26">
        <v>1.3888888888888888E-2</v>
      </c>
      <c r="D431" s="26">
        <v>0</v>
      </c>
      <c r="E431" s="26">
        <v>3.6452004860267312E-2</v>
      </c>
      <c r="F431" s="26">
        <v>3.6452004860267312E-2</v>
      </c>
    </row>
    <row r="432" spans="1:6" x14ac:dyDescent="0.45">
      <c r="A432" s="26">
        <v>-1.1137162954279016E-2</v>
      </c>
      <c r="B432" s="26">
        <v>4.7163798597833012E-2</v>
      </c>
      <c r="C432" s="26">
        <v>8.3713850837138504E-3</v>
      </c>
      <c r="D432" s="26">
        <v>-2.2066738428417654E-2</v>
      </c>
      <c r="E432" s="26">
        <v>-1.1137162954279016E-2</v>
      </c>
      <c r="F432" s="26">
        <v>-1.1137162954279016E-2</v>
      </c>
    </row>
    <row r="433" spans="1:6" x14ac:dyDescent="0.45">
      <c r="A433" s="26">
        <v>4.2679312388855958E-2</v>
      </c>
      <c r="B433" s="26">
        <v>3.6518563603164945E-2</v>
      </c>
      <c r="C433" s="26">
        <v>3.3962264150943396E-2</v>
      </c>
      <c r="D433" s="26">
        <v>1.0456796917996699E-2</v>
      </c>
      <c r="E433" s="26">
        <v>4.2679312388855958E-2</v>
      </c>
      <c r="F433" s="26">
        <v>4.2679312388855958E-2</v>
      </c>
    </row>
    <row r="434" spans="1:6" x14ac:dyDescent="0.45">
      <c r="A434" s="26">
        <v>1.5918135304150087E-2</v>
      </c>
      <c r="B434" s="26">
        <v>5.8719906048150319E-3</v>
      </c>
      <c r="C434" s="26">
        <v>-8.3941605839416063E-3</v>
      </c>
      <c r="D434" s="26">
        <v>-2.9956427015250545E-2</v>
      </c>
      <c r="E434" s="26">
        <v>1.5918135304150087E-2</v>
      </c>
      <c r="F434" s="26">
        <v>1.5918135304150087E-2</v>
      </c>
    </row>
    <row r="435" spans="1:6" x14ac:dyDescent="0.45">
      <c r="A435" s="26">
        <v>7.2747621712367094E-3</v>
      </c>
      <c r="B435" s="26">
        <v>-7.0052539404553416E-3</v>
      </c>
      <c r="C435" s="26">
        <v>7.7291129922708868E-3</v>
      </c>
      <c r="D435" s="26">
        <v>-8.4222346996069624E-4</v>
      </c>
      <c r="E435" s="26">
        <v>7.2747621712367094E-3</v>
      </c>
      <c r="F435" s="26">
        <v>7.2747621712367094E-3</v>
      </c>
    </row>
    <row r="436" spans="1:6" x14ac:dyDescent="0.45">
      <c r="A436" s="26">
        <v>-2.3333333333333334E-2</v>
      </c>
      <c r="B436" s="26">
        <v>-1.8224573780129337E-2</v>
      </c>
      <c r="C436" s="26">
        <v>-1.6800584368151936E-2</v>
      </c>
      <c r="D436" s="26">
        <v>-1.4048890137679123E-2</v>
      </c>
      <c r="E436" s="26">
        <v>-2.3333333333333334E-2</v>
      </c>
      <c r="F436" s="26">
        <v>-2.3333333333333334E-2</v>
      </c>
    </row>
    <row r="437" spans="1:6" x14ac:dyDescent="0.45">
      <c r="A437" s="26">
        <v>0</v>
      </c>
      <c r="B437" s="26">
        <v>1.6766467065868262E-2</v>
      </c>
      <c r="C437" s="26">
        <v>3.3432392273402673E-3</v>
      </c>
      <c r="D437" s="26">
        <v>-1.6528925619834711E-2</v>
      </c>
      <c r="E437" s="26">
        <v>0</v>
      </c>
      <c r="F437" s="26">
        <v>0</v>
      </c>
    </row>
    <row r="438" spans="1:6" x14ac:dyDescent="0.45">
      <c r="A438" s="26">
        <v>2.5597269624573378E-2</v>
      </c>
      <c r="B438" s="26">
        <v>6.4782096584216726E-3</v>
      </c>
      <c r="C438" s="26">
        <v>-7.4046649389115145E-4</v>
      </c>
      <c r="D438" s="26">
        <v>2.1443059982613734E-2</v>
      </c>
      <c r="E438" s="26">
        <v>2.5597269624573378E-2</v>
      </c>
      <c r="F438" s="26">
        <v>2.5597269624573378E-2</v>
      </c>
    </row>
    <row r="439" spans="1:6" x14ac:dyDescent="0.45">
      <c r="A439" s="26">
        <v>-1.8857459789240156E-2</v>
      </c>
      <c r="B439" s="26">
        <v>-8.1919251023990641E-3</v>
      </c>
      <c r="C439" s="26">
        <v>1.4449796220822526E-2</v>
      </c>
      <c r="D439" s="26">
        <v>1.8156028368794326E-2</v>
      </c>
      <c r="E439" s="26">
        <v>-1.8857459789240156E-2</v>
      </c>
      <c r="F439" s="26">
        <v>-1.8857459789240156E-2</v>
      </c>
    </row>
    <row r="440" spans="1:6" x14ac:dyDescent="0.45">
      <c r="A440" s="26">
        <v>-6.2182023742227248E-3</v>
      </c>
      <c r="B440" s="26">
        <v>-1.5339233038348082E-2</v>
      </c>
      <c r="C440" s="26">
        <v>-2.1913805697589481E-3</v>
      </c>
      <c r="D440" s="26">
        <v>4.9317358595709113E-2</v>
      </c>
      <c r="E440" s="26">
        <v>-6.2182023742227248E-3</v>
      </c>
      <c r="F440" s="26">
        <v>-6.2182023742227248E-3</v>
      </c>
    </row>
    <row r="441" spans="1:6" x14ac:dyDescent="0.45">
      <c r="A441" s="26">
        <v>4.4368600682593858E-2</v>
      </c>
      <c r="B441" s="26">
        <v>3.3553025763930495E-2</v>
      </c>
      <c r="C441" s="26">
        <v>1.4275256222547585E-2</v>
      </c>
      <c r="D441" s="26">
        <v>0</v>
      </c>
      <c r="E441" s="26">
        <v>4.4368600682593858E-2</v>
      </c>
      <c r="F441" s="26">
        <v>4.4368600682593858E-2</v>
      </c>
    </row>
    <row r="442" spans="1:6" x14ac:dyDescent="0.45">
      <c r="A442" s="26">
        <v>4.9564270152505446E-2</v>
      </c>
      <c r="B442" s="26">
        <v>4.7536231884057971E-2</v>
      </c>
      <c r="C442" s="26">
        <v>4.1501263081919884E-2</v>
      </c>
      <c r="D442" s="26">
        <v>0</v>
      </c>
      <c r="E442" s="26">
        <v>4.9564270152505446E-2</v>
      </c>
      <c r="F442" s="26">
        <v>4.9564270152505446E-2</v>
      </c>
    </row>
    <row r="443" spans="1:6" x14ac:dyDescent="0.45">
      <c r="A443" s="26">
        <v>2.9060716139076286E-2</v>
      </c>
      <c r="B443" s="26">
        <v>2.3242944106253459E-2</v>
      </c>
      <c r="C443" s="26">
        <v>-1.2474012474012475E-2</v>
      </c>
      <c r="D443" s="26">
        <v>0</v>
      </c>
      <c r="E443" s="26">
        <v>2.9060716139076286E-2</v>
      </c>
      <c r="F443" s="26">
        <v>2.9060716139076286E-2</v>
      </c>
    </row>
    <row r="444" spans="1:6" x14ac:dyDescent="0.45">
      <c r="A444" s="26">
        <v>4.6394351991931419E-2</v>
      </c>
      <c r="B444" s="26">
        <v>4.1644131963223363E-2</v>
      </c>
      <c r="C444" s="26">
        <v>-8.4210526315789472E-3</v>
      </c>
      <c r="D444" s="26">
        <v>0</v>
      </c>
      <c r="E444" s="26">
        <v>4.6394351991931419E-2</v>
      </c>
      <c r="F444" s="26">
        <v>4.6394351991931419E-2</v>
      </c>
    </row>
    <row r="445" spans="1:6" x14ac:dyDescent="0.45">
      <c r="A445" s="26">
        <v>-2.4096385542168677E-3</v>
      </c>
      <c r="B445" s="26">
        <v>-1.0384215991692628E-2</v>
      </c>
      <c r="C445" s="26">
        <v>8.4925690021231421E-3</v>
      </c>
      <c r="D445" s="26">
        <v>3.4519383961763142E-2</v>
      </c>
      <c r="E445" s="26">
        <v>-2.4096385542168677E-3</v>
      </c>
      <c r="F445" s="26">
        <v>-2.4096385542168677E-3</v>
      </c>
    </row>
    <row r="446" spans="1:6" x14ac:dyDescent="0.45">
      <c r="A446" s="26">
        <v>-2.4154589371980676E-2</v>
      </c>
      <c r="B446" s="26">
        <v>-3.9349422875131164E-2</v>
      </c>
      <c r="C446" s="26">
        <v>7.3684210526315788E-3</v>
      </c>
      <c r="D446" s="26">
        <v>-7.9568788501026694E-3</v>
      </c>
      <c r="E446" s="26">
        <v>-2.4154589371980676E-2</v>
      </c>
      <c r="F446" s="26">
        <v>-2.4154589371980676E-2</v>
      </c>
    </row>
    <row r="447" spans="1:6" x14ac:dyDescent="0.45">
      <c r="A447" s="26">
        <v>1.2871287128712871E-2</v>
      </c>
      <c r="B447" s="26">
        <v>-3.8230475150191155E-3</v>
      </c>
      <c r="C447" s="26">
        <v>-5.9212817833507484E-3</v>
      </c>
      <c r="D447" s="26">
        <v>3.9844760672703754E-2</v>
      </c>
      <c r="E447" s="26">
        <v>1.2871287128712871E-2</v>
      </c>
      <c r="F447" s="26">
        <v>1.2871287128712871E-2</v>
      </c>
    </row>
    <row r="448" spans="1:6" x14ac:dyDescent="0.45">
      <c r="A448" s="26">
        <v>-1.0752688172043012E-2</v>
      </c>
      <c r="B448" s="26">
        <v>-2.9605263157894735E-2</v>
      </c>
      <c r="C448" s="26">
        <v>1.2613875262789068E-2</v>
      </c>
      <c r="D448" s="26">
        <v>4.5533714854441402E-2</v>
      </c>
      <c r="E448" s="26">
        <v>-1.0752688172043012E-2</v>
      </c>
      <c r="F448" s="26">
        <v>-1.0752688172043012E-2</v>
      </c>
    </row>
    <row r="449" spans="1:6" x14ac:dyDescent="0.45">
      <c r="A449" s="26">
        <v>3.7055335968379448E-2</v>
      </c>
      <c r="B449" s="26">
        <v>4.2372881355932202E-2</v>
      </c>
      <c r="C449" s="26">
        <v>3.7024221453287195E-2</v>
      </c>
      <c r="D449" s="26">
        <v>3.1651594478819607E-2</v>
      </c>
      <c r="E449" s="26">
        <v>3.7055335968379448E-2</v>
      </c>
      <c r="F449" s="26">
        <v>3.7055335968379448E-2</v>
      </c>
    </row>
    <row r="450" spans="1:6" x14ac:dyDescent="0.45">
      <c r="A450" s="26">
        <v>-1.9056693663649356E-3</v>
      </c>
      <c r="B450" s="26">
        <v>2.7642276422764227E-2</v>
      </c>
      <c r="C450" s="26">
        <v>5.6723390056723387E-3</v>
      </c>
      <c r="D450" s="26">
        <v>-2.9296424452133794E-2</v>
      </c>
      <c r="E450" s="26">
        <v>-1.9056693663649356E-3</v>
      </c>
      <c r="F450" s="26">
        <v>-1.9056693663649356E-3</v>
      </c>
    </row>
    <row r="451" spans="1:6" x14ac:dyDescent="0.45">
      <c r="A451" s="26">
        <v>2.5775656324582338E-2</v>
      </c>
      <c r="B451" s="26">
        <v>2.0569620253164556E-2</v>
      </c>
      <c r="C451" s="26">
        <v>2.6211015262110154E-2</v>
      </c>
      <c r="D451" s="26">
        <v>-9.5057034220532319E-4</v>
      </c>
      <c r="E451" s="26">
        <v>2.5775656324582338E-2</v>
      </c>
      <c r="F451" s="26">
        <v>2.5775656324582338E-2</v>
      </c>
    </row>
    <row r="452" spans="1:6" x14ac:dyDescent="0.45">
      <c r="A452" s="26">
        <v>-2.0939972080037228E-2</v>
      </c>
      <c r="B452" s="26">
        <v>-4.2894056847545221E-2</v>
      </c>
      <c r="C452" s="26">
        <v>-5.1729712253475594E-3</v>
      </c>
      <c r="D452" s="26">
        <v>-1.4747859181731684E-2</v>
      </c>
      <c r="E452" s="26">
        <v>-2.0939972080037228E-2</v>
      </c>
      <c r="F452" s="26">
        <v>-2.0939972080037228E-2</v>
      </c>
    </row>
    <row r="453" spans="1:6" x14ac:dyDescent="0.45">
      <c r="A453" s="26">
        <v>-3.0893536121673004E-2</v>
      </c>
      <c r="B453" s="26">
        <v>-1.2419006479481642E-2</v>
      </c>
      <c r="C453" s="26">
        <v>-1.2674683132921676E-2</v>
      </c>
      <c r="D453" s="26">
        <v>-2.5832930951231289E-2</v>
      </c>
      <c r="E453" s="26">
        <v>-3.0893536121673004E-2</v>
      </c>
      <c r="F453" s="26">
        <v>-3.0893536121673004E-2</v>
      </c>
    </row>
    <row r="454" spans="1:6" x14ac:dyDescent="0.45">
      <c r="A454" s="26">
        <v>-6.8661108386463953E-3</v>
      </c>
      <c r="B454" s="26">
        <v>-1.4215418261344996E-2</v>
      </c>
      <c r="C454" s="26">
        <v>-1.2508229098090849E-2</v>
      </c>
      <c r="D454" s="26">
        <v>1.9826517967781909E-2</v>
      </c>
      <c r="E454" s="26">
        <v>-6.8661108386463953E-3</v>
      </c>
      <c r="F454" s="26">
        <v>-6.8661108386463953E-3</v>
      </c>
    </row>
    <row r="455" spans="1:6" x14ac:dyDescent="0.45">
      <c r="A455" s="26">
        <v>-2.1234567901234569E-2</v>
      </c>
      <c r="B455" s="26">
        <v>-2.4958402662229616E-2</v>
      </c>
      <c r="C455" s="26">
        <v>-1.9E-2</v>
      </c>
      <c r="D455" s="26">
        <v>-3.6452004860267314E-3</v>
      </c>
      <c r="E455" s="26">
        <v>-2.1234567901234569E-2</v>
      </c>
      <c r="F455" s="26">
        <v>-2.1234567901234569E-2</v>
      </c>
    </row>
    <row r="456" spans="1:6" x14ac:dyDescent="0.45">
      <c r="A456" s="26">
        <v>1.0595358224016145E-2</v>
      </c>
      <c r="B456" s="26">
        <v>1.422070534698521E-2</v>
      </c>
      <c r="C456" s="26">
        <v>7.1355759429153924E-3</v>
      </c>
      <c r="D456" s="26">
        <v>-5.1219512195121953E-3</v>
      </c>
      <c r="E456" s="26">
        <v>1.0595358224016145E-2</v>
      </c>
      <c r="F456" s="26">
        <v>1.0595358224016145E-2</v>
      </c>
    </row>
    <row r="457" spans="1:6" x14ac:dyDescent="0.45">
      <c r="A457" s="26">
        <v>2.4962556165751375E-3</v>
      </c>
      <c r="B457" s="26">
        <v>-5.6085249579360629E-4</v>
      </c>
      <c r="C457" s="26">
        <v>-2.6990553306342779E-3</v>
      </c>
      <c r="D457" s="26">
        <v>1.6180436381466046E-2</v>
      </c>
      <c r="E457" s="26">
        <v>2.4962556165751375E-3</v>
      </c>
      <c r="F457" s="26">
        <v>2.4962556165751375E-3</v>
      </c>
    </row>
    <row r="458" spans="1:6" x14ac:dyDescent="0.45">
      <c r="A458" s="26">
        <v>-3.9840637450199202E-3</v>
      </c>
      <c r="B458" s="26">
        <v>-7.8563411896745237E-3</v>
      </c>
      <c r="C458" s="26">
        <v>-7.4424898511502033E-3</v>
      </c>
      <c r="D458" s="26">
        <v>2.1712907117008443E-3</v>
      </c>
      <c r="E458" s="26">
        <v>-3.9840637450199202E-3</v>
      </c>
      <c r="F458" s="26">
        <v>-3.9840637450199202E-3</v>
      </c>
    </row>
    <row r="459" spans="1:6" x14ac:dyDescent="0.45">
      <c r="A459" s="26">
        <v>5.0000000000000001E-4</v>
      </c>
      <c r="B459" s="26">
        <v>1.2443438914027148E-2</v>
      </c>
      <c r="C459" s="26">
        <v>3.749147920927062E-3</v>
      </c>
      <c r="D459" s="26">
        <v>-6.4997592681752528E-3</v>
      </c>
      <c r="E459" s="26">
        <v>5.0000000000000001E-4</v>
      </c>
      <c r="F459" s="26">
        <v>5.0000000000000001E-4</v>
      </c>
    </row>
    <row r="460" spans="1:6" x14ac:dyDescent="0.45">
      <c r="A460" s="26">
        <v>-6.9965017491254375E-3</v>
      </c>
      <c r="B460" s="26">
        <v>-1.5083798882681564E-2</v>
      </c>
      <c r="C460" s="26">
        <v>-1.6977928692699491E-2</v>
      </c>
      <c r="D460" s="26">
        <v>-9.6922704143445598E-3</v>
      </c>
      <c r="E460" s="26">
        <v>-6.9965017491254375E-3</v>
      </c>
      <c r="F460" s="26">
        <v>-6.9965017491254375E-3</v>
      </c>
    </row>
    <row r="461" spans="1:6" x14ac:dyDescent="0.45">
      <c r="A461" s="26">
        <v>-3.0196275792652239E-3</v>
      </c>
      <c r="B461" s="26">
        <v>-6.239364719228588E-3</v>
      </c>
      <c r="C461" s="26">
        <v>-1.7271157167530224E-3</v>
      </c>
      <c r="D461" s="26">
        <v>2.2021042329336922E-3</v>
      </c>
      <c r="E461" s="26">
        <v>-3.0196275792652239E-3</v>
      </c>
      <c r="F461" s="26">
        <v>-3.0196275792652239E-3</v>
      </c>
    </row>
    <row r="462" spans="1:6" x14ac:dyDescent="0.45">
      <c r="A462" s="26">
        <v>0</v>
      </c>
      <c r="B462" s="26">
        <v>-3.9954337899543377E-3</v>
      </c>
      <c r="C462" s="26">
        <v>-1.0380622837370242E-2</v>
      </c>
      <c r="D462" s="26">
        <v>1.9287109375E-2</v>
      </c>
      <c r="E462" s="26">
        <v>0</v>
      </c>
      <c r="F462" s="26">
        <v>0</v>
      </c>
    </row>
    <row r="463" spans="1:6" x14ac:dyDescent="0.45">
      <c r="A463" s="26">
        <v>1.110550227158001E-2</v>
      </c>
      <c r="B463" s="26">
        <v>7.4498567335243553E-3</v>
      </c>
      <c r="C463" s="26">
        <v>-4.1958041958041958E-3</v>
      </c>
      <c r="D463" s="26">
        <v>3.5209580838323352E-2</v>
      </c>
      <c r="E463" s="26">
        <v>1.110550227158001E-2</v>
      </c>
      <c r="F463" s="26">
        <v>1.110550227158001E-2</v>
      </c>
    </row>
    <row r="464" spans="1:6" x14ac:dyDescent="0.45">
      <c r="A464" s="26">
        <v>1.2481278082875686E-2</v>
      </c>
      <c r="B464" s="26">
        <v>1.1376564277588168E-2</v>
      </c>
      <c r="C464" s="26">
        <v>1.1235955056179775E-2</v>
      </c>
      <c r="D464" s="26">
        <v>2.8459046737621473E-2</v>
      </c>
      <c r="E464" s="26">
        <v>1.2481278082875686E-2</v>
      </c>
      <c r="F464" s="26">
        <v>1.2481278082875686E-2</v>
      </c>
    </row>
    <row r="465" spans="1:6" x14ac:dyDescent="0.45">
      <c r="A465" s="26">
        <v>3.5009861932938854E-2</v>
      </c>
      <c r="B465" s="26">
        <v>1.0686164229471317E-2</v>
      </c>
      <c r="C465" s="26">
        <v>2.7083333333333334E-2</v>
      </c>
      <c r="D465" s="26">
        <v>-3.5995500562429695E-3</v>
      </c>
      <c r="E465" s="26">
        <v>3.5009861932938854E-2</v>
      </c>
      <c r="F465" s="26">
        <v>3.5009861932938854E-2</v>
      </c>
    </row>
    <row r="466" spans="1:6" x14ac:dyDescent="0.45">
      <c r="A466" s="26">
        <v>4.7165316817532159E-2</v>
      </c>
      <c r="B466" s="26">
        <v>3.5614913745130775E-2</v>
      </c>
      <c r="C466" s="26">
        <v>1.9945909398242055E-2</v>
      </c>
      <c r="D466" s="26">
        <v>-6.7735380447053511E-4</v>
      </c>
      <c r="E466" s="26">
        <v>4.7165316817532159E-2</v>
      </c>
      <c r="F466" s="26">
        <v>4.7165316817532159E-2</v>
      </c>
    </row>
    <row r="467" spans="1:6" x14ac:dyDescent="0.45">
      <c r="A467" s="26">
        <v>4.5495905368516835E-4</v>
      </c>
      <c r="B467" s="26">
        <v>2.6867275658248252E-3</v>
      </c>
      <c r="C467" s="26">
        <v>1.3921113689095127E-2</v>
      </c>
      <c r="D467" s="26">
        <v>-7.2300045187528245E-3</v>
      </c>
      <c r="E467" s="26">
        <v>4.5495905368516835E-4</v>
      </c>
      <c r="F467" s="26">
        <v>4.5495905368516835E-4</v>
      </c>
    </row>
    <row r="468" spans="1:6" x14ac:dyDescent="0.45">
      <c r="A468" s="26">
        <v>0</v>
      </c>
      <c r="B468" s="26">
        <v>3.2154340836012861E-3</v>
      </c>
      <c r="C468" s="26">
        <v>1.3403072899640406E-2</v>
      </c>
      <c r="D468" s="26">
        <v>-1.7296313154301319E-2</v>
      </c>
      <c r="E468" s="26">
        <v>0</v>
      </c>
      <c r="F468" s="26">
        <v>0</v>
      </c>
    </row>
    <row r="469" spans="1:6" x14ac:dyDescent="0.45">
      <c r="A469" s="26">
        <v>0</v>
      </c>
      <c r="B469" s="26">
        <v>6.41025641025641E-3</v>
      </c>
      <c r="C469" s="26">
        <v>-1.6129032258064516E-2</v>
      </c>
      <c r="D469" s="26">
        <v>9.2635479388605835E-3</v>
      </c>
      <c r="E469" s="26">
        <v>0</v>
      </c>
      <c r="F469" s="26">
        <v>0</v>
      </c>
    </row>
    <row r="470" spans="1:6" x14ac:dyDescent="0.45">
      <c r="A470" s="26">
        <v>-2.1373351523419737E-2</v>
      </c>
      <c r="B470" s="26">
        <v>-2.2823779193205943E-2</v>
      </c>
      <c r="C470" s="26">
        <v>-2.3934426229508195E-2</v>
      </c>
      <c r="D470" s="26">
        <v>8.7195961450206513E-3</v>
      </c>
      <c r="E470" s="26">
        <v>-2.1373351523419737E-2</v>
      </c>
      <c r="F470" s="26">
        <v>-2.1373351523419737E-2</v>
      </c>
    </row>
    <row r="471" spans="1:6" x14ac:dyDescent="0.45">
      <c r="A471" s="26">
        <v>1.3940520446096654E-3</v>
      </c>
      <c r="B471" s="26">
        <v>-1.3036393264530146E-2</v>
      </c>
      <c r="C471" s="26">
        <v>2.6872690628149142E-3</v>
      </c>
      <c r="D471" s="26">
        <v>1.3648771610555051E-3</v>
      </c>
      <c r="E471" s="26">
        <v>1.3940520446096654E-3</v>
      </c>
      <c r="F471" s="26">
        <v>1.3940520446096654E-3</v>
      </c>
    </row>
    <row r="472" spans="1:6" x14ac:dyDescent="0.45">
      <c r="A472" s="26">
        <v>1.2993039443155453E-2</v>
      </c>
      <c r="B472" s="26">
        <v>1.3208585580627407E-2</v>
      </c>
      <c r="C472" s="26">
        <v>0</v>
      </c>
      <c r="D472" s="26">
        <v>-5.224897773739209E-3</v>
      </c>
      <c r="E472" s="26">
        <v>1.2993039443155453E-2</v>
      </c>
      <c r="F472" s="26">
        <v>1.2993039443155453E-2</v>
      </c>
    </row>
    <row r="473" spans="1:6" x14ac:dyDescent="0.45">
      <c r="A473" s="26">
        <v>-1.8323408153916628E-3</v>
      </c>
      <c r="B473" s="26">
        <v>-1.2493210211841391E-2</v>
      </c>
      <c r="C473" s="26">
        <v>4.3551088777219428E-3</v>
      </c>
      <c r="D473" s="26">
        <v>-2.2836263987211693E-3</v>
      </c>
      <c r="E473" s="26">
        <v>-1.8323408153916628E-3</v>
      </c>
      <c r="F473" s="26">
        <v>-1.8323408153916628E-3</v>
      </c>
    </row>
    <row r="474" spans="1:6" x14ac:dyDescent="0.45">
      <c r="A474" s="26">
        <v>-1.9274896741624598E-2</v>
      </c>
      <c r="B474" s="26">
        <v>2.0352035203520351E-2</v>
      </c>
      <c r="C474" s="26">
        <v>-3.0687124749833223E-2</v>
      </c>
      <c r="D474" s="26">
        <v>-7.3243305104142824E-3</v>
      </c>
      <c r="E474" s="26">
        <v>-1.9274896741624598E-2</v>
      </c>
      <c r="F474" s="26">
        <v>-1.9274896741624598E-2</v>
      </c>
    </row>
    <row r="475" spans="1:6" x14ac:dyDescent="0.45">
      <c r="A475" s="26">
        <v>9.3589143659335522E-4</v>
      </c>
      <c r="B475" s="26">
        <v>0</v>
      </c>
      <c r="C475" s="26">
        <v>-3.4411562284927734E-4</v>
      </c>
      <c r="D475" s="26">
        <v>-2.6516024902005993E-2</v>
      </c>
      <c r="E475" s="26">
        <v>9.3589143659335522E-4</v>
      </c>
      <c r="F475" s="26">
        <v>9.3589143659335522E-4</v>
      </c>
    </row>
    <row r="476" spans="1:6" x14ac:dyDescent="0.45">
      <c r="A476" s="26">
        <v>9.8176718092566617E-3</v>
      </c>
      <c r="B476" s="26">
        <v>0</v>
      </c>
      <c r="C476" s="26">
        <v>-8.9500860585197926E-3</v>
      </c>
      <c r="D476" s="26">
        <v>-3.3159639981051635E-3</v>
      </c>
      <c r="E476" s="26">
        <v>9.8176718092566617E-3</v>
      </c>
      <c r="F476" s="26">
        <v>9.8176718092566617E-3</v>
      </c>
    </row>
    <row r="477" spans="1:6" x14ac:dyDescent="0.45">
      <c r="A477" s="26">
        <v>-2.1296296296296296E-2</v>
      </c>
      <c r="B477" s="26">
        <v>-2.587601078167116E-2</v>
      </c>
      <c r="C477" s="26">
        <v>-3.4734282737061478E-4</v>
      </c>
      <c r="D477" s="26">
        <v>-4.9904942965779469E-3</v>
      </c>
      <c r="E477" s="26">
        <v>-2.1296296296296296E-2</v>
      </c>
      <c r="F477" s="26">
        <v>-2.1296296296296296E-2</v>
      </c>
    </row>
    <row r="478" spans="1:6" x14ac:dyDescent="0.45">
      <c r="A478" s="26">
        <v>-9.9337748344370865E-3</v>
      </c>
      <c r="B478" s="26">
        <v>-2.2136137244050912E-3</v>
      </c>
      <c r="C478" s="26">
        <v>-7.9916608756080611E-3</v>
      </c>
      <c r="D478" s="26">
        <v>6.2096966802006213E-3</v>
      </c>
      <c r="E478" s="26">
        <v>-9.9337748344370865E-3</v>
      </c>
      <c r="F478" s="26">
        <v>-9.9337748344370865E-3</v>
      </c>
    </row>
    <row r="479" spans="1:6" x14ac:dyDescent="0.45">
      <c r="A479" s="26">
        <v>7.16674629718108E-3</v>
      </c>
      <c r="B479" s="26">
        <v>8.8740987243483092E-3</v>
      </c>
      <c r="C479" s="26">
        <v>-2.1015761821366025E-2</v>
      </c>
      <c r="D479" s="26">
        <v>5.6966532162354613E-3</v>
      </c>
      <c r="E479" s="26">
        <v>7.16674629718108E-3</v>
      </c>
      <c r="F479" s="26">
        <v>7.16674629718108E-3</v>
      </c>
    </row>
    <row r="480" spans="1:6" x14ac:dyDescent="0.45">
      <c r="A480" s="26">
        <v>-4.2694497153700191E-3</v>
      </c>
      <c r="B480" s="26">
        <v>-3.9582188015393073E-2</v>
      </c>
      <c r="C480" s="26">
        <v>2.1466905187835419E-3</v>
      </c>
      <c r="D480" s="26">
        <v>3.3042246872787349E-3</v>
      </c>
      <c r="E480" s="26">
        <v>-4.2694497153700191E-3</v>
      </c>
      <c r="F480" s="26">
        <v>-4.2694497153700191E-3</v>
      </c>
    </row>
    <row r="481" spans="1:6" x14ac:dyDescent="0.45">
      <c r="A481" s="26">
        <v>-2.8585040495474035E-3</v>
      </c>
      <c r="B481" s="26">
        <v>-1.7172295363480253E-3</v>
      </c>
      <c r="C481" s="26">
        <v>6.0692609782220632E-3</v>
      </c>
      <c r="D481" s="26">
        <v>-2.1171489061397319E-3</v>
      </c>
      <c r="E481" s="26">
        <v>-2.8585040495474035E-3</v>
      </c>
      <c r="F481" s="26">
        <v>-2.8585040495474035E-3</v>
      </c>
    </row>
    <row r="482" spans="1:6" x14ac:dyDescent="0.45">
      <c r="A482" s="26">
        <v>-1.6244624940277116E-2</v>
      </c>
      <c r="B482" s="26">
        <v>-6.3073394495412848E-3</v>
      </c>
      <c r="C482" s="26">
        <v>1.7743080198722498E-2</v>
      </c>
      <c r="D482" s="26">
        <v>-2.1452145214521452E-2</v>
      </c>
      <c r="E482" s="26">
        <v>-1.6244624940277116E-2</v>
      </c>
      <c r="F482" s="26">
        <v>-1.6244624940277116E-2</v>
      </c>
    </row>
    <row r="483" spans="1:6" x14ac:dyDescent="0.45">
      <c r="A483" s="26">
        <v>1.0199125789218067E-2</v>
      </c>
      <c r="B483" s="26">
        <v>5.1933064050779E-3</v>
      </c>
      <c r="C483" s="26">
        <v>3.277545327754533E-2</v>
      </c>
      <c r="D483" s="26">
        <v>-4.3363045049385693E-3</v>
      </c>
      <c r="E483" s="26">
        <v>1.0199125789218067E-2</v>
      </c>
      <c r="F483" s="26">
        <v>1.0199125789218067E-2</v>
      </c>
    </row>
    <row r="484" spans="1:6" x14ac:dyDescent="0.45">
      <c r="A484" s="26">
        <v>6.2500000000000003E-3</v>
      </c>
      <c r="B484" s="26">
        <v>-2.8702640642939152E-3</v>
      </c>
      <c r="C484" s="26">
        <v>0</v>
      </c>
      <c r="D484" s="26">
        <v>2.4195499637067505E-2</v>
      </c>
      <c r="E484" s="26">
        <v>6.2500000000000003E-3</v>
      </c>
      <c r="F484" s="26">
        <v>6.2500000000000003E-3</v>
      </c>
    </row>
    <row r="485" spans="1:6" x14ac:dyDescent="0.45">
      <c r="A485" s="26">
        <v>-3.822264691829909E-3</v>
      </c>
      <c r="B485" s="26">
        <v>6.9084628670120895E-3</v>
      </c>
      <c r="C485" s="26">
        <v>0</v>
      </c>
      <c r="D485" s="26">
        <v>1.2756909992912827E-2</v>
      </c>
      <c r="E485" s="26">
        <v>-3.822264691829909E-3</v>
      </c>
      <c r="F485" s="26">
        <v>-3.822264691829909E-3</v>
      </c>
    </row>
    <row r="486" spans="1:6" x14ac:dyDescent="0.45">
      <c r="A486" s="26">
        <v>-9.5923261390887292E-4</v>
      </c>
      <c r="B486" s="26">
        <v>-7.4328187535734709E-3</v>
      </c>
      <c r="C486" s="26">
        <v>1.0803511141120865E-2</v>
      </c>
      <c r="D486" s="26">
        <v>6.9979006298110562E-4</v>
      </c>
      <c r="E486" s="26">
        <v>-9.5923261390887292E-4</v>
      </c>
      <c r="F486" s="26">
        <v>-9.5923261390887292E-4</v>
      </c>
    </row>
    <row r="487" spans="1:6" x14ac:dyDescent="0.45">
      <c r="A487" s="26">
        <v>3.3605376860297649E-3</v>
      </c>
      <c r="B487" s="26">
        <v>2.8801843317972351E-3</v>
      </c>
      <c r="C487" s="26">
        <v>-2.004008016032064E-3</v>
      </c>
      <c r="D487" s="26">
        <v>-1.3986013986013986E-3</v>
      </c>
      <c r="E487" s="26">
        <v>3.3605376860297649E-3</v>
      </c>
      <c r="F487" s="26">
        <v>3.3605376860297649E-3</v>
      </c>
    </row>
    <row r="488" spans="1:6" x14ac:dyDescent="0.45">
      <c r="A488" s="26">
        <v>-5.263157894736842E-3</v>
      </c>
      <c r="B488" s="26">
        <v>4.595060310166571E-3</v>
      </c>
      <c r="C488" s="26">
        <v>-8.3668005354752342E-3</v>
      </c>
      <c r="D488" s="26">
        <v>4.9019607843137254E-3</v>
      </c>
      <c r="E488" s="26">
        <v>-5.263157894736842E-3</v>
      </c>
      <c r="F488" s="26">
        <v>-5.263157894736842E-3</v>
      </c>
    </row>
    <row r="489" spans="1:6" x14ac:dyDescent="0.45">
      <c r="A489" s="26">
        <v>2.4050024050024051E-3</v>
      </c>
      <c r="B489" s="26">
        <v>2.8016009148084619E-2</v>
      </c>
      <c r="C489" s="26">
        <v>-1.619979750253122E-2</v>
      </c>
      <c r="D489" s="26">
        <v>-5.1103368176538908E-3</v>
      </c>
      <c r="E489" s="26">
        <v>2.4050024050024051E-3</v>
      </c>
      <c r="F489" s="26">
        <v>2.4050024050024051E-3</v>
      </c>
    </row>
    <row r="490" spans="1:6" x14ac:dyDescent="0.45">
      <c r="A490" s="26">
        <v>1.1036468330134356E-2</v>
      </c>
      <c r="B490" s="26">
        <v>2.224694104560623E-2</v>
      </c>
      <c r="C490" s="26">
        <v>-2.4013722126929675E-3</v>
      </c>
      <c r="D490" s="26">
        <v>0</v>
      </c>
      <c r="E490" s="26">
        <v>1.1036468330134356E-2</v>
      </c>
      <c r="F490" s="26">
        <v>1.1036468330134356E-2</v>
      </c>
    </row>
    <row r="491" spans="1:6" x14ac:dyDescent="0.45">
      <c r="A491" s="26">
        <v>1.8984337921214997E-2</v>
      </c>
      <c r="B491" s="26">
        <v>5.9847660500544067E-3</v>
      </c>
      <c r="C491" s="26">
        <v>-1.4099037138927097E-2</v>
      </c>
      <c r="D491" s="26">
        <v>-1.4008872285780996E-3</v>
      </c>
      <c r="E491" s="26">
        <v>1.8984337921214997E-2</v>
      </c>
      <c r="F491" s="26">
        <v>1.8984337921214997E-2</v>
      </c>
    </row>
    <row r="492" spans="1:6" x14ac:dyDescent="0.45">
      <c r="A492" s="26">
        <v>-9.3153237074988359E-4</v>
      </c>
      <c r="B492" s="26">
        <v>3.2449972958355868E-3</v>
      </c>
      <c r="C492" s="26">
        <v>-5.2319497732821766E-3</v>
      </c>
      <c r="D492" s="26">
        <v>-5.3776011222819737E-3</v>
      </c>
      <c r="E492" s="26">
        <v>-9.3153237074988359E-4</v>
      </c>
      <c r="F492" s="26">
        <v>-9.3153237074988359E-4</v>
      </c>
    </row>
    <row r="493" spans="1:6" x14ac:dyDescent="0.45">
      <c r="A493" s="26">
        <v>-8.3916083916083916E-3</v>
      </c>
      <c r="B493" s="26">
        <v>0</v>
      </c>
      <c r="C493" s="26">
        <v>1.0518934081346423E-3</v>
      </c>
      <c r="D493" s="26">
        <v>-1.7395392571697227E-2</v>
      </c>
      <c r="E493" s="26">
        <v>-8.3916083916083916E-3</v>
      </c>
      <c r="F493" s="26">
        <v>-8.3916083916083916E-3</v>
      </c>
    </row>
    <row r="494" spans="1:6" x14ac:dyDescent="0.45">
      <c r="A494" s="26">
        <v>-9.4029149036201217E-4</v>
      </c>
      <c r="B494" s="26">
        <v>9.1644204851752016E-3</v>
      </c>
      <c r="C494" s="26">
        <v>1.1908931698774081E-2</v>
      </c>
      <c r="D494" s="26">
        <v>-1.4832535885167464E-2</v>
      </c>
      <c r="E494" s="26">
        <v>-9.4029149036201217E-4</v>
      </c>
      <c r="F494" s="26">
        <v>-9.4029149036201217E-4</v>
      </c>
    </row>
    <row r="495" spans="1:6" x14ac:dyDescent="0.45">
      <c r="A495" s="26">
        <v>8.4705882352941169E-3</v>
      </c>
      <c r="B495" s="26">
        <v>-3.7393162393162395E-3</v>
      </c>
      <c r="C495" s="26">
        <v>1.9383869851159571E-2</v>
      </c>
      <c r="D495" s="26">
        <v>-7.5279261777561925E-3</v>
      </c>
      <c r="E495" s="26">
        <v>8.4705882352941169E-3</v>
      </c>
      <c r="F495" s="26">
        <v>8.4705882352941169E-3</v>
      </c>
    </row>
    <row r="496" spans="1:6" x14ac:dyDescent="0.45">
      <c r="A496" s="26">
        <v>-5.5996266915538965E-3</v>
      </c>
      <c r="B496" s="26">
        <v>-2.1447721179624667E-3</v>
      </c>
      <c r="C496" s="26">
        <v>3.3955857385398983E-4</v>
      </c>
      <c r="D496" s="26">
        <v>1.0765842916564718E-2</v>
      </c>
      <c r="E496" s="26">
        <v>-5.5996266915538965E-3</v>
      </c>
      <c r="F496" s="26">
        <v>-5.5996266915538965E-3</v>
      </c>
    </row>
    <row r="497" spans="1:6" x14ac:dyDescent="0.45">
      <c r="A497" s="26">
        <v>-1.360863444392304E-2</v>
      </c>
      <c r="B497" s="26">
        <v>-1.4508328855454057E-2</v>
      </c>
      <c r="C497" s="26">
        <v>-2.2403258655804479E-2</v>
      </c>
      <c r="D497" s="26">
        <v>-9.198741224885015E-3</v>
      </c>
      <c r="E497" s="26">
        <v>-1.360863444392304E-2</v>
      </c>
      <c r="F497" s="26">
        <v>-1.360863444392304E-2</v>
      </c>
    </row>
    <row r="498" spans="1:6" x14ac:dyDescent="0.45">
      <c r="A498" s="26">
        <v>-6.6603235014272124E-3</v>
      </c>
      <c r="B498" s="26">
        <v>1.1450381679389313E-2</v>
      </c>
      <c r="C498" s="26">
        <v>-1.0416666666666667E-3</v>
      </c>
      <c r="D498" s="26">
        <v>5.3750305399462494E-3</v>
      </c>
      <c r="E498" s="26">
        <v>-6.6603235014272124E-3</v>
      </c>
      <c r="F498" s="26">
        <v>-6.6603235014272124E-3</v>
      </c>
    </row>
    <row r="499" spans="1:6" x14ac:dyDescent="0.45">
      <c r="A499" s="26">
        <v>9.5785440613026813E-3</v>
      </c>
      <c r="B499" s="26">
        <v>-5.9299191374663071E-3</v>
      </c>
      <c r="C499" s="26">
        <v>-2.4330900243309003E-3</v>
      </c>
      <c r="D499" s="26">
        <v>-8.0194410692588092E-3</v>
      </c>
      <c r="E499" s="26">
        <v>9.5785440613026813E-3</v>
      </c>
      <c r="F499" s="26">
        <v>9.5785440613026813E-3</v>
      </c>
    </row>
    <row r="500" spans="1:6" x14ac:dyDescent="0.45">
      <c r="A500" s="26">
        <v>-1.8975332068311196E-3</v>
      </c>
      <c r="B500" s="26">
        <v>-5.4229934924078093E-4</v>
      </c>
      <c r="C500" s="26">
        <v>3.4843205574912892E-4</v>
      </c>
      <c r="D500" s="26">
        <v>-1.6168544830965213E-2</v>
      </c>
      <c r="E500" s="26">
        <v>-1.8975332068311196E-3</v>
      </c>
      <c r="F500" s="26">
        <v>-1.8975332068311196E-3</v>
      </c>
    </row>
    <row r="501" spans="1:6" x14ac:dyDescent="0.45">
      <c r="A501" s="26">
        <v>-2.8517110266159697E-3</v>
      </c>
      <c r="B501" s="26">
        <v>1.6277807921866521E-3</v>
      </c>
      <c r="C501" s="26">
        <v>0</v>
      </c>
      <c r="D501" s="26">
        <v>1.1454183266932271E-2</v>
      </c>
      <c r="E501" s="26">
        <v>-2.8517110266159697E-3</v>
      </c>
      <c r="F501" s="26">
        <v>-2.8517110266159697E-3</v>
      </c>
    </row>
    <row r="502" spans="1:6" x14ac:dyDescent="0.45">
      <c r="A502" s="26">
        <v>-6.6730219256434702E-3</v>
      </c>
      <c r="B502" s="26">
        <v>5.4171180931744311E-3</v>
      </c>
      <c r="C502" s="26">
        <v>-7.3145245559038665E-3</v>
      </c>
      <c r="D502" s="26">
        <v>1.1570654849827671E-2</v>
      </c>
      <c r="E502" s="26">
        <v>-6.6730219256434702E-3</v>
      </c>
      <c r="F502" s="26">
        <v>-6.6730219256434702E-3</v>
      </c>
    </row>
    <row r="503" spans="1:6" x14ac:dyDescent="0.45">
      <c r="A503" s="26">
        <v>-8.1573896353166978E-3</v>
      </c>
      <c r="B503" s="26">
        <v>-1.9396551724137932E-2</v>
      </c>
      <c r="C503" s="26">
        <v>-1.0526315789473684E-2</v>
      </c>
      <c r="D503" s="26">
        <v>7.301046483329277E-3</v>
      </c>
      <c r="E503" s="26">
        <v>-8.1573896353166978E-3</v>
      </c>
      <c r="F503" s="26">
        <v>-8.1573896353166978E-3</v>
      </c>
    </row>
    <row r="504" spans="1:6" x14ac:dyDescent="0.45">
      <c r="A504" s="26">
        <v>6.2893081761006293E-3</v>
      </c>
      <c r="B504" s="26">
        <v>1.3736263736263736E-2</v>
      </c>
      <c r="C504" s="26">
        <v>7.4468085106382982E-3</v>
      </c>
      <c r="D504" s="26">
        <v>-9.6641700893935738E-3</v>
      </c>
      <c r="E504" s="26">
        <v>6.2893081761006293E-3</v>
      </c>
      <c r="F504" s="26">
        <v>6.2893081761006293E-3</v>
      </c>
    </row>
    <row r="505" spans="1:6" x14ac:dyDescent="0.45">
      <c r="A505" s="26">
        <v>-9.6153846153846159E-4</v>
      </c>
      <c r="B505" s="26">
        <v>-2.7100271002710027E-3</v>
      </c>
      <c r="C505" s="26">
        <v>1.0559662090813094E-2</v>
      </c>
      <c r="D505" s="26">
        <v>5.855086606489388E-3</v>
      </c>
      <c r="E505" s="26">
        <v>-9.6153846153846159E-4</v>
      </c>
      <c r="F505" s="26">
        <v>-9.6153846153846159E-4</v>
      </c>
    </row>
    <row r="506" spans="1:6" x14ac:dyDescent="0.45">
      <c r="A506" s="26">
        <v>4.3310875842155917E-3</v>
      </c>
      <c r="B506" s="26">
        <v>-5.9782608695652176E-3</v>
      </c>
      <c r="C506" s="26">
        <v>-6.6179031696273075E-3</v>
      </c>
      <c r="D506" s="26">
        <v>-2.910502061605627E-3</v>
      </c>
      <c r="E506" s="26">
        <v>4.3310875842155917E-3</v>
      </c>
      <c r="F506" s="26">
        <v>4.3310875842155917E-3</v>
      </c>
    </row>
    <row r="507" spans="1:6" x14ac:dyDescent="0.45">
      <c r="A507" s="26">
        <v>-2.3957834211787254E-3</v>
      </c>
      <c r="B507" s="26">
        <v>-1.6402405686167305E-2</v>
      </c>
      <c r="C507" s="26">
        <v>-2.1037868162692847E-3</v>
      </c>
      <c r="D507" s="26">
        <v>-2.675747993189005E-3</v>
      </c>
      <c r="E507" s="26">
        <v>-2.3957834211787254E-3</v>
      </c>
      <c r="F507" s="26">
        <v>-2.3957834211787254E-3</v>
      </c>
    </row>
    <row r="508" spans="1:6" x14ac:dyDescent="0.45">
      <c r="A508" s="26">
        <v>1.440922190201729E-3</v>
      </c>
      <c r="B508" s="26">
        <v>0</v>
      </c>
      <c r="C508" s="26">
        <v>-5.9732958538299364E-3</v>
      </c>
      <c r="D508" s="26">
        <v>1.3170731707317073E-2</v>
      </c>
      <c r="E508" s="26">
        <v>1.440922190201729E-3</v>
      </c>
      <c r="F508" s="26">
        <v>1.440922190201729E-3</v>
      </c>
    </row>
    <row r="509" spans="1:6" x14ac:dyDescent="0.45">
      <c r="A509" s="26">
        <v>-5.7553956834532375E-3</v>
      </c>
      <c r="B509" s="26">
        <v>0</v>
      </c>
      <c r="C509" s="26">
        <v>1.6967126193001062E-2</v>
      </c>
      <c r="D509" s="26">
        <v>6.0182956186807897E-3</v>
      </c>
      <c r="E509" s="26">
        <v>-5.7553956834532375E-3</v>
      </c>
      <c r="F509" s="26">
        <v>-5.7553956834532375E-3</v>
      </c>
    </row>
    <row r="510" spans="1:6" x14ac:dyDescent="0.45">
      <c r="A510" s="26">
        <v>0</v>
      </c>
      <c r="B510" s="26">
        <v>0</v>
      </c>
      <c r="C510" s="26">
        <v>-1.7379214459506431E-3</v>
      </c>
      <c r="D510" s="26">
        <v>1.9143335726250299E-3</v>
      </c>
      <c r="E510" s="26">
        <v>0</v>
      </c>
      <c r="F510" s="26">
        <v>0</v>
      </c>
    </row>
    <row r="511" spans="1:6" x14ac:dyDescent="0.45">
      <c r="A511" s="26">
        <v>1.4471780028943559E-3</v>
      </c>
      <c r="B511" s="26">
        <v>-6.837131739855476E-2</v>
      </c>
      <c r="C511" s="26">
        <v>2.7855153203342618E-3</v>
      </c>
      <c r="D511" s="26">
        <v>-4.5378552663004534E-3</v>
      </c>
      <c r="E511" s="26">
        <v>1.4471780028943559E-3</v>
      </c>
      <c r="F511" s="26">
        <v>1.4471780028943559E-3</v>
      </c>
    </row>
    <row r="512" spans="1:6" x14ac:dyDescent="0.45">
      <c r="A512" s="26">
        <v>2.8901734104046241E-3</v>
      </c>
      <c r="B512" s="26">
        <v>2.9832935560859188E-3</v>
      </c>
      <c r="C512" s="26">
        <v>1.736111111111111E-3</v>
      </c>
      <c r="D512" s="26">
        <v>-5.7581573896353169E-3</v>
      </c>
      <c r="E512" s="26">
        <v>2.8901734104046241E-3</v>
      </c>
      <c r="F512" s="26">
        <v>2.8901734104046241E-3</v>
      </c>
    </row>
    <row r="513" spans="1:6" x14ac:dyDescent="0.45">
      <c r="A513" s="26">
        <v>6.2439961575408258E-3</v>
      </c>
      <c r="B513" s="26">
        <v>-2.9744199881023199E-3</v>
      </c>
      <c r="C513" s="26">
        <v>2.1143847487001734E-2</v>
      </c>
      <c r="D513" s="26">
        <v>-4.8262548262548264E-4</v>
      </c>
      <c r="E513" s="26">
        <v>6.2439961575408258E-3</v>
      </c>
      <c r="F513" s="26">
        <v>6.2439961575408258E-3</v>
      </c>
    </row>
    <row r="514" spans="1:6" x14ac:dyDescent="0.45">
      <c r="A514" s="26">
        <v>9.5465393794749408E-3</v>
      </c>
      <c r="B514" s="26">
        <v>-2.3866348448687352E-3</v>
      </c>
      <c r="C514" s="26">
        <v>1.6293279022403257E-2</v>
      </c>
      <c r="D514" s="26">
        <v>-2.4384355383872524E-2</v>
      </c>
      <c r="E514" s="26">
        <v>9.5465393794749408E-3</v>
      </c>
      <c r="F514" s="26">
        <v>9.5465393794749408E-3</v>
      </c>
    </row>
    <row r="515" spans="1:6" x14ac:dyDescent="0.45">
      <c r="A515" s="26">
        <v>9.4562647754137111E-4</v>
      </c>
      <c r="B515" s="26">
        <v>-5.9808612440191385E-4</v>
      </c>
      <c r="C515" s="26">
        <v>-1.0354041416165664E-2</v>
      </c>
      <c r="D515" s="26">
        <v>-5.6916604800791885E-3</v>
      </c>
      <c r="E515" s="26">
        <v>9.4562647754137111E-4</v>
      </c>
      <c r="F515" s="26">
        <v>9.4562647754137111E-4</v>
      </c>
    </row>
    <row r="516" spans="1:6" x14ac:dyDescent="0.45">
      <c r="A516" s="26">
        <v>-8.5025980160604621E-3</v>
      </c>
      <c r="B516" s="26">
        <v>-5.9844404548174742E-3</v>
      </c>
      <c r="C516" s="26">
        <v>-1.9574755315558554E-2</v>
      </c>
      <c r="D516" s="26">
        <v>1.6923842707814832E-2</v>
      </c>
      <c r="E516" s="26">
        <v>-8.5025980160604621E-3</v>
      </c>
      <c r="F516" s="26">
        <v>-8.5025980160604621E-3</v>
      </c>
    </row>
    <row r="517" spans="1:6" x14ac:dyDescent="0.45">
      <c r="A517" s="26">
        <v>-9.528346831824678E-4</v>
      </c>
      <c r="B517" s="26">
        <v>-1.4449127031908489E-2</v>
      </c>
      <c r="C517" s="26">
        <v>-1.4113597246127367E-2</v>
      </c>
      <c r="D517" s="26">
        <v>3.3529123837493881E-2</v>
      </c>
      <c r="E517" s="26">
        <v>-9.528346831824678E-4</v>
      </c>
      <c r="F517" s="26">
        <v>-9.528346831824678E-4</v>
      </c>
    </row>
    <row r="518" spans="1:6" x14ac:dyDescent="0.45">
      <c r="A518" s="26">
        <v>4.196471149260849E-2</v>
      </c>
      <c r="B518" s="26">
        <v>2.8711056811240074E-2</v>
      </c>
      <c r="C518" s="26">
        <v>3.9804469273743016E-2</v>
      </c>
      <c r="D518" s="26">
        <v>-4.7359696897939854E-3</v>
      </c>
      <c r="E518" s="26">
        <v>4.196471149260849E-2</v>
      </c>
      <c r="F518" s="26">
        <v>4.196471149260849E-2</v>
      </c>
    </row>
    <row r="519" spans="1:6" x14ac:dyDescent="0.45">
      <c r="A519" s="26">
        <v>1.7848970251716247E-2</v>
      </c>
      <c r="B519" s="26">
        <v>-2.2565320665083134E-2</v>
      </c>
      <c r="C519" s="26">
        <v>-2.7871054398925454E-2</v>
      </c>
      <c r="D519" s="26">
        <v>2.3792529145848205E-4</v>
      </c>
      <c r="E519" s="26">
        <v>1.7848970251716247E-2</v>
      </c>
      <c r="F519" s="26">
        <v>1.7848970251716247E-2</v>
      </c>
    </row>
    <row r="520" spans="1:6" x14ac:dyDescent="0.45">
      <c r="A520" s="26">
        <v>1.6636690647482015E-2</v>
      </c>
      <c r="B520" s="26">
        <v>-1.8226002430133657E-3</v>
      </c>
      <c r="C520" s="26">
        <v>-8.6355785837651123E-3</v>
      </c>
      <c r="D520" s="26">
        <v>-5.708848715509039E-3</v>
      </c>
      <c r="E520" s="26">
        <v>1.6636690647482015E-2</v>
      </c>
      <c r="F520" s="26">
        <v>1.6636690647482015E-2</v>
      </c>
    </row>
    <row r="521" spans="1:6" x14ac:dyDescent="0.45">
      <c r="A521" s="26">
        <v>-5.7496682883679791E-3</v>
      </c>
      <c r="B521" s="26">
        <v>7.3037127206329886E-3</v>
      </c>
      <c r="C521" s="26">
        <v>-1.7421602787456446E-3</v>
      </c>
      <c r="D521" s="26">
        <v>7.8947368421052634E-3</v>
      </c>
      <c r="E521" s="26">
        <v>-5.7496682883679791E-3</v>
      </c>
      <c r="F521" s="26">
        <v>-5.7496682883679791E-3</v>
      </c>
    </row>
    <row r="522" spans="1:6" x14ac:dyDescent="0.45">
      <c r="A522" s="26">
        <v>-2.6690391459074734E-2</v>
      </c>
      <c r="B522" s="26">
        <v>1.0271903323262841E-2</v>
      </c>
      <c r="C522" s="26">
        <v>-2.0942408376963352E-2</v>
      </c>
      <c r="D522" s="26">
        <v>-4.035129361500119E-3</v>
      </c>
      <c r="E522" s="26">
        <v>-2.6690391459074734E-2</v>
      </c>
      <c r="F522" s="26">
        <v>-2.6690391459074734E-2</v>
      </c>
    </row>
    <row r="523" spans="1:6" x14ac:dyDescent="0.45">
      <c r="A523" s="26">
        <v>-1.8281535648994515E-3</v>
      </c>
      <c r="B523" s="26">
        <v>6.5789473684210523E-3</v>
      </c>
      <c r="C523" s="26">
        <v>5.3475935828877002E-3</v>
      </c>
      <c r="D523" s="26">
        <v>4.7664442326024788E-3</v>
      </c>
      <c r="E523" s="26">
        <v>-1.8281535648994515E-3</v>
      </c>
      <c r="F523" s="26">
        <v>-1.8281535648994515E-3</v>
      </c>
    </row>
    <row r="524" spans="1:6" x14ac:dyDescent="0.45">
      <c r="A524" s="26">
        <v>9.1575091575091579E-3</v>
      </c>
      <c r="B524" s="26">
        <v>5.3475935828877002E-3</v>
      </c>
      <c r="C524" s="26">
        <v>-1.7730496453900709E-3</v>
      </c>
      <c r="D524" s="26">
        <v>-4.0322580645161289E-3</v>
      </c>
      <c r="E524" s="26">
        <v>9.1575091575091579E-3</v>
      </c>
      <c r="F524" s="26">
        <v>9.1575091575091579E-3</v>
      </c>
    </row>
    <row r="525" spans="1:6" x14ac:dyDescent="0.45">
      <c r="A525" s="26">
        <v>-8.1669691470054439E-3</v>
      </c>
      <c r="B525" s="26">
        <v>-5.9101654846335696E-3</v>
      </c>
      <c r="C525" s="26">
        <v>-1.7761989342806393E-2</v>
      </c>
      <c r="D525" s="26">
        <v>-2.3815194093831864E-4</v>
      </c>
      <c r="E525" s="26">
        <v>-8.1669691470054439E-3</v>
      </c>
      <c r="F525" s="26">
        <v>-8.1669691470054439E-3</v>
      </c>
    </row>
    <row r="526" spans="1:6" x14ac:dyDescent="0.45">
      <c r="A526" s="26">
        <v>-9.1491308325709064E-3</v>
      </c>
      <c r="B526" s="26">
        <v>-2.3781212841854936E-2</v>
      </c>
      <c r="C526" s="26">
        <v>-1.62748643761302E-2</v>
      </c>
      <c r="D526" s="26">
        <v>1.715102429728442E-2</v>
      </c>
      <c r="E526" s="26">
        <v>-9.1491308325709064E-3</v>
      </c>
      <c r="F526" s="26">
        <v>-9.1491308325709064E-3</v>
      </c>
    </row>
    <row r="527" spans="1:6" x14ac:dyDescent="0.45">
      <c r="A527" s="26">
        <v>-6.4635272391505077E-3</v>
      </c>
      <c r="B527" s="26">
        <v>0</v>
      </c>
      <c r="C527" s="26">
        <v>9.5588235294117654E-3</v>
      </c>
      <c r="D527" s="26">
        <v>1.2412177985948477E-2</v>
      </c>
      <c r="E527" s="26">
        <v>-6.4635272391505077E-3</v>
      </c>
      <c r="F527" s="26">
        <v>-6.4635272391505077E-3</v>
      </c>
    </row>
    <row r="528" spans="1:6" x14ac:dyDescent="0.45">
      <c r="A528" s="26">
        <v>9.2936802973977691E-4</v>
      </c>
      <c r="B528" s="26">
        <v>9.1352009744214372E-3</v>
      </c>
      <c r="C528" s="26">
        <v>2.3670793882010197E-2</v>
      </c>
      <c r="D528" s="26">
        <v>-2.4751330094841546E-2</v>
      </c>
      <c r="E528" s="26">
        <v>9.2936802973977691E-4</v>
      </c>
      <c r="F528" s="26">
        <v>9.2936802973977691E-4</v>
      </c>
    </row>
    <row r="529" spans="1:6" x14ac:dyDescent="0.45">
      <c r="A529" s="26">
        <v>1.0677808727948004E-2</v>
      </c>
      <c r="B529" s="26">
        <v>1.7501508750754374E-2</v>
      </c>
      <c r="C529" s="26">
        <v>1.6364283173247954E-2</v>
      </c>
      <c r="D529" s="26">
        <v>-3.0834914611005695E-3</v>
      </c>
      <c r="E529" s="26">
        <v>1.0677808727948004E-2</v>
      </c>
      <c r="F529" s="26">
        <v>1.0677808727948004E-2</v>
      </c>
    </row>
    <row r="530" spans="1:6" x14ac:dyDescent="0.45">
      <c r="A530" s="26">
        <v>5.5121727147450618E-3</v>
      </c>
      <c r="B530" s="26">
        <v>-7.1174377224199285E-3</v>
      </c>
      <c r="C530" s="26">
        <v>-2.2051102555127756E-2</v>
      </c>
      <c r="D530" s="26">
        <v>1.1182488698548656E-2</v>
      </c>
      <c r="E530" s="26">
        <v>5.5121727147450618E-3</v>
      </c>
      <c r="F530" s="26">
        <v>5.5121727147450618E-3</v>
      </c>
    </row>
    <row r="531" spans="1:6" x14ac:dyDescent="0.45">
      <c r="A531" s="26">
        <v>-9.1365920511649154E-4</v>
      </c>
      <c r="B531" s="26">
        <v>-4.181600955794504E-3</v>
      </c>
      <c r="C531" s="26">
        <v>-9.6635647816750176E-3</v>
      </c>
      <c r="D531" s="26">
        <v>9.8823529411764706E-3</v>
      </c>
      <c r="E531" s="26">
        <v>-9.1365920511649154E-4</v>
      </c>
      <c r="F531" s="26">
        <v>-9.1365920511649154E-4</v>
      </c>
    </row>
    <row r="532" spans="1:6" x14ac:dyDescent="0.45">
      <c r="A532" s="26">
        <v>-1.8289894833104709E-3</v>
      </c>
      <c r="B532" s="26">
        <v>-6.5986802639472104E-3</v>
      </c>
      <c r="C532" s="26">
        <v>-8.312251535959523E-3</v>
      </c>
      <c r="D532" s="26">
        <v>-8.3876980428704562E-3</v>
      </c>
      <c r="E532" s="26">
        <v>-1.8289894833104709E-3</v>
      </c>
      <c r="F532" s="26">
        <v>-1.8289894833104709E-3</v>
      </c>
    </row>
    <row r="533" spans="1:6" x14ac:dyDescent="0.45">
      <c r="A533" s="26">
        <v>-4.5808520384791571E-4</v>
      </c>
      <c r="B533" s="26">
        <v>-3.6231884057971015E-3</v>
      </c>
      <c r="C533" s="26">
        <v>3.2798833819241984E-3</v>
      </c>
      <c r="D533" s="26">
        <v>-1.0808270676691729E-2</v>
      </c>
      <c r="E533" s="26">
        <v>-4.5808520384791571E-4</v>
      </c>
      <c r="F533" s="26">
        <v>-4.5808520384791571E-4</v>
      </c>
    </row>
    <row r="534" spans="1:6" x14ac:dyDescent="0.45">
      <c r="A534" s="26">
        <v>1.0082493125572869E-2</v>
      </c>
      <c r="B534" s="26">
        <v>-1.2121212121212121E-3</v>
      </c>
      <c r="C534" s="26">
        <v>-1.452960406828914E-3</v>
      </c>
      <c r="D534" s="26">
        <v>5.9382422802850355E-3</v>
      </c>
      <c r="E534" s="26">
        <v>1.0082493125572869E-2</v>
      </c>
      <c r="F534" s="26">
        <v>1.0082493125572869E-2</v>
      </c>
    </row>
    <row r="535" spans="1:6" x14ac:dyDescent="0.45">
      <c r="A535" s="26">
        <v>9.0744101633393826E-4</v>
      </c>
      <c r="B535" s="26">
        <v>0</v>
      </c>
      <c r="C535" s="26">
        <v>9.0942160785740262E-3</v>
      </c>
      <c r="D535" s="26">
        <v>9.4451003541912628E-3</v>
      </c>
      <c r="E535" s="26">
        <v>9.0744101633393826E-4</v>
      </c>
      <c r="F535" s="26">
        <v>9.0744101633393826E-4</v>
      </c>
    </row>
    <row r="536" spans="1:6" x14ac:dyDescent="0.45">
      <c r="A536" s="26">
        <v>0</v>
      </c>
      <c r="B536" s="26">
        <v>6.0679611650485432E-4</v>
      </c>
      <c r="C536" s="26">
        <v>2.7397260273972601E-2</v>
      </c>
      <c r="D536" s="26">
        <v>0</v>
      </c>
      <c r="E536" s="26">
        <v>0</v>
      </c>
      <c r="F536" s="26">
        <v>0</v>
      </c>
    </row>
    <row r="537" spans="1:6" x14ac:dyDescent="0.45">
      <c r="A537" s="26">
        <v>0</v>
      </c>
      <c r="B537" s="26">
        <v>6.0642813826561554E-4</v>
      </c>
      <c r="C537" s="26">
        <v>7.0175438596491223E-4</v>
      </c>
      <c r="D537" s="26">
        <v>2.1052631578947368E-3</v>
      </c>
      <c r="E537" s="26">
        <v>0</v>
      </c>
      <c r="F537" s="26">
        <v>0</v>
      </c>
    </row>
    <row r="538" spans="1:6" x14ac:dyDescent="0.45">
      <c r="A538" s="26">
        <v>4.9864007252946509E-3</v>
      </c>
      <c r="B538" s="26">
        <v>-1.8181818181818182E-3</v>
      </c>
      <c r="C538" s="26">
        <v>-1.367461430575035E-2</v>
      </c>
      <c r="D538" s="26">
        <v>-3.0345471521942111E-3</v>
      </c>
      <c r="E538" s="26">
        <v>4.9864007252946509E-3</v>
      </c>
      <c r="F538" s="26">
        <v>4.9864007252946509E-3</v>
      </c>
    </row>
    <row r="539" spans="1:6" x14ac:dyDescent="0.45">
      <c r="A539" s="26">
        <v>-1.2629679747406405E-2</v>
      </c>
      <c r="B539" s="26">
        <v>1.2143290831815423E-3</v>
      </c>
      <c r="C539" s="26">
        <v>-2.8439388553146107E-3</v>
      </c>
      <c r="D539" s="26">
        <v>3.0437836572231327E-3</v>
      </c>
      <c r="E539" s="26">
        <v>-1.2629679747406405E-2</v>
      </c>
      <c r="F539" s="26">
        <v>-1.2629679747406405E-2</v>
      </c>
    </row>
    <row r="540" spans="1:6" x14ac:dyDescent="0.45">
      <c r="A540" s="26">
        <v>5.0251256281407036E-3</v>
      </c>
      <c r="B540" s="26">
        <v>6.0642813826561554E-4</v>
      </c>
      <c r="C540" s="26">
        <v>1.4260249554367201E-3</v>
      </c>
      <c r="D540" s="26">
        <v>-4.6685340802987864E-4</v>
      </c>
      <c r="E540" s="26">
        <v>5.0251256281407036E-3</v>
      </c>
      <c r="F540" s="26">
        <v>5.0251256281407036E-3</v>
      </c>
    </row>
    <row r="541" spans="1:6" x14ac:dyDescent="0.45">
      <c r="A541" s="26">
        <v>5.454545454545455E-3</v>
      </c>
      <c r="B541" s="26">
        <v>-6.0606060606060606E-4</v>
      </c>
      <c r="C541" s="26">
        <v>1.423994304022784E-2</v>
      </c>
      <c r="D541" s="26">
        <v>-1.1676786548341896E-3</v>
      </c>
      <c r="E541" s="26">
        <v>5.454545454545455E-3</v>
      </c>
      <c r="F541" s="26">
        <v>5.454545454545455E-3</v>
      </c>
    </row>
    <row r="542" spans="1:6" x14ac:dyDescent="0.45">
      <c r="A542" s="26">
        <v>2.7124773960216998E-3</v>
      </c>
      <c r="B542" s="26">
        <v>-3.6385688295936932E-3</v>
      </c>
      <c r="C542" s="26">
        <v>2.4570024570024569E-3</v>
      </c>
      <c r="D542" s="26">
        <v>1.9406125789104514E-2</v>
      </c>
      <c r="E542" s="26">
        <v>2.7124773960216998E-3</v>
      </c>
      <c r="F542" s="26">
        <v>2.7124773960216998E-3</v>
      </c>
    </row>
    <row r="543" spans="1:6" x14ac:dyDescent="0.45">
      <c r="A543" s="26">
        <v>4.5085662759242559E-4</v>
      </c>
      <c r="B543" s="26">
        <v>-6.0864272671941571E-4</v>
      </c>
      <c r="C543" s="26">
        <v>-7.0028011204481793E-4</v>
      </c>
      <c r="D543" s="26">
        <v>1.834862385321101E-3</v>
      </c>
      <c r="E543" s="26">
        <v>4.5085662759242559E-4</v>
      </c>
      <c r="F543" s="26">
        <v>4.5085662759242559E-4</v>
      </c>
    </row>
    <row r="544" spans="1:6" x14ac:dyDescent="0.45">
      <c r="A544" s="26">
        <v>-7.210455159981974E-3</v>
      </c>
      <c r="B544" s="26">
        <v>0</v>
      </c>
      <c r="C544" s="26">
        <v>3.5038542396636298E-4</v>
      </c>
      <c r="D544" s="26">
        <v>2.7472527472527475E-3</v>
      </c>
      <c r="E544" s="26">
        <v>-7.210455159981974E-3</v>
      </c>
      <c r="F544" s="26">
        <v>-7.210455159981974E-3</v>
      </c>
    </row>
    <row r="545" spans="1:6" x14ac:dyDescent="0.45">
      <c r="A545" s="26">
        <v>-9.5324557421697688E-3</v>
      </c>
      <c r="B545" s="26">
        <v>-5.4811205846528625E-3</v>
      </c>
      <c r="C545" s="26">
        <v>1.1558669001751313E-2</v>
      </c>
      <c r="D545" s="26">
        <v>-6.392694063926941E-3</v>
      </c>
      <c r="E545" s="26">
        <v>-9.5324557421697688E-3</v>
      </c>
      <c r="F545" s="26">
        <v>-9.5324557421697688E-3</v>
      </c>
    </row>
    <row r="546" spans="1:6" x14ac:dyDescent="0.45">
      <c r="A546" s="26">
        <v>1.3748854262144821E-3</v>
      </c>
      <c r="B546" s="26">
        <v>-1.837109614206981E-3</v>
      </c>
      <c r="C546" s="26">
        <v>8.3102493074792248E-3</v>
      </c>
      <c r="D546" s="26">
        <v>-1.608455882352941E-2</v>
      </c>
      <c r="E546" s="26">
        <v>1.3748854262144821E-3</v>
      </c>
      <c r="F546" s="26">
        <v>1.3748854262144821E-3</v>
      </c>
    </row>
    <row r="547" spans="1:6" x14ac:dyDescent="0.45">
      <c r="A547" s="26">
        <v>5.491990846681922E-3</v>
      </c>
      <c r="B547" s="26">
        <v>-2.4539877300613498E-3</v>
      </c>
      <c r="C547" s="26">
        <v>6.524725274725275E-3</v>
      </c>
      <c r="D547" s="26">
        <v>-3.0126109294722092E-2</v>
      </c>
      <c r="E547" s="26">
        <v>5.491990846681922E-3</v>
      </c>
      <c r="F547" s="26">
        <v>5.491990846681922E-3</v>
      </c>
    </row>
    <row r="548" spans="1:6" x14ac:dyDescent="0.45">
      <c r="A548" s="26">
        <v>1.0013654984069186E-2</v>
      </c>
      <c r="B548" s="26">
        <v>6.1500615006150063E-4</v>
      </c>
      <c r="C548" s="26">
        <v>5.8000682360968949E-3</v>
      </c>
      <c r="D548" s="26">
        <v>-1.3243438478208525E-2</v>
      </c>
      <c r="E548" s="26">
        <v>1.0013654984069186E-2</v>
      </c>
      <c r="F548" s="26">
        <v>1.0013654984069186E-2</v>
      </c>
    </row>
    <row r="549" spans="1:6" x14ac:dyDescent="0.45">
      <c r="A549" s="26">
        <v>4.8219918882379448E-2</v>
      </c>
      <c r="B549" s="26">
        <v>0</v>
      </c>
      <c r="C549" s="26">
        <v>3.7652645861601088E-2</v>
      </c>
      <c r="D549" s="26">
        <v>6.5885797950219621E-3</v>
      </c>
      <c r="E549" s="26">
        <v>4.8219918882379448E-2</v>
      </c>
      <c r="F549" s="26">
        <v>4.8219918882379448E-2</v>
      </c>
    </row>
    <row r="550" spans="1:6" x14ac:dyDescent="0.45">
      <c r="A550" s="26">
        <v>2.407566638005159E-2</v>
      </c>
      <c r="B550" s="26">
        <v>3.0731407498463429E-2</v>
      </c>
      <c r="C550" s="26">
        <v>-3.9228506047728016E-3</v>
      </c>
      <c r="D550" s="26">
        <v>-1.696969696969697E-3</v>
      </c>
      <c r="E550" s="26">
        <v>2.407566638005159E-2</v>
      </c>
      <c r="F550" s="26">
        <v>2.407566638005159E-2</v>
      </c>
    </row>
    <row r="551" spans="1:6" x14ac:dyDescent="0.45">
      <c r="A551" s="26">
        <v>5.8774139378673382E-3</v>
      </c>
      <c r="B551" s="26">
        <v>1.2522361359570662E-2</v>
      </c>
      <c r="C551" s="26">
        <v>1.3127666557269445E-3</v>
      </c>
      <c r="D551" s="26">
        <v>7.0422535211267607E-3</v>
      </c>
      <c r="E551" s="26">
        <v>5.8774139378673382E-3</v>
      </c>
      <c r="F551" s="26">
        <v>5.8774139378673382E-3</v>
      </c>
    </row>
    <row r="552" spans="1:6" x14ac:dyDescent="0.45">
      <c r="A552" s="26">
        <v>1.335559265442404E-2</v>
      </c>
      <c r="B552" s="26">
        <v>4.1813898704358067E-2</v>
      </c>
      <c r="C552" s="26">
        <v>3.6053752867912158E-3</v>
      </c>
      <c r="D552" s="26">
        <v>-3.6170725825898239E-3</v>
      </c>
      <c r="E552" s="26">
        <v>1.335559265442404E-2</v>
      </c>
      <c r="F552" s="26">
        <v>1.335559265442404E-2</v>
      </c>
    </row>
    <row r="553" spans="1:6" x14ac:dyDescent="0.45">
      <c r="A553" s="26">
        <v>3.9126853377265236E-2</v>
      </c>
      <c r="B553" s="26">
        <v>3.0525720746184284E-2</v>
      </c>
      <c r="C553" s="26">
        <v>1.6982364467668192E-2</v>
      </c>
      <c r="D553" s="26">
        <v>-8.7124878993223628E-3</v>
      </c>
      <c r="E553" s="26">
        <v>3.9126853377265236E-2</v>
      </c>
      <c r="F553" s="26">
        <v>3.9126853377265236E-2</v>
      </c>
    </row>
    <row r="554" spans="1:6" x14ac:dyDescent="0.45">
      <c r="A554" s="26">
        <v>-7.9270709472849786E-4</v>
      </c>
      <c r="B554" s="26">
        <v>1.3713658804168952E-2</v>
      </c>
      <c r="C554" s="26">
        <v>2.4727039177906231E-2</v>
      </c>
      <c r="D554" s="26">
        <v>-1.3671875E-2</v>
      </c>
      <c r="E554" s="26">
        <v>-7.9270709472849786E-4</v>
      </c>
      <c r="F554" s="26">
        <v>-7.9270709472849786E-4</v>
      </c>
    </row>
    <row r="555" spans="1:6" x14ac:dyDescent="0.45">
      <c r="A555" s="26">
        <v>-9.5200317334391115E-3</v>
      </c>
      <c r="B555" s="26">
        <v>-2.2186147186147188E-2</v>
      </c>
      <c r="C555" s="26">
        <v>9.4014415543716701E-3</v>
      </c>
      <c r="D555" s="26">
        <v>-2.1287128712871289E-2</v>
      </c>
      <c r="E555" s="26">
        <v>-9.5200317334391115E-3</v>
      </c>
      <c r="F555" s="26">
        <v>-9.5200317334391115E-3</v>
      </c>
    </row>
    <row r="556" spans="1:6" x14ac:dyDescent="0.45">
      <c r="A556" s="26">
        <v>-1.4417300760913096E-2</v>
      </c>
      <c r="B556" s="26">
        <v>1.1068068622025456E-2</v>
      </c>
      <c r="C556" s="26">
        <v>6.2092517851598883E-3</v>
      </c>
      <c r="D556" s="26">
        <v>-5.5639858371269602E-3</v>
      </c>
      <c r="E556" s="26">
        <v>-1.4417300760913096E-2</v>
      </c>
      <c r="F556" s="26">
        <v>-1.4417300760913096E-2</v>
      </c>
    </row>
    <row r="557" spans="1:6" x14ac:dyDescent="0.45">
      <c r="A557" s="26">
        <v>1.0564811052417716E-2</v>
      </c>
      <c r="B557" s="26">
        <v>-1.0399562123700055E-2</v>
      </c>
      <c r="C557" s="26">
        <v>-1.4193150262264732E-2</v>
      </c>
      <c r="D557" s="26">
        <v>-2.5432349949135299E-4</v>
      </c>
      <c r="E557" s="26">
        <v>1.0564811052417716E-2</v>
      </c>
      <c r="F557" s="26">
        <v>1.0564811052417716E-2</v>
      </c>
    </row>
    <row r="558" spans="1:6" x14ac:dyDescent="0.45">
      <c r="A558" s="26">
        <v>-3.2167269802975472E-3</v>
      </c>
      <c r="B558" s="26">
        <v>6.0840707964601769E-3</v>
      </c>
      <c r="C558" s="26">
        <v>-4.0688575899843508E-3</v>
      </c>
      <c r="D558" s="26">
        <v>4.6553039938946834E-2</v>
      </c>
      <c r="E558" s="26">
        <v>-3.2167269802975472E-3</v>
      </c>
      <c r="F558" s="26">
        <v>-3.2167269802975472E-3</v>
      </c>
    </row>
    <row r="559" spans="1:6" x14ac:dyDescent="0.45">
      <c r="A559" s="26">
        <v>0</v>
      </c>
      <c r="B559" s="26">
        <v>2.2539857064321055E-2</v>
      </c>
      <c r="C559" s="26">
        <v>2.6398491514770583E-2</v>
      </c>
      <c r="D559" s="26">
        <v>4.5940690325717064E-2</v>
      </c>
      <c r="E559" s="26">
        <v>0</v>
      </c>
      <c r="F559" s="26">
        <v>0</v>
      </c>
    </row>
    <row r="560" spans="1:6" x14ac:dyDescent="0.45">
      <c r="A560" s="26">
        <v>0</v>
      </c>
      <c r="B560" s="26">
        <v>4.6236559139784944E-2</v>
      </c>
      <c r="C560" s="26">
        <v>4.9295774647887321E-2</v>
      </c>
      <c r="D560" s="26">
        <v>-2.7655124331861493E-2</v>
      </c>
      <c r="E560" s="26">
        <v>0</v>
      </c>
      <c r="F560" s="26">
        <v>0</v>
      </c>
    </row>
    <row r="561" spans="1:6" x14ac:dyDescent="0.45">
      <c r="A561" s="26">
        <v>0</v>
      </c>
      <c r="B561" s="26">
        <v>4.9845837615621787E-2</v>
      </c>
      <c r="C561" s="26">
        <v>4.9897869857017801E-2</v>
      </c>
      <c r="D561" s="26">
        <v>-5.019120458891013E-3</v>
      </c>
      <c r="E561" s="26">
        <v>0</v>
      </c>
      <c r="F561" s="26">
        <v>0</v>
      </c>
    </row>
    <row r="562" spans="1:6" x14ac:dyDescent="0.45">
      <c r="A562" s="26">
        <v>9.6813231141589344E-3</v>
      </c>
      <c r="B562" s="26">
        <v>4.9926578560939794E-2</v>
      </c>
      <c r="C562" s="26">
        <v>3.5575319622012228E-2</v>
      </c>
      <c r="D562" s="26">
        <v>4.9243334134037954E-2</v>
      </c>
      <c r="E562" s="26">
        <v>9.6813231141589344E-3</v>
      </c>
      <c r="F562" s="26">
        <v>9.6813231141589344E-3</v>
      </c>
    </row>
    <row r="563" spans="1:6" x14ac:dyDescent="0.45">
      <c r="A563" s="26">
        <v>4.314822213343987E-2</v>
      </c>
      <c r="B563" s="26">
        <v>1.8648018648018648E-2</v>
      </c>
      <c r="C563" s="26">
        <v>2.9253891572732154E-2</v>
      </c>
      <c r="D563" s="26">
        <v>2.976190476190476E-2</v>
      </c>
      <c r="E563" s="26">
        <v>4.314822213343987E-2</v>
      </c>
      <c r="F563" s="26">
        <v>4.314822213343987E-2</v>
      </c>
    </row>
    <row r="564" spans="1:6" x14ac:dyDescent="0.45">
      <c r="A564" s="26">
        <v>4.9023362696284947E-2</v>
      </c>
      <c r="B564" s="26">
        <v>7.0938215102974822E-2</v>
      </c>
      <c r="C564" s="26">
        <v>2.1121251629726206E-2</v>
      </c>
      <c r="D564" s="26">
        <v>5.5580257892396618E-3</v>
      </c>
      <c r="E564" s="26">
        <v>4.9023362696284947E-2</v>
      </c>
      <c r="F564" s="26">
        <v>4.9023362696284947E-2</v>
      </c>
    </row>
    <row r="565" spans="1:6" x14ac:dyDescent="0.45">
      <c r="A565" s="26">
        <v>2.628696604600219E-2</v>
      </c>
      <c r="B565" s="26">
        <v>-1.2393162393162393E-2</v>
      </c>
      <c r="C565" s="26">
        <v>-3.8304392236976508E-3</v>
      </c>
      <c r="D565" s="26">
        <v>4.9303559584346672E-2</v>
      </c>
      <c r="E565" s="26">
        <v>2.628696604600219E-2</v>
      </c>
      <c r="F565" s="26">
        <v>2.628696604600219E-2</v>
      </c>
    </row>
    <row r="566" spans="1:6" x14ac:dyDescent="0.45">
      <c r="A566" s="26">
        <v>4.8381358946993955E-2</v>
      </c>
      <c r="B566" s="26">
        <v>4.889658156642146E-2</v>
      </c>
      <c r="C566" s="26">
        <v>4.691104844911561E-2</v>
      </c>
      <c r="D566" s="26">
        <v>-2.1281078803202697E-2</v>
      </c>
      <c r="E566" s="26">
        <v>4.8381358946993955E-2</v>
      </c>
      <c r="F566" s="26">
        <v>4.8381358946993955E-2</v>
      </c>
    </row>
    <row r="567" spans="1:6" x14ac:dyDescent="0.45">
      <c r="A567" s="26">
        <v>2.7485578554462164E-2</v>
      </c>
      <c r="B567" s="26">
        <v>4.9917491749174918E-2</v>
      </c>
      <c r="C567" s="26">
        <v>4.9461312438785501E-2</v>
      </c>
      <c r="D567" s="26">
        <v>-3.4445640473627553E-2</v>
      </c>
      <c r="E567" s="26">
        <v>2.7485578554462164E-2</v>
      </c>
      <c r="F567" s="26">
        <v>2.7485578554462164E-2</v>
      </c>
    </row>
    <row r="568" spans="1:6" x14ac:dyDescent="0.45">
      <c r="A568" s="26">
        <v>-1.5852047556142668E-2</v>
      </c>
      <c r="B568" s="26">
        <v>-3.2220039292730845E-2</v>
      </c>
      <c r="C568" s="26">
        <v>-2.1698553429771349E-2</v>
      </c>
      <c r="D568" s="26">
        <v>4.2363433667781496E-3</v>
      </c>
      <c r="E568" s="26">
        <v>-1.5852047556142668E-2</v>
      </c>
      <c r="F568" s="26">
        <v>-1.5852047556142668E-2</v>
      </c>
    </row>
    <row r="569" spans="1:6" x14ac:dyDescent="0.45">
      <c r="A569" s="26">
        <v>1.5436241610738255E-2</v>
      </c>
      <c r="B569" s="26">
        <v>-3.857084855866829E-2</v>
      </c>
      <c r="C569" s="26">
        <v>-3.935129978535655E-2</v>
      </c>
      <c r="D569" s="26">
        <v>-3.5746003552397869E-2</v>
      </c>
      <c r="E569" s="26">
        <v>1.5436241610738255E-2</v>
      </c>
      <c r="F569" s="26">
        <v>1.5436241610738255E-2</v>
      </c>
    </row>
    <row r="570" spans="1:6" x14ac:dyDescent="0.45">
      <c r="A570" s="26">
        <v>-2.9742233972240581E-3</v>
      </c>
      <c r="B570" s="26">
        <v>-1.266891891891892E-3</v>
      </c>
      <c r="C570" s="26">
        <v>2.4826216484607745E-4</v>
      </c>
      <c r="D570" s="26">
        <v>3.2466037301404557E-2</v>
      </c>
      <c r="E570" s="26">
        <v>-2.9742233972240581E-3</v>
      </c>
      <c r="F570" s="26">
        <v>-2.9742233972240581E-3</v>
      </c>
    </row>
    <row r="571" spans="1:6" x14ac:dyDescent="0.45">
      <c r="A571" s="26">
        <v>-4.7398077560490554E-2</v>
      </c>
      <c r="B571" s="26">
        <v>-4.5665961945031711E-2</v>
      </c>
      <c r="C571" s="26">
        <v>-4.3186895011169027E-2</v>
      </c>
      <c r="D571" s="26">
        <v>3.3006244424620877E-2</v>
      </c>
      <c r="E571" s="26">
        <v>-4.7398077560490554E-2</v>
      </c>
      <c r="F571" s="26">
        <v>-4.7398077560490554E-2</v>
      </c>
    </row>
    <row r="572" spans="1:6" x14ac:dyDescent="0.45">
      <c r="A572" s="26">
        <v>3.8970076548364652E-2</v>
      </c>
      <c r="B572" s="26">
        <v>4.652193176783341E-2</v>
      </c>
      <c r="C572" s="26">
        <v>2.8015564202334631E-2</v>
      </c>
      <c r="D572" s="26">
        <v>-8.8514680483592397E-3</v>
      </c>
      <c r="E572" s="26">
        <v>3.8970076548364652E-2</v>
      </c>
      <c r="F572" s="26">
        <v>3.8970076548364652E-2</v>
      </c>
    </row>
    <row r="573" spans="1:6" x14ac:dyDescent="0.45">
      <c r="A573" s="26">
        <v>4.8894842598794376E-2</v>
      </c>
      <c r="B573" s="26">
        <v>4.8264182895850972E-2</v>
      </c>
      <c r="C573" s="26">
        <v>4.2392127176381529E-2</v>
      </c>
      <c r="D573" s="26">
        <v>2.1781746896101068E-4</v>
      </c>
      <c r="E573" s="26">
        <v>4.8894842598794376E-2</v>
      </c>
      <c r="F573" s="26">
        <v>4.8894842598794376E-2</v>
      </c>
    </row>
    <row r="574" spans="1:6" x14ac:dyDescent="0.45">
      <c r="A574" s="26">
        <v>3.6079182630906766E-2</v>
      </c>
      <c r="B574" s="26">
        <v>2.8271405492730209E-3</v>
      </c>
      <c r="C574" s="26">
        <v>-4.8414427499394818E-4</v>
      </c>
      <c r="D574" s="26">
        <v>-1.6550522648083623E-2</v>
      </c>
      <c r="E574" s="26">
        <v>3.6079182630906766E-2</v>
      </c>
      <c r="F574" s="26">
        <v>3.6079182630906766E-2</v>
      </c>
    </row>
    <row r="575" spans="1:6" x14ac:dyDescent="0.45">
      <c r="A575" s="26">
        <v>-4.0369799691833588E-2</v>
      </c>
      <c r="B575" s="26">
        <v>0</v>
      </c>
      <c r="C575" s="26">
        <v>-3.2695567934124488E-2</v>
      </c>
      <c r="D575" s="26">
        <v>-1.2843224092116917E-2</v>
      </c>
      <c r="E575" s="26">
        <v>-4.0369799691833588E-2</v>
      </c>
      <c r="F575" s="26">
        <v>-4.0369799691833588E-2</v>
      </c>
    </row>
    <row r="576" spans="1:6" x14ac:dyDescent="0.45">
      <c r="A576" s="26">
        <v>-3.5324341682723185E-3</v>
      </c>
      <c r="B576" s="26">
        <v>0</v>
      </c>
      <c r="C576" s="26">
        <v>-7.5112669003505259E-3</v>
      </c>
      <c r="D576" s="26">
        <v>2.1085688649618663E-2</v>
      </c>
      <c r="E576" s="26">
        <v>-3.5324341682723185E-3</v>
      </c>
      <c r="F576" s="26">
        <v>-3.5324341682723185E-3</v>
      </c>
    </row>
    <row r="577" spans="1:6" x14ac:dyDescent="0.45">
      <c r="A577" s="26">
        <v>-1.2890750886239124E-3</v>
      </c>
      <c r="B577" s="26">
        <v>0</v>
      </c>
      <c r="C577" s="26">
        <v>9.3340060544904145E-3</v>
      </c>
      <c r="D577" s="26">
        <v>-1.8892794376098417E-2</v>
      </c>
      <c r="E577" s="26">
        <v>-1.2890750886239124E-3</v>
      </c>
      <c r="F577" s="26">
        <v>-1.2890750886239124E-3</v>
      </c>
    </row>
    <row r="578" spans="1:6" x14ac:dyDescent="0.45">
      <c r="A578" s="26">
        <v>-2.2265246853823813E-2</v>
      </c>
      <c r="B578" s="26">
        <v>-0.27547321788159485</v>
      </c>
      <c r="C578" s="26">
        <v>-2.0494876280929768E-2</v>
      </c>
      <c r="D578" s="26">
        <v>-1.8808777429467086E-2</v>
      </c>
      <c r="E578" s="26">
        <v>-2.2265246853823813E-2</v>
      </c>
      <c r="F578" s="26">
        <v>-2.2265246853823813E-2</v>
      </c>
    </row>
    <row r="579" spans="1:6" x14ac:dyDescent="0.45">
      <c r="A579" s="26">
        <v>-4.5874587458745876E-2</v>
      </c>
      <c r="B579" s="26">
        <v>-0.11117287381878821</v>
      </c>
      <c r="C579" s="26">
        <v>-2.1178872161265631E-2</v>
      </c>
      <c r="D579" s="26">
        <v>-6.8461889548151527E-3</v>
      </c>
      <c r="E579" s="26">
        <v>-4.5874587458745876E-2</v>
      </c>
      <c r="F579" s="26">
        <v>-4.5874587458745876E-2</v>
      </c>
    </row>
    <row r="580" spans="1:6" x14ac:dyDescent="0.45">
      <c r="A580" s="26">
        <v>-4.0816326530612242E-2</v>
      </c>
      <c r="B580" s="26">
        <v>0.28392745465916197</v>
      </c>
      <c r="C580" s="26">
        <v>-7.5599582898852975E-3</v>
      </c>
      <c r="D580" s="26">
        <v>0</v>
      </c>
      <c r="E580" s="26">
        <v>-4.0816326530612242E-2</v>
      </c>
      <c r="F580" s="26">
        <v>-4.0816326530612242E-2</v>
      </c>
    </row>
    <row r="581" spans="1:6" x14ac:dyDescent="0.45">
      <c r="A581" s="26">
        <v>1.2982329606923909E-2</v>
      </c>
      <c r="B581" s="26">
        <v>-9.2547491475888938E-3</v>
      </c>
      <c r="C581" s="26">
        <v>3.414762280010507E-3</v>
      </c>
      <c r="D581" s="26">
        <v>0</v>
      </c>
      <c r="E581" s="26">
        <v>1.2982329606923909E-2</v>
      </c>
      <c r="F581" s="26">
        <v>1.2982329606923909E-2</v>
      </c>
    </row>
    <row r="582" spans="1:6" x14ac:dyDescent="0.45">
      <c r="A582" s="26">
        <v>-1.77999288002848E-2</v>
      </c>
      <c r="B582" s="26">
        <v>-2.5073746312684365E-2</v>
      </c>
      <c r="C582" s="26">
        <v>-7.8534031413612562E-3</v>
      </c>
      <c r="D582" s="26">
        <v>0</v>
      </c>
      <c r="E582" s="26">
        <v>-1.77999288002848E-2</v>
      </c>
      <c r="F582" s="26">
        <v>-1.77999288002848E-2</v>
      </c>
    </row>
    <row r="583" spans="1:6" x14ac:dyDescent="0.45">
      <c r="A583" s="26">
        <v>1.0873504893077202E-2</v>
      </c>
      <c r="B583" s="26">
        <v>3.2274331820474032E-2</v>
      </c>
      <c r="C583" s="26">
        <v>0</v>
      </c>
      <c r="D583" s="26">
        <v>0</v>
      </c>
      <c r="E583" s="26">
        <v>1.0873504893077202E-2</v>
      </c>
      <c r="F583" s="26">
        <v>1.0873504893077202E-2</v>
      </c>
    </row>
    <row r="584" spans="1:6" x14ac:dyDescent="0.45">
      <c r="A584" s="26">
        <v>3.2269630692004303E-3</v>
      </c>
      <c r="B584" s="26">
        <v>5.3737176355642402E-3</v>
      </c>
      <c r="C584" s="26">
        <v>0</v>
      </c>
      <c r="D584" s="26">
        <v>-2.9871323529411766E-2</v>
      </c>
      <c r="E584" s="26">
        <v>3.2269630692004303E-3</v>
      </c>
      <c r="F584" s="26">
        <v>3.2269630692004303E-3</v>
      </c>
    </row>
    <row r="585" spans="1:6" x14ac:dyDescent="0.45">
      <c r="A585" s="26">
        <v>3.4667619728377411E-2</v>
      </c>
      <c r="B585" s="26">
        <v>2.6239067055393587E-2</v>
      </c>
      <c r="C585" s="26">
        <v>0</v>
      </c>
      <c r="D585" s="26">
        <v>-0.3332543818095689</v>
      </c>
      <c r="E585" s="26">
        <v>3.4667619728377411E-2</v>
      </c>
      <c r="F585" s="26">
        <v>3.4667619728377411E-2</v>
      </c>
    </row>
    <row r="586" spans="1:6" x14ac:dyDescent="0.45">
      <c r="A586" s="26">
        <v>-1.8652849740932641E-2</v>
      </c>
      <c r="B586" s="26">
        <v>-1.8465909090909092E-2</v>
      </c>
      <c r="C586" s="26">
        <v>-4.2480211081794193E-2</v>
      </c>
      <c r="D586" s="26">
        <v>9.9467140319715805E-2</v>
      </c>
      <c r="E586" s="26">
        <v>-1.8652849740932641E-2</v>
      </c>
      <c r="F586" s="26">
        <v>-1.8652849740932641E-2</v>
      </c>
    </row>
    <row r="587" spans="1:6" x14ac:dyDescent="0.45">
      <c r="A587" s="26">
        <v>1.0559662090813093E-3</v>
      </c>
      <c r="B587" s="26">
        <v>-1.929570670525808E-2</v>
      </c>
      <c r="C587" s="26">
        <v>-7.1645081289611464E-3</v>
      </c>
      <c r="D587" s="26">
        <v>0</v>
      </c>
      <c r="E587" s="26">
        <v>1.0559662090813093E-3</v>
      </c>
      <c r="F587" s="26">
        <v>1.0559662090813093E-3</v>
      </c>
    </row>
    <row r="588" spans="1:6" x14ac:dyDescent="0.45">
      <c r="A588" s="26">
        <v>2.3206751054852322E-2</v>
      </c>
      <c r="B588" s="26">
        <v>9.8376783079193305E-4</v>
      </c>
      <c r="C588" s="26">
        <v>1.5542603386067166E-2</v>
      </c>
      <c r="D588" s="26">
        <v>0</v>
      </c>
      <c r="E588" s="26">
        <v>2.3206751054852322E-2</v>
      </c>
      <c r="F588" s="26">
        <v>2.3206751054852322E-2</v>
      </c>
    </row>
    <row r="589" spans="1:6" x14ac:dyDescent="0.45">
      <c r="A589" s="26">
        <v>0</v>
      </c>
      <c r="B589" s="26">
        <v>0</v>
      </c>
      <c r="C589" s="26">
        <v>0</v>
      </c>
      <c r="D589" s="26">
        <v>4.9757673667205168E-2</v>
      </c>
      <c r="E589" s="26">
        <v>0</v>
      </c>
      <c r="F589" s="26">
        <v>0</v>
      </c>
    </row>
    <row r="590" spans="1:6" x14ac:dyDescent="0.45">
      <c r="A590" s="26">
        <v>0</v>
      </c>
      <c r="B590" s="26">
        <v>0</v>
      </c>
      <c r="C590" s="26">
        <v>0</v>
      </c>
      <c r="D590" s="26">
        <v>9.5413973530317029E-3</v>
      </c>
      <c r="E590" s="26">
        <v>0</v>
      </c>
      <c r="F590" s="26">
        <v>0</v>
      </c>
    </row>
    <row r="591" spans="1:6" x14ac:dyDescent="0.45">
      <c r="A591" s="26">
        <v>4.9828178694158079E-2</v>
      </c>
      <c r="B591" s="26">
        <v>4.963144963144963E-2</v>
      </c>
      <c r="C591" s="26">
        <v>4.9740366220278762E-2</v>
      </c>
      <c r="D591" s="26">
        <v>4.6951219512195122E-2</v>
      </c>
      <c r="E591" s="26">
        <v>4.9828178694158079E-2</v>
      </c>
      <c r="F591" s="26">
        <v>4.9828178694158079E-2</v>
      </c>
    </row>
    <row r="592" spans="1:6" x14ac:dyDescent="0.45">
      <c r="A592" s="26">
        <v>4.3862520458265136E-2</v>
      </c>
      <c r="B592" s="26">
        <v>2.0599250936329586E-2</v>
      </c>
      <c r="C592" s="26">
        <v>4.3738609737047643E-2</v>
      </c>
      <c r="D592" s="26">
        <v>4.9796156086196856E-2</v>
      </c>
      <c r="E592" s="26">
        <v>4.3862520458265136E-2</v>
      </c>
      <c r="F592" s="26">
        <v>4.3862520458265136E-2</v>
      </c>
    </row>
    <row r="593" spans="1:6" x14ac:dyDescent="0.45">
      <c r="A593" s="26">
        <v>4.4841643148322355E-2</v>
      </c>
      <c r="B593" s="26">
        <v>4.6788990825688076E-2</v>
      </c>
      <c r="C593" s="26">
        <v>4.8141681217261159E-2</v>
      </c>
      <c r="D593" s="26">
        <v>4.9930651872399444E-2</v>
      </c>
      <c r="E593" s="26">
        <v>4.4841643148322355E-2</v>
      </c>
      <c r="F593" s="26">
        <v>4.4841643148322355E-2</v>
      </c>
    </row>
    <row r="594" spans="1:6" x14ac:dyDescent="0.45">
      <c r="A594" s="26">
        <v>4.2316926770708287E-2</v>
      </c>
      <c r="B594" s="26">
        <v>4.9956178790534621E-2</v>
      </c>
      <c r="C594" s="26">
        <v>4.9976201808662545E-2</v>
      </c>
      <c r="D594" s="26">
        <v>4.0951122853368563E-2</v>
      </c>
      <c r="E594" s="26">
        <v>4.2316926770708287E-2</v>
      </c>
      <c r="F594" s="26">
        <v>4.2316926770708287E-2</v>
      </c>
    </row>
    <row r="595" spans="1:6" x14ac:dyDescent="0.45">
      <c r="A595" s="26">
        <v>-2.3322775698243592E-2</v>
      </c>
      <c r="B595" s="26">
        <v>4.9666110183639402E-2</v>
      </c>
      <c r="C595" s="26">
        <v>5.8930190389845875E-3</v>
      </c>
      <c r="D595" s="26">
        <v>4.8984771573604063E-2</v>
      </c>
      <c r="E595" s="26">
        <v>-2.3322775698243592E-2</v>
      </c>
      <c r="F595" s="26">
        <v>-2.3322775698243592E-2</v>
      </c>
    </row>
    <row r="596" spans="1:6" x14ac:dyDescent="0.45">
      <c r="A596" s="26">
        <v>-6.4858490566037739E-3</v>
      </c>
      <c r="B596" s="26">
        <v>-3.1013916500994037E-2</v>
      </c>
      <c r="C596" s="26">
        <v>-6.0838215412347902E-3</v>
      </c>
      <c r="D596" s="26">
        <v>4.9358819259617714E-2</v>
      </c>
      <c r="E596" s="26">
        <v>-6.4858490566037739E-3</v>
      </c>
      <c r="F596" s="26">
        <v>-6.4858490566037739E-3</v>
      </c>
    </row>
    <row r="597" spans="1:6" x14ac:dyDescent="0.45">
      <c r="A597" s="26">
        <v>4.6587537091988131E-2</v>
      </c>
      <c r="B597" s="26">
        <v>4.103405826836274E-2</v>
      </c>
      <c r="C597" s="26">
        <v>4.8968487871231016E-2</v>
      </c>
      <c r="D597" s="26">
        <v>-1.5909614941203597E-2</v>
      </c>
      <c r="E597" s="26">
        <v>4.6587537091988131E-2</v>
      </c>
      <c r="F597" s="26">
        <v>4.6587537091988131E-2</v>
      </c>
    </row>
    <row r="598" spans="1:6" x14ac:dyDescent="0.45">
      <c r="A598" s="26">
        <v>4.3663169832719027E-2</v>
      </c>
      <c r="B598" s="26">
        <v>4.0599132834055973E-2</v>
      </c>
      <c r="C598" s="26">
        <v>4.8411497730711045E-2</v>
      </c>
      <c r="D598" s="26">
        <v>-4.0768509840674788E-2</v>
      </c>
      <c r="E598" s="26">
        <v>4.3663169832719027E-2</v>
      </c>
      <c r="F598" s="26">
        <v>4.3663169832719027E-2</v>
      </c>
    </row>
    <row r="599" spans="1:6" x14ac:dyDescent="0.45">
      <c r="A599" s="26">
        <v>3.2599837000814994E-3</v>
      </c>
      <c r="B599" s="26">
        <v>1.0984848484848484E-2</v>
      </c>
      <c r="C599" s="26">
        <v>-3.0921459492888066E-3</v>
      </c>
      <c r="D599" s="26">
        <v>-1.709819247679531E-3</v>
      </c>
      <c r="E599" s="26">
        <v>3.2599837000814994E-3</v>
      </c>
      <c r="F599" s="26">
        <v>3.2599837000814994E-3</v>
      </c>
    </row>
    <row r="600" spans="1:6" x14ac:dyDescent="0.45">
      <c r="A600" s="26">
        <v>-4.2242079610073112E-2</v>
      </c>
      <c r="B600" s="26">
        <v>-4.3836642937429747E-2</v>
      </c>
      <c r="C600" s="26">
        <v>-2.3986765922249794E-2</v>
      </c>
      <c r="D600" s="26">
        <v>-1.1744555908979692E-2</v>
      </c>
      <c r="E600" s="26">
        <v>-4.2242079610073112E-2</v>
      </c>
      <c r="F600" s="26">
        <v>-4.2242079610073112E-2</v>
      </c>
    </row>
    <row r="601" spans="1:6" x14ac:dyDescent="0.45">
      <c r="A601" s="26">
        <v>-4.0712468193384227E-2</v>
      </c>
      <c r="B601" s="26">
        <v>-2.4686520376175549E-2</v>
      </c>
      <c r="C601" s="26">
        <v>-2.0550847457627117E-2</v>
      </c>
      <c r="D601" s="26">
        <v>-1.7331022530329289E-2</v>
      </c>
      <c r="E601" s="26">
        <v>-4.0712468193384227E-2</v>
      </c>
      <c r="F601" s="26">
        <v>-4.0712468193384227E-2</v>
      </c>
    </row>
    <row r="602" spans="1:6" x14ac:dyDescent="0.45">
      <c r="A602" s="26">
        <v>1.3557323902151489E-2</v>
      </c>
      <c r="B602" s="26">
        <v>9.2406588991562882E-3</v>
      </c>
      <c r="C602" s="26">
        <v>1.0599178022928835E-2</v>
      </c>
      <c r="D602" s="26">
        <v>2.5951121189216428E-2</v>
      </c>
      <c r="E602" s="26">
        <v>1.3557323902151489E-2</v>
      </c>
      <c r="F602" s="26">
        <v>1.3557323902151489E-2</v>
      </c>
    </row>
    <row r="603" spans="1:6" x14ac:dyDescent="0.45">
      <c r="A603" s="26">
        <v>-2.4134922942715905E-2</v>
      </c>
      <c r="B603" s="26">
        <v>-1.7117834394904458E-2</v>
      </c>
      <c r="C603" s="26">
        <v>-2.9109589041095889E-2</v>
      </c>
      <c r="D603" s="26">
        <v>-1.5962671905697445E-2</v>
      </c>
      <c r="E603" s="26">
        <v>-2.4134922942715905E-2</v>
      </c>
      <c r="F603" s="26">
        <v>-2.4134922942715905E-2</v>
      </c>
    </row>
    <row r="604" spans="1:6" x14ac:dyDescent="0.45">
      <c r="A604" s="26">
        <v>2.5029797377830752E-2</v>
      </c>
      <c r="B604" s="26">
        <v>2.9161603888213851E-2</v>
      </c>
      <c r="C604" s="26">
        <v>2.4029982363315695E-2</v>
      </c>
      <c r="D604" s="26">
        <v>-8.4851509857748943E-3</v>
      </c>
      <c r="E604" s="26">
        <v>2.5029797377830752E-2</v>
      </c>
      <c r="F604" s="26">
        <v>2.5029797377830752E-2</v>
      </c>
    </row>
    <row r="605" spans="1:6" x14ac:dyDescent="0.45">
      <c r="A605" s="26">
        <v>1.3662790697674419E-2</v>
      </c>
      <c r="B605" s="26">
        <v>-1.1412829594647777E-2</v>
      </c>
      <c r="C605" s="26">
        <v>-2.6049515608180841E-2</v>
      </c>
      <c r="D605" s="26">
        <v>5.2856783287188519E-3</v>
      </c>
      <c r="E605" s="26">
        <v>1.3662790697674419E-2</v>
      </c>
      <c r="F605" s="26">
        <v>1.3662790697674419E-2</v>
      </c>
    </row>
    <row r="606" spans="1:6" x14ac:dyDescent="0.45">
      <c r="A606" s="26">
        <v>-1.061084026383711E-2</v>
      </c>
      <c r="B606" s="26">
        <v>2.9060509554140128E-2</v>
      </c>
      <c r="C606" s="26">
        <v>-4.4208664898320068E-4</v>
      </c>
      <c r="D606" s="26">
        <v>1.0265398097145719E-2</v>
      </c>
      <c r="E606" s="26">
        <v>-1.061084026383711E-2</v>
      </c>
      <c r="F606" s="26">
        <v>-1.061084026383711E-2</v>
      </c>
    </row>
    <row r="607" spans="1:6" x14ac:dyDescent="0.45">
      <c r="A607" s="26">
        <v>1.7101449275362317E-2</v>
      </c>
      <c r="B607" s="26">
        <v>1.5087040618955513E-2</v>
      </c>
      <c r="C607" s="26">
        <v>3.2065457762052191E-2</v>
      </c>
      <c r="D607" s="26">
        <v>4.4857496902106567E-2</v>
      </c>
      <c r="E607" s="26">
        <v>1.7101449275362317E-2</v>
      </c>
      <c r="F607" s="26">
        <v>1.7101449275362317E-2</v>
      </c>
    </row>
    <row r="608" spans="1:6" x14ac:dyDescent="0.45">
      <c r="A608" s="26">
        <v>4.4457110287831288E-2</v>
      </c>
      <c r="B608" s="26">
        <v>4.496951219512195E-2</v>
      </c>
      <c r="C608" s="26">
        <v>4.6710949217913009E-2</v>
      </c>
      <c r="D608" s="26">
        <v>1.1385199240986717E-2</v>
      </c>
      <c r="E608" s="26">
        <v>4.4457110287831288E-2</v>
      </c>
      <c r="F608" s="26">
        <v>4.4457110287831288E-2</v>
      </c>
    </row>
    <row r="609" spans="1:6" x14ac:dyDescent="0.45">
      <c r="A609" s="26">
        <v>-5.1841746248294683E-3</v>
      </c>
      <c r="B609" s="26">
        <v>2.6987600291757841E-2</v>
      </c>
      <c r="C609" s="26">
        <v>-2.0470829068577279E-2</v>
      </c>
      <c r="D609" s="26">
        <v>7.7392120075046908E-2</v>
      </c>
      <c r="E609" s="26">
        <v>-5.1841746248294683E-3</v>
      </c>
      <c r="F609" s="26">
        <v>-5.1841746248294683E-3</v>
      </c>
    </row>
    <row r="610" spans="1:6" x14ac:dyDescent="0.45">
      <c r="A610" s="26">
        <v>-3.7301151947339552E-2</v>
      </c>
      <c r="B610" s="26">
        <v>-1.8465909090909092E-2</v>
      </c>
      <c r="C610" s="26">
        <v>-2.2361546499477535E-2</v>
      </c>
      <c r="D610" s="26">
        <v>4.6800174140182844E-2</v>
      </c>
      <c r="E610" s="26">
        <v>-3.7301151947339552E-2</v>
      </c>
      <c r="F610" s="26">
        <v>-3.7301151947339552E-2</v>
      </c>
    </row>
    <row r="611" spans="1:6" x14ac:dyDescent="0.45">
      <c r="A611" s="26">
        <v>2.564102564102564E-2</v>
      </c>
      <c r="B611" s="26">
        <v>4.1968162083936326E-2</v>
      </c>
      <c r="C611" s="26">
        <v>2.2231722958529286E-2</v>
      </c>
      <c r="D611" s="26">
        <v>-9.5446038677479722E-2</v>
      </c>
      <c r="E611" s="26">
        <v>2.564102564102564E-2</v>
      </c>
      <c r="F611" s="26">
        <v>2.564102564102564E-2</v>
      </c>
    </row>
    <row r="612" spans="1:6" x14ac:dyDescent="0.45">
      <c r="A612" s="26">
        <v>1.3333333333333334E-2</v>
      </c>
      <c r="B612" s="26">
        <v>2.7777777777777776E-2</v>
      </c>
      <c r="C612" s="26">
        <v>1.3174404015056462E-2</v>
      </c>
      <c r="D612" s="26">
        <v>-2.9885057471264369E-3</v>
      </c>
      <c r="E612" s="26">
        <v>1.3333333333333334E-2</v>
      </c>
      <c r="F612" s="26">
        <v>1.3333333333333334E-2</v>
      </c>
    </row>
    <row r="613" spans="1:6" x14ac:dyDescent="0.45">
      <c r="A613" s="26">
        <v>-3.8925438596491231E-2</v>
      </c>
      <c r="B613" s="26">
        <v>-4.4256756756756756E-2</v>
      </c>
      <c r="C613" s="26">
        <v>-3.6945304437564497E-2</v>
      </c>
      <c r="D613" s="26">
        <v>-3.066635923449389E-2</v>
      </c>
      <c r="E613" s="26">
        <v>-3.8925438596491231E-2</v>
      </c>
      <c r="F613" s="26">
        <v>-3.8925438596491231E-2</v>
      </c>
    </row>
    <row r="614" spans="1:6" x14ac:dyDescent="0.45">
      <c r="A614" s="26">
        <v>-1.4831717056474614E-2</v>
      </c>
      <c r="B614" s="26">
        <v>-7.7765995051254861E-3</v>
      </c>
      <c r="C614" s="26">
        <v>-9.0012858979854268E-3</v>
      </c>
      <c r="D614" s="26">
        <v>-2.0694576593720267E-2</v>
      </c>
      <c r="E614" s="26">
        <v>-1.4831717056474614E-2</v>
      </c>
      <c r="F614" s="26">
        <v>-1.4831717056474614E-2</v>
      </c>
    </row>
    <row r="615" spans="1:6" x14ac:dyDescent="0.45">
      <c r="A615" s="26">
        <v>-8.1065431383902722E-3</v>
      </c>
      <c r="B615" s="26">
        <v>-1.8881368008550052E-2</v>
      </c>
      <c r="C615" s="26">
        <v>-1.9896193771626297E-2</v>
      </c>
      <c r="D615" s="26">
        <v>4.9550643672577117E-2</v>
      </c>
      <c r="E615" s="26">
        <v>-8.1065431383902722E-3</v>
      </c>
      <c r="F615" s="26">
        <v>-8.1065431383902722E-3</v>
      </c>
    </row>
    <row r="616" spans="1:6" x14ac:dyDescent="0.45">
      <c r="A616" s="26">
        <v>-2.772913018096906E-2</v>
      </c>
      <c r="B616" s="26">
        <v>-2.4328249818445898E-2</v>
      </c>
      <c r="C616" s="26">
        <v>-2.6919682259488084E-2</v>
      </c>
      <c r="D616" s="26">
        <v>4.9988428604489703E-2</v>
      </c>
      <c r="E616" s="26">
        <v>-2.772913018096906E-2</v>
      </c>
      <c r="F616" s="26">
        <v>-2.772913018096906E-2</v>
      </c>
    </row>
    <row r="617" spans="1:6" x14ac:dyDescent="0.45">
      <c r="A617" s="26">
        <v>1.591113779645752E-2</v>
      </c>
      <c r="B617" s="26">
        <v>1.1537030145143283E-2</v>
      </c>
      <c r="C617" s="26">
        <v>2.9024943310657598E-2</v>
      </c>
      <c r="D617" s="26">
        <v>3.5265594004849021E-2</v>
      </c>
      <c r="E617" s="26">
        <v>1.591113779645752E-2</v>
      </c>
      <c r="F617" s="26">
        <v>1.591113779645752E-2</v>
      </c>
    </row>
    <row r="618" spans="1:6" x14ac:dyDescent="0.45">
      <c r="A618" s="26">
        <v>3.5460992907801421E-2</v>
      </c>
      <c r="B618" s="26">
        <v>2.3178807947019868E-2</v>
      </c>
      <c r="C618" s="26">
        <v>2.4019391802556193E-2</v>
      </c>
      <c r="D618" s="26">
        <v>3.4915903768362788E-2</v>
      </c>
      <c r="E618" s="26">
        <v>3.5460992907801421E-2</v>
      </c>
      <c r="F618" s="26">
        <v>3.5460992907801421E-2</v>
      </c>
    </row>
    <row r="619" spans="1:6" x14ac:dyDescent="0.45">
      <c r="A619" s="26">
        <v>-8.8470319634703191E-3</v>
      </c>
      <c r="B619" s="26">
        <v>-1.6540812657317511E-2</v>
      </c>
      <c r="C619" s="26">
        <v>-8.8228964923606629E-3</v>
      </c>
      <c r="D619" s="26">
        <v>1.9131865871219914E-2</v>
      </c>
      <c r="E619" s="26">
        <v>-8.8470319634703191E-3</v>
      </c>
      <c r="F619" s="26">
        <v>-8.8470319634703191E-3</v>
      </c>
    </row>
    <row r="620" spans="1:6" x14ac:dyDescent="0.45">
      <c r="A620" s="26">
        <v>1.295709761013533E-2</v>
      </c>
      <c r="B620" s="26">
        <v>1.0968921389396709E-2</v>
      </c>
      <c r="C620" s="26">
        <v>1.0855405992184108E-2</v>
      </c>
      <c r="D620" s="26">
        <v>5.5510698425514739E-2</v>
      </c>
      <c r="E620" s="26">
        <v>1.295709761013533E-2</v>
      </c>
      <c r="F620" s="26">
        <v>1.295709761013533E-2</v>
      </c>
    </row>
    <row r="621" spans="1:6" x14ac:dyDescent="0.45">
      <c r="A621" s="26">
        <v>9.0960773166571911E-3</v>
      </c>
      <c r="B621" s="26">
        <v>8.3182640144665466E-3</v>
      </c>
      <c r="C621" s="26">
        <v>3.6512027491408935E-3</v>
      </c>
      <c r="D621" s="26">
        <v>-2.2757697456492636E-2</v>
      </c>
      <c r="E621" s="26">
        <v>9.0960773166571911E-3</v>
      </c>
      <c r="F621" s="26">
        <v>9.0960773166571911E-3</v>
      </c>
    </row>
    <row r="622" spans="1:6" x14ac:dyDescent="0.45">
      <c r="A622" s="26">
        <v>4.9014084507042255E-2</v>
      </c>
      <c r="B622" s="26">
        <v>4.6628407460545196E-2</v>
      </c>
      <c r="C622" s="26">
        <v>4.9218917183821959E-2</v>
      </c>
      <c r="D622" s="26">
        <v>4.5988258317025438E-2</v>
      </c>
      <c r="E622" s="26">
        <v>4.9014084507042255E-2</v>
      </c>
      <c r="F622" s="26">
        <v>4.9014084507042255E-2</v>
      </c>
    </row>
    <row r="623" spans="1:6" x14ac:dyDescent="0.45">
      <c r="A623" s="26">
        <v>4.5649838882921588E-2</v>
      </c>
      <c r="B623" s="26">
        <v>3.8725154215215898E-2</v>
      </c>
      <c r="C623" s="26">
        <v>4.3850703650826023E-2</v>
      </c>
      <c r="D623" s="26">
        <v>-1.6089803554724041E-2</v>
      </c>
      <c r="E623" s="26">
        <v>4.5649838882921588E-2</v>
      </c>
      <c r="F623" s="26">
        <v>4.5649838882921588E-2</v>
      </c>
    </row>
    <row r="624" spans="1:6" x14ac:dyDescent="0.45">
      <c r="A624" s="26">
        <v>7.0878274268104779E-2</v>
      </c>
      <c r="B624" s="26">
        <v>4.9818541735400859E-2</v>
      </c>
      <c r="C624" s="26">
        <v>7.0144587729581862E-2</v>
      </c>
      <c r="D624" s="26">
        <v>-2.0726373835329912E-2</v>
      </c>
      <c r="E624" s="26">
        <v>7.0878274268104779E-2</v>
      </c>
      <c r="F624" s="26">
        <v>7.0878274268104779E-2</v>
      </c>
    </row>
    <row r="625" spans="1:6" x14ac:dyDescent="0.45">
      <c r="A625" s="26">
        <v>-4.3165467625899279E-3</v>
      </c>
      <c r="B625" s="26">
        <v>4.9968573224387178E-2</v>
      </c>
      <c r="C625" s="26">
        <v>-1.4241373014423955E-2</v>
      </c>
      <c r="D625" s="26">
        <v>1.2233009708737865E-2</v>
      </c>
      <c r="E625" s="26">
        <v>-4.3165467625899279E-3</v>
      </c>
      <c r="F625" s="26">
        <v>-4.3165467625899279E-3</v>
      </c>
    </row>
    <row r="626" spans="1:6" x14ac:dyDescent="0.45">
      <c r="A626" s="26">
        <v>-2.7456647398843931E-2</v>
      </c>
      <c r="B626" s="26">
        <v>-2.663873091888656E-2</v>
      </c>
      <c r="C626" s="26">
        <v>-3.5747360622337472E-2</v>
      </c>
      <c r="D626" s="26">
        <v>-1.0550546710147707E-2</v>
      </c>
      <c r="E626" s="26">
        <v>-2.7456647398843931E-2</v>
      </c>
      <c r="F626" s="26">
        <v>-2.7456647398843931E-2</v>
      </c>
    </row>
    <row r="627" spans="1:6" x14ac:dyDescent="0.45">
      <c r="A627" s="26">
        <v>2.8974739970282319E-2</v>
      </c>
      <c r="B627" s="26">
        <v>3.6900369003690036E-3</v>
      </c>
      <c r="C627" s="26">
        <v>6.5309258547829431E-3</v>
      </c>
      <c r="D627" s="26">
        <v>4.6723536254362152E-2</v>
      </c>
      <c r="E627" s="26">
        <v>2.8974739970282319E-2</v>
      </c>
      <c r="F627" s="26">
        <v>2.8974739970282319E-2</v>
      </c>
    </row>
    <row r="628" spans="1:6" x14ac:dyDescent="0.45">
      <c r="A628" s="26">
        <v>-1.3959085439229843E-2</v>
      </c>
      <c r="B628" s="26">
        <v>-2.0220588235294119E-2</v>
      </c>
      <c r="C628" s="26">
        <v>-1.0687022900763359E-2</v>
      </c>
      <c r="D628" s="26">
        <v>4.982404148916466E-2</v>
      </c>
      <c r="E628" s="26">
        <v>-1.3959085439229843E-2</v>
      </c>
      <c r="F628" s="26">
        <v>-1.3959085439229843E-2</v>
      </c>
    </row>
    <row r="629" spans="1:6" x14ac:dyDescent="0.45">
      <c r="A629" s="26">
        <v>1.3912618989504515E-2</v>
      </c>
      <c r="B629" s="26">
        <v>5.6285178236397749E-3</v>
      </c>
      <c r="C629" s="26">
        <v>1.5046296296296295E-2</v>
      </c>
      <c r="D629" s="26">
        <v>4.1107974594213129E-2</v>
      </c>
      <c r="E629" s="26">
        <v>1.3912618989504515E-2</v>
      </c>
      <c r="F629" s="26">
        <v>1.3912618989504515E-2</v>
      </c>
    </row>
    <row r="630" spans="1:6" x14ac:dyDescent="0.45">
      <c r="A630" s="26">
        <v>4.4776119402985072E-2</v>
      </c>
      <c r="B630" s="26">
        <v>2.767412935323383E-2</v>
      </c>
      <c r="C630" s="26">
        <v>8.7419232231090837E-3</v>
      </c>
      <c r="D630" s="26">
        <v>4.6941196407388579E-2</v>
      </c>
      <c r="E630" s="26">
        <v>4.4776119402985072E-2</v>
      </c>
      <c r="F630" s="26">
        <v>4.4776119402985072E-2</v>
      </c>
    </row>
    <row r="631" spans="1:6" x14ac:dyDescent="0.45">
      <c r="A631" s="26">
        <v>2.903225806451613E-2</v>
      </c>
      <c r="B631" s="26">
        <v>9.3797276853252648E-2</v>
      </c>
      <c r="C631" s="26">
        <v>3.9562923888470235E-2</v>
      </c>
      <c r="D631" s="26">
        <v>4.9530592424732921E-2</v>
      </c>
      <c r="E631" s="26">
        <v>2.903225806451613E-2</v>
      </c>
      <c r="F631" s="26">
        <v>2.903225806451613E-2</v>
      </c>
    </row>
    <row r="632" spans="1:6" x14ac:dyDescent="0.45">
      <c r="A632" s="26">
        <v>4.7469771607702639E-2</v>
      </c>
      <c r="B632" s="26">
        <v>4.9792531120331947E-2</v>
      </c>
      <c r="C632" s="26">
        <v>4.3494019572308806E-2</v>
      </c>
      <c r="D632" s="26">
        <v>9.3306600863664407E-2</v>
      </c>
      <c r="E632" s="26">
        <v>4.7469771607702639E-2</v>
      </c>
      <c r="F632" s="26">
        <v>4.7469771607702639E-2</v>
      </c>
    </row>
    <row r="633" spans="1:6" x14ac:dyDescent="0.45">
      <c r="A633" s="26">
        <v>4.5532278751603247E-2</v>
      </c>
      <c r="B633" s="26">
        <v>4.9802371541501973E-2</v>
      </c>
      <c r="C633" s="26">
        <v>2.9003126085446335E-2</v>
      </c>
      <c r="D633" s="26">
        <v>0</v>
      </c>
      <c r="E633" s="26">
        <v>4.5532278751603247E-2</v>
      </c>
      <c r="F633" s="26">
        <v>4.5532278751603247E-2</v>
      </c>
    </row>
    <row r="634" spans="1:6" x14ac:dyDescent="0.45">
      <c r="A634" s="26">
        <v>4.988754855857698E-2</v>
      </c>
      <c r="B634" s="26">
        <v>4.9949799196787145E-2</v>
      </c>
      <c r="C634" s="26">
        <v>1.8396624472573838E-2</v>
      </c>
      <c r="D634" s="26">
        <v>8.5202426294258712E-2</v>
      </c>
      <c r="E634" s="26">
        <v>4.988754855857698E-2</v>
      </c>
      <c r="F634" s="26">
        <v>4.988754855857698E-2</v>
      </c>
    </row>
    <row r="635" spans="1:6" x14ac:dyDescent="0.45">
      <c r="A635" s="26">
        <v>0.1008763388510224</v>
      </c>
      <c r="B635" s="26">
        <v>4.9964140568969639E-2</v>
      </c>
      <c r="C635" s="26">
        <v>4.6569439840901561E-2</v>
      </c>
      <c r="D635" s="26">
        <v>-4.2506174444300014E-2</v>
      </c>
      <c r="E635" s="26">
        <v>0.1008763388510224</v>
      </c>
      <c r="F635" s="26">
        <v>0.1008763388510224</v>
      </c>
    </row>
    <row r="636" spans="1:6" x14ac:dyDescent="0.45">
      <c r="A636" s="26">
        <v>-1.5743852821510702E-2</v>
      </c>
      <c r="B636" s="26">
        <v>0.10200364298724955</v>
      </c>
      <c r="C636" s="26">
        <v>3.436262866191607E-2</v>
      </c>
      <c r="D636" s="26">
        <v>1.3440130328536519E-2</v>
      </c>
      <c r="E636" s="26">
        <v>-1.5743852821510702E-2</v>
      </c>
      <c r="F636" s="26">
        <v>-1.5743852821510702E-2</v>
      </c>
    </row>
    <row r="637" spans="1:6" x14ac:dyDescent="0.45">
      <c r="A637" s="26">
        <v>-4.7268152408339321E-2</v>
      </c>
      <c r="B637" s="26">
        <v>-3.3884297520661154E-2</v>
      </c>
      <c r="C637" s="26">
        <v>-4.8683404776484994E-2</v>
      </c>
      <c r="D637" s="26">
        <v>1.3395847287340924E-2</v>
      </c>
      <c r="E637" s="26">
        <v>-4.7268152408339321E-2</v>
      </c>
      <c r="F637" s="26">
        <v>-4.7268152408339321E-2</v>
      </c>
    </row>
    <row r="638" spans="1:6" x14ac:dyDescent="0.45">
      <c r="A638" s="26">
        <v>-1.4902848519147331E-2</v>
      </c>
      <c r="B638" s="26">
        <v>3.5286569717707439E-2</v>
      </c>
      <c r="C638" s="26">
        <v>-1.1908593498551657E-2</v>
      </c>
      <c r="D638" s="26">
        <v>-4.2167878387309982E-2</v>
      </c>
      <c r="E638" s="26">
        <v>-1.4902848519147331E-2</v>
      </c>
      <c r="F638" s="26">
        <v>-1.4902848519147331E-2</v>
      </c>
    </row>
    <row r="639" spans="1:6" x14ac:dyDescent="0.45">
      <c r="A639" s="26">
        <v>-2.5277671390271927E-2</v>
      </c>
      <c r="B639" s="26">
        <v>2.9126213592233011E-2</v>
      </c>
      <c r="C639" s="26">
        <v>-2.3452768729641693E-2</v>
      </c>
      <c r="D639" s="26">
        <v>2.0011040574109854E-2</v>
      </c>
      <c r="E639" s="26">
        <v>-2.5277671390271927E-2</v>
      </c>
      <c r="F639" s="26">
        <v>-2.5277671390271927E-2</v>
      </c>
    </row>
    <row r="640" spans="1:6" x14ac:dyDescent="0.45">
      <c r="A640" s="26">
        <v>-4.7347740667976423E-2</v>
      </c>
      <c r="B640" s="26">
        <v>-2.4287434765154558E-2</v>
      </c>
      <c r="C640" s="26">
        <v>-4.419613075383589E-2</v>
      </c>
      <c r="D640" s="26">
        <v>4.6678392639696926E-2</v>
      </c>
      <c r="E640" s="26">
        <v>-4.7347740667976423E-2</v>
      </c>
      <c r="F640" s="26">
        <v>-4.7347740667976423E-2</v>
      </c>
    </row>
    <row r="641" spans="1:6" x14ac:dyDescent="0.45">
      <c r="A641" s="26">
        <v>3.8770880593936893E-2</v>
      </c>
      <c r="B641" s="26">
        <v>4.1966673523966262E-2</v>
      </c>
      <c r="C641" s="26">
        <v>2.338160879427674E-2</v>
      </c>
      <c r="D641" s="26">
        <v>1.3314374353671148E-2</v>
      </c>
      <c r="E641" s="26">
        <v>3.8770880593936893E-2</v>
      </c>
      <c r="F641" s="26">
        <v>3.8770880593936893E-2</v>
      </c>
    </row>
    <row r="642" spans="1:6" x14ac:dyDescent="0.45">
      <c r="A642" s="26">
        <v>4.9037125272979945E-2</v>
      </c>
      <c r="B642" s="26">
        <v>4.9358341559723594E-2</v>
      </c>
      <c r="C642" s="26">
        <v>4.7058823529411764E-2</v>
      </c>
      <c r="D642" s="26">
        <v>-4.4520984819492279E-2</v>
      </c>
      <c r="E642" s="26">
        <v>4.9037125272979945E-2</v>
      </c>
      <c r="F642" s="26">
        <v>4.9037125272979945E-2</v>
      </c>
    </row>
    <row r="643" spans="1:6" x14ac:dyDescent="0.45">
      <c r="A643" s="26">
        <v>4.4473883421650262E-2</v>
      </c>
      <c r="B643" s="26">
        <v>2.0319849482596426E-2</v>
      </c>
      <c r="C643" s="26">
        <v>8.1419964175215764E-4</v>
      </c>
      <c r="D643" s="26">
        <v>-2.6034712950600801E-2</v>
      </c>
      <c r="E643" s="26">
        <v>4.4473883421650262E-2</v>
      </c>
      <c r="F643" s="26">
        <v>4.4473883421650262E-2</v>
      </c>
    </row>
    <row r="644" spans="1:6" x14ac:dyDescent="0.45">
      <c r="A644" s="26">
        <v>-3.0077912665337922E-2</v>
      </c>
      <c r="B644" s="26">
        <v>0</v>
      </c>
      <c r="C644" s="26">
        <v>-4.1164985356329321E-2</v>
      </c>
      <c r="D644" s="26">
        <v>2.0836189170664838E-2</v>
      </c>
      <c r="E644" s="26">
        <v>-3.0077912665337922E-2</v>
      </c>
      <c r="F644" s="26">
        <v>-3.0077912665337922E-2</v>
      </c>
    </row>
    <row r="645" spans="1:6" x14ac:dyDescent="0.45">
      <c r="A645" s="26">
        <v>2.8208481225481037E-2</v>
      </c>
      <c r="B645" s="26">
        <v>0</v>
      </c>
      <c r="C645" s="26">
        <v>1.4254199898184286E-2</v>
      </c>
      <c r="D645" s="26">
        <v>-1.4771048744460858E-3</v>
      </c>
      <c r="E645" s="26">
        <v>2.8208481225481037E-2</v>
      </c>
      <c r="F645" s="26">
        <v>2.8208481225481037E-2</v>
      </c>
    </row>
    <row r="646" spans="1:6" x14ac:dyDescent="0.45">
      <c r="A646" s="26">
        <v>4.7056686046511628E-2</v>
      </c>
      <c r="B646" s="26">
        <v>3.7986354416374699E-2</v>
      </c>
      <c r="C646" s="26">
        <v>3.8313535218336955E-2</v>
      </c>
      <c r="D646" s="26">
        <v>-2.8240989779451317E-3</v>
      </c>
      <c r="E646" s="26">
        <v>4.7056686046511628E-2</v>
      </c>
      <c r="F646" s="26">
        <v>4.7056686046511628E-2</v>
      </c>
    </row>
    <row r="647" spans="1:6" x14ac:dyDescent="0.45">
      <c r="A647" s="26">
        <v>2.0648967551622419E-2</v>
      </c>
      <c r="B647" s="26">
        <v>-3.3753775093267012E-2</v>
      </c>
      <c r="C647" s="26">
        <v>9.5069287786013531E-3</v>
      </c>
      <c r="D647" s="26">
        <v>4.7741065407956841E-2</v>
      </c>
      <c r="E647" s="26">
        <v>2.0648967551622419E-2</v>
      </c>
      <c r="F647" s="26">
        <v>2.0648967551622419E-2</v>
      </c>
    </row>
    <row r="648" spans="1:6" x14ac:dyDescent="0.45">
      <c r="A648" s="26">
        <v>1.7171030261815708E-2</v>
      </c>
      <c r="B648" s="26">
        <v>-1.1583011583011582E-2</v>
      </c>
      <c r="C648" s="26">
        <v>-1.7717478052673583E-2</v>
      </c>
      <c r="D648" s="26">
        <v>5.148667782211353E-3</v>
      </c>
      <c r="E648" s="26">
        <v>1.7171030261815708E-2</v>
      </c>
      <c r="F648" s="26">
        <v>1.7171030261815708E-2</v>
      </c>
    </row>
    <row r="649" spans="1:6" x14ac:dyDescent="0.45">
      <c r="A649" s="26">
        <v>3.7439411666388096E-2</v>
      </c>
      <c r="B649" s="26">
        <v>3.3296130952380952E-2</v>
      </c>
      <c r="C649" s="26">
        <v>3.0549236269093272E-2</v>
      </c>
      <c r="D649" s="26">
        <v>-2.0617236521961839E-2</v>
      </c>
      <c r="E649" s="26">
        <v>3.7439411666388096E-2</v>
      </c>
      <c r="F649" s="26">
        <v>3.7439411666388096E-2</v>
      </c>
    </row>
    <row r="650" spans="1:6" x14ac:dyDescent="0.45">
      <c r="A650" s="26">
        <v>-8.8609634283873043E-3</v>
      </c>
      <c r="B650" s="26">
        <v>-6.8406840684068406E-3</v>
      </c>
      <c r="C650" s="26">
        <v>-5.2034058656575217E-3</v>
      </c>
      <c r="D650" s="26">
        <v>0</v>
      </c>
      <c r="E650" s="26">
        <v>-8.8609634283873043E-3</v>
      </c>
      <c r="F650" s="26">
        <v>-8.8609634283873043E-3</v>
      </c>
    </row>
    <row r="651" spans="1:6" x14ac:dyDescent="0.45">
      <c r="A651" s="26">
        <v>-3.023407022106632E-2</v>
      </c>
      <c r="B651" s="26">
        <v>-1.8669566793547216E-2</v>
      </c>
      <c r="C651" s="26">
        <v>-1.4265335235378032E-2</v>
      </c>
      <c r="D651" s="26">
        <v>-7.2698744769874479E-2</v>
      </c>
      <c r="E651" s="26">
        <v>-3.023407022106632E-2</v>
      </c>
      <c r="F651" s="26">
        <v>-3.023407022106632E-2</v>
      </c>
    </row>
    <row r="652" spans="1:6" x14ac:dyDescent="0.45">
      <c r="A652" s="26">
        <v>-4.2742205833053971E-2</v>
      </c>
      <c r="B652" s="26">
        <v>-3.1400073882526781E-2</v>
      </c>
      <c r="C652" s="26">
        <v>-2.202926515516964E-2</v>
      </c>
      <c r="D652" s="26">
        <v>-3.919909757473209E-2</v>
      </c>
      <c r="E652" s="26">
        <v>-4.2742205833053971E-2</v>
      </c>
      <c r="F652" s="26">
        <v>-4.2742205833053971E-2</v>
      </c>
    </row>
    <row r="653" spans="1:6" x14ac:dyDescent="0.45">
      <c r="A653" s="26">
        <v>-3.0992820872001402E-2</v>
      </c>
      <c r="B653" s="26">
        <v>5.7208237986270023E-4</v>
      </c>
      <c r="C653" s="26">
        <v>-1.5291022689904636E-2</v>
      </c>
      <c r="D653" s="26">
        <v>-2.5388905195186381E-2</v>
      </c>
      <c r="E653" s="26">
        <v>-3.0992820872001402E-2</v>
      </c>
      <c r="F653" s="26">
        <v>-3.0992820872001402E-2</v>
      </c>
    </row>
    <row r="654" spans="1:6" x14ac:dyDescent="0.45">
      <c r="A654" s="26">
        <v>8.1315504156125769E-3</v>
      </c>
      <c r="B654" s="26">
        <v>1.3340956737183153E-3</v>
      </c>
      <c r="C654" s="26">
        <v>-5.0091835030889962E-3</v>
      </c>
      <c r="D654" s="26">
        <v>-4.0656527631380817E-3</v>
      </c>
      <c r="E654" s="26">
        <v>8.1315504156125769E-3</v>
      </c>
      <c r="F654" s="26">
        <v>8.1315504156125769E-3</v>
      </c>
    </row>
    <row r="655" spans="1:6" x14ac:dyDescent="0.45">
      <c r="A655" s="26">
        <v>2.9933679870944613E-2</v>
      </c>
      <c r="B655" s="26">
        <v>3.4259611724400459E-2</v>
      </c>
      <c r="C655" s="26">
        <v>-5.034401745259272E-4</v>
      </c>
      <c r="D655" s="26">
        <v>-3.8100997883277893E-2</v>
      </c>
      <c r="E655" s="26">
        <v>2.9933679870944613E-2</v>
      </c>
      <c r="F655" s="26">
        <v>2.9933679870944613E-2</v>
      </c>
    </row>
    <row r="656" spans="1:6" x14ac:dyDescent="0.45">
      <c r="A656" s="26">
        <v>2.3494604942568744E-2</v>
      </c>
      <c r="B656" s="26">
        <v>1.4538093485461907E-2</v>
      </c>
      <c r="C656" s="26">
        <v>7.2196104768300871E-3</v>
      </c>
      <c r="D656" s="26">
        <v>-8.0163470606727447E-3</v>
      </c>
      <c r="E656" s="26">
        <v>2.3494604942568744E-2</v>
      </c>
      <c r="F656" s="26">
        <v>2.3494604942568744E-2</v>
      </c>
    </row>
    <row r="657" spans="1:6" x14ac:dyDescent="0.45">
      <c r="A657" s="26">
        <v>-4.0809386158816531E-3</v>
      </c>
      <c r="B657" s="26">
        <v>6.5300199528387452E-3</v>
      </c>
      <c r="C657" s="26">
        <v>-1.3335555925987664E-3</v>
      </c>
      <c r="D657" s="26">
        <v>3.6444303596894312E-3</v>
      </c>
      <c r="E657" s="26">
        <v>-4.0809386158816531E-3</v>
      </c>
      <c r="F657" s="26">
        <v>-4.0809386158816531E-3</v>
      </c>
    </row>
    <row r="658" spans="1:6" x14ac:dyDescent="0.45">
      <c r="A658" s="26">
        <v>-6.8294348642649824E-4</v>
      </c>
      <c r="B658" s="26">
        <v>-4.8657415750585692E-3</v>
      </c>
      <c r="C658" s="26">
        <v>-1.602403605408112E-2</v>
      </c>
      <c r="D658" s="26">
        <v>1.4998421218819072E-2</v>
      </c>
      <c r="E658" s="26">
        <v>-6.8294348642649824E-4</v>
      </c>
      <c r="F658" s="26">
        <v>-6.8294348642649824E-4</v>
      </c>
    </row>
    <row r="659" spans="1:6" x14ac:dyDescent="0.45">
      <c r="A659" s="26">
        <v>2.0502306509482316E-3</v>
      </c>
      <c r="B659" s="26">
        <v>-2.1731256791017745E-3</v>
      </c>
      <c r="C659" s="26">
        <v>-2.883799830364716E-3</v>
      </c>
      <c r="D659" s="26">
        <v>2.488722974023954E-2</v>
      </c>
      <c r="E659" s="26">
        <v>2.0502306509482316E-3</v>
      </c>
      <c r="F659" s="26">
        <v>2.0502306509482316E-3</v>
      </c>
    </row>
    <row r="660" spans="1:6" x14ac:dyDescent="0.45">
      <c r="A660" s="26">
        <v>7.6726342710997444E-3</v>
      </c>
      <c r="B660" s="26">
        <v>1.088929219600726E-3</v>
      </c>
      <c r="C660" s="26">
        <v>1.3610071452875127E-3</v>
      </c>
      <c r="D660" s="26">
        <v>-1.3659128851115495E-2</v>
      </c>
      <c r="E660" s="26">
        <v>7.6726342710997444E-3</v>
      </c>
      <c r="F660" s="26">
        <v>7.6726342710997444E-3</v>
      </c>
    </row>
    <row r="661" spans="1:6" x14ac:dyDescent="0.45">
      <c r="A661" s="26">
        <v>-1.5228426395939086E-3</v>
      </c>
      <c r="B661" s="26">
        <v>5.4387237128353883E-3</v>
      </c>
      <c r="C661" s="26">
        <v>-6.7957866123003743E-4</v>
      </c>
      <c r="D661" s="26">
        <v>-1.8925988613632868E-2</v>
      </c>
      <c r="E661" s="26">
        <v>-1.5228426395939086E-3</v>
      </c>
      <c r="F661" s="26">
        <v>-1.5228426395939086E-3</v>
      </c>
    </row>
    <row r="662" spans="1:6" x14ac:dyDescent="0.45">
      <c r="A662" s="26">
        <v>1.5082189459413659E-2</v>
      </c>
      <c r="B662" s="26">
        <v>-1.6227912008654887E-3</v>
      </c>
      <c r="C662" s="26">
        <v>-9.6905814348860926E-3</v>
      </c>
      <c r="D662" s="26">
        <v>6.4303638644918441E-3</v>
      </c>
      <c r="E662" s="26">
        <v>1.5082189459413659E-2</v>
      </c>
      <c r="F662" s="26">
        <v>1.5082189459413659E-2</v>
      </c>
    </row>
    <row r="663" spans="1:6" x14ac:dyDescent="0.45">
      <c r="A663" s="26">
        <v>-2.7879799666110185E-2</v>
      </c>
      <c r="B663" s="26">
        <v>-1.480946360845223E-2</v>
      </c>
      <c r="C663" s="26">
        <v>-2.0257510729613733E-2</v>
      </c>
      <c r="D663" s="26">
        <v>1.0285179990649837E-2</v>
      </c>
      <c r="E663" s="26">
        <v>-2.7879799666110185E-2</v>
      </c>
      <c r="F663" s="26">
        <v>-2.7879799666110185E-2</v>
      </c>
    </row>
    <row r="664" spans="1:6" x14ac:dyDescent="0.45">
      <c r="A664" s="26">
        <v>7.7279752704791345E-3</v>
      </c>
      <c r="B664" s="26">
        <v>4.5829514207149404E-3</v>
      </c>
      <c r="C664" s="26">
        <v>8.5859470825302257E-3</v>
      </c>
      <c r="D664" s="26">
        <v>-2.6222427888323307E-2</v>
      </c>
      <c r="E664" s="26">
        <v>7.7279752704791345E-3</v>
      </c>
      <c r="F664" s="26">
        <v>7.7279752704791345E-3</v>
      </c>
    </row>
    <row r="665" spans="1:6" x14ac:dyDescent="0.45">
      <c r="A665" s="26">
        <v>1.7041581458759374E-4</v>
      </c>
      <c r="B665" s="26">
        <v>1.167883211678832E-2</v>
      </c>
      <c r="C665" s="26">
        <v>1.0771369006254344E-2</v>
      </c>
      <c r="D665" s="26">
        <v>-3.754158086488199E-2</v>
      </c>
      <c r="E665" s="26">
        <v>1.7041581458759374E-4</v>
      </c>
      <c r="F665" s="26">
        <v>1.7041581458759374E-4</v>
      </c>
    </row>
    <row r="666" spans="1:6" x14ac:dyDescent="0.45">
      <c r="A666" s="26">
        <v>8.3489521213153863E-3</v>
      </c>
      <c r="B666" s="26">
        <v>1.1724386724386724E-2</v>
      </c>
      <c r="C666" s="26">
        <v>-2.5782055689240291E-3</v>
      </c>
      <c r="D666" s="26">
        <v>-4.3120473996050034E-2</v>
      </c>
      <c r="E666" s="26">
        <v>8.3489521213153863E-3</v>
      </c>
      <c r="F666" s="26">
        <v>8.3489521213153863E-3</v>
      </c>
    </row>
    <row r="667" spans="1:6" x14ac:dyDescent="0.45">
      <c r="A667" s="26">
        <v>-7.6039202433254476E-3</v>
      </c>
      <c r="B667" s="26">
        <v>-6.4182563736851486E-3</v>
      </c>
      <c r="C667" s="26">
        <v>-2.619334826813717E-2</v>
      </c>
      <c r="D667" s="26">
        <v>3.2679738562091505E-2</v>
      </c>
      <c r="E667" s="26">
        <v>-7.6039202433254476E-3</v>
      </c>
      <c r="F667" s="26">
        <v>-7.6039202433254476E-3</v>
      </c>
    </row>
    <row r="668" spans="1:6" x14ac:dyDescent="0.45">
      <c r="A668" s="26">
        <v>-3.9332538736591177E-2</v>
      </c>
      <c r="B668" s="26">
        <v>-4.1808720617261798E-2</v>
      </c>
      <c r="C668" s="26">
        <v>-3.8400283135728193E-2</v>
      </c>
      <c r="D668" s="26">
        <v>-5.4963357761492341E-3</v>
      </c>
      <c r="E668" s="26">
        <v>-3.9332538736591177E-2</v>
      </c>
      <c r="F668" s="26">
        <v>-3.9332538736591177E-2</v>
      </c>
    </row>
    <row r="669" spans="1:6" x14ac:dyDescent="0.45">
      <c r="A669" s="26">
        <v>1.4711095356256646E-2</v>
      </c>
      <c r="B669" s="26">
        <v>1.8726591760299626E-3</v>
      </c>
      <c r="C669" s="26">
        <v>1.417004048582996E-2</v>
      </c>
      <c r="D669" s="26">
        <v>-3.8017082565734384E-2</v>
      </c>
      <c r="E669" s="26">
        <v>1.4711095356256646E-2</v>
      </c>
      <c r="F669" s="26">
        <v>1.4711095356256646E-2</v>
      </c>
    </row>
    <row r="670" spans="1:6" x14ac:dyDescent="0.45">
      <c r="A670" s="26">
        <v>-5.4148471615720522E-3</v>
      </c>
      <c r="B670" s="26">
        <v>-3.3644859813084112E-3</v>
      </c>
      <c r="C670" s="26">
        <v>3.6291054255126113E-3</v>
      </c>
      <c r="D670" s="26">
        <v>-2.0369080779944291E-2</v>
      </c>
      <c r="E670" s="26">
        <v>-5.4148471615720522E-3</v>
      </c>
      <c r="F670" s="26">
        <v>-5.4148471615720522E-3</v>
      </c>
    </row>
    <row r="671" spans="1:6" x14ac:dyDescent="0.45">
      <c r="A671" s="26">
        <v>-1.4927994380049174E-2</v>
      </c>
      <c r="B671" s="26">
        <v>1.8754688672168043E-4</v>
      </c>
      <c r="C671" s="26">
        <v>-7.955161815223287E-3</v>
      </c>
      <c r="D671" s="26">
        <v>-4.8871512351164027E-2</v>
      </c>
      <c r="E671" s="26">
        <v>-1.4927994380049174E-2</v>
      </c>
      <c r="F671" s="26">
        <v>-1.4927994380049174E-2</v>
      </c>
    </row>
    <row r="672" spans="1:6" x14ac:dyDescent="0.45">
      <c r="A672" s="26">
        <v>-3.9222677839187023E-2</v>
      </c>
      <c r="B672" s="26">
        <v>-3.8814925932870802E-2</v>
      </c>
      <c r="C672" s="26">
        <v>-4.2464005831966467E-2</v>
      </c>
      <c r="D672" s="26">
        <v>1.4387144992526158E-2</v>
      </c>
      <c r="E672" s="26">
        <v>-3.9222677839187023E-2</v>
      </c>
      <c r="F672" s="26">
        <v>-3.9222677839187023E-2</v>
      </c>
    </row>
    <row r="673" spans="1:6" x14ac:dyDescent="0.45">
      <c r="A673" s="26">
        <v>-2.5051029875672665E-2</v>
      </c>
      <c r="B673" s="26">
        <v>-4.408895825204838E-2</v>
      </c>
      <c r="C673" s="26">
        <v>-1.1229539398553484E-2</v>
      </c>
      <c r="D673" s="26">
        <v>-3.0944925400626266E-2</v>
      </c>
      <c r="E673" s="26">
        <v>-2.5051029875672665E-2</v>
      </c>
      <c r="F673" s="26">
        <v>-2.5051029875672665E-2</v>
      </c>
    </row>
    <row r="674" spans="1:6" x14ac:dyDescent="0.45">
      <c r="A674" s="26">
        <v>7.9939094023601057E-3</v>
      </c>
      <c r="B674" s="26">
        <v>9.7959183673469383E-3</v>
      </c>
      <c r="C674" s="26">
        <v>8.8546679499518777E-3</v>
      </c>
      <c r="D674" s="26">
        <v>-3.9726287777988978E-2</v>
      </c>
      <c r="E674" s="26">
        <v>7.9939094023601057E-3</v>
      </c>
      <c r="F674" s="26">
        <v>7.9939094023601057E-3</v>
      </c>
    </row>
    <row r="675" spans="1:6" x14ac:dyDescent="0.45">
      <c r="A675" s="26">
        <v>-1.4728096676737161E-2</v>
      </c>
      <c r="B675" s="26">
        <v>-3.1729991915925626E-2</v>
      </c>
      <c r="C675" s="26">
        <v>-3.7397443236023661E-2</v>
      </c>
      <c r="D675" s="26">
        <v>4.0973871733966744E-2</v>
      </c>
      <c r="E675" s="26">
        <v>-1.4728096676737161E-2</v>
      </c>
      <c r="F675" s="26">
        <v>-1.4728096676737161E-2</v>
      </c>
    </row>
    <row r="676" spans="1:6" x14ac:dyDescent="0.45">
      <c r="A676" s="26">
        <v>-2.7788424683786891E-2</v>
      </c>
      <c r="B676" s="26">
        <v>-4.5501982884575243E-2</v>
      </c>
      <c r="C676" s="26">
        <v>-3.3696729435084241E-2</v>
      </c>
      <c r="D676" s="26">
        <v>4.9819357292260884E-2</v>
      </c>
      <c r="E676" s="26">
        <v>-2.7788424683786891E-2</v>
      </c>
      <c r="F676" s="26">
        <v>-2.7788424683786891E-2</v>
      </c>
    </row>
    <row r="677" spans="1:6" x14ac:dyDescent="0.45">
      <c r="A677" s="26">
        <v>2.5034496353242657E-2</v>
      </c>
      <c r="B677" s="26">
        <v>1.7931336103214519E-2</v>
      </c>
      <c r="C677" s="26">
        <v>4.287179487179487E-2</v>
      </c>
      <c r="D677" s="26">
        <v>1.8112660749864155E-4</v>
      </c>
      <c r="E677" s="26">
        <v>2.5034496353242657E-2</v>
      </c>
      <c r="F677" s="26">
        <v>2.5034496353242657E-2</v>
      </c>
    </row>
    <row r="678" spans="1:6" x14ac:dyDescent="0.45">
      <c r="A678" s="26">
        <v>-3.8461538461538464E-3</v>
      </c>
      <c r="B678" s="26">
        <v>3.22234156820623E-3</v>
      </c>
      <c r="C678" s="26">
        <v>3.9535798583792289E-2</v>
      </c>
      <c r="D678" s="26">
        <v>-2.3542194856935894E-3</v>
      </c>
      <c r="E678" s="26">
        <v>-3.8461538461538464E-3</v>
      </c>
      <c r="F678" s="26">
        <v>-3.8461538461538464E-3</v>
      </c>
    </row>
    <row r="679" spans="1:6" x14ac:dyDescent="0.45">
      <c r="A679" s="26">
        <v>-3.8610038610038611E-3</v>
      </c>
      <c r="B679" s="26">
        <v>-1.0706638115631691E-2</v>
      </c>
      <c r="C679" s="26">
        <v>-5.6764427625354778E-3</v>
      </c>
      <c r="D679" s="26">
        <v>9.6206208023234714E-3</v>
      </c>
      <c r="E679" s="26">
        <v>-3.8610038610038611E-3</v>
      </c>
      <c r="F679" s="26">
        <v>-3.8610038610038611E-3</v>
      </c>
    </row>
    <row r="680" spans="1:6" x14ac:dyDescent="0.45">
      <c r="A680" s="26">
        <v>6.2015503875968991E-3</v>
      </c>
      <c r="B680" s="26">
        <v>-2.5974025974025974E-3</v>
      </c>
      <c r="C680" s="26">
        <v>2.8544243577545195E-3</v>
      </c>
      <c r="D680" s="26">
        <v>-2.409205321826681E-2</v>
      </c>
      <c r="E680" s="26">
        <v>6.2015503875968991E-3</v>
      </c>
      <c r="F680" s="26">
        <v>6.2015503875968991E-3</v>
      </c>
    </row>
    <row r="681" spans="1:6" x14ac:dyDescent="0.45">
      <c r="A681" s="26">
        <v>5.7781201848998464E-4</v>
      </c>
      <c r="B681" s="26">
        <v>-1.1067708333333334E-2</v>
      </c>
      <c r="C681" s="26">
        <v>-1.0815939278937382E-2</v>
      </c>
      <c r="D681" s="26">
        <v>1.8422991893883567E-4</v>
      </c>
      <c r="E681" s="26">
        <v>5.7781201848998464E-4</v>
      </c>
      <c r="F681" s="26">
        <v>5.7781201848998464E-4</v>
      </c>
    </row>
    <row r="682" spans="1:6" x14ac:dyDescent="0.45">
      <c r="A682" s="26">
        <v>6.9297401347449472E-3</v>
      </c>
      <c r="B682" s="26">
        <v>-1.0313802940531051E-2</v>
      </c>
      <c r="C682" s="26">
        <v>-1.1701515442163822E-2</v>
      </c>
      <c r="D682" s="26">
        <v>-1.363050285503776E-2</v>
      </c>
      <c r="E682" s="26">
        <v>6.9297401347449472E-3</v>
      </c>
      <c r="F682" s="26">
        <v>6.9297401347449472E-3</v>
      </c>
    </row>
    <row r="683" spans="1:6" x14ac:dyDescent="0.45">
      <c r="A683" s="26">
        <v>6.8820493213534693E-3</v>
      </c>
      <c r="B683" s="26">
        <v>-6.6518847006651885E-4</v>
      </c>
      <c r="C683" s="26">
        <v>-3.8819875776397513E-4</v>
      </c>
      <c r="D683" s="26">
        <v>-1.419234360410831E-2</v>
      </c>
      <c r="E683" s="26">
        <v>6.8820493213534693E-3</v>
      </c>
      <c r="F683" s="26">
        <v>6.8820493213534693E-3</v>
      </c>
    </row>
    <row r="684" spans="1:6" x14ac:dyDescent="0.45">
      <c r="A684" s="26">
        <v>-6.645149041199924E-3</v>
      </c>
      <c r="B684" s="26">
        <v>3.106279121366763E-3</v>
      </c>
      <c r="C684" s="26">
        <v>-1.3592233009708738E-3</v>
      </c>
      <c r="D684" s="26">
        <v>1.5154385300246258E-3</v>
      </c>
      <c r="E684" s="26">
        <v>-6.645149041199924E-3</v>
      </c>
      <c r="F684" s="26">
        <v>-6.645149041199924E-3</v>
      </c>
    </row>
    <row r="685" spans="1:6" x14ac:dyDescent="0.45">
      <c r="A685" s="26">
        <v>-5.3516819571865441E-3</v>
      </c>
      <c r="B685" s="26">
        <v>2.6542800265428003E-3</v>
      </c>
      <c r="C685" s="26">
        <v>-1.7305074859031693E-2</v>
      </c>
      <c r="D685" s="26">
        <v>-2.8938906752411574E-2</v>
      </c>
      <c r="E685" s="26">
        <v>-5.3516819571865441E-3</v>
      </c>
      <c r="F685" s="26">
        <v>-5.3516819571865441E-3</v>
      </c>
    </row>
    <row r="686" spans="1:6" x14ac:dyDescent="0.45">
      <c r="A686" s="26">
        <v>-7.3020753266717911E-3</v>
      </c>
      <c r="B686" s="26">
        <v>-5.7357158614604019E-3</v>
      </c>
      <c r="C686" s="26">
        <v>-5.5401662049861496E-3</v>
      </c>
      <c r="D686" s="26">
        <v>-1.3439813011297234E-2</v>
      </c>
      <c r="E686" s="26">
        <v>-7.3020753266717911E-3</v>
      </c>
      <c r="F686" s="26">
        <v>-7.3020753266717911E-3</v>
      </c>
    </row>
    <row r="687" spans="1:6" x14ac:dyDescent="0.45">
      <c r="A687" s="26">
        <v>-3.6972512582268677E-2</v>
      </c>
      <c r="B687" s="26">
        <v>-1.1093854004881295E-3</v>
      </c>
      <c r="C687" s="26">
        <v>-2.2284122562674095E-2</v>
      </c>
      <c r="D687" s="26">
        <v>-2.4086870681145112E-2</v>
      </c>
      <c r="E687" s="26">
        <v>-3.6972512582268677E-2</v>
      </c>
      <c r="F687" s="26">
        <v>-3.6972512582268677E-2</v>
      </c>
    </row>
    <row r="688" spans="1:6" x14ac:dyDescent="0.45">
      <c r="A688" s="26">
        <v>-3.1155778894472363E-2</v>
      </c>
      <c r="B688" s="26">
        <v>-4.4424700133274098E-4</v>
      </c>
      <c r="C688" s="26">
        <v>-3.0728530728530729E-2</v>
      </c>
      <c r="D688" s="26">
        <v>-4.8755816305887115E-2</v>
      </c>
      <c r="E688" s="26">
        <v>-3.1155778894472363E-2</v>
      </c>
      <c r="F688" s="26">
        <v>-3.1155778894472363E-2</v>
      </c>
    </row>
    <row r="689" spans="1:6" x14ac:dyDescent="0.45">
      <c r="A689" s="26">
        <v>-4.5643153526970957E-3</v>
      </c>
      <c r="B689" s="26">
        <v>0</v>
      </c>
      <c r="C689" s="26">
        <v>-3.5691790888095739E-3</v>
      </c>
      <c r="D689" s="26">
        <v>-4.6788600595491281E-2</v>
      </c>
      <c r="E689" s="26">
        <v>-4.5643153526970957E-3</v>
      </c>
      <c r="F689" s="26">
        <v>-4.5643153526970957E-3</v>
      </c>
    </row>
    <row r="690" spans="1:6" x14ac:dyDescent="0.45">
      <c r="A690" s="26">
        <v>-3.8557732388495206E-2</v>
      </c>
      <c r="B690" s="26">
        <v>0</v>
      </c>
      <c r="C690" s="26">
        <v>-4.2351453855878636E-2</v>
      </c>
      <c r="D690" s="26">
        <v>3.2128514056224897E-2</v>
      </c>
      <c r="E690" s="26">
        <v>-3.8557732388495206E-2</v>
      </c>
      <c r="F690" s="26">
        <v>-3.8557732388495206E-2</v>
      </c>
    </row>
    <row r="691" spans="1:6" x14ac:dyDescent="0.45">
      <c r="A691" s="26">
        <v>-3.273357901582484E-2</v>
      </c>
      <c r="B691" s="26">
        <v>2.2222222222222223E-4</v>
      </c>
      <c r="C691" s="26">
        <v>1.9801980198019802E-3</v>
      </c>
      <c r="D691" s="26">
        <v>2.2697795071335927E-2</v>
      </c>
      <c r="E691" s="26">
        <v>-3.273357901582484E-2</v>
      </c>
      <c r="F691" s="26">
        <v>-3.273357901582484E-2</v>
      </c>
    </row>
    <row r="692" spans="1:6" x14ac:dyDescent="0.45">
      <c r="A692" s="26">
        <v>2.10667861945316E-2</v>
      </c>
      <c r="B692" s="26">
        <v>8.8869140191068653E-4</v>
      </c>
      <c r="C692" s="26">
        <v>4.238032498902064E-2</v>
      </c>
      <c r="D692" s="26">
        <v>-2.6844218981187908E-2</v>
      </c>
      <c r="E692" s="26">
        <v>2.10667861945316E-2</v>
      </c>
      <c r="F692" s="26">
        <v>2.10667861945316E-2</v>
      </c>
    </row>
    <row r="693" spans="1:6" x14ac:dyDescent="0.45">
      <c r="A693" s="26">
        <v>-1.9754170324846358E-3</v>
      </c>
      <c r="B693" s="26">
        <v>-4.4395116537180912E-4</v>
      </c>
      <c r="C693" s="26">
        <v>1.2428902464714557E-2</v>
      </c>
      <c r="D693" s="26">
        <v>4.170286707211121E-2</v>
      </c>
      <c r="E693" s="26">
        <v>-1.9754170324846358E-3</v>
      </c>
      <c r="F693" s="26">
        <v>-1.9754170324846358E-3</v>
      </c>
    </row>
    <row r="694" spans="1:6" x14ac:dyDescent="0.45">
      <c r="A694" s="26">
        <v>1.2755663074554651E-2</v>
      </c>
      <c r="B694" s="26">
        <v>-6.6622251832111927E-4</v>
      </c>
      <c r="C694" s="26">
        <v>-1.3316687473990845E-2</v>
      </c>
      <c r="D694" s="26">
        <v>4.608006672226856E-2</v>
      </c>
      <c r="E694" s="26">
        <v>1.2755663074554651E-2</v>
      </c>
      <c r="F694" s="26">
        <v>1.2755663074554651E-2</v>
      </c>
    </row>
    <row r="695" spans="1:6" x14ac:dyDescent="0.45">
      <c r="A695" s="26">
        <v>8.9033659066232364E-3</v>
      </c>
      <c r="B695" s="26">
        <v>1.1111111111111111E-3</v>
      </c>
      <c r="C695" s="26">
        <v>1.3285533530156053E-2</v>
      </c>
      <c r="D695" s="26">
        <v>-1.0564082120789317E-2</v>
      </c>
      <c r="E695" s="26">
        <v>8.9033659066232364E-3</v>
      </c>
      <c r="F695" s="26">
        <v>8.9033659066232364E-3</v>
      </c>
    </row>
    <row r="696" spans="1:6" x14ac:dyDescent="0.45">
      <c r="A696" s="26">
        <v>2.3891519586741284E-2</v>
      </c>
      <c r="B696" s="26">
        <v>-2.2197558268590456E-4</v>
      </c>
      <c r="C696" s="26">
        <v>1.4984391259105098E-2</v>
      </c>
      <c r="D696" s="26">
        <v>-5.8420628525382755E-3</v>
      </c>
      <c r="E696" s="26">
        <v>2.3891519586741284E-2</v>
      </c>
      <c r="F696" s="26">
        <v>2.3891519586741284E-2</v>
      </c>
    </row>
    <row r="697" spans="1:6" x14ac:dyDescent="0.45">
      <c r="A697" s="26">
        <v>1.2823207904141265E-2</v>
      </c>
      <c r="B697" s="26">
        <v>6.6607460035523981E-4</v>
      </c>
      <c r="C697" s="26">
        <v>1.0662292392864465E-2</v>
      </c>
      <c r="D697" s="26">
        <v>-1.82370820668693E-2</v>
      </c>
      <c r="E697" s="26">
        <v>1.2823207904141265E-2</v>
      </c>
      <c r="F697" s="26">
        <v>1.2823207904141265E-2</v>
      </c>
    </row>
    <row r="698" spans="1:6" x14ac:dyDescent="0.45">
      <c r="A698" s="26">
        <v>1.7642175176421752E-2</v>
      </c>
      <c r="B698" s="26">
        <v>-1.5531395606833815E-3</v>
      </c>
      <c r="C698" s="26">
        <v>-8.1152363562588762E-3</v>
      </c>
      <c r="D698" s="26">
        <v>-2.7244582043343655E-2</v>
      </c>
      <c r="E698" s="26">
        <v>1.7642175176421752E-2</v>
      </c>
      <c r="F698" s="26">
        <v>1.7642175176421752E-2</v>
      </c>
    </row>
    <row r="699" spans="1:6" x14ac:dyDescent="0.45">
      <c r="A699" s="26">
        <v>4.0791352233326533E-4</v>
      </c>
      <c r="B699" s="26">
        <v>0</v>
      </c>
      <c r="C699" s="26">
        <v>-1.5749642053589689E-2</v>
      </c>
      <c r="D699" s="26">
        <v>3.2887757267133458E-2</v>
      </c>
      <c r="E699" s="26">
        <v>4.0791352233326533E-4</v>
      </c>
      <c r="F699" s="26">
        <v>4.0791352233326533E-4</v>
      </c>
    </row>
    <row r="700" spans="1:6" x14ac:dyDescent="0.45">
      <c r="A700" s="26">
        <v>6.523955147808359E-3</v>
      </c>
      <c r="B700" s="26">
        <v>0</v>
      </c>
      <c r="C700" s="26">
        <v>-1.2676641729010805E-2</v>
      </c>
      <c r="D700" s="26">
        <v>2.0542317173377156E-4</v>
      </c>
      <c r="E700" s="26">
        <v>6.523955147808359E-3</v>
      </c>
      <c r="F700" s="26">
        <v>6.523955147808359E-3</v>
      </c>
    </row>
    <row r="701" spans="1:6" x14ac:dyDescent="0.45">
      <c r="A701" s="26">
        <v>-1.1342920802106542E-2</v>
      </c>
      <c r="B701" s="26">
        <v>2.2222222222222223E-4</v>
      </c>
      <c r="C701" s="26">
        <v>-9.8926541780677748E-3</v>
      </c>
      <c r="D701" s="26">
        <v>4.3130006161429452E-2</v>
      </c>
      <c r="E701" s="26">
        <v>-1.1342920802106542E-2</v>
      </c>
      <c r="F701" s="26">
        <v>-1.1342920802106542E-2</v>
      </c>
    </row>
    <row r="702" spans="1:6" x14ac:dyDescent="0.45">
      <c r="A702" s="26">
        <v>-1.1268182749436591E-2</v>
      </c>
      <c r="B702" s="26">
        <v>-2.2217285047767163E-4</v>
      </c>
      <c r="C702" s="26">
        <v>2.1258503401360543E-4</v>
      </c>
      <c r="D702" s="26">
        <v>4.1740500098444579E-2</v>
      </c>
      <c r="E702" s="26">
        <v>-1.1268182749436591E-2</v>
      </c>
      <c r="F702" s="26">
        <v>-1.1268182749436591E-2</v>
      </c>
    </row>
    <row r="703" spans="1:6" x14ac:dyDescent="0.45">
      <c r="A703" s="26">
        <v>-1.3675922088686282E-2</v>
      </c>
      <c r="B703" s="26">
        <v>0</v>
      </c>
      <c r="C703" s="26">
        <v>2.0616365568544102E-2</v>
      </c>
      <c r="D703" s="26">
        <v>8.5050085050085052E-3</v>
      </c>
      <c r="E703" s="26">
        <v>-1.3675922088686282E-2</v>
      </c>
      <c r="F703" s="26">
        <v>-1.3675922088686282E-2</v>
      </c>
    </row>
    <row r="704" spans="1:6" x14ac:dyDescent="0.45">
      <c r="A704" s="26">
        <v>8.1932773109243701E-3</v>
      </c>
      <c r="B704" s="26">
        <v>3.4444444444444444E-2</v>
      </c>
      <c r="C704" s="26">
        <v>1.9575177009579343E-2</v>
      </c>
      <c r="D704" s="26">
        <v>-6.9340329835082459E-3</v>
      </c>
      <c r="E704" s="26">
        <v>8.1932773109243701E-3</v>
      </c>
      <c r="F704" s="26">
        <v>8.1932773109243701E-3</v>
      </c>
    </row>
    <row r="705" spans="1:6" x14ac:dyDescent="0.45">
      <c r="A705" s="26">
        <v>2.8964367576578453E-2</v>
      </c>
      <c r="B705" s="26">
        <v>9.2373791621911915E-3</v>
      </c>
      <c r="C705" s="26">
        <v>1.0008169934640522E-2</v>
      </c>
      <c r="D705" s="26">
        <v>-2.3778071334214002E-2</v>
      </c>
      <c r="E705" s="26">
        <v>2.8964367576578453E-2</v>
      </c>
      <c r="F705" s="26">
        <v>2.8964367576578453E-2</v>
      </c>
    </row>
    <row r="706" spans="1:6" x14ac:dyDescent="0.45">
      <c r="A706" s="26">
        <v>1.8023491292021063E-2</v>
      </c>
      <c r="B706" s="26">
        <v>-1.40485312899106E-2</v>
      </c>
      <c r="C706" s="26">
        <v>-1.4155712841253793E-3</v>
      </c>
      <c r="D706" s="26">
        <v>6.1859655905664021E-3</v>
      </c>
      <c r="E706" s="26">
        <v>1.8023491292021063E-2</v>
      </c>
      <c r="F706" s="26">
        <v>1.8023491292021063E-2</v>
      </c>
    </row>
    <row r="707" spans="1:6" x14ac:dyDescent="0.45">
      <c r="A707" s="26">
        <v>-7.9570320270539088E-3</v>
      </c>
      <c r="B707" s="26">
        <v>-7.5561312607944735E-3</v>
      </c>
      <c r="C707" s="26">
        <v>7.8979343863912511E-3</v>
      </c>
      <c r="D707" s="26">
        <v>2.132564841498559E-2</v>
      </c>
      <c r="E707" s="26">
        <v>-7.9570320270539088E-3</v>
      </c>
      <c r="F707" s="26">
        <v>-7.9570320270539088E-3</v>
      </c>
    </row>
    <row r="708" spans="1:6" x14ac:dyDescent="0.45">
      <c r="A708" s="26">
        <v>8.0208542209745336E-4</v>
      </c>
      <c r="B708" s="26">
        <v>-5.8733956928431587E-3</v>
      </c>
      <c r="C708" s="26">
        <v>1.0849909584086799E-2</v>
      </c>
      <c r="D708" s="26">
        <v>-8.6531226486079756E-3</v>
      </c>
      <c r="E708" s="26">
        <v>8.0208542209745336E-4</v>
      </c>
      <c r="F708" s="26">
        <v>8.0208542209745336E-4</v>
      </c>
    </row>
    <row r="709" spans="1:6" x14ac:dyDescent="0.45">
      <c r="A709" s="26">
        <v>-1.1019835704267681E-2</v>
      </c>
      <c r="B709" s="26">
        <v>-1.0940919037199124E-3</v>
      </c>
      <c r="C709" s="26">
        <v>1.5305108328364143E-2</v>
      </c>
      <c r="D709" s="26">
        <v>2.2580645161290321E-2</v>
      </c>
      <c r="E709" s="26">
        <v>-1.1019835704267681E-2</v>
      </c>
      <c r="F709" s="26">
        <v>-1.1019835704267681E-2</v>
      </c>
    </row>
    <row r="710" spans="1:6" x14ac:dyDescent="0.45">
      <c r="A710" s="26">
        <v>-1.1547811993517018E-2</v>
      </c>
      <c r="B710" s="26">
        <v>2.1467688937568456E-2</v>
      </c>
      <c r="C710" s="26">
        <v>-7.8308535630383712E-4</v>
      </c>
      <c r="D710" s="26">
        <v>4.3421785117832623E-2</v>
      </c>
      <c r="E710" s="26">
        <v>-1.1547811993517018E-2</v>
      </c>
      <c r="F710" s="26">
        <v>-1.1547811993517018E-2</v>
      </c>
    </row>
    <row r="711" spans="1:6" x14ac:dyDescent="0.45">
      <c r="A711" s="26">
        <v>7.9934412789506044E-3</v>
      </c>
      <c r="B711" s="26">
        <v>-9.6504396311387526E-3</v>
      </c>
      <c r="C711" s="26">
        <v>1.9592476489028212E-4</v>
      </c>
      <c r="D711" s="26">
        <v>-1.7961942023830696E-2</v>
      </c>
      <c r="E711" s="26">
        <v>7.9934412789506044E-3</v>
      </c>
      <c r="F711" s="26">
        <v>7.9934412789506044E-3</v>
      </c>
    </row>
    <row r="712" spans="1:6" x14ac:dyDescent="0.45">
      <c r="A712" s="26">
        <v>-6.1000406669377795E-3</v>
      </c>
      <c r="B712" s="26">
        <v>-6.2797747942832391E-3</v>
      </c>
      <c r="C712" s="26">
        <v>-1.4103819784524976E-2</v>
      </c>
      <c r="D712" s="26">
        <v>7.2437522636725825E-4</v>
      </c>
      <c r="E712" s="26">
        <v>-6.1000406669377795E-3</v>
      </c>
      <c r="F712" s="26">
        <v>-6.1000406669377795E-3</v>
      </c>
    </row>
    <row r="713" spans="1:6" x14ac:dyDescent="0.45">
      <c r="A713" s="26">
        <v>-1.9435351882160393E-2</v>
      </c>
      <c r="B713" s="26">
        <v>-1.1331444759206799E-2</v>
      </c>
      <c r="C713" s="26">
        <v>-1.2716073912179614E-2</v>
      </c>
      <c r="D713" s="26">
        <v>-5.0669562070213532E-3</v>
      </c>
      <c r="E713" s="26">
        <v>-1.9435351882160393E-2</v>
      </c>
      <c r="F713" s="26">
        <v>-1.9435351882160393E-2</v>
      </c>
    </row>
    <row r="714" spans="1:6" x14ac:dyDescent="0.45">
      <c r="A714" s="26">
        <v>1.0223242228249531E-2</v>
      </c>
      <c r="B714" s="26">
        <v>0</v>
      </c>
      <c r="C714" s="26">
        <v>3.4212115113704971E-3</v>
      </c>
      <c r="D714" s="26">
        <v>-2.3644961804292468E-2</v>
      </c>
      <c r="E714" s="26">
        <v>1.0223242228249531E-2</v>
      </c>
      <c r="F714" s="26">
        <v>1.0223242228249531E-2</v>
      </c>
    </row>
    <row r="715" spans="1:6" x14ac:dyDescent="0.45">
      <c r="A715" s="26">
        <v>-7.6414704667492773E-3</v>
      </c>
      <c r="B715" s="26">
        <v>-7.4939387260304167E-3</v>
      </c>
      <c r="C715" s="26">
        <v>-8.0224628961091051E-4</v>
      </c>
      <c r="D715" s="26">
        <v>-2.645305514157973E-2</v>
      </c>
      <c r="E715" s="26">
        <v>-7.6414704667492773E-3</v>
      </c>
      <c r="F715" s="26">
        <v>-7.6414704667492773E-3</v>
      </c>
    </row>
    <row r="716" spans="1:6" x14ac:dyDescent="0.45">
      <c r="A716" s="26">
        <v>4.3704474505723203E-3</v>
      </c>
      <c r="B716" s="26">
        <v>1.2214079502553854E-2</v>
      </c>
      <c r="C716" s="26">
        <v>-1.0437575270975512E-2</v>
      </c>
      <c r="D716" s="26">
        <v>1.3968618446230386E-2</v>
      </c>
      <c r="E716" s="26">
        <v>4.3704474505723203E-3</v>
      </c>
      <c r="F716" s="26">
        <v>4.3704474505723203E-3</v>
      </c>
    </row>
    <row r="717" spans="1:6" x14ac:dyDescent="0.45">
      <c r="A717" s="26">
        <v>-2.0928305014504767E-2</v>
      </c>
      <c r="B717" s="26">
        <v>-1.2505484861781484E-2</v>
      </c>
      <c r="C717" s="26">
        <v>-2.6369168356997971E-2</v>
      </c>
      <c r="D717" s="26">
        <v>2.2645782223060956E-3</v>
      </c>
      <c r="E717" s="26">
        <v>-2.0928305014504767E-2</v>
      </c>
      <c r="F717" s="26">
        <v>-2.0928305014504767E-2</v>
      </c>
    </row>
    <row r="718" spans="1:6" x14ac:dyDescent="0.45">
      <c r="A718" s="26">
        <v>-2.5185185185185185E-2</v>
      </c>
      <c r="B718" s="26">
        <v>2.2217285047767162E-3</v>
      </c>
      <c r="C718" s="26">
        <v>-7.2916666666666668E-3</v>
      </c>
      <c r="D718" s="26">
        <v>-3.9540576162681229E-3</v>
      </c>
      <c r="E718" s="26">
        <v>-2.5185185185185185E-2</v>
      </c>
      <c r="F718" s="26">
        <v>-2.5185185185185185E-2</v>
      </c>
    </row>
    <row r="719" spans="1:6" x14ac:dyDescent="0.45">
      <c r="A719" s="26">
        <v>1.020408163265306E-2</v>
      </c>
      <c r="B719" s="26">
        <v>-2.2168033695411215E-3</v>
      </c>
      <c r="C719" s="26">
        <v>6.0860440713536197E-3</v>
      </c>
      <c r="D719" s="26">
        <v>1.7013232514177694E-3</v>
      </c>
      <c r="E719" s="26">
        <v>1.020408163265306E-2</v>
      </c>
      <c r="F719" s="26">
        <v>1.020408163265306E-2</v>
      </c>
    </row>
    <row r="720" spans="1:6" x14ac:dyDescent="0.45">
      <c r="A720" s="26">
        <v>-3.4386417365140768E-3</v>
      </c>
      <c r="B720" s="26">
        <v>-2.2217285047767163E-4</v>
      </c>
      <c r="C720" s="26">
        <v>2.0233625365039632E-2</v>
      </c>
      <c r="D720" s="26">
        <v>-1.7927910926589921E-2</v>
      </c>
      <c r="E720" s="26">
        <v>-3.4386417365140768E-3</v>
      </c>
      <c r="F720" s="26">
        <v>-3.4386417365140768E-3</v>
      </c>
    </row>
    <row r="721" spans="1:6" x14ac:dyDescent="0.45">
      <c r="A721" s="26">
        <v>2.5878800948889369E-3</v>
      </c>
      <c r="B721" s="26">
        <v>0</v>
      </c>
      <c r="C721" s="26">
        <v>-5.7248006542629315E-3</v>
      </c>
      <c r="D721" s="26">
        <v>1.5372790161414297E-3</v>
      </c>
      <c r="E721" s="26">
        <v>2.5878800948889369E-3</v>
      </c>
      <c r="F721" s="26">
        <v>2.5878800948889369E-3</v>
      </c>
    </row>
    <row r="722" spans="1:6" x14ac:dyDescent="0.45">
      <c r="A722" s="26">
        <v>-6.0228006022800601E-3</v>
      </c>
      <c r="B722" s="26">
        <v>0</v>
      </c>
      <c r="C722" s="26">
        <v>-1.5833847419288505E-2</v>
      </c>
      <c r="D722" s="26">
        <v>-3.6454336147352263E-3</v>
      </c>
      <c r="E722" s="26">
        <v>-6.0228006022800601E-3</v>
      </c>
      <c r="F722" s="26">
        <v>-6.0228006022800601E-3</v>
      </c>
    </row>
    <row r="723" spans="1:6" x14ac:dyDescent="0.45">
      <c r="A723" s="26">
        <v>-9.3053451633845485E-3</v>
      </c>
      <c r="B723" s="26">
        <v>0</v>
      </c>
      <c r="C723" s="26">
        <v>1.0865022983702465E-2</v>
      </c>
      <c r="D723" s="26">
        <v>-8.4729443481609858E-3</v>
      </c>
      <c r="E723" s="26">
        <v>-9.3053451633845485E-3</v>
      </c>
      <c r="F723" s="26">
        <v>-9.3053451633845485E-3</v>
      </c>
    </row>
    <row r="724" spans="1:6" x14ac:dyDescent="0.45">
      <c r="A724" s="26">
        <v>-6.1162079510703364E-3</v>
      </c>
      <c r="B724" s="26">
        <v>-1.3333333333333333E-3</v>
      </c>
      <c r="C724" s="26">
        <v>1.715584952459694E-2</v>
      </c>
      <c r="D724" s="26">
        <v>-3.8842493688094777E-4</v>
      </c>
      <c r="E724" s="26">
        <v>-6.1162079510703364E-3</v>
      </c>
      <c r="F724" s="26">
        <v>-6.1162079510703364E-3</v>
      </c>
    </row>
    <row r="725" spans="1:6" x14ac:dyDescent="0.45">
      <c r="A725" s="26">
        <v>2.8571428571428571E-3</v>
      </c>
      <c r="B725" s="26">
        <v>-2.6479750778816199E-2</v>
      </c>
      <c r="C725" s="26">
        <v>6.0963218857955695E-4</v>
      </c>
      <c r="D725" s="26">
        <v>-2.9143190207888089E-3</v>
      </c>
      <c r="E725" s="26">
        <v>2.8571428571428571E-3</v>
      </c>
      <c r="F725" s="26">
        <v>2.8571428571428571E-3</v>
      </c>
    </row>
    <row r="726" spans="1:6" x14ac:dyDescent="0.45">
      <c r="A726" s="26">
        <v>-3.725619110234495E-3</v>
      </c>
      <c r="B726" s="26">
        <v>-1.2571428571428572E-2</v>
      </c>
      <c r="C726" s="26">
        <v>-3.6555645816409425E-3</v>
      </c>
      <c r="D726" s="26">
        <v>-5.2611067809820731E-3</v>
      </c>
      <c r="E726" s="26">
        <v>-3.725619110234495E-3</v>
      </c>
      <c r="F726" s="26">
        <v>-3.725619110234495E-3</v>
      </c>
    </row>
    <row r="727" spans="1:6" x14ac:dyDescent="0.45">
      <c r="A727" s="26">
        <v>9.898812142542894E-3</v>
      </c>
      <c r="B727" s="26">
        <v>-6.9444444444444441E-3</v>
      </c>
      <c r="C727" s="26">
        <v>-3.6689767631471666E-3</v>
      </c>
      <c r="D727" s="26">
        <v>1.6650342801175319E-2</v>
      </c>
      <c r="E727" s="26">
        <v>9.898812142542894E-3</v>
      </c>
      <c r="F727" s="26">
        <v>9.898812142542894E-3</v>
      </c>
    </row>
    <row r="728" spans="1:6" x14ac:dyDescent="0.45">
      <c r="A728" s="26">
        <v>-4.5741668481812242E-3</v>
      </c>
      <c r="B728" s="26">
        <v>-3.7296037296037296E-3</v>
      </c>
      <c r="C728" s="26">
        <v>0</v>
      </c>
      <c r="D728" s="26">
        <v>-5.7803468208092489E-4</v>
      </c>
      <c r="E728" s="26">
        <v>-4.5741668481812242E-3</v>
      </c>
      <c r="F728" s="26">
        <v>-4.5741668481812242E-3</v>
      </c>
    </row>
    <row r="729" spans="1:6" x14ac:dyDescent="0.45">
      <c r="A729" s="26">
        <v>-2.2319474835886213E-2</v>
      </c>
      <c r="B729" s="26">
        <v>-1.2634534394010294E-2</v>
      </c>
      <c r="C729" s="26">
        <v>0</v>
      </c>
      <c r="D729" s="26">
        <v>-3.277424330055909E-3</v>
      </c>
      <c r="E729" s="26">
        <v>-2.2319474835886213E-2</v>
      </c>
      <c r="F729" s="26">
        <v>-2.2319474835886213E-2</v>
      </c>
    </row>
    <row r="730" spans="1:6" x14ac:dyDescent="0.45">
      <c r="A730" s="26">
        <v>0</v>
      </c>
      <c r="B730" s="26">
        <v>-2.6066350710900472E-2</v>
      </c>
      <c r="C730" s="26">
        <v>0</v>
      </c>
      <c r="D730" s="26">
        <v>-5.2224371373307543E-3</v>
      </c>
      <c r="E730" s="26">
        <v>0</v>
      </c>
      <c r="F730" s="26">
        <v>0</v>
      </c>
    </row>
    <row r="731" spans="1:6" x14ac:dyDescent="0.45">
      <c r="A731" s="26">
        <v>0</v>
      </c>
      <c r="B731" s="26">
        <v>-1.5571776155717762E-2</v>
      </c>
      <c r="C731" s="26">
        <v>0</v>
      </c>
      <c r="D731" s="26">
        <v>2.3916002333268519E-2</v>
      </c>
      <c r="E731" s="26">
        <v>0</v>
      </c>
      <c r="F731" s="26">
        <v>0</v>
      </c>
    </row>
    <row r="732" spans="1:6" x14ac:dyDescent="0.45">
      <c r="A732" s="26">
        <v>0</v>
      </c>
      <c r="B732" s="26">
        <v>-1.680672268907563E-2</v>
      </c>
      <c r="C732" s="26">
        <v>-0.42307692307692307</v>
      </c>
      <c r="D732" s="26">
        <v>4.8233953665020889E-2</v>
      </c>
      <c r="E732" s="26">
        <v>0</v>
      </c>
      <c r="F732" s="26">
        <v>0</v>
      </c>
    </row>
    <row r="733" spans="1:6" x14ac:dyDescent="0.45">
      <c r="A733" s="26">
        <v>-0.18531781557743957</v>
      </c>
      <c r="B733" s="26">
        <v>2.3881347410759174E-2</v>
      </c>
      <c r="C733" s="26">
        <v>8.014184397163121E-2</v>
      </c>
      <c r="D733" s="26">
        <v>6.8840579710144926E-3</v>
      </c>
      <c r="E733" s="26">
        <v>-0.18531781557743957</v>
      </c>
      <c r="F733" s="26">
        <v>-0.18531781557743957</v>
      </c>
    </row>
    <row r="734" spans="1:6" x14ac:dyDescent="0.45">
      <c r="A734" s="26">
        <v>6.7857142857142852E-2</v>
      </c>
      <c r="B734" s="26">
        <v>4.8367296832801374E-2</v>
      </c>
      <c r="C734" s="26">
        <v>4.9244911359159552E-2</v>
      </c>
      <c r="D734" s="26">
        <v>-1.2234616768621807E-2</v>
      </c>
      <c r="E734" s="26">
        <v>6.7857142857142852E-2</v>
      </c>
      <c r="F734" s="26">
        <v>6.7857142857142852E-2</v>
      </c>
    </row>
    <row r="735" spans="1:6" x14ac:dyDescent="0.45">
      <c r="A735" s="26">
        <v>4.6822742474916385E-2</v>
      </c>
      <c r="B735" s="26">
        <v>1.1709601873536301E-2</v>
      </c>
      <c r="C735" s="26">
        <v>1.5331664580725907E-2</v>
      </c>
      <c r="D735" s="26">
        <v>-3.7887067395264117E-2</v>
      </c>
      <c r="E735" s="26">
        <v>4.6822742474916385E-2</v>
      </c>
      <c r="F735" s="26">
        <v>4.6822742474916385E-2</v>
      </c>
    </row>
    <row r="736" spans="1:6" x14ac:dyDescent="0.45">
      <c r="A736" s="26">
        <v>1.7449004669451953E-2</v>
      </c>
      <c r="B736" s="26">
        <v>-1.087962962962963E-2</v>
      </c>
      <c r="C736" s="26">
        <v>2.3728813559322035E-2</v>
      </c>
      <c r="D736" s="26">
        <v>7.3835668307459298E-3</v>
      </c>
      <c r="E736" s="26">
        <v>1.7449004669451953E-2</v>
      </c>
      <c r="F736" s="26">
        <v>1.7449004669451953E-2</v>
      </c>
    </row>
    <row r="737" spans="1:6" x14ac:dyDescent="0.45">
      <c r="A737" s="26">
        <v>-4.3478260869565218E-3</v>
      </c>
      <c r="B737" s="26">
        <v>-1.6147905452843437E-2</v>
      </c>
      <c r="C737" s="26">
        <v>-1.4148103552077062E-2</v>
      </c>
      <c r="D737" s="26">
        <v>-1.7665852283405375E-2</v>
      </c>
      <c r="E737" s="26">
        <v>-4.3478260869565218E-3</v>
      </c>
      <c r="F737" s="26">
        <v>-4.3478260869565218E-3</v>
      </c>
    </row>
    <row r="738" spans="1:6" x14ac:dyDescent="0.45">
      <c r="A738" s="26">
        <v>1.4070839398350316E-2</v>
      </c>
      <c r="B738" s="26">
        <v>2.093244529019981E-2</v>
      </c>
      <c r="C738" s="26">
        <v>-6.1068702290076335E-3</v>
      </c>
      <c r="D738" s="26">
        <v>-7.4612588482877371E-3</v>
      </c>
      <c r="E738" s="26">
        <v>1.4070839398350316E-2</v>
      </c>
      <c r="F738" s="26">
        <v>1.4070839398350316E-2</v>
      </c>
    </row>
    <row r="739" spans="1:6" x14ac:dyDescent="0.45">
      <c r="A739" s="26">
        <v>-1.9138755980861245E-3</v>
      </c>
      <c r="B739" s="26">
        <v>-1.2581547064305684E-2</v>
      </c>
      <c r="C739" s="26">
        <v>-2.0583717357910907E-2</v>
      </c>
      <c r="D739" s="26">
        <v>1.7347725520431765E-3</v>
      </c>
      <c r="E739" s="26">
        <v>-1.9138755980861245E-3</v>
      </c>
      <c r="F739" s="26">
        <v>-1.9138755980861245E-3</v>
      </c>
    </row>
    <row r="740" spans="1:6" x14ac:dyDescent="0.45">
      <c r="A740" s="26">
        <v>-1.1025886864813039E-2</v>
      </c>
      <c r="B740" s="26">
        <v>9.9103350637092975E-3</v>
      </c>
      <c r="C740" s="26">
        <v>-7.2145545796737766E-3</v>
      </c>
      <c r="D740" s="26">
        <v>-1.2507215701366172E-2</v>
      </c>
      <c r="E740" s="26">
        <v>-1.1025886864813039E-2</v>
      </c>
      <c r="F740" s="26">
        <v>-1.1025886864813039E-2</v>
      </c>
    </row>
    <row r="741" spans="1:6" x14ac:dyDescent="0.45">
      <c r="A741" s="26">
        <v>-8.9675230247212804E-3</v>
      </c>
      <c r="B741" s="26">
        <v>-6.0747663551401869E-3</v>
      </c>
      <c r="C741" s="26">
        <v>6.3191153238546598E-4</v>
      </c>
      <c r="D741" s="26">
        <v>5.8456742010911927E-3</v>
      </c>
      <c r="E741" s="26">
        <v>-8.9675230247212804E-3</v>
      </c>
      <c r="F741" s="26">
        <v>-8.9675230247212804E-3</v>
      </c>
    </row>
    <row r="742" spans="1:6" x14ac:dyDescent="0.45">
      <c r="A742" s="26">
        <v>-2.0787478601124971E-2</v>
      </c>
      <c r="B742" s="26">
        <v>-7.5223319228960974E-3</v>
      </c>
      <c r="C742" s="26">
        <v>-7.2623934322702871E-3</v>
      </c>
      <c r="D742" s="26">
        <v>-6.1991476172026348E-3</v>
      </c>
      <c r="E742" s="26">
        <v>-2.0787478601124971E-2</v>
      </c>
      <c r="F742" s="26">
        <v>-2.0787478601124971E-2</v>
      </c>
    </row>
    <row r="743" spans="1:6" x14ac:dyDescent="0.45">
      <c r="A743" s="26">
        <v>9.99000999000999E-4</v>
      </c>
      <c r="B743" s="26">
        <v>-5.210800568450971E-3</v>
      </c>
      <c r="C743" s="26">
        <v>1.9083969465648854E-3</v>
      </c>
      <c r="D743" s="26">
        <v>1.6569200779727095E-2</v>
      </c>
      <c r="E743" s="26">
        <v>9.99000999000999E-4</v>
      </c>
      <c r="F743" s="26">
        <v>9.99000999000999E-4</v>
      </c>
    </row>
    <row r="744" spans="1:6" x14ac:dyDescent="0.45">
      <c r="A744" s="26">
        <v>-7.4850299401197609E-4</v>
      </c>
      <c r="B744" s="26">
        <v>-4.7619047619047619E-4</v>
      </c>
      <c r="C744" s="26">
        <v>-1.5873015873015873E-3</v>
      </c>
      <c r="D744" s="26">
        <v>4.7746883988494727E-2</v>
      </c>
      <c r="E744" s="26">
        <v>-7.4850299401197609E-4</v>
      </c>
      <c r="F744" s="26">
        <v>-7.4850299401197609E-4</v>
      </c>
    </row>
    <row r="745" spans="1:6" x14ac:dyDescent="0.45">
      <c r="A745" s="26">
        <v>1.7727840199750312E-2</v>
      </c>
      <c r="B745" s="26">
        <v>7.146260123868509E-3</v>
      </c>
      <c r="C745" s="26">
        <v>1.9395866454689985E-2</v>
      </c>
      <c r="D745" s="26">
        <v>1.6288433382137629E-2</v>
      </c>
      <c r="E745" s="26">
        <v>1.7727840199750312E-2</v>
      </c>
      <c r="F745" s="26">
        <v>1.7727840199750312E-2</v>
      </c>
    </row>
    <row r="746" spans="1:6" x14ac:dyDescent="0.45">
      <c r="A746" s="26">
        <v>2.3307163886162906E-2</v>
      </c>
      <c r="B746" s="26">
        <v>9.9337748344370865E-3</v>
      </c>
      <c r="C746" s="26">
        <v>4.5539613225202745E-2</v>
      </c>
      <c r="D746" s="26">
        <v>9.9045560958040697E-3</v>
      </c>
      <c r="E746" s="26">
        <v>2.3307163886162906E-2</v>
      </c>
      <c r="F746" s="26">
        <v>2.3307163886162906E-2</v>
      </c>
    </row>
    <row r="747" spans="1:6" x14ac:dyDescent="0.45">
      <c r="A747" s="26">
        <v>-3.8360105490290097E-3</v>
      </c>
      <c r="B747" s="26">
        <v>-6.0889929742388759E-3</v>
      </c>
      <c r="C747" s="26">
        <v>1.5811455847255369E-2</v>
      </c>
      <c r="D747" s="26">
        <v>4.8858773181169761E-2</v>
      </c>
      <c r="E747" s="26">
        <v>-3.8360105490290097E-3</v>
      </c>
      <c r="F747" s="26">
        <v>-3.8360105490290097E-3</v>
      </c>
    </row>
    <row r="748" spans="1:6" x14ac:dyDescent="0.45">
      <c r="A748" s="26">
        <v>-9.1456077015643795E-3</v>
      </c>
      <c r="B748" s="26">
        <v>4.0056550424128184E-3</v>
      </c>
      <c r="C748" s="26">
        <v>1.9383259911894272E-2</v>
      </c>
      <c r="D748" s="26">
        <v>5.2703162189731388E-3</v>
      </c>
      <c r="E748" s="26">
        <v>-9.1456077015643795E-3</v>
      </c>
      <c r="F748" s="26">
        <v>-9.1456077015643795E-3</v>
      </c>
    </row>
    <row r="749" spans="1:6" x14ac:dyDescent="0.45">
      <c r="A749" s="26">
        <v>0</v>
      </c>
      <c r="B749" s="26">
        <v>1.2203708049753579E-2</v>
      </c>
      <c r="C749" s="26">
        <v>-1.4405070584845865E-3</v>
      </c>
      <c r="D749" s="26">
        <v>2.2831050228310501E-2</v>
      </c>
      <c r="E749" s="26">
        <v>0</v>
      </c>
      <c r="F749" s="26">
        <v>0</v>
      </c>
    </row>
    <row r="750" spans="1:6" x14ac:dyDescent="0.45">
      <c r="A750" s="26">
        <v>2.1860578090842847E-3</v>
      </c>
      <c r="B750" s="26">
        <v>3.0141432877347552E-3</v>
      </c>
      <c r="C750" s="26">
        <v>-1.0675129832660127E-2</v>
      </c>
      <c r="D750" s="26">
        <v>5.456349206349206E-3</v>
      </c>
      <c r="E750" s="26">
        <v>2.1860578090842847E-3</v>
      </c>
      <c r="F750" s="26">
        <v>2.1860578090842847E-3</v>
      </c>
    </row>
    <row r="751" spans="1:6" x14ac:dyDescent="0.45">
      <c r="A751" s="26">
        <v>4.459524963645177E-2</v>
      </c>
      <c r="B751" s="26">
        <v>4.160887656033287E-3</v>
      </c>
      <c r="C751" s="26">
        <v>1.4289880431612716E-2</v>
      </c>
      <c r="D751" s="26">
        <v>-6.2489722085183356E-3</v>
      </c>
      <c r="E751" s="26">
        <v>4.459524963645177E-2</v>
      </c>
      <c r="F751" s="26">
        <v>4.459524963645177E-2</v>
      </c>
    </row>
    <row r="752" spans="1:6" x14ac:dyDescent="0.45">
      <c r="A752" s="26">
        <v>4.6171693735498842E-2</v>
      </c>
      <c r="B752" s="26">
        <v>2.7854511970534072E-2</v>
      </c>
      <c r="C752" s="26">
        <v>1.0638297872340425E-2</v>
      </c>
      <c r="D752" s="26">
        <v>5.295383087870263E-3</v>
      </c>
      <c r="E752" s="26">
        <v>4.6171693735498842E-2</v>
      </c>
      <c r="F752" s="26">
        <v>4.6171693735498842E-2</v>
      </c>
    </row>
    <row r="753" spans="1:6" x14ac:dyDescent="0.45">
      <c r="A753" s="26">
        <v>-1.3306719893546241E-3</v>
      </c>
      <c r="B753" s="26">
        <v>1.8589025755879059E-2</v>
      </c>
      <c r="C753" s="26">
        <v>-2.5604551920341396E-3</v>
      </c>
      <c r="D753" s="26">
        <v>1.448559670781893E-2</v>
      </c>
      <c r="E753" s="26">
        <v>-1.3306719893546241E-3</v>
      </c>
      <c r="F753" s="26">
        <v>-1.3306719893546241E-3</v>
      </c>
    </row>
    <row r="754" spans="1:6" x14ac:dyDescent="0.45">
      <c r="A754" s="26">
        <v>-1.7321785476349102E-2</v>
      </c>
      <c r="B754" s="26">
        <v>-8.795074758135445E-3</v>
      </c>
      <c r="C754" s="26">
        <v>-2.5670279520821448E-3</v>
      </c>
      <c r="D754" s="26">
        <v>2.7259451565795879E-2</v>
      </c>
      <c r="E754" s="26">
        <v>-1.7321785476349102E-2</v>
      </c>
      <c r="F754" s="26">
        <v>-1.7321785476349102E-2</v>
      </c>
    </row>
    <row r="755" spans="1:6" x14ac:dyDescent="0.45">
      <c r="A755" s="26">
        <v>1.807909604519774E-3</v>
      </c>
      <c r="B755" s="26">
        <v>8.8731144631765753E-4</v>
      </c>
      <c r="C755" s="26">
        <v>1.7157563625965114E-2</v>
      </c>
      <c r="D755" s="26">
        <v>-1.6111198862738905E-2</v>
      </c>
      <c r="E755" s="26">
        <v>1.807909604519774E-3</v>
      </c>
      <c r="F755" s="26">
        <v>1.807909604519774E-3</v>
      </c>
    </row>
    <row r="756" spans="1:6" x14ac:dyDescent="0.45">
      <c r="A756" s="26">
        <v>3.3160387999097679E-2</v>
      </c>
      <c r="B756" s="26">
        <v>1.0859929078014184E-2</v>
      </c>
      <c r="C756" s="26">
        <v>3.6266516727579419E-2</v>
      </c>
      <c r="D756" s="26">
        <v>1.9104190078664311E-2</v>
      </c>
      <c r="E756" s="26">
        <v>3.3160387999097679E-2</v>
      </c>
      <c r="F756" s="26">
        <v>3.3160387999097679E-2</v>
      </c>
    </row>
    <row r="757" spans="1:6" x14ac:dyDescent="0.45">
      <c r="A757" s="26">
        <v>-6.3318777292576418E-3</v>
      </c>
      <c r="B757" s="26">
        <v>-1.1181758386318789E-2</v>
      </c>
      <c r="C757" s="26">
        <v>-2.9842647856755289E-3</v>
      </c>
      <c r="D757" s="26">
        <v>4.2533081285444233E-3</v>
      </c>
      <c r="E757" s="26">
        <v>-6.3318777292576418E-3</v>
      </c>
      <c r="F757" s="26">
        <v>-6.3318777292576418E-3</v>
      </c>
    </row>
    <row r="758" spans="1:6" x14ac:dyDescent="0.45">
      <c r="A758" s="26">
        <v>1.5600966820479015E-2</v>
      </c>
      <c r="B758" s="26">
        <v>-6.6518847006651885E-4</v>
      </c>
      <c r="C758" s="26">
        <v>-5.7142857142857143E-3</v>
      </c>
      <c r="D758" s="26">
        <v>4.3294117647058823E-2</v>
      </c>
      <c r="E758" s="26">
        <v>1.5600966820479015E-2</v>
      </c>
      <c r="F758" s="26">
        <v>1.5600966820479015E-2</v>
      </c>
    </row>
    <row r="759" spans="1:6" x14ac:dyDescent="0.45">
      <c r="A759" s="26">
        <v>-3.4617048896581565E-3</v>
      </c>
      <c r="B759" s="26">
        <v>-6.656312402928778E-4</v>
      </c>
      <c r="C759" s="26">
        <v>2.0525451559934318E-2</v>
      </c>
      <c r="D759" s="26">
        <v>1.6689219666215605E-2</v>
      </c>
      <c r="E759" s="26">
        <v>-3.4617048896581565E-3</v>
      </c>
      <c r="F759" s="26">
        <v>-3.4617048896581565E-3</v>
      </c>
    </row>
    <row r="760" spans="1:6" x14ac:dyDescent="0.45">
      <c r="A760" s="26">
        <v>-3.0395136778115501E-3</v>
      </c>
      <c r="B760" s="26">
        <v>-1.7761989342806395E-3</v>
      </c>
      <c r="C760" s="26">
        <v>-6.4360418342719224E-3</v>
      </c>
      <c r="D760" s="26">
        <v>1.1830819284235433E-2</v>
      </c>
      <c r="E760" s="26">
        <v>-3.0395136778115501E-3</v>
      </c>
      <c r="F760" s="26">
        <v>-3.0395136778115501E-3</v>
      </c>
    </row>
    <row r="761" spans="1:6" x14ac:dyDescent="0.45">
      <c r="A761" s="26">
        <v>5.4442508710801397E-3</v>
      </c>
      <c r="B761" s="26">
        <v>0</v>
      </c>
      <c r="C761" s="26">
        <v>1.3765182186234818E-2</v>
      </c>
      <c r="D761" s="26">
        <v>-1.1254019292604502E-2</v>
      </c>
      <c r="E761" s="26">
        <v>5.4442508710801397E-3</v>
      </c>
      <c r="F761" s="26">
        <v>5.4442508710801397E-3</v>
      </c>
    </row>
    <row r="762" spans="1:6" x14ac:dyDescent="0.45">
      <c r="A762" s="26">
        <v>5.8479532163742687E-3</v>
      </c>
      <c r="B762" s="26">
        <v>0</v>
      </c>
      <c r="C762" s="26">
        <v>4.6325878594249199E-2</v>
      </c>
      <c r="D762" s="26">
        <v>7.0953436807095344E-3</v>
      </c>
      <c r="E762" s="26">
        <v>5.8479532163742687E-3</v>
      </c>
      <c r="F762" s="26">
        <v>5.8479532163742687E-3</v>
      </c>
    </row>
    <row r="763" spans="1:6" x14ac:dyDescent="0.45">
      <c r="A763" s="26">
        <v>4.8880275624461671E-2</v>
      </c>
      <c r="B763" s="26">
        <v>0</v>
      </c>
      <c r="C763" s="26">
        <v>1.5267175572519084E-3</v>
      </c>
      <c r="D763" s="26">
        <v>4.6235138705416116E-2</v>
      </c>
      <c r="E763" s="26">
        <v>4.8880275624461671E-2</v>
      </c>
      <c r="F763" s="26">
        <v>4.8880275624461671E-2</v>
      </c>
    </row>
    <row r="764" spans="1:6" x14ac:dyDescent="0.45">
      <c r="A764" s="26">
        <v>1.3754875795524533E-2</v>
      </c>
      <c r="B764" s="26">
        <v>-3.692170818505338E-2</v>
      </c>
      <c r="C764" s="26">
        <v>-3.8109756097560975E-3</v>
      </c>
      <c r="D764" s="26">
        <v>-1.5712682379349047E-2</v>
      </c>
      <c r="E764" s="26">
        <v>1.3754875795524533E-2</v>
      </c>
      <c r="F764" s="26">
        <v>1.3754875795524533E-2</v>
      </c>
    </row>
    <row r="765" spans="1:6" x14ac:dyDescent="0.45">
      <c r="A765" s="26">
        <v>3.3616848926690965E-2</v>
      </c>
      <c r="B765" s="26">
        <v>4.1570438799076216E-3</v>
      </c>
      <c r="C765" s="26">
        <v>3.3409844427441979E-2</v>
      </c>
      <c r="D765" s="26">
        <v>-1.9384264538198404E-2</v>
      </c>
      <c r="E765" s="26">
        <v>3.3616848926690965E-2</v>
      </c>
      <c r="F765" s="26">
        <v>3.3616848926690965E-2</v>
      </c>
    </row>
    <row r="766" spans="1:6" x14ac:dyDescent="0.45">
      <c r="A766" s="26">
        <v>4.2907523510971789E-2</v>
      </c>
      <c r="B766" s="26">
        <v>4.7378104875804967E-2</v>
      </c>
      <c r="C766" s="26">
        <v>-7.6505429417571573E-3</v>
      </c>
      <c r="D766" s="26">
        <v>2.2819767441860466E-2</v>
      </c>
      <c r="E766" s="26">
        <v>4.2907523510971789E-2</v>
      </c>
      <c r="F766" s="26">
        <v>4.2907523510971789E-2</v>
      </c>
    </row>
    <row r="767" spans="1:6" x14ac:dyDescent="0.45">
      <c r="A767" s="26">
        <v>-3.0997557768175841E-2</v>
      </c>
      <c r="B767" s="26">
        <v>3.732981993851559E-3</v>
      </c>
      <c r="C767" s="26">
        <v>-1.0693857249440438E-2</v>
      </c>
      <c r="D767" s="26">
        <v>1.2363222964331391E-2</v>
      </c>
      <c r="E767" s="26">
        <v>-3.0997557768175841E-2</v>
      </c>
      <c r="F767" s="26">
        <v>-3.0997557768175841E-2</v>
      </c>
    </row>
    <row r="768" spans="1:6" x14ac:dyDescent="0.45">
      <c r="A768" s="26">
        <v>-9.6936797208220244E-4</v>
      </c>
      <c r="B768" s="26">
        <v>-7.0006563115292061E-3</v>
      </c>
      <c r="C768" s="26">
        <v>6.2845651080945201E-3</v>
      </c>
      <c r="D768" s="26">
        <v>-1.5581134194272881E-2</v>
      </c>
      <c r="E768" s="26">
        <v>-9.6936797208220244E-4</v>
      </c>
      <c r="F768" s="26">
        <v>-9.6936797208220244E-4</v>
      </c>
    </row>
    <row r="769" spans="1:6" x14ac:dyDescent="0.45">
      <c r="A769" s="26">
        <v>-2.1928973413545508E-2</v>
      </c>
      <c r="B769" s="26">
        <v>-3.1945362414628774E-2</v>
      </c>
      <c r="C769" s="26">
        <v>-4.9962528103922061E-3</v>
      </c>
      <c r="D769" s="26">
        <v>2.7092542421217739E-3</v>
      </c>
      <c r="E769" s="26">
        <v>-2.1928973413545508E-2</v>
      </c>
      <c r="F769" s="26">
        <v>-2.1928973413545508E-2</v>
      </c>
    </row>
    <row r="770" spans="1:6" x14ac:dyDescent="0.45">
      <c r="A770" s="26">
        <v>-1.7460317460317461E-2</v>
      </c>
      <c r="B770" s="26">
        <v>-2.9585798816568046E-2</v>
      </c>
      <c r="C770" s="26">
        <v>-2.2596033140848608E-3</v>
      </c>
      <c r="D770" s="26">
        <v>1.422070534698521E-4</v>
      </c>
      <c r="E770" s="26">
        <v>-1.7460317460317461E-2</v>
      </c>
      <c r="F770" s="26">
        <v>-1.7460317460317461E-2</v>
      </c>
    </row>
    <row r="771" spans="1:6" x14ac:dyDescent="0.45">
      <c r="A771" s="26">
        <v>-7.2697899838449114E-3</v>
      </c>
      <c r="B771" s="26">
        <v>-1.7823639774859287E-2</v>
      </c>
      <c r="C771" s="26">
        <v>4.5294413688978363E-3</v>
      </c>
      <c r="D771" s="26">
        <v>4.7774776055737239E-2</v>
      </c>
      <c r="E771" s="26">
        <v>-7.2697899838449114E-3</v>
      </c>
      <c r="F771" s="26">
        <v>-7.2697899838449114E-3</v>
      </c>
    </row>
    <row r="772" spans="1:6" x14ac:dyDescent="0.45">
      <c r="A772" s="26">
        <v>3.4377542717656633E-2</v>
      </c>
      <c r="B772" s="26">
        <v>1.4565425023877745E-2</v>
      </c>
      <c r="C772" s="26">
        <v>-2.50501002004008E-4</v>
      </c>
      <c r="D772" s="26">
        <v>4.953182249966074E-2</v>
      </c>
      <c r="E772" s="26">
        <v>3.4377542717656633E-2</v>
      </c>
      <c r="F772" s="26">
        <v>3.4377542717656633E-2</v>
      </c>
    </row>
    <row r="773" spans="1:6" x14ac:dyDescent="0.45">
      <c r="A773" s="26">
        <v>2.4188790560471976E-2</v>
      </c>
      <c r="B773" s="26">
        <v>2.3064250411861616E-2</v>
      </c>
      <c r="C773" s="26">
        <v>2.9065397143573039E-2</v>
      </c>
      <c r="D773" s="26">
        <v>4.1375743470390483E-3</v>
      </c>
      <c r="E773" s="26">
        <v>2.4188790560471976E-2</v>
      </c>
      <c r="F773" s="26">
        <v>2.4188790560471976E-2</v>
      </c>
    </row>
    <row r="774" spans="1:6" x14ac:dyDescent="0.45">
      <c r="A774" s="26">
        <v>4.8003072196620587E-3</v>
      </c>
      <c r="B774" s="26">
        <v>6.901311249137336E-3</v>
      </c>
      <c r="C774" s="26">
        <v>4.1879717555393228E-2</v>
      </c>
      <c r="D774" s="26">
        <v>9.1424156579963944E-3</v>
      </c>
      <c r="E774" s="26">
        <v>4.8003072196620587E-3</v>
      </c>
      <c r="F774" s="26">
        <v>4.8003072196620587E-3</v>
      </c>
    </row>
    <row r="775" spans="1:6" x14ac:dyDescent="0.45">
      <c r="A775" s="26">
        <v>4.2040894324479267E-3</v>
      </c>
      <c r="B775" s="26">
        <v>-6.1686086360520902E-3</v>
      </c>
      <c r="C775" s="26">
        <v>1.6592661836877774E-2</v>
      </c>
      <c r="D775" s="26">
        <v>-3.5727957126451449E-3</v>
      </c>
      <c r="E775" s="26">
        <v>4.2040894324479267E-3</v>
      </c>
      <c r="F775" s="26">
        <v>4.2040894324479267E-3</v>
      </c>
    </row>
    <row r="776" spans="1:6" x14ac:dyDescent="0.45">
      <c r="A776" s="26">
        <v>5.708848715509039E-3</v>
      </c>
      <c r="B776" s="26">
        <v>-1.7011494252873564E-2</v>
      </c>
      <c r="C776" s="26">
        <v>9.4252873563218393E-3</v>
      </c>
      <c r="D776" s="26">
        <v>-2.0745293891663467E-2</v>
      </c>
      <c r="E776" s="26">
        <v>5.708848715509039E-3</v>
      </c>
      <c r="F776" s="26">
        <v>5.708848715509039E-3</v>
      </c>
    </row>
    <row r="777" spans="1:6" x14ac:dyDescent="0.45">
      <c r="A777" s="26">
        <v>9.2715231788079479E-3</v>
      </c>
      <c r="B777" s="26">
        <v>1.1693171188026192E-3</v>
      </c>
      <c r="C777" s="26">
        <v>2.1862901389205193E-2</v>
      </c>
      <c r="D777" s="26">
        <v>-4.6684974499803841E-2</v>
      </c>
      <c r="E777" s="26">
        <v>9.2715231788079479E-3</v>
      </c>
      <c r="F777" s="26">
        <v>9.2715231788079479E-3</v>
      </c>
    </row>
    <row r="778" spans="1:6" x14ac:dyDescent="0.45">
      <c r="A778" s="26">
        <v>-2.3997000374953132E-2</v>
      </c>
      <c r="B778" s="26">
        <v>-7.0077084793272596E-4</v>
      </c>
      <c r="C778" s="26">
        <v>2.674392689993314E-3</v>
      </c>
      <c r="D778" s="26">
        <v>-4.8422496570644721E-2</v>
      </c>
      <c r="E778" s="26">
        <v>-2.3997000374953132E-2</v>
      </c>
      <c r="F778" s="26">
        <v>-2.3997000374953132E-2</v>
      </c>
    </row>
    <row r="779" spans="1:6" x14ac:dyDescent="0.45">
      <c r="A779" s="26">
        <v>-4.1106415674222054E-2</v>
      </c>
      <c r="B779" s="26">
        <v>-4.254324450677887E-2</v>
      </c>
      <c r="C779" s="26">
        <v>-4.5343409646588131E-2</v>
      </c>
      <c r="D779" s="26">
        <v>1.9893325645091539E-2</v>
      </c>
      <c r="E779" s="26">
        <v>-4.1106415674222054E-2</v>
      </c>
      <c r="F779" s="26">
        <v>-4.1106415674222054E-2</v>
      </c>
    </row>
    <row r="780" spans="1:6" x14ac:dyDescent="0.45">
      <c r="A780" s="26">
        <v>-3.1850961538461536E-2</v>
      </c>
      <c r="B780" s="26">
        <v>-1.953125E-2</v>
      </c>
      <c r="C780" s="26">
        <v>-1.839348079161816E-2</v>
      </c>
      <c r="D780" s="26">
        <v>5.0883392226148414E-3</v>
      </c>
      <c r="E780" s="26">
        <v>-3.1850961538461536E-2</v>
      </c>
      <c r="F780" s="26">
        <v>-3.1850961538461536E-2</v>
      </c>
    </row>
    <row r="781" spans="1:6" x14ac:dyDescent="0.45">
      <c r="A781" s="26">
        <v>4.0554521001448372E-2</v>
      </c>
      <c r="B781" s="26">
        <v>2.5398406374501994E-2</v>
      </c>
      <c r="C781" s="26">
        <v>2.8462998102466792E-2</v>
      </c>
      <c r="D781" s="26">
        <v>-3.7547461679088734E-2</v>
      </c>
      <c r="E781" s="26">
        <v>4.0554521001448372E-2</v>
      </c>
      <c r="F781" s="26">
        <v>4.0554521001448372E-2</v>
      </c>
    </row>
    <row r="782" spans="1:6" x14ac:dyDescent="0.45">
      <c r="A782" s="26">
        <v>-1.6703121893020482E-2</v>
      </c>
      <c r="B782" s="26">
        <v>-3.2297231665857212E-2</v>
      </c>
      <c r="C782" s="26">
        <v>-2.859778597785978E-2</v>
      </c>
      <c r="D782" s="26">
        <v>4.251899473991818E-2</v>
      </c>
      <c r="E782" s="26">
        <v>-1.6703121893020482E-2</v>
      </c>
      <c r="F782" s="26">
        <v>-1.6703121893020482E-2</v>
      </c>
    </row>
    <row r="783" spans="1:6" x14ac:dyDescent="0.45">
      <c r="A783" s="26">
        <v>-2.891809908998989E-2</v>
      </c>
      <c r="B783" s="26">
        <v>-3.8143036386449183E-2</v>
      </c>
      <c r="C783" s="26">
        <v>-2.0417853751187084E-2</v>
      </c>
      <c r="D783" s="26">
        <v>3.5459004905395934E-2</v>
      </c>
      <c r="E783" s="26">
        <v>-2.891809908998989E-2</v>
      </c>
      <c r="F783" s="26">
        <v>-2.891809908998989E-2</v>
      </c>
    </row>
    <row r="784" spans="1:6" x14ac:dyDescent="0.45">
      <c r="A784" s="26">
        <v>1.7284464806330696E-2</v>
      </c>
      <c r="B784" s="26">
        <v>-7.8267675450039136E-4</v>
      </c>
      <c r="C784" s="26">
        <v>2.5933107125545321E-2</v>
      </c>
      <c r="D784" s="26">
        <v>-1.0963724959393611E-2</v>
      </c>
      <c r="E784" s="26">
        <v>1.7284464806330696E-2</v>
      </c>
      <c r="F784" s="26">
        <v>1.7284464806330696E-2</v>
      </c>
    </row>
    <row r="785" spans="1:6" x14ac:dyDescent="0.45">
      <c r="A785" s="26">
        <v>9.2118730808597744E-3</v>
      </c>
      <c r="B785" s="26">
        <v>2.6109660574412532E-4</v>
      </c>
      <c r="C785" s="26">
        <v>1.3938105362626978E-2</v>
      </c>
      <c r="D785" s="26">
        <v>-6.8427535240180651E-3</v>
      </c>
      <c r="E785" s="26">
        <v>9.2118730808597744E-3</v>
      </c>
      <c r="F785" s="26">
        <v>9.2118730808597744E-3</v>
      </c>
    </row>
    <row r="786" spans="1:6" x14ac:dyDescent="0.45">
      <c r="A786" s="26">
        <v>-9.9391480730223122E-3</v>
      </c>
      <c r="B786" s="26">
        <v>2.4275646045418951E-2</v>
      </c>
      <c r="C786" s="26">
        <v>-1.0950605778191985E-2</v>
      </c>
      <c r="D786" s="26">
        <v>1.8464930412015985E-2</v>
      </c>
      <c r="E786" s="26">
        <v>-9.9391480730223122E-3</v>
      </c>
      <c r="F786" s="26">
        <v>-9.9391480730223122E-3</v>
      </c>
    </row>
    <row r="787" spans="1:6" x14ac:dyDescent="0.45">
      <c r="A787" s="26">
        <v>2.1511985248924399E-2</v>
      </c>
      <c r="B787" s="26">
        <v>1.6055045871559634E-2</v>
      </c>
      <c r="C787" s="26">
        <v>-1.3663133097762074E-2</v>
      </c>
      <c r="D787" s="26">
        <v>-6.4943850629143552E-3</v>
      </c>
      <c r="E787" s="26">
        <v>2.1511985248924399E-2</v>
      </c>
      <c r="F787" s="26">
        <v>2.1511985248924399E-2</v>
      </c>
    </row>
    <row r="788" spans="1:6" x14ac:dyDescent="0.45">
      <c r="A788" s="26">
        <v>-2.0056157240272766E-3</v>
      </c>
      <c r="B788" s="26">
        <v>1.5048908954100827E-3</v>
      </c>
      <c r="C788" s="26">
        <v>-5.9708621925005975E-3</v>
      </c>
      <c r="D788" s="26">
        <v>2.5874982976984884E-3</v>
      </c>
      <c r="E788" s="26">
        <v>-2.0056157240272766E-3</v>
      </c>
      <c r="F788" s="26">
        <v>-2.0056157240272766E-3</v>
      </c>
    </row>
    <row r="789" spans="1:6" x14ac:dyDescent="0.45">
      <c r="A789" s="26">
        <v>3.0144694533762056E-3</v>
      </c>
      <c r="B789" s="26">
        <v>-1.0017530678687703E-2</v>
      </c>
      <c r="C789" s="26">
        <v>6.0067275348390193E-3</v>
      </c>
      <c r="D789" s="26">
        <v>-6.1124694376528121E-3</v>
      </c>
      <c r="E789" s="26">
        <v>3.0144694533762056E-3</v>
      </c>
      <c r="F789" s="26">
        <v>3.0144694533762056E-3</v>
      </c>
    </row>
    <row r="790" spans="1:6" x14ac:dyDescent="0.45">
      <c r="A790" s="26">
        <v>5.0090162292125828E-3</v>
      </c>
      <c r="B790" s="26">
        <v>-3.7945863900834811E-3</v>
      </c>
      <c r="C790" s="26">
        <v>2.5794124671602581E-2</v>
      </c>
      <c r="D790" s="26">
        <v>-3.0886975536422032E-2</v>
      </c>
      <c r="E790" s="26">
        <v>5.0090162292125828E-3</v>
      </c>
      <c r="F790" s="26">
        <v>5.0090162292125828E-3</v>
      </c>
    </row>
    <row r="791" spans="1:6" x14ac:dyDescent="0.45">
      <c r="A791" s="26">
        <v>-1.9936204146730461E-3</v>
      </c>
      <c r="B791" s="26">
        <v>-1.1934992381919756E-2</v>
      </c>
      <c r="C791" s="26">
        <v>-5.1222351571594878E-3</v>
      </c>
      <c r="D791" s="26">
        <v>1.9743336623889436E-3</v>
      </c>
      <c r="E791" s="26">
        <v>-1.9936204146730461E-3</v>
      </c>
      <c r="F791" s="26">
        <v>-1.9936204146730461E-3</v>
      </c>
    </row>
    <row r="792" spans="1:6" x14ac:dyDescent="0.45">
      <c r="A792" s="26">
        <v>3.595685177786656E-3</v>
      </c>
      <c r="B792" s="26">
        <v>9.5091236186070419E-3</v>
      </c>
      <c r="C792" s="26">
        <v>-5.1486075356892112E-3</v>
      </c>
      <c r="D792" s="26">
        <v>1.9141449683321606E-2</v>
      </c>
      <c r="E792" s="26">
        <v>3.595685177786656E-3</v>
      </c>
      <c r="F792" s="26">
        <v>3.595685177786656E-3</v>
      </c>
    </row>
    <row r="793" spans="1:6" x14ac:dyDescent="0.45">
      <c r="A793" s="26">
        <v>1.7714968152866242E-2</v>
      </c>
      <c r="B793" s="26">
        <v>1.2474541751527495E-2</v>
      </c>
      <c r="C793" s="26">
        <v>8.7038343919077863E-3</v>
      </c>
      <c r="D793" s="26">
        <v>-6.2146112415412237E-3</v>
      </c>
      <c r="E793" s="26">
        <v>1.7714968152866242E-2</v>
      </c>
      <c r="F793" s="26">
        <v>1.7714968152866242E-2</v>
      </c>
    </row>
    <row r="794" spans="1:6" x14ac:dyDescent="0.45">
      <c r="A794" s="26">
        <v>0</v>
      </c>
      <c r="B794" s="26">
        <v>2.1121448327885341E-2</v>
      </c>
      <c r="C794" s="26">
        <v>4.9207089552238806E-2</v>
      </c>
      <c r="D794" s="26">
        <v>0</v>
      </c>
      <c r="E794" s="26">
        <v>0</v>
      </c>
      <c r="F794" s="26">
        <v>0</v>
      </c>
    </row>
    <row r="795" spans="1:6" x14ac:dyDescent="0.45">
      <c r="A795" s="26">
        <v>0</v>
      </c>
      <c r="B795" s="26">
        <v>1.403595173602561E-2</v>
      </c>
      <c r="C795" s="26">
        <v>2.2227161591464769E-4</v>
      </c>
      <c r="D795" s="26">
        <v>-7.0872707059477487E-3</v>
      </c>
      <c r="E795" s="26">
        <v>0</v>
      </c>
      <c r="F795" s="26">
        <v>0</v>
      </c>
    </row>
    <row r="796" spans="1:6" x14ac:dyDescent="0.45">
      <c r="A796" s="26">
        <v>0</v>
      </c>
      <c r="B796" s="26">
        <v>-8.9849441476444868E-3</v>
      </c>
      <c r="C796" s="26">
        <v>-2.4444444444444446E-2</v>
      </c>
      <c r="D796" s="26">
        <v>4.1987403778866341E-4</v>
      </c>
      <c r="E796" s="26">
        <v>0</v>
      </c>
      <c r="F796" s="26">
        <v>0</v>
      </c>
    </row>
    <row r="797" spans="1:6" x14ac:dyDescent="0.45">
      <c r="A797" s="26">
        <v>0</v>
      </c>
      <c r="B797" s="26">
        <v>1.2251899044351876E-3</v>
      </c>
      <c r="C797" s="26">
        <v>-1.1389521640091116E-3</v>
      </c>
      <c r="D797" s="26">
        <v>-7.6944599888080579E-3</v>
      </c>
      <c r="E797" s="26">
        <v>0</v>
      </c>
      <c r="F797" s="26">
        <v>0</v>
      </c>
    </row>
    <row r="798" spans="1:6" x14ac:dyDescent="0.45">
      <c r="A798" s="26">
        <v>-0.12614903187952278</v>
      </c>
      <c r="B798" s="26">
        <v>-3.6710719530102789E-3</v>
      </c>
      <c r="C798" s="26">
        <v>0</v>
      </c>
      <c r="D798" s="26">
        <v>7.0492034400112787E-3</v>
      </c>
      <c r="E798" s="26">
        <v>-0.12614903187952278</v>
      </c>
      <c r="F798" s="26">
        <v>-0.12614903187952278</v>
      </c>
    </row>
    <row r="799" spans="1:6" x14ac:dyDescent="0.45">
      <c r="A799" s="26">
        <v>-0.15666965085049239</v>
      </c>
      <c r="B799" s="26">
        <v>3.6845983787767134E-3</v>
      </c>
      <c r="C799" s="26">
        <v>-1.5963511972633979E-3</v>
      </c>
      <c r="D799" s="26">
        <v>-2.51994960100798E-3</v>
      </c>
      <c r="E799" s="26">
        <v>-0.15666965085049239</v>
      </c>
      <c r="F799" s="26">
        <v>-0.15666965085049239</v>
      </c>
    </row>
    <row r="800" spans="1:6" x14ac:dyDescent="0.45">
      <c r="A800" s="26">
        <v>0.24548832271762208</v>
      </c>
      <c r="B800" s="26">
        <v>-6.8526676456191872E-3</v>
      </c>
      <c r="C800" s="26">
        <v>1.507537688442211E-2</v>
      </c>
      <c r="D800" s="26">
        <v>-8.0000000000000002E-3</v>
      </c>
      <c r="E800" s="26">
        <v>0.24548832271762208</v>
      </c>
      <c r="F800" s="26">
        <v>0.24548832271762208</v>
      </c>
    </row>
    <row r="801" spans="1:6" x14ac:dyDescent="0.45">
      <c r="A801" s="26">
        <v>4.2616663115278071E-4</v>
      </c>
      <c r="B801" s="26">
        <v>-5.9142434696895022E-3</v>
      </c>
      <c r="C801" s="26">
        <v>-6.0756075607560755E-3</v>
      </c>
      <c r="D801" s="26">
        <v>9.9037917374080364E-4</v>
      </c>
      <c r="E801" s="26">
        <v>4.2616663115278071E-4</v>
      </c>
      <c r="F801" s="26">
        <v>4.2616663115278071E-4</v>
      </c>
    </row>
    <row r="802" spans="1:6" x14ac:dyDescent="0.45">
      <c r="A802" s="26">
        <v>-1.5761448349307774E-2</v>
      </c>
      <c r="B802" s="26">
        <v>-2.7268220128904312E-3</v>
      </c>
      <c r="C802" s="26">
        <v>-7.9239302694136295E-3</v>
      </c>
      <c r="D802" s="26">
        <v>-1.2720848056537103E-3</v>
      </c>
      <c r="E802" s="26">
        <v>-1.5761448349307774E-2</v>
      </c>
      <c r="F802" s="26">
        <v>-1.5761448349307774E-2</v>
      </c>
    </row>
    <row r="803" spans="1:6" x14ac:dyDescent="0.45">
      <c r="A803" s="26">
        <v>-3.0296472624972951E-3</v>
      </c>
      <c r="B803" s="26">
        <v>1.5162813820531942E-2</v>
      </c>
      <c r="C803" s="26">
        <v>0</v>
      </c>
      <c r="D803" s="26">
        <v>4.5004245683555051E-2</v>
      </c>
      <c r="E803" s="26">
        <v>-3.0296472624972951E-3</v>
      </c>
      <c r="F803" s="26">
        <v>-3.0296472624972951E-3</v>
      </c>
    </row>
    <row r="804" spans="1:6" x14ac:dyDescent="0.45">
      <c r="A804" s="26">
        <v>-3.4729759062296505E-3</v>
      </c>
      <c r="B804" s="26">
        <v>3.9666993143976495E-2</v>
      </c>
      <c r="C804" s="26">
        <v>-1.0497489730716568E-2</v>
      </c>
      <c r="D804" s="26">
        <v>1.2594799566630552E-2</v>
      </c>
      <c r="E804" s="26">
        <v>-3.4729759062296505E-3</v>
      </c>
      <c r="F804" s="26">
        <v>-3.4729759062296505E-3</v>
      </c>
    </row>
    <row r="805" spans="1:6" x14ac:dyDescent="0.45">
      <c r="A805" s="26">
        <v>6.5345240688303205E-4</v>
      </c>
      <c r="B805" s="26">
        <v>4.4747998115873766E-2</v>
      </c>
      <c r="C805" s="26">
        <v>8.9944649446494461E-3</v>
      </c>
      <c r="D805" s="26">
        <v>-2.2067674200882709E-2</v>
      </c>
      <c r="E805" s="26">
        <v>6.5345240688303205E-4</v>
      </c>
      <c r="F805" s="26">
        <v>6.5345240688303205E-4</v>
      </c>
    </row>
    <row r="806" spans="1:6" x14ac:dyDescent="0.45">
      <c r="A806" s="26">
        <v>-4.5711797997387898E-3</v>
      </c>
      <c r="B806" s="26">
        <v>-8.5662759242560865E-3</v>
      </c>
      <c r="C806" s="26">
        <v>-5.942857142857143E-3</v>
      </c>
      <c r="D806" s="26">
        <v>3.1455142231947486E-3</v>
      </c>
      <c r="E806" s="26">
        <v>-4.5711797997387898E-3</v>
      </c>
      <c r="F806" s="26">
        <v>-4.5711797997387898E-3</v>
      </c>
    </row>
    <row r="807" spans="1:6" x14ac:dyDescent="0.45">
      <c r="A807" s="26">
        <v>-6.1228952547561777E-3</v>
      </c>
      <c r="B807" s="26">
        <v>2.5920873124147339E-2</v>
      </c>
      <c r="C807" s="26">
        <v>1.1496895838123706E-2</v>
      </c>
      <c r="D807" s="26">
        <v>-6.1349693251533744E-3</v>
      </c>
      <c r="E807" s="26">
        <v>-6.1228952547561777E-3</v>
      </c>
      <c r="F807" s="26">
        <v>-6.1228952547561777E-3</v>
      </c>
    </row>
    <row r="808" spans="1:6" x14ac:dyDescent="0.45">
      <c r="A808" s="26">
        <v>-5.5005500550055009E-3</v>
      </c>
      <c r="B808" s="26">
        <v>-2.0611702127659573E-2</v>
      </c>
      <c r="C808" s="26">
        <v>-1.0911570811548079E-2</v>
      </c>
      <c r="D808" s="26">
        <v>1.2071330589849109E-2</v>
      </c>
      <c r="E808" s="26">
        <v>-5.5005500550055009E-3</v>
      </c>
      <c r="F808" s="26">
        <v>-5.5005500550055009E-3</v>
      </c>
    </row>
    <row r="809" spans="1:6" x14ac:dyDescent="0.45">
      <c r="A809" s="26">
        <v>-6.4159292035398229E-3</v>
      </c>
      <c r="B809" s="26">
        <v>3.3944331296673455E-3</v>
      </c>
      <c r="C809" s="26">
        <v>3.2176511146862789E-3</v>
      </c>
      <c r="D809" s="26">
        <v>1.0978584982380048E-2</v>
      </c>
      <c r="E809" s="26">
        <v>-6.4159292035398229E-3</v>
      </c>
      <c r="F809" s="26">
        <v>-6.4159292035398229E-3</v>
      </c>
    </row>
    <row r="810" spans="1:6" x14ac:dyDescent="0.45">
      <c r="A810" s="26">
        <v>9.1293698508127363E-3</v>
      </c>
      <c r="B810" s="26">
        <v>-2.2552999548940009E-4</v>
      </c>
      <c r="C810" s="26">
        <v>5.2691867124856819E-3</v>
      </c>
      <c r="D810" s="26">
        <v>1.3942887786566565E-2</v>
      </c>
      <c r="E810" s="26">
        <v>9.1293698508127363E-3</v>
      </c>
      <c r="F810" s="26">
        <v>9.1293698508127363E-3</v>
      </c>
    </row>
    <row r="811" spans="1:6" x14ac:dyDescent="0.45">
      <c r="A811" s="26">
        <v>2.2727272727272728E-2</v>
      </c>
      <c r="B811" s="26">
        <v>3.0904579291676067E-2</v>
      </c>
      <c r="C811" s="26">
        <v>2.5296262534184138E-2</v>
      </c>
      <c r="D811" s="26">
        <v>4.5881264048657937E-2</v>
      </c>
      <c r="E811" s="26">
        <v>2.2727272727272728E-2</v>
      </c>
      <c r="F811" s="26">
        <v>2.2727272727272728E-2</v>
      </c>
    </row>
    <row r="812" spans="1:6" x14ac:dyDescent="0.45">
      <c r="A812" s="26">
        <v>2.5889967637540453E-3</v>
      </c>
      <c r="B812" s="26">
        <v>2.1881838074398249E-3</v>
      </c>
      <c r="C812" s="26">
        <v>4.4232051567014895E-2</v>
      </c>
      <c r="D812" s="26">
        <v>1.6940581542351455E-2</v>
      </c>
      <c r="E812" s="26">
        <v>2.5889967637540453E-3</v>
      </c>
      <c r="F812" s="26">
        <v>2.5889967637540453E-3</v>
      </c>
    </row>
    <row r="813" spans="1:6" x14ac:dyDescent="0.45">
      <c r="A813" s="26">
        <v>1.1405207660856467E-2</v>
      </c>
      <c r="B813" s="26">
        <v>1.2663755458515284E-2</v>
      </c>
      <c r="C813" s="26">
        <v>2.9161345253299276E-2</v>
      </c>
      <c r="D813" s="26">
        <v>-2.5111884634510195E-2</v>
      </c>
      <c r="E813" s="26">
        <v>1.1405207660856467E-2</v>
      </c>
      <c r="F813" s="26">
        <v>1.1405207660856467E-2</v>
      </c>
    </row>
    <row r="814" spans="1:6" x14ac:dyDescent="0.45">
      <c r="A814" s="26">
        <v>-8.5106382978723406E-3</v>
      </c>
      <c r="B814" s="26">
        <v>1.4014661492022424E-2</v>
      </c>
      <c r="C814" s="26">
        <v>-1.3029989658738366E-2</v>
      </c>
      <c r="D814" s="26">
        <v>4.3356286661565928E-3</v>
      </c>
      <c r="E814" s="26">
        <v>-8.5106382978723406E-3</v>
      </c>
      <c r="F814" s="26">
        <v>-8.5106382978723406E-3</v>
      </c>
    </row>
    <row r="815" spans="1:6" x14ac:dyDescent="0.45">
      <c r="A815" s="26">
        <v>0</v>
      </c>
      <c r="B815" s="26">
        <v>0</v>
      </c>
      <c r="C815" s="26">
        <v>-2.7661357921207042E-2</v>
      </c>
      <c r="D815" s="26">
        <v>-4.9517521584560688E-3</v>
      </c>
      <c r="E815" s="26">
        <v>0</v>
      </c>
      <c r="F815" s="26">
        <v>0</v>
      </c>
    </row>
    <row r="816" spans="1:6" x14ac:dyDescent="0.45">
      <c r="A816" s="26">
        <v>-2.7896995708154505E-3</v>
      </c>
      <c r="B816" s="26">
        <v>0</v>
      </c>
      <c r="C816" s="26">
        <v>-1.228448275862069E-2</v>
      </c>
      <c r="D816" s="26">
        <v>-7.6559908128110245E-4</v>
      </c>
      <c r="E816" s="26">
        <v>-2.7896995708154505E-3</v>
      </c>
      <c r="F816" s="26">
        <v>-2.7896995708154505E-3</v>
      </c>
    </row>
    <row r="817" spans="1:6" x14ac:dyDescent="0.45">
      <c r="A817" s="26">
        <v>-2.022810415321713E-2</v>
      </c>
      <c r="B817" s="26">
        <v>0</v>
      </c>
      <c r="C817" s="26">
        <v>-1.8328605716779401E-2</v>
      </c>
      <c r="D817" s="26">
        <v>1.9026944196143532E-2</v>
      </c>
      <c r="E817" s="26">
        <v>-2.022810415321713E-2</v>
      </c>
      <c r="F817" s="26">
        <v>-2.022810415321713E-2</v>
      </c>
    </row>
    <row r="818" spans="1:6" x14ac:dyDescent="0.45">
      <c r="A818" s="26">
        <v>-1.6472655392049198E-2</v>
      </c>
      <c r="B818" s="26">
        <v>0</v>
      </c>
      <c r="C818" s="26">
        <v>-2.022671704823294E-2</v>
      </c>
      <c r="D818" s="26">
        <v>-8.7719298245614037E-4</v>
      </c>
      <c r="E818" s="26">
        <v>-1.6472655392049198E-2</v>
      </c>
      <c r="F818" s="26">
        <v>-1.6472655392049198E-2</v>
      </c>
    </row>
    <row r="819" spans="1:6" x14ac:dyDescent="0.45">
      <c r="A819" s="26">
        <v>-8.2626172398392143E-3</v>
      </c>
      <c r="B819" s="26">
        <v>0</v>
      </c>
      <c r="C819" s="26">
        <v>3.629764065335753E-3</v>
      </c>
      <c r="D819" s="26">
        <v>-8.1525147372381781E-3</v>
      </c>
      <c r="E819" s="26">
        <v>-8.2626172398392143E-3</v>
      </c>
      <c r="F819" s="26">
        <v>-8.2626172398392143E-3</v>
      </c>
    </row>
    <row r="820" spans="1:6" x14ac:dyDescent="0.45">
      <c r="A820" s="26">
        <v>2.7246115739698266E-2</v>
      </c>
      <c r="B820" s="26">
        <v>-4.4014458856049328E-2</v>
      </c>
      <c r="C820" s="26">
        <v>1.8083182640144666E-2</v>
      </c>
      <c r="D820" s="26">
        <v>8.8517956499747094E-4</v>
      </c>
      <c r="E820" s="26">
        <v>2.7246115739698266E-2</v>
      </c>
      <c r="F820" s="26">
        <v>2.7246115739698266E-2</v>
      </c>
    </row>
    <row r="821" spans="1:6" x14ac:dyDescent="0.45">
      <c r="A821" s="26">
        <v>2.8496273564226217E-2</v>
      </c>
      <c r="B821" s="26">
        <v>-0.10008896797153025</v>
      </c>
      <c r="C821" s="26">
        <v>-7.104795737122558E-3</v>
      </c>
      <c r="D821" s="26">
        <v>3.626026531901453E-2</v>
      </c>
      <c r="E821" s="26">
        <v>2.8496273564226217E-2</v>
      </c>
      <c r="F821" s="26">
        <v>2.8496273564226217E-2</v>
      </c>
    </row>
    <row r="822" spans="1:6" x14ac:dyDescent="0.45">
      <c r="A822" s="26">
        <v>2.0034100596760442E-2</v>
      </c>
      <c r="B822" s="26">
        <v>4.9431537320810674E-2</v>
      </c>
      <c r="C822" s="26">
        <v>-2.4597495527728087E-3</v>
      </c>
      <c r="D822" s="26">
        <v>1.950743721043648E-2</v>
      </c>
      <c r="E822" s="26">
        <v>2.0034100596760442E-2</v>
      </c>
      <c r="F822" s="26">
        <v>2.0034100596760442E-2</v>
      </c>
    </row>
    <row r="823" spans="1:6" x14ac:dyDescent="0.45">
      <c r="A823" s="26">
        <v>3.9072294191391556E-2</v>
      </c>
      <c r="B823" s="26">
        <v>-9.1851154027319838E-3</v>
      </c>
      <c r="C823" s="26">
        <v>-7.3974445191661064E-3</v>
      </c>
      <c r="D823" s="26">
        <v>-1.6742406122937097E-3</v>
      </c>
      <c r="E823" s="26">
        <v>3.9072294191391556E-2</v>
      </c>
      <c r="F823" s="26">
        <v>3.9072294191391556E-2</v>
      </c>
    </row>
    <row r="824" spans="1:6" x14ac:dyDescent="0.45">
      <c r="A824" s="26">
        <v>4.0820430323748241E-2</v>
      </c>
      <c r="B824" s="26">
        <v>2.7573092464939386E-2</v>
      </c>
      <c r="C824" s="26">
        <v>-2.0325203252032522E-3</v>
      </c>
      <c r="D824" s="26">
        <v>-4.8754192620987062E-2</v>
      </c>
      <c r="E824" s="26">
        <v>4.0820430323748241E-2</v>
      </c>
      <c r="F824" s="26">
        <v>4.0820430323748241E-2</v>
      </c>
    </row>
    <row r="825" spans="1:6" x14ac:dyDescent="0.45">
      <c r="A825" s="26">
        <v>-8.3075734157650703E-3</v>
      </c>
      <c r="B825" s="26">
        <v>4.6264168401572982E-4</v>
      </c>
      <c r="C825" s="26">
        <v>1.3577732518669382E-3</v>
      </c>
      <c r="D825" s="26">
        <v>0</v>
      </c>
      <c r="E825" s="26">
        <v>-8.3075734157650703E-3</v>
      </c>
      <c r="F825" s="26">
        <v>-8.3075734157650703E-3</v>
      </c>
    </row>
    <row r="826" spans="1:6" x14ac:dyDescent="0.45">
      <c r="A826" s="26">
        <v>0</v>
      </c>
      <c r="B826" s="26">
        <v>-4.6473988439306356E-2</v>
      </c>
      <c r="C826" s="26">
        <v>-2.5762711864406779E-2</v>
      </c>
      <c r="D826" s="26">
        <v>0</v>
      </c>
      <c r="E826" s="26">
        <v>0</v>
      </c>
      <c r="F826" s="26">
        <v>0</v>
      </c>
    </row>
    <row r="827" spans="1:6" x14ac:dyDescent="0.45">
      <c r="A827" s="26">
        <v>0</v>
      </c>
      <c r="B827" s="26">
        <v>1.8913676042677012E-2</v>
      </c>
      <c r="C827" s="26">
        <v>-3.2475063790303872E-3</v>
      </c>
      <c r="D827" s="26">
        <v>-4.7852915249968521E-3</v>
      </c>
      <c r="E827" s="26">
        <v>0</v>
      </c>
      <c r="F827" s="26">
        <v>0</v>
      </c>
    </row>
    <row r="828" spans="1:6" x14ac:dyDescent="0.45">
      <c r="A828" s="26">
        <v>0</v>
      </c>
      <c r="B828" s="26">
        <v>-9.043312708234174E-3</v>
      </c>
      <c r="C828" s="26">
        <v>0</v>
      </c>
      <c r="D828" s="26">
        <v>4.6438061495634571E-2</v>
      </c>
      <c r="E828" s="26">
        <v>0</v>
      </c>
      <c r="F828" s="26">
        <v>0</v>
      </c>
    </row>
    <row r="829" spans="1:6" x14ac:dyDescent="0.45">
      <c r="A829" s="26">
        <v>2.142996298460939E-3</v>
      </c>
      <c r="B829" s="26">
        <v>7.2046109510086451E-4</v>
      </c>
      <c r="C829" s="26">
        <v>0</v>
      </c>
      <c r="D829" s="26">
        <v>-7.2551390568319227E-3</v>
      </c>
      <c r="E829" s="26">
        <v>2.142996298460939E-3</v>
      </c>
      <c r="F829" s="26">
        <v>2.142996298460939E-3</v>
      </c>
    </row>
    <row r="830" spans="1:6" x14ac:dyDescent="0.45">
      <c r="A830" s="26">
        <v>3.0132192846034214E-2</v>
      </c>
      <c r="B830" s="26">
        <v>8.1593472522198222E-3</v>
      </c>
      <c r="C830" s="26">
        <v>-3.4908075401442869E-2</v>
      </c>
      <c r="D830" s="26">
        <v>3.5566382460414131E-2</v>
      </c>
      <c r="E830" s="26">
        <v>3.0132192846034214E-2</v>
      </c>
      <c r="F830" s="26">
        <v>3.0132192846034214E-2</v>
      </c>
    </row>
    <row r="831" spans="1:6" x14ac:dyDescent="0.45">
      <c r="A831" s="26">
        <v>-2.0569918852613701E-2</v>
      </c>
      <c r="B831" s="26">
        <v>-1.9043084979766721E-2</v>
      </c>
      <c r="C831" s="26">
        <v>-1.3744875813841331E-2</v>
      </c>
      <c r="D831" s="26">
        <v>2.5523406257351212E-2</v>
      </c>
      <c r="E831" s="26">
        <v>-2.0569918852613701E-2</v>
      </c>
      <c r="F831" s="26">
        <v>-2.0569918852613701E-2</v>
      </c>
    </row>
    <row r="832" spans="1:6" x14ac:dyDescent="0.45">
      <c r="A832" s="26">
        <v>1.2716763005780347E-2</v>
      </c>
      <c r="B832" s="26">
        <v>3.8825527784518321E-3</v>
      </c>
      <c r="C832" s="26">
        <v>2.6894865525672372E-3</v>
      </c>
      <c r="D832" s="26">
        <v>1.4909966739304966E-2</v>
      </c>
      <c r="E832" s="26">
        <v>1.2716763005780347E-2</v>
      </c>
      <c r="F832" s="26">
        <v>1.2716763005780347E-2</v>
      </c>
    </row>
    <row r="833" spans="1:6" x14ac:dyDescent="0.45">
      <c r="A833" s="26">
        <v>-2.4162861491628614E-2</v>
      </c>
      <c r="B833" s="26">
        <v>-1.6920473773265651E-2</v>
      </c>
      <c r="C833" s="26">
        <v>-2.0482809070958303E-2</v>
      </c>
      <c r="D833" s="26">
        <v>4.5202847779410104E-4</v>
      </c>
      <c r="E833" s="26">
        <v>-2.4162861491628614E-2</v>
      </c>
      <c r="F833" s="26">
        <v>-2.4162861491628614E-2</v>
      </c>
    </row>
    <row r="834" spans="1:6" x14ac:dyDescent="0.45">
      <c r="A834" s="26">
        <v>1.7742249951257553E-2</v>
      </c>
      <c r="B834" s="26">
        <v>-4.917629702483403E-4</v>
      </c>
      <c r="C834" s="26">
        <v>9.2108538710480459E-3</v>
      </c>
      <c r="D834" s="26">
        <v>-6.6644075454648146E-3</v>
      </c>
      <c r="E834" s="26">
        <v>1.7742249951257553E-2</v>
      </c>
      <c r="F834" s="26">
        <v>1.7742249951257553E-2</v>
      </c>
    </row>
    <row r="835" spans="1:6" x14ac:dyDescent="0.45">
      <c r="A835" s="26">
        <v>-5.7471264367816091E-3</v>
      </c>
      <c r="B835" s="26">
        <v>-5.1660516605166054E-3</v>
      </c>
      <c r="C835" s="26">
        <v>0</v>
      </c>
      <c r="D835" s="26">
        <v>2.3538776438480784E-2</v>
      </c>
      <c r="E835" s="26">
        <v>-5.7471264367816091E-3</v>
      </c>
      <c r="F835" s="26">
        <v>-5.7471264367816091E-3</v>
      </c>
    </row>
    <row r="836" spans="1:6" x14ac:dyDescent="0.45">
      <c r="A836" s="26">
        <v>-7.1290944123314067E-3</v>
      </c>
      <c r="B836" s="26">
        <v>-9.8911968348170125E-4</v>
      </c>
      <c r="C836" s="26">
        <v>-4.9333991119881598E-3</v>
      </c>
      <c r="D836" s="26">
        <v>0</v>
      </c>
      <c r="E836" s="26">
        <v>-7.1290944123314067E-3</v>
      </c>
      <c r="F836" s="26">
        <v>-7.1290944123314067E-3</v>
      </c>
    </row>
    <row r="837" spans="1:6" x14ac:dyDescent="0.45">
      <c r="A837" s="26">
        <v>1.3584319813700757E-2</v>
      </c>
      <c r="B837" s="26">
        <v>2.4752475247524753E-4</v>
      </c>
      <c r="C837" s="26">
        <v>-6.1973227565691623E-3</v>
      </c>
      <c r="D837" s="26">
        <v>0</v>
      </c>
      <c r="E837" s="26">
        <v>1.3584319813700757E-2</v>
      </c>
      <c r="F837" s="26">
        <v>1.3584319813700757E-2</v>
      </c>
    </row>
    <row r="838" spans="1:6" x14ac:dyDescent="0.45">
      <c r="A838" s="26">
        <v>-2.106069308826345E-2</v>
      </c>
      <c r="B838" s="26">
        <v>-5.196733481811433E-3</v>
      </c>
      <c r="C838" s="26">
        <v>-1.0725866799700674E-2</v>
      </c>
      <c r="D838" s="26">
        <v>0</v>
      </c>
      <c r="E838" s="26">
        <v>-2.106069308826345E-2</v>
      </c>
      <c r="F838" s="26">
        <v>-2.106069308826345E-2</v>
      </c>
    </row>
    <row r="839" spans="1:6" x14ac:dyDescent="0.45">
      <c r="A839" s="26">
        <v>-9.3878349305691368E-3</v>
      </c>
      <c r="B839" s="26">
        <v>-3.7313432835820895E-3</v>
      </c>
      <c r="C839" s="26">
        <v>-3.5300050428643467E-3</v>
      </c>
      <c r="D839" s="26">
        <v>0</v>
      </c>
      <c r="E839" s="26">
        <v>-9.3878349305691368E-3</v>
      </c>
      <c r="F839" s="26">
        <v>-9.3878349305691368E-3</v>
      </c>
    </row>
    <row r="840" spans="1:6" x14ac:dyDescent="0.45">
      <c r="A840" s="26">
        <v>2.3692003948667323E-3</v>
      </c>
      <c r="B840" s="26">
        <v>2.4968789013732833E-4</v>
      </c>
      <c r="C840" s="26">
        <v>-3.5425101214574899E-3</v>
      </c>
      <c r="D840" s="26">
        <v>-0.45450505499388955</v>
      </c>
      <c r="E840" s="26">
        <v>2.3692003948667323E-3</v>
      </c>
      <c r="F840" s="26">
        <v>2.3692003948667323E-3</v>
      </c>
    </row>
    <row r="841" spans="1:6" x14ac:dyDescent="0.45">
      <c r="A841" s="26">
        <v>1.9696671262556627E-4</v>
      </c>
      <c r="B841" s="26">
        <v>-4.7428856714927612E-3</v>
      </c>
      <c r="C841" s="26">
        <v>-1.4982224479431183E-2</v>
      </c>
      <c r="D841" s="26">
        <v>0</v>
      </c>
      <c r="E841" s="26">
        <v>1.9696671262556627E-4</v>
      </c>
      <c r="F841" s="26">
        <v>1.9696671262556627E-4</v>
      </c>
    </row>
    <row r="842" spans="1:6" x14ac:dyDescent="0.45">
      <c r="A842" s="26">
        <v>-5.3170539582512799E-3</v>
      </c>
      <c r="B842" s="26">
        <v>-1.2540757461750689E-3</v>
      </c>
      <c r="C842" s="26">
        <v>-7.7339520494972935E-4</v>
      </c>
      <c r="D842" s="26">
        <v>2.2403258655804479E-2</v>
      </c>
      <c r="E842" s="26">
        <v>-5.3170539582512799E-3</v>
      </c>
      <c r="F842" s="26">
        <v>-5.3170539582512799E-3</v>
      </c>
    </row>
    <row r="843" spans="1:6" x14ac:dyDescent="0.45">
      <c r="A843" s="26">
        <v>-4.3555731538309243E-3</v>
      </c>
      <c r="B843" s="26">
        <v>-2.0090406830738324E-3</v>
      </c>
      <c r="C843" s="26">
        <v>-1.2899896800825593E-2</v>
      </c>
      <c r="D843" s="26">
        <v>-1.1952191235059761E-2</v>
      </c>
      <c r="E843" s="26">
        <v>-4.3555731538309243E-3</v>
      </c>
      <c r="F843" s="26">
        <v>-4.3555731538309243E-3</v>
      </c>
    </row>
    <row r="844" spans="1:6" x14ac:dyDescent="0.45">
      <c r="A844" s="26">
        <v>-4.9711672300656196E-3</v>
      </c>
      <c r="B844" s="26">
        <v>-5.0327126321087065E-4</v>
      </c>
      <c r="C844" s="26">
        <v>7.8410872974385784E-4</v>
      </c>
      <c r="D844" s="26">
        <v>6.0483870967741934E-3</v>
      </c>
      <c r="E844" s="26">
        <v>-4.9711672300656196E-3</v>
      </c>
      <c r="F844" s="26">
        <v>-4.9711672300656196E-3</v>
      </c>
    </row>
    <row r="845" spans="1:6" x14ac:dyDescent="0.45">
      <c r="A845" s="26">
        <v>-1.6786570743405275E-2</v>
      </c>
      <c r="B845" s="26">
        <v>1.1329305135951661E-2</v>
      </c>
      <c r="C845" s="26">
        <v>9.4019326194828938E-3</v>
      </c>
      <c r="D845" s="26">
        <v>-7.0140280561122245E-3</v>
      </c>
      <c r="E845" s="26">
        <v>-1.6786570743405275E-2</v>
      </c>
      <c r="F845" s="26">
        <v>-1.6786570743405275E-2</v>
      </c>
    </row>
    <row r="846" spans="1:6" x14ac:dyDescent="0.45">
      <c r="A846" s="26">
        <v>2.4593495934959349E-2</v>
      </c>
      <c r="B846" s="26">
        <v>3.4353995519044063E-2</v>
      </c>
      <c r="C846" s="26">
        <v>2.8460543337645538E-2</v>
      </c>
      <c r="D846" s="26">
        <v>-9.8890010090817351E-3</v>
      </c>
      <c r="E846" s="26">
        <v>2.4593495934959349E-2</v>
      </c>
      <c r="F846" s="26">
        <v>2.4593495934959349E-2</v>
      </c>
    </row>
    <row r="847" spans="1:6" x14ac:dyDescent="0.45">
      <c r="A847" s="26">
        <v>-1.7853600476096014E-2</v>
      </c>
      <c r="B847" s="26">
        <v>-7.2202166064981946E-4</v>
      </c>
      <c r="C847" s="26">
        <v>-1.1069182389937107E-2</v>
      </c>
      <c r="D847" s="26">
        <v>3.0574806359559724E-3</v>
      </c>
      <c r="E847" s="26">
        <v>-1.7853600476096014E-2</v>
      </c>
      <c r="F847" s="26">
        <v>-1.7853600476096014E-2</v>
      </c>
    </row>
    <row r="848" spans="1:6" x14ac:dyDescent="0.45">
      <c r="A848" s="26">
        <v>-9.4930317107655027E-3</v>
      </c>
      <c r="B848" s="26">
        <v>-2.3603082851637765E-2</v>
      </c>
      <c r="C848" s="26">
        <v>-7.3772576952429404E-3</v>
      </c>
      <c r="D848" s="26">
        <v>7.1123755334281651E-3</v>
      </c>
      <c r="E848" s="26">
        <v>-9.4930317107655027E-3</v>
      </c>
      <c r="F848" s="26">
        <v>-9.4930317107655027E-3</v>
      </c>
    </row>
    <row r="849" spans="1:6" x14ac:dyDescent="0.45">
      <c r="A849" s="26">
        <v>5.7096247960848291E-3</v>
      </c>
      <c r="B849" s="26">
        <v>-1.0360138135175136E-2</v>
      </c>
      <c r="C849" s="26">
        <v>-1.7939518195797027E-3</v>
      </c>
      <c r="D849" s="26">
        <v>3.3898305084745763E-2</v>
      </c>
      <c r="E849" s="26">
        <v>5.7096247960848291E-3</v>
      </c>
      <c r="F849" s="26">
        <v>5.7096247960848291E-3</v>
      </c>
    </row>
    <row r="850" spans="1:6" x14ac:dyDescent="0.45">
      <c r="A850" s="26">
        <v>1.8653690186536901E-2</v>
      </c>
      <c r="B850" s="26">
        <v>5.2342971086739784E-3</v>
      </c>
      <c r="C850" s="26">
        <v>1.5404364569961489E-3</v>
      </c>
      <c r="D850" s="26">
        <v>-1.756440281030445E-3</v>
      </c>
      <c r="E850" s="26">
        <v>1.8653690186536901E-2</v>
      </c>
      <c r="F850" s="26">
        <v>1.8653690186536901E-2</v>
      </c>
    </row>
    <row r="851" spans="1:6" x14ac:dyDescent="0.45">
      <c r="A851" s="26">
        <v>1.5127388535031847E-2</v>
      </c>
      <c r="B851" s="26">
        <v>1.0662038184973965E-2</v>
      </c>
      <c r="C851" s="26">
        <v>-7.9466803383747755E-3</v>
      </c>
      <c r="D851" s="26">
        <v>1.1730205278592375E-2</v>
      </c>
      <c r="E851" s="26">
        <v>1.5127388535031847E-2</v>
      </c>
      <c r="F851" s="26">
        <v>1.5127388535031847E-2</v>
      </c>
    </row>
    <row r="852" spans="1:6" x14ac:dyDescent="0.45">
      <c r="A852" s="26">
        <v>-2.0196078431372548E-2</v>
      </c>
      <c r="B852" s="26">
        <v>-7.360157016683023E-3</v>
      </c>
      <c r="C852" s="26">
        <v>-2.5839793281653745E-4</v>
      </c>
      <c r="D852" s="26">
        <v>7.3429951690821256E-3</v>
      </c>
      <c r="E852" s="26">
        <v>-2.0196078431372548E-2</v>
      </c>
      <c r="F852" s="26">
        <v>-2.0196078431372548E-2</v>
      </c>
    </row>
    <row r="853" spans="1:6" x14ac:dyDescent="0.45">
      <c r="A853" s="26">
        <v>1.6810086051630979E-2</v>
      </c>
      <c r="B853" s="26">
        <v>8.156203657933762E-3</v>
      </c>
      <c r="C853" s="26">
        <v>2.7655724993538383E-2</v>
      </c>
      <c r="D853" s="26">
        <v>-1.5346249760214848E-3</v>
      </c>
      <c r="E853" s="26">
        <v>1.6810086051630979E-2</v>
      </c>
      <c r="F853" s="26">
        <v>1.6810086051630979E-2</v>
      </c>
    </row>
    <row r="854" spans="1:6" x14ac:dyDescent="0.45">
      <c r="A854" s="26">
        <v>1.7713048612477858E-3</v>
      </c>
      <c r="B854" s="26">
        <v>5.1483206668301055E-3</v>
      </c>
      <c r="C854" s="26">
        <v>1.6096579476861168E-2</v>
      </c>
      <c r="D854" s="26">
        <v>2.3054755043227664E-2</v>
      </c>
      <c r="E854" s="26">
        <v>1.7713048612477858E-3</v>
      </c>
      <c r="F854" s="26">
        <v>1.7713048612477858E-3</v>
      </c>
    </row>
    <row r="855" spans="1:6" x14ac:dyDescent="0.45">
      <c r="A855" s="26">
        <v>-1.100196463654224E-2</v>
      </c>
      <c r="B855" s="26">
        <v>1.0487804878048781E-2</v>
      </c>
      <c r="C855" s="26">
        <v>1.0396039603960397E-2</v>
      </c>
      <c r="D855" s="26">
        <v>1.6338028169014085E-2</v>
      </c>
      <c r="E855" s="26">
        <v>-1.100196463654224E-2</v>
      </c>
      <c r="F855" s="26">
        <v>-1.100196463654224E-2</v>
      </c>
    </row>
    <row r="856" spans="1:6" x14ac:dyDescent="0.45">
      <c r="A856" s="26">
        <v>2.2447357965832339E-2</v>
      </c>
      <c r="B856" s="26">
        <v>3.3550567221819934E-2</v>
      </c>
      <c r="C856" s="26">
        <v>4.556589906908378E-2</v>
      </c>
      <c r="D856" s="26">
        <v>2.7716186252771621E-3</v>
      </c>
      <c r="E856" s="26">
        <v>2.2447357965832339E-2</v>
      </c>
      <c r="F856" s="26">
        <v>2.2447357965832339E-2</v>
      </c>
    </row>
    <row r="857" spans="1:6" x14ac:dyDescent="0.45">
      <c r="A857" s="26">
        <v>-8.5486691276471724E-3</v>
      </c>
      <c r="B857" s="26">
        <v>4.2970574497898179E-2</v>
      </c>
      <c r="C857" s="26">
        <v>1.6635426429240863E-2</v>
      </c>
      <c r="D857" s="26">
        <v>2.4507094158835452E-2</v>
      </c>
      <c r="E857" s="26">
        <v>-8.5486691276471724E-3</v>
      </c>
      <c r="F857" s="26">
        <v>-8.5486691276471724E-3</v>
      </c>
    </row>
    <row r="858" spans="1:6" x14ac:dyDescent="0.45">
      <c r="A858" s="26">
        <v>6.8587105624142658E-3</v>
      </c>
      <c r="B858" s="26">
        <v>-9.4043887147335428E-3</v>
      </c>
      <c r="C858" s="26">
        <v>-2.7195206268725514E-2</v>
      </c>
      <c r="D858" s="26">
        <v>3.2194244604316545E-2</v>
      </c>
      <c r="E858" s="26">
        <v>6.8587105624142658E-3</v>
      </c>
      <c r="F858" s="26">
        <v>6.8587105624142658E-3</v>
      </c>
    </row>
    <row r="859" spans="1:6" x14ac:dyDescent="0.45">
      <c r="A859" s="26">
        <v>1.9462826002335538E-4</v>
      </c>
      <c r="B859" s="26">
        <v>-3.8426763110307413E-3</v>
      </c>
      <c r="C859" s="26">
        <v>3.7668798862828715E-2</v>
      </c>
      <c r="D859" s="26">
        <v>4.4607074403206132E-2</v>
      </c>
      <c r="E859" s="26">
        <v>1.9462826002335538E-4</v>
      </c>
      <c r="F859" s="26">
        <v>1.9462826002335538E-4</v>
      </c>
    </row>
    <row r="860" spans="1:6" x14ac:dyDescent="0.45">
      <c r="A860" s="26">
        <v>5.837711617046118E-3</v>
      </c>
      <c r="B860" s="26">
        <v>2.722940776038121E-3</v>
      </c>
      <c r="C860" s="26">
        <v>2.4885844748858448E-2</v>
      </c>
      <c r="D860" s="26">
        <v>4.3202668890742285E-2</v>
      </c>
      <c r="E860" s="26">
        <v>5.837711617046118E-3</v>
      </c>
      <c r="F860" s="26">
        <v>5.837711617046118E-3</v>
      </c>
    </row>
    <row r="861" spans="1:6" x14ac:dyDescent="0.45">
      <c r="A861" s="26">
        <v>4.9139098471657962E-2</v>
      </c>
      <c r="B861" s="26">
        <v>4.525910839556461E-3</v>
      </c>
      <c r="C861" s="26">
        <v>-1.7821341055914458E-3</v>
      </c>
      <c r="D861" s="26">
        <v>2.7342500799488328E-2</v>
      </c>
      <c r="E861" s="26">
        <v>4.9139098471657962E-2</v>
      </c>
      <c r="F861" s="26">
        <v>4.9139098471657962E-2</v>
      </c>
    </row>
    <row r="862" spans="1:6" x14ac:dyDescent="0.45">
      <c r="A862" s="26">
        <v>1.6411580306103634E-2</v>
      </c>
      <c r="B862" s="26">
        <v>-1.3516557783284524E-2</v>
      </c>
      <c r="C862" s="26">
        <v>-1.182771702744923E-2</v>
      </c>
      <c r="D862" s="26">
        <v>-3.7198443579766538E-2</v>
      </c>
      <c r="E862" s="26">
        <v>1.6411580306103634E-2</v>
      </c>
      <c r="F862" s="26">
        <v>1.6411580306103634E-2</v>
      </c>
    </row>
    <row r="863" spans="1:6" x14ac:dyDescent="0.45">
      <c r="A863" s="26">
        <v>0</v>
      </c>
      <c r="B863" s="26">
        <v>-1.1874857273350079E-2</v>
      </c>
      <c r="C863" s="26">
        <v>-2.2583559168925022E-4</v>
      </c>
      <c r="D863" s="26">
        <v>2.1015195602974456E-3</v>
      </c>
      <c r="E863" s="26">
        <v>0</v>
      </c>
      <c r="F863" s="26">
        <v>0</v>
      </c>
    </row>
    <row r="864" spans="1:6" x14ac:dyDescent="0.45">
      <c r="A864" s="26">
        <v>1.2336719883889695E-2</v>
      </c>
      <c r="B864" s="26">
        <v>3.9288190432170099E-3</v>
      </c>
      <c r="C864" s="26">
        <v>1.8522701603794895E-2</v>
      </c>
      <c r="D864" s="26">
        <v>2.903694144216809E-2</v>
      </c>
      <c r="E864" s="26">
        <v>1.2336719883889695E-2</v>
      </c>
      <c r="F864" s="26">
        <v>1.2336719883889695E-2</v>
      </c>
    </row>
    <row r="865" spans="1:6" x14ac:dyDescent="0.45">
      <c r="A865" s="26">
        <v>-4.0501792114695338E-2</v>
      </c>
      <c r="B865" s="26">
        <v>-8.7476979742173114E-3</v>
      </c>
      <c r="C865" s="26">
        <v>-5.5444666223109333E-3</v>
      </c>
      <c r="D865" s="26">
        <v>-2.1476720489104876E-2</v>
      </c>
      <c r="E865" s="26">
        <v>-4.0501792114695338E-2</v>
      </c>
      <c r="F865" s="26">
        <v>-4.0501792114695338E-2</v>
      </c>
    </row>
    <row r="866" spans="1:6" x14ac:dyDescent="0.45">
      <c r="A866" s="26">
        <v>-1.4942099364960778E-3</v>
      </c>
      <c r="B866" s="26">
        <v>5.1091500232234091E-3</v>
      </c>
      <c r="C866" s="26">
        <v>3.3452274754683319E-3</v>
      </c>
      <c r="D866" s="26">
        <v>-4.7260493431592436E-2</v>
      </c>
      <c r="E866" s="26">
        <v>-1.4942099364960778E-3</v>
      </c>
      <c r="F866" s="26">
        <v>-1.4942099364960778E-3</v>
      </c>
    </row>
    <row r="867" spans="1:6" x14ac:dyDescent="0.45">
      <c r="A867" s="26">
        <v>-2.9741863075196408E-2</v>
      </c>
      <c r="B867" s="26">
        <v>3.0036968576709795E-3</v>
      </c>
      <c r="C867" s="26">
        <v>-2.1560346743720826E-2</v>
      </c>
      <c r="D867" s="26">
        <v>1.6647048932234742E-2</v>
      </c>
      <c r="E867" s="26">
        <v>-2.9741863075196408E-2</v>
      </c>
      <c r="F867" s="26">
        <v>-2.9741863075196408E-2</v>
      </c>
    </row>
    <row r="868" spans="1:6" x14ac:dyDescent="0.45">
      <c r="A868" s="26">
        <v>-2.564102564102564E-2</v>
      </c>
      <c r="B868" s="26">
        <v>-3.2250633494586498E-2</v>
      </c>
      <c r="C868" s="26">
        <v>-2.5215810995002273E-2</v>
      </c>
      <c r="D868" s="26">
        <v>1.5712868011908701E-2</v>
      </c>
      <c r="E868" s="26">
        <v>-2.564102564102564E-2</v>
      </c>
      <c r="F868" s="26">
        <v>-2.564102564102564E-2</v>
      </c>
    </row>
    <row r="869" spans="1:6" x14ac:dyDescent="0.45">
      <c r="A869" s="26">
        <v>2.3545706371191136E-2</v>
      </c>
      <c r="B869" s="26">
        <v>4.0466555582004283E-3</v>
      </c>
      <c r="C869" s="26">
        <v>2.7965509205313448E-3</v>
      </c>
      <c r="D869" s="26">
        <v>0</v>
      </c>
      <c r="E869" s="26">
        <v>2.3545706371191136E-2</v>
      </c>
      <c r="F869" s="26">
        <v>2.3545706371191136E-2</v>
      </c>
    </row>
    <row r="870" spans="1:6" x14ac:dyDescent="0.45">
      <c r="A870" s="26">
        <v>4.252851343514402E-3</v>
      </c>
      <c r="B870" s="26">
        <v>-4.5045045045045045E-3</v>
      </c>
      <c r="C870" s="26">
        <v>1.5338136184057634E-2</v>
      </c>
      <c r="D870" s="26">
        <v>-3.5824784237094938E-3</v>
      </c>
      <c r="E870" s="26">
        <v>4.252851343514402E-3</v>
      </c>
      <c r="F870" s="26">
        <v>4.252851343514402E-3</v>
      </c>
    </row>
    <row r="871" spans="1:6" x14ac:dyDescent="0.45">
      <c r="A871" s="26">
        <v>2.2329162656400385E-2</v>
      </c>
      <c r="B871" s="26">
        <v>4.9297451774231962E-2</v>
      </c>
      <c r="C871" s="26">
        <v>3.5248340581368734E-2</v>
      </c>
      <c r="D871" s="26">
        <v>-1.5525412649125674E-2</v>
      </c>
      <c r="E871" s="26">
        <v>2.2329162656400385E-2</v>
      </c>
      <c r="F871" s="26">
        <v>2.2329162656400385E-2</v>
      </c>
    </row>
    <row r="872" spans="1:6" x14ac:dyDescent="0.45">
      <c r="A872" s="26">
        <v>7.5315383167011863E-4</v>
      </c>
      <c r="B872" s="26">
        <v>1.2029051293690422E-2</v>
      </c>
      <c r="C872" s="26">
        <v>-2.8741985407915102E-3</v>
      </c>
      <c r="D872" s="26">
        <v>-3.3200531208499337E-3</v>
      </c>
      <c r="E872" s="26">
        <v>7.5315383167011863E-4</v>
      </c>
      <c r="F872" s="26">
        <v>7.5315383167011863E-4</v>
      </c>
    </row>
    <row r="873" spans="1:6" x14ac:dyDescent="0.45">
      <c r="A873" s="26">
        <v>-1.6933207902163688E-3</v>
      </c>
      <c r="B873" s="26">
        <v>9.1948867459071548E-3</v>
      </c>
      <c r="C873" s="26">
        <v>8.869179600886918E-4</v>
      </c>
      <c r="D873" s="26">
        <v>-2.3484343770819455E-2</v>
      </c>
      <c r="E873" s="26">
        <v>-1.6933207902163688E-3</v>
      </c>
      <c r="F873" s="26">
        <v>-1.6933207902163688E-3</v>
      </c>
    </row>
    <row r="874" spans="1:6" x14ac:dyDescent="0.45">
      <c r="A874" s="26">
        <v>1.8658122879758765E-2</v>
      </c>
      <c r="B874" s="26">
        <v>4.9111111111111112E-2</v>
      </c>
      <c r="C874" s="26">
        <v>4.6300398759415155E-2</v>
      </c>
      <c r="D874" s="26">
        <v>1.5179942009210303E-2</v>
      </c>
      <c r="E874" s="26">
        <v>1.8658122879758765E-2</v>
      </c>
      <c r="F874" s="26">
        <v>1.8658122879758765E-2</v>
      </c>
    </row>
    <row r="875" spans="1:6" x14ac:dyDescent="0.45">
      <c r="A875" s="26">
        <v>-1.3876040703052728E-2</v>
      </c>
      <c r="B875" s="26">
        <v>5.2954882440160982E-3</v>
      </c>
      <c r="C875" s="26">
        <v>-6.5636248147363961E-3</v>
      </c>
      <c r="D875" s="26">
        <v>-1.2600806451612902E-2</v>
      </c>
      <c r="E875" s="26">
        <v>-1.3876040703052728E-2</v>
      </c>
      <c r="F875" s="26">
        <v>-1.3876040703052728E-2</v>
      </c>
    </row>
    <row r="876" spans="1:6" x14ac:dyDescent="0.45">
      <c r="A876" s="26">
        <v>1.50093808630394E-2</v>
      </c>
      <c r="B876" s="26">
        <v>3.2026970080067427E-2</v>
      </c>
      <c r="C876" s="26">
        <v>8.5251491901108273E-3</v>
      </c>
      <c r="D876" s="26">
        <v>-3.6242981112812662E-2</v>
      </c>
      <c r="E876" s="26">
        <v>1.50093808630394E-2</v>
      </c>
      <c r="F876" s="26">
        <v>1.50093808630394E-2</v>
      </c>
    </row>
    <row r="877" spans="1:6" x14ac:dyDescent="0.45">
      <c r="A877" s="26">
        <v>2.9574861367837337E-3</v>
      </c>
      <c r="B877" s="26">
        <v>2.5112290730910574E-2</v>
      </c>
      <c r="C877" s="26">
        <v>-1.7962806424344887E-2</v>
      </c>
      <c r="D877" s="26">
        <v>1.8714689265536724E-2</v>
      </c>
      <c r="E877" s="26">
        <v>2.9574861367837337E-3</v>
      </c>
      <c r="F877" s="26">
        <v>2.9574861367837337E-3</v>
      </c>
    </row>
    <row r="878" spans="1:6" x14ac:dyDescent="0.45">
      <c r="A878" s="26">
        <v>-2.1009952082565425E-2</v>
      </c>
      <c r="B878" s="26">
        <v>-1.5335590519816769E-2</v>
      </c>
      <c r="C878" s="26">
        <v>-1.3341941037228319E-2</v>
      </c>
      <c r="D878" s="26">
        <v>6.932409012131716E-4</v>
      </c>
      <c r="E878" s="26">
        <v>-2.1009952082565425E-2</v>
      </c>
      <c r="F878" s="26">
        <v>-2.1009952082565425E-2</v>
      </c>
    </row>
    <row r="879" spans="1:6" x14ac:dyDescent="0.45">
      <c r="A879" s="26">
        <v>-6.024096385542169E-3</v>
      </c>
      <c r="B879" s="26">
        <v>1.5169902912621359E-2</v>
      </c>
      <c r="C879" s="26">
        <v>-5.8887677208287895E-3</v>
      </c>
      <c r="D879" s="26">
        <v>3.1693799792171802E-2</v>
      </c>
      <c r="E879" s="26">
        <v>-6.024096385542169E-3</v>
      </c>
      <c r="F879" s="26">
        <v>-6.024096385542169E-3</v>
      </c>
    </row>
    <row r="880" spans="1:6" x14ac:dyDescent="0.45">
      <c r="A880" s="26">
        <v>-1.7613636363636363E-2</v>
      </c>
      <c r="B880" s="26">
        <v>-3.3672046224347482E-2</v>
      </c>
      <c r="C880" s="26">
        <v>-2.3036419482229047E-2</v>
      </c>
      <c r="D880" s="26">
        <v>3.1895249286553636E-3</v>
      </c>
      <c r="E880" s="26">
        <v>-1.7613636363636363E-2</v>
      </c>
      <c r="F880" s="26">
        <v>-1.7613636363636363E-2</v>
      </c>
    </row>
    <row r="881" spans="1:6" x14ac:dyDescent="0.45">
      <c r="A881" s="26">
        <v>5.0125313283208017E-3</v>
      </c>
      <c r="B881" s="26">
        <v>3.9175257731958761E-3</v>
      </c>
      <c r="C881" s="26">
        <v>3.8176510217830676E-3</v>
      </c>
      <c r="D881" s="26">
        <v>3.0120481927710845E-3</v>
      </c>
      <c r="E881" s="26">
        <v>5.0125313283208017E-3</v>
      </c>
      <c r="F881" s="26">
        <v>5.0125313283208017E-3</v>
      </c>
    </row>
    <row r="882" spans="1:6" x14ac:dyDescent="0.45">
      <c r="A882" s="26">
        <v>-1.6689046614233646E-2</v>
      </c>
      <c r="B882" s="26">
        <v>-3.1834052166769357E-2</v>
      </c>
      <c r="C882" s="26">
        <v>-1.9239373601789709E-2</v>
      </c>
      <c r="D882" s="26">
        <v>4.5378712045378709E-2</v>
      </c>
      <c r="E882" s="26">
        <v>-1.6689046614233646E-2</v>
      </c>
      <c r="F882" s="26">
        <v>-1.6689046614233646E-2</v>
      </c>
    </row>
    <row r="883" spans="1:6" x14ac:dyDescent="0.45">
      <c r="A883" s="26">
        <v>1.4826375341396801E-2</v>
      </c>
      <c r="B883" s="26">
        <v>8.0610946117946544E-3</v>
      </c>
      <c r="C883" s="26">
        <v>5.4744525547445258E-3</v>
      </c>
      <c r="D883" s="26">
        <v>4.6281519310564956E-2</v>
      </c>
      <c r="E883" s="26">
        <v>1.4826375341396801E-2</v>
      </c>
      <c r="F883" s="26">
        <v>1.4826375341396801E-2</v>
      </c>
    </row>
    <row r="884" spans="1:6" x14ac:dyDescent="0.45">
      <c r="A884" s="26">
        <v>4.2868127643214148E-2</v>
      </c>
      <c r="B884" s="26">
        <v>4.650673400673401E-2</v>
      </c>
      <c r="C884" s="26">
        <v>3.9473684210526314E-2</v>
      </c>
      <c r="D884" s="26">
        <v>-2.0286760219646125E-2</v>
      </c>
      <c r="E884" s="26">
        <v>4.2868127643214148E-2</v>
      </c>
      <c r="F884" s="26">
        <v>4.2868127643214148E-2</v>
      </c>
    </row>
    <row r="885" spans="1:6" x14ac:dyDescent="0.45">
      <c r="A885" s="26">
        <v>1.2718894009216591E-2</v>
      </c>
      <c r="B885" s="26">
        <v>1.6891212547757894E-2</v>
      </c>
      <c r="C885" s="26">
        <v>1.2003491924923615E-2</v>
      </c>
      <c r="D885" s="26">
        <v>-4.6240074731433913E-2</v>
      </c>
      <c r="E885" s="26">
        <v>1.2718894009216591E-2</v>
      </c>
      <c r="F885" s="26">
        <v>1.2718894009216591E-2</v>
      </c>
    </row>
    <row r="886" spans="1:6" x14ac:dyDescent="0.45">
      <c r="A886" s="26">
        <v>-2.7666545322169639E-2</v>
      </c>
      <c r="B886" s="26">
        <v>-3.7967174213960848E-2</v>
      </c>
      <c r="C886" s="26">
        <v>-9.0575803321112786E-3</v>
      </c>
      <c r="D886" s="26">
        <v>7.9986940907606913E-3</v>
      </c>
      <c r="E886" s="26">
        <v>-2.7666545322169639E-2</v>
      </c>
      <c r="F886" s="26">
        <v>-2.7666545322169639E-2</v>
      </c>
    </row>
    <row r="887" spans="1:6" x14ac:dyDescent="0.45">
      <c r="A887" s="26">
        <v>-2.5271433919880196E-2</v>
      </c>
      <c r="B887" s="26">
        <v>-4.6248715313463515E-2</v>
      </c>
      <c r="C887" s="26">
        <v>-2.5680087051142546E-2</v>
      </c>
      <c r="D887" s="26">
        <v>-4.1133603238866397E-2</v>
      </c>
      <c r="E887" s="26">
        <v>-2.5271433919880196E-2</v>
      </c>
      <c r="F887" s="26">
        <v>-2.5271433919880196E-2</v>
      </c>
    </row>
    <row r="888" spans="1:6" x14ac:dyDescent="0.45">
      <c r="A888" s="26">
        <v>1.9396965623199539E-2</v>
      </c>
      <c r="B888" s="26">
        <v>2.6508620689655173E-2</v>
      </c>
      <c r="C888" s="26">
        <v>1.0498101407192316E-2</v>
      </c>
      <c r="D888" s="26">
        <v>-2.7022462421888195E-3</v>
      </c>
      <c r="E888" s="26">
        <v>1.9396965623199539E-2</v>
      </c>
      <c r="F888" s="26">
        <v>1.9396965623199539E-2</v>
      </c>
    </row>
    <row r="889" spans="1:6" x14ac:dyDescent="0.45">
      <c r="A889" s="26">
        <v>-3.1650339110776186E-2</v>
      </c>
      <c r="B889" s="26">
        <v>-4.4089859332353556E-2</v>
      </c>
      <c r="C889" s="26">
        <v>-1.4588859416445624E-2</v>
      </c>
      <c r="D889" s="26">
        <v>-1.3378492802709568E-2</v>
      </c>
      <c r="E889" s="26">
        <v>-3.1650339110776186E-2</v>
      </c>
      <c r="F889" s="26">
        <v>-3.1650339110776186E-2</v>
      </c>
    </row>
    <row r="890" spans="1:6" x14ac:dyDescent="0.45">
      <c r="A890" s="26">
        <v>1.5758754863813229E-2</v>
      </c>
      <c r="B890" s="26">
        <v>-5.7105205359103892E-3</v>
      </c>
      <c r="C890" s="26">
        <v>2.4226110363391656E-2</v>
      </c>
      <c r="D890" s="26">
        <v>-2.7978029522828698E-2</v>
      </c>
      <c r="E890" s="26">
        <v>1.5758754863813229E-2</v>
      </c>
      <c r="F890" s="26">
        <v>1.5758754863813229E-2</v>
      </c>
    </row>
    <row r="891" spans="1:6" x14ac:dyDescent="0.45">
      <c r="A891" s="26">
        <v>1.5705803485922237E-2</v>
      </c>
      <c r="B891" s="26">
        <v>2.6286724099845372E-2</v>
      </c>
      <c r="C891" s="26">
        <v>1.7082785808147174E-2</v>
      </c>
      <c r="D891" s="26">
        <v>-2.4368709164753664E-2</v>
      </c>
      <c r="E891" s="26">
        <v>1.5705803485922237E-2</v>
      </c>
      <c r="F891" s="26">
        <v>1.5705803485922237E-2</v>
      </c>
    </row>
    <row r="892" spans="1:6" x14ac:dyDescent="0.45">
      <c r="A892" s="26">
        <v>-1.5462945502545729E-2</v>
      </c>
      <c r="B892" s="26">
        <v>-1.334481274214378E-2</v>
      </c>
      <c r="C892" s="26">
        <v>-1.52885443583118E-2</v>
      </c>
      <c r="D892" s="26">
        <v>2.0995475113122171E-2</v>
      </c>
      <c r="E892" s="26">
        <v>-1.5462945502545729E-2</v>
      </c>
      <c r="F892" s="26">
        <v>-1.5462945502545729E-2</v>
      </c>
    </row>
    <row r="893" spans="1:6" x14ac:dyDescent="0.45">
      <c r="A893" s="26">
        <v>-5.9375598544340168E-3</v>
      </c>
      <c r="B893" s="26">
        <v>1.5270506108202443E-3</v>
      </c>
      <c r="C893" s="26">
        <v>6.5602449158101901E-4</v>
      </c>
      <c r="D893" s="26">
        <v>1.3118241446552029E-2</v>
      </c>
      <c r="E893" s="26">
        <v>-5.9375598544340168E-3</v>
      </c>
      <c r="F893" s="26">
        <v>-5.9375598544340168E-3</v>
      </c>
    </row>
    <row r="894" spans="1:6" x14ac:dyDescent="0.45">
      <c r="A894" s="26">
        <v>-4.8169556840077067E-3</v>
      </c>
      <c r="B894" s="26">
        <v>3.2672620344151599E-3</v>
      </c>
      <c r="C894" s="26">
        <v>-6.5559440559440562E-4</v>
      </c>
      <c r="D894" s="26">
        <v>-9.2738407699037625E-3</v>
      </c>
      <c r="E894" s="26">
        <v>-4.8169556840077067E-3</v>
      </c>
      <c r="F894" s="26">
        <v>-4.8169556840077067E-3</v>
      </c>
    </row>
    <row r="895" spans="1:6" x14ac:dyDescent="0.45">
      <c r="A895" s="26">
        <v>-2.5169409486931267E-3</v>
      </c>
      <c r="B895" s="26">
        <v>2.8224055579678681E-3</v>
      </c>
      <c r="C895" s="26">
        <v>8.5283183905532477E-3</v>
      </c>
      <c r="D895" s="26">
        <v>-1.3422818791946308E-2</v>
      </c>
      <c r="E895" s="26">
        <v>-2.5169409486931267E-3</v>
      </c>
      <c r="F895" s="26">
        <v>-2.5169409486931267E-3</v>
      </c>
    </row>
    <row r="896" spans="1:6" x14ac:dyDescent="0.45">
      <c r="A896" s="26">
        <v>-8.9285714285714281E-3</v>
      </c>
      <c r="B896" s="26">
        <v>-9.5258714007360901E-3</v>
      </c>
      <c r="C896" s="26">
        <v>-9.5403295750216832E-3</v>
      </c>
      <c r="D896" s="26">
        <v>-3.2223415682062301E-2</v>
      </c>
      <c r="E896" s="26">
        <v>-8.9285714285714281E-3</v>
      </c>
      <c r="F896" s="26">
        <v>-8.9285714285714281E-3</v>
      </c>
    </row>
    <row r="897" spans="1:6" x14ac:dyDescent="0.45">
      <c r="A897" s="26">
        <v>-1.3709361535448493E-3</v>
      </c>
      <c r="B897" s="26">
        <v>-1.092896174863388E-3</v>
      </c>
      <c r="C897" s="26">
        <v>-3.0647985989492119E-3</v>
      </c>
      <c r="D897" s="26">
        <v>-6.8442471328153901E-3</v>
      </c>
      <c r="E897" s="26">
        <v>-1.3709361535448493E-3</v>
      </c>
      <c r="F897" s="26">
        <v>-1.3709361535448493E-3</v>
      </c>
    </row>
    <row r="898" spans="1:6" x14ac:dyDescent="0.45">
      <c r="A898" s="26">
        <v>-1.1963130025495195E-2</v>
      </c>
      <c r="B898" s="26">
        <v>-2.6914660831509847E-2</v>
      </c>
      <c r="C898" s="26">
        <v>-7.246376811594203E-3</v>
      </c>
      <c r="D898" s="26">
        <v>-6.8914136710746879E-3</v>
      </c>
      <c r="E898" s="26">
        <v>-1.1963130025495195E-2</v>
      </c>
      <c r="F898" s="26">
        <v>-1.1963130025495195E-2</v>
      </c>
    </row>
    <row r="899" spans="1:6" x14ac:dyDescent="0.45">
      <c r="A899" s="26">
        <v>4.7637951568082568E-3</v>
      </c>
      <c r="B899" s="26">
        <v>9.4445693726107494E-3</v>
      </c>
      <c r="C899" s="26">
        <v>-1.9907100199071004E-3</v>
      </c>
      <c r="D899" s="26">
        <v>-5.4388597149287324E-3</v>
      </c>
      <c r="E899" s="26">
        <v>4.7637951568082568E-3</v>
      </c>
      <c r="F899" s="26">
        <v>4.7637951568082568E-3</v>
      </c>
    </row>
    <row r="900" spans="1:6" x14ac:dyDescent="0.45">
      <c r="A900" s="26">
        <v>-5.9265112603713943E-3</v>
      </c>
      <c r="B900" s="26">
        <v>-5.7919358431721985E-3</v>
      </c>
      <c r="C900" s="26">
        <v>4.4326241134751776E-3</v>
      </c>
      <c r="D900" s="26">
        <v>2.8285875919290969E-3</v>
      </c>
      <c r="E900" s="26">
        <v>-5.9265112603713943E-3</v>
      </c>
      <c r="F900" s="26">
        <v>-5.9265112603713943E-3</v>
      </c>
    </row>
    <row r="901" spans="1:6" x14ac:dyDescent="0.45">
      <c r="A901" s="26">
        <v>-2.5834658187599362E-3</v>
      </c>
      <c r="B901" s="26">
        <v>-1.5908581671521399E-2</v>
      </c>
      <c r="C901" s="26">
        <v>-7.5022065313327451E-3</v>
      </c>
      <c r="D901" s="26">
        <v>1.3162843174125612E-2</v>
      </c>
      <c r="E901" s="26">
        <v>-2.5834658187599362E-3</v>
      </c>
      <c r="F901" s="26">
        <v>-2.5834658187599362E-3</v>
      </c>
    </row>
    <row r="902" spans="1:6" x14ac:dyDescent="0.45">
      <c r="A902" s="26">
        <v>-2.1916716477385933E-3</v>
      </c>
      <c r="B902" s="26">
        <v>-4.5537340619307837E-3</v>
      </c>
      <c r="C902" s="26">
        <v>2.2232103156958648E-4</v>
      </c>
      <c r="D902" s="26">
        <v>1.6703786191536749E-3</v>
      </c>
      <c r="E902" s="26">
        <v>-2.1916716477385933E-3</v>
      </c>
      <c r="F902" s="26">
        <v>-2.1916716477385933E-3</v>
      </c>
    </row>
    <row r="903" spans="1:6" x14ac:dyDescent="0.45">
      <c r="A903" s="26">
        <v>5.1916932907348241E-3</v>
      </c>
      <c r="B903" s="26">
        <v>-6.1756633119853617E-3</v>
      </c>
      <c r="C903" s="26">
        <v>-2.6672593909757725E-3</v>
      </c>
      <c r="D903" s="26">
        <v>3.6872336483231426E-2</v>
      </c>
      <c r="E903" s="26">
        <v>5.1916932907348241E-3</v>
      </c>
      <c r="F903" s="26">
        <v>5.1916932907348241E-3</v>
      </c>
    </row>
    <row r="904" spans="1:6" x14ac:dyDescent="0.45">
      <c r="A904" s="26">
        <v>-5.5621771950735005E-3</v>
      </c>
      <c r="B904" s="26">
        <v>1.2658227848101266E-2</v>
      </c>
      <c r="C904" s="26">
        <v>-1.1143302874972142E-3</v>
      </c>
      <c r="D904" s="26">
        <v>-1.2508934953538241E-2</v>
      </c>
      <c r="E904" s="26">
        <v>-5.5621771950735005E-3</v>
      </c>
      <c r="F904" s="26">
        <v>-5.5621771950735005E-3</v>
      </c>
    </row>
    <row r="905" spans="1:6" x14ac:dyDescent="0.45">
      <c r="A905" s="26">
        <v>-7.3911306432281262E-3</v>
      </c>
      <c r="B905" s="26">
        <v>2.1590909090909091E-2</v>
      </c>
      <c r="C905" s="26">
        <v>-1.5618027666220438E-3</v>
      </c>
      <c r="D905" s="26">
        <v>-7.2385088671733622E-4</v>
      </c>
      <c r="E905" s="26">
        <v>-7.3911306432281262E-3</v>
      </c>
      <c r="F905" s="26">
        <v>-7.3911306432281262E-3</v>
      </c>
    </row>
    <row r="906" spans="1:6" x14ac:dyDescent="0.45">
      <c r="A906" s="26">
        <v>8.6536526464077272E-3</v>
      </c>
      <c r="B906" s="26">
        <v>2.2469410456062291E-2</v>
      </c>
      <c r="C906" s="26">
        <v>-5.1396648044692737E-3</v>
      </c>
      <c r="D906" s="26">
        <v>-6.5193770373053244E-3</v>
      </c>
      <c r="E906" s="26">
        <v>8.6536526464077272E-3</v>
      </c>
      <c r="F906" s="26">
        <v>8.6536526464077272E-3</v>
      </c>
    </row>
    <row r="907" spans="1:6" x14ac:dyDescent="0.45">
      <c r="A907" s="26">
        <v>-9.5770151636073424E-3</v>
      </c>
      <c r="B907" s="26">
        <v>-3.6988685813751088E-3</v>
      </c>
      <c r="C907" s="26">
        <v>-2.2461814914645105E-3</v>
      </c>
      <c r="D907" s="26">
        <v>-4.3747721472839956E-3</v>
      </c>
      <c r="E907" s="26">
        <v>-9.5770151636073424E-3</v>
      </c>
      <c r="F907" s="26">
        <v>-9.5770151636073424E-3</v>
      </c>
    </row>
    <row r="908" spans="1:6" x14ac:dyDescent="0.45">
      <c r="A908" s="26">
        <v>-2.4174053182917004E-3</v>
      </c>
      <c r="B908" s="26">
        <v>-6.7700371260100457E-3</v>
      </c>
      <c r="C908" s="26">
        <v>-4.5024763619990995E-4</v>
      </c>
      <c r="D908" s="26">
        <v>-6.9571585499816919E-3</v>
      </c>
      <c r="E908" s="26">
        <v>-2.4174053182917004E-3</v>
      </c>
      <c r="F908" s="26">
        <v>-2.4174053182917004E-3</v>
      </c>
    </row>
    <row r="909" spans="1:6" x14ac:dyDescent="0.45">
      <c r="A909" s="26">
        <v>2.4232633279483036E-3</v>
      </c>
      <c r="B909" s="26">
        <v>-5.0571679859278806E-3</v>
      </c>
      <c r="C909" s="26">
        <v>-6.5315315315315316E-3</v>
      </c>
      <c r="D909" s="26">
        <v>-1.6592920353982301E-3</v>
      </c>
      <c r="E909" s="26">
        <v>2.4232633279483036E-3</v>
      </c>
      <c r="F909" s="26">
        <v>2.4232633279483036E-3</v>
      </c>
    </row>
    <row r="910" spans="1:6" x14ac:dyDescent="0.45">
      <c r="A910" s="26">
        <v>-2.0145044319097501E-4</v>
      </c>
      <c r="B910" s="26">
        <v>-1.0386740331491713E-2</v>
      </c>
      <c r="C910" s="26">
        <v>-6.3477669462706872E-3</v>
      </c>
      <c r="D910" s="26">
        <v>-1.1449676823638042E-2</v>
      </c>
      <c r="E910" s="26">
        <v>-2.0145044319097501E-4</v>
      </c>
      <c r="F910" s="26">
        <v>-2.0145044319097501E-4</v>
      </c>
    </row>
    <row r="911" spans="1:6" x14ac:dyDescent="0.45">
      <c r="A911" s="26">
        <v>-6.2462220431190813E-3</v>
      </c>
      <c r="B911" s="26">
        <v>-7.592675301473872E-3</v>
      </c>
      <c r="C911" s="26">
        <v>-2.0533880903490761E-3</v>
      </c>
      <c r="D911" s="26">
        <v>-9.3405566971791511E-3</v>
      </c>
      <c r="E911" s="26">
        <v>-6.2462220431190813E-3</v>
      </c>
      <c r="F911" s="26">
        <v>-6.2462220431190813E-3</v>
      </c>
    </row>
    <row r="912" spans="1:6" x14ac:dyDescent="0.45">
      <c r="A912" s="26">
        <v>-4.0551500405515001E-3</v>
      </c>
      <c r="B912" s="26">
        <v>-6.7506750675067507E-4</v>
      </c>
      <c r="C912" s="26">
        <v>-1.3717421124828531E-3</v>
      </c>
      <c r="D912" s="26">
        <v>2.8285875919290969E-3</v>
      </c>
      <c r="E912" s="26">
        <v>-4.0551500405515001E-3</v>
      </c>
      <c r="F912" s="26">
        <v>-4.0551500405515001E-3</v>
      </c>
    </row>
    <row r="913" spans="1:6" x14ac:dyDescent="0.45">
      <c r="A913" s="26">
        <v>2.6465798045602605E-3</v>
      </c>
      <c r="B913" s="26">
        <v>-2.2517451024544022E-4</v>
      </c>
      <c r="C913" s="26">
        <v>2.5183150183150185E-3</v>
      </c>
      <c r="D913" s="26">
        <v>-6.581421587062806E-3</v>
      </c>
      <c r="E913" s="26">
        <v>2.6465798045602605E-3</v>
      </c>
      <c r="F913" s="26">
        <v>2.6465798045602605E-3</v>
      </c>
    </row>
    <row r="914" spans="1:6" x14ac:dyDescent="0.45">
      <c r="A914" s="26">
        <v>2.5786802030456853E-2</v>
      </c>
      <c r="B914" s="26">
        <v>2.2522522522522523E-4</v>
      </c>
      <c r="C914" s="26">
        <v>4.3388901575702214E-3</v>
      </c>
      <c r="D914" s="26">
        <v>9.2750331251183048E-3</v>
      </c>
      <c r="E914" s="26">
        <v>2.5786802030456853E-2</v>
      </c>
      <c r="F914" s="26">
        <v>2.5786802030456853E-2</v>
      </c>
    </row>
    <row r="915" spans="1:6" x14ac:dyDescent="0.45">
      <c r="A915" s="26">
        <v>3.95882818685669E-3</v>
      </c>
      <c r="B915" s="26">
        <v>9.0069804098176086E-4</v>
      </c>
      <c r="C915" s="26">
        <v>2.5011368804001817E-3</v>
      </c>
      <c r="D915" s="26">
        <v>7.6894223555888973E-3</v>
      </c>
      <c r="E915" s="26">
        <v>3.95882818685669E-3</v>
      </c>
      <c r="F915" s="26">
        <v>3.95882818685669E-3</v>
      </c>
    </row>
    <row r="916" spans="1:6" x14ac:dyDescent="0.45">
      <c r="A916" s="26">
        <v>1.5772870662460567E-3</v>
      </c>
      <c r="B916" s="26">
        <v>9.22384701912261E-3</v>
      </c>
      <c r="C916" s="26">
        <v>1.7010660013608528E-2</v>
      </c>
      <c r="D916" s="26">
        <v>-7.8168620882188723E-3</v>
      </c>
      <c r="E916" s="26">
        <v>1.5772870662460567E-3</v>
      </c>
      <c r="F916" s="26">
        <v>1.5772870662460567E-3</v>
      </c>
    </row>
    <row r="917" spans="1:6" x14ac:dyDescent="0.45">
      <c r="A917" s="26">
        <v>2.952755905511811E-3</v>
      </c>
      <c r="B917" s="26">
        <v>1.15916183682568E-2</v>
      </c>
      <c r="C917" s="26">
        <v>1.7395182872435324E-2</v>
      </c>
      <c r="D917" s="26">
        <v>-1.6882386043894203E-3</v>
      </c>
      <c r="E917" s="26">
        <v>2.952755905511811E-3</v>
      </c>
      <c r="F917" s="26">
        <v>2.952755905511811E-3</v>
      </c>
    </row>
    <row r="918" spans="1:6" x14ac:dyDescent="0.45">
      <c r="A918" s="26">
        <v>-9.8135426889106973E-3</v>
      </c>
      <c r="B918" s="26">
        <v>-1.1018069634200088E-3</v>
      </c>
      <c r="C918" s="26">
        <v>1.0302498903989479E-2</v>
      </c>
      <c r="D918" s="26">
        <v>6.7643742953776773E-3</v>
      </c>
      <c r="E918" s="26">
        <v>-9.8135426889106973E-3</v>
      </c>
      <c r="F918" s="26">
        <v>-9.8135426889106973E-3</v>
      </c>
    </row>
    <row r="919" spans="1:6" x14ac:dyDescent="0.45">
      <c r="A919" s="26">
        <v>-6.342913776015857E-3</v>
      </c>
      <c r="B919" s="26">
        <v>-4.6326935804103242E-3</v>
      </c>
      <c r="C919" s="26">
        <v>-1.7357344326318074E-3</v>
      </c>
      <c r="D919" s="26">
        <v>1.3997760358342666E-2</v>
      </c>
      <c r="E919" s="26">
        <v>-6.342913776015857E-3</v>
      </c>
      <c r="F919" s="26">
        <v>-6.342913776015857E-3</v>
      </c>
    </row>
    <row r="920" spans="1:6" x14ac:dyDescent="0.45">
      <c r="A920" s="26">
        <v>2.5134649910233394E-2</v>
      </c>
      <c r="B920" s="26">
        <v>6.2056737588652485E-3</v>
      </c>
      <c r="C920" s="26">
        <v>4.3251467072375573E-2</v>
      </c>
      <c r="D920" s="26">
        <v>4.7303515553101416E-2</v>
      </c>
      <c r="E920" s="26">
        <v>2.5134649910233394E-2</v>
      </c>
      <c r="F920" s="26">
        <v>2.5134649910233394E-2</v>
      </c>
    </row>
    <row r="921" spans="1:6" x14ac:dyDescent="0.45">
      <c r="A921" s="26">
        <v>3.6972173574625414E-2</v>
      </c>
      <c r="B921" s="26">
        <v>1.9383259911894272E-2</v>
      </c>
      <c r="C921" s="26">
        <v>2.1458333333333333E-2</v>
      </c>
      <c r="D921" s="26">
        <v>1.4059753954305799E-2</v>
      </c>
      <c r="E921" s="26">
        <v>3.6972173574625414E-2</v>
      </c>
      <c r="F921" s="26">
        <v>3.6972173574625414E-2</v>
      </c>
    </row>
    <row r="922" spans="1:6" x14ac:dyDescent="0.45">
      <c r="A922" s="26">
        <v>-2.251829611559392E-3</v>
      </c>
      <c r="B922" s="26">
        <v>-3.4572169403630079E-3</v>
      </c>
      <c r="C922" s="26">
        <v>6.1187028349989807E-4</v>
      </c>
      <c r="D922" s="26">
        <v>-2.1317157712305027E-2</v>
      </c>
      <c r="E922" s="26">
        <v>-2.251829611559392E-3</v>
      </c>
      <c r="F922" s="26">
        <v>-2.251829611559392E-3</v>
      </c>
    </row>
    <row r="923" spans="1:6" x14ac:dyDescent="0.45">
      <c r="A923" s="26">
        <v>-1.880759826970096E-4</v>
      </c>
      <c r="B923" s="26">
        <v>2.6235906331309625E-2</v>
      </c>
      <c r="C923" s="26">
        <v>7.1341214838972688E-3</v>
      </c>
      <c r="D923" s="26">
        <v>1.0270940322295023E-2</v>
      </c>
      <c r="E923" s="26">
        <v>-1.880759826970096E-4</v>
      </c>
      <c r="F923" s="26">
        <v>-1.880759826970096E-4</v>
      </c>
    </row>
    <row r="924" spans="1:6" x14ac:dyDescent="0.45">
      <c r="A924" s="26">
        <v>-5.6433408577878106E-3</v>
      </c>
      <c r="B924" s="26">
        <v>-1.2465666596239171E-2</v>
      </c>
      <c r="C924" s="26">
        <v>-1.2548067192875935E-2</v>
      </c>
      <c r="D924" s="26">
        <v>-1.5950920245398775E-2</v>
      </c>
      <c r="E924" s="26">
        <v>-5.6433408577878106E-3</v>
      </c>
      <c r="F924" s="26">
        <v>-5.6433408577878106E-3</v>
      </c>
    </row>
    <row r="925" spans="1:6" x14ac:dyDescent="0.45">
      <c r="A925" s="26">
        <v>7.1888006053726829E-3</v>
      </c>
      <c r="B925" s="26">
        <v>1.668806161745828E-2</v>
      </c>
      <c r="C925" s="26">
        <v>1.1887681902029105E-2</v>
      </c>
      <c r="D925" s="26">
        <v>9.9750623441396506E-3</v>
      </c>
      <c r="E925" s="26">
        <v>7.1888006053726829E-3</v>
      </c>
      <c r="F925" s="26">
        <v>7.1888006053726829E-3</v>
      </c>
    </row>
    <row r="926" spans="1:6" x14ac:dyDescent="0.45">
      <c r="A926" s="26">
        <v>3.3809166040570998E-3</v>
      </c>
      <c r="B926" s="26">
        <v>-1.2626262626262626E-2</v>
      </c>
      <c r="C926" s="26">
        <v>2.2483289447032612E-2</v>
      </c>
      <c r="D926" s="26">
        <v>-5.2910052910052914E-4</v>
      </c>
      <c r="E926" s="26">
        <v>3.3809166040570998E-3</v>
      </c>
      <c r="F926" s="26">
        <v>3.3809166040570998E-3</v>
      </c>
    </row>
    <row r="927" spans="1:6" x14ac:dyDescent="0.45">
      <c r="A927" s="26">
        <v>-4.6798951703481842E-3</v>
      </c>
      <c r="B927" s="26">
        <v>-1.1935208866155157E-2</v>
      </c>
      <c r="C927" s="26">
        <v>-5.7448494453248809E-3</v>
      </c>
      <c r="D927" s="26">
        <v>1.9057702488088937E-2</v>
      </c>
      <c r="E927" s="26">
        <v>-4.6798951703481842E-3</v>
      </c>
      <c r="F927" s="26">
        <v>-4.6798951703481842E-3</v>
      </c>
    </row>
    <row r="928" spans="1:6" x14ac:dyDescent="0.45">
      <c r="A928" s="26">
        <v>-1.5046078615760768E-3</v>
      </c>
      <c r="B928" s="26">
        <v>0</v>
      </c>
      <c r="C928" s="26">
        <v>1.434548714883443E-2</v>
      </c>
      <c r="D928" s="26">
        <v>5.367965367965368E-3</v>
      </c>
      <c r="E928" s="26">
        <v>-1.5046078615760768E-3</v>
      </c>
      <c r="F928" s="26">
        <v>-1.5046078615760768E-3</v>
      </c>
    </row>
    <row r="929" spans="1:6" x14ac:dyDescent="0.45">
      <c r="A929" s="26">
        <v>2.3733283104162742E-2</v>
      </c>
      <c r="B929" s="26">
        <v>-1.7256255392579811E-3</v>
      </c>
      <c r="C929" s="26">
        <v>1.8071105873109408E-2</v>
      </c>
      <c r="D929" s="26">
        <v>-1.5673441267654152E-2</v>
      </c>
      <c r="E929" s="26">
        <v>2.3733283104162742E-2</v>
      </c>
      <c r="F929" s="26">
        <v>2.3733283104162742E-2</v>
      </c>
    </row>
    <row r="930" spans="1:6" x14ac:dyDescent="0.45">
      <c r="A930" s="26">
        <v>1.6927322907083715E-2</v>
      </c>
      <c r="B930" s="26">
        <v>3.6300777873811585E-2</v>
      </c>
      <c r="C930" s="26">
        <v>1.0611614894848543E-2</v>
      </c>
      <c r="D930" s="26">
        <v>6.8241469816272965E-3</v>
      </c>
      <c r="E930" s="26">
        <v>1.6927322907083715E-2</v>
      </c>
      <c r="F930" s="26">
        <v>1.6927322907083715E-2</v>
      </c>
    </row>
    <row r="931" spans="1:6" x14ac:dyDescent="0.45">
      <c r="A931" s="26">
        <v>4.7041794825402571E-2</v>
      </c>
      <c r="B931" s="26">
        <v>3.3569641367806505E-2</v>
      </c>
      <c r="C931" s="26">
        <v>2.3864070255822833E-2</v>
      </c>
      <c r="D931" s="26">
        <v>1.2339242266249566E-2</v>
      </c>
      <c r="E931" s="26">
        <v>4.7041794825402571E-2</v>
      </c>
      <c r="F931" s="26">
        <v>4.7041794825402571E-2</v>
      </c>
    </row>
    <row r="932" spans="1:6" x14ac:dyDescent="0.45">
      <c r="A932" s="26">
        <v>4.6310696388456883E-2</v>
      </c>
      <c r="B932" s="26">
        <v>3.1470647569094214E-2</v>
      </c>
      <c r="C932" s="26">
        <v>1.5476412455715086E-2</v>
      </c>
      <c r="D932" s="26">
        <v>-1.6137339055793991E-2</v>
      </c>
      <c r="E932" s="26">
        <v>4.6310696388456883E-2</v>
      </c>
      <c r="F932" s="26">
        <v>4.6310696388456883E-2</v>
      </c>
    </row>
    <row r="933" spans="1:6" x14ac:dyDescent="0.45">
      <c r="A933" s="26">
        <v>2.4938067712634186E-2</v>
      </c>
      <c r="B933" s="26">
        <v>2.7381185214159984E-3</v>
      </c>
      <c r="C933" s="26">
        <v>-8.6301872934263675E-3</v>
      </c>
      <c r="D933" s="26">
        <v>9.7714186005932648E-3</v>
      </c>
      <c r="E933" s="26">
        <v>2.4938067712634186E-2</v>
      </c>
      <c r="F933" s="26">
        <v>2.4938067712634186E-2</v>
      </c>
    </row>
    <row r="934" spans="1:6" x14ac:dyDescent="0.45">
      <c r="A934" s="26">
        <v>-2.7553980019336125E-2</v>
      </c>
      <c r="B934" s="26">
        <v>-3.0427150380339378E-2</v>
      </c>
      <c r="C934" s="26">
        <v>-2.1300240785330618E-2</v>
      </c>
      <c r="D934" s="26">
        <v>-6.2208398133748056E-3</v>
      </c>
      <c r="E934" s="26">
        <v>-2.7553980019336125E-2</v>
      </c>
      <c r="F934" s="26">
        <v>-2.7553980019336125E-2</v>
      </c>
    </row>
    <row r="935" spans="1:6" x14ac:dyDescent="0.45">
      <c r="A935" s="26">
        <v>-7.7879038939519469E-3</v>
      </c>
      <c r="B935" s="26">
        <v>1.2271172802253068E-2</v>
      </c>
      <c r="C935" s="26">
        <v>1.4383043149129448E-2</v>
      </c>
      <c r="D935" s="26">
        <v>4.0166927490871154E-2</v>
      </c>
      <c r="E935" s="26">
        <v>-7.7879038939519469E-3</v>
      </c>
      <c r="F935" s="26">
        <v>-7.7879038939519469E-3</v>
      </c>
    </row>
    <row r="936" spans="1:6" x14ac:dyDescent="0.45">
      <c r="A936" s="26">
        <v>-5.177020708082832E-3</v>
      </c>
      <c r="B936" s="26">
        <v>3.3783783783783786E-3</v>
      </c>
      <c r="C936" s="26">
        <v>1.5298507462686567E-2</v>
      </c>
      <c r="D936" s="26">
        <v>1.354062186559679E-2</v>
      </c>
      <c r="E936" s="26">
        <v>-5.177020708082832E-3</v>
      </c>
      <c r="F936" s="26">
        <v>-5.177020708082832E-3</v>
      </c>
    </row>
    <row r="937" spans="1:6" x14ac:dyDescent="0.45">
      <c r="A937" s="26">
        <v>1.9976498237367801E-2</v>
      </c>
      <c r="B937" s="26">
        <v>2.772826302238067E-3</v>
      </c>
      <c r="C937" s="26">
        <v>1.2679162072767364E-2</v>
      </c>
      <c r="D937" s="26">
        <v>1.1380504700643246E-2</v>
      </c>
      <c r="E937" s="26">
        <v>1.9976498237367801E-2</v>
      </c>
      <c r="F937" s="26">
        <v>1.9976498237367801E-2</v>
      </c>
    </row>
    <row r="938" spans="1:6" x14ac:dyDescent="0.45">
      <c r="A938" s="26">
        <v>2.3699802501645821E-2</v>
      </c>
      <c r="B938" s="26">
        <v>-4.5427612087695045E-3</v>
      </c>
      <c r="C938" s="26">
        <v>1.1976047904191617E-2</v>
      </c>
      <c r="D938" s="26">
        <v>-4.9902152641878667E-2</v>
      </c>
      <c r="E938" s="26">
        <v>2.3699802501645821E-2</v>
      </c>
      <c r="F938" s="26">
        <v>2.3699802501645821E-2</v>
      </c>
    </row>
    <row r="939" spans="1:6" x14ac:dyDescent="0.45">
      <c r="A939" s="26">
        <v>4.7266881028938904E-2</v>
      </c>
      <c r="B939" s="26">
        <v>1.7460317460317461E-2</v>
      </c>
      <c r="C939" s="26">
        <v>4.249596557288865E-2</v>
      </c>
      <c r="D939" s="26">
        <v>-2.2313765877102643E-3</v>
      </c>
      <c r="E939" s="26">
        <v>4.7266881028938904E-2</v>
      </c>
      <c r="F939" s="26">
        <v>4.7266881028938904E-2</v>
      </c>
    </row>
    <row r="940" spans="1:6" x14ac:dyDescent="0.45">
      <c r="A940" s="26">
        <v>-4.8664415105925701E-2</v>
      </c>
      <c r="B940" s="26">
        <v>-4.9921996879875197E-2</v>
      </c>
      <c r="C940" s="26">
        <v>-4.9879600963192293E-2</v>
      </c>
      <c r="D940" s="26">
        <v>-2.9244796146568035E-2</v>
      </c>
      <c r="E940" s="26">
        <v>-4.8664415105925701E-2</v>
      </c>
      <c r="F940" s="26">
        <v>-4.8664415105925701E-2</v>
      </c>
    </row>
    <row r="941" spans="1:6" x14ac:dyDescent="0.45">
      <c r="A941" s="26">
        <v>3.5501048894626434E-3</v>
      </c>
      <c r="B941" s="26">
        <v>8.4154351395730707E-3</v>
      </c>
      <c r="C941" s="26">
        <v>3.4576393917451119E-2</v>
      </c>
      <c r="D941" s="26">
        <v>2.4809498493709018E-3</v>
      </c>
      <c r="E941" s="26">
        <v>3.5501048894626434E-3</v>
      </c>
      <c r="F941" s="26">
        <v>3.5501048894626434E-3</v>
      </c>
    </row>
    <row r="942" spans="1:6" x14ac:dyDescent="0.45">
      <c r="A942" s="26">
        <v>-7.5574851262260817E-3</v>
      </c>
      <c r="B942" s="26">
        <v>-1.5672705068186445E-2</v>
      </c>
      <c r="C942" s="26">
        <v>0</v>
      </c>
      <c r="D942" s="26">
        <v>1.9975251900300514E-2</v>
      </c>
      <c r="E942" s="26">
        <v>-7.5574851262260817E-3</v>
      </c>
      <c r="F942" s="26">
        <v>-7.5574851262260817E-3</v>
      </c>
    </row>
    <row r="943" spans="1:6" x14ac:dyDescent="0.45">
      <c r="A943" s="26">
        <v>-1.8470511989630591E-2</v>
      </c>
      <c r="B943" s="26">
        <v>-1.6542597187758478E-2</v>
      </c>
      <c r="C943" s="26">
        <v>0</v>
      </c>
      <c r="D943" s="26">
        <v>4.9220103986135182E-2</v>
      </c>
      <c r="E943" s="26">
        <v>-1.8470511989630591E-2</v>
      </c>
      <c r="F943" s="26">
        <v>-1.8470511989630591E-2</v>
      </c>
    </row>
    <row r="944" spans="1:6" x14ac:dyDescent="0.45">
      <c r="A944" s="26">
        <v>1.997358864311654E-2</v>
      </c>
      <c r="B944" s="26">
        <v>1.9974768713204374E-2</v>
      </c>
      <c r="C944" s="26">
        <v>0</v>
      </c>
      <c r="D944" s="26">
        <v>2.8576148001321442E-2</v>
      </c>
      <c r="E944" s="26">
        <v>1.997358864311654E-2</v>
      </c>
      <c r="F944" s="26">
        <v>1.997358864311654E-2</v>
      </c>
    </row>
    <row r="945" spans="1:6" x14ac:dyDescent="0.45">
      <c r="A945" s="26">
        <v>4.984625343906781E-2</v>
      </c>
      <c r="B945" s="26">
        <v>4.9886621315192746E-2</v>
      </c>
      <c r="C945" s="26">
        <v>-0.37795275590551181</v>
      </c>
      <c r="D945" s="26">
        <v>-8.8325036132969326E-3</v>
      </c>
      <c r="E945" s="26">
        <v>4.984625343906781E-2</v>
      </c>
      <c r="F945" s="26">
        <v>4.984625343906781E-2</v>
      </c>
    </row>
    <row r="946" spans="1:6" x14ac:dyDescent="0.45">
      <c r="A946" s="26">
        <v>3.9926005857869588E-2</v>
      </c>
      <c r="B946" s="26">
        <v>4.7319850775574317E-2</v>
      </c>
      <c r="C946" s="26">
        <v>0.11842475386779185</v>
      </c>
      <c r="D946" s="26">
        <v>-1.1179520414776409E-2</v>
      </c>
      <c r="E946" s="26">
        <v>3.9926005857869588E-2</v>
      </c>
      <c r="F946" s="26">
        <v>3.9926005857869588E-2</v>
      </c>
    </row>
    <row r="947" spans="1:6" x14ac:dyDescent="0.45">
      <c r="A947" s="26">
        <v>4.447079750963534E-4</v>
      </c>
      <c r="B947" s="26">
        <v>1.3873265841769778E-2</v>
      </c>
      <c r="C947" s="26">
        <v>-5.0301810865191151E-4</v>
      </c>
      <c r="D947" s="26">
        <v>6.7180075372767489E-3</v>
      </c>
      <c r="E947" s="26">
        <v>4.447079750963534E-4</v>
      </c>
      <c r="F947" s="26">
        <v>4.447079750963534E-4</v>
      </c>
    </row>
    <row r="948" spans="1:6" x14ac:dyDescent="0.45">
      <c r="A948" s="26">
        <v>-1.3038968736109054E-2</v>
      </c>
      <c r="B948" s="26">
        <v>-2.2189349112426036E-3</v>
      </c>
      <c r="C948" s="26">
        <v>-1.2078510317060896E-2</v>
      </c>
      <c r="D948" s="26">
        <v>-2.6041666666666665E-3</v>
      </c>
      <c r="E948" s="26">
        <v>-1.3038968736109054E-2</v>
      </c>
      <c r="F948" s="26">
        <v>-1.3038968736109054E-2</v>
      </c>
    </row>
    <row r="949" spans="1:6" x14ac:dyDescent="0.45">
      <c r="A949" s="26">
        <v>9.9084221588350094E-3</v>
      </c>
      <c r="B949" s="26">
        <v>1.5011119347664937E-2</v>
      </c>
      <c r="C949" s="26">
        <v>6.1130922058074376E-3</v>
      </c>
      <c r="D949" s="26">
        <v>-1.8113577023498695E-2</v>
      </c>
      <c r="E949" s="26">
        <v>9.9084221588350094E-3</v>
      </c>
      <c r="F949" s="26">
        <v>9.9084221588350094E-3</v>
      </c>
    </row>
    <row r="950" spans="1:6" x14ac:dyDescent="0.45">
      <c r="A950" s="26">
        <v>-1.4270848818195332E-2</v>
      </c>
      <c r="B950" s="26">
        <v>1.7893007120686508E-2</v>
      </c>
      <c r="C950" s="26">
        <v>-9.367088607594937E-3</v>
      </c>
      <c r="D950" s="26">
        <v>-2.9915240152900115E-2</v>
      </c>
      <c r="E950" s="26">
        <v>-1.4270848818195332E-2</v>
      </c>
      <c r="F950" s="26">
        <v>-1.4270848818195332E-2</v>
      </c>
    </row>
    <row r="951" spans="1:6" x14ac:dyDescent="0.45">
      <c r="A951" s="26">
        <v>-2.7597647413663096E-2</v>
      </c>
      <c r="B951" s="26">
        <v>1.147982062780269E-2</v>
      </c>
      <c r="C951" s="26">
        <v>-1.7633529261436239E-2</v>
      </c>
      <c r="D951" s="26">
        <v>-2.0558506081891381E-3</v>
      </c>
      <c r="E951" s="26">
        <v>-2.7597647413663096E-2</v>
      </c>
      <c r="F951" s="26">
        <v>-2.7597647413663096E-2</v>
      </c>
    </row>
    <row r="952" spans="1:6" x14ac:dyDescent="0.45">
      <c r="A952" s="26">
        <v>-2.9156327543424319E-2</v>
      </c>
      <c r="B952" s="26">
        <v>3.3693917361234263E-3</v>
      </c>
      <c r="C952" s="26">
        <v>-1.3787721123829344E-2</v>
      </c>
      <c r="D952" s="26">
        <v>-5.1502145922746785E-4</v>
      </c>
      <c r="E952" s="26">
        <v>-2.9156327543424319E-2</v>
      </c>
      <c r="F952" s="26">
        <v>-2.9156327543424319E-2</v>
      </c>
    </row>
    <row r="953" spans="1:6" x14ac:dyDescent="0.45">
      <c r="A953" s="26">
        <v>1.2779552715654952E-2</v>
      </c>
      <c r="B953" s="26">
        <v>2.0501944149876283E-2</v>
      </c>
      <c r="C953" s="26">
        <v>2.637826431020839E-3</v>
      </c>
      <c r="D953" s="26">
        <v>-1.4599793885262797E-2</v>
      </c>
      <c r="E953" s="26">
        <v>1.2779552715654952E-2</v>
      </c>
      <c r="F953" s="26">
        <v>1.2779552715654952E-2</v>
      </c>
    </row>
    <row r="954" spans="1:6" x14ac:dyDescent="0.45">
      <c r="A954" s="26">
        <v>9.4637223974763408E-4</v>
      </c>
      <c r="B954" s="26">
        <v>2.7883616210599239E-2</v>
      </c>
      <c r="C954" s="26">
        <v>3.9463299131807421E-3</v>
      </c>
      <c r="D954" s="26">
        <v>6.9722851664633079E-4</v>
      </c>
      <c r="E954" s="26">
        <v>9.4637223974763408E-4</v>
      </c>
      <c r="F954" s="26">
        <v>9.4637223974763408E-4</v>
      </c>
    </row>
    <row r="955" spans="1:6" x14ac:dyDescent="0.45">
      <c r="A955" s="26">
        <v>-1.9855026788528206E-2</v>
      </c>
      <c r="B955" s="26">
        <v>9.2670598146588033E-3</v>
      </c>
      <c r="C955" s="26">
        <v>-1.3364779874213837E-2</v>
      </c>
      <c r="D955" s="26">
        <v>1.1496255007838355E-2</v>
      </c>
      <c r="E955" s="26">
        <v>-1.9855026788528206E-2</v>
      </c>
      <c r="F955" s="26">
        <v>-1.9855026788528206E-2</v>
      </c>
    </row>
    <row r="956" spans="1:6" x14ac:dyDescent="0.45">
      <c r="A956" s="26">
        <v>9.6463022508038593E-3</v>
      </c>
      <c r="B956" s="26">
        <v>4.5742904841402338E-2</v>
      </c>
      <c r="C956" s="26">
        <v>3.452855245683931E-3</v>
      </c>
      <c r="D956" s="26">
        <v>1.3259858791114172E-2</v>
      </c>
      <c r="E956" s="26">
        <v>9.6463022508038593E-3</v>
      </c>
      <c r="F956" s="26">
        <v>9.6463022508038593E-3</v>
      </c>
    </row>
    <row r="957" spans="1:6" x14ac:dyDescent="0.45">
      <c r="A957" s="26">
        <v>4.6019108280254774E-2</v>
      </c>
      <c r="B957" s="26">
        <v>4.9648786717752233E-2</v>
      </c>
      <c r="C957" s="26">
        <v>2.5410269984118581E-2</v>
      </c>
      <c r="D957" s="26">
        <v>4.7586675730795381E-3</v>
      </c>
      <c r="E957" s="26">
        <v>4.6019108280254774E-2</v>
      </c>
      <c r="F957" s="26">
        <v>4.6019108280254774E-2</v>
      </c>
    </row>
    <row r="958" spans="1:6" x14ac:dyDescent="0.45">
      <c r="A958" s="26">
        <v>1.2026183589587456E-2</v>
      </c>
      <c r="B958" s="26">
        <v>-2.2661596958174907E-2</v>
      </c>
      <c r="C958" s="26">
        <v>-5.4207537429013936E-3</v>
      </c>
      <c r="D958" s="26">
        <v>2.9939106901217861E-2</v>
      </c>
      <c r="E958" s="26">
        <v>1.2026183589587456E-2</v>
      </c>
      <c r="F958" s="26">
        <v>1.2026183589587456E-2</v>
      </c>
    </row>
    <row r="959" spans="1:6" x14ac:dyDescent="0.45">
      <c r="A959" s="26">
        <v>-1.2033694344163659E-3</v>
      </c>
      <c r="B959" s="26">
        <v>-2.583255524431995E-2</v>
      </c>
      <c r="C959" s="26">
        <v>4.4121463794445882E-3</v>
      </c>
      <c r="D959" s="26">
        <v>2.7919198554770899E-2</v>
      </c>
      <c r="E959" s="26">
        <v>-1.2033694344163659E-3</v>
      </c>
      <c r="F959" s="26">
        <v>-1.2033694344163659E-3</v>
      </c>
    </row>
    <row r="960" spans="1:6" x14ac:dyDescent="0.45">
      <c r="A960" s="26">
        <v>4.7289156626506026E-2</v>
      </c>
      <c r="B960" s="26">
        <v>9.9041533546325878E-3</v>
      </c>
      <c r="C960" s="26">
        <v>3.3850129198966405E-2</v>
      </c>
      <c r="D960" s="26">
        <v>4.4416040901102412E-2</v>
      </c>
      <c r="E960" s="26">
        <v>4.7289156626506026E-2</v>
      </c>
      <c r="F960" s="26">
        <v>4.7289156626506026E-2</v>
      </c>
    </row>
    <row r="961" spans="1:6" x14ac:dyDescent="0.45">
      <c r="A961" s="26">
        <v>7.909117054932413E-3</v>
      </c>
      <c r="B961" s="26">
        <v>-2.2144890857323631E-3</v>
      </c>
      <c r="C961" s="26">
        <v>-7.2481879530117473E-3</v>
      </c>
      <c r="D961" s="26">
        <v>4.9869970934679514E-2</v>
      </c>
      <c r="E961" s="26">
        <v>7.909117054932413E-3</v>
      </c>
      <c r="F961" s="26">
        <v>7.909117054932413E-3</v>
      </c>
    </row>
    <row r="962" spans="1:6" x14ac:dyDescent="0.45">
      <c r="A962" s="26">
        <v>-6.9910115565701243E-3</v>
      </c>
      <c r="B962" s="26">
        <v>1.6804058338617627E-2</v>
      </c>
      <c r="C962" s="26">
        <v>-1.1581067472306143E-2</v>
      </c>
      <c r="D962" s="26">
        <v>4.4878333090485209E-2</v>
      </c>
      <c r="E962" s="26">
        <v>-6.9910115565701243E-3</v>
      </c>
      <c r="F962" s="26">
        <v>-6.9910115565701243E-3</v>
      </c>
    </row>
    <row r="963" spans="1:6" x14ac:dyDescent="0.45">
      <c r="A963" s="26">
        <v>4.7557471264367816E-2</v>
      </c>
      <c r="B963" s="26">
        <v>1.9020891799189272E-2</v>
      </c>
      <c r="C963" s="26">
        <v>5.6036678553234845E-3</v>
      </c>
      <c r="D963" s="26">
        <v>-4.3229675080184077E-2</v>
      </c>
      <c r="E963" s="26">
        <v>4.7557471264367816E-2</v>
      </c>
      <c r="F963" s="26">
        <v>4.7557471264367816E-2</v>
      </c>
    </row>
    <row r="964" spans="1:6" x14ac:dyDescent="0.45">
      <c r="A964" s="26">
        <v>-2.0573309559731175E-3</v>
      </c>
      <c r="B964" s="26">
        <v>-3.97796817625459E-3</v>
      </c>
      <c r="C964" s="26">
        <v>-5.8257345491388047E-3</v>
      </c>
      <c r="D964" s="26">
        <v>1.9676432006996064E-2</v>
      </c>
      <c r="E964" s="26">
        <v>-2.0573309559731175E-3</v>
      </c>
      <c r="F964" s="26">
        <v>-2.0573309559731175E-3</v>
      </c>
    </row>
    <row r="965" spans="1:6" x14ac:dyDescent="0.45">
      <c r="A965" s="26">
        <v>-1.9378779549202859E-2</v>
      </c>
      <c r="B965" s="26">
        <v>-2.6113671274961597E-2</v>
      </c>
      <c r="C965" s="26">
        <v>-1.7834394904458599E-3</v>
      </c>
      <c r="D965" s="26">
        <v>2.358490566037736E-2</v>
      </c>
      <c r="E965" s="26">
        <v>-1.9378779549202859E-2</v>
      </c>
      <c r="F965" s="26">
        <v>-1.9378779549202859E-2</v>
      </c>
    </row>
    <row r="966" spans="1:6" x14ac:dyDescent="0.45">
      <c r="A966" s="26">
        <v>4.8773651016117726E-2</v>
      </c>
      <c r="B966" s="26">
        <v>2.5552050473186119E-2</v>
      </c>
      <c r="C966" s="26">
        <v>1.5569167942827974E-2</v>
      </c>
      <c r="D966" s="26">
        <v>4.9993017734953217E-2</v>
      </c>
      <c r="E966" s="26">
        <v>4.8773651016117726E-2</v>
      </c>
      <c r="F966" s="26">
        <v>4.8773651016117726E-2</v>
      </c>
    </row>
    <row r="967" spans="1:6" x14ac:dyDescent="0.45">
      <c r="A967" s="26">
        <v>1.4031805425631431E-2</v>
      </c>
      <c r="B967" s="26">
        <v>-5.5367579206398029E-3</v>
      </c>
      <c r="C967" s="26">
        <v>6.7856245287760747E-3</v>
      </c>
      <c r="D967" s="26">
        <v>4.1095890410958902E-2</v>
      </c>
      <c r="E967" s="26">
        <v>1.4031805425631431E-2</v>
      </c>
      <c r="F967" s="26">
        <v>1.4031805425631431E-2</v>
      </c>
    </row>
    <row r="968" spans="1:6" x14ac:dyDescent="0.45">
      <c r="A968" s="26">
        <v>1.8581971534001054E-2</v>
      </c>
      <c r="B968" s="26">
        <v>3.2013609650479433E-2</v>
      </c>
      <c r="C968" s="26">
        <v>4.0439340988517224E-2</v>
      </c>
      <c r="D968" s="26">
        <v>3.1425651507409301E-2</v>
      </c>
      <c r="E968" s="26">
        <v>1.8581971534001054E-2</v>
      </c>
      <c r="F968" s="26">
        <v>1.8581971534001054E-2</v>
      </c>
    </row>
    <row r="969" spans="1:6" x14ac:dyDescent="0.45">
      <c r="A969" s="26">
        <v>8.6686505369388024E-3</v>
      </c>
      <c r="B969" s="26">
        <v>1.2737898995953845E-2</v>
      </c>
      <c r="C969" s="26">
        <v>3.8627639155470246E-2</v>
      </c>
      <c r="D969" s="26">
        <v>4.7312360663859299E-2</v>
      </c>
      <c r="E969" s="26">
        <v>8.6686505369388024E-3</v>
      </c>
      <c r="F969" s="26">
        <v>8.6686505369388024E-3</v>
      </c>
    </row>
    <row r="970" spans="1:6" x14ac:dyDescent="0.45">
      <c r="A970" s="26">
        <v>0</v>
      </c>
      <c r="B970" s="26">
        <v>-2.7670908552826279E-2</v>
      </c>
      <c r="C970" s="26">
        <v>-9.4710094710094717E-3</v>
      </c>
      <c r="D970" s="26">
        <v>3.0274361400189215E-2</v>
      </c>
      <c r="E970" s="26">
        <v>0</v>
      </c>
      <c r="F970" s="26">
        <v>0</v>
      </c>
    </row>
    <row r="971" spans="1:6" x14ac:dyDescent="0.45">
      <c r="A971" s="26">
        <v>0</v>
      </c>
      <c r="B971" s="26">
        <v>-1.5218383807639629E-2</v>
      </c>
      <c r="C971" s="26">
        <v>-2.5652985074626866E-3</v>
      </c>
      <c r="D971" s="26">
        <v>0</v>
      </c>
      <c r="E971" s="26">
        <v>0</v>
      </c>
      <c r="F971" s="26">
        <v>0</v>
      </c>
    </row>
    <row r="972" spans="1:6" x14ac:dyDescent="0.45">
      <c r="A972" s="26">
        <v>0</v>
      </c>
      <c r="B972" s="26">
        <v>-1.0353886570854582E-2</v>
      </c>
      <c r="C972" s="26">
        <v>4.6761748889408462E-3</v>
      </c>
      <c r="D972" s="26">
        <v>0</v>
      </c>
      <c r="E972" s="26">
        <v>0</v>
      </c>
      <c r="F972" s="26">
        <v>0</v>
      </c>
    </row>
    <row r="973" spans="1:6" x14ac:dyDescent="0.45">
      <c r="A973" s="26">
        <v>-0.18060543868650589</v>
      </c>
      <c r="B973" s="26">
        <v>2.8419737663960026E-2</v>
      </c>
      <c r="C973" s="26">
        <v>3.8166162438910869E-2</v>
      </c>
      <c r="D973" s="26">
        <v>-9.0679522497704324E-3</v>
      </c>
      <c r="E973" s="26">
        <v>-0.18060543868650589</v>
      </c>
      <c r="F973" s="26">
        <v>-0.18060543868650589</v>
      </c>
    </row>
    <row r="974" spans="1:6" x14ac:dyDescent="0.45">
      <c r="A974" s="26">
        <v>8.0776455854727619E-2</v>
      </c>
      <c r="B974" s="26">
        <v>6.8326753720012144E-3</v>
      </c>
      <c r="C974" s="26">
        <v>1.1432414256893073E-2</v>
      </c>
      <c r="D974" s="26">
        <v>-7.7609174099386074E-3</v>
      </c>
      <c r="E974" s="26">
        <v>8.0776455854727619E-2</v>
      </c>
      <c r="F974" s="26">
        <v>8.0776455854727619E-2</v>
      </c>
    </row>
    <row r="975" spans="1:6" x14ac:dyDescent="0.45">
      <c r="A975" s="26">
        <v>4.2149478563151793E-2</v>
      </c>
      <c r="B975" s="26">
        <v>4.2829135876941635E-2</v>
      </c>
      <c r="C975" s="26">
        <v>4.2331560283687945E-2</v>
      </c>
      <c r="D975" s="26">
        <v>-4.996497781928555E-2</v>
      </c>
      <c r="E975" s="26">
        <v>4.2149478563151793E-2</v>
      </c>
      <c r="F975" s="26">
        <v>4.2149478563151793E-2</v>
      </c>
    </row>
    <row r="976" spans="1:6" x14ac:dyDescent="0.45">
      <c r="A976" s="26">
        <v>2.1542738012508687E-2</v>
      </c>
      <c r="B976" s="26">
        <v>3.1814895155459148E-2</v>
      </c>
      <c r="C976" s="26">
        <v>1.5096746757388901E-2</v>
      </c>
      <c r="D976" s="26">
        <v>-2.4698943229294668E-2</v>
      </c>
      <c r="E976" s="26">
        <v>2.1542738012508687E-2</v>
      </c>
      <c r="F976" s="26">
        <v>2.1542738012508687E-2</v>
      </c>
    </row>
    <row r="977" spans="1:6" x14ac:dyDescent="0.45">
      <c r="A977" s="26">
        <v>-4.7755102040816323E-2</v>
      </c>
      <c r="B977" s="26">
        <v>-4.2186405045550109E-2</v>
      </c>
      <c r="C977" s="26">
        <v>-4.1055718475073312E-2</v>
      </c>
      <c r="D977" s="26">
        <v>3.716769560287262E-2</v>
      </c>
      <c r="E977" s="26">
        <v>-4.7755102040816323E-2</v>
      </c>
      <c r="F977" s="26">
        <v>-4.7755102040816323E-2</v>
      </c>
    </row>
    <row r="978" spans="1:6" x14ac:dyDescent="0.45">
      <c r="A978" s="26">
        <v>1.6573796256608087E-2</v>
      </c>
      <c r="B978" s="26">
        <v>4.1410594088381623E-2</v>
      </c>
      <c r="C978" s="26">
        <v>5.4608999563128006E-3</v>
      </c>
      <c r="D978" s="26">
        <v>1.1661807580174927E-2</v>
      </c>
      <c r="E978" s="26">
        <v>1.6573796256608087E-2</v>
      </c>
      <c r="F978" s="26">
        <v>1.6573796256608087E-2</v>
      </c>
    </row>
    <row r="979" spans="1:6" x14ac:dyDescent="0.45">
      <c r="A979" s="26">
        <v>1.5179198875614898E-2</v>
      </c>
      <c r="B979" s="26">
        <v>3.7937333145988475E-2</v>
      </c>
      <c r="C979" s="26">
        <v>1.62937214859874E-2</v>
      </c>
      <c r="D979" s="26">
        <v>5.2833813640730063E-3</v>
      </c>
      <c r="E979" s="26">
        <v>1.5179198875614898E-2</v>
      </c>
      <c r="F979" s="26">
        <v>1.5179198875614898E-2</v>
      </c>
    </row>
    <row r="980" spans="1:6" x14ac:dyDescent="0.45">
      <c r="A980" s="26">
        <v>9.2759241312474049E-3</v>
      </c>
      <c r="B980" s="26">
        <v>4.5485312034655473E-2</v>
      </c>
      <c r="C980" s="26">
        <v>2.9499786233433092E-2</v>
      </c>
      <c r="D980" s="26">
        <v>-4.8972766364070712E-2</v>
      </c>
      <c r="E980" s="26">
        <v>9.2759241312474049E-3</v>
      </c>
      <c r="F980" s="26">
        <v>9.2759241312474049E-3</v>
      </c>
    </row>
    <row r="981" spans="1:6" x14ac:dyDescent="0.45">
      <c r="A981" s="26">
        <v>4.2524005486968448E-3</v>
      </c>
      <c r="B981" s="26">
        <v>3.5866891104493072E-2</v>
      </c>
      <c r="C981" s="26">
        <v>3.1146179401993355E-2</v>
      </c>
      <c r="D981" s="26">
        <v>-4.7726701833710125E-2</v>
      </c>
      <c r="E981" s="26">
        <v>4.2524005486968448E-3</v>
      </c>
      <c r="F981" s="26">
        <v>4.2524005486968448E-3</v>
      </c>
    </row>
    <row r="982" spans="1:6" x14ac:dyDescent="0.45">
      <c r="A982" s="26">
        <v>-1.3659336156262806E-3</v>
      </c>
      <c r="B982" s="26">
        <v>-3.5749999999999997E-2</v>
      </c>
      <c r="C982" s="26">
        <v>2.2150624244865083E-3</v>
      </c>
      <c r="D982" s="26">
        <v>-4.840411500923239E-2</v>
      </c>
      <c r="E982" s="26">
        <v>-1.3659336156262806E-3</v>
      </c>
      <c r="F982" s="26">
        <v>-1.3659336156262806E-3</v>
      </c>
    </row>
    <row r="983" spans="1:6" x14ac:dyDescent="0.45">
      <c r="A983" s="26">
        <v>-2.4073314184106142E-2</v>
      </c>
      <c r="B983" s="26">
        <v>0</v>
      </c>
      <c r="C983" s="26">
        <v>-4.9628290134619252E-2</v>
      </c>
      <c r="D983" s="26">
        <v>-3.7699237699237699E-2</v>
      </c>
      <c r="E983" s="26">
        <v>-2.4073314184106142E-2</v>
      </c>
      <c r="F983" s="26">
        <v>-2.4073314184106142E-2</v>
      </c>
    </row>
    <row r="984" spans="1:6" x14ac:dyDescent="0.45">
      <c r="A984" s="26">
        <v>-2.5788367203924318E-2</v>
      </c>
      <c r="B984" s="26">
        <v>0</v>
      </c>
      <c r="C984" s="26">
        <v>-2.8752642706131079E-2</v>
      </c>
      <c r="D984" s="26">
        <v>-3.1542560852657352E-2</v>
      </c>
      <c r="E984" s="26">
        <v>-2.5788367203924318E-2</v>
      </c>
      <c r="F984" s="26">
        <v>-2.5788367203924318E-2</v>
      </c>
    </row>
    <row r="985" spans="1:6" x14ac:dyDescent="0.45">
      <c r="A985" s="26">
        <v>7.1932096101280391E-4</v>
      </c>
      <c r="B985" s="26">
        <v>0</v>
      </c>
      <c r="C985" s="26">
        <v>2.6991728341314757E-2</v>
      </c>
      <c r="D985" s="26">
        <v>-2.8554431885782272E-2</v>
      </c>
      <c r="E985" s="26">
        <v>7.1932096101280391E-4</v>
      </c>
      <c r="F985" s="26">
        <v>7.1932096101280391E-4</v>
      </c>
    </row>
    <row r="986" spans="1:6" x14ac:dyDescent="0.45">
      <c r="A986" s="26">
        <v>-4.4853364002300174E-2</v>
      </c>
      <c r="B986" s="26">
        <v>-0.23774954627949182</v>
      </c>
      <c r="C986" s="26">
        <v>-4.6841882153454854E-2</v>
      </c>
      <c r="D986" s="26">
        <v>4.9295774647887321E-2</v>
      </c>
      <c r="E986" s="26">
        <v>-4.4853364002300174E-2</v>
      </c>
      <c r="F986" s="26">
        <v>-4.4853364002300174E-2</v>
      </c>
    </row>
    <row r="987" spans="1:6" x14ac:dyDescent="0.45">
      <c r="A987" s="26">
        <v>4.8163756773028296E-3</v>
      </c>
      <c r="B987" s="26">
        <v>-3.4353741496598637E-2</v>
      </c>
      <c r="C987" s="26">
        <v>-1.7789637536135203E-2</v>
      </c>
      <c r="D987" s="26">
        <v>1.4735920630288883E-2</v>
      </c>
      <c r="E987" s="26">
        <v>4.8163756773028296E-3</v>
      </c>
      <c r="F987" s="26">
        <v>4.8163756773028296E-3</v>
      </c>
    </row>
    <row r="988" spans="1:6" x14ac:dyDescent="0.45">
      <c r="A988" s="26">
        <v>2.0221689634511684E-2</v>
      </c>
      <c r="B988" s="26">
        <v>-1.0214864388869321E-2</v>
      </c>
      <c r="C988" s="26">
        <v>2.6714964908308807E-2</v>
      </c>
      <c r="D988" s="26">
        <v>4.7735442127965495E-2</v>
      </c>
      <c r="E988" s="26">
        <v>2.0221689634511684E-2</v>
      </c>
      <c r="F988" s="26">
        <v>2.0221689634511684E-2</v>
      </c>
    </row>
    <row r="989" spans="1:6" x14ac:dyDescent="0.45">
      <c r="A989" s="26">
        <v>-3.5237116429305535E-3</v>
      </c>
      <c r="B989" s="26">
        <v>-2.6868327402135232E-2</v>
      </c>
      <c r="C989" s="26">
        <v>4.4101433296582141E-4</v>
      </c>
      <c r="D989" s="26">
        <v>-4.1580897488678471E-2</v>
      </c>
      <c r="E989" s="26">
        <v>-3.5237116429305535E-3</v>
      </c>
      <c r="F989" s="26">
        <v>-3.5237116429305535E-3</v>
      </c>
    </row>
    <row r="990" spans="1:6" x14ac:dyDescent="0.45">
      <c r="A990" s="26">
        <v>4.7148961249447473E-2</v>
      </c>
      <c r="B990" s="26">
        <v>4.607789358200768E-2</v>
      </c>
      <c r="C990" s="26">
        <v>1.8734846815076041E-2</v>
      </c>
      <c r="D990" s="26">
        <v>2.1334478808705613E-2</v>
      </c>
      <c r="E990" s="26">
        <v>4.7148961249447473E-2</v>
      </c>
      <c r="F990" s="26">
        <v>4.7148961249447473E-2</v>
      </c>
    </row>
    <row r="991" spans="1:6" x14ac:dyDescent="0.45">
      <c r="A991" s="26">
        <v>-6.191079217672717E-3</v>
      </c>
      <c r="B991" s="26">
        <v>-2.1499737808075511E-2</v>
      </c>
      <c r="C991" s="26">
        <v>-4.5651233232366938E-2</v>
      </c>
      <c r="D991" s="26">
        <v>1.2757605495583905E-2</v>
      </c>
      <c r="E991" s="26">
        <v>-6.191079217672717E-3</v>
      </c>
      <c r="F991" s="26">
        <v>-6.191079217672717E-3</v>
      </c>
    </row>
    <row r="992" spans="1:6" x14ac:dyDescent="0.45">
      <c r="A992" s="26">
        <v>1.5574118646467506E-2</v>
      </c>
      <c r="B992" s="26">
        <v>2.8045730618077885E-2</v>
      </c>
      <c r="C992" s="26">
        <v>9.5216504194060303E-3</v>
      </c>
      <c r="D992" s="26">
        <v>-1.4258028792912514E-2</v>
      </c>
      <c r="E992" s="26">
        <v>1.5574118646467506E-2</v>
      </c>
      <c r="F992" s="26">
        <v>1.5574118646467506E-2</v>
      </c>
    </row>
    <row r="993" spans="1:6" x14ac:dyDescent="0.45">
      <c r="A993" s="26">
        <v>4.1823504809703052E-4</v>
      </c>
      <c r="B993" s="26">
        <v>3.6490008688097306E-2</v>
      </c>
      <c r="C993" s="26">
        <v>-8.9827082865483951E-3</v>
      </c>
      <c r="D993" s="26">
        <v>-3.5669147591630389E-2</v>
      </c>
      <c r="E993" s="26">
        <v>4.1823504809703052E-4</v>
      </c>
      <c r="F993" s="26">
        <v>4.1823504809703052E-4</v>
      </c>
    </row>
    <row r="994" spans="1:6" x14ac:dyDescent="0.45">
      <c r="A994" s="26">
        <v>4.180602006688963E-3</v>
      </c>
      <c r="B994" s="26">
        <v>4.9958088851634531E-2</v>
      </c>
      <c r="C994" s="26">
        <v>1.7448447767958303E-2</v>
      </c>
      <c r="D994" s="26">
        <v>4.9949031600407749E-2</v>
      </c>
      <c r="E994" s="26">
        <v>4.180602006688963E-3</v>
      </c>
      <c r="F994" s="26">
        <v>4.180602006688963E-3</v>
      </c>
    </row>
    <row r="995" spans="1:6" x14ac:dyDescent="0.45">
      <c r="A995" s="26">
        <v>9.5753538717735214E-3</v>
      </c>
      <c r="B995" s="26">
        <v>4.9337378253233276E-2</v>
      </c>
      <c r="C995" s="26">
        <v>-2.0044543429844097E-3</v>
      </c>
      <c r="D995" s="26">
        <v>1.289875173370319E-2</v>
      </c>
      <c r="E995" s="26">
        <v>9.5753538717735214E-3</v>
      </c>
      <c r="F995" s="26">
        <v>9.5753538717735214E-3</v>
      </c>
    </row>
    <row r="996" spans="1:6" x14ac:dyDescent="0.45">
      <c r="A996" s="26">
        <v>3.9312714776632306E-2</v>
      </c>
      <c r="B996" s="26">
        <v>4.9908703590992087E-2</v>
      </c>
      <c r="C996" s="26">
        <v>4.1062262887748273E-2</v>
      </c>
      <c r="D996" s="26">
        <v>-2.9303026153635493E-2</v>
      </c>
      <c r="E996" s="26">
        <v>3.9312714776632306E-2</v>
      </c>
      <c r="F996" s="26">
        <v>3.9312714776632306E-2</v>
      </c>
    </row>
    <row r="997" spans="1:6" x14ac:dyDescent="0.45">
      <c r="A997" s="26">
        <v>-3.0419256712075123E-3</v>
      </c>
      <c r="B997" s="26">
        <v>-1.6956521739130436E-2</v>
      </c>
      <c r="C997" s="26">
        <v>7.0739549839228298E-3</v>
      </c>
      <c r="D997" s="26">
        <v>1.2131471293553393E-2</v>
      </c>
      <c r="E997" s="26">
        <v>-3.0419256712075123E-3</v>
      </c>
      <c r="F997" s="26">
        <v>-3.0419256712075123E-3</v>
      </c>
    </row>
    <row r="998" spans="1:6" x14ac:dyDescent="0.45">
      <c r="A998" s="26">
        <v>-1.8705226850623508E-2</v>
      </c>
      <c r="B998" s="26">
        <v>-4.0100250626566414E-2</v>
      </c>
      <c r="C998" s="26">
        <v>-7.0242656449553001E-3</v>
      </c>
      <c r="D998" s="26">
        <v>4.5993031358885016E-2</v>
      </c>
      <c r="E998" s="26">
        <v>-1.8705226850623508E-2</v>
      </c>
      <c r="F998" s="26">
        <v>-1.8705226850623508E-2</v>
      </c>
    </row>
    <row r="999" spans="1:6" x14ac:dyDescent="0.45">
      <c r="A999" s="26">
        <v>-2.9741787211031499E-3</v>
      </c>
      <c r="B999" s="26">
        <v>3.5324834894793426E-2</v>
      </c>
      <c r="C999" s="26">
        <v>3.7727759914255088E-2</v>
      </c>
      <c r="D999" s="26">
        <v>4.9966688874083946E-2</v>
      </c>
      <c r="E999" s="26">
        <v>-2.9741787211031499E-3</v>
      </c>
      <c r="F999" s="26">
        <v>-2.9741787211031499E-3</v>
      </c>
    </row>
    <row r="1000" spans="1:6" x14ac:dyDescent="0.45">
      <c r="A1000" s="26">
        <v>1.7220338983050847E-2</v>
      </c>
      <c r="B1000" s="26">
        <v>4.9399198931909215E-2</v>
      </c>
      <c r="C1000" s="26">
        <v>4.7510844866763068E-2</v>
      </c>
      <c r="D1000" s="26">
        <v>4.2893401015228427E-2</v>
      </c>
      <c r="E1000" s="26">
        <v>1.7220338983050847E-2</v>
      </c>
      <c r="F1000" s="26">
        <v>1.7220338983050847E-2</v>
      </c>
    </row>
    <row r="1001" spans="1:6" x14ac:dyDescent="0.45">
      <c r="A1001" s="26">
        <v>3.825646494268195E-2</v>
      </c>
      <c r="B1001" s="26">
        <v>5.230421260955612E-3</v>
      </c>
      <c r="C1001" s="26">
        <v>4.4567146519424179E-2</v>
      </c>
      <c r="D1001" s="26">
        <v>-3.6383548308590898E-2</v>
      </c>
      <c r="E1001" s="26">
        <v>3.825646494268195E-2</v>
      </c>
      <c r="F1001" s="26">
        <v>3.825646494268195E-2</v>
      </c>
    </row>
    <row r="1002" spans="1:6" x14ac:dyDescent="0.45">
      <c r="A1002" s="26">
        <v>2.2724354859417126E-2</v>
      </c>
      <c r="B1002" s="26">
        <v>0</v>
      </c>
      <c r="C1002" s="26">
        <v>4.2476873702095526E-2</v>
      </c>
      <c r="D1002" s="26">
        <v>-3.1064528349539083E-2</v>
      </c>
      <c r="E1002" s="26">
        <v>2.2724354859417126E-2</v>
      </c>
      <c r="F1002" s="26">
        <v>2.2724354859417126E-2</v>
      </c>
    </row>
    <row r="1003" spans="1:6" x14ac:dyDescent="0.45">
      <c r="A1003" s="26">
        <v>4.9962339944765254E-2</v>
      </c>
      <c r="B1003" s="26">
        <v>0</v>
      </c>
      <c r="C1003" s="26">
        <v>1.8109380659181456E-4</v>
      </c>
      <c r="D1003" s="26">
        <v>-1.1729440896650592E-3</v>
      </c>
      <c r="E1003" s="26">
        <v>4.9962339944765254E-2</v>
      </c>
      <c r="F1003" s="26">
        <v>4.9962339944765254E-2</v>
      </c>
    </row>
    <row r="1004" spans="1:6" x14ac:dyDescent="0.45">
      <c r="A1004" s="26">
        <v>3.9693926351028218E-2</v>
      </c>
      <c r="B1004" s="26">
        <v>0</v>
      </c>
      <c r="C1004" s="26">
        <v>-1.4484881405033496E-2</v>
      </c>
      <c r="D1004" s="26">
        <v>3.7447807933194154E-2</v>
      </c>
      <c r="E1004" s="26">
        <v>3.9693926351028218E-2</v>
      </c>
      <c r="F1004" s="26">
        <v>3.9693926351028218E-2</v>
      </c>
    </row>
    <row r="1005" spans="1:6" x14ac:dyDescent="0.45">
      <c r="A1005" s="26">
        <v>4.3813247470101194E-2</v>
      </c>
      <c r="B1005" s="26">
        <v>0</v>
      </c>
      <c r="C1005" s="26">
        <v>4.0418886643395185E-2</v>
      </c>
      <c r="D1005" s="26">
        <v>4.6786567727329899E-2</v>
      </c>
      <c r="E1005" s="26">
        <v>4.3813247470101194E-2</v>
      </c>
      <c r="F1005" s="26">
        <v>4.3813247470101194E-2</v>
      </c>
    </row>
    <row r="1006" spans="1:6" x14ac:dyDescent="0.45">
      <c r="A1006" s="26">
        <v>1.2999889831442107E-2</v>
      </c>
      <c r="B1006" s="26">
        <v>0</v>
      </c>
      <c r="C1006" s="26">
        <v>4.9973512272647007E-2</v>
      </c>
      <c r="D1006" s="26">
        <v>4.5656614201609998E-2</v>
      </c>
      <c r="E1006" s="26">
        <v>1.2999889831442107E-2</v>
      </c>
      <c r="F1006" s="26">
        <v>1.2999889831442107E-2</v>
      </c>
    </row>
    <row r="1007" spans="1:6" x14ac:dyDescent="0.45">
      <c r="A1007" s="26">
        <v>4.6982055464926592E-2</v>
      </c>
      <c r="B1007" s="26">
        <v>0</v>
      </c>
      <c r="C1007" s="26">
        <v>4.2213252606794482E-2</v>
      </c>
      <c r="D1007" s="26">
        <v>-2.9874755831322533E-3</v>
      </c>
      <c r="E1007" s="26">
        <v>4.6982055464926592E-2</v>
      </c>
      <c r="F1007" s="26">
        <v>4.6982055464926592E-2</v>
      </c>
    </row>
    <row r="1008" spans="1:6" x14ac:dyDescent="0.45">
      <c r="A1008" s="26">
        <v>4.0511062636335304E-2</v>
      </c>
      <c r="B1008" s="26">
        <v>9.9423428491070179E-2</v>
      </c>
      <c r="C1008" s="26">
        <v>4.5667258350814907E-2</v>
      </c>
      <c r="D1008" s="26">
        <v>-1.3714417425377434E-2</v>
      </c>
      <c r="E1008" s="26">
        <v>4.0511062636335304E-2</v>
      </c>
      <c r="F1008" s="26">
        <v>4.0511062636335304E-2</v>
      </c>
    </row>
    <row r="1009" spans="1:6" x14ac:dyDescent="0.45">
      <c r="A1009" s="26">
        <v>4.6421084156933211E-2</v>
      </c>
      <c r="B1009" s="26">
        <v>4.6687132258889742E-2</v>
      </c>
      <c r="C1009" s="26">
        <v>4.9228395061728394E-2</v>
      </c>
      <c r="D1009" s="26">
        <v>4.9777985510633324E-2</v>
      </c>
      <c r="E1009" s="26">
        <v>4.6421084156933211E-2</v>
      </c>
      <c r="F1009" s="26">
        <v>4.6421084156933211E-2</v>
      </c>
    </row>
    <row r="1010" spans="1:6" x14ac:dyDescent="0.45">
      <c r="A1010" s="26">
        <v>4.7796222095020033E-2</v>
      </c>
      <c r="B1010" s="26">
        <v>4.9981669314432361E-2</v>
      </c>
      <c r="C1010" s="26">
        <v>0</v>
      </c>
      <c r="D1010" s="26">
        <v>4.8308103294746219E-2</v>
      </c>
      <c r="E1010" s="26">
        <v>4.7796222095020033E-2</v>
      </c>
      <c r="F1010" s="26">
        <v>4.7796222095020033E-2</v>
      </c>
    </row>
    <row r="1011" spans="1:6" x14ac:dyDescent="0.45">
      <c r="A1011" s="26">
        <v>0.1020668305563143</v>
      </c>
      <c r="B1011" s="26">
        <v>4.9464618249534451E-2</v>
      </c>
      <c r="C1011" s="26">
        <v>0</v>
      </c>
      <c r="D1011" s="26">
        <v>4.9798258653641965E-2</v>
      </c>
      <c r="E1011" s="26">
        <v>0.1020668305563143</v>
      </c>
      <c r="F1011" s="26">
        <v>0.1020668305563143</v>
      </c>
    </row>
    <row r="1012" spans="1:6" x14ac:dyDescent="0.45">
      <c r="A1012" s="26">
        <v>4.2795769993390617E-2</v>
      </c>
      <c r="B1012" s="26">
        <v>4.2918930908284351E-2</v>
      </c>
      <c r="C1012" s="26">
        <v>0.10030886895131637</v>
      </c>
      <c r="D1012" s="26">
        <v>4.9964599979771415E-2</v>
      </c>
      <c r="E1012" s="26">
        <v>4.2795769993390617E-2</v>
      </c>
      <c r="F1012" s="26">
        <v>4.2795769993390617E-2</v>
      </c>
    </row>
    <row r="1013" spans="1:6" x14ac:dyDescent="0.45">
      <c r="A1013" s="26">
        <v>3.6761210584693393E-2</v>
      </c>
      <c r="B1013" s="26">
        <v>4.9978732454274775E-2</v>
      </c>
      <c r="C1013" s="26">
        <v>4.9993316401550594E-2</v>
      </c>
      <c r="D1013" s="26">
        <v>4.9995183508332527E-2</v>
      </c>
      <c r="E1013" s="26">
        <v>3.6761210584693393E-2</v>
      </c>
      <c r="F1013" s="26">
        <v>3.6761210584693393E-2</v>
      </c>
    </row>
    <row r="1014" spans="1:6" x14ac:dyDescent="0.45">
      <c r="A1014" s="26">
        <v>4.997707473635947E-2</v>
      </c>
      <c r="B1014" s="26">
        <v>4.9929106744986837E-2</v>
      </c>
      <c r="C1014" s="26">
        <v>4.9904519414385742E-2</v>
      </c>
      <c r="D1014" s="26">
        <v>0.05</v>
      </c>
      <c r="E1014" s="26">
        <v>4.997707473635947E-2</v>
      </c>
      <c r="F1014" s="26">
        <v>4.997707473635947E-2</v>
      </c>
    </row>
    <row r="1015" spans="1:6" x14ac:dyDescent="0.45">
      <c r="A1015" s="26">
        <v>2.569141193595342E-2</v>
      </c>
      <c r="B1015" s="26">
        <v>4.9966239027683997E-2</v>
      </c>
      <c r="C1015" s="26">
        <v>4.9957560324966656E-2</v>
      </c>
      <c r="D1015" s="26">
        <v>4.997815640017475E-2</v>
      </c>
      <c r="E1015" s="26">
        <v>2.569141193595342E-2</v>
      </c>
      <c r="F1015" s="26">
        <v>2.569141193595342E-2</v>
      </c>
    </row>
    <row r="1016" spans="1:6" x14ac:dyDescent="0.45">
      <c r="A1016" s="26">
        <v>2.5970339885049314E-2</v>
      </c>
      <c r="B1016" s="26">
        <v>0.10013780431786863</v>
      </c>
      <c r="C1016" s="26">
        <v>4.9890287562074143E-2</v>
      </c>
      <c r="D1016" s="26">
        <v>0</v>
      </c>
      <c r="E1016" s="26">
        <v>2.5970339885049314E-2</v>
      </c>
      <c r="F1016" s="26">
        <v>2.5970339885049314E-2</v>
      </c>
    </row>
    <row r="1017" spans="1:6" x14ac:dyDescent="0.45">
      <c r="A1017" s="26">
        <v>4.9934296977660969E-2</v>
      </c>
      <c r="B1017" s="26">
        <v>4.9937369519832984E-2</v>
      </c>
      <c r="C1017" s="26">
        <v>4.9939500604993949E-2</v>
      </c>
      <c r="D1017" s="26">
        <v>0</v>
      </c>
      <c r="E1017" s="26">
        <v>4.9934296977660969E-2</v>
      </c>
      <c r="F1017" s="26">
        <v>4.9934296977660969E-2</v>
      </c>
    </row>
    <row r="1018" spans="1:6" x14ac:dyDescent="0.45">
      <c r="A1018" s="26">
        <v>4.7032474804031353E-2</v>
      </c>
      <c r="B1018" s="26">
        <v>4.9948301916805854E-2</v>
      </c>
      <c r="C1018" s="26">
        <v>4.9973808276584597E-2</v>
      </c>
      <c r="D1018" s="26">
        <v>9.6280269618041106E-2</v>
      </c>
      <c r="E1018" s="26">
        <v>4.7032474804031353E-2</v>
      </c>
      <c r="F1018" s="26">
        <v>4.7032474804031353E-2</v>
      </c>
    </row>
    <row r="1019" spans="1:6" x14ac:dyDescent="0.45">
      <c r="A1019" s="26">
        <v>1.704938659955961E-2</v>
      </c>
      <c r="B1019" s="26">
        <v>-1.6286644951140065E-2</v>
      </c>
      <c r="C1019" s="26">
        <v>2.3947315905008981E-2</v>
      </c>
      <c r="D1019" s="26">
        <v>4.9946865037194477E-2</v>
      </c>
      <c r="E1019" s="26">
        <v>1.704938659955961E-2</v>
      </c>
      <c r="F1019" s="26">
        <v>1.704938659955961E-2</v>
      </c>
    </row>
    <row r="1020" spans="1:6" x14ac:dyDescent="0.45">
      <c r="A1020" s="26">
        <v>-8.6601509340591368E-4</v>
      </c>
      <c r="B1020" s="26">
        <v>-3.0802402587401816E-4</v>
      </c>
      <c r="C1020" s="26">
        <v>-6.2366010524264274E-3</v>
      </c>
      <c r="D1020" s="26">
        <v>4.995662232504338E-2</v>
      </c>
      <c r="E1020" s="26">
        <v>-8.6601509340591368E-4</v>
      </c>
      <c r="F1020" s="26">
        <v>-8.6601509340591368E-4</v>
      </c>
    </row>
    <row r="1021" spans="1:6" x14ac:dyDescent="0.45">
      <c r="A1021" s="26">
        <v>4.9900941059930662E-2</v>
      </c>
      <c r="B1021" s="26">
        <v>-4.0517639808966263E-2</v>
      </c>
      <c r="C1021" s="26">
        <v>4.9323396744459701E-2</v>
      </c>
      <c r="D1021" s="26">
        <v>4.9989671555463744E-2</v>
      </c>
      <c r="E1021" s="26">
        <v>4.9900941059930662E-2</v>
      </c>
      <c r="F1021" s="26">
        <v>4.9900941059930662E-2</v>
      </c>
    </row>
    <row r="1022" spans="1:6" x14ac:dyDescent="0.45">
      <c r="A1022" s="26">
        <v>4.9946927703738646E-2</v>
      </c>
      <c r="B1022" s="26">
        <v>-4.7366730892742452E-2</v>
      </c>
      <c r="C1022" s="26">
        <v>4.9995327539482291E-2</v>
      </c>
      <c r="D1022" s="26">
        <v>-7.0168535641681419E-3</v>
      </c>
      <c r="E1022" s="26">
        <v>4.9946927703738646E-2</v>
      </c>
      <c r="F1022" s="26">
        <v>4.9946927703738646E-2</v>
      </c>
    </row>
    <row r="1023" spans="1:6" x14ac:dyDescent="0.45">
      <c r="A1023" s="26">
        <v>3.9370963212580733E-2</v>
      </c>
      <c r="B1023" s="26">
        <v>3.2614191808528571E-2</v>
      </c>
      <c r="C1023" s="26">
        <v>0</v>
      </c>
      <c r="D1023" s="26">
        <v>2.377493065645225E-3</v>
      </c>
      <c r="E1023" s="26">
        <v>3.9370963212580733E-2</v>
      </c>
      <c r="F1023" s="26">
        <v>3.9370963212580733E-2</v>
      </c>
    </row>
    <row r="1024" spans="1:6" x14ac:dyDescent="0.45">
      <c r="A1024" s="26">
        <v>0</v>
      </c>
      <c r="B1024" s="26">
        <v>-3.2155390516608179E-2</v>
      </c>
      <c r="C1024" s="26">
        <v>0</v>
      </c>
      <c r="D1024" s="26">
        <v>-4.9545394650151536E-2</v>
      </c>
      <c r="E1024" s="26">
        <v>0</v>
      </c>
      <c r="F1024" s="26">
        <v>0</v>
      </c>
    </row>
    <row r="1025" spans="1:6" x14ac:dyDescent="0.45">
      <c r="A1025" s="26">
        <v>2.1128282719118124E-2</v>
      </c>
      <c r="B1025" s="26">
        <v>-4.8149085083059283E-2</v>
      </c>
      <c r="C1025" s="26">
        <v>2.7945888216447133E-2</v>
      </c>
      <c r="D1025" s="26">
        <v>-4.9979204214612508E-2</v>
      </c>
      <c r="E1025" s="26">
        <v>2.1128282719118124E-2</v>
      </c>
      <c r="F1025" s="26">
        <v>2.1128282719118124E-2</v>
      </c>
    </row>
    <row r="1026" spans="1:6" x14ac:dyDescent="0.45">
      <c r="A1026" s="26">
        <v>-3.3656135894586443E-2</v>
      </c>
      <c r="B1026" s="26">
        <v>-4.6509567682494687E-2</v>
      </c>
      <c r="C1026" s="26">
        <v>-4.9956709956709956E-2</v>
      </c>
      <c r="D1026" s="26">
        <v>1.8022619481940897E-2</v>
      </c>
      <c r="E1026" s="26">
        <v>-3.3656135894586443E-2</v>
      </c>
      <c r="F1026" s="26">
        <v>-3.3656135894586443E-2</v>
      </c>
    </row>
    <row r="1027" spans="1:6" x14ac:dyDescent="0.45">
      <c r="A1027" s="26">
        <v>-4.9997261924319587E-2</v>
      </c>
      <c r="B1027" s="26">
        <v>-4.9800241568335964E-2</v>
      </c>
      <c r="C1027" s="26">
        <v>-4.9940763692700264E-2</v>
      </c>
      <c r="D1027" s="26">
        <v>-4.0137614678899085E-2</v>
      </c>
      <c r="E1027" s="26">
        <v>-4.9997261924319587E-2</v>
      </c>
      <c r="F1027" s="26">
        <v>-4.9997261924319587E-2</v>
      </c>
    </row>
    <row r="1028" spans="1:6" x14ac:dyDescent="0.45">
      <c r="A1028" s="26">
        <v>-3.9601106755821999E-2</v>
      </c>
      <c r="B1028" s="26">
        <v>3.0898601740490857E-2</v>
      </c>
      <c r="C1028" s="26">
        <v>-2.4940047961630695E-2</v>
      </c>
      <c r="D1028" s="26">
        <v>-4.9955197132616487E-2</v>
      </c>
      <c r="E1028" s="26">
        <v>-3.9601106755821999E-2</v>
      </c>
      <c r="F1028" s="26">
        <v>-3.9601106755821999E-2</v>
      </c>
    </row>
    <row r="1029" spans="1:6" x14ac:dyDescent="0.45">
      <c r="A1029" s="26">
        <v>-3.0130244283056239E-2</v>
      </c>
      <c r="B1029" s="26">
        <v>4.9985772550507443E-2</v>
      </c>
      <c r="C1029" s="26">
        <v>-4.0334481062469257E-2</v>
      </c>
      <c r="D1029" s="26">
        <v>-3.7491157745814664E-2</v>
      </c>
      <c r="E1029" s="26">
        <v>-3.0130244283056239E-2</v>
      </c>
      <c r="F1029" s="26">
        <v>-3.0130244283056239E-2</v>
      </c>
    </row>
    <row r="1030" spans="1:6" x14ac:dyDescent="0.45">
      <c r="A1030" s="26">
        <v>-4.9879324215607403E-2</v>
      </c>
      <c r="B1030" s="26">
        <v>2.7100271002710027E-3</v>
      </c>
      <c r="C1030" s="26">
        <v>-4.9308047155304971E-2</v>
      </c>
      <c r="D1030" s="26">
        <v>-4.997550220480157E-2</v>
      </c>
      <c r="E1030" s="26">
        <v>-4.9879324215607403E-2</v>
      </c>
      <c r="F1030" s="26">
        <v>-4.9879324215607403E-2</v>
      </c>
    </row>
    <row r="1031" spans="1:6" x14ac:dyDescent="0.45">
      <c r="A1031" s="26">
        <v>-4.9957662997459781E-2</v>
      </c>
      <c r="B1031" s="26">
        <v>1.5045045045045046E-2</v>
      </c>
      <c r="C1031" s="26">
        <v>-4.9924520163899075E-2</v>
      </c>
      <c r="D1031" s="26">
        <v>2.0543235344679389E-2</v>
      </c>
      <c r="E1031" s="26">
        <v>-4.9957662997459781E-2</v>
      </c>
      <c r="F1031" s="26">
        <v>-4.9957662997459781E-2</v>
      </c>
    </row>
    <row r="1032" spans="1:6" x14ac:dyDescent="0.45">
      <c r="A1032" s="26">
        <v>-4.9979432332373508E-2</v>
      </c>
      <c r="B1032" s="26">
        <v>4.428863051389012E-2</v>
      </c>
      <c r="C1032" s="26">
        <v>-4.8348655090228121E-2</v>
      </c>
      <c r="D1032" s="26">
        <v>4.9945253937505263E-2</v>
      </c>
      <c r="E1032" s="26">
        <v>-4.9979432332373508E-2</v>
      </c>
      <c r="F1032" s="26">
        <v>-4.9979432332373508E-2</v>
      </c>
    </row>
    <row r="1033" spans="1:6" x14ac:dyDescent="0.45">
      <c r="A1033" s="26">
        <v>-9.6702027855957284E-3</v>
      </c>
      <c r="B1033" s="26">
        <v>4.2835288118306988E-2</v>
      </c>
      <c r="C1033" s="26">
        <v>3.2200357781753133E-2</v>
      </c>
      <c r="D1033" s="26">
        <v>-2.414567623937109E-2</v>
      </c>
      <c r="E1033" s="26">
        <v>-9.6702027855957284E-3</v>
      </c>
      <c r="F1033" s="26">
        <v>-9.6702027855957284E-3</v>
      </c>
    </row>
    <row r="1034" spans="1:6" x14ac:dyDescent="0.45">
      <c r="A1034" s="26">
        <v>4.7948699264009326E-2</v>
      </c>
      <c r="B1034" s="26">
        <v>4.6699266503667479E-2</v>
      </c>
      <c r="C1034" s="26">
        <v>4.9913344887348353E-2</v>
      </c>
      <c r="D1034" s="26">
        <v>0</v>
      </c>
      <c r="E1034" s="26">
        <v>4.7948699264009326E-2</v>
      </c>
      <c r="F1034" s="26">
        <v>4.7948699264009326E-2</v>
      </c>
    </row>
    <row r="1035" spans="1:6" x14ac:dyDescent="0.45">
      <c r="A1035" s="26">
        <v>-2.1973437174049093E-2</v>
      </c>
      <c r="B1035" s="26">
        <v>-2.6473565366347426E-2</v>
      </c>
      <c r="C1035" s="26">
        <v>-4.4018928139099812E-3</v>
      </c>
      <c r="D1035" s="26">
        <v>0</v>
      </c>
      <c r="E1035" s="26">
        <v>-2.1973437174049093E-2</v>
      </c>
      <c r="F1035" s="26">
        <v>-2.1973437174049093E-2</v>
      </c>
    </row>
    <row r="1036" spans="1:6" x14ac:dyDescent="0.45">
      <c r="A1036" s="26">
        <v>-4.9768929968005686E-4</v>
      </c>
      <c r="B1036" s="26">
        <v>-2.9272974486123329E-2</v>
      </c>
      <c r="C1036" s="26">
        <v>1.5806344644633579E-2</v>
      </c>
      <c r="D1036" s="26">
        <v>0</v>
      </c>
      <c r="E1036" s="26">
        <v>-4.9768929968005686E-4</v>
      </c>
      <c r="F1036" s="26">
        <v>-4.9768929968005686E-4</v>
      </c>
    </row>
    <row r="1037" spans="1:6" x14ac:dyDescent="0.45">
      <c r="A1037" s="26">
        <v>4.4458671219234601E-2</v>
      </c>
      <c r="B1037" s="26">
        <v>3.5840817335420612E-2</v>
      </c>
      <c r="C1037" s="26">
        <v>4.7442872687704023E-2</v>
      </c>
      <c r="D1037" s="26">
        <v>0</v>
      </c>
      <c r="E1037" s="26">
        <v>4.4458671219234601E-2</v>
      </c>
      <c r="F1037" s="26">
        <v>4.4458671219234601E-2</v>
      </c>
    </row>
    <row r="1038" spans="1:6" x14ac:dyDescent="0.45">
      <c r="A1038" s="26">
        <v>4.6516379486480963E-2</v>
      </c>
      <c r="B1038" s="26">
        <v>4.5975182946229716E-2</v>
      </c>
      <c r="C1038" s="26">
        <v>4.5709536671514645E-2</v>
      </c>
      <c r="D1038" s="26">
        <v>4.9979449239621866E-2</v>
      </c>
      <c r="E1038" s="26">
        <v>4.6516379486480963E-2</v>
      </c>
      <c r="F1038" s="26">
        <v>4.6516379486480963E-2</v>
      </c>
    </row>
    <row r="1039" spans="1:6" x14ac:dyDescent="0.45">
      <c r="A1039" s="26">
        <v>4.9720161395288301E-2</v>
      </c>
      <c r="B1039" s="26">
        <v>-3.9543726235741442E-2</v>
      </c>
      <c r="C1039" s="26">
        <v>4.9274786409696007E-2</v>
      </c>
      <c r="D1039" s="26">
        <v>4.9949111406873872E-2</v>
      </c>
      <c r="E1039" s="26">
        <v>4.9720161395288301E-2</v>
      </c>
      <c r="F1039" s="26">
        <v>4.9720161395288301E-2</v>
      </c>
    </row>
    <row r="1040" spans="1:6" x14ac:dyDescent="0.45">
      <c r="A1040" s="26">
        <v>2.337259764414135E-2</v>
      </c>
      <c r="B1040" s="26">
        <v>-2.6128266033254157E-2</v>
      </c>
      <c r="C1040" s="26">
        <v>2.5563340276462793E-3</v>
      </c>
      <c r="D1040" s="26">
        <v>4.9958988889717393E-2</v>
      </c>
      <c r="E1040" s="26">
        <v>2.337259764414135E-2</v>
      </c>
      <c r="F1040" s="26">
        <v>2.337259764414135E-2</v>
      </c>
    </row>
    <row r="1041" spans="1:6" x14ac:dyDescent="0.45">
      <c r="A1041" s="26">
        <v>-2.5322590416187073E-2</v>
      </c>
      <c r="B1041" s="26">
        <v>2.032520325203252E-2</v>
      </c>
      <c r="C1041" s="26">
        <v>1.6432146567192371E-2</v>
      </c>
      <c r="D1041" s="26">
        <v>4.9641360698814002E-2</v>
      </c>
      <c r="E1041" s="26">
        <v>-2.5322590416187073E-2</v>
      </c>
      <c r="F1041" s="26">
        <v>-2.5322590416187073E-2</v>
      </c>
    </row>
    <row r="1042" spans="1:6" x14ac:dyDescent="0.45">
      <c r="A1042" s="26">
        <v>1.2990241780098204E-2</v>
      </c>
      <c r="B1042" s="26">
        <v>4.7011952191235058E-2</v>
      </c>
      <c r="C1042" s="26">
        <v>4.9056954380748863E-2</v>
      </c>
      <c r="D1042" s="26">
        <v>4.9391069012178622E-2</v>
      </c>
      <c r="E1042" s="26">
        <v>1.2990241780098204E-2</v>
      </c>
      <c r="F1042" s="26">
        <v>1.2990241780098204E-2</v>
      </c>
    </row>
    <row r="1043" spans="1:6" x14ac:dyDescent="0.45">
      <c r="A1043" s="26">
        <v>5.6448644005399435E-3</v>
      </c>
      <c r="B1043" s="26">
        <v>4.8706240487062402E-2</v>
      </c>
      <c r="C1043" s="26">
        <v>4.9508458063944737E-2</v>
      </c>
      <c r="D1043" s="26">
        <v>4.7066408768536426E-2</v>
      </c>
      <c r="E1043" s="26">
        <v>5.6448644005399435E-3</v>
      </c>
      <c r="F1043" s="26">
        <v>5.6448644005399435E-3</v>
      </c>
    </row>
    <row r="1044" spans="1:6" x14ac:dyDescent="0.45">
      <c r="A1044" s="26">
        <v>-4.2098840756558877E-2</v>
      </c>
      <c r="B1044" s="26">
        <v>4.7895500725689405E-2</v>
      </c>
      <c r="C1044" s="26">
        <v>-1.4345991561181435E-2</v>
      </c>
      <c r="D1044" s="26">
        <v>3.3866995073891626E-2</v>
      </c>
      <c r="E1044" s="26">
        <v>-4.2098840756558877E-2</v>
      </c>
      <c r="F1044" s="26">
        <v>-4.2098840756558877E-2</v>
      </c>
    </row>
    <row r="1045" spans="1:6" x14ac:dyDescent="0.45">
      <c r="A1045" s="26">
        <v>-3.5668789808917196E-2</v>
      </c>
      <c r="B1045" s="26">
        <v>4.224376731301939E-2</v>
      </c>
      <c r="C1045" s="26">
        <v>-1.797945205479452E-2</v>
      </c>
      <c r="D1045" s="26">
        <v>4.9434187016081002E-2</v>
      </c>
      <c r="E1045" s="26">
        <v>-3.5668789808917196E-2</v>
      </c>
      <c r="F1045" s="26">
        <v>-3.5668789808917196E-2</v>
      </c>
    </row>
    <row r="1046" spans="1:6" x14ac:dyDescent="0.45">
      <c r="A1046" s="26">
        <v>4.2272126816380449E-2</v>
      </c>
      <c r="B1046" s="26">
        <v>3.3887043189368769E-2</v>
      </c>
      <c r="C1046" s="26">
        <v>1.9180470793374021E-2</v>
      </c>
      <c r="D1046" s="26">
        <v>4.9943246311010214E-2</v>
      </c>
      <c r="E1046" s="26">
        <v>4.2272126816380449E-2</v>
      </c>
      <c r="F1046" s="26">
        <v>4.2272126816380449E-2</v>
      </c>
    </row>
    <row r="1047" spans="1:6" x14ac:dyDescent="0.45">
      <c r="A1047" s="26">
        <v>4.9429657794676805E-2</v>
      </c>
      <c r="B1047" s="26">
        <v>4.8200514138817478E-2</v>
      </c>
      <c r="C1047" s="26">
        <v>4.875962360992301E-2</v>
      </c>
      <c r="D1047" s="26">
        <v>3.4054054054054053E-2</v>
      </c>
      <c r="E1047" s="26">
        <v>4.9429657794676805E-2</v>
      </c>
      <c r="F1047" s="26">
        <v>4.9429657794676805E-2</v>
      </c>
    </row>
    <row r="1048" spans="1:6" x14ac:dyDescent="0.45">
      <c r="A1048" s="26">
        <v>4.9516908212560384E-2</v>
      </c>
      <c r="B1048" s="26">
        <v>2.8816676885346414E-2</v>
      </c>
      <c r="C1048" s="26">
        <v>4.8939641109298535E-2</v>
      </c>
      <c r="D1048" s="26">
        <v>0</v>
      </c>
      <c r="E1048" s="26">
        <v>4.9516908212560384E-2</v>
      </c>
      <c r="F1048" s="26">
        <v>4.9516908212560384E-2</v>
      </c>
    </row>
    <row r="1049" spans="1:6" x14ac:dyDescent="0.45">
      <c r="A1049" s="26">
        <v>4.9482163406214037E-2</v>
      </c>
      <c r="B1049" s="26">
        <v>-3.9928486293206195E-2</v>
      </c>
      <c r="C1049" s="26">
        <v>4.8989113530326596E-2</v>
      </c>
      <c r="D1049" s="26">
        <v>4.9660219550444328E-2</v>
      </c>
      <c r="E1049" s="26">
        <v>4.9482163406214037E-2</v>
      </c>
      <c r="F1049" s="26">
        <v>4.9482163406214037E-2</v>
      </c>
    </row>
    <row r="1050" spans="1:6" x14ac:dyDescent="0.45">
      <c r="A1050" s="26">
        <v>0</v>
      </c>
      <c r="B1050" s="26">
        <v>4.9037864680322778E-2</v>
      </c>
      <c r="C1050" s="26">
        <v>4.9666419570051891E-2</v>
      </c>
      <c r="D1050" s="26">
        <v>4.9800796812749001E-2</v>
      </c>
      <c r="E1050" s="26">
        <v>0</v>
      </c>
      <c r="F1050" s="26">
        <v>0</v>
      </c>
    </row>
    <row r="1051" spans="1:6" x14ac:dyDescent="0.45">
      <c r="A1051" s="26">
        <v>0</v>
      </c>
      <c r="B1051" s="26">
        <v>4.9704142011834318E-2</v>
      </c>
      <c r="C1051" s="26">
        <v>0</v>
      </c>
      <c r="D1051" s="26">
        <v>4.8861480075901326E-2</v>
      </c>
      <c r="E1051" s="26">
        <v>0</v>
      </c>
      <c r="F1051" s="26">
        <v>0</v>
      </c>
    </row>
    <row r="1052" spans="1:6" x14ac:dyDescent="0.45">
      <c r="A1052" s="26">
        <v>0</v>
      </c>
      <c r="B1052" s="26">
        <v>-4.2277339346110485E-2</v>
      </c>
      <c r="C1052" s="26">
        <v>4.9435028248587573E-2</v>
      </c>
      <c r="D1052" s="26">
        <v>1.3116236996834011E-2</v>
      </c>
      <c r="E1052" s="26">
        <v>0</v>
      </c>
      <c r="F1052" s="26">
        <v>0</v>
      </c>
    </row>
    <row r="1053" spans="1:6" x14ac:dyDescent="0.45">
      <c r="A1053" s="26">
        <v>-0.57236842105263153</v>
      </c>
      <c r="B1053" s="26">
        <v>3.4137728075338436E-2</v>
      </c>
      <c r="C1053" s="26">
        <v>3.5666218034993272E-2</v>
      </c>
      <c r="D1053" s="26">
        <v>0.05</v>
      </c>
      <c r="E1053" s="26">
        <v>-0.57236842105263153</v>
      </c>
      <c r="F1053" s="26">
        <v>-0.57236842105263153</v>
      </c>
    </row>
    <row r="1054" spans="1:6" x14ac:dyDescent="0.45">
      <c r="A1054" s="26">
        <v>-8.9743589743589744E-2</v>
      </c>
      <c r="B1054" s="26">
        <v>4.8947068867387596E-2</v>
      </c>
      <c r="C1054" s="26">
        <v>-1.8193632228719947E-2</v>
      </c>
      <c r="D1054" s="26">
        <v>4.9744897959183673E-2</v>
      </c>
      <c r="E1054" s="26">
        <v>-8.9743589743589744E-2</v>
      </c>
      <c r="F1054" s="26">
        <v>-8.9743589743589744E-2</v>
      </c>
    </row>
    <row r="1055" spans="1:6" x14ac:dyDescent="0.45">
      <c r="A1055" s="26">
        <v>-0.17746478873239438</v>
      </c>
      <c r="B1055" s="26">
        <v>3.2555615843733045E-2</v>
      </c>
      <c r="C1055" s="26">
        <v>4.9636002647253472E-2</v>
      </c>
      <c r="D1055" s="26">
        <v>4.9817739975698661E-2</v>
      </c>
      <c r="E1055" s="26">
        <v>-0.17746478873239438</v>
      </c>
      <c r="F1055" s="26">
        <v>-0.17746478873239438</v>
      </c>
    </row>
    <row r="1056" spans="1:6" x14ac:dyDescent="0.45">
      <c r="A1056" s="26">
        <v>2.8116438356164384</v>
      </c>
      <c r="B1056" s="26">
        <v>0</v>
      </c>
      <c r="C1056" s="26">
        <v>4.9810844892812109E-2</v>
      </c>
      <c r="D1056" s="26">
        <v>4.9768518518518517E-2</v>
      </c>
      <c r="E1056" s="26">
        <v>2.8116438356164384</v>
      </c>
      <c r="F1056" s="26">
        <v>2.8116438356164384</v>
      </c>
    </row>
    <row r="1057" spans="1:6" x14ac:dyDescent="0.45">
      <c r="A1057" s="26">
        <v>-1.2578616352201259E-2</v>
      </c>
      <c r="B1057" s="26">
        <v>0</v>
      </c>
      <c r="C1057" s="26">
        <v>1.5615615615615615E-2</v>
      </c>
      <c r="D1057" s="26">
        <v>4.9981624402793093E-2</v>
      </c>
      <c r="E1057" s="26">
        <v>-1.2578616352201259E-2</v>
      </c>
      <c r="F1057" s="26">
        <v>-1.2578616352201259E-2</v>
      </c>
    </row>
    <row r="1058" spans="1:6" x14ac:dyDescent="0.45">
      <c r="A1058" s="26">
        <v>3.5031847133757961E-2</v>
      </c>
      <c r="B1058" s="26">
        <v>0</v>
      </c>
      <c r="C1058" s="26">
        <v>3.6073329390892965E-2</v>
      </c>
      <c r="D1058" s="26">
        <v>4.9702485124256214E-2</v>
      </c>
      <c r="E1058" s="26">
        <v>3.5031847133757961E-2</v>
      </c>
      <c r="F1058" s="26">
        <v>3.5031847133757961E-2</v>
      </c>
    </row>
    <row r="1059" spans="1:6" x14ac:dyDescent="0.45">
      <c r="A1059" s="26">
        <v>4.9670329670329673E-2</v>
      </c>
      <c r="B1059" s="26">
        <v>0</v>
      </c>
      <c r="C1059" s="26">
        <v>4.965753424657534E-2</v>
      </c>
      <c r="D1059" s="26">
        <v>4.9683227742580861E-2</v>
      </c>
      <c r="E1059" s="26">
        <v>4.9670329670329673E-2</v>
      </c>
      <c r="F1059" s="26">
        <v>4.9670329670329673E-2</v>
      </c>
    </row>
    <row r="1060" spans="1:6" x14ac:dyDescent="0.45">
      <c r="A1060" s="26">
        <v>0</v>
      </c>
      <c r="B1060" s="26">
        <v>-0.59485023646873358</v>
      </c>
      <c r="C1060" s="26">
        <v>4.9483414899401848E-2</v>
      </c>
      <c r="D1060" s="26">
        <v>4.9872935196950442E-2</v>
      </c>
      <c r="E1060" s="26">
        <v>0</v>
      </c>
      <c r="F1060" s="26">
        <v>0</v>
      </c>
    </row>
    <row r="1061" spans="1:6" x14ac:dyDescent="0.45">
      <c r="A1061" s="26">
        <v>4.0619765494137351E-2</v>
      </c>
      <c r="B1061" s="26">
        <v>0</v>
      </c>
      <c r="C1061" s="26">
        <v>4.0414507772020727E-2</v>
      </c>
      <c r="D1061" s="26">
        <v>4.9924357034795766E-2</v>
      </c>
      <c r="E1061" s="26">
        <v>4.0619765494137351E-2</v>
      </c>
      <c r="F1061" s="26">
        <v>4.0619765494137351E-2</v>
      </c>
    </row>
    <row r="1062" spans="1:6" x14ac:dyDescent="0.45">
      <c r="A1062" s="26">
        <v>-2.6559356136820925E-2</v>
      </c>
      <c r="B1062" s="26">
        <v>-7.7821011673151752E-2</v>
      </c>
      <c r="C1062" s="26">
        <v>3.4860557768924302E-3</v>
      </c>
      <c r="D1062" s="26">
        <v>4.9855907780979827E-2</v>
      </c>
      <c r="E1062" s="26">
        <v>-2.6559356136820925E-2</v>
      </c>
      <c r="F1062" s="26">
        <v>-2.6559356136820925E-2</v>
      </c>
    </row>
    <row r="1063" spans="1:6" x14ac:dyDescent="0.45">
      <c r="A1063" s="26">
        <v>4.7540305911533694E-2</v>
      </c>
      <c r="B1063" s="26">
        <v>1.7777777777777777</v>
      </c>
      <c r="C1063" s="26">
        <v>4.9627791563275438E-2</v>
      </c>
      <c r="D1063" s="26">
        <v>4.9958825144111998E-2</v>
      </c>
      <c r="E1063" s="26">
        <v>4.7540305911533694E-2</v>
      </c>
      <c r="F1063" s="26">
        <v>4.7540305911533694E-2</v>
      </c>
    </row>
    <row r="1064" spans="1:6" x14ac:dyDescent="0.45">
      <c r="A1064" s="26">
        <v>-4.3804262036306232E-2</v>
      </c>
      <c r="B1064" s="26">
        <v>2.2278481012658228E-2</v>
      </c>
      <c r="C1064" s="26">
        <v>3.6879432624113473E-2</v>
      </c>
      <c r="D1064" s="26">
        <v>4.9934640522875814E-2</v>
      </c>
      <c r="E1064" s="26">
        <v>-4.3804262036306232E-2</v>
      </c>
      <c r="F1064" s="26">
        <v>-4.3804262036306232E-2</v>
      </c>
    </row>
    <row r="1065" spans="1:6" x14ac:dyDescent="0.45">
      <c r="A1065" s="26">
        <v>-3.7556747833264549E-2</v>
      </c>
      <c r="B1065" s="26">
        <v>-4.6557701832590392E-2</v>
      </c>
      <c r="C1065" s="26">
        <v>4.970360237118103E-2</v>
      </c>
      <c r="D1065" s="26">
        <v>-4.9800796812749001E-2</v>
      </c>
      <c r="E1065" s="26">
        <v>-3.7556747833264549E-2</v>
      </c>
      <c r="F1065" s="26">
        <v>-3.7556747833264549E-2</v>
      </c>
    </row>
    <row r="1066" spans="1:6" x14ac:dyDescent="0.45">
      <c r="A1066" s="26">
        <v>-4.8885077186963978E-2</v>
      </c>
      <c r="B1066" s="26">
        <v>-2.7012987012987013E-2</v>
      </c>
      <c r="C1066" s="26">
        <v>0</v>
      </c>
      <c r="D1066" s="26">
        <v>0</v>
      </c>
      <c r="E1066" s="26">
        <v>-4.8885077186963978E-2</v>
      </c>
      <c r="F1066" s="26">
        <v>-4.8885077186963978E-2</v>
      </c>
    </row>
    <row r="1067" spans="1:6" x14ac:dyDescent="0.45">
      <c r="A1067" s="26">
        <v>-4.2380522993688011E-2</v>
      </c>
      <c r="B1067" s="26">
        <v>-3.0966364121729845E-2</v>
      </c>
      <c r="C1067" s="26">
        <v>-4.9956559513466552E-2</v>
      </c>
      <c r="D1067" s="26">
        <v>0</v>
      </c>
      <c r="E1067" s="26">
        <v>-4.2380522993688011E-2</v>
      </c>
      <c r="F1067" s="26">
        <v>-4.2380522993688011E-2</v>
      </c>
    </row>
    <row r="1068" spans="1:6" x14ac:dyDescent="0.45">
      <c r="A1068" s="26">
        <v>4.8022598870056499E-2</v>
      </c>
      <c r="B1068" s="26">
        <v>-4.5730027548209366E-2</v>
      </c>
      <c r="C1068" s="26">
        <v>1.3717421124828532E-2</v>
      </c>
      <c r="D1068" s="26">
        <v>0.12368972746331237</v>
      </c>
      <c r="E1068" s="26">
        <v>4.8022598870056499E-2</v>
      </c>
      <c r="F1068" s="26">
        <v>4.8022598870056499E-2</v>
      </c>
    </row>
    <row r="1069" spans="1:6" x14ac:dyDescent="0.45">
      <c r="A1069" s="26">
        <v>4.8068283917340519E-2</v>
      </c>
      <c r="B1069" s="26">
        <v>-3.9838337182448037E-2</v>
      </c>
      <c r="C1069" s="26">
        <v>4.9165539016689221E-2</v>
      </c>
      <c r="D1069" s="26">
        <v>3.0083955223880597E-2</v>
      </c>
      <c r="E1069" s="26">
        <v>4.8068283917340519E-2</v>
      </c>
      <c r="F1069" s="26">
        <v>4.8068283917340519E-2</v>
      </c>
    </row>
    <row r="1070" spans="1:6" x14ac:dyDescent="0.45">
      <c r="A1070" s="26">
        <v>-4.2006000857265323E-2</v>
      </c>
      <c r="B1070" s="26">
        <v>3.5478051713770296E-2</v>
      </c>
      <c r="C1070" s="26">
        <v>1.6337059329320721E-2</v>
      </c>
      <c r="D1070" s="26">
        <v>4.9807561693457097E-2</v>
      </c>
      <c r="E1070" s="26">
        <v>-4.2006000857265323E-2</v>
      </c>
      <c r="F1070" s="26">
        <v>-4.2006000857265323E-2</v>
      </c>
    </row>
    <row r="1071" spans="1:6" x14ac:dyDescent="0.45">
      <c r="A1071" s="26">
        <v>-4.5190156599552569E-2</v>
      </c>
      <c r="B1071" s="26">
        <v>-4.2392566782810684E-2</v>
      </c>
      <c r="C1071" s="26">
        <v>-4.018612521150592E-2</v>
      </c>
      <c r="D1071" s="26">
        <v>4.9169721802889803E-2</v>
      </c>
      <c r="E1071" s="26">
        <v>-4.5190156599552569E-2</v>
      </c>
      <c r="F1071" s="26">
        <v>-4.5190156599552569E-2</v>
      </c>
    </row>
    <row r="1072" spans="1:6" x14ac:dyDescent="0.45">
      <c r="A1072" s="26">
        <v>8.9034676663542651E-3</v>
      </c>
      <c r="B1072" s="26">
        <v>4.8514251061249243E-2</v>
      </c>
      <c r="C1072" s="26">
        <v>2.1595416483032173E-2</v>
      </c>
      <c r="D1072" s="26">
        <v>2.5899280575539568E-2</v>
      </c>
      <c r="E1072" s="26">
        <v>8.9034676663542651E-3</v>
      </c>
      <c r="F1072" s="26">
        <v>8.9034676663542651E-3</v>
      </c>
    </row>
    <row r="1073" spans="1:6" x14ac:dyDescent="0.45">
      <c r="A1073" s="26">
        <v>-4.0873200185787273E-2</v>
      </c>
      <c r="B1073" s="26">
        <v>4.6269519953730479E-2</v>
      </c>
      <c r="C1073" s="26">
        <v>-4.1846419327006043E-2</v>
      </c>
      <c r="D1073" s="26">
        <v>2.8050490883590462E-2</v>
      </c>
      <c r="E1073" s="26">
        <v>-4.0873200185787273E-2</v>
      </c>
      <c r="F1073" s="26">
        <v>-4.0873200185787273E-2</v>
      </c>
    </row>
    <row r="1074" spans="1:6" x14ac:dyDescent="0.45">
      <c r="A1074" s="26">
        <v>-4.5520581113801452E-2</v>
      </c>
      <c r="B1074" s="26">
        <v>-1.4925373134328358E-2</v>
      </c>
      <c r="C1074" s="26">
        <v>-4.5925258892390818E-2</v>
      </c>
      <c r="D1074" s="26">
        <v>-4.9892808419411419E-2</v>
      </c>
      <c r="E1074" s="26">
        <v>-4.5520581113801452E-2</v>
      </c>
      <c r="F1074" s="26">
        <v>-4.5520581113801452E-2</v>
      </c>
    </row>
    <row r="1075" spans="1:6" x14ac:dyDescent="0.45">
      <c r="A1075" s="26">
        <v>1.9279553526128868E-2</v>
      </c>
      <c r="B1075" s="26">
        <v>-3.3670033670033669E-3</v>
      </c>
      <c r="C1075" s="26">
        <v>-2.2652194431335537E-2</v>
      </c>
      <c r="D1075" s="26">
        <v>3.61025641025641E-2</v>
      </c>
      <c r="E1075" s="26">
        <v>1.9279553526128868E-2</v>
      </c>
      <c r="F1075" s="26">
        <v>1.9279553526128868E-2</v>
      </c>
    </row>
    <row r="1076" spans="1:6" x14ac:dyDescent="0.45">
      <c r="A1076" s="26">
        <v>-4.4300647088103537E-2</v>
      </c>
      <c r="B1076" s="26">
        <v>4.6734234234234236E-2</v>
      </c>
      <c r="C1076" s="26">
        <v>-4.6354418155480442E-2</v>
      </c>
      <c r="D1076" s="26">
        <v>0</v>
      </c>
      <c r="E1076" s="26">
        <v>-4.4300647088103537E-2</v>
      </c>
      <c r="F1076" s="26">
        <v>-4.4300647088103537E-2</v>
      </c>
    </row>
    <row r="1077" spans="1:6" x14ac:dyDescent="0.45">
      <c r="A1077" s="26">
        <v>0.05</v>
      </c>
      <c r="B1077" s="26">
        <v>4.9488972565895642E-2</v>
      </c>
      <c r="C1077" s="26">
        <v>4.5569620253164557E-2</v>
      </c>
      <c r="D1077" s="26">
        <v>-1.3066719461492774E-2</v>
      </c>
      <c r="E1077" s="26">
        <v>0.05</v>
      </c>
      <c r="F1077" s="26">
        <v>0.05</v>
      </c>
    </row>
    <row r="1078" spans="1:6" x14ac:dyDescent="0.45">
      <c r="A1078" s="26">
        <v>4.6130952380952384E-2</v>
      </c>
      <c r="B1078" s="26">
        <v>4.6642747309072273E-2</v>
      </c>
      <c r="C1078" s="26">
        <v>3.777239709443099E-2</v>
      </c>
      <c r="D1078" s="26">
        <v>-2.2668004012036107E-2</v>
      </c>
      <c r="E1078" s="26">
        <v>4.6130952380952384E-2</v>
      </c>
      <c r="F1078" s="26">
        <v>4.6130952380952384E-2</v>
      </c>
    </row>
    <row r="1079" spans="1:6" x14ac:dyDescent="0.45">
      <c r="A1079" s="26">
        <v>-1.6121384542437174E-2</v>
      </c>
      <c r="B1079" s="26">
        <v>-3.3300685602350638E-2</v>
      </c>
      <c r="C1079" s="26">
        <v>-2.2865142323845077E-2</v>
      </c>
      <c r="D1079" s="26">
        <v>-1.2520525451559935E-2</v>
      </c>
      <c r="E1079" s="26">
        <v>-1.6121384542437174E-2</v>
      </c>
      <c r="F1079" s="26">
        <v>-1.6121384542437174E-2</v>
      </c>
    </row>
    <row r="1080" spans="1:6" x14ac:dyDescent="0.45">
      <c r="A1080" s="26">
        <v>-2.2650602409638555E-2</v>
      </c>
      <c r="B1080" s="26">
        <v>1.3171225937183385E-2</v>
      </c>
      <c r="C1080" s="26">
        <v>0</v>
      </c>
      <c r="D1080" s="26">
        <v>4.9885678653086678E-2</v>
      </c>
      <c r="E1080" s="26">
        <v>-2.2650602409638555E-2</v>
      </c>
      <c r="F1080" s="26">
        <v>-2.2650602409638555E-2</v>
      </c>
    </row>
    <row r="1081" spans="1:6" x14ac:dyDescent="0.45">
      <c r="A1081" s="26">
        <v>2.2189349112426034E-2</v>
      </c>
      <c r="B1081" s="26">
        <v>-4.8500000000000001E-2</v>
      </c>
      <c r="C1081" s="26">
        <v>0</v>
      </c>
      <c r="D1081" s="26">
        <v>-1.8808156800633538E-2</v>
      </c>
      <c r="E1081" s="26">
        <v>2.2189349112426034E-2</v>
      </c>
      <c r="F1081" s="26">
        <v>2.2189349112426034E-2</v>
      </c>
    </row>
    <row r="1082" spans="1:6" x14ac:dyDescent="0.45">
      <c r="A1082" s="26">
        <v>4.9686444766039554E-2</v>
      </c>
      <c r="B1082" s="26">
        <v>-4.5717288491854968E-2</v>
      </c>
      <c r="C1082" s="26">
        <v>-1.0506208213944603E-2</v>
      </c>
      <c r="D1082" s="26">
        <v>-4.9838579499596448E-2</v>
      </c>
      <c r="E1082" s="26">
        <v>4.9686444766039554E-2</v>
      </c>
      <c r="F1082" s="26">
        <v>4.9686444766039554E-2</v>
      </c>
    </row>
    <row r="1083" spans="1:6" x14ac:dyDescent="0.45">
      <c r="A1083" s="26">
        <v>-1.838235294117647E-3</v>
      </c>
      <c r="B1083" s="26">
        <v>-3.7444933920704845E-2</v>
      </c>
      <c r="C1083" s="26">
        <v>-6.9498069498069498E-2</v>
      </c>
      <c r="D1083" s="26">
        <v>-1.2104480781482269E-2</v>
      </c>
      <c r="E1083" s="26">
        <v>-1.838235294117647E-3</v>
      </c>
      <c r="F1083" s="26">
        <v>-1.838235294117647E-3</v>
      </c>
    </row>
    <row r="1084" spans="1:6" x14ac:dyDescent="0.45">
      <c r="A1084" s="26">
        <v>-4.8802946593001842E-2</v>
      </c>
      <c r="B1084" s="26">
        <v>3.7757437070938218E-2</v>
      </c>
      <c r="C1084" s="26">
        <v>-3.4232365145228219E-2</v>
      </c>
      <c r="D1084" s="26">
        <v>-4.9871023215821153E-2</v>
      </c>
      <c r="E1084" s="26">
        <v>-4.8802946593001842E-2</v>
      </c>
      <c r="F1084" s="26">
        <v>-4.8802946593001842E-2</v>
      </c>
    </row>
    <row r="1085" spans="1:6" x14ac:dyDescent="0.45">
      <c r="A1085" s="26">
        <v>-2.4685382381413358E-2</v>
      </c>
      <c r="B1085" s="26">
        <v>-4.9614112458654908E-2</v>
      </c>
      <c r="C1085" s="26">
        <v>2.3630504833512353E-2</v>
      </c>
      <c r="D1085" s="26">
        <v>-0.05</v>
      </c>
      <c r="E1085" s="26">
        <v>-2.4685382381413358E-2</v>
      </c>
      <c r="F1085" s="26">
        <v>-2.4685382381413358E-2</v>
      </c>
    </row>
    <row r="1086" spans="1:6" x14ac:dyDescent="0.45">
      <c r="A1086" s="26">
        <v>-4.813895781637717E-2</v>
      </c>
      <c r="B1086" s="26">
        <v>-4.0023201856148494E-2</v>
      </c>
      <c r="C1086" s="26">
        <v>-4.5120671563483733E-2</v>
      </c>
      <c r="D1086" s="26">
        <v>0</v>
      </c>
      <c r="E1086" s="26">
        <v>-4.813895781637717E-2</v>
      </c>
      <c r="F1086" s="26">
        <v>-4.813895781637717E-2</v>
      </c>
    </row>
    <row r="1087" spans="1:6" x14ac:dyDescent="0.45">
      <c r="A1087" s="26">
        <v>-4.7445255474452552E-2</v>
      </c>
      <c r="B1087" s="26">
        <v>-4.7129909365558914E-2</v>
      </c>
      <c r="C1087" s="26">
        <v>-4.1758241758241756E-2</v>
      </c>
      <c r="D1087" s="26">
        <v>-4.9773755656108594E-2</v>
      </c>
      <c r="E1087" s="26">
        <v>-4.7445255474452552E-2</v>
      </c>
      <c r="F1087" s="26">
        <v>-4.7445255474452552E-2</v>
      </c>
    </row>
    <row r="1088" spans="1:6" x14ac:dyDescent="0.45">
      <c r="A1088" s="26">
        <v>-1.4778325123152709E-2</v>
      </c>
      <c r="B1088" s="26">
        <v>-3.8681039949270767E-2</v>
      </c>
      <c r="C1088" s="26">
        <v>4.931192660550459E-2</v>
      </c>
      <c r="D1088" s="26">
        <v>-4.9874686716791981E-2</v>
      </c>
      <c r="E1088" s="26">
        <v>-1.4778325123152709E-2</v>
      </c>
      <c r="F1088" s="26">
        <v>-1.4778325123152709E-2</v>
      </c>
    </row>
    <row r="1089" spans="1:6" x14ac:dyDescent="0.45">
      <c r="A1089" s="26">
        <v>3.3333333333333333E-2</v>
      </c>
      <c r="B1089" s="26">
        <v>4.947229551451187E-2</v>
      </c>
      <c r="C1089" s="26">
        <v>-1.2021857923497269E-2</v>
      </c>
      <c r="D1089" s="26">
        <v>-2.9543656027433394E-2</v>
      </c>
      <c r="E1089" s="26">
        <v>3.3333333333333333E-2</v>
      </c>
      <c r="F1089" s="26">
        <v>3.3333333333333333E-2</v>
      </c>
    </row>
    <row r="1090" spans="1:6" x14ac:dyDescent="0.45">
      <c r="A1090" s="26">
        <v>-0.05</v>
      </c>
      <c r="B1090" s="26">
        <v>4.9654305468258955E-2</v>
      </c>
      <c r="C1090" s="26">
        <v>-4.9778761061946904E-2</v>
      </c>
      <c r="D1090" s="26">
        <v>-4.9741777656972005E-2</v>
      </c>
      <c r="E1090" s="26">
        <v>-0.05</v>
      </c>
      <c r="F1090" s="26">
        <v>-0.05</v>
      </c>
    </row>
    <row r="1091" spans="1:6" x14ac:dyDescent="0.45">
      <c r="A1091" s="26">
        <v>-3.0560271646859084E-2</v>
      </c>
      <c r="B1091" s="26">
        <v>2.9940119760479044E-3</v>
      </c>
      <c r="C1091" s="26">
        <v>2.2700814901047729E-2</v>
      </c>
      <c r="D1091" s="26">
        <v>-4.8913043478260872E-2</v>
      </c>
      <c r="E1091" s="26">
        <v>-3.0560271646859084E-2</v>
      </c>
      <c r="F1091" s="26">
        <v>-3.0560271646859084E-2</v>
      </c>
    </row>
    <row r="1092" spans="1:6" x14ac:dyDescent="0.45">
      <c r="A1092" s="26">
        <v>-4.4950379451255108E-2</v>
      </c>
      <c r="B1092" s="26">
        <v>-3.5820895522388062E-2</v>
      </c>
      <c r="C1092" s="26">
        <v>-4.2117245304496301E-2</v>
      </c>
      <c r="D1092" s="26">
        <v>4.5112781954887216E-2</v>
      </c>
      <c r="E1092" s="26">
        <v>-4.4950379451255108E-2</v>
      </c>
      <c r="F1092" s="26">
        <v>-4.4950379451255108E-2</v>
      </c>
    </row>
    <row r="1093" spans="1:6" x14ac:dyDescent="0.45">
      <c r="A1093" s="26">
        <v>-1.5281173594132029E-2</v>
      </c>
      <c r="B1093" s="26">
        <v>-4.767801857585139E-2</v>
      </c>
      <c r="C1093" s="26">
        <v>-3.4462269756387401E-2</v>
      </c>
      <c r="D1093" s="26">
        <v>4.9784172661870504E-2</v>
      </c>
      <c r="E1093" s="26">
        <v>-1.5281173594132029E-2</v>
      </c>
      <c r="F1093" s="26">
        <v>-1.5281173594132029E-2</v>
      </c>
    </row>
    <row r="1094" spans="1:6" x14ac:dyDescent="0.45">
      <c r="A1094" s="26">
        <v>4.9658597144630667E-2</v>
      </c>
      <c r="B1094" s="26">
        <v>4.096228868660598E-2</v>
      </c>
      <c r="C1094" s="26">
        <v>4.9846153846153846E-2</v>
      </c>
      <c r="D1094" s="26">
        <v>1.5076754385964912E-2</v>
      </c>
      <c r="E1094" s="26">
        <v>4.9658597144630667E-2</v>
      </c>
      <c r="F1094" s="26">
        <v>4.9658597144630667E-2</v>
      </c>
    </row>
    <row r="1095" spans="1:6" x14ac:dyDescent="0.45">
      <c r="A1095" s="26">
        <v>4.9674748669426373E-2</v>
      </c>
      <c r="B1095" s="26">
        <v>3.2479700187382887E-2</v>
      </c>
      <c r="C1095" s="26">
        <v>4.9824150058616644E-2</v>
      </c>
      <c r="D1095" s="26">
        <v>-4.1587901701323253E-2</v>
      </c>
      <c r="E1095" s="26">
        <v>4.9674748669426373E-2</v>
      </c>
      <c r="F1095" s="26">
        <v>4.9674748669426373E-2</v>
      </c>
    </row>
    <row r="1096" spans="1:6" x14ac:dyDescent="0.45">
      <c r="A1096" s="26">
        <v>1.0140845070422535E-2</v>
      </c>
      <c r="B1096" s="26">
        <v>-4.7186932849364795E-2</v>
      </c>
      <c r="C1096" s="26">
        <v>4.5226130653266333E-2</v>
      </c>
      <c r="D1096" s="26">
        <v>-4.142011834319527E-2</v>
      </c>
      <c r="E1096" s="26">
        <v>1.0140845070422535E-2</v>
      </c>
      <c r="F1096" s="26">
        <v>1.0140845070422535E-2</v>
      </c>
    </row>
    <row r="1097" spans="1:6" x14ac:dyDescent="0.45">
      <c r="A1097" s="26">
        <v>-4.796430563301729E-2</v>
      </c>
      <c r="B1097" s="26">
        <v>-4.9523809523809526E-2</v>
      </c>
      <c r="C1097" s="26">
        <v>-1.1752136752136752E-2</v>
      </c>
      <c r="D1097" s="26">
        <v>0</v>
      </c>
      <c r="E1097" s="26">
        <v>-4.796430563301729E-2</v>
      </c>
      <c r="F1097" s="26">
        <v>-4.796430563301729E-2</v>
      </c>
    </row>
    <row r="1098" spans="1:6" x14ac:dyDescent="0.45">
      <c r="A1098" s="26">
        <v>-4.0421792618629174E-2</v>
      </c>
      <c r="B1098" s="26">
        <v>1.068804275217101E-2</v>
      </c>
      <c r="C1098" s="26">
        <v>-4.8108108108108109E-2</v>
      </c>
      <c r="D1098" s="26">
        <v>0</v>
      </c>
      <c r="E1098" s="26">
        <v>-4.0421792618629174E-2</v>
      </c>
      <c r="F1098" s="26">
        <v>-4.0421792618629174E-2</v>
      </c>
    </row>
    <row r="1099" spans="1:6" x14ac:dyDescent="0.45">
      <c r="A1099" s="26">
        <v>4.8229548229548232E-2</v>
      </c>
      <c r="B1099" s="26">
        <v>4.9570389953734299E-2</v>
      </c>
      <c r="C1099" s="26">
        <v>4.3725156161272004E-2</v>
      </c>
      <c r="D1099" s="26">
        <v>0</v>
      </c>
      <c r="E1099" s="26">
        <v>4.8229548229548232E-2</v>
      </c>
      <c r="F1099" s="26">
        <v>4.8229548229548232E-2</v>
      </c>
    </row>
    <row r="1100" spans="1:6" x14ac:dyDescent="0.45">
      <c r="A1100" s="26">
        <v>4.4263249854397203E-2</v>
      </c>
      <c r="B1100" s="26">
        <v>1.2594458438287154E-2</v>
      </c>
      <c r="C1100" s="26">
        <v>2.9923830250272034E-2</v>
      </c>
      <c r="D1100" s="26">
        <v>0</v>
      </c>
      <c r="E1100" s="26">
        <v>4.4263249854397203E-2</v>
      </c>
      <c r="F1100" s="26">
        <v>4.4263249854397203E-2</v>
      </c>
    </row>
    <row r="1101" spans="1:6" x14ac:dyDescent="0.45">
      <c r="A1101" s="26">
        <v>-4.4060234244283326E-2</v>
      </c>
      <c r="B1101" s="26">
        <v>4.6641791044776122E-2</v>
      </c>
      <c r="C1101" s="26">
        <v>-4.7543581616481777E-2</v>
      </c>
      <c r="D1101" s="26">
        <v>0</v>
      </c>
      <c r="E1101" s="26">
        <v>-4.4060234244283326E-2</v>
      </c>
      <c r="F1101" s="26">
        <v>-4.4060234244283326E-2</v>
      </c>
    </row>
    <row r="1102" spans="1:6" x14ac:dyDescent="0.45">
      <c r="A1102" s="26">
        <v>-4.6091015169194866E-2</v>
      </c>
      <c r="B1102" s="26">
        <v>4.9910873440285206E-2</v>
      </c>
      <c r="C1102" s="26">
        <v>-4.9916805324459232E-2</v>
      </c>
      <c r="D1102" s="26">
        <v>0</v>
      </c>
      <c r="E1102" s="26">
        <v>-4.6091015169194866E-2</v>
      </c>
      <c r="F1102" s="26">
        <v>-4.6091015169194866E-2</v>
      </c>
    </row>
    <row r="1103" spans="1:6" x14ac:dyDescent="0.45">
      <c r="A1103" s="26">
        <v>2.9357798165137616E-2</v>
      </c>
      <c r="B1103" s="26">
        <v>4.9801924165251837E-2</v>
      </c>
      <c r="C1103" s="26">
        <v>-2.276707530647986E-2</v>
      </c>
      <c r="D1103" s="26">
        <v>0</v>
      </c>
      <c r="E1103" s="26">
        <v>2.9357798165137616E-2</v>
      </c>
      <c r="F1103" s="26">
        <v>2.9357798165137616E-2</v>
      </c>
    </row>
    <row r="1104" spans="1:6" x14ac:dyDescent="0.45">
      <c r="A1104" s="26">
        <v>4.9910873440285206E-2</v>
      </c>
      <c r="B1104" s="26">
        <v>3.1266846361185985E-2</v>
      </c>
      <c r="C1104" s="26">
        <v>4.8984468339307051E-2</v>
      </c>
      <c r="D1104" s="26">
        <v>0</v>
      </c>
      <c r="E1104" s="26">
        <v>4.9910873440285206E-2</v>
      </c>
      <c r="F1104" s="26">
        <v>4.9910873440285206E-2</v>
      </c>
    </row>
    <row r="1105" spans="1:6" x14ac:dyDescent="0.45">
      <c r="A1105" s="26">
        <v>1.4714204867006225E-2</v>
      </c>
      <c r="B1105" s="26">
        <v>-3.7637219027705178E-2</v>
      </c>
      <c r="C1105" s="26">
        <v>1.7084282460136675E-2</v>
      </c>
      <c r="D1105" s="26">
        <v>0</v>
      </c>
      <c r="E1105" s="26">
        <v>1.4714204867006225E-2</v>
      </c>
      <c r="F1105" s="26">
        <v>1.4714204867006225E-2</v>
      </c>
    </row>
    <row r="1106" spans="1:6" x14ac:dyDescent="0.45">
      <c r="A1106" s="26">
        <v>4.4060234244283326E-2</v>
      </c>
      <c r="B1106" s="26">
        <v>-4.9972840847365564E-2</v>
      </c>
      <c r="C1106" s="26">
        <v>4.5352743561030237E-2</v>
      </c>
      <c r="D1106" s="26">
        <v>0</v>
      </c>
      <c r="E1106" s="26">
        <v>4.4060234244283326E-2</v>
      </c>
      <c r="F1106" s="26">
        <v>4.4060234244283326E-2</v>
      </c>
    </row>
    <row r="1107" spans="1:6" x14ac:dyDescent="0.45">
      <c r="A1107" s="26">
        <v>4.9679487179487176E-2</v>
      </c>
      <c r="B1107" s="26">
        <v>-1.4865637507146942E-2</v>
      </c>
      <c r="C1107" s="26">
        <v>4.9812533476164968E-2</v>
      </c>
      <c r="D1107" s="26">
        <v>-0.11552028218694885</v>
      </c>
      <c r="E1107" s="26">
        <v>4.9679487179487176E-2</v>
      </c>
      <c r="F1107" s="26">
        <v>4.9679487179487176E-2</v>
      </c>
    </row>
    <row r="1108" spans="1:6" x14ac:dyDescent="0.45">
      <c r="A1108" s="26">
        <v>4.9872773536895676E-2</v>
      </c>
      <c r="B1108" s="26">
        <v>3.0179918746372606E-2</v>
      </c>
      <c r="C1108" s="26">
        <v>4.8469387755102039E-2</v>
      </c>
      <c r="D1108" s="26">
        <v>-2.6919242273180457E-2</v>
      </c>
      <c r="E1108" s="26">
        <v>4.9872773536895676E-2</v>
      </c>
      <c r="F1108" s="26">
        <v>4.9872773536895676E-2</v>
      </c>
    </row>
    <row r="1109" spans="1:6" x14ac:dyDescent="0.45">
      <c r="A1109" s="26">
        <v>4.65341735336888E-2</v>
      </c>
      <c r="B1109" s="26">
        <v>4.3380281690140847E-2</v>
      </c>
      <c r="C1109" s="26">
        <v>3.7956204379562042E-2</v>
      </c>
      <c r="D1109" s="26">
        <v>-4.9863387978142076E-2</v>
      </c>
      <c r="E1109" s="26">
        <v>4.65341735336888E-2</v>
      </c>
      <c r="F1109" s="26">
        <v>4.65341735336888E-2</v>
      </c>
    </row>
    <row r="1110" spans="1:6" x14ac:dyDescent="0.45">
      <c r="A1110" s="26">
        <v>-3.4738304770727188E-2</v>
      </c>
      <c r="B1110" s="26">
        <v>-4.4276457883369327E-2</v>
      </c>
      <c r="C1110" s="26">
        <v>-3.6568213783403657E-2</v>
      </c>
      <c r="D1110" s="26">
        <v>-4.92451473759885E-2</v>
      </c>
      <c r="E1110" s="26">
        <v>-3.4738304770727188E-2</v>
      </c>
      <c r="F1110" s="26">
        <v>-3.4738304770727188E-2</v>
      </c>
    </row>
    <row r="1111" spans="1:6" x14ac:dyDescent="0.45">
      <c r="A1111" s="26">
        <v>-4.7984644913627639E-2</v>
      </c>
      <c r="B1111" s="26">
        <v>-1.6949152542372881E-2</v>
      </c>
      <c r="C1111" s="26">
        <v>-4.9635036496350364E-2</v>
      </c>
      <c r="D1111" s="26">
        <v>-2.5330812854442344E-2</v>
      </c>
      <c r="E1111" s="26">
        <v>-4.7984644913627639E-2</v>
      </c>
      <c r="F1111" s="26">
        <v>-4.7984644913627639E-2</v>
      </c>
    </row>
    <row r="1112" spans="1:6" x14ac:dyDescent="0.45">
      <c r="A1112" s="26">
        <v>3.125E-2</v>
      </c>
      <c r="B1112" s="26">
        <v>-4.1379310344827586E-2</v>
      </c>
      <c r="C1112" s="26">
        <v>-2.0481310803891449E-2</v>
      </c>
      <c r="D1112" s="26">
        <v>-4.1117145073700546E-2</v>
      </c>
      <c r="E1112" s="26">
        <v>3.125E-2</v>
      </c>
      <c r="F1112" s="26">
        <v>3.125E-2</v>
      </c>
    </row>
    <row r="1113" spans="1:6" x14ac:dyDescent="0.45">
      <c r="A1113" s="26">
        <v>4.9364613880742911E-2</v>
      </c>
      <c r="B1113" s="26">
        <v>9.5923261390887284E-3</v>
      </c>
      <c r="C1113" s="26">
        <v>3.9205436487192893E-2</v>
      </c>
      <c r="D1113" s="26">
        <v>-4.9757281553398057E-2</v>
      </c>
      <c r="E1113" s="26">
        <v>4.9364613880742911E-2</v>
      </c>
      <c r="F1113" s="26">
        <v>4.9364613880742911E-2</v>
      </c>
    </row>
    <row r="1114" spans="1:6" x14ac:dyDescent="0.45">
      <c r="A1114" s="26">
        <v>4.8905449464368887E-2</v>
      </c>
      <c r="B1114" s="26">
        <v>3.9786223277909739E-2</v>
      </c>
      <c r="C1114" s="26">
        <v>-3.5211267605633804E-3</v>
      </c>
      <c r="D1114" s="26">
        <v>-4.9808429118773943E-2</v>
      </c>
      <c r="E1114" s="26">
        <v>4.8905449464368887E-2</v>
      </c>
      <c r="F1114" s="26">
        <v>4.8905449464368887E-2</v>
      </c>
    </row>
    <row r="1115" spans="1:6" x14ac:dyDescent="0.45">
      <c r="A1115" s="26">
        <v>-4.2184724689165183E-2</v>
      </c>
      <c r="B1115" s="26">
        <v>-3.7692747001713309E-2</v>
      </c>
      <c r="C1115" s="26">
        <v>-4.745078243311459E-2</v>
      </c>
      <c r="D1115" s="26">
        <v>0</v>
      </c>
      <c r="E1115" s="26">
        <v>-4.2184724689165183E-2</v>
      </c>
      <c r="F1115" s="26">
        <v>-4.2184724689165183E-2</v>
      </c>
    </row>
    <row r="1116" spans="1:6" x14ac:dyDescent="0.45">
      <c r="A1116" s="26">
        <v>-4.218822438572091E-2</v>
      </c>
      <c r="B1116" s="26">
        <v>-4.629080118694362E-2</v>
      </c>
      <c r="C1116" s="26">
        <v>-4.9814520402755698E-2</v>
      </c>
      <c r="D1116" s="26">
        <v>0</v>
      </c>
      <c r="E1116" s="26">
        <v>-4.218822438572091E-2</v>
      </c>
      <c r="F1116" s="26">
        <v>-4.218822438572091E-2</v>
      </c>
    </row>
    <row r="1117" spans="1:6" x14ac:dyDescent="0.45">
      <c r="A1117" s="26">
        <v>-1.7909002904162634E-2</v>
      </c>
      <c r="B1117" s="26">
        <v>-4.9782202862476664E-3</v>
      </c>
      <c r="C1117" s="26">
        <v>-2.3982152816508645E-2</v>
      </c>
      <c r="D1117" s="26">
        <v>0</v>
      </c>
      <c r="E1117" s="26">
        <v>-1.7909002904162634E-2</v>
      </c>
      <c r="F1117" s="26">
        <v>-1.7909002904162634E-2</v>
      </c>
    </row>
    <row r="1118" spans="1:6" x14ac:dyDescent="0.45">
      <c r="A1118" s="26">
        <v>3.4992607195662891E-2</v>
      </c>
      <c r="B1118" s="26">
        <v>0</v>
      </c>
      <c r="C1118" s="26">
        <v>2.4E-2</v>
      </c>
      <c r="D1118" s="26">
        <v>-0.41353046594982079</v>
      </c>
      <c r="E1118" s="26">
        <v>3.4992607195662891E-2</v>
      </c>
      <c r="F1118" s="26">
        <v>3.4992607195662891E-2</v>
      </c>
    </row>
    <row r="1119" spans="1:6" x14ac:dyDescent="0.45">
      <c r="A1119" s="26">
        <v>2.4761904761904763E-2</v>
      </c>
      <c r="B1119" s="26">
        <v>0</v>
      </c>
      <c r="C1119" s="26">
        <v>4.4084821428571432E-2</v>
      </c>
      <c r="D1119" s="26">
        <v>0</v>
      </c>
      <c r="E1119" s="26">
        <v>2.4761904761904763E-2</v>
      </c>
      <c r="F1119" s="26">
        <v>2.4761904761904763E-2</v>
      </c>
    </row>
    <row r="1120" spans="1:6" x14ac:dyDescent="0.45">
      <c r="A1120" s="26">
        <v>-3.9033457249070633E-2</v>
      </c>
      <c r="B1120" s="26">
        <v>0</v>
      </c>
      <c r="C1120" s="26">
        <v>-2.6723677177979691E-2</v>
      </c>
      <c r="D1120" s="26">
        <v>0</v>
      </c>
      <c r="E1120" s="26">
        <v>-3.9033457249070633E-2</v>
      </c>
      <c r="F1120" s="26">
        <v>-3.9033457249070633E-2</v>
      </c>
    </row>
    <row r="1121" spans="1:6" x14ac:dyDescent="0.45">
      <c r="A1121" s="26">
        <v>-4.497098646034816E-2</v>
      </c>
      <c r="B1121" s="26">
        <v>0</v>
      </c>
      <c r="C1121" s="26">
        <v>-1.9220208676551345E-2</v>
      </c>
      <c r="D1121" s="26">
        <v>0</v>
      </c>
      <c r="E1121" s="26">
        <v>-4.497098646034816E-2</v>
      </c>
      <c r="F1121" s="26">
        <v>-4.497098646034816E-2</v>
      </c>
    </row>
    <row r="1122" spans="1:6" x14ac:dyDescent="0.45">
      <c r="A1122" s="26">
        <v>9.1139240506329117E-3</v>
      </c>
      <c r="B1122" s="26">
        <v>0</v>
      </c>
      <c r="C1122" s="26">
        <v>0</v>
      </c>
      <c r="D1122" s="26">
        <v>0</v>
      </c>
      <c r="E1122" s="26">
        <v>9.1139240506329117E-3</v>
      </c>
      <c r="F1122" s="26">
        <v>9.1139240506329117E-3</v>
      </c>
    </row>
    <row r="1123" spans="1:6" x14ac:dyDescent="0.45">
      <c r="A1123" s="26">
        <v>-2.007024586051179E-3</v>
      </c>
      <c r="B1123" s="26">
        <v>0</v>
      </c>
      <c r="C1123" s="26">
        <v>7.8387458006718928E-3</v>
      </c>
      <c r="D1123" s="26">
        <v>0.26967150496562259</v>
      </c>
      <c r="E1123" s="26">
        <v>-2.007024586051179E-3</v>
      </c>
      <c r="F1123" s="26">
        <v>-2.007024586051179E-3</v>
      </c>
    </row>
    <row r="1124" spans="1:6" x14ac:dyDescent="0.45">
      <c r="A1124" s="26">
        <v>-2.7149321266968326E-2</v>
      </c>
      <c r="B1124" s="26">
        <v>0</v>
      </c>
      <c r="C1124" s="26">
        <v>-2.8333333333333332E-2</v>
      </c>
      <c r="D1124" s="26">
        <v>-3.0084235860409144E-2</v>
      </c>
      <c r="E1124" s="26">
        <v>-2.7149321266968326E-2</v>
      </c>
      <c r="F1124" s="26">
        <v>-2.7149321266968326E-2</v>
      </c>
    </row>
    <row r="1125" spans="1:6" x14ac:dyDescent="0.45">
      <c r="A1125" s="26">
        <v>4.0826873385012917E-2</v>
      </c>
      <c r="B1125" s="26">
        <v>0</v>
      </c>
      <c r="C1125" s="26">
        <v>4.2309891366495142E-2</v>
      </c>
      <c r="D1125" s="26">
        <v>3.7841191066997522E-2</v>
      </c>
      <c r="E1125" s="26">
        <v>4.0826873385012917E-2</v>
      </c>
      <c r="F1125" s="26">
        <v>4.0826873385012917E-2</v>
      </c>
    </row>
    <row r="1126" spans="1:6" x14ac:dyDescent="0.45">
      <c r="A1126" s="26">
        <v>-4.0714995034756701E-2</v>
      </c>
      <c r="B1126" s="26">
        <v>0</v>
      </c>
      <c r="C1126" s="26">
        <v>-3.4558420186505762E-2</v>
      </c>
      <c r="D1126" s="26">
        <v>4.4829647340107588E-2</v>
      </c>
      <c r="E1126" s="26">
        <v>-4.0714995034756701E-2</v>
      </c>
      <c r="F1126" s="26">
        <v>-4.0714995034756701E-2</v>
      </c>
    </row>
    <row r="1127" spans="1:6" x14ac:dyDescent="0.45">
      <c r="A1127" s="26">
        <v>-3.8819875776397512E-2</v>
      </c>
      <c r="B1127" s="26">
        <v>0</v>
      </c>
      <c r="C1127" s="26">
        <v>-1.1363636363636363E-3</v>
      </c>
      <c r="D1127" s="26">
        <v>-4.9771167048054919E-2</v>
      </c>
      <c r="E1127" s="26">
        <v>-3.8819875776397512E-2</v>
      </c>
      <c r="F1127" s="26">
        <v>-3.8819875776397512E-2</v>
      </c>
    </row>
    <row r="1128" spans="1:6" x14ac:dyDescent="0.45">
      <c r="A1128" s="26">
        <v>-3.5002692514808829E-2</v>
      </c>
      <c r="B1128" s="26">
        <v>0</v>
      </c>
      <c r="C1128" s="26">
        <v>-3.1285551763367461E-2</v>
      </c>
      <c r="D1128" s="26">
        <v>-4.9969897652016856E-2</v>
      </c>
      <c r="E1128" s="26">
        <v>-3.5002692514808829E-2</v>
      </c>
      <c r="F1128" s="26">
        <v>-3.5002692514808829E-2</v>
      </c>
    </row>
    <row r="1129" spans="1:6" x14ac:dyDescent="0.45">
      <c r="A1129" s="26">
        <v>-4.6875E-2</v>
      </c>
      <c r="B1129" s="26">
        <v>0</v>
      </c>
      <c r="C1129" s="26">
        <v>-4.3452730475631238E-2</v>
      </c>
      <c r="D1129" s="26">
        <v>-4.9429657794676805E-2</v>
      </c>
      <c r="E1129" s="26">
        <v>-4.6875E-2</v>
      </c>
      <c r="F1129" s="26">
        <v>-4.6875E-2</v>
      </c>
    </row>
    <row r="1130" spans="1:6" x14ac:dyDescent="0.45">
      <c r="A1130" s="26">
        <v>-4.9765807962529274E-2</v>
      </c>
      <c r="B1130" s="26">
        <v>0</v>
      </c>
      <c r="C1130" s="26">
        <v>-4.9723756906077346E-2</v>
      </c>
      <c r="D1130" s="26">
        <v>-3.3333333333333333E-2</v>
      </c>
      <c r="E1130" s="26">
        <v>-4.9765807962529274E-2</v>
      </c>
      <c r="F1130" s="26">
        <v>-4.9765807962529274E-2</v>
      </c>
    </row>
    <row r="1131" spans="1:6" x14ac:dyDescent="0.45">
      <c r="A1131" s="26">
        <v>-4.6210720887245843E-2</v>
      </c>
      <c r="B1131" s="26">
        <v>0</v>
      </c>
      <c r="C1131" s="26">
        <v>-4.9741602067183463E-2</v>
      </c>
      <c r="D1131" s="26">
        <v>-4.9655172413793101E-2</v>
      </c>
      <c r="E1131" s="26">
        <v>-4.6210720887245843E-2</v>
      </c>
      <c r="F1131" s="26">
        <v>-4.6210720887245843E-2</v>
      </c>
    </row>
    <row r="1132" spans="1:6" x14ac:dyDescent="0.45">
      <c r="A1132" s="26">
        <v>3.875968992248062E-3</v>
      </c>
      <c r="B1132" s="26">
        <v>0</v>
      </c>
      <c r="C1132" s="26">
        <v>-2.5832766825288921E-2</v>
      </c>
      <c r="D1132" s="26">
        <v>-4.9346879535558781E-2</v>
      </c>
      <c r="E1132" s="26">
        <v>3.875968992248062E-3</v>
      </c>
      <c r="F1132" s="26">
        <v>3.875968992248062E-3</v>
      </c>
    </row>
    <row r="1133" spans="1:6" x14ac:dyDescent="0.45">
      <c r="A1133" s="26">
        <v>-4.568854568854569E-2</v>
      </c>
      <c r="B1133" s="26">
        <v>0</v>
      </c>
      <c r="C1133" s="26">
        <v>-4.1172365666434056E-2</v>
      </c>
      <c r="D1133" s="26">
        <v>-4.9618320610687022E-2</v>
      </c>
      <c r="E1133" s="26">
        <v>-4.568854568854569E-2</v>
      </c>
      <c r="F1133" s="26">
        <v>-4.568854568854569E-2</v>
      </c>
    </row>
    <row r="1134" spans="1:6" x14ac:dyDescent="0.45">
      <c r="A1134" s="26">
        <v>-4.4504383007417395E-2</v>
      </c>
      <c r="B1134" s="26">
        <v>0</v>
      </c>
      <c r="C1134" s="26">
        <v>-4.8034934497816595E-2</v>
      </c>
      <c r="D1134" s="26">
        <v>-4.9799196787148593E-2</v>
      </c>
      <c r="E1134" s="26">
        <v>-4.4504383007417395E-2</v>
      </c>
      <c r="F1134" s="26">
        <v>-4.4504383007417395E-2</v>
      </c>
    </row>
    <row r="1135" spans="1:6" x14ac:dyDescent="0.45">
      <c r="A1135" s="26">
        <v>-4.3754410726887794E-2</v>
      </c>
      <c r="B1135" s="26">
        <v>0</v>
      </c>
      <c r="C1135" s="26">
        <v>-4.4342507645259939E-2</v>
      </c>
      <c r="D1135" s="26">
        <v>2.197802197802198E-2</v>
      </c>
      <c r="E1135" s="26">
        <v>-4.3754410726887794E-2</v>
      </c>
      <c r="F1135" s="26">
        <v>-4.3754410726887794E-2</v>
      </c>
    </row>
    <row r="1136" spans="1:6" x14ac:dyDescent="0.45">
      <c r="A1136" s="26">
        <v>4.1328413284132844E-2</v>
      </c>
      <c r="B1136" s="26">
        <v>0</v>
      </c>
      <c r="C1136" s="26">
        <v>-4.7999999999999996E-3</v>
      </c>
      <c r="D1136" s="26">
        <v>-4.7973531844499588E-2</v>
      </c>
      <c r="E1136" s="26">
        <v>4.1328413284132844E-2</v>
      </c>
      <c r="F1136" s="26">
        <v>4.1328413284132844E-2</v>
      </c>
    </row>
    <row r="1137" spans="1:6" x14ac:dyDescent="0.45">
      <c r="A1137" s="26">
        <v>3.8979447200566973E-2</v>
      </c>
      <c r="B1137" s="26">
        <v>0</v>
      </c>
      <c r="C1137" s="26">
        <v>4.5819935691318328E-2</v>
      </c>
      <c r="D1137" s="26">
        <v>-4.9522154648132061E-2</v>
      </c>
      <c r="E1137" s="26">
        <v>3.8979447200566973E-2</v>
      </c>
      <c r="F1137" s="26">
        <v>3.8979447200566973E-2</v>
      </c>
    </row>
    <row r="1138" spans="1:6" x14ac:dyDescent="0.45">
      <c r="A1138" s="26">
        <v>3.0695770804911322E-2</v>
      </c>
      <c r="B1138" s="26">
        <v>0</v>
      </c>
      <c r="C1138" s="26">
        <v>-3.843197540353574E-2</v>
      </c>
      <c r="D1138" s="26">
        <v>3.6563071297989032E-2</v>
      </c>
      <c r="E1138" s="26">
        <v>3.0695770804911322E-2</v>
      </c>
      <c r="F1138" s="26">
        <v>3.0695770804911322E-2</v>
      </c>
    </row>
    <row r="1139" spans="1:6" x14ac:dyDescent="0.45">
      <c r="A1139" s="26">
        <v>4.6326935804103242E-3</v>
      </c>
      <c r="B1139" s="26">
        <v>0</v>
      </c>
      <c r="C1139" s="26">
        <v>-1.4388489208633094E-2</v>
      </c>
      <c r="D1139" s="26">
        <v>-4.9382716049382713E-2</v>
      </c>
      <c r="E1139" s="26">
        <v>4.6326935804103242E-3</v>
      </c>
      <c r="F1139" s="26">
        <v>4.6326935804103242E-3</v>
      </c>
    </row>
    <row r="1140" spans="1:6" x14ac:dyDescent="0.45">
      <c r="A1140" s="26">
        <v>4.9407114624505928E-2</v>
      </c>
      <c r="B1140" s="26">
        <v>0</v>
      </c>
      <c r="C1140" s="26">
        <v>4.9472830494728302E-2</v>
      </c>
      <c r="D1140" s="26">
        <v>-4.9165120593692019E-2</v>
      </c>
      <c r="E1140" s="26">
        <v>4.9407114624505928E-2</v>
      </c>
      <c r="F1140" s="26">
        <v>4.9407114624505928E-2</v>
      </c>
    </row>
    <row r="1141" spans="1:6" x14ac:dyDescent="0.45">
      <c r="A1141" s="26">
        <v>-4.9591964846202131E-2</v>
      </c>
      <c r="B1141" s="26">
        <v>-0.12695434646654158</v>
      </c>
      <c r="C1141" s="26">
        <v>-4.945904173106646E-2</v>
      </c>
      <c r="D1141" s="26">
        <v>-4.9756097560975612E-2</v>
      </c>
      <c r="E1141" s="26">
        <v>-4.9591964846202131E-2</v>
      </c>
      <c r="F1141" s="26">
        <v>-4.9591964846202131E-2</v>
      </c>
    </row>
    <row r="1142" spans="1:6" x14ac:dyDescent="0.45">
      <c r="A1142" s="26">
        <v>-2.1136063408190225E-2</v>
      </c>
      <c r="B1142" s="26">
        <v>-4.2263610315186245E-2</v>
      </c>
      <c r="C1142" s="26">
        <v>-2.113821138211382E-2</v>
      </c>
      <c r="D1142" s="26">
        <v>-3.1827515400410678E-2</v>
      </c>
      <c r="E1142" s="26">
        <v>-2.1136063408190225E-2</v>
      </c>
      <c r="F1142" s="26">
        <v>-2.1136063408190225E-2</v>
      </c>
    </row>
    <row r="1143" spans="1:6" x14ac:dyDescent="0.45">
      <c r="A1143" s="26">
        <v>-3.9136302294197033E-2</v>
      </c>
      <c r="B1143" s="26">
        <v>-5.9835452505609572E-3</v>
      </c>
      <c r="C1143" s="26">
        <v>-4.1528239202657809E-2</v>
      </c>
      <c r="D1143" s="26">
        <v>1.3785790031813362E-2</v>
      </c>
      <c r="E1143" s="26">
        <v>-3.9136302294197033E-2</v>
      </c>
      <c r="F1143" s="26">
        <v>-3.9136302294197033E-2</v>
      </c>
    </row>
    <row r="1144" spans="1:6" x14ac:dyDescent="0.45">
      <c r="A1144" s="26">
        <v>4.9157303370786519E-2</v>
      </c>
      <c r="B1144" s="26">
        <v>2.9345372460496615E-2</v>
      </c>
      <c r="C1144" s="26">
        <v>5.1993067590987872E-3</v>
      </c>
      <c r="D1144" s="26">
        <v>4.9163179916317995E-2</v>
      </c>
      <c r="E1144" s="26">
        <v>4.9157303370786519E-2</v>
      </c>
      <c r="F1144" s="26">
        <v>4.9157303370786519E-2</v>
      </c>
    </row>
    <row r="1145" spans="1:6" x14ac:dyDescent="0.45">
      <c r="A1145" s="26">
        <v>3.8821954484605084E-2</v>
      </c>
      <c r="B1145" s="26">
        <v>4.2397660818713448E-2</v>
      </c>
      <c r="C1145" s="26">
        <v>1.3793103448275862E-2</v>
      </c>
      <c r="D1145" s="26">
        <v>4.6859421734795612E-2</v>
      </c>
      <c r="E1145" s="26">
        <v>3.8821954484605084E-2</v>
      </c>
      <c r="F1145" s="26">
        <v>3.8821954484605084E-2</v>
      </c>
    </row>
    <row r="1146" spans="1:6" x14ac:dyDescent="0.45">
      <c r="A1146" s="26">
        <v>4.7036082474226804E-2</v>
      </c>
      <c r="B1146" s="26">
        <v>4.6984572230014024E-2</v>
      </c>
      <c r="C1146" s="26">
        <v>4.6768707482993201E-2</v>
      </c>
      <c r="D1146" s="26">
        <v>3.9047619047619046E-2</v>
      </c>
      <c r="E1146" s="26">
        <v>4.7036082474226804E-2</v>
      </c>
      <c r="F1146" s="26">
        <v>4.7036082474226804E-2</v>
      </c>
    </row>
    <row r="1147" spans="1:6" x14ac:dyDescent="0.45">
      <c r="A1147" s="26">
        <v>2.0923076923076923E-2</v>
      </c>
      <c r="B1147" s="26">
        <v>-1.3395847287340924E-3</v>
      </c>
      <c r="C1147" s="26">
        <v>2.843216896831844E-2</v>
      </c>
      <c r="D1147" s="26">
        <v>4.9495875343721359E-2</v>
      </c>
      <c r="E1147" s="26">
        <v>2.0923076923076923E-2</v>
      </c>
      <c r="F1147" s="26">
        <v>2.0923076923076923E-2</v>
      </c>
    </row>
    <row r="1148" spans="1:6" x14ac:dyDescent="0.45">
      <c r="A1148" s="26">
        <v>1.3261000602772756E-2</v>
      </c>
      <c r="B1148" s="26">
        <v>-1.5425888665325285E-2</v>
      </c>
      <c r="C1148" s="26">
        <v>2.448657187993681E-2</v>
      </c>
      <c r="D1148" s="26">
        <v>4.9781659388646288E-2</v>
      </c>
      <c r="E1148" s="26">
        <v>1.3261000602772756E-2</v>
      </c>
      <c r="F1148" s="26">
        <v>1.3261000602772756E-2</v>
      </c>
    </row>
    <row r="1149" spans="1:6" x14ac:dyDescent="0.45">
      <c r="A1149" s="26">
        <v>4.045211183819155E-2</v>
      </c>
      <c r="B1149" s="26">
        <v>-4.564032697547684E-2</v>
      </c>
      <c r="C1149" s="26">
        <v>4.5489591364687741E-2</v>
      </c>
      <c r="D1149" s="26">
        <v>4.9916805324459232E-2</v>
      </c>
      <c r="E1149" s="26">
        <v>4.045211183819155E-2</v>
      </c>
      <c r="F1149" s="26">
        <v>4.045211183819155E-2</v>
      </c>
    </row>
    <row r="1150" spans="1:6" x14ac:dyDescent="0.45">
      <c r="A1150" s="26">
        <v>4.1738136077758718E-2</v>
      </c>
      <c r="B1150" s="26">
        <v>-1.6416845110635261E-2</v>
      </c>
      <c r="C1150" s="26">
        <v>4.7935103244837761E-2</v>
      </c>
      <c r="D1150" s="26">
        <v>3.724247226624406E-2</v>
      </c>
      <c r="E1150" s="26">
        <v>4.1738136077758718E-2</v>
      </c>
      <c r="F1150" s="26">
        <v>4.1738136077758718E-2</v>
      </c>
    </row>
    <row r="1151" spans="1:6" x14ac:dyDescent="0.45">
      <c r="A1151" s="26">
        <v>4.9945115257958285E-2</v>
      </c>
      <c r="B1151" s="26">
        <v>-1.0885341074020319E-2</v>
      </c>
      <c r="C1151" s="26">
        <v>-1.688951442646024E-2</v>
      </c>
      <c r="D1151" s="26">
        <v>4.9656226126814362E-2</v>
      </c>
      <c r="E1151" s="26">
        <v>4.9945115257958285E-2</v>
      </c>
      <c r="F1151" s="26">
        <v>4.9945115257958285E-2</v>
      </c>
    </row>
    <row r="1152" spans="1:6" x14ac:dyDescent="0.45">
      <c r="A1152" s="26">
        <v>4.9660219550444328E-2</v>
      </c>
      <c r="B1152" s="26">
        <v>2.8613352898019074E-2</v>
      </c>
      <c r="C1152" s="26">
        <v>-4.1517537580529708E-2</v>
      </c>
      <c r="D1152" s="26">
        <v>2.911208151382824E-3</v>
      </c>
      <c r="E1152" s="26">
        <v>4.9660219550444328E-2</v>
      </c>
      <c r="F1152" s="26">
        <v>4.9660219550444328E-2</v>
      </c>
    </row>
    <row r="1153" spans="1:6" x14ac:dyDescent="0.45">
      <c r="A1153" s="26">
        <v>4.6314741035856574E-2</v>
      </c>
      <c r="B1153" s="26">
        <v>4.5649072753209702E-2</v>
      </c>
      <c r="C1153" s="26">
        <v>-1.4936519790888723E-2</v>
      </c>
      <c r="D1153" s="26">
        <v>3.1204644412191583E-2</v>
      </c>
      <c r="E1153" s="26">
        <v>4.6314741035856574E-2</v>
      </c>
      <c r="F1153" s="26">
        <v>4.6314741035856574E-2</v>
      </c>
    </row>
    <row r="1154" spans="1:6" x14ac:dyDescent="0.45">
      <c r="A1154" s="26">
        <v>-4.1884816753926704E-2</v>
      </c>
      <c r="B1154" s="26">
        <v>3.5470668485675309E-2</v>
      </c>
      <c r="C1154" s="26">
        <v>-4.1698256254738442E-2</v>
      </c>
      <c r="D1154" s="26">
        <v>4.1520056298381423E-2</v>
      </c>
      <c r="E1154" s="26">
        <v>-4.1884816753926704E-2</v>
      </c>
      <c r="F1154" s="26">
        <v>-4.1884816753926704E-2</v>
      </c>
    </row>
    <row r="1155" spans="1:6" x14ac:dyDescent="0.45">
      <c r="A1155" s="26">
        <v>-1.6393442622950821E-2</v>
      </c>
      <c r="B1155" s="26">
        <v>-2.3715415019762844E-2</v>
      </c>
      <c r="C1155" s="26">
        <v>3.7974683544303799E-2</v>
      </c>
      <c r="D1155" s="26">
        <v>2.2972972972972974E-2</v>
      </c>
      <c r="E1155" s="26">
        <v>-1.6393442622950821E-2</v>
      </c>
      <c r="F1155" s="26">
        <v>-1.6393442622950821E-2</v>
      </c>
    </row>
    <row r="1156" spans="1:6" x14ac:dyDescent="0.45">
      <c r="A1156" s="26">
        <v>-2.0202020202020202E-3</v>
      </c>
      <c r="B1156" s="26">
        <v>1.8893387314439947E-2</v>
      </c>
      <c r="C1156" s="26">
        <v>4.0396341463414635E-2</v>
      </c>
      <c r="D1156" s="26">
        <v>0</v>
      </c>
      <c r="E1156" s="26">
        <v>-2.0202020202020202E-3</v>
      </c>
      <c r="F1156" s="26">
        <v>-2.0202020202020202E-3</v>
      </c>
    </row>
    <row r="1157" spans="1:6" x14ac:dyDescent="0.45">
      <c r="A1157" s="26">
        <v>2.0242914979757085E-3</v>
      </c>
      <c r="B1157" s="26">
        <v>4.8344370860927154E-2</v>
      </c>
      <c r="C1157" s="26">
        <v>6.5934065934065934E-3</v>
      </c>
      <c r="D1157" s="26">
        <v>0</v>
      </c>
      <c r="E1157" s="26">
        <v>2.0242914979757085E-3</v>
      </c>
      <c r="F1157" s="26">
        <v>2.0242914979757085E-3</v>
      </c>
    </row>
    <row r="1158" spans="1:6" x14ac:dyDescent="0.45">
      <c r="A1158" s="26">
        <v>4.6969696969696967E-2</v>
      </c>
      <c r="B1158" s="26">
        <v>-2.8427037271004423E-2</v>
      </c>
      <c r="C1158" s="26">
        <v>3.7117903930131008E-2</v>
      </c>
      <c r="D1158" s="26">
        <v>-2.5099075297225892E-2</v>
      </c>
      <c r="E1158" s="26">
        <v>4.6969696969696967E-2</v>
      </c>
      <c r="F1158" s="26">
        <v>4.6969696969696967E-2</v>
      </c>
    </row>
    <row r="1159" spans="1:6" x14ac:dyDescent="0.45">
      <c r="A1159" s="26">
        <v>1.2542209358417752E-2</v>
      </c>
      <c r="B1159" s="26">
        <v>-1.3003901170351105E-2</v>
      </c>
      <c r="C1159" s="26">
        <v>1.1929824561403509E-2</v>
      </c>
      <c r="D1159" s="26">
        <v>-2.4390243902439025E-2</v>
      </c>
      <c r="E1159" s="26">
        <v>1.2542209358417752E-2</v>
      </c>
      <c r="F1159" s="26">
        <v>1.2542209358417752E-2</v>
      </c>
    </row>
    <row r="1160" spans="1:6" x14ac:dyDescent="0.45">
      <c r="A1160" s="26">
        <v>-1.2386850881372083E-2</v>
      </c>
      <c r="B1160" s="26">
        <v>0</v>
      </c>
      <c r="C1160" s="26">
        <v>-6.9348127600554789E-3</v>
      </c>
      <c r="D1160" s="26">
        <v>4.027777777777778E-2</v>
      </c>
      <c r="E1160" s="26">
        <v>-1.2386850881372083E-2</v>
      </c>
      <c r="F1160" s="26">
        <v>-1.2386850881372083E-2</v>
      </c>
    </row>
    <row r="1161" spans="1:6" x14ac:dyDescent="0.45">
      <c r="A1161" s="26">
        <v>3.9073806078147609E-2</v>
      </c>
      <c r="B1161" s="26">
        <v>4.0843214756258232E-2</v>
      </c>
      <c r="C1161" s="26">
        <v>-6.9832402234636874E-4</v>
      </c>
      <c r="D1161" s="26">
        <v>-2.1361815754339118E-2</v>
      </c>
      <c r="E1161" s="26">
        <v>3.9073806078147609E-2</v>
      </c>
      <c r="F1161" s="26">
        <v>3.9073806078147609E-2</v>
      </c>
    </row>
    <row r="1162" spans="1:6" x14ac:dyDescent="0.45">
      <c r="A1162" s="26">
        <v>3.2961931290622096E-2</v>
      </c>
      <c r="B1162" s="26">
        <v>-4.0506329113924051E-2</v>
      </c>
      <c r="C1162" s="26">
        <v>1.7470300489168415E-2</v>
      </c>
      <c r="D1162" s="26">
        <v>-4.0927694406548434E-2</v>
      </c>
      <c r="E1162" s="26">
        <v>3.2961931290622096E-2</v>
      </c>
      <c r="F1162" s="26">
        <v>3.2961931290622096E-2</v>
      </c>
    </row>
    <row r="1163" spans="1:6" x14ac:dyDescent="0.45">
      <c r="A1163" s="26">
        <v>-2.9662921348314608E-2</v>
      </c>
      <c r="B1163" s="26">
        <v>-4.221635883905013E-2</v>
      </c>
      <c r="C1163" s="26">
        <v>-1.6483516483516484E-2</v>
      </c>
      <c r="D1163" s="26">
        <v>-3.4850640113798008E-2</v>
      </c>
      <c r="E1163" s="26">
        <v>-2.9662921348314608E-2</v>
      </c>
      <c r="F1163" s="26">
        <v>-2.9662921348314608E-2</v>
      </c>
    </row>
    <row r="1164" spans="1:6" x14ac:dyDescent="0.45">
      <c r="A1164" s="26">
        <v>-9.7267253358036126E-3</v>
      </c>
      <c r="B1164" s="26">
        <v>-4.9586776859504134E-2</v>
      </c>
      <c r="C1164" s="26">
        <v>0</v>
      </c>
      <c r="D1164" s="26">
        <v>0</v>
      </c>
      <c r="E1164" s="26">
        <v>-9.7267253358036126E-3</v>
      </c>
      <c r="F1164" s="26">
        <v>-9.7267253358036126E-3</v>
      </c>
    </row>
    <row r="1165" spans="1:6" x14ac:dyDescent="0.45">
      <c r="A1165" s="26">
        <v>-2.2450888681010289E-2</v>
      </c>
      <c r="B1165" s="26">
        <v>1.2318840579710146E-2</v>
      </c>
      <c r="C1165" s="26">
        <v>8.3798882681564244E-3</v>
      </c>
      <c r="D1165" s="26">
        <v>2.4318349299926309E-2</v>
      </c>
      <c r="E1165" s="26">
        <v>-2.2450888681010289E-2</v>
      </c>
      <c r="F1165" s="26">
        <v>-2.2450888681010289E-2</v>
      </c>
    </row>
    <row r="1166" spans="1:6" x14ac:dyDescent="0.45">
      <c r="A1166" s="26">
        <v>-9.0909090909090905E-3</v>
      </c>
      <c r="B1166" s="26">
        <v>4.5812455261274157E-2</v>
      </c>
      <c r="C1166" s="26">
        <v>4.9861495844875349E-2</v>
      </c>
      <c r="D1166" s="26">
        <v>-2.2302158273381296E-2</v>
      </c>
      <c r="E1166" s="26">
        <v>-9.0909090909090905E-3</v>
      </c>
      <c r="F1166" s="26">
        <v>-9.0909090909090905E-3</v>
      </c>
    </row>
    <row r="1167" spans="1:6" x14ac:dyDescent="0.45">
      <c r="A1167" s="26">
        <v>-2.3660067600193145E-2</v>
      </c>
      <c r="B1167" s="26">
        <v>-1.1635865845311431E-2</v>
      </c>
      <c r="C1167" s="26">
        <v>-3.2981530343007917E-3</v>
      </c>
      <c r="D1167" s="26">
        <v>-3.7527593818984545E-2</v>
      </c>
      <c r="E1167" s="26">
        <v>-2.3660067600193145E-2</v>
      </c>
      <c r="F1167" s="26">
        <v>-2.3660067600193145E-2</v>
      </c>
    </row>
    <row r="1168" spans="1:6" x14ac:dyDescent="0.45">
      <c r="A1168" s="26">
        <v>-2.1266073194856579E-2</v>
      </c>
      <c r="B1168" s="26">
        <v>-7.6177285318559558E-3</v>
      </c>
      <c r="C1168" s="26">
        <v>-3.7061548643282594E-2</v>
      </c>
      <c r="D1168" s="26">
        <v>-4.8165137614678902E-2</v>
      </c>
      <c r="E1168" s="26">
        <v>-2.1266073194856579E-2</v>
      </c>
      <c r="F1168" s="26">
        <v>-2.1266073194856579E-2</v>
      </c>
    </row>
    <row r="1169" spans="1:6" x14ac:dyDescent="0.45">
      <c r="A1169" s="26">
        <v>-4.6993431025770589E-2</v>
      </c>
      <c r="B1169" s="26">
        <v>-4.8848569434752267E-3</v>
      </c>
      <c r="C1169" s="26">
        <v>-4.8797250859106529E-2</v>
      </c>
      <c r="D1169" s="26">
        <v>-1.2048192771084338E-2</v>
      </c>
      <c r="E1169" s="26">
        <v>-4.6993431025770589E-2</v>
      </c>
      <c r="F1169" s="26">
        <v>-4.6993431025770589E-2</v>
      </c>
    </row>
    <row r="1170" spans="1:6" x14ac:dyDescent="0.45">
      <c r="A1170" s="26">
        <v>4.1887592788971369E-2</v>
      </c>
      <c r="B1170" s="26">
        <v>-2.1037868162692847E-3</v>
      </c>
      <c r="C1170" s="26">
        <v>6.5028901734104048E-3</v>
      </c>
      <c r="D1170" s="26">
        <v>-4.065040650406504E-2</v>
      </c>
      <c r="E1170" s="26">
        <v>4.1887592788971369E-2</v>
      </c>
      <c r="F1170" s="26">
        <v>4.1887592788971369E-2</v>
      </c>
    </row>
    <row r="1171" spans="1:6" x14ac:dyDescent="0.45">
      <c r="A1171" s="26">
        <v>4.732824427480916E-2</v>
      </c>
      <c r="B1171" s="26">
        <v>-1.6163035839775124E-2</v>
      </c>
      <c r="C1171" s="26">
        <v>4.8097631012203879E-2</v>
      </c>
      <c r="D1171" s="26">
        <v>-1.3559322033898305E-2</v>
      </c>
      <c r="E1171" s="26">
        <v>4.732824427480916E-2</v>
      </c>
      <c r="F1171" s="26">
        <v>4.732824427480916E-2</v>
      </c>
    </row>
    <row r="1172" spans="1:6" x14ac:dyDescent="0.45">
      <c r="A1172" s="26">
        <v>1.9436345966958212E-2</v>
      </c>
      <c r="B1172" s="26">
        <v>-2.0714285714285713E-2</v>
      </c>
      <c r="C1172" s="26">
        <v>-6.1643835616438354E-3</v>
      </c>
      <c r="D1172" s="26">
        <v>8.5910652920962198E-4</v>
      </c>
      <c r="E1172" s="26">
        <v>1.9436345966958212E-2</v>
      </c>
      <c r="F1172" s="26">
        <v>1.9436345966958212E-2</v>
      </c>
    </row>
    <row r="1173" spans="1:6" x14ac:dyDescent="0.45">
      <c r="A1173" s="26">
        <v>-1.6682554814108675E-2</v>
      </c>
      <c r="B1173" s="26">
        <v>1.9693654266958426E-2</v>
      </c>
      <c r="C1173" s="26">
        <v>-1.2405237767057202E-2</v>
      </c>
      <c r="D1173" s="26">
        <v>4.2918454935622317E-3</v>
      </c>
      <c r="E1173" s="26">
        <v>-1.6682554814108675E-2</v>
      </c>
      <c r="F1173" s="26">
        <v>-1.6682554814108675E-2</v>
      </c>
    </row>
    <row r="1174" spans="1:6" x14ac:dyDescent="0.45">
      <c r="A1174" s="26">
        <v>-1.454192922927775E-3</v>
      </c>
      <c r="B1174" s="26">
        <v>-2.9327610872675252E-2</v>
      </c>
      <c r="C1174" s="26">
        <v>-5.5826936496859731E-3</v>
      </c>
      <c r="D1174" s="26">
        <v>-4.5299145299145298E-2</v>
      </c>
      <c r="E1174" s="26">
        <v>-1.454192922927775E-3</v>
      </c>
      <c r="F1174" s="26">
        <v>-1.454192922927775E-3</v>
      </c>
    </row>
    <row r="1175" spans="1:6" x14ac:dyDescent="0.45">
      <c r="A1175" s="26">
        <v>-4.8543689320388347E-4</v>
      </c>
      <c r="B1175" s="26">
        <v>-2.8002947678703021E-2</v>
      </c>
      <c r="C1175" s="26">
        <v>-1.5438596491228071E-2</v>
      </c>
      <c r="D1175" s="26">
        <v>-9.8478066248880933E-3</v>
      </c>
      <c r="E1175" s="26">
        <v>-4.8543689320388347E-4</v>
      </c>
      <c r="F1175" s="26">
        <v>-4.8543689320388347E-4</v>
      </c>
    </row>
    <row r="1176" spans="1:6" x14ac:dyDescent="0.45">
      <c r="A1176" s="26">
        <v>-3.3997085964060222E-3</v>
      </c>
      <c r="B1176" s="26">
        <v>-4.5489006823351025E-2</v>
      </c>
      <c r="C1176" s="26">
        <v>-3.3499643620812543E-2</v>
      </c>
      <c r="D1176" s="26">
        <v>4.7920433996383363E-2</v>
      </c>
      <c r="E1176" s="26">
        <v>-3.3997085964060222E-3</v>
      </c>
      <c r="F1176" s="26">
        <v>-3.3997085964060222E-3</v>
      </c>
    </row>
    <row r="1177" spans="1:6" x14ac:dyDescent="0.45">
      <c r="A1177" s="26">
        <v>2.4366471734892786E-3</v>
      </c>
      <c r="B1177" s="26">
        <v>1.6679904686258934E-2</v>
      </c>
      <c r="C1177" s="26">
        <v>-4.4247787610619468E-3</v>
      </c>
      <c r="D1177" s="26">
        <v>-3.5375323554788611E-2</v>
      </c>
      <c r="E1177" s="26">
        <v>2.4366471734892786E-3</v>
      </c>
      <c r="F1177" s="26">
        <v>2.4366471734892786E-3</v>
      </c>
    </row>
    <row r="1178" spans="1:6" x14ac:dyDescent="0.45">
      <c r="A1178" s="26">
        <v>4.6669907632474479E-2</v>
      </c>
      <c r="B1178" s="26">
        <v>3.125E-2</v>
      </c>
      <c r="C1178" s="26">
        <v>1.037037037037037E-2</v>
      </c>
      <c r="D1178" s="26">
        <v>-3.8461538461538464E-2</v>
      </c>
      <c r="E1178" s="26">
        <v>4.6669907632474479E-2</v>
      </c>
      <c r="F1178" s="26">
        <v>4.6669907632474479E-2</v>
      </c>
    </row>
    <row r="1179" spans="1:6" x14ac:dyDescent="0.45">
      <c r="A1179" s="26">
        <v>8.3604273107292151E-3</v>
      </c>
      <c r="B1179" s="26">
        <v>-3.3333333333333333E-2</v>
      </c>
      <c r="C1179" s="26">
        <v>-2.0527859237536656E-2</v>
      </c>
      <c r="D1179" s="26">
        <v>-4.7441860465116281E-2</v>
      </c>
      <c r="E1179" s="26">
        <v>8.3604273107292151E-3</v>
      </c>
      <c r="F1179" s="26">
        <v>8.3604273107292151E-3</v>
      </c>
    </row>
    <row r="1180" spans="1:6" x14ac:dyDescent="0.45">
      <c r="A1180" s="26">
        <v>2.4412713035467527E-2</v>
      </c>
      <c r="B1180" s="26">
        <v>-4.3887147335423198E-2</v>
      </c>
      <c r="C1180" s="26">
        <v>-1.0479041916167664E-2</v>
      </c>
      <c r="D1180" s="26">
        <v>-2.05078125E-2</v>
      </c>
      <c r="E1180" s="26">
        <v>2.4412713035467527E-2</v>
      </c>
      <c r="F1180" s="26">
        <v>2.4412713035467527E-2</v>
      </c>
    </row>
    <row r="1181" spans="1:6" x14ac:dyDescent="0.45">
      <c r="A1181" s="26">
        <v>-3.5971223021582732E-2</v>
      </c>
      <c r="B1181" s="26">
        <v>-3.6065573770491806E-2</v>
      </c>
      <c r="C1181" s="26">
        <v>-4.6898638426626324E-2</v>
      </c>
      <c r="D1181" s="26">
        <v>2.8913260219341975E-2</v>
      </c>
      <c r="E1181" s="26">
        <v>-3.5971223021582732E-2</v>
      </c>
      <c r="F1181" s="26">
        <v>-3.5971223021582732E-2</v>
      </c>
    </row>
    <row r="1182" spans="1:6" x14ac:dyDescent="0.45">
      <c r="A1182" s="26">
        <v>9.3283582089552231E-3</v>
      </c>
      <c r="B1182" s="26">
        <v>1.1054421768707483E-2</v>
      </c>
      <c r="C1182" s="26">
        <v>3.1746031746031746E-3</v>
      </c>
      <c r="D1182" s="26">
        <v>-3.7790697674418602E-2</v>
      </c>
      <c r="E1182" s="26">
        <v>9.3283582089552231E-3</v>
      </c>
      <c r="F1182" s="26">
        <v>9.3283582089552231E-3</v>
      </c>
    </row>
    <row r="1183" spans="1:6" x14ac:dyDescent="0.45">
      <c r="A1183" s="26">
        <v>1.8022181146025877E-2</v>
      </c>
      <c r="B1183" s="26">
        <v>-1.5138772077375946E-2</v>
      </c>
      <c r="C1183" s="26">
        <v>3.9556962025316458E-3</v>
      </c>
      <c r="D1183" s="26">
        <v>-4.8338368580060423E-2</v>
      </c>
      <c r="E1183" s="26">
        <v>1.8022181146025877E-2</v>
      </c>
      <c r="F1183" s="26">
        <v>1.8022181146025877E-2</v>
      </c>
    </row>
    <row r="1184" spans="1:6" x14ac:dyDescent="0.45">
      <c r="A1184" s="26">
        <v>-2.814344076259646E-2</v>
      </c>
      <c r="B1184" s="26">
        <v>-4.7822374039282661E-2</v>
      </c>
      <c r="C1184" s="26">
        <v>-2.9156816390858944E-2</v>
      </c>
      <c r="D1184" s="26">
        <v>-4.7619047619047616E-2</v>
      </c>
      <c r="E1184" s="26">
        <v>-2.814344076259646E-2</v>
      </c>
      <c r="F1184" s="26">
        <v>-2.814344076259646E-2</v>
      </c>
    </row>
    <row r="1185" spans="1:6" x14ac:dyDescent="0.45">
      <c r="A1185" s="26">
        <v>-4.6240074731433913E-2</v>
      </c>
      <c r="B1185" s="26">
        <v>-2.3318385650224215E-2</v>
      </c>
      <c r="C1185" s="26">
        <v>-4.3831168831168832E-2</v>
      </c>
      <c r="D1185" s="26">
        <v>3.4444444444444444E-2</v>
      </c>
      <c r="E1185" s="26">
        <v>-4.6240074731433913E-2</v>
      </c>
      <c r="F1185" s="26">
        <v>-4.6240074731433913E-2</v>
      </c>
    </row>
    <row r="1186" spans="1:6" x14ac:dyDescent="0.45">
      <c r="A1186" s="26">
        <v>-3.6238981390793339E-2</v>
      </c>
      <c r="B1186" s="26">
        <v>-4.8668503213957756E-2</v>
      </c>
      <c r="C1186" s="26">
        <v>-4.4142614601018676E-2</v>
      </c>
      <c r="D1186" s="26">
        <v>-3.2223415682062301E-2</v>
      </c>
      <c r="E1186" s="26">
        <v>-3.6238981390793339E-2</v>
      </c>
      <c r="F1186" s="26">
        <v>-3.6238981390793339E-2</v>
      </c>
    </row>
    <row r="1187" spans="1:6" x14ac:dyDescent="0.45">
      <c r="A1187" s="26">
        <v>1.4735772357723578E-2</v>
      </c>
      <c r="B1187" s="26">
        <v>-4.633204633204633E-2</v>
      </c>
      <c r="C1187" s="26">
        <v>4.6181172291296625E-2</v>
      </c>
      <c r="D1187" s="26">
        <v>-4.8834628190899003E-2</v>
      </c>
      <c r="E1187" s="26">
        <v>1.4735772357723578E-2</v>
      </c>
      <c r="F1187" s="26">
        <v>1.4735772357723578E-2</v>
      </c>
    </row>
    <row r="1188" spans="1:6" x14ac:dyDescent="0.45">
      <c r="A1188" s="26">
        <v>5.5082623935903859E-3</v>
      </c>
      <c r="B1188" s="26">
        <v>1.7206477732793522E-2</v>
      </c>
      <c r="C1188" s="26">
        <v>7.6400679117147709E-3</v>
      </c>
      <c r="D1188" s="26">
        <v>-4.5507584597432905E-2</v>
      </c>
      <c r="E1188" s="26">
        <v>5.5082623935903859E-3</v>
      </c>
      <c r="F1188" s="26">
        <v>5.5082623935903859E-3</v>
      </c>
    </row>
    <row r="1189" spans="1:6" x14ac:dyDescent="0.45">
      <c r="A1189" s="26">
        <v>-1.7928286852589643E-2</v>
      </c>
      <c r="B1189" s="26">
        <v>4.4776119402985072E-2</v>
      </c>
      <c r="C1189" s="26">
        <v>-4.8020219039595621E-2</v>
      </c>
      <c r="D1189" s="26">
        <v>-4.6454767726161368E-2</v>
      </c>
      <c r="E1189" s="26">
        <v>-1.7928286852589643E-2</v>
      </c>
      <c r="F1189" s="26">
        <v>-1.7928286852589643E-2</v>
      </c>
    </row>
    <row r="1190" spans="1:6" x14ac:dyDescent="0.45">
      <c r="A1190" s="26">
        <v>-2.6369168356997971E-2</v>
      </c>
      <c r="B1190" s="26">
        <v>0.02</v>
      </c>
      <c r="C1190" s="26">
        <v>-4.0707964601769911E-2</v>
      </c>
      <c r="D1190" s="26">
        <v>-0.05</v>
      </c>
      <c r="E1190" s="26">
        <v>-2.6369168356997971E-2</v>
      </c>
      <c r="F1190" s="26">
        <v>-2.6369168356997971E-2</v>
      </c>
    </row>
    <row r="1191" spans="1:6" x14ac:dyDescent="0.45">
      <c r="A1191" s="26">
        <v>-4.2708333333333334E-2</v>
      </c>
      <c r="B1191" s="26">
        <v>4.5751633986928102E-2</v>
      </c>
      <c r="C1191" s="26">
        <v>-4.797047970479705E-2</v>
      </c>
      <c r="D1191" s="26">
        <v>1.7543859649122806E-2</v>
      </c>
      <c r="E1191" s="26">
        <v>-4.2708333333333334E-2</v>
      </c>
      <c r="F1191" s="26">
        <v>-4.2708333333333334E-2</v>
      </c>
    </row>
    <row r="1192" spans="1:6" x14ac:dyDescent="0.45">
      <c r="A1192" s="26">
        <v>-4.7878128400435253E-2</v>
      </c>
      <c r="B1192" s="26">
        <v>4.1964285714285711E-2</v>
      </c>
      <c r="C1192" s="26">
        <v>-4.9418604651162788E-2</v>
      </c>
      <c r="D1192" s="26">
        <v>4.7745358090185673E-2</v>
      </c>
      <c r="E1192" s="26">
        <v>-4.7878128400435253E-2</v>
      </c>
      <c r="F1192" s="26">
        <v>-4.7878128400435253E-2</v>
      </c>
    </row>
    <row r="1193" spans="1:6" x14ac:dyDescent="0.45">
      <c r="A1193" s="26">
        <v>2.9142857142857144E-2</v>
      </c>
      <c r="B1193" s="26">
        <v>2.2279348757497857E-2</v>
      </c>
      <c r="C1193" s="26">
        <v>3.9755351681957186E-2</v>
      </c>
      <c r="D1193" s="26">
        <v>4.6835443037974683E-2</v>
      </c>
      <c r="E1193" s="26">
        <v>2.9142857142857144E-2</v>
      </c>
      <c r="F1193" s="26">
        <v>2.9142857142857144E-2</v>
      </c>
    </row>
    <row r="1194" spans="1:6" x14ac:dyDescent="0.45">
      <c r="A1194" s="26">
        <v>4.9972237645752357E-2</v>
      </c>
      <c r="B1194" s="26">
        <v>-1.9279128248113998E-2</v>
      </c>
      <c r="C1194" s="26">
        <v>4.7058823529411764E-2</v>
      </c>
      <c r="D1194" s="26">
        <v>4.5949214026602174E-2</v>
      </c>
      <c r="E1194" s="26">
        <v>4.9972237645752357E-2</v>
      </c>
      <c r="F1194" s="26">
        <v>4.9972237645752357E-2</v>
      </c>
    </row>
    <row r="1195" spans="1:6" x14ac:dyDescent="0.45">
      <c r="A1195" s="26">
        <v>4.9709148598625068E-2</v>
      </c>
      <c r="B1195" s="26">
        <v>3.0769230769230771E-2</v>
      </c>
      <c r="C1195" s="26">
        <v>4.9625468164794011E-2</v>
      </c>
      <c r="D1195" s="26">
        <v>3.3526011560693639E-2</v>
      </c>
      <c r="E1195" s="26">
        <v>4.9709148598625068E-2</v>
      </c>
      <c r="F1195" s="26">
        <v>4.9709148598625068E-2</v>
      </c>
    </row>
    <row r="1196" spans="1:6" x14ac:dyDescent="0.45">
      <c r="A1196" s="26">
        <v>2.1158690176322419E-2</v>
      </c>
      <c r="B1196" s="26">
        <v>-2.0729684908789386E-2</v>
      </c>
      <c r="C1196" s="26">
        <v>3.6574487065120426E-2</v>
      </c>
      <c r="D1196" s="26">
        <v>2.6845637583892617E-2</v>
      </c>
      <c r="E1196" s="26">
        <v>2.1158690176322419E-2</v>
      </c>
      <c r="F1196" s="26">
        <v>2.1158690176322419E-2</v>
      </c>
    </row>
    <row r="1197" spans="1:6" x14ac:dyDescent="0.45">
      <c r="A1197" s="26">
        <v>1.4800197335964479E-3</v>
      </c>
      <c r="B1197" s="26">
        <v>-4.1490262489415751E-2</v>
      </c>
      <c r="C1197" s="26">
        <v>1.4629948364888123E-2</v>
      </c>
      <c r="D1197" s="26">
        <v>1.8518518518518517E-2</v>
      </c>
      <c r="E1197" s="26">
        <v>1.4800197335964479E-3</v>
      </c>
      <c r="F1197" s="26">
        <v>1.4800197335964479E-3</v>
      </c>
    </row>
    <row r="1198" spans="1:6" x14ac:dyDescent="0.45">
      <c r="A1198" s="26">
        <v>1.9704433497536944E-3</v>
      </c>
      <c r="B1198" s="26">
        <v>-3.7985865724381625E-2</v>
      </c>
      <c r="C1198" s="26">
        <v>-9.3299406276505514E-3</v>
      </c>
      <c r="D1198" s="26">
        <v>4.4919786096256686E-2</v>
      </c>
      <c r="E1198" s="26">
        <v>1.9704433497536944E-3</v>
      </c>
      <c r="F1198" s="26">
        <v>1.9704433497536944E-3</v>
      </c>
    </row>
    <row r="1199" spans="1:6" x14ac:dyDescent="0.45">
      <c r="A1199" s="26">
        <v>5.4080629301868242E-3</v>
      </c>
      <c r="B1199" s="26">
        <v>-3.948576675849403E-2</v>
      </c>
      <c r="C1199" s="26">
        <v>-8.5616438356164379E-4</v>
      </c>
      <c r="D1199" s="26">
        <v>1.2282497441146366E-2</v>
      </c>
      <c r="E1199" s="26">
        <v>5.4080629301868242E-3</v>
      </c>
      <c r="F1199" s="26">
        <v>5.4080629301868242E-3</v>
      </c>
    </row>
    <row r="1200" spans="1:6" x14ac:dyDescent="0.45">
      <c r="A1200" s="26">
        <v>1.8092909535452322E-2</v>
      </c>
      <c r="B1200" s="26">
        <v>-4.6845124282982792E-2</v>
      </c>
      <c r="C1200" s="26">
        <v>4.7129391602399318E-2</v>
      </c>
      <c r="D1200" s="26">
        <v>-3.2355915065722954E-2</v>
      </c>
      <c r="E1200" s="26">
        <v>1.8092909535452322E-2</v>
      </c>
      <c r="F1200" s="26">
        <v>1.8092909535452322E-2</v>
      </c>
    </row>
    <row r="1201" spans="1:6" x14ac:dyDescent="0.45">
      <c r="A1201" s="26">
        <v>-1.5850144092219021E-2</v>
      </c>
      <c r="B1201" s="26">
        <v>4.7141424272818457E-2</v>
      </c>
      <c r="C1201" s="26">
        <v>-1.0638297872340425E-2</v>
      </c>
      <c r="D1201" s="26">
        <v>-4.7021943573667714E-2</v>
      </c>
      <c r="E1201" s="26">
        <v>-1.5850144092219021E-2</v>
      </c>
      <c r="F1201" s="26">
        <v>-1.5850144092219021E-2</v>
      </c>
    </row>
    <row r="1202" spans="1:6" x14ac:dyDescent="0.45">
      <c r="A1202" s="26">
        <v>-6.3445583211322598E-3</v>
      </c>
      <c r="B1202" s="26">
        <v>3.6398467432950193E-2</v>
      </c>
      <c r="C1202" s="26">
        <v>-2.8122415219189414E-2</v>
      </c>
      <c r="D1202" s="26">
        <v>-3.9473684210526314E-2</v>
      </c>
      <c r="E1202" s="26">
        <v>-6.3445583211322598E-3</v>
      </c>
      <c r="F1202" s="26">
        <v>-6.3445583211322598E-3</v>
      </c>
    </row>
    <row r="1203" spans="1:6" x14ac:dyDescent="0.45">
      <c r="A1203" s="26">
        <v>-1.4734774066797643E-2</v>
      </c>
      <c r="B1203" s="26">
        <v>4.8059149722735672E-2</v>
      </c>
      <c r="C1203" s="26">
        <v>-4.425531914893617E-2</v>
      </c>
      <c r="D1203" s="26">
        <v>-4.7945205479452052E-2</v>
      </c>
      <c r="E1203" s="26">
        <v>-1.4734774066797643E-2</v>
      </c>
      <c r="F1203" s="26">
        <v>-1.4734774066797643E-2</v>
      </c>
    </row>
    <row r="1204" spans="1:6" x14ac:dyDescent="0.45">
      <c r="A1204" s="26">
        <v>-4.0877367896311065E-2</v>
      </c>
      <c r="B1204" s="26">
        <v>5.9964726631393295E-2</v>
      </c>
      <c r="C1204" s="26">
        <v>-4.0071237756010687E-2</v>
      </c>
      <c r="D1204" s="26">
        <v>4.1966426858513192E-2</v>
      </c>
      <c r="E1204" s="26">
        <v>-4.0877367896311065E-2</v>
      </c>
      <c r="F1204" s="26">
        <v>-4.0877367896311065E-2</v>
      </c>
    </row>
    <row r="1205" spans="1:6" x14ac:dyDescent="0.45">
      <c r="A1205" s="26">
        <v>-4.72972972972973E-2</v>
      </c>
      <c r="B1205" s="26">
        <v>2.4126455906821963E-2</v>
      </c>
      <c r="C1205" s="26">
        <v>-4.4526901669758812E-2</v>
      </c>
      <c r="D1205" s="26">
        <v>3.5673187571921748E-2</v>
      </c>
      <c r="E1205" s="26">
        <v>-4.72972972972973E-2</v>
      </c>
      <c r="F1205" s="26">
        <v>-4.72972972972973E-2</v>
      </c>
    </row>
    <row r="1206" spans="1:6" x14ac:dyDescent="0.45">
      <c r="A1206" s="26">
        <v>4.9099836333878884E-2</v>
      </c>
      <c r="B1206" s="26">
        <v>-1.462225832656377E-2</v>
      </c>
      <c r="C1206" s="26">
        <v>4.9514563106796118E-2</v>
      </c>
      <c r="D1206" s="26">
        <v>2.8888888888888888E-2</v>
      </c>
      <c r="E1206" s="26">
        <v>4.9099836333878884E-2</v>
      </c>
      <c r="F1206" s="26">
        <v>4.9099836333878884E-2</v>
      </c>
    </row>
    <row r="1207" spans="1:6" x14ac:dyDescent="0.45">
      <c r="A1207" s="26">
        <v>4.6801872074882997E-2</v>
      </c>
      <c r="B1207" s="26">
        <v>-1.5663643858202802E-2</v>
      </c>
      <c r="C1207" s="26">
        <v>4.9028677150786307E-2</v>
      </c>
      <c r="D1207" s="26">
        <v>5.9395248380129592E-2</v>
      </c>
      <c r="E1207" s="26">
        <v>4.6801872074882997E-2</v>
      </c>
      <c r="F1207" s="26">
        <v>4.6801872074882997E-2</v>
      </c>
    </row>
    <row r="1208" spans="1:6" x14ac:dyDescent="0.45">
      <c r="A1208" s="26">
        <v>1.4903129657228018E-2</v>
      </c>
      <c r="B1208" s="26">
        <v>-1.675041876046901E-2</v>
      </c>
      <c r="C1208" s="26">
        <v>4.6737213403880068E-2</v>
      </c>
      <c r="D1208" s="26">
        <v>2.0387359836901123E-3</v>
      </c>
      <c r="E1208" s="26">
        <v>1.4903129657228018E-2</v>
      </c>
      <c r="F1208" s="26">
        <v>1.4903129657228018E-2</v>
      </c>
    </row>
    <row r="1209" spans="1:6" x14ac:dyDescent="0.45">
      <c r="A1209" s="26">
        <v>2.4963289280469897E-2</v>
      </c>
      <c r="B1209" s="26">
        <v>-7.6660988074957409E-3</v>
      </c>
      <c r="C1209" s="26">
        <v>5.9814658803706823E-2</v>
      </c>
      <c r="D1209" s="26">
        <v>-1.4242115971515769E-2</v>
      </c>
      <c r="E1209" s="26">
        <v>2.4963289280469897E-2</v>
      </c>
      <c r="F1209" s="26">
        <v>2.4963289280469897E-2</v>
      </c>
    </row>
    <row r="1210" spans="1:6" x14ac:dyDescent="0.45">
      <c r="A1210" s="26">
        <v>-1.5759312320916905E-2</v>
      </c>
      <c r="B1210" s="26">
        <v>-1.8884120171673818E-2</v>
      </c>
      <c r="C1210" s="26">
        <v>1.5103338632750398E-2</v>
      </c>
      <c r="D1210" s="26">
        <v>-1.7543859649122806E-2</v>
      </c>
      <c r="E1210" s="26">
        <v>-1.5759312320916905E-2</v>
      </c>
      <c r="F1210" s="26">
        <v>-1.5759312320916905E-2</v>
      </c>
    </row>
    <row r="1211" spans="1:6" x14ac:dyDescent="0.45">
      <c r="A1211" s="26">
        <v>-1.6011644832605532E-2</v>
      </c>
      <c r="B1211" s="26">
        <v>-1.8372703412073491E-2</v>
      </c>
      <c r="C1211" s="26">
        <v>-8.6139389193422081E-3</v>
      </c>
      <c r="D1211" s="26">
        <v>-9.4537815126050414E-3</v>
      </c>
      <c r="E1211" s="26">
        <v>-1.6011644832605532E-2</v>
      </c>
      <c r="F1211" s="26">
        <v>-1.6011644832605532E-2</v>
      </c>
    </row>
    <row r="1212" spans="1:6" x14ac:dyDescent="0.45">
      <c r="A1212" s="26">
        <v>-1.8244575936883629E-2</v>
      </c>
      <c r="B1212" s="26">
        <v>1.6042780748663103E-2</v>
      </c>
      <c r="C1212" s="26">
        <v>-1.8167456556082148E-2</v>
      </c>
      <c r="D1212" s="26">
        <v>-1.8027571580063628E-2</v>
      </c>
      <c r="E1212" s="26">
        <v>-1.8244575936883629E-2</v>
      </c>
      <c r="F1212" s="26">
        <v>-1.8244575936883629E-2</v>
      </c>
    </row>
    <row r="1213" spans="1:6" x14ac:dyDescent="0.45">
      <c r="A1213" s="26">
        <v>-9.0406830738322449E-3</v>
      </c>
      <c r="B1213" s="26">
        <v>3.5087719298245615E-3</v>
      </c>
      <c r="C1213" s="26">
        <v>-1.8503620273531779E-2</v>
      </c>
      <c r="D1213" s="26">
        <v>-1.7278617710583154E-2</v>
      </c>
      <c r="E1213" s="26">
        <v>-9.0406830738322449E-3</v>
      </c>
      <c r="F1213" s="26">
        <v>-9.0406830738322449E-3</v>
      </c>
    </row>
    <row r="1214" spans="1:6" x14ac:dyDescent="0.45">
      <c r="A1214" s="26">
        <v>1.5205271160669033E-3</v>
      </c>
      <c r="B1214" s="26">
        <v>-1.9230769230769232E-2</v>
      </c>
      <c r="C1214" s="26">
        <v>-9.0163934426229515E-3</v>
      </c>
      <c r="D1214" s="26">
        <v>-2.1978021978021978E-3</v>
      </c>
      <c r="E1214" s="26">
        <v>1.5205271160669033E-3</v>
      </c>
      <c r="F1214" s="26">
        <v>1.5205271160669033E-3</v>
      </c>
    </row>
    <row r="1215" spans="1:6" x14ac:dyDescent="0.45">
      <c r="A1215" s="26">
        <v>-1.8218623481781375E-2</v>
      </c>
      <c r="B1215" s="26">
        <v>-6.2388591800356507E-3</v>
      </c>
      <c r="C1215" s="26">
        <v>-1.8196856906534328E-2</v>
      </c>
      <c r="D1215" s="26">
        <v>-8.8105726872246704E-3</v>
      </c>
      <c r="E1215" s="26">
        <v>-1.8218623481781375E-2</v>
      </c>
      <c r="F1215" s="26">
        <v>-1.8218623481781375E-2</v>
      </c>
    </row>
    <row r="1216" spans="1:6" x14ac:dyDescent="0.45">
      <c r="A1216" s="26">
        <v>-6.1855670103092781E-3</v>
      </c>
      <c r="B1216" s="26">
        <v>-8.0717488789237672E-3</v>
      </c>
      <c r="C1216" s="26">
        <v>-1.8534119629317607E-2</v>
      </c>
      <c r="D1216" s="26">
        <v>-1.4444444444444444E-2</v>
      </c>
      <c r="E1216" s="26">
        <v>-6.1855670103092781E-3</v>
      </c>
      <c r="F1216" s="26">
        <v>-6.1855670103092781E-3</v>
      </c>
    </row>
    <row r="1217" spans="1:6" x14ac:dyDescent="0.45">
      <c r="A1217" s="26">
        <v>2.0746887966804979E-3</v>
      </c>
      <c r="B1217" s="26">
        <v>5.4249547920433997E-3</v>
      </c>
      <c r="C1217" s="26">
        <v>1.3733905579399141E-2</v>
      </c>
      <c r="D1217" s="26">
        <v>-1.9165727170236752E-2</v>
      </c>
      <c r="E1217" s="26">
        <v>2.0746887966804979E-3</v>
      </c>
      <c r="F1217" s="26">
        <v>2.0746887966804979E-3</v>
      </c>
    </row>
    <row r="1218" spans="1:6" x14ac:dyDescent="0.45">
      <c r="A1218" s="26">
        <v>1.7080745341614908E-2</v>
      </c>
      <c r="B1218" s="26">
        <v>-1.8884892086330936E-2</v>
      </c>
      <c r="C1218" s="26">
        <v>1.693480101608806E-3</v>
      </c>
      <c r="D1218" s="26">
        <v>-1.6091954022988506E-2</v>
      </c>
      <c r="E1218" s="26">
        <v>1.7080745341614908E-2</v>
      </c>
      <c r="F1218" s="26">
        <v>1.7080745341614908E-2</v>
      </c>
    </row>
    <row r="1219" spans="1:6" x14ac:dyDescent="0.45">
      <c r="A1219" s="26">
        <v>-8.6513994910941468E-3</v>
      </c>
      <c r="B1219" s="26">
        <v>-1.7415215398716773E-2</v>
      </c>
      <c r="C1219" s="26">
        <v>-1.944209636517329E-2</v>
      </c>
      <c r="D1219" s="26">
        <v>0</v>
      </c>
      <c r="E1219" s="26">
        <v>-8.6513994910941468E-3</v>
      </c>
      <c r="F1219" s="26">
        <v>-8.6513994910941468E-3</v>
      </c>
    </row>
    <row r="1220" spans="1:6" x14ac:dyDescent="0.45">
      <c r="A1220" s="26">
        <v>-1.7453798767967144E-2</v>
      </c>
      <c r="B1220" s="26">
        <v>1.5858208955223881E-2</v>
      </c>
      <c r="C1220" s="26">
        <v>-1.810344827586207E-2</v>
      </c>
      <c r="D1220" s="26">
        <v>-1.6355140186915886E-2</v>
      </c>
      <c r="E1220" s="26">
        <v>-1.7453798767967144E-2</v>
      </c>
      <c r="F1220" s="26">
        <v>-1.7453798767967144E-2</v>
      </c>
    </row>
    <row r="1221" spans="1:6" x14ac:dyDescent="0.45">
      <c r="A1221" s="26">
        <v>1.0971786833855799E-2</v>
      </c>
      <c r="B1221" s="26">
        <v>5.7851239669421489E-2</v>
      </c>
      <c r="C1221" s="26">
        <v>1.4925373134328358E-2</v>
      </c>
      <c r="D1221" s="26">
        <v>-1.9002375296912115E-2</v>
      </c>
      <c r="E1221" s="26">
        <v>1.0971786833855799E-2</v>
      </c>
      <c r="F1221" s="26">
        <v>1.0971786833855799E-2</v>
      </c>
    </row>
    <row r="1222" spans="1:6" x14ac:dyDescent="0.45">
      <c r="A1222" s="26">
        <v>3.3591731266149873E-2</v>
      </c>
      <c r="B1222" s="26">
        <v>1.5625E-2</v>
      </c>
      <c r="C1222" s="26">
        <v>2.2491349480968859E-2</v>
      </c>
      <c r="D1222" s="26">
        <v>-1.9370460048426151E-2</v>
      </c>
      <c r="E1222" s="26">
        <v>3.3591731266149873E-2</v>
      </c>
      <c r="F1222" s="26">
        <v>3.3591731266149873E-2</v>
      </c>
    </row>
    <row r="1223" spans="1:6" x14ac:dyDescent="0.45">
      <c r="A1223" s="26">
        <v>-2.5000000000000001E-3</v>
      </c>
      <c r="B1223" s="26">
        <v>3.4188034188034188E-3</v>
      </c>
      <c r="C1223" s="26">
        <v>-6.7681895093062603E-3</v>
      </c>
      <c r="D1223" s="26">
        <v>4.9382716049382715E-3</v>
      </c>
      <c r="E1223" s="26">
        <v>-2.5000000000000001E-3</v>
      </c>
      <c r="F1223" s="26">
        <v>-2.5000000000000001E-3</v>
      </c>
    </row>
    <row r="1224" spans="1:6" x14ac:dyDescent="0.45">
      <c r="A1224" s="26">
        <v>-8.5213032581453636E-3</v>
      </c>
      <c r="B1224" s="26">
        <v>4.770017035775128E-2</v>
      </c>
      <c r="C1224" s="26">
        <v>-1.4480408858603067E-2</v>
      </c>
      <c r="D1224" s="26">
        <v>4.9140049140049137E-2</v>
      </c>
      <c r="E1224" s="26">
        <v>-8.5213032581453636E-3</v>
      </c>
      <c r="F1224" s="26">
        <v>-8.5213032581453636E-3</v>
      </c>
    </row>
    <row r="1225" spans="1:6" x14ac:dyDescent="0.45">
      <c r="A1225" s="26">
        <v>3.5389282103134479E-3</v>
      </c>
      <c r="B1225" s="26">
        <v>3.3333333333333333E-2</v>
      </c>
      <c r="C1225" s="26">
        <v>1.8150388936905792E-2</v>
      </c>
      <c r="D1225" s="26">
        <v>3.6299765807962528E-2</v>
      </c>
      <c r="E1225" s="26">
        <v>3.5389282103134479E-3</v>
      </c>
      <c r="F1225" s="26">
        <v>3.5389282103134479E-3</v>
      </c>
    </row>
    <row r="1226" spans="1:6" x14ac:dyDescent="0.45">
      <c r="A1226" s="26">
        <v>1.3602015113350126E-2</v>
      </c>
      <c r="B1226" s="26">
        <v>3.6978756884343038E-2</v>
      </c>
      <c r="C1226" s="26">
        <v>5.3480475382003394E-2</v>
      </c>
      <c r="D1226" s="26">
        <v>-1.8079096045197741E-2</v>
      </c>
      <c r="E1226" s="26">
        <v>1.3602015113350126E-2</v>
      </c>
      <c r="F1226" s="26">
        <v>1.3602015113350126E-2</v>
      </c>
    </row>
    <row r="1227" spans="1:6" x14ac:dyDescent="0.45">
      <c r="A1227" s="26">
        <v>8.4493041749502985E-3</v>
      </c>
      <c r="B1227" s="26">
        <v>4.1729893778452203E-2</v>
      </c>
      <c r="C1227" s="26">
        <v>1.4504431909750202E-2</v>
      </c>
      <c r="D1227" s="26">
        <v>1.2658227848101266E-2</v>
      </c>
      <c r="E1227" s="26">
        <v>8.4493041749502985E-3</v>
      </c>
      <c r="F1227" s="26">
        <v>8.4493041749502985E-3</v>
      </c>
    </row>
    <row r="1228" spans="1:6" x14ac:dyDescent="0.45">
      <c r="A1228" s="26">
        <v>2.4149827501232134E-2</v>
      </c>
      <c r="B1228" s="26">
        <v>7.2833211944646763E-4</v>
      </c>
      <c r="C1228" s="26">
        <v>-7.1485305798252583E-3</v>
      </c>
      <c r="D1228" s="26">
        <v>-1.1363636363636364E-2</v>
      </c>
      <c r="E1228" s="26">
        <v>2.4149827501232134E-2</v>
      </c>
      <c r="F1228" s="26">
        <v>2.4149827501232134E-2</v>
      </c>
    </row>
    <row r="1229" spans="1:6" x14ac:dyDescent="0.45">
      <c r="A1229" s="26">
        <v>5.5822906641000959E-2</v>
      </c>
      <c r="B1229" s="26">
        <v>-1.6739446870451237E-2</v>
      </c>
      <c r="C1229" s="26">
        <v>1.9199999999999998E-2</v>
      </c>
      <c r="D1229" s="26">
        <v>3.4482758620689655E-3</v>
      </c>
      <c r="E1229" s="26">
        <v>5.5822906641000959E-2</v>
      </c>
      <c r="F1229" s="26">
        <v>5.5822906641000959E-2</v>
      </c>
    </row>
    <row r="1230" spans="1:6" x14ac:dyDescent="0.45">
      <c r="A1230" s="26">
        <v>5.3327256153144938E-2</v>
      </c>
      <c r="B1230" s="26">
        <v>-1.924500370096225E-2</v>
      </c>
      <c r="C1230" s="26">
        <v>0</v>
      </c>
      <c r="D1230" s="26">
        <v>5.1546391752577317E-2</v>
      </c>
      <c r="E1230" s="26">
        <v>5.3327256153144938E-2</v>
      </c>
      <c r="F1230" s="26">
        <v>5.3327256153144938E-2</v>
      </c>
    </row>
    <row r="1231" spans="1:6" x14ac:dyDescent="0.45">
      <c r="A1231" s="26">
        <v>3.5049762007788837E-2</v>
      </c>
      <c r="B1231" s="26">
        <v>-1.509433962264151E-2</v>
      </c>
      <c r="C1231" s="26">
        <v>0</v>
      </c>
      <c r="D1231" s="26">
        <v>5.9912854030501089E-2</v>
      </c>
      <c r="E1231" s="26">
        <v>3.5049762007788837E-2</v>
      </c>
      <c r="F1231" s="26">
        <v>3.5049762007788837E-2</v>
      </c>
    </row>
    <row r="1232" spans="1:6" x14ac:dyDescent="0.45">
      <c r="A1232" s="26">
        <v>1.2959866220735786E-2</v>
      </c>
      <c r="B1232" s="26">
        <v>-1.6091954022988506E-2</v>
      </c>
      <c r="C1232" s="26">
        <v>5.9654631083202514E-2</v>
      </c>
      <c r="D1232" s="26">
        <v>4.8304213771839674E-2</v>
      </c>
      <c r="E1232" s="26">
        <v>1.2959866220735786E-2</v>
      </c>
      <c r="F1232" s="26">
        <v>1.2959866220735786E-2</v>
      </c>
    </row>
    <row r="1233" spans="1:6" x14ac:dyDescent="0.45">
      <c r="A1233" s="26">
        <v>-2.0635575732562937E-3</v>
      </c>
      <c r="B1233" s="26">
        <v>-1.2461059190031152E-2</v>
      </c>
      <c r="C1233" s="26">
        <v>4.9629629629629628E-2</v>
      </c>
      <c r="D1233" s="26">
        <v>-1.4705882352941176E-2</v>
      </c>
      <c r="E1233" s="26">
        <v>-2.0635575732562937E-3</v>
      </c>
      <c r="F1233" s="26">
        <v>-2.0635575732562937E-3</v>
      </c>
    </row>
    <row r="1234" spans="1:6" x14ac:dyDescent="0.45">
      <c r="A1234" s="26">
        <v>4.1356492969396195E-4</v>
      </c>
      <c r="B1234" s="26">
        <v>-1.9716088328075709E-2</v>
      </c>
      <c r="C1234" s="26">
        <v>-7.7628793225123505E-3</v>
      </c>
      <c r="D1234" s="26">
        <v>2.2885572139303482E-2</v>
      </c>
      <c r="E1234" s="26">
        <v>4.1356492969396195E-4</v>
      </c>
      <c r="F1234" s="26">
        <v>4.1356492969396195E-4</v>
      </c>
    </row>
    <row r="1235" spans="1:6" x14ac:dyDescent="0.45">
      <c r="A1235" s="26">
        <v>-1.3228606862339809E-2</v>
      </c>
      <c r="B1235" s="26">
        <v>-1.6090104585679808E-2</v>
      </c>
      <c r="C1235" s="26">
        <v>-1.849217638691323E-2</v>
      </c>
      <c r="D1235" s="26">
        <v>2.9182879377431907E-3</v>
      </c>
      <c r="E1235" s="26">
        <v>-1.3228606862339809E-2</v>
      </c>
      <c r="F1235" s="26">
        <v>-1.3228606862339809E-2</v>
      </c>
    </row>
    <row r="1236" spans="1:6" x14ac:dyDescent="0.45">
      <c r="A1236" s="26">
        <v>-5.0272308336824466E-3</v>
      </c>
      <c r="B1236" s="26">
        <v>-3.2706459525756338E-3</v>
      </c>
      <c r="C1236" s="26">
        <v>1.2318840579710146E-2</v>
      </c>
      <c r="D1236" s="26">
        <v>-1.9398642095053348E-2</v>
      </c>
      <c r="E1236" s="26">
        <v>-5.0272308336824466E-3</v>
      </c>
      <c r="F1236" s="26">
        <v>-5.0272308336824466E-3</v>
      </c>
    </row>
    <row r="1237" spans="1:6" x14ac:dyDescent="0.45">
      <c r="A1237" s="26">
        <v>-5.4736842105263155E-3</v>
      </c>
      <c r="B1237" s="26">
        <v>-1.8047579983593111E-2</v>
      </c>
      <c r="C1237" s="26">
        <v>-1.5032211882605583E-2</v>
      </c>
      <c r="D1237" s="26">
        <v>-1.9782393669634024E-2</v>
      </c>
      <c r="E1237" s="26">
        <v>-5.4736842105263155E-3</v>
      </c>
      <c r="F1237" s="26">
        <v>-5.4736842105263155E-3</v>
      </c>
    </row>
    <row r="1238" spans="1:6" x14ac:dyDescent="0.45">
      <c r="A1238" s="26">
        <v>-1.9475021168501271E-2</v>
      </c>
      <c r="B1238" s="26">
        <v>-5.0125313283208017E-3</v>
      </c>
      <c r="C1238" s="26">
        <v>-1.9622093023255814E-2</v>
      </c>
      <c r="D1238" s="26">
        <v>0</v>
      </c>
      <c r="E1238" s="26">
        <v>-1.9475021168501271E-2</v>
      </c>
      <c r="F1238" s="26">
        <v>-1.9475021168501271E-2</v>
      </c>
    </row>
    <row r="1239" spans="1:6" x14ac:dyDescent="0.45">
      <c r="A1239" s="26">
        <v>-1.8134715025906734E-2</v>
      </c>
      <c r="B1239" s="26">
        <v>-1.9311502938706968E-2</v>
      </c>
      <c r="C1239" s="26">
        <v>-1.9273535952557451E-2</v>
      </c>
      <c r="D1239" s="26">
        <v>1.9172552976791119E-2</v>
      </c>
      <c r="E1239" s="26">
        <v>-1.8134715025906734E-2</v>
      </c>
      <c r="F1239" s="26">
        <v>-1.8134715025906734E-2</v>
      </c>
    </row>
    <row r="1240" spans="1:6" x14ac:dyDescent="0.45">
      <c r="A1240" s="26">
        <v>1.4511873350923483E-2</v>
      </c>
      <c r="B1240" s="26">
        <v>-1.8835616438356163E-2</v>
      </c>
      <c r="C1240" s="26">
        <v>-1.5873015873015872E-2</v>
      </c>
      <c r="D1240" s="26">
        <v>-1.8811881188118811E-2</v>
      </c>
      <c r="E1240" s="26">
        <v>1.4511873350923483E-2</v>
      </c>
      <c r="F1240" s="26">
        <v>1.4511873350923483E-2</v>
      </c>
    </row>
    <row r="1241" spans="1:6" x14ac:dyDescent="0.45">
      <c r="A1241" s="26">
        <v>2.600780234070221E-2</v>
      </c>
      <c r="B1241" s="26">
        <v>3.1413612565445025E-2</v>
      </c>
      <c r="C1241" s="26">
        <v>-4.608294930875576E-3</v>
      </c>
      <c r="D1241" s="26">
        <v>-2.0181634712411706E-3</v>
      </c>
      <c r="E1241" s="26">
        <v>2.600780234070221E-2</v>
      </c>
      <c r="F1241" s="26">
        <v>2.600780234070221E-2</v>
      </c>
    </row>
    <row r="1242" spans="1:6" x14ac:dyDescent="0.45">
      <c r="A1242" s="26">
        <v>-8.8719898605830166E-3</v>
      </c>
      <c r="B1242" s="26">
        <v>-5.9221658206429781E-3</v>
      </c>
      <c r="C1242" s="26">
        <v>-1.8518518518518517E-2</v>
      </c>
      <c r="D1242" s="26">
        <v>-1.2133468149646108E-2</v>
      </c>
      <c r="E1242" s="26">
        <v>-8.8719898605830166E-3</v>
      </c>
      <c r="F1242" s="26">
        <v>-8.8719898605830166E-3</v>
      </c>
    </row>
    <row r="1243" spans="1:6" x14ac:dyDescent="0.45">
      <c r="A1243" s="26">
        <v>-1.5771526001705029E-2</v>
      </c>
      <c r="B1243" s="26">
        <v>-1.5319148936170212E-2</v>
      </c>
      <c r="C1243" s="26">
        <v>-1.9654088050314465E-2</v>
      </c>
      <c r="D1243" s="26">
        <v>-1.6376663254861822E-2</v>
      </c>
      <c r="E1243" s="26">
        <v>-1.5771526001705029E-2</v>
      </c>
      <c r="F1243" s="26">
        <v>-1.5771526001705029E-2</v>
      </c>
    </row>
    <row r="1244" spans="1:6" x14ac:dyDescent="0.45">
      <c r="A1244" s="26">
        <v>-1.6890428757037678E-2</v>
      </c>
      <c r="B1244" s="26">
        <v>-7.7787381158167671E-3</v>
      </c>
      <c r="C1244" s="26">
        <v>-1.9246190858059342E-2</v>
      </c>
      <c r="D1244" s="26">
        <v>2.7055150884495317E-2</v>
      </c>
      <c r="E1244" s="26">
        <v>-1.6890428757037678E-2</v>
      </c>
      <c r="F1244" s="26">
        <v>-1.6890428757037678E-2</v>
      </c>
    </row>
    <row r="1245" spans="1:6" x14ac:dyDescent="0.45">
      <c r="A1245" s="26">
        <v>7.9295154185022032E-3</v>
      </c>
      <c r="B1245" s="26">
        <v>-8.710801393728223E-4</v>
      </c>
      <c r="C1245" s="26">
        <v>6.5412919051512676E-3</v>
      </c>
      <c r="D1245" s="26">
        <v>-1.7223910840932118E-2</v>
      </c>
      <c r="E1245" s="26">
        <v>7.9295154185022032E-3</v>
      </c>
      <c r="F1245" s="26">
        <v>7.9295154185022032E-3</v>
      </c>
    </row>
    <row r="1246" spans="1:6" x14ac:dyDescent="0.45">
      <c r="A1246" s="26">
        <v>3.583916083916084E-2</v>
      </c>
      <c r="B1246" s="26">
        <v>0</v>
      </c>
      <c r="C1246" s="26">
        <v>5.4427294882209584E-2</v>
      </c>
      <c r="D1246" s="26">
        <v>-9.2783505154639175E-3</v>
      </c>
      <c r="E1246" s="26">
        <v>3.583916083916084E-2</v>
      </c>
      <c r="F1246" s="26">
        <v>3.583916083916084E-2</v>
      </c>
    </row>
    <row r="1247" spans="1:6" x14ac:dyDescent="0.45">
      <c r="A1247" s="26">
        <v>1.6455696202531647E-2</v>
      </c>
      <c r="B1247" s="26">
        <v>0</v>
      </c>
      <c r="C1247" s="26">
        <v>-2.3112480739599386E-3</v>
      </c>
      <c r="D1247" s="26">
        <v>-1.0405827263267431E-3</v>
      </c>
      <c r="E1247" s="26">
        <v>1.6455696202531647E-2</v>
      </c>
      <c r="F1247" s="26">
        <v>1.6455696202531647E-2</v>
      </c>
    </row>
    <row r="1248" spans="1:6" x14ac:dyDescent="0.45">
      <c r="A1248" s="26">
        <v>-1.9925280199252802E-2</v>
      </c>
      <c r="B1248" s="26">
        <v>0</v>
      </c>
      <c r="C1248" s="26">
        <v>-1.9305019305019305E-2</v>
      </c>
      <c r="D1248" s="26">
        <v>-1.9791666666666666E-2</v>
      </c>
      <c r="E1248" s="26">
        <v>-1.9925280199252802E-2</v>
      </c>
      <c r="F1248" s="26">
        <v>-1.9925280199252802E-2</v>
      </c>
    </row>
    <row r="1249" spans="1:6" x14ac:dyDescent="0.45">
      <c r="A1249" s="26">
        <v>-1.4400677678949597E-2</v>
      </c>
      <c r="B1249" s="26">
        <v>0</v>
      </c>
      <c r="C1249" s="26">
        <v>-1.8110236220472441E-2</v>
      </c>
      <c r="D1249" s="26">
        <v>-1.7003188097768331E-2</v>
      </c>
      <c r="E1249" s="26">
        <v>-1.4400677678949597E-2</v>
      </c>
      <c r="F1249" s="26">
        <v>-1.4400677678949597E-2</v>
      </c>
    </row>
    <row r="1250" spans="1:6" x14ac:dyDescent="0.45">
      <c r="A1250" s="26">
        <v>-1.2032660077352814E-2</v>
      </c>
      <c r="B1250" s="26">
        <v>-0.33391455972101136</v>
      </c>
      <c r="C1250" s="26">
        <v>-1.4434643143544507E-2</v>
      </c>
      <c r="D1250" s="26">
        <v>-2.9189189189189189E-2</v>
      </c>
      <c r="E1250" s="26">
        <v>-1.2032660077352814E-2</v>
      </c>
      <c r="F1250" s="26">
        <v>-1.2032660077352814E-2</v>
      </c>
    </row>
    <row r="1251" spans="1:6" x14ac:dyDescent="0.45">
      <c r="A1251" s="26">
        <v>-1.7398869073510222E-3</v>
      </c>
      <c r="B1251" s="26">
        <v>2.617801047120419E-3</v>
      </c>
      <c r="C1251" s="26">
        <v>4.8820179007323028E-3</v>
      </c>
      <c r="D1251" s="26">
        <v>-8.9086859688195987E-3</v>
      </c>
      <c r="E1251" s="26">
        <v>-1.7398869073510222E-3</v>
      </c>
      <c r="F1251" s="26">
        <v>-1.7398869073510222E-3</v>
      </c>
    </row>
    <row r="1252" spans="1:6" x14ac:dyDescent="0.45">
      <c r="A1252" s="26">
        <v>-1.3507625272331155E-2</v>
      </c>
      <c r="B1252" s="26">
        <v>2.6109660574412533E-3</v>
      </c>
      <c r="C1252" s="26">
        <v>-1.9433198380566803E-2</v>
      </c>
      <c r="D1252" s="26">
        <v>-2.2471910112359553E-3</v>
      </c>
      <c r="E1252" s="26">
        <v>-1.3507625272331155E-2</v>
      </c>
      <c r="F1252" s="26">
        <v>-1.3507625272331155E-2</v>
      </c>
    </row>
    <row r="1253" spans="1:6" x14ac:dyDescent="0.45">
      <c r="A1253" s="26">
        <v>-1.7226148409893994E-2</v>
      </c>
      <c r="B1253" s="26">
        <v>-1.8229166666666668E-2</v>
      </c>
      <c r="C1253" s="26">
        <v>-9.0834021469859624E-3</v>
      </c>
      <c r="D1253" s="26">
        <v>-2.9279279279279279E-2</v>
      </c>
      <c r="E1253" s="26">
        <v>-1.7226148409893994E-2</v>
      </c>
      <c r="F1253" s="26">
        <v>-1.7226148409893994E-2</v>
      </c>
    </row>
    <row r="1254" spans="1:6" x14ac:dyDescent="0.45">
      <c r="A1254" s="26">
        <v>-2.5617977528089888E-2</v>
      </c>
      <c r="B1254" s="26">
        <v>-9.2838196286472146E-3</v>
      </c>
      <c r="C1254" s="26">
        <v>-0.02</v>
      </c>
      <c r="D1254" s="26">
        <v>2.0881670533642691E-2</v>
      </c>
      <c r="E1254" s="26">
        <v>-2.5617977528089888E-2</v>
      </c>
      <c r="F1254" s="26">
        <v>-2.5617977528089888E-2</v>
      </c>
    </row>
    <row r="1255" spans="1:6" x14ac:dyDescent="0.45">
      <c r="A1255" s="26">
        <v>-2.2601476014760147E-2</v>
      </c>
      <c r="B1255" s="26">
        <v>-8.0321285140562242E-3</v>
      </c>
      <c r="C1255" s="26">
        <v>2.3809523809523808E-2</v>
      </c>
      <c r="D1255" s="26">
        <v>-1.7045454545454544E-2</v>
      </c>
      <c r="E1255" s="26">
        <v>-2.2601476014760147E-2</v>
      </c>
      <c r="F1255" s="26">
        <v>-2.2601476014760147E-2</v>
      </c>
    </row>
    <row r="1256" spans="1:6" x14ac:dyDescent="0.45">
      <c r="A1256" s="26">
        <v>2.1236432279377066E-2</v>
      </c>
      <c r="B1256" s="26">
        <v>-1.6194331983805668E-2</v>
      </c>
      <c r="C1256" s="26">
        <v>5.1495016611295678E-2</v>
      </c>
      <c r="D1256" s="26">
        <v>-1.9653179190751446E-2</v>
      </c>
      <c r="E1256" s="26">
        <v>2.1236432279377066E-2</v>
      </c>
      <c r="F1256" s="26">
        <v>2.1236432279377066E-2</v>
      </c>
    </row>
    <row r="1257" spans="1:6" x14ac:dyDescent="0.45">
      <c r="A1257" s="26">
        <v>1.1552680221811461E-2</v>
      </c>
      <c r="B1257" s="26">
        <v>-1.9204389574759947E-2</v>
      </c>
      <c r="C1257" s="26">
        <v>8.6887835703001581E-3</v>
      </c>
      <c r="D1257" s="26">
        <v>-1.0613207547169811E-2</v>
      </c>
      <c r="E1257" s="26">
        <v>1.1552680221811461E-2</v>
      </c>
      <c r="F1257" s="26">
        <v>1.1552680221811461E-2</v>
      </c>
    </row>
    <row r="1258" spans="1:6" x14ac:dyDescent="0.45">
      <c r="A1258" s="26">
        <v>-2.5125628140703519E-2</v>
      </c>
      <c r="B1258" s="26">
        <v>-2.7972027972027972E-2</v>
      </c>
      <c r="C1258" s="26">
        <v>-2.7407987470634301E-2</v>
      </c>
      <c r="D1258" s="26">
        <v>-3.5756853396901071E-3</v>
      </c>
      <c r="E1258" s="26">
        <v>-2.5125628140703519E-2</v>
      </c>
      <c r="F1258" s="26">
        <v>-2.5125628140703519E-2</v>
      </c>
    </row>
    <row r="1259" spans="1:6" x14ac:dyDescent="0.45">
      <c r="A1259" s="26">
        <v>-2.7647610121836926E-2</v>
      </c>
      <c r="B1259" s="26">
        <v>7.1942446043165471E-3</v>
      </c>
      <c r="C1259" s="26">
        <v>-2.8180354267310789E-2</v>
      </c>
      <c r="D1259" s="26">
        <v>-2.9904306220095694E-2</v>
      </c>
      <c r="E1259" s="26">
        <v>-2.7647610121836926E-2</v>
      </c>
      <c r="F1259" s="26">
        <v>-2.7647610121836926E-2</v>
      </c>
    </row>
    <row r="1260" spans="1:6" x14ac:dyDescent="0.45">
      <c r="A1260" s="26">
        <v>-1.4457831325301205E-2</v>
      </c>
      <c r="B1260" s="26">
        <v>5.7142857142857141E-2</v>
      </c>
      <c r="C1260" s="26">
        <v>-2.8997514498757249E-2</v>
      </c>
      <c r="D1260" s="26">
        <v>-2.5893958076448828E-2</v>
      </c>
      <c r="E1260" s="26">
        <v>-1.4457831325301205E-2</v>
      </c>
      <c r="F1260" s="26">
        <v>-1.4457831325301205E-2</v>
      </c>
    </row>
    <row r="1261" spans="1:6" x14ac:dyDescent="0.45">
      <c r="A1261" s="26">
        <v>6.8459657701711489E-3</v>
      </c>
      <c r="B1261" s="26">
        <v>2.7027027027027029E-2</v>
      </c>
      <c r="C1261" s="26">
        <v>2.1331058020477817E-2</v>
      </c>
      <c r="D1261" s="26">
        <v>-2.911392405063291E-2</v>
      </c>
      <c r="E1261" s="26">
        <v>6.8459657701711489E-3</v>
      </c>
      <c r="F1261" s="26">
        <v>6.8459657701711489E-3</v>
      </c>
    </row>
    <row r="1262" spans="1:6" x14ac:dyDescent="0.45">
      <c r="A1262" s="26">
        <v>1.942690626517727E-3</v>
      </c>
      <c r="B1262" s="26">
        <v>4.4736842105263158E-2</v>
      </c>
      <c r="C1262" s="26">
        <v>-3.3416875522138678E-3</v>
      </c>
      <c r="D1262" s="26">
        <v>-1.0430247718383311E-2</v>
      </c>
      <c r="E1262" s="26">
        <v>1.942690626517727E-3</v>
      </c>
      <c r="F1262" s="26">
        <v>1.942690626517727E-3</v>
      </c>
    </row>
    <row r="1263" spans="1:6" x14ac:dyDescent="0.45">
      <c r="A1263" s="26">
        <v>-2.4721279689772176E-2</v>
      </c>
      <c r="B1263" s="26">
        <v>1.5113350125944584E-2</v>
      </c>
      <c r="C1263" s="26">
        <v>-2.9337803855825649E-2</v>
      </c>
      <c r="D1263" s="26">
        <v>5.4018445322793152E-2</v>
      </c>
      <c r="E1263" s="26">
        <v>-2.4721279689772176E-2</v>
      </c>
      <c r="F1263" s="26">
        <v>-2.4721279689772176E-2</v>
      </c>
    </row>
    <row r="1264" spans="1:6" x14ac:dyDescent="0.45">
      <c r="A1264" s="26">
        <v>7.4552683896620276E-3</v>
      </c>
      <c r="B1264" s="26">
        <v>-7.4441687344913151E-3</v>
      </c>
      <c r="C1264" s="26">
        <v>3.7996545768566495E-2</v>
      </c>
      <c r="D1264" s="26">
        <v>0</v>
      </c>
      <c r="E1264" s="26">
        <v>7.4552683896620276E-3</v>
      </c>
      <c r="F1264" s="26">
        <v>7.4552683896620276E-3</v>
      </c>
    </row>
    <row r="1265" spans="1:6" x14ac:dyDescent="0.45">
      <c r="A1265" s="26">
        <v>2.1706956092747903E-2</v>
      </c>
      <c r="B1265" s="26">
        <v>4.6249999999999999E-2</v>
      </c>
      <c r="C1265" s="26">
        <v>5.3244592346089852E-2</v>
      </c>
      <c r="D1265" s="26">
        <v>0.03</v>
      </c>
      <c r="E1265" s="26">
        <v>2.1706956092747903E-2</v>
      </c>
      <c r="F1265" s="26">
        <v>2.1706956092747903E-2</v>
      </c>
    </row>
    <row r="1266" spans="1:6" x14ac:dyDescent="0.45">
      <c r="A1266" s="26">
        <v>1.5451472718493481E-2</v>
      </c>
      <c r="B1266" s="26">
        <v>-2.5089605734767026E-2</v>
      </c>
      <c r="C1266" s="26">
        <v>5.5292259083728279E-3</v>
      </c>
      <c r="D1266" s="26">
        <v>-1.5776699029126214E-2</v>
      </c>
      <c r="E1266" s="26">
        <v>1.5451472718493481E-2</v>
      </c>
      <c r="F1266" s="26">
        <v>1.5451472718493481E-2</v>
      </c>
    </row>
    <row r="1267" spans="1:6" x14ac:dyDescent="0.45">
      <c r="A1267" s="26">
        <v>4.850213980028531E-2</v>
      </c>
      <c r="B1267" s="26">
        <v>-4.779411764705882E-2</v>
      </c>
      <c r="C1267" s="26">
        <v>1.4139827179890024E-2</v>
      </c>
      <c r="D1267" s="26">
        <v>-3.9457459926017263E-2</v>
      </c>
      <c r="E1267" s="26">
        <v>4.850213980028531E-2</v>
      </c>
      <c r="F1267" s="26">
        <v>4.850213980028531E-2</v>
      </c>
    </row>
    <row r="1268" spans="1:6" x14ac:dyDescent="0.45">
      <c r="A1268" s="26">
        <v>2.2675736961451247E-2</v>
      </c>
      <c r="B1268" s="26">
        <v>-2.3166023166023165E-2</v>
      </c>
      <c r="C1268" s="26">
        <v>-1.3168086754453912E-2</v>
      </c>
      <c r="D1268" s="26">
        <v>1.0269576379974325E-2</v>
      </c>
      <c r="E1268" s="26">
        <v>2.2675736961451247E-2</v>
      </c>
      <c r="F1268" s="26">
        <v>2.2675736961451247E-2</v>
      </c>
    </row>
    <row r="1269" spans="1:6" x14ac:dyDescent="0.45">
      <c r="A1269" s="26">
        <v>-1.1086474501108648E-2</v>
      </c>
      <c r="B1269" s="26">
        <v>-7.9051383399209481E-3</v>
      </c>
      <c r="C1269" s="26">
        <v>-2.119309262166405E-2</v>
      </c>
      <c r="D1269" s="26">
        <v>-3.5578144853875476E-2</v>
      </c>
      <c r="E1269" s="26">
        <v>-1.1086474501108648E-2</v>
      </c>
      <c r="F1269" s="26">
        <v>-1.1086474501108648E-2</v>
      </c>
    </row>
    <row r="1270" spans="1:6" x14ac:dyDescent="0.45">
      <c r="A1270" s="26">
        <v>3.2286995515695069E-2</v>
      </c>
      <c r="B1270" s="26">
        <v>1.1952191235059761E-2</v>
      </c>
      <c r="C1270" s="26">
        <v>-2.4057738572574178E-3</v>
      </c>
      <c r="D1270" s="26">
        <v>-4.7430830039525688E-2</v>
      </c>
      <c r="E1270" s="26">
        <v>3.2286995515695069E-2</v>
      </c>
      <c r="F1270" s="26">
        <v>3.2286995515695069E-2</v>
      </c>
    </row>
    <row r="1271" spans="1:6" x14ac:dyDescent="0.45">
      <c r="A1271" s="26">
        <v>-1.3900955690703735E-2</v>
      </c>
      <c r="B1271" s="26">
        <v>0</v>
      </c>
      <c r="C1271" s="26">
        <v>0</v>
      </c>
      <c r="D1271" s="26">
        <v>-4.7026279391424619E-2</v>
      </c>
      <c r="E1271" s="26">
        <v>-1.3900955690703735E-2</v>
      </c>
      <c r="F1271" s="26">
        <v>-1.3900955690703735E-2</v>
      </c>
    </row>
    <row r="1272" spans="1:6" x14ac:dyDescent="0.45">
      <c r="A1272" s="26">
        <v>-4.1409691629955947E-2</v>
      </c>
      <c r="B1272" s="26">
        <v>4.4619422572178477E-2</v>
      </c>
      <c r="C1272" s="26">
        <v>0</v>
      </c>
      <c r="D1272" s="26">
        <v>3.6284470246734396E-2</v>
      </c>
      <c r="E1272" s="26">
        <v>-4.1409691629955947E-2</v>
      </c>
      <c r="F1272" s="26">
        <v>-4.1409691629955947E-2</v>
      </c>
    </row>
    <row r="1273" spans="1:6" x14ac:dyDescent="0.45">
      <c r="A1273" s="26">
        <v>0</v>
      </c>
      <c r="B1273" s="26">
        <v>3.6432160804020099E-2</v>
      </c>
      <c r="C1273" s="26">
        <v>0</v>
      </c>
      <c r="D1273" s="26">
        <v>3.7815126050420166E-2</v>
      </c>
      <c r="E1273" s="26">
        <v>0</v>
      </c>
      <c r="F1273" s="26">
        <v>0</v>
      </c>
    </row>
    <row r="1274" spans="1:6" x14ac:dyDescent="0.45">
      <c r="A1274" s="26">
        <v>4.5955882352941178E-3</v>
      </c>
      <c r="B1274" s="26">
        <v>-3.6363636363636364E-3</v>
      </c>
      <c r="C1274" s="26">
        <v>-0.28697749196141481</v>
      </c>
      <c r="D1274" s="26">
        <v>1.3495276653171389E-3</v>
      </c>
      <c r="E1274" s="26">
        <v>4.5955882352941178E-3</v>
      </c>
      <c r="F1274" s="26">
        <v>4.5955882352941178E-3</v>
      </c>
    </row>
    <row r="1275" spans="1:6" x14ac:dyDescent="0.45">
      <c r="A1275" s="26">
        <v>1.463860933211345E-2</v>
      </c>
      <c r="B1275" s="26">
        <v>-2.4330900243309003E-3</v>
      </c>
      <c r="C1275" s="26">
        <v>3.3821871476888386E-3</v>
      </c>
      <c r="D1275" s="26">
        <v>4.5822102425876012E-2</v>
      </c>
      <c r="E1275" s="26">
        <v>1.463860933211345E-2</v>
      </c>
      <c r="F1275" s="26">
        <v>1.463860933211345E-2</v>
      </c>
    </row>
    <row r="1276" spans="1:6" x14ac:dyDescent="0.45">
      <c r="A1276" s="26">
        <v>2.254283137962128E-3</v>
      </c>
      <c r="B1276" s="26">
        <v>4.8780487804878049E-3</v>
      </c>
      <c r="C1276" s="26">
        <v>7.8651685393258432E-3</v>
      </c>
      <c r="D1276" s="26">
        <v>4.5103092783505154E-2</v>
      </c>
      <c r="E1276" s="26">
        <v>2.254283137962128E-3</v>
      </c>
      <c r="F1276" s="26">
        <v>2.254283137962128E-3</v>
      </c>
    </row>
    <row r="1277" spans="1:6" x14ac:dyDescent="0.45">
      <c r="A1277" s="26">
        <v>4.048582995951417E-2</v>
      </c>
      <c r="B1277" s="26">
        <v>0</v>
      </c>
      <c r="C1277" s="26">
        <v>4.6822742474916385E-2</v>
      </c>
      <c r="D1277" s="26">
        <v>-3.6991368680641184E-3</v>
      </c>
      <c r="E1277" s="26">
        <v>4.048582995951417E-2</v>
      </c>
      <c r="F1277" s="26">
        <v>4.048582995951417E-2</v>
      </c>
    </row>
    <row r="1278" spans="1:6" x14ac:dyDescent="0.45">
      <c r="A1278" s="26">
        <v>1.7293558149589277E-3</v>
      </c>
      <c r="B1278" s="26">
        <v>-7.2815533980582527E-3</v>
      </c>
      <c r="C1278" s="26">
        <v>4.0468583599574018E-2</v>
      </c>
      <c r="D1278" s="26">
        <v>-1.608910891089109E-2</v>
      </c>
      <c r="E1278" s="26">
        <v>1.7293558149589277E-3</v>
      </c>
      <c r="F1278" s="26">
        <v>1.7293558149589277E-3</v>
      </c>
    </row>
    <row r="1279" spans="1:6" x14ac:dyDescent="0.45">
      <c r="A1279" s="26">
        <v>-4.3159257660768235E-3</v>
      </c>
      <c r="B1279" s="26">
        <v>-1.1002444987775062E-2</v>
      </c>
      <c r="C1279" s="26">
        <v>-1.3306038894575231E-2</v>
      </c>
      <c r="D1279" s="26">
        <v>3.5220125786163521E-2</v>
      </c>
      <c r="E1279" s="26">
        <v>-4.3159257660768235E-3</v>
      </c>
      <c r="F1279" s="26">
        <v>-4.3159257660768235E-3</v>
      </c>
    </row>
    <row r="1280" spans="1:6" x14ac:dyDescent="0.45">
      <c r="A1280" s="26">
        <v>-1.3003901170351106E-3</v>
      </c>
      <c r="B1280" s="26">
        <v>-1.4833127317676144E-2</v>
      </c>
      <c r="C1280" s="26">
        <v>1.037344398340249E-3</v>
      </c>
      <c r="D1280" s="26">
        <v>3.6452004860267314E-3</v>
      </c>
      <c r="E1280" s="26">
        <v>-1.3003901170351106E-3</v>
      </c>
      <c r="F1280" s="26">
        <v>-1.3003901170351106E-3</v>
      </c>
    </row>
    <row r="1281" spans="1:6" x14ac:dyDescent="0.45">
      <c r="A1281" s="26">
        <v>-8.6805555555555551E-4</v>
      </c>
      <c r="B1281" s="26">
        <v>-2.509410288582183E-3</v>
      </c>
      <c r="C1281" s="26">
        <v>1.9689119170984457E-2</v>
      </c>
      <c r="D1281" s="26">
        <v>-9.6852300242130755E-3</v>
      </c>
      <c r="E1281" s="26">
        <v>-8.6805555555555551E-4</v>
      </c>
      <c r="F1281" s="26">
        <v>-8.6805555555555551E-4</v>
      </c>
    </row>
    <row r="1282" spans="1:6" x14ac:dyDescent="0.45">
      <c r="A1282" s="26">
        <v>-1.7376194613379669E-3</v>
      </c>
      <c r="B1282" s="26">
        <v>1.2578616352201257E-3</v>
      </c>
      <c r="C1282" s="26">
        <v>1.7276422764227643E-2</v>
      </c>
      <c r="D1282" s="26">
        <v>-1.5892420537897311E-2</v>
      </c>
      <c r="E1282" s="26">
        <v>-1.7376194613379669E-3</v>
      </c>
      <c r="F1282" s="26">
        <v>-1.7376194613379669E-3</v>
      </c>
    </row>
    <row r="1283" spans="1:6" x14ac:dyDescent="0.45">
      <c r="A1283" s="26">
        <v>-5.657093124456049E-3</v>
      </c>
      <c r="B1283" s="26">
        <v>-5.0251256281407036E-3</v>
      </c>
      <c r="C1283" s="26">
        <v>-7.992007992007992E-3</v>
      </c>
      <c r="D1283" s="26">
        <v>1.1180124223602485E-2</v>
      </c>
      <c r="E1283" s="26">
        <v>-5.657093124456049E-3</v>
      </c>
      <c r="F1283" s="26">
        <v>-5.657093124456049E-3</v>
      </c>
    </row>
    <row r="1284" spans="1:6" x14ac:dyDescent="0.45">
      <c r="A1284" s="26">
        <v>-7.8774617067833702E-3</v>
      </c>
      <c r="B1284" s="26">
        <v>-2.5252525252525255E-3</v>
      </c>
      <c r="C1284" s="26">
        <v>-1.6112789526686808E-2</v>
      </c>
      <c r="D1284" s="26">
        <v>-9.8280098280098278E-3</v>
      </c>
      <c r="E1284" s="26">
        <v>-7.8774617067833702E-3</v>
      </c>
      <c r="F1284" s="26">
        <v>-7.8774617067833702E-3</v>
      </c>
    </row>
    <row r="1285" spans="1:6" x14ac:dyDescent="0.45">
      <c r="A1285" s="26">
        <v>-8.8222320247022495E-4</v>
      </c>
      <c r="B1285" s="26">
        <v>1.5189873417721518E-2</v>
      </c>
      <c r="C1285" s="26">
        <v>-3.0706243602865915E-3</v>
      </c>
      <c r="D1285" s="26">
        <v>3.3498759305210915E-2</v>
      </c>
      <c r="E1285" s="26">
        <v>-8.8222320247022495E-4</v>
      </c>
      <c r="F1285" s="26">
        <v>-8.8222320247022495E-4</v>
      </c>
    </row>
    <row r="1286" spans="1:6" x14ac:dyDescent="0.45">
      <c r="A1286" s="26">
        <v>2.6490066225165563E-3</v>
      </c>
      <c r="B1286" s="26">
        <v>1.2468827930174563E-3</v>
      </c>
      <c r="C1286" s="26">
        <v>-2.0533880903490761E-3</v>
      </c>
      <c r="D1286" s="26">
        <v>-2.4009603841536613E-3</v>
      </c>
      <c r="E1286" s="26">
        <v>2.6490066225165563E-3</v>
      </c>
      <c r="F1286" s="26">
        <v>2.6490066225165563E-3</v>
      </c>
    </row>
    <row r="1287" spans="1:6" x14ac:dyDescent="0.45">
      <c r="A1287" s="26">
        <v>2.2016732716864818E-2</v>
      </c>
      <c r="B1287" s="26">
        <v>1.2453300124533001E-3</v>
      </c>
      <c r="C1287" s="26">
        <v>1.3374485596707819E-2</v>
      </c>
      <c r="D1287" s="26">
        <v>7.2202166064981952E-3</v>
      </c>
      <c r="E1287" s="26">
        <v>2.2016732716864818E-2</v>
      </c>
      <c r="F1287" s="26">
        <v>2.2016732716864818E-2</v>
      </c>
    </row>
    <row r="1288" spans="1:6" x14ac:dyDescent="0.45">
      <c r="A1288" s="26">
        <v>2.1542438604049978E-3</v>
      </c>
      <c r="B1288" s="26">
        <v>2.9850746268656716E-2</v>
      </c>
      <c r="C1288" s="26">
        <v>7.1065989847715737E-3</v>
      </c>
      <c r="D1288" s="26">
        <v>3.7037037037037035E-2</v>
      </c>
      <c r="E1288" s="26">
        <v>2.1542438604049978E-3</v>
      </c>
      <c r="F1288" s="26">
        <v>2.1542438604049978E-3</v>
      </c>
    </row>
    <row r="1289" spans="1:6" x14ac:dyDescent="0.45">
      <c r="A1289" s="26">
        <v>-1.7196904557179708E-3</v>
      </c>
      <c r="B1289" s="26">
        <v>4.3478260869565216E-2</v>
      </c>
      <c r="C1289" s="26">
        <v>0</v>
      </c>
      <c r="D1289" s="26">
        <v>1.1520737327188941E-2</v>
      </c>
      <c r="E1289" s="26">
        <v>-1.7196904557179708E-3</v>
      </c>
      <c r="F1289" s="26">
        <v>-1.7196904557179708E-3</v>
      </c>
    </row>
    <row r="1290" spans="1:6" x14ac:dyDescent="0.45">
      <c r="A1290" s="26">
        <v>2.5839793281653748E-3</v>
      </c>
      <c r="B1290" s="26">
        <v>3.5879629629629629E-2</v>
      </c>
      <c r="C1290" s="26">
        <v>1.7137096774193547E-2</v>
      </c>
      <c r="D1290" s="26">
        <v>-1.2528473804100227E-2</v>
      </c>
      <c r="E1290" s="26">
        <v>2.5839793281653748E-3</v>
      </c>
      <c r="F1290" s="26">
        <v>2.5839793281653748E-3</v>
      </c>
    </row>
    <row r="1291" spans="1:6" x14ac:dyDescent="0.45">
      <c r="A1291" s="26">
        <v>9.4501718213058413E-3</v>
      </c>
      <c r="B1291" s="26">
        <v>2.2346368715083797E-3</v>
      </c>
      <c r="C1291" s="26">
        <v>4.9554013875123884E-3</v>
      </c>
      <c r="D1291" s="26">
        <v>2.5374855824682813E-2</v>
      </c>
      <c r="E1291" s="26">
        <v>9.4501718213058413E-3</v>
      </c>
      <c r="F1291" s="26">
        <v>9.4501718213058413E-3</v>
      </c>
    </row>
    <row r="1292" spans="1:6" x14ac:dyDescent="0.45">
      <c r="A1292" s="26">
        <v>4.2553191489361703E-3</v>
      </c>
      <c r="B1292" s="26">
        <v>2.564102564102564E-2</v>
      </c>
      <c r="C1292" s="26">
        <v>-5.9171597633136093E-3</v>
      </c>
      <c r="D1292" s="26">
        <v>3.3745781777277842E-2</v>
      </c>
      <c r="E1292" s="26">
        <v>4.2553191489361703E-3</v>
      </c>
      <c r="F1292" s="26">
        <v>4.2553191489361703E-3</v>
      </c>
    </row>
    <row r="1293" spans="1:6" x14ac:dyDescent="0.45">
      <c r="A1293" s="26">
        <v>-4.2372881355932202E-4</v>
      </c>
      <c r="B1293" s="26">
        <v>4.5652173913043478E-2</v>
      </c>
      <c r="C1293" s="26">
        <v>1.2896825396825396E-2</v>
      </c>
      <c r="D1293" s="26">
        <v>4.2437431991294884E-2</v>
      </c>
      <c r="E1293" s="26">
        <v>-4.2372881355932202E-4</v>
      </c>
      <c r="F1293" s="26">
        <v>-4.2372881355932202E-4</v>
      </c>
    </row>
    <row r="1294" spans="1:6" x14ac:dyDescent="0.45">
      <c r="A1294" s="26">
        <v>3.7303942348452732E-2</v>
      </c>
      <c r="B1294" s="26">
        <v>2.0790020790020791E-3</v>
      </c>
      <c r="C1294" s="26">
        <v>3.7218413320274243E-2</v>
      </c>
      <c r="D1294" s="26">
        <v>-9.3945720250521916E-3</v>
      </c>
      <c r="E1294" s="26">
        <v>3.7303942348452732E-2</v>
      </c>
      <c r="F1294" s="26">
        <v>3.7303942348452732E-2</v>
      </c>
    </row>
    <row r="1295" spans="1:6" x14ac:dyDescent="0.45">
      <c r="A1295" s="26">
        <v>1.7981201471189211E-2</v>
      </c>
      <c r="B1295" s="26">
        <v>-2.6970954356846474E-2</v>
      </c>
      <c r="C1295" s="26">
        <v>1.9830028328611898E-2</v>
      </c>
      <c r="D1295" s="26">
        <v>-4.2149631190727078E-3</v>
      </c>
      <c r="E1295" s="26">
        <v>1.7981201471189211E-2</v>
      </c>
      <c r="F1295" s="26">
        <v>1.7981201471189211E-2</v>
      </c>
    </row>
    <row r="1296" spans="1:6" x14ac:dyDescent="0.45">
      <c r="A1296" s="26">
        <v>7.2260136491368926E-3</v>
      </c>
      <c r="B1296" s="26">
        <v>0</v>
      </c>
      <c r="C1296" s="26">
        <v>-1.3888888888888888E-2</v>
      </c>
      <c r="D1296" s="26">
        <v>6.3492063492063492E-3</v>
      </c>
      <c r="E1296" s="26">
        <v>7.2260136491368926E-3</v>
      </c>
      <c r="F1296" s="26">
        <v>7.2260136491368926E-3</v>
      </c>
    </row>
    <row r="1297" spans="1:6" x14ac:dyDescent="0.45">
      <c r="A1297" s="26">
        <v>3.5472299721004387E-2</v>
      </c>
      <c r="B1297" s="26">
        <v>0</v>
      </c>
      <c r="C1297" s="26">
        <v>-3.7558685446009389E-3</v>
      </c>
      <c r="D1297" s="26">
        <v>3.8906414300736068E-2</v>
      </c>
      <c r="E1297" s="26">
        <v>3.5472299721004387E-2</v>
      </c>
      <c r="F1297" s="26">
        <v>3.5472299721004387E-2</v>
      </c>
    </row>
    <row r="1298" spans="1:6" x14ac:dyDescent="0.45">
      <c r="A1298" s="26">
        <v>7.3133179368745187E-3</v>
      </c>
      <c r="B1298" s="26">
        <v>0</v>
      </c>
      <c r="C1298" s="26">
        <v>5.6550424128180964E-3</v>
      </c>
      <c r="D1298" s="26">
        <v>-3.0364372469635626E-2</v>
      </c>
      <c r="E1298" s="26">
        <v>7.3133179368745187E-3</v>
      </c>
      <c r="F1298" s="26">
        <v>7.3133179368745187E-3</v>
      </c>
    </row>
    <row r="1299" spans="1:6" x14ac:dyDescent="0.45">
      <c r="A1299" s="26">
        <v>0</v>
      </c>
      <c r="B1299" s="26">
        <v>0</v>
      </c>
      <c r="C1299" s="26">
        <v>-3.7488284910965324E-3</v>
      </c>
      <c r="D1299" s="26">
        <v>-3.3402922755741124E-2</v>
      </c>
      <c r="E1299" s="26">
        <v>0</v>
      </c>
      <c r="F1299" s="26">
        <v>0</v>
      </c>
    </row>
    <row r="1300" spans="1:6" x14ac:dyDescent="0.45">
      <c r="A1300" s="26">
        <v>0</v>
      </c>
      <c r="B1300" s="26">
        <v>0.22281449893390193</v>
      </c>
      <c r="C1300" s="26">
        <v>-3.574788334901223E-2</v>
      </c>
      <c r="D1300" s="26">
        <v>2.6997840172786176E-2</v>
      </c>
      <c r="E1300" s="26">
        <v>0</v>
      </c>
      <c r="F1300" s="26">
        <v>0</v>
      </c>
    </row>
    <row r="1301" spans="1:6" x14ac:dyDescent="0.45">
      <c r="A1301" s="26">
        <v>0</v>
      </c>
      <c r="B1301" s="26">
        <v>-5.2310374891020049E-2</v>
      </c>
      <c r="C1301" s="26">
        <v>1.9512195121951219E-3</v>
      </c>
      <c r="D1301" s="26">
        <v>2.2082018927444796E-2</v>
      </c>
      <c r="E1301" s="26">
        <v>0</v>
      </c>
      <c r="F1301" s="26">
        <v>0</v>
      </c>
    </row>
    <row r="1302" spans="1:6" x14ac:dyDescent="0.45">
      <c r="A1302" s="26">
        <v>-6.8016813144822316E-2</v>
      </c>
      <c r="B1302" s="26">
        <v>-0.14443422263109476</v>
      </c>
      <c r="C1302" s="26">
        <v>-9.7370983446932818E-4</v>
      </c>
      <c r="D1302" s="26">
        <v>-3.3950617283950615E-2</v>
      </c>
      <c r="E1302" s="26">
        <v>-6.8016813144822316E-2</v>
      </c>
      <c r="F1302" s="26">
        <v>-6.8016813144822316E-2</v>
      </c>
    </row>
    <row r="1303" spans="1:6" x14ac:dyDescent="0.45">
      <c r="A1303" s="26">
        <v>2.6240262402624025E-2</v>
      </c>
      <c r="B1303" s="26">
        <v>4.8387096774193547E-2</v>
      </c>
      <c r="C1303" s="26">
        <v>4.1910331384015592E-2</v>
      </c>
      <c r="D1303" s="26">
        <v>-3.1948881789137379E-2</v>
      </c>
      <c r="E1303" s="26">
        <v>2.6240262402624025E-2</v>
      </c>
      <c r="F1303" s="26">
        <v>2.6240262402624025E-2</v>
      </c>
    </row>
    <row r="1304" spans="1:6" x14ac:dyDescent="0.45">
      <c r="A1304" s="26">
        <v>9.5884938074310821E-3</v>
      </c>
      <c r="B1304" s="26">
        <v>5.1282051282051282E-3</v>
      </c>
      <c r="C1304" s="26">
        <v>-2.1515434985968196E-2</v>
      </c>
      <c r="D1304" s="26">
        <v>2.4202420242024202E-2</v>
      </c>
      <c r="E1304" s="26">
        <v>9.5884938074310821E-3</v>
      </c>
      <c r="F1304" s="26">
        <v>9.5884938074310821E-3</v>
      </c>
    </row>
    <row r="1305" spans="1:6" x14ac:dyDescent="0.45">
      <c r="A1305" s="26">
        <v>-1.5829046299960427E-2</v>
      </c>
      <c r="B1305" s="26">
        <v>0</v>
      </c>
      <c r="C1305" s="26">
        <v>-1.9120458891013385E-2</v>
      </c>
      <c r="D1305" s="26">
        <v>4.4038668098818477E-2</v>
      </c>
      <c r="E1305" s="26">
        <v>-1.5829046299960427E-2</v>
      </c>
      <c r="F1305" s="26">
        <v>-1.5829046299960427E-2</v>
      </c>
    </row>
    <row r="1306" spans="1:6" x14ac:dyDescent="0.45">
      <c r="A1306" s="26">
        <v>-2.4125452352231603E-3</v>
      </c>
      <c r="B1306" s="26">
        <v>0</v>
      </c>
      <c r="C1306" s="26">
        <v>2.7290448343079921E-2</v>
      </c>
      <c r="D1306" s="26">
        <v>1.3374485596707819E-2</v>
      </c>
      <c r="E1306" s="26">
        <v>-2.4125452352231603E-3</v>
      </c>
      <c r="F1306" s="26">
        <v>-2.4125452352231603E-3</v>
      </c>
    </row>
    <row r="1307" spans="1:6" x14ac:dyDescent="0.45">
      <c r="A1307" s="26">
        <v>3.6275695284159614E-3</v>
      </c>
      <c r="B1307" s="26">
        <v>0</v>
      </c>
      <c r="C1307" s="26">
        <v>2.9411764705882353E-2</v>
      </c>
      <c r="D1307" s="26">
        <v>1.9289340101522844E-2</v>
      </c>
      <c r="E1307" s="26">
        <v>3.6275695284159614E-3</v>
      </c>
      <c r="F1307" s="26">
        <v>3.6275695284159614E-3</v>
      </c>
    </row>
    <row r="1308" spans="1:6" x14ac:dyDescent="0.45">
      <c r="A1308" s="26">
        <v>1.8072289156626505E-2</v>
      </c>
      <c r="B1308" s="26">
        <v>5.8163265306122446E-2</v>
      </c>
      <c r="C1308" s="26">
        <v>-1.8433179723502304E-3</v>
      </c>
      <c r="D1308" s="26">
        <v>4.0836653386454182E-2</v>
      </c>
      <c r="E1308" s="26">
        <v>1.8072289156626505E-2</v>
      </c>
      <c r="F1308" s="26">
        <v>1.8072289156626505E-2</v>
      </c>
    </row>
    <row r="1309" spans="1:6" x14ac:dyDescent="0.45">
      <c r="A1309" s="26">
        <v>3.1558185404339249E-3</v>
      </c>
      <c r="B1309" s="26">
        <v>4.4358727097396335E-2</v>
      </c>
      <c r="C1309" s="26">
        <v>-1.4773776546629732E-2</v>
      </c>
      <c r="D1309" s="26">
        <v>-3.1578947368421054E-2</v>
      </c>
      <c r="E1309" s="26">
        <v>3.1558185404339249E-3</v>
      </c>
      <c r="F1309" s="26">
        <v>3.1558185404339249E-3</v>
      </c>
    </row>
    <row r="1310" spans="1:6" x14ac:dyDescent="0.45">
      <c r="A1310" s="26">
        <v>-1.5729453401494297E-2</v>
      </c>
      <c r="B1310" s="26">
        <v>-2.7700831024930747E-2</v>
      </c>
      <c r="C1310" s="26">
        <v>-9.372071227741331E-4</v>
      </c>
      <c r="D1310" s="26">
        <v>0</v>
      </c>
      <c r="E1310" s="26">
        <v>-1.5729453401494297E-2</v>
      </c>
      <c r="F1310" s="26">
        <v>-1.5729453401494297E-2</v>
      </c>
    </row>
    <row r="1311" spans="1:6" x14ac:dyDescent="0.45">
      <c r="A1311" s="26">
        <v>-3.595685177786656E-3</v>
      </c>
      <c r="B1311" s="26">
        <v>3.4188034188034191E-2</v>
      </c>
      <c r="C1311" s="26">
        <v>-1.5947467166979361E-2</v>
      </c>
      <c r="D1311" s="26">
        <v>0</v>
      </c>
      <c r="E1311" s="26">
        <v>-3.595685177786656E-3</v>
      </c>
      <c r="F1311" s="26">
        <v>-3.595685177786656E-3</v>
      </c>
    </row>
    <row r="1312" spans="1:6" x14ac:dyDescent="0.45">
      <c r="A1312" s="26">
        <v>1.9246190858059342E-2</v>
      </c>
      <c r="B1312" s="26">
        <v>1.2855831037649219E-2</v>
      </c>
      <c r="C1312" s="26">
        <v>0</v>
      </c>
      <c r="D1312" s="26">
        <v>-8.201581027667984E-2</v>
      </c>
      <c r="E1312" s="26">
        <v>1.9246190858059342E-2</v>
      </c>
      <c r="F1312" s="26">
        <v>1.9246190858059342E-2</v>
      </c>
    </row>
    <row r="1313" spans="1:6" x14ac:dyDescent="0.45">
      <c r="A1313" s="26">
        <v>4.5633359559402044E-2</v>
      </c>
      <c r="B1313" s="26">
        <v>4.5330915684496827E-3</v>
      </c>
      <c r="C1313" s="26">
        <v>2.8598665395614873E-2</v>
      </c>
      <c r="D1313" s="26">
        <v>-1.2917115177610334E-2</v>
      </c>
      <c r="E1313" s="26">
        <v>4.5633359559402044E-2</v>
      </c>
      <c r="F1313" s="26">
        <v>4.5633359559402044E-2</v>
      </c>
    </row>
    <row r="1314" spans="1:6" x14ac:dyDescent="0.45">
      <c r="A1314" s="26">
        <v>4.3265613243039881E-2</v>
      </c>
      <c r="B1314" s="26">
        <v>4.7833935018050541E-2</v>
      </c>
      <c r="C1314" s="26">
        <v>-2.3169601482854494E-2</v>
      </c>
      <c r="D1314" s="26">
        <v>1.7448200654307525E-2</v>
      </c>
      <c r="E1314" s="26">
        <v>4.3265613243039881E-2</v>
      </c>
      <c r="F1314" s="26">
        <v>4.3265613243039881E-2</v>
      </c>
    </row>
    <row r="1315" spans="1:6" x14ac:dyDescent="0.45">
      <c r="A1315" s="26">
        <v>-2.1637216011539851E-3</v>
      </c>
      <c r="B1315" s="26">
        <v>4.5650301464254951E-2</v>
      </c>
      <c r="C1315" s="26">
        <v>5.6925996204933585E-3</v>
      </c>
      <c r="D1315" s="26">
        <v>-2.465166130760986E-2</v>
      </c>
      <c r="E1315" s="26">
        <v>-2.1637216011539851E-3</v>
      </c>
      <c r="F1315" s="26">
        <v>-2.1637216011539851E-3</v>
      </c>
    </row>
    <row r="1316" spans="1:6" x14ac:dyDescent="0.45">
      <c r="A1316" s="26">
        <v>3.5056017347307553E-2</v>
      </c>
      <c r="B1316" s="26">
        <v>-2.4711696869851728E-3</v>
      </c>
      <c r="C1316" s="26">
        <v>3.3018867924528301E-2</v>
      </c>
      <c r="D1316" s="26">
        <v>-4.3956043956043956E-3</v>
      </c>
      <c r="E1316" s="26">
        <v>3.5056017347307553E-2</v>
      </c>
      <c r="F1316" s="26">
        <v>3.5056017347307553E-2</v>
      </c>
    </row>
    <row r="1317" spans="1:6" x14ac:dyDescent="0.45">
      <c r="A1317" s="26">
        <v>-1.0474860335195531E-3</v>
      </c>
      <c r="B1317" s="26">
        <v>-1.3212221304706853E-2</v>
      </c>
      <c r="C1317" s="26">
        <v>0</v>
      </c>
      <c r="D1317" s="26">
        <v>1.6556291390728478E-2</v>
      </c>
      <c r="E1317" s="26">
        <v>-1.0474860335195531E-3</v>
      </c>
      <c r="F1317" s="26">
        <v>-1.0474860335195531E-3</v>
      </c>
    </row>
    <row r="1318" spans="1:6" x14ac:dyDescent="0.45">
      <c r="A1318" s="26">
        <v>-1.0485844110450891E-2</v>
      </c>
      <c r="B1318" s="26">
        <v>1.7573221757322177E-2</v>
      </c>
      <c r="C1318" s="26">
        <v>0</v>
      </c>
      <c r="D1318" s="26">
        <v>1.8458197611292075E-2</v>
      </c>
      <c r="E1318" s="26">
        <v>-1.0485844110450891E-2</v>
      </c>
      <c r="F1318" s="26">
        <v>-1.0485844110450891E-2</v>
      </c>
    </row>
    <row r="1319" spans="1:6" x14ac:dyDescent="0.45">
      <c r="A1319" s="26">
        <v>2.6492405510420345E-2</v>
      </c>
      <c r="B1319" s="26">
        <v>4.1118421052631577E-3</v>
      </c>
      <c r="C1319" s="26">
        <v>0</v>
      </c>
      <c r="D1319" s="26">
        <v>-1.7057569296375266E-2</v>
      </c>
      <c r="E1319" s="26">
        <v>2.6492405510420345E-2</v>
      </c>
      <c r="F1319" s="26">
        <v>2.6492405510420345E-2</v>
      </c>
    </row>
    <row r="1320" spans="1:6" x14ac:dyDescent="0.45">
      <c r="A1320" s="26">
        <v>4.0605643496214726E-2</v>
      </c>
      <c r="B1320" s="26">
        <v>1.8018018018018018E-2</v>
      </c>
      <c r="C1320" s="26">
        <v>-3.6529680365296802E-2</v>
      </c>
      <c r="D1320" s="26">
        <v>6.5075921908893707E-3</v>
      </c>
      <c r="E1320" s="26">
        <v>4.0605643496214726E-2</v>
      </c>
      <c r="F1320" s="26">
        <v>4.0605643496214726E-2</v>
      </c>
    </row>
    <row r="1321" spans="1:6" x14ac:dyDescent="0.45">
      <c r="A1321" s="26">
        <v>-8.5978835978835974E-3</v>
      </c>
      <c r="B1321" s="26">
        <v>-1.0458567980691875E-2</v>
      </c>
      <c r="C1321" s="26">
        <v>0</v>
      </c>
      <c r="D1321" s="26">
        <v>-3.2327586206896551E-3</v>
      </c>
      <c r="E1321" s="26">
        <v>-8.5978835978835974E-3</v>
      </c>
      <c r="F1321" s="26">
        <v>-8.5978835978835974E-3</v>
      </c>
    </row>
    <row r="1322" spans="1:6" x14ac:dyDescent="0.45">
      <c r="A1322" s="26">
        <v>-8.0053368912608412E-3</v>
      </c>
      <c r="B1322" s="26">
        <v>3.5772357723577237E-2</v>
      </c>
      <c r="C1322" s="26">
        <v>4.2654028436018961E-2</v>
      </c>
      <c r="D1322" s="26">
        <v>6.4864864864864862E-3</v>
      </c>
      <c r="E1322" s="26">
        <v>-8.0053368912608412E-3</v>
      </c>
      <c r="F1322" s="26">
        <v>-8.0053368912608412E-3</v>
      </c>
    </row>
    <row r="1323" spans="1:6" x14ac:dyDescent="0.45">
      <c r="A1323" s="26">
        <v>-1.2441156691324815E-2</v>
      </c>
      <c r="B1323" s="26">
        <v>-4.7095761381475663E-3</v>
      </c>
      <c r="C1323" s="26">
        <v>0.03</v>
      </c>
      <c r="D1323" s="26">
        <v>4.7261009667024706E-2</v>
      </c>
      <c r="E1323" s="26">
        <v>-1.2441156691324815E-2</v>
      </c>
      <c r="F1323" s="26">
        <v>-1.2441156691324815E-2</v>
      </c>
    </row>
    <row r="1324" spans="1:6" x14ac:dyDescent="0.45">
      <c r="A1324" s="26">
        <v>1.8386108273748723E-2</v>
      </c>
      <c r="B1324" s="26">
        <v>-2.2082018927444796E-2</v>
      </c>
      <c r="C1324" s="26">
        <v>4.0600176522506623E-2</v>
      </c>
      <c r="D1324" s="26">
        <v>4.7179487179487181E-2</v>
      </c>
      <c r="E1324" s="26">
        <v>1.8386108273748723E-2</v>
      </c>
      <c r="F1324" s="26">
        <v>1.8386108273748723E-2</v>
      </c>
    </row>
    <row r="1325" spans="1:6" x14ac:dyDescent="0.45">
      <c r="A1325" s="26">
        <v>4.0120361083249749E-3</v>
      </c>
      <c r="B1325" s="26">
        <v>1.532258064516129E-2</v>
      </c>
      <c r="C1325" s="26">
        <v>4.1560644614079725E-2</v>
      </c>
      <c r="D1325" s="26">
        <v>4.5053868756121447E-2</v>
      </c>
      <c r="E1325" s="26">
        <v>4.0120361083249749E-3</v>
      </c>
      <c r="F1325" s="26">
        <v>4.0120361083249749E-3</v>
      </c>
    </row>
    <row r="1326" spans="1:6" x14ac:dyDescent="0.45">
      <c r="A1326" s="26">
        <v>-1.9647019647019648E-2</v>
      </c>
      <c r="B1326" s="26">
        <v>5.5599682287529786E-3</v>
      </c>
      <c r="C1326" s="26">
        <v>-5.7003257328990227E-3</v>
      </c>
      <c r="D1326" s="26">
        <v>4.6860356138706656E-2</v>
      </c>
      <c r="E1326" s="26">
        <v>-1.9647019647019648E-2</v>
      </c>
      <c r="F1326" s="26">
        <v>-1.9647019647019648E-2</v>
      </c>
    </row>
    <row r="1327" spans="1:6" x14ac:dyDescent="0.45">
      <c r="A1327" s="26">
        <v>2.5475543478260868E-2</v>
      </c>
      <c r="B1327" s="26">
        <v>4.7393364928909956E-3</v>
      </c>
      <c r="C1327" s="26">
        <v>9.8280098280098278E-3</v>
      </c>
      <c r="D1327" s="26">
        <v>5.3715308863025966E-3</v>
      </c>
      <c r="E1327" s="26">
        <v>2.5475543478260868E-2</v>
      </c>
      <c r="F1327" s="26">
        <v>2.5475543478260868E-2</v>
      </c>
    </row>
    <row r="1328" spans="1:6" x14ac:dyDescent="0.45">
      <c r="A1328" s="26">
        <v>-4.6372971182510768E-3</v>
      </c>
      <c r="B1328" s="26">
        <v>2.20125786163522E-2</v>
      </c>
      <c r="C1328" s="26">
        <v>2.4330900243309003E-3</v>
      </c>
      <c r="D1328" s="26">
        <v>2.2261798753339269E-2</v>
      </c>
      <c r="E1328" s="26">
        <v>-4.6372971182510768E-3</v>
      </c>
      <c r="F1328" s="26">
        <v>-4.6372971182510768E-3</v>
      </c>
    </row>
    <row r="1329" spans="1:6" x14ac:dyDescent="0.45">
      <c r="A1329" s="26">
        <v>-1.29783693843594E-2</v>
      </c>
      <c r="B1329" s="26">
        <v>-3.7692307692307692E-2</v>
      </c>
      <c r="C1329" s="26">
        <v>-8.8996763754045308E-3</v>
      </c>
      <c r="D1329" s="26">
        <v>-1.7421602787456446E-3</v>
      </c>
      <c r="E1329" s="26">
        <v>-1.29783693843594E-2</v>
      </c>
      <c r="F1329" s="26">
        <v>-1.29783693843594E-2</v>
      </c>
    </row>
    <row r="1330" spans="1:6" x14ac:dyDescent="0.45">
      <c r="A1330" s="26">
        <v>1.3149022252191504E-2</v>
      </c>
      <c r="B1330" s="26">
        <v>-3.8369304556354913E-2</v>
      </c>
      <c r="C1330" s="26">
        <v>1.7959183673469388E-2</v>
      </c>
      <c r="D1330" s="26">
        <v>4.3630017452006981E-2</v>
      </c>
      <c r="E1330" s="26">
        <v>1.3149022252191504E-2</v>
      </c>
      <c r="F1330" s="26">
        <v>1.3149022252191504E-2</v>
      </c>
    </row>
    <row r="1331" spans="1:6" x14ac:dyDescent="0.45">
      <c r="A1331" s="26">
        <v>-2.3294509151414308E-3</v>
      </c>
      <c r="B1331" s="26">
        <v>1.3300083125519535E-2</v>
      </c>
      <c r="C1331" s="26">
        <v>-8.0192461908580592E-3</v>
      </c>
      <c r="D1331" s="26">
        <v>4.180602006688963E-3</v>
      </c>
      <c r="E1331" s="26">
        <v>-2.3294509151414308E-3</v>
      </c>
      <c r="F1331" s="26">
        <v>-2.3294509151414308E-3</v>
      </c>
    </row>
    <row r="1332" spans="1:6" x14ac:dyDescent="0.45">
      <c r="A1332" s="26">
        <v>2.8685790527018012E-2</v>
      </c>
      <c r="B1332" s="26">
        <v>-8.2034454470877774E-4</v>
      </c>
      <c r="C1332" s="26">
        <v>1.131770412287793E-2</v>
      </c>
      <c r="D1332" s="26">
        <v>-3.996669442131557E-2</v>
      </c>
      <c r="E1332" s="26">
        <v>2.8685790527018012E-2</v>
      </c>
      <c r="F1332" s="26">
        <v>2.8685790527018012E-2</v>
      </c>
    </row>
    <row r="1333" spans="1:6" x14ac:dyDescent="0.45">
      <c r="A1333" s="26">
        <v>3.5667963683527885E-3</v>
      </c>
      <c r="B1333" s="26">
        <v>-2.0525451559934318E-2</v>
      </c>
      <c r="C1333" s="26">
        <v>9.5923261390887284E-3</v>
      </c>
      <c r="D1333" s="26">
        <v>-3.9028620988725067E-2</v>
      </c>
      <c r="E1333" s="26">
        <v>3.5667963683527885E-3</v>
      </c>
      <c r="F1333" s="26">
        <v>3.5667963683527885E-3</v>
      </c>
    </row>
    <row r="1334" spans="1:6" x14ac:dyDescent="0.45">
      <c r="A1334" s="26">
        <v>-3.7802907915993535E-2</v>
      </c>
      <c r="B1334" s="26">
        <v>-1.173512154233026E-2</v>
      </c>
      <c r="C1334" s="26">
        <v>-4.1963578780680917E-2</v>
      </c>
      <c r="D1334" s="26">
        <v>7.2202166064981952E-3</v>
      </c>
      <c r="E1334" s="26">
        <v>-3.7802907915993535E-2</v>
      </c>
      <c r="F1334" s="26">
        <v>-3.7802907915993535E-2</v>
      </c>
    </row>
    <row r="1335" spans="1:6" x14ac:dyDescent="0.45">
      <c r="A1335" s="26">
        <v>-2.6863666890530559E-3</v>
      </c>
      <c r="B1335" s="26">
        <v>-3.3927056827820186E-3</v>
      </c>
      <c r="C1335" s="26">
        <v>-1.4049586776859505E-2</v>
      </c>
      <c r="D1335" s="26">
        <v>3.4050179211469536E-2</v>
      </c>
      <c r="E1335" s="26">
        <v>-2.6863666890530559E-3</v>
      </c>
      <c r="F1335" s="26">
        <v>-2.6863666890530559E-3</v>
      </c>
    </row>
    <row r="1336" spans="1:6" x14ac:dyDescent="0.45">
      <c r="A1336" s="26">
        <v>2.5925925925925925E-2</v>
      </c>
      <c r="B1336" s="26">
        <v>-7.659574468085106E-3</v>
      </c>
      <c r="C1336" s="26">
        <v>9.2204526404023462E-3</v>
      </c>
      <c r="D1336" s="26">
        <v>-1.9064124783362217E-2</v>
      </c>
      <c r="E1336" s="26">
        <v>2.5925925925925925E-2</v>
      </c>
      <c r="F1336" s="26">
        <v>2.5925925925925925E-2</v>
      </c>
    </row>
    <row r="1337" spans="1:6" x14ac:dyDescent="0.45">
      <c r="A1337" s="26">
        <v>1.9363308171972432E-2</v>
      </c>
      <c r="B1337" s="26">
        <v>1.7152658662092624E-3</v>
      </c>
      <c r="C1337" s="26">
        <v>1.6611295681063123E-3</v>
      </c>
      <c r="D1337" s="26">
        <v>8.8339222614840993E-3</v>
      </c>
      <c r="E1337" s="26">
        <v>1.9363308171972432E-2</v>
      </c>
      <c r="F1337" s="26">
        <v>1.9363308171972432E-2</v>
      </c>
    </row>
    <row r="1338" spans="1:6" x14ac:dyDescent="0.45">
      <c r="A1338" s="26">
        <v>5.1513200257566E-3</v>
      </c>
      <c r="B1338" s="26">
        <v>-4.6232876712328765E-2</v>
      </c>
      <c r="C1338" s="26">
        <v>-1.4096185737976783E-2</v>
      </c>
      <c r="D1338" s="26">
        <v>-3.1523642732049037E-2</v>
      </c>
      <c r="E1338" s="26">
        <v>5.1513200257566E-3</v>
      </c>
      <c r="F1338" s="26">
        <v>5.1513200257566E-3</v>
      </c>
    </row>
    <row r="1339" spans="1:6" x14ac:dyDescent="0.45">
      <c r="A1339" s="26">
        <v>-3.2030749519538757E-3</v>
      </c>
      <c r="B1339" s="26">
        <v>-1.7953321364452424E-2</v>
      </c>
      <c r="C1339" s="26">
        <v>-7.569386038687973E-3</v>
      </c>
      <c r="D1339" s="26">
        <v>5.4249547920433997E-3</v>
      </c>
      <c r="E1339" s="26">
        <v>-3.2030749519538757E-3</v>
      </c>
      <c r="F1339" s="26">
        <v>-3.2030749519538757E-3</v>
      </c>
    </row>
    <row r="1340" spans="1:6" x14ac:dyDescent="0.45">
      <c r="A1340" s="26">
        <v>-1.8637532133676093E-2</v>
      </c>
      <c r="B1340" s="26">
        <v>2.376599634369287E-2</v>
      </c>
      <c r="C1340" s="26">
        <v>-1.7796610169491526E-2</v>
      </c>
      <c r="D1340" s="26">
        <v>0</v>
      </c>
      <c r="E1340" s="26">
        <v>-1.8637532133676093E-2</v>
      </c>
      <c r="F1340" s="26">
        <v>-1.8637532133676093E-2</v>
      </c>
    </row>
    <row r="1341" spans="1:6" x14ac:dyDescent="0.45">
      <c r="A1341" s="26">
        <v>9.4957432874918143E-3</v>
      </c>
      <c r="B1341" s="26">
        <v>-4.464285714285714E-3</v>
      </c>
      <c r="C1341" s="26">
        <v>8.6281276962899055E-4</v>
      </c>
      <c r="D1341" s="26">
        <v>-4.6762589928057555E-2</v>
      </c>
      <c r="E1341" s="26">
        <v>9.4957432874918143E-3</v>
      </c>
      <c r="F1341" s="26">
        <v>9.4957432874918143E-3</v>
      </c>
    </row>
    <row r="1342" spans="1:6" x14ac:dyDescent="0.45">
      <c r="A1342" s="26">
        <v>2.5948751216347712E-3</v>
      </c>
      <c r="B1342" s="26">
        <v>-4.663677130044843E-2</v>
      </c>
      <c r="C1342" s="26">
        <v>-1.7241379310344827E-3</v>
      </c>
      <c r="D1342" s="26">
        <v>-1.981132075471698E-2</v>
      </c>
      <c r="E1342" s="26">
        <v>2.5948751216347712E-3</v>
      </c>
      <c r="F1342" s="26">
        <v>2.5948751216347712E-3</v>
      </c>
    </row>
    <row r="1343" spans="1:6" x14ac:dyDescent="0.45">
      <c r="A1343" s="26">
        <v>-2.6528631510837918E-2</v>
      </c>
      <c r="B1343" s="26">
        <v>-4.5155221072436504E-2</v>
      </c>
      <c r="C1343" s="26">
        <v>-2.7633851468048358E-2</v>
      </c>
      <c r="D1343" s="26">
        <v>3.5611164581328202E-2</v>
      </c>
      <c r="E1343" s="26">
        <v>-2.6528631510837918E-2</v>
      </c>
      <c r="F1343" s="26">
        <v>-2.6528631510837918E-2</v>
      </c>
    </row>
    <row r="1344" spans="1:6" x14ac:dyDescent="0.45">
      <c r="A1344" s="26">
        <v>-2.3263542705217678E-3</v>
      </c>
      <c r="B1344" s="26">
        <v>8.8669950738916262E-3</v>
      </c>
      <c r="C1344" s="26">
        <v>-7.104795737122558E-3</v>
      </c>
      <c r="D1344" s="26">
        <v>-8.3643122676579917E-3</v>
      </c>
      <c r="E1344" s="26">
        <v>-2.3263542705217678E-3</v>
      </c>
      <c r="F1344" s="26">
        <v>-2.3263542705217678E-3</v>
      </c>
    </row>
    <row r="1345" spans="1:6" x14ac:dyDescent="0.45">
      <c r="A1345" s="26">
        <v>1.1992005329780146E-2</v>
      </c>
      <c r="B1345" s="26">
        <v>-4.4921875E-2</v>
      </c>
      <c r="C1345" s="26">
        <v>1.1627906976744186E-2</v>
      </c>
      <c r="D1345" s="26">
        <v>-4.3111527647610122E-2</v>
      </c>
      <c r="E1345" s="26">
        <v>1.1992005329780146E-2</v>
      </c>
      <c r="F1345" s="26">
        <v>1.1992005329780146E-2</v>
      </c>
    </row>
    <row r="1346" spans="1:6" x14ac:dyDescent="0.45">
      <c r="A1346" s="26">
        <v>-4.608294930875576E-3</v>
      </c>
      <c r="B1346" s="26">
        <v>1.1247443762781187E-2</v>
      </c>
      <c r="C1346" s="26">
        <v>-7.9575596816976128E-3</v>
      </c>
      <c r="D1346" s="26">
        <v>-2.2526934378060724E-2</v>
      </c>
      <c r="E1346" s="26">
        <v>-4.608294930875576E-3</v>
      </c>
      <c r="F1346" s="26">
        <v>-4.608294930875576E-3</v>
      </c>
    </row>
    <row r="1347" spans="1:6" x14ac:dyDescent="0.45">
      <c r="A1347" s="26">
        <v>-4.6626984126984128E-2</v>
      </c>
      <c r="B1347" s="26">
        <v>3.6400404448938321E-2</v>
      </c>
      <c r="C1347" s="26">
        <v>-4.5454545454545456E-2</v>
      </c>
      <c r="D1347" s="26">
        <v>1.2024048096192385E-2</v>
      </c>
      <c r="E1347" s="26">
        <v>-4.6626984126984128E-2</v>
      </c>
      <c r="F1347" s="26">
        <v>-4.6626984126984128E-2</v>
      </c>
    </row>
    <row r="1348" spans="1:6" x14ac:dyDescent="0.45">
      <c r="A1348" s="26">
        <v>-4.3357613596947626E-2</v>
      </c>
      <c r="B1348" s="26">
        <v>-1.1707317073170732E-2</v>
      </c>
      <c r="C1348" s="26">
        <v>-2.5210084033613446E-2</v>
      </c>
      <c r="D1348" s="26">
        <v>-3.9603960396039604E-3</v>
      </c>
      <c r="E1348" s="26">
        <v>-4.3357613596947626E-2</v>
      </c>
      <c r="F1348" s="26">
        <v>-4.3357613596947626E-2</v>
      </c>
    </row>
    <row r="1349" spans="1:6" x14ac:dyDescent="0.45">
      <c r="A1349" s="26">
        <v>6.163886874546773E-3</v>
      </c>
      <c r="B1349" s="26">
        <v>0</v>
      </c>
      <c r="C1349" s="26">
        <v>3.8314176245210726E-3</v>
      </c>
      <c r="D1349" s="26">
        <v>3.3797216699801194E-2</v>
      </c>
      <c r="E1349" s="26">
        <v>6.163886874546773E-3</v>
      </c>
      <c r="F1349" s="26">
        <v>6.163886874546773E-3</v>
      </c>
    </row>
    <row r="1350" spans="1:6" x14ac:dyDescent="0.45">
      <c r="A1350" s="26">
        <v>-4.5045045045045043E-2</v>
      </c>
      <c r="B1350" s="26">
        <v>6.9101678183613032E-3</v>
      </c>
      <c r="C1350" s="26">
        <v>-3.2442748091603052E-2</v>
      </c>
      <c r="D1350" s="26">
        <v>0.05</v>
      </c>
      <c r="E1350" s="26">
        <v>-4.5045045045045043E-2</v>
      </c>
      <c r="F1350" s="26">
        <v>-4.5045045045045043E-2</v>
      </c>
    </row>
    <row r="1351" spans="1:6" x14ac:dyDescent="0.45">
      <c r="A1351" s="26">
        <v>-3.3962264150943396E-3</v>
      </c>
      <c r="B1351" s="26">
        <v>4.9019607843137254E-2</v>
      </c>
      <c r="C1351" s="26">
        <v>-3.9447731755424065E-3</v>
      </c>
      <c r="D1351" s="26">
        <v>7.326007326007326E-3</v>
      </c>
      <c r="E1351" s="26">
        <v>-3.3962264150943396E-3</v>
      </c>
      <c r="F1351" s="26">
        <v>-3.3962264150943396E-3</v>
      </c>
    </row>
    <row r="1352" spans="1:6" x14ac:dyDescent="0.45">
      <c r="A1352" s="26">
        <v>2.2718667171525937E-2</v>
      </c>
      <c r="B1352" s="26">
        <v>2.4299065420560748E-2</v>
      </c>
      <c r="C1352" s="26">
        <v>4.4554455445544552E-2</v>
      </c>
      <c r="D1352" s="26">
        <v>2.0909090909090908E-2</v>
      </c>
      <c r="E1352" s="26">
        <v>2.2718667171525937E-2</v>
      </c>
      <c r="F1352" s="26">
        <v>2.2718667171525937E-2</v>
      </c>
    </row>
    <row r="1353" spans="1:6" x14ac:dyDescent="0.45">
      <c r="A1353" s="26">
        <v>2.5916327286190301E-3</v>
      </c>
      <c r="B1353" s="26">
        <v>-1.0948905109489052E-2</v>
      </c>
      <c r="C1353" s="26">
        <v>-4.7393364928909956E-3</v>
      </c>
      <c r="D1353" s="26">
        <v>-7.1237756010685662E-3</v>
      </c>
      <c r="E1353" s="26">
        <v>2.5916327286190301E-3</v>
      </c>
      <c r="F1353" s="26">
        <v>2.5916327286190301E-3</v>
      </c>
    </row>
    <row r="1354" spans="1:6" x14ac:dyDescent="0.45">
      <c r="A1354" s="26">
        <v>0</v>
      </c>
      <c r="B1354" s="26">
        <v>-2.7675276752767526E-3</v>
      </c>
      <c r="C1354" s="26">
        <v>-5.7142857142857143E-3</v>
      </c>
      <c r="D1354" s="26">
        <v>4.3049327354260092E-2</v>
      </c>
      <c r="E1354" s="26">
        <v>0</v>
      </c>
      <c r="F1354" s="26">
        <v>0</v>
      </c>
    </row>
    <row r="1355" spans="1:6" x14ac:dyDescent="0.45">
      <c r="A1355" s="26">
        <v>-1.1447562776957163E-2</v>
      </c>
      <c r="B1355" s="26">
        <v>-3.6077705827937095E-2</v>
      </c>
      <c r="C1355" s="26">
        <v>3.8314176245210726E-3</v>
      </c>
      <c r="D1355" s="26">
        <v>-1.2037833190025795E-2</v>
      </c>
      <c r="E1355" s="26">
        <v>-1.1447562776957163E-2</v>
      </c>
      <c r="F1355" s="26">
        <v>-1.1447562776957163E-2</v>
      </c>
    </row>
    <row r="1356" spans="1:6" x14ac:dyDescent="0.45">
      <c r="A1356" s="26">
        <v>4.8188270451998506E-2</v>
      </c>
      <c r="B1356" s="26">
        <v>-3.838771593090211E-3</v>
      </c>
      <c r="C1356" s="26">
        <v>4.0076335877862593E-2</v>
      </c>
      <c r="D1356" s="26">
        <v>5.2219321148825066E-3</v>
      </c>
      <c r="E1356" s="26">
        <v>4.8188270451998506E-2</v>
      </c>
      <c r="F1356" s="26">
        <v>4.8188270451998506E-2</v>
      </c>
    </row>
    <row r="1357" spans="1:6" x14ac:dyDescent="0.45">
      <c r="A1357" s="26">
        <v>8.9094796863863155E-3</v>
      </c>
      <c r="B1357" s="26">
        <v>4.8169556840077067E-3</v>
      </c>
      <c r="C1357" s="26">
        <v>-3.669724770642202E-3</v>
      </c>
      <c r="D1357" s="26">
        <v>1.5584415584415584E-2</v>
      </c>
      <c r="E1357" s="26">
        <v>8.9094796863863155E-3</v>
      </c>
      <c r="F1357" s="26">
        <v>8.9094796863863155E-3</v>
      </c>
    </row>
    <row r="1358" spans="1:6" x14ac:dyDescent="0.45">
      <c r="A1358" s="26">
        <v>-3.885552808194984E-3</v>
      </c>
      <c r="B1358" s="26">
        <v>-2.3969319271332695E-2</v>
      </c>
      <c r="C1358" s="26">
        <v>-2.7624309392265192E-3</v>
      </c>
      <c r="D1358" s="26">
        <v>0</v>
      </c>
      <c r="E1358" s="26">
        <v>-3.885552808194984E-3</v>
      </c>
      <c r="F1358" s="26">
        <v>-3.885552808194984E-3</v>
      </c>
    </row>
    <row r="1359" spans="1:6" x14ac:dyDescent="0.45">
      <c r="A1359" s="26">
        <v>-3.900709219858156E-3</v>
      </c>
      <c r="B1359" s="26">
        <v>-9.823182711198428E-3</v>
      </c>
      <c r="C1359" s="26">
        <v>-1.4773776546629732E-2</v>
      </c>
      <c r="D1359" s="26">
        <v>0</v>
      </c>
      <c r="E1359" s="26">
        <v>-3.900709219858156E-3</v>
      </c>
      <c r="F1359" s="26">
        <v>-3.900709219858156E-3</v>
      </c>
    </row>
    <row r="1360" spans="1:6" x14ac:dyDescent="0.45">
      <c r="A1360" s="26">
        <v>-1.77999288002848E-2</v>
      </c>
      <c r="B1360" s="26">
        <v>4.96031746031746E-2</v>
      </c>
      <c r="C1360" s="26">
        <v>-2.7179006560449859E-2</v>
      </c>
      <c r="D1360" s="26">
        <v>0</v>
      </c>
      <c r="E1360" s="26">
        <v>-1.77999288002848E-2</v>
      </c>
      <c r="F1360" s="26">
        <v>-1.77999288002848E-2</v>
      </c>
    </row>
    <row r="1361" spans="1:6" x14ac:dyDescent="0.45">
      <c r="A1361" s="26">
        <v>-3.2620514679231605E-3</v>
      </c>
      <c r="B1361" s="26">
        <v>1.2287334593572778E-2</v>
      </c>
      <c r="C1361" s="26">
        <v>-9.6339113680154135E-3</v>
      </c>
      <c r="D1361" s="26">
        <v>0</v>
      </c>
      <c r="E1361" s="26">
        <v>-3.2620514679231605E-3</v>
      </c>
      <c r="F1361" s="26">
        <v>-3.2620514679231605E-3</v>
      </c>
    </row>
    <row r="1362" spans="1:6" x14ac:dyDescent="0.45">
      <c r="A1362" s="26">
        <v>3.6363636363636364E-3</v>
      </c>
      <c r="B1362" s="26">
        <v>1.027077497665733E-2</v>
      </c>
      <c r="C1362" s="26">
        <v>2.9182879377431907E-3</v>
      </c>
      <c r="D1362" s="26">
        <v>0</v>
      </c>
      <c r="E1362" s="26">
        <v>3.6363636363636364E-3</v>
      </c>
      <c r="F1362" s="26">
        <v>3.6363636363636364E-3</v>
      </c>
    </row>
    <row r="1363" spans="1:6" x14ac:dyDescent="0.45">
      <c r="A1363" s="26">
        <v>-3.1521739130434781E-2</v>
      </c>
      <c r="B1363" s="26">
        <v>8.3179297597042508E-3</v>
      </c>
      <c r="C1363" s="26">
        <v>-2.3278370514064017E-2</v>
      </c>
      <c r="D1363" s="26">
        <v>-0.55839727195225919</v>
      </c>
      <c r="E1363" s="26">
        <v>-3.1521739130434781E-2</v>
      </c>
      <c r="F1363" s="26">
        <v>-3.1521739130434781E-2</v>
      </c>
    </row>
    <row r="1364" spans="1:6" x14ac:dyDescent="0.45">
      <c r="A1364" s="26">
        <v>-1.7583239805462027E-2</v>
      </c>
      <c r="B1364" s="26">
        <v>-6.416131989000917E-3</v>
      </c>
      <c r="C1364" s="26">
        <v>-1.9860973187686196E-3</v>
      </c>
      <c r="D1364" s="26">
        <v>0</v>
      </c>
      <c r="E1364" s="26">
        <v>-1.7583239805462027E-2</v>
      </c>
      <c r="F1364" s="26">
        <v>-1.7583239805462027E-2</v>
      </c>
    </row>
    <row r="1365" spans="1:6" x14ac:dyDescent="0.45">
      <c r="A1365" s="26">
        <v>4.8743335872048744E-2</v>
      </c>
      <c r="B1365" s="26">
        <v>-4.1512915129151291E-2</v>
      </c>
      <c r="C1365" s="26">
        <v>4.975124378109453E-2</v>
      </c>
      <c r="D1365" s="26">
        <v>0</v>
      </c>
      <c r="E1365" s="26">
        <v>4.8743335872048744E-2</v>
      </c>
      <c r="F1365" s="26">
        <v>4.8743335872048744E-2</v>
      </c>
    </row>
    <row r="1366" spans="1:6" x14ac:dyDescent="0.45">
      <c r="A1366" s="26">
        <v>-7.2621641249092229E-4</v>
      </c>
      <c r="B1366" s="26">
        <v>-2.1174205967276226E-2</v>
      </c>
      <c r="C1366" s="26">
        <v>4.7393364928909956E-3</v>
      </c>
      <c r="D1366" s="26">
        <v>-8.8803088803088806E-2</v>
      </c>
      <c r="E1366" s="26">
        <v>-7.2621641249092229E-4</v>
      </c>
      <c r="F1366" s="26">
        <v>-7.2621641249092229E-4</v>
      </c>
    </row>
    <row r="1367" spans="1:6" x14ac:dyDescent="0.45">
      <c r="A1367" s="26">
        <v>1.0537790697674418E-2</v>
      </c>
      <c r="B1367" s="26">
        <v>9.8328416912487715E-4</v>
      </c>
      <c r="C1367" s="26">
        <v>2.8301886792452828E-3</v>
      </c>
      <c r="D1367" s="26">
        <v>-3.2203389830508473E-2</v>
      </c>
      <c r="E1367" s="26">
        <v>1.0537790697674418E-2</v>
      </c>
      <c r="F1367" s="26">
        <v>1.0537790697674418E-2</v>
      </c>
    </row>
    <row r="1368" spans="1:6" x14ac:dyDescent="0.45">
      <c r="A1368" s="26">
        <v>9.3491549802229412E-3</v>
      </c>
      <c r="B1368" s="26">
        <v>9.823182711198428E-3</v>
      </c>
      <c r="C1368" s="26">
        <v>1.317027281279398E-2</v>
      </c>
      <c r="D1368" s="26">
        <v>-1.2697022767075307E-2</v>
      </c>
      <c r="E1368" s="26">
        <v>9.3491549802229412E-3</v>
      </c>
      <c r="F1368" s="26">
        <v>9.3491549802229412E-3</v>
      </c>
    </row>
    <row r="1369" spans="1:6" x14ac:dyDescent="0.45">
      <c r="A1369" s="26">
        <v>-1.4250089063056644E-3</v>
      </c>
      <c r="B1369" s="26">
        <v>-1.0700389105058366E-2</v>
      </c>
      <c r="C1369" s="26">
        <v>-2.0427112349117919E-2</v>
      </c>
      <c r="D1369" s="26">
        <v>1.197339246119734E-2</v>
      </c>
      <c r="E1369" s="26">
        <v>-1.4250089063056644E-3</v>
      </c>
      <c r="F1369" s="26">
        <v>-1.4250089063056644E-3</v>
      </c>
    </row>
    <row r="1370" spans="1:6" x14ac:dyDescent="0.45">
      <c r="A1370" s="26">
        <v>-1.1416339636104174E-2</v>
      </c>
      <c r="B1370" s="26">
        <v>-4.1297935103244837E-2</v>
      </c>
      <c r="C1370" s="26">
        <v>4.1706161137440759E-2</v>
      </c>
      <c r="D1370" s="26">
        <v>8.7642418930762491E-3</v>
      </c>
      <c r="E1370" s="26">
        <v>-1.1416339636104174E-2</v>
      </c>
      <c r="F1370" s="26">
        <v>-1.1416339636104174E-2</v>
      </c>
    </row>
    <row r="1371" spans="1:6" x14ac:dyDescent="0.45">
      <c r="A1371" s="26">
        <v>-5.77408877661494E-3</v>
      </c>
      <c r="B1371" s="26">
        <v>1.0256410256410256E-2</v>
      </c>
      <c r="C1371" s="26">
        <v>-2.7297543221110102E-3</v>
      </c>
      <c r="D1371" s="26">
        <v>-3.5403996524761075E-2</v>
      </c>
      <c r="E1371" s="26">
        <v>-5.77408877661494E-3</v>
      </c>
      <c r="F1371" s="26">
        <v>-5.77408877661494E-3</v>
      </c>
    </row>
    <row r="1372" spans="1:6" x14ac:dyDescent="0.45">
      <c r="A1372" s="26">
        <v>1.4882032667876587E-2</v>
      </c>
      <c r="B1372" s="26">
        <v>1.3197969543147208E-2</v>
      </c>
      <c r="C1372" s="26">
        <v>8.2116788321167887E-3</v>
      </c>
      <c r="D1372" s="26">
        <v>-4.8862868723260525E-2</v>
      </c>
      <c r="E1372" s="26">
        <v>1.4882032667876587E-2</v>
      </c>
      <c r="F1372" s="26">
        <v>1.4882032667876587E-2</v>
      </c>
    </row>
    <row r="1373" spans="1:6" x14ac:dyDescent="0.45">
      <c r="A1373" s="26">
        <v>7.8683834048640915E-3</v>
      </c>
      <c r="B1373" s="26">
        <v>3.0060120240480961E-2</v>
      </c>
      <c r="C1373" s="26">
        <v>3.8914027149321267E-2</v>
      </c>
      <c r="D1373" s="26">
        <v>4.8768939393939392E-2</v>
      </c>
      <c r="E1373" s="26">
        <v>7.8683834048640915E-3</v>
      </c>
      <c r="F1373" s="26">
        <v>7.8683834048640915E-3</v>
      </c>
    </row>
    <row r="1374" spans="1:6" x14ac:dyDescent="0.45">
      <c r="A1374" s="26">
        <v>2.4840312278211498E-3</v>
      </c>
      <c r="B1374" s="26">
        <v>4.8638132295719845E-2</v>
      </c>
      <c r="C1374" s="26">
        <v>-1.4808362369337979E-2</v>
      </c>
      <c r="D1374" s="26">
        <v>2.5733634311512415E-2</v>
      </c>
      <c r="E1374" s="26">
        <v>2.4840312278211498E-3</v>
      </c>
      <c r="F1374" s="26">
        <v>2.4840312278211498E-3</v>
      </c>
    </row>
    <row r="1375" spans="1:6" x14ac:dyDescent="0.45">
      <c r="A1375" s="26">
        <v>-2.6194690265486726E-2</v>
      </c>
      <c r="B1375" s="26">
        <v>1.8552875695732839E-3</v>
      </c>
      <c r="C1375" s="26">
        <v>-2.9177718832891247E-2</v>
      </c>
      <c r="D1375" s="26">
        <v>9.0228873239436621E-3</v>
      </c>
      <c r="E1375" s="26">
        <v>-2.6194690265486726E-2</v>
      </c>
      <c r="F1375" s="26">
        <v>-2.6194690265486726E-2</v>
      </c>
    </row>
    <row r="1376" spans="1:6" x14ac:dyDescent="0.45">
      <c r="A1376" s="26">
        <v>1.9265721555797893E-2</v>
      </c>
      <c r="B1376" s="26">
        <v>-5.5555555555555558E-3</v>
      </c>
      <c r="C1376" s="26">
        <v>3.825136612021858E-2</v>
      </c>
      <c r="D1376" s="26">
        <v>4.5583424209378408E-2</v>
      </c>
      <c r="E1376" s="26">
        <v>1.9265721555797893E-2</v>
      </c>
      <c r="F1376" s="26">
        <v>1.9265721555797893E-2</v>
      </c>
    </row>
    <row r="1377" spans="1:6" x14ac:dyDescent="0.45">
      <c r="A1377" s="26">
        <v>7.8459343794579171E-3</v>
      </c>
      <c r="B1377" s="26">
        <v>1.8621973929236499E-3</v>
      </c>
      <c r="C1377" s="26">
        <v>2.368421052631579E-2</v>
      </c>
      <c r="D1377" s="26">
        <v>-1.7104714226115977E-2</v>
      </c>
      <c r="E1377" s="26">
        <v>7.8459343794579171E-3</v>
      </c>
      <c r="F1377" s="26">
        <v>7.8459343794579171E-3</v>
      </c>
    </row>
    <row r="1378" spans="1:6" x14ac:dyDescent="0.45">
      <c r="A1378" s="26">
        <v>3.113941967445152E-2</v>
      </c>
      <c r="B1378" s="26">
        <v>-1.8587360594795538E-3</v>
      </c>
      <c r="C1378" s="26">
        <v>2.2279348757497857E-2</v>
      </c>
      <c r="D1378" s="26">
        <v>-1.5704584040747028E-2</v>
      </c>
      <c r="E1378" s="26">
        <v>3.113941967445152E-2</v>
      </c>
      <c r="F1378" s="26">
        <v>3.113941967445152E-2</v>
      </c>
    </row>
    <row r="1379" spans="1:6" x14ac:dyDescent="0.45">
      <c r="A1379" s="26">
        <v>4.7357584076870282E-2</v>
      </c>
      <c r="B1379" s="26">
        <v>-1.5828677839851025E-2</v>
      </c>
      <c r="C1379" s="26">
        <v>3.0176026823134954E-2</v>
      </c>
      <c r="D1379" s="26">
        <v>4.7649849072876241E-2</v>
      </c>
      <c r="E1379" s="26">
        <v>4.7357584076870282E-2</v>
      </c>
      <c r="F1379" s="26">
        <v>4.7357584076870282E-2</v>
      </c>
    </row>
    <row r="1380" spans="1:6" x14ac:dyDescent="0.45">
      <c r="A1380" s="26">
        <v>-1.802096985583224E-2</v>
      </c>
      <c r="B1380" s="26">
        <v>2.8382213812677389E-3</v>
      </c>
      <c r="C1380" s="26">
        <v>-2.8478437754271765E-2</v>
      </c>
      <c r="D1380" s="26">
        <v>2.469643959662482E-3</v>
      </c>
      <c r="E1380" s="26">
        <v>-1.802096985583224E-2</v>
      </c>
      <c r="F1380" s="26">
        <v>-1.802096985583224E-2</v>
      </c>
    </row>
    <row r="1381" spans="1:6" x14ac:dyDescent="0.45">
      <c r="A1381" s="26">
        <v>1.6683350016683349E-3</v>
      </c>
      <c r="B1381" s="26">
        <v>-1.8867924528301886E-2</v>
      </c>
      <c r="C1381" s="26">
        <v>0</v>
      </c>
      <c r="D1381" s="26">
        <v>-4.3728187230548145E-2</v>
      </c>
      <c r="E1381" s="26">
        <v>1.6683350016683349E-3</v>
      </c>
      <c r="F1381" s="26">
        <v>1.6683350016683349E-3</v>
      </c>
    </row>
    <row r="1382" spans="1:6" x14ac:dyDescent="0.45">
      <c r="A1382" s="26">
        <v>2.4650233177881412E-2</v>
      </c>
      <c r="B1382" s="26">
        <v>9.6153846153846159E-4</v>
      </c>
      <c r="C1382" s="26">
        <v>5.8626465661641538E-3</v>
      </c>
      <c r="D1382" s="26">
        <v>1.0734220695577501E-3</v>
      </c>
      <c r="E1382" s="26">
        <v>2.4650233177881412E-2</v>
      </c>
      <c r="F1382" s="26">
        <v>2.4650233177881412E-2</v>
      </c>
    </row>
    <row r="1383" spans="1:6" x14ac:dyDescent="0.45">
      <c r="A1383" s="26">
        <v>9.7529258777633299E-3</v>
      </c>
      <c r="B1383" s="26">
        <v>-1.7291066282420751E-2</v>
      </c>
      <c r="C1383" s="26">
        <v>-3.3305578684429643E-3</v>
      </c>
      <c r="D1383" s="26">
        <v>-4.0102938022732147E-2</v>
      </c>
      <c r="E1383" s="26">
        <v>9.7529258777633299E-3</v>
      </c>
      <c r="F1383" s="26">
        <v>9.7529258777633299E-3</v>
      </c>
    </row>
    <row r="1384" spans="1:6" x14ac:dyDescent="0.45">
      <c r="A1384" s="26">
        <v>-9.658725048293626E-3</v>
      </c>
      <c r="B1384" s="26">
        <v>-3.519061583577713E-2</v>
      </c>
      <c r="C1384" s="26">
        <v>-1.8379281537176273E-2</v>
      </c>
      <c r="D1384" s="26">
        <v>-8.2663092046470054E-3</v>
      </c>
      <c r="E1384" s="26">
        <v>-9.658725048293626E-3</v>
      </c>
      <c r="F1384" s="26">
        <v>-9.658725048293626E-3</v>
      </c>
    </row>
    <row r="1385" spans="1:6" x14ac:dyDescent="0.45">
      <c r="A1385" s="26">
        <v>-6.5019505851755528E-4</v>
      </c>
      <c r="B1385" s="26">
        <v>2.0263424518743669E-3</v>
      </c>
      <c r="C1385" s="26">
        <v>-8.5106382978723403E-4</v>
      </c>
      <c r="D1385" s="26">
        <v>5.6318990763685513E-3</v>
      </c>
      <c r="E1385" s="26">
        <v>-6.5019505851755528E-4</v>
      </c>
      <c r="F1385" s="26">
        <v>-6.5019505851755528E-4</v>
      </c>
    </row>
    <row r="1386" spans="1:6" x14ac:dyDescent="0.45">
      <c r="A1386" s="26">
        <v>-2.9603122966818479E-2</v>
      </c>
      <c r="B1386" s="26">
        <v>1.314459049544995E-2</v>
      </c>
      <c r="C1386" s="26">
        <v>-3.9182282793867124E-2</v>
      </c>
      <c r="D1386" s="26">
        <v>-3.2930107526881719E-2</v>
      </c>
      <c r="E1386" s="26">
        <v>-2.9603122966818479E-2</v>
      </c>
      <c r="F1386" s="26">
        <v>-2.9603122966818479E-2</v>
      </c>
    </row>
    <row r="1387" spans="1:6" x14ac:dyDescent="0.45">
      <c r="A1387" s="26">
        <v>-6.369426751592357E-3</v>
      </c>
      <c r="B1387" s="26">
        <v>0</v>
      </c>
      <c r="C1387" s="26">
        <v>-5.3191489361702126E-3</v>
      </c>
      <c r="D1387" s="26">
        <v>1.6214964095436647E-2</v>
      </c>
      <c r="E1387" s="26">
        <v>-6.369426751592357E-3</v>
      </c>
      <c r="F1387" s="26">
        <v>-6.369426751592357E-3</v>
      </c>
    </row>
    <row r="1388" spans="1:6" x14ac:dyDescent="0.45">
      <c r="A1388" s="26">
        <v>-3.7112010796221321E-3</v>
      </c>
      <c r="B1388" s="26">
        <v>-9.9800399201596807E-3</v>
      </c>
      <c r="C1388" s="26">
        <v>-5.3475935828877002E-3</v>
      </c>
      <c r="D1388" s="26">
        <v>2.8037383177570093E-2</v>
      </c>
      <c r="E1388" s="26">
        <v>-3.7112010796221321E-3</v>
      </c>
      <c r="F1388" s="26">
        <v>-3.7112010796221321E-3</v>
      </c>
    </row>
    <row r="1389" spans="1:6" x14ac:dyDescent="0.45">
      <c r="A1389" s="26">
        <v>-3.4879783271249576E-2</v>
      </c>
      <c r="B1389" s="26">
        <v>-2.5201612903225805E-2</v>
      </c>
      <c r="C1389" s="26">
        <v>-4.2114695340501794E-2</v>
      </c>
      <c r="D1389" s="26">
        <v>-6.2084257206208426E-3</v>
      </c>
      <c r="E1389" s="26">
        <v>-3.4879783271249576E-2</v>
      </c>
      <c r="F1389" s="26">
        <v>-3.4879783271249576E-2</v>
      </c>
    </row>
    <row r="1390" spans="1:6" x14ac:dyDescent="0.45">
      <c r="A1390" s="26">
        <v>-6.3157894736842104E-3</v>
      </c>
      <c r="B1390" s="26">
        <v>-1.1375387797311272E-2</v>
      </c>
      <c r="C1390" s="26">
        <v>1.7773620205799812E-2</v>
      </c>
      <c r="D1390" s="26">
        <v>-2.8112449799196786E-2</v>
      </c>
      <c r="E1390" s="26">
        <v>-6.3157894736842104E-3</v>
      </c>
      <c r="F1390" s="26">
        <v>-6.3157894736842104E-3</v>
      </c>
    </row>
    <row r="1391" spans="1:6" x14ac:dyDescent="0.45">
      <c r="A1391" s="26">
        <v>4.2372881355932203E-3</v>
      </c>
      <c r="B1391" s="26">
        <v>-6.2761506276150627E-3</v>
      </c>
      <c r="C1391" s="26">
        <v>2.297794117647059E-2</v>
      </c>
      <c r="D1391" s="26">
        <v>-4.7750229568411386E-2</v>
      </c>
      <c r="E1391" s="26">
        <v>4.2372881355932203E-3</v>
      </c>
      <c r="F1391" s="26">
        <v>4.2372881355932203E-3</v>
      </c>
    </row>
    <row r="1392" spans="1:6" x14ac:dyDescent="0.45">
      <c r="A1392" s="26">
        <v>5.6258790436005627E-3</v>
      </c>
      <c r="B1392" s="26">
        <v>-7.3684210526315788E-3</v>
      </c>
      <c r="C1392" s="26">
        <v>-1.9766397124887692E-2</v>
      </c>
      <c r="D1392" s="26">
        <v>7.2324011571841852E-3</v>
      </c>
      <c r="E1392" s="26">
        <v>5.6258790436005627E-3</v>
      </c>
      <c r="F1392" s="26">
        <v>5.6258790436005627E-3</v>
      </c>
    </row>
    <row r="1393" spans="1:6" x14ac:dyDescent="0.45">
      <c r="A1393" s="26">
        <v>-7.6923076923076927E-3</v>
      </c>
      <c r="B1393" s="26">
        <v>-6.3626723223753979E-3</v>
      </c>
      <c r="C1393" s="26">
        <v>-1.2832263978001834E-2</v>
      </c>
      <c r="D1393" s="26">
        <v>8.8559119195787458E-3</v>
      </c>
      <c r="E1393" s="26">
        <v>-7.6923076923076927E-3</v>
      </c>
      <c r="F1393" s="26">
        <v>-7.6923076923076927E-3</v>
      </c>
    </row>
    <row r="1394" spans="1:6" x14ac:dyDescent="0.45">
      <c r="A1394" s="26">
        <v>-1.9027484143763214E-2</v>
      </c>
      <c r="B1394" s="26">
        <v>-6.4034151547491995E-3</v>
      </c>
      <c r="C1394" s="26">
        <v>-4.5496750232126279E-2</v>
      </c>
      <c r="D1394" s="26">
        <v>0</v>
      </c>
      <c r="E1394" s="26">
        <v>-1.9027484143763214E-2</v>
      </c>
      <c r="F1394" s="26">
        <v>-1.9027484143763214E-2</v>
      </c>
    </row>
    <row r="1395" spans="1:6" x14ac:dyDescent="0.45">
      <c r="A1395" s="26">
        <v>1.0775862068965517E-3</v>
      </c>
      <c r="B1395" s="26">
        <v>2.1482277121374865E-3</v>
      </c>
      <c r="C1395" s="26">
        <v>1.9455252918287938E-3</v>
      </c>
      <c r="D1395" s="26">
        <v>-3.0367734282325028E-2</v>
      </c>
      <c r="E1395" s="26">
        <v>1.0775862068965517E-3</v>
      </c>
      <c r="F1395" s="26">
        <v>1.0775862068965517E-3</v>
      </c>
    </row>
    <row r="1396" spans="1:6" x14ac:dyDescent="0.45">
      <c r="A1396" s="26">
        <v>-3.0139935414424113E-2</v>
      </c>
      <c r="B1396" s="26">
        <v>0</v>
      </c>
      <c r="C1396" s="26">
        <v>-7.7669902912621356E-3</v>
      </c>
      <c r="D1396" s="26">
        <v>8.0743821874235382E-3</v>
      </c>
      <c r="E1396" s="26">
        <v>-3.0139935414424113E-2</v>
      </c>
      <c r="F1396" s="26">
        <v>-3.0139935414424113E-2</v>
      </c>
    </row>
    <row r="1397" spans="1:6" x14ac:dyDescent="0.45">
      <c r="A1397" s="26">
        <v>0</v>
      </c>
      <c r="B1397" s="26">
        <v>4.2872454448017148E-3</v>
      </c>
      <c r="C1397" s="26">
        <v>-1.1741682974559686E-2</v>
      </c>
      <c r="D1397" s="26">
        <v>2.0388349514563107E-2</v>
      </c>
      <c r="E1397" s="26">
        <v>0</v>
      </c>
      <c r="F1397" s="26">
        <v>0</v>
      </c>
    </row>
    <row r="1398" spans="1:6" x14ac:dyDescent="0.45">
      <c r="A1398" s="26">
        <v>-4.4395116537180911E-3</v>
      </c>
      <c r="B1398" s="26">
        <v>5.3361792956243331E-3</v>
      </c>
      <c r="C1398" s="26">
        <v>-2.9702970297029703E-3</v>
      </c>
      <c r="D1398" s="26">
        <v>-1.2369172216936251E-2</v>
      </c>
      <c r="E1398" s="26">
        <v>-4.4395116537180911E-3</v>
      </c>
      <c r="F1398" s="26">
        <v>-4.4395116537180911E-3</v>
      </c>
    </row>
    <row r="1399" spans="1:6" x14ac:dyDescent="0.45">
      <c r="A1399" s="26">
        <v>-2.9728725380899295E-3</v>
      </c>
      <c r="B1399" s="26">
        <v>-2.1231422505307855E-3</v>
      </c>
      <c r="C1399" s="26">
        <v>2.9791459781529296E-3</v>
      </c>
      <c r="D1399" s="26">
        <v>-6.5028901734104048E-3</v>
      </c>
      <c r="E1399" s="26">
        <v>-2.9728725380899295E-3</v>
      </c>
      <c r="F1399" s="26">
        <v>-2.9728725380899295E-3</v>
      </c>
    </row>
    <row r="1400" spans="1:6" x14ac:dyDescent="0.45">
      <c r="A1400" s="26">
        <v>5.9634737234439059E-3</v>
      </c>
      <c r="B1400" s="26">
        <v>-4.2553191489361703E-3</v>
      </c>
      <c r="C1400" s="26">
        <v>2.1782178217821781E-2</v>
      </c>
      <c r="D1400" s="26">
        <v>1.6E-2</v>
      </c>
      <c r="E1400" s="26">
        <v>5.9634737234439059E-3</v>
      </c>
      <c r="F1400" s="26">
        <v>5.9634737234439059E-3</v>
      </c>
    </row>
    <row r="1401" spans="1:6" x14ac:dyDescent="0.45">
      <c r="A1401" s="26">
        <v>1.4820303816228233E-3</v>
      </c>
      <c r="B1401" s="26">
        <v>-3.5256410256410256E-2</v>
      </c>
      <c r="C1401" s="26">
        <v>-4.8449612403100775E-3</v>
      </c>
      <c r="D1401" s="26">
        <v>7.158196134574087E-4</v>
      </c>
      <c r="E1401" s="26">
        <v>1.4820303816228233E-3</v>
      </c>
      <c r="F1401" s="26">
        <v>1.4820303816228233E-3</v>
      </c>
    </row>
    <row r="1402" spans="1:6" x14ac:dyDescent="0.45">
      <c r="A1402" s="26">
        <v>3.6995930447650759E-4</v>
      </c>
      <c r="B1402" s="26">
        <v>-2.2148394241417496E-3</v>
      </c>
      <c r="C1402" s="26">
        <v>-9.7370983446932818E-4</v>
      </c>
      <c r="D1402" s="26">
        <v>-2.7181688125894134E-2</v>
      </c>
      <c r="E1402" s="26">
        <v>3.6995930447650759E-4</v>
      </c>
      <c r="F1402" s="26">
        <v>3.6995930447650759E-4</v>
      </c>
    </row>
    <row r="1403" spans="1:6" x14ac:dyDescent="0.45">
      <c r="A1403" s="26">
        <v>6.2869822485207101E-3</v>
      </c>
      <c r="B1403" s="26">
        <v>3.3296337402885681E-3</v>
      </c>
      <c r="C1403" s="26">
        <v>1.9493177387914229E-2</v>
      </c>
      <c r="D1403" s="26">
        <v>-3.1127450980392157E-2</v>
      </c>
      <c r="E1403" s="26">
        <v>6.2869822485207101E-3</v>
      </c>
      <c r="F1403" s="26">
        <v>6.2869822485207101E-3</v>
      </c>
    </row>
    <row r="1404" spans="1:6" x14ac:dyDescent="0.45">
      <c r="A1404" s="26">
        <v>7.717750826901874E-3</v>
      </c>
      <c r="B1404" s="26">
        <v>1.1061946902654867E-3</v>
      </c>
      <c r="C1404" s="26">
        <v>-4.7801147227533461E-3</v>
      </c>
      <c r="D1404" s="26">
        <v>-7.5891727801669616E-4</v>
      </c>
      <c r="E1404" s="26">
        <v>7.717750826901874E-3</v>
      </c>
      <c r="F1404" s="26">
        <v>7.717750826901874E-3</v>
      </c>
    </row>
    <row r="1405" spans="1:6" x14ac:dyDescent="0.45">
      <c r="A1405" s="26">
        <v>-7.658643326039387E-3</v>
      </c>
      <c r="B1405" s="26">
        <v>-6.6298342541436465E-3</v>
      </c>
      <c r="C1405" s="26">
        <v>-2.7857829010566763E-2</v>
      </c>
      <c r="D1405" s="26">
        <v>1.5189873417721519E-3</v>
      </c>
      <c r="E1405" s="26">
        <v>-7.658643326039387E-3</v>
      </c>
      <c r="F1405" s="26">
        <v>-7.658643326039387E-3</v>
      </c>
    </row>
    <row r="1406" spans="1:6" x14ac:dyDescent="0.45">
      <c r="A1406" s="26">
        <v>-3.6751194413818448E-3</v>
      </c>
      <c r="B1406" s="26">
        <v>5.5617352614015575E-3</v>
      </c>
      <c r="C1406" s="26">
        <v>-3.2608695652173912E-2</v>
      </c>
      <c r="D1406" s="26">
        <v>8.0889787664307385E-3</v>
      </c>
      <c r="E1406" s="26">
        <v>-3.6751194413818448E-3</v>
      </c>
      <c r="F1406" s="26">
        <v>-3.6751194413818448E-3</v>
      </c>
    </row>
    <row r="1407" spans="1:6" x14ac:dyDescent="0.45">
      <c r="A1407" s="26">
        <v>1.1066027296200663E-3</v>
      </c>
      <c r="B1407" s="26">
        <v>1.3274336283185841E-2</v>
      </c>
      <c r="C1407" s="26">
        <v>6.1287027579162408E-3</v>
      </c>
      <c r="D1407" s="26">
        <v>-2.0812437311935807E-2</v>
      </c>
      <c r="E1407" s="26">
        <v>1.1066027296200663E-3</v>
      </c>
      <c r="F1407" s="26">
        <v>1.1066027296200663E-3</v>
      </c>
    </row>
    <row r="1408" spans="1:6" x14ac:dyDescent="0.45">
      <c r="A1408" s="26">
        <v>8.1061164333087691E-3</v>
      </c>
      <c r="B1408" s="26">
        <v>4.0393013100436678E-2</v>
      </c>
      <c r="C1408" s="26">
        <v>2.0304568527918783E-3</v>
      </c>
      <c r="D1408" s="26">
        <v>4.3533930857874523E-3</v>
      </c>
      <c r="E1408" s="26">
        <v>8.1061164333087691E-3</v>
      </c>
      <c r="F1408" s="26">
        <v>8.1061164333087691E-3</v>
      </c>
    </row>
    <row r="1409" spans="1:6" x14ac:dyDescent="0.45">
      <c r="A1409" s="26">
        <v>4.7514619883040933E-3</v>
      </c>
      <c r="B1409" s="26">
        <v>3.6726128016789088E-2</v>
      </c>
      <c r="C1409" s="26">
        <v>8.1053698074974676E-3</v>
      </c>
      <c r="D1409" s="26">
        <v>1.3768485466598673E-2</v>
      </c>
      <c r="E1409" s="26">
        <v>4.7514619883040933E-3</v>
      </c>
      <c r="F1409" s="26">
        <v>4.7514619883040933E-3</v>
      </c>
    </row>
    <row r="1410" spans="1:6" x14ac:dyDescent="0.45">
      <c r="A1410" s="26">
        <v>7.2753728628592216E-4</v>
      </c>
      <c r="B1410" s="26">
        <v>-4.048582995951417E-3</v>
      </c>
      <c r="C1410" s="26">
        <v>-2.5125628140703519E-2</v>
      </c>
      <c r="D1410" s="26">
        <v>3.9738430583501003E-2</v>
      </c>
      <c r="E1410" s="26">
        <v>7.2753728628592216E-4</v>
      </c>
      <c r="F1410" s="26">
        <v>7.2753728628592216E-4</v>
      </c>
    </row>
    <row r="1411" spans="1:6" x14ac:dyDescent="0.45">
      <c r="A1411" s="26">
        <v>1.0541621228644129E-2</v>
      </c>
      <c r="B1411" s="26">
        <v>1.016260162601626E-2</v>
      </c>
      <c r="C1411" s="26">
        <v>2.5773195876288658E-2</v>
      </c>
      <c r="D1411" s="26">
        <v>4.0396710208030963E-2</v>
      </c>
      <c r="E1411" s="26">
        <v>1.0541621228644129E-2</v>
      </c>
      <c r="F1411" s="26">
        <v>1.0541621228644129E-2</v>
      </c>
    </row>
    <row r="1412" spans="1:6" x14ac:dyDescent="0.45">
      <c r="A1412" s="26">
        <v>7.9136690647482015E-3</v>
      </c>
      <c r="B1412" s="26">
        <v>2.012072434607646E-3</v>
      </c>
      <c r="C1412" s="26">
        <v>1.7085427135678392E-2</v>
      </c>
      <c r="D1412" s="26">
        <v>-8.3701464775633571E-3</v>
      </c>
      <c r="E1412" s="26">
        <v>7.9136690647482015E-3</v>
      </c>
      <c r="F1412" s="26">
        <v>7.9136690647482015E-3</v>
      </c>
    </row>
    <row r="1413" spans="1:6" x14ac:dyDescent="0.45">
      <c r="A1413" s="26">
        <v>2.7480371163454677E-2</v>
      </c>
      <c r="B1413" s="26">
        <v>-1.0040160642570281E-2</v>
      </c>
      <c r="C1413" s="26">
        <v>4.2490118577075096E-2</v>
      </c>
      <c r="D1413" s="26">
        <v>8.440797186400938E-3</v>
      </c>
      <c r="E1413" s="26">
        <v>2.7480371163454677E-2</v>
      </c>
      <c r="F1413" s="26">
        <v>2.7480371163454677E-2</v>
      </c>
    </row>
    <row r="1414" spans="1:6" x14ac:dyDescent="0.45">
      <c r="A1414" s="26">
        <v>3.647099687391455E-2</v>
      </c>
      <c r="B1414" s="26">
        <v>-1.5212981744421906E-2</v>
      </c>
      <c r="C1414" s="26">
        <v>2.4644549763033177E-2</v>
      </c>
      <c r="D1414" s="26">
        <v>6.9751220646361309E-4</v>
      </c>
      <c r="E1414" s="26">
        <v>3.647099687391455E-2</v>
      </c>
      <c r="F1414" s="26">
        <v>3.647099687391455E-2</v>
      </c>
    </row>
    <row r="1415" spans="1:6" x14ac:dyDescent="0.45">
      <c r="A1415" s="26">
        <v>4.0214477211796247E-3</v>
      </c>
      <c r="B1415" s="26">
        <v>-2.0597322348094747E-3</v>
      </c>
      <c r="C1415" s="26">
        <v>-9.2506938020351526E-3</v>
      </c>
      <c r="D1415" s="26">
        <v>-1.5799256505576207E-2</v>
      </c>
      <c r="E1415" s="26">
        <v>4.0214477211796247E-3</v>
      </c>
      <c r="F1415" s="26">
        <v>4.0214477211796247E-3</v>
      </c>
    </row>
    <row r="1416" spans="1:6" x14ac:dyDescent="0.45">
      <c r="A1416" s="26">
        <v>2.7703604806408544E-2</v>
      </c>
      <c r="B1416" s="26">
        <v>-5.1599587203302374E-3</v>
      </c>
      <c r="C1416" s="26">
        <v>3.6414565826330535E-2</v>
      </c>
      <c r="D1416" s="26">
        <v>-3.1869688385269122E-2</v>
      </c>
      <c r="E1416" s="26">
        <v>2.7703604806408544E-2</v>
      </c>
      <c r="F1416" s="26">
        <v>2.7703604806408544E-2</v>
      </c>
    </row>
    <row r="1417" spans="1:6" x14ac:dyDescent="0.45">
      <c r="A1417" s="26">
        <v>5.8460539136083144E-3</v>
      </c>
      <c r="B1417" s="26">
        <v>-7.261410788381743E-3</v>
      </c>
      <c r="C1417" s="26">
        <v>-1.2612612612612612E-2</v>
      </c>
      <c r="D1417" s="26">
        <v>3.6576444769568397E-3</v>
      </c>
      <c r="E1417" s="26">
        <v>5.8460539136083144E-3</v>
      </c>
      <c r="F1417" s="26">
        <v>5.8460539136083144E-3</v>
      </c>
    </row>
    <row r="1418" spans="1:6" x14ac:dyDescent="0.45">
      <c r="A1418" s="26">
        <v>5.4891830804003876E-3</v>
      </c>
      <c r="B1418" s="26">
        <v>2.0898641588296763E-3</v>
      </c>
      <c r="C1418" s="26">
        <v>-1.2773722627737226E-2</v>
      </c>
      <c r="D1418" s="26">
        <v>-3.6443148688046646E-3</v>
      </c>
      <c r="E1418" s="26">
        <v>5.4891830804003876E-3</v>
      </c>
      <c r="F1418" s="26">
        <v>5.4891830804003876E-3</v>
      </c>
    </row>
    <row r="1419" spans="1:6" x14ac:dyDescent="0.45">
      <c r="A1419" s="26">
        <v>-2.119460500963391E-2</v>
      </c>
      <c r="B1419" s="26">
        <v>-3.1282586027111575E-3</v>
      </c>
      <c r="C1419" s="26">
        <v>-2.6802218114602587E-2</v>
      </c>
      <c r="D1419" s="26">
        <v>-2.4628139478176055E-2</v>
      </c>
      <c r="E1419" s="26">
        <v>-2.119460500963391E-2</v>
      </c>
      <c r="F1419" s="26">
        <v>-2.119460500963391E-2</v>
      </c>
    </row>
    <row r="1420" spans="1:6" x14ac:dyDescent="0.45">
      <c r="A1420" s="26">
        <v>3.937007874015748E-3</v>
      </c>
      <c r="B1420" s="26">
        <v>-1.0460251046025104E-2</v>
      </c>
      <c r="C1420" s="26">
        <v>3.7986704653371322E-3</v>
      </c>
      <c r="D1420" s="26">
        <v>-1.75E-3</v>
      </c>
      <c r="E1420" s="26">
        <v>3.937007874015748E-3</v>
      </c>
      <c r="F1420" s="26">
        <v>3.937007874015748E-3</v>
      </c>
    </row>
    <row r="1421" spans="1:6" x14ac:dyDescent="0.45">
      <c r="A1421" s="26">
        <v>9.8039215686274508E-4</v>
      </c>
      <c r="B1421" s="26">
        <v>-1.2684989429175475E-2</v>
      </c>
      <c r="C1421" s="26">
        <v>0</v>
      </c>
      <c r="D1421" s="26">
        <v>-4.007012271475081E-3</v>
      </c>
      <c r="E1421" s="26">
        <v>9.8039215686274508E-4</v>
      </c>
      <c r="F1421" s="26">
        <v>9.8039215686274508E-4</v>
      </c>
    </row>
    <row r="1422" spans="1:6" x14ac:dyDescent="0.45">
      <c r="A1422" s="26">
        <v>-2.0241593209271956E-2</v>
      </c>
      <c r="B1422" s="26">
        <v>5.3533190578158455E-3</v>
      </c>
      <c r="C1422" s="26">
        <v>-1.7029328287606435E-2</v>
      </c>
      <c r="D1422" s="26">
        <v>-4.6014583857178777E-2</v>
      </c>
      <c r="E1422" s="26">
        <v>-2.0241593209271956E-2</v>
      </c>
      <c r="F1422" s="26">
        <v>-2.0241593209271956E-2</v>
      </c>
    </row>
    <row r="1423" spans="1:6" x14ac:dyDescent="0.45">
      <c r="A1423" s="26">
        <v>0</v>
      </c>
      <c r="B1423" s="26">
        <v>-3.1948881789137379E-3</v>
      </c>
      <c r="C1423" s="26">
        <v>9.6246390760346492E-4</v>
      </c>
      <c r="D1423" s="26">
        <v>-1.9504480759093307E-2</v>
      </c>
      <c r="E1423" s="26">
        <v>0</v>
      </c>
      <c r="F1423" s="26">
        <v>0</v>
      </c>
    </row>
    <row r="1424" spans="1:6" x14ac:dyDescent="0.45">
      <c r="A1424" s="26">
        <v>-1.3328890369876708E-3</v>
      </c>
      <c r="B1424" s="26">
        <v>-1.1752136752136752E-2</v>
      </c>
      <c r="C1424" s="26">
        <v>-3.8461538461538464E-3</v>
      </c>
      <c r="D1424" s="26">
        <v>1.1021505376344085E-2</v>
      </c>
      <c r="E1424" s="26">
        <v>-1.3328890369876708E-3</v>
      </c>
      <c r="F1424" s="26">
        <v>-1.3328890369876708E-3</v>
      </c>
    </row>
    <row r="1425" spans="1:6" x14ac:dyDescent="0.45">
      <c r="A1425" s="26">
        <v>-4.6713380046713377E-3</v>
      </c>
      <c r="B1425" s="26">
        <v>-9.7297297297297292E-3</v>
      </c>
      <c r="C1425" s="26">
        <v>-2.8957528957528959E-2</v>
      </c>
      <c r="D1425" s="26">
        <v>3.1906407870247273E-3</v>
      </c>
      <c r="E1425" s="26">
        <v>-4.6713380046713377E-3</v>
      </c>
      <c r="F1425" s="26">
        <v>-4.6713380046713377E-3</v>
      </c>
    </row>
    <row r="1426" spans="1:6" x14ac:dyDescent="0.45">
      <c r="A1426" s="26">
        <v>0</v>
      </c>
      <c r="B1426" s="26">
        <v>-4.3668122270742356E-3</v>
      </c>
      <c r="C1426" s="26">
        <v>-2.982107355864811E-3</v>
      </c>
      <c r="D1426" s="26">
        <v>-3.4190299496421946E-2</v>
      </c>
      <c r="E1426" s="26">
        <v>0</v>
      </c>
      <c r="F1426" s="26">
        <v>0</v>
      </c>
    </row>
    <row r="1427" spans="1:6" x14ac:dyDescent="0.45">
      <c r="A1427" s="26">
        <v>-3.3523298692591353E-4</v>
      </c>
      <c r="B1427" s="26">
        <v>-3.2894736842105261E-2</v>
      </c>
      <c r="C1427" s="26">
        <v>6.979062811565304E-3</v>
      </c>
      <c r="D1427" s="26">
        <v>-1.5916575192096598E-2</v>
      </c>
      <c r="E1427" s="26">
        <v>-3.3523298692591353E-4</v>
      </c>
      <c r="F1427" s="26">
        <v>-3.3523298692591353E-4</v>
      </c>
    </row>
    <row r="1428" spans="1:6" x14ac:dyDescent="0.45">
      <c r="A1428" s="26">
        <v>6.7069081153588194E-4</v>
      </c>
      <c r="B1428" s="26">
        <v>0</v>
      </c>
      <c r="C1428" s="26">
        <v>0</v>
      </c>
      <c r="D1428" s="26">
        <v>-8.3658672615727833E-3</v>
      </c>
      <c r="E1428" s="26">
        <v>6.7069081153588194E-4</v>
      </c>
      <c r="F1428" s="26">
        <v>6.7069081153588194E-4</v>
      </c>
    </row>
    <row r="1429" spans="1:6" x14ac:dyDescent="0.45">
      <c r="A1429" s="26">
        <v>-3.351206434316354E-3</v>
      </c>
      <c r="B1429" s="26">
        <v>0</v>
      </c>
      <c r="C1429" s="26">
        <v>-4.9504950495049506E-3</v>
      </c>
      <c r="D1429" s="26">
        <v>-3.0089988751406074E-2</v>
      </c>
      <c r="E1429" s="26">
        <v>-3.351206434316354E-3</v>
      </c>
      <c r="F1429" s="26">
        <v>-3.351206434316354E-3</v>
      </c>
    </row>
    <row r="1430" spans="1:6" x14ac:dyDescent="0.45">
      <c r="A1430" s="26">
        <v>-1.2104909213180901E-2</v>
      </c>
      <c r="B1430" s="26">
        <v>1.3605442176870748E-2</v>
      </c>
      <c r="C1430" s="26">
        <v>-5.9701492537313433E-3</v>
      </c>
      <c r="D1430" s="26">
        <v>3.7112206436648303E-2</v>
      </c>
      <c r="E1430" s="26">
        <v>-1.2104909213180901E-2</v>
      </c>
      <c r="F1430" s="26">
        <v>-1.2104909213180901E-2</v>
      </c>
    </row>
    <row r="1431" spans="1:6" x14ac:dyDescent="0.45">
      <c r="A1431" s="26">
        <v>-8.168822328114363E-3</v>
      </c>
      <c r="B1431" s="26">
        <v>-1.1185682326621924E-3</v>
      </c>
      <c r="C1431" s="26">
        <v>-6.006006006006006E-3</v>
      </c>
      <c r="D1431" s="26">
        <v>4.976237070170534E-2</v>
      </c>
      <c r="E1431" s="26">
        <v>-8.168822328114363E-3</v>
      </c>
      <c r="F1431" s="26">
        <v>-8.168822328114363E-3</v>
      </c>
    </row>
    <row r="1432" spans="1:6" x14ac:dyDescent="0.45">
      <c r="A1432" s="26">
        <v>-3.0542210020590255E-2</v>
      </c>
      <c r="B1432" s="26">
        <v>-4.3673012318029114E-2</v>
      </c>
      <c r="C1432" s="26">
        <v>-3.5246727089627394E-2</v>
      </c>
      <c r="D1432" s="26">
        <v>1.6511318242343542E-2</v>
      </c>
      <c r="E1432" s="26">
        <v>-3.0542210020590255E-2</v>
      </c>
      <c r="F1432" s="26">
        <v>-3.0542210020590255E-2</v>
      </c>
    </row>
    <row r="1433" spans="1:6" x14ac:dyDescent="0.45">
      <c r="A1433" s="26">
        <v>1.3805309734513275E-2</v>
      </c>
      <c r="B1433" s="26">
        <v>2.1077283372365339E-2</v>
      </c>
      <c r="C1433" s="26">
        <v>4.1753653444676405E-3</v>
      </c>
      <c r="D1433" s="26">
        <v>1.2313335079905684E-2</v>
      </c>
      <c r="E1433" s="26">
        <v>1.3805309734513275E-2</v>
      </c>
      <c r="F1433" s="26">
        <v>1.3805309734513275E-2</v>
      </c>
    </row>
    <row r="1434" spans="1:6" x14ac:dyDescent="0.45">
      <c r="A1434" s="26">
        <v>4.5391061452513971E-3</v>
      </c>
      <c r="B1434" s="26">
        <v>2.7522935779816515E-2</v>
      </c>
      <c r="C1434" s="26">
        <v>3.6382536382536385E-2</v>
      </c>
      <c r="D1434" s="26">
        <v>-3.6749482401656312E-2</v>
      </c>
      <c r="E1434" s="26">
        <v>4.5391061452513971E-3</v>
      </c>
      <c r="F1434" s="26">
        <v>4.5391061452513971E-3</v>
      </c>
    </row>
    <row r="1435" spans="1:6" x14ac:dyDescent="0.45">
      <c r="A1435" s="26">
        <v>-5.2137643378519288E-3</v>
      </c>
      <c r="B1435" s="26">
        <v>4.6875E-2</v>
      </c>
      <c r="C1435" s="26">
        <v>-2.7081243731193579E-2</v>
      </c>
      <c r="D1435" s="26">
        <v>4.997313272434175E-2</v>
      </c>
      <c r="E1435" s="26">
        <v>-5.2137643378519288E-3</v>
      </c>
      <c r="F1435" s="26">
        <v>-5.2137643378519288E-3</v>
      </c>
    </row>
    <row r="1436" spans="1:6" x14ac:dyDescent="0.45">
      <c r="A1436" s="26">
        <v>-3.9832285115303984E-2</v>
      </c>
      <c r="B1436" s="26">
        <v>1.279317697228145E-2</v>
      </c>
      <c r="C1436" s="26">
        <v>-1.443298969072165E-2</v>
      </c>
      <c r="D1436" s="26">
        <v>3.4544524053224154E-2</v>
      </c>
      <c r="E1436" s="26">
        <v>-3.9832285115303984E-2</v>
      </c>
      <c r="F1436" s="26">
        <v>-3.9832285115303984E-2</v>
      </c>
    </row>
    <row r="1437" spans="1:6" x14ac:dyDescent="0.45">
      <c r="A1437" s="26">
        <v>-2.0378457059679767E-2</v>
      </c>
      <c r="B1437" s="26">
        <v>2.2105263157894735E-2</v>
      </c>
      <c r="C1437" s="26">
        <v>-8.368200836820083E-3</v>
      </c>
      <c r="D1437" s="26">
        <v>4.9962898837496911E-2</v>
      </c>
      <c r="E1437" s="26">
        <v>-2.0378457059679767E-2</v>
      </c>
      <c r="F1437" s="26">
        <v>-2.0378457059679767E-2</v>
      </c>
    </row>
    <row r="1438" spans="1:6" x14ac:dyDescent="0.45">
      <c r="A1438" s="26">
        <v>0</v>
      </c>
      <c r="B1438" s="26">
        <v>3.089598352214212E-3</v>
      </c>
      <c r="C1438" s="26">
        <v>4.6413502109704644E-2</v>
      </c>
      <c r="D1438" s="26">
        <v>2.9681978798586573E-2</v>
      </c>
      <c r="E1438" s="26">
        <v>0</v>
      </c>
      <c r="F1438" s="26">
        <v>0</v>
      </c>
    </row>
    <row r="1439" spans="1:6" x14ac:dyDescent="0.45">
      <c r="A1439" s="26">
        <v>0</v>
      </c>
      <c r="B1439" s="26">
        <v>1.9507186858316223E-2</v>
      </c>
      <c r="C1439" s="26">
        <v>4.7379032258064516E-2</v>
      </c>
      <c r="D1439" s="26">
        <v>2.9741477922672157E-3</v>
      </c>
      <c r="E1439" s="26">
        <v>0</v>
      </c>
      <c r="F1439" s="26">
        <v>0</v>
      </c>
    </row>
    <row r="1440" spans="1:6" x14ac:dyDescent="0.45">
      <c r="A1440" s="26">
        <v>7.1693907875185731E-2</v>
      </c>
      <c r="B1440" s="26">
        <v>-1.9133937562940583E-2</v>
      </c>
      <c r="C1440" s="26">
        <v>2.598652550529355E-2</v>
      </c>
      <c r="D1440" s="26">
        <v>-3.6496350364963502E-3</v>
      </c>
      <c r="E1440" s="26">
        <v>7.1693907875185731E-2</v>
      </c>
      <c r="F1440" s="26">
        <v>7.1693907875185731E-2</v>
      </c>
    </row>
    <row r="1441" spans="1:6" x14ac:dyDescent="0.45">
      <c r="A1441" s="26">
        <v>9.0121317157712301E-3</v>
      </c>
      <c r="B1441" s="26">
        <v>1.5400410677618069E-2</v>
      </c>
      <c r="C1441" s="26">
        <v>7.5046904315196998E-3</v>
      </c>
      <c r="D1441" s="26">
        <v>3.1135531135531136E-2</v>
      </c>
      <c r="E1441" s="26">
        <v>9.0121317157712301E-3</v>
      </c>
      <c r="F1441" s="26">
        <v>9.0121317157712301E-3</v>
      </c>
    </row>
    <row r="1442" spans="1:6" x14ac:dyDescent="0.45">
      <c r="A1442" s="26">
        <v>7.5575403641360353E-3</v>
      </c>
      <c r="B1442" s="26">
        <v>4.6511627906976744E-2</v>
      </c>
      <c r="C1442" s="26">
        <v>1.8621973929236499E-3</v>
      </c>
      <c r="D1442" s="26">
        <v>-4.2406749555950266E-2</v>
      </c>
      <c r="E1442" s="26">
        <v>7.5575403641360353E-3</v>
      </c>
      <c r="F1442" s="26">
        <v>7.5575403641360353E-3</v>
      </c>
    </row>
    <row r="1443" spans="1:6" x14ac:dyDescent="0.45">
      <c r="A1443" s="26">
        <v>8.1827480395499485E-3</v>
      </c>
      <c r="B1443" s="26">
        <v>2.9951690821256038E-2</v>
      </c>
      <c r="C1443" s="26">
        <v>2.7881040892193307E-3</v>
      </c>
      <c r="D1443" s="26">
        <v>1.3911430558775794E-2</v>
      </c>
      <c r="E1443" s="26">
        <v>8.1827480395499485E-3</v>
      </c>
      <c r="F1443" s="26">
        <v>8.1827480395499485E-3</v>
      </c>
    </row>
    <row r="1444" spans="1:6" x14ac:dyDescent="0.45">
      <c r="A1444" s="26">
        <v>1.3527223537368955E-3</v>
      </c>
      <c r="B1444" s="26">
        <v>1.6885553470919325E-2</v>
      </c>
      <c r="C1444" s="26">
        <v>1.8535681186283596E-3</v>
      </c>
      <c r="D1444" s="26">
        <v>5.030871255431054E-3</v>
      </c>
      <c r="E1444" s="26">
        <v>1.3527223537368955E-3</v>
      </c>
      <c r="F1444" s="26">
        <v>1.3527223537368955E-3</v>
      </c>
    </row>
    <row r="1445" spans="1:6" x14ac:dyDescent="0.45">
      <c r="A1445" s="26">
        <v>-1.5197568389057751E-2</v>
      </c>
      <c r="B1445" s="26">
        <v>-1.7527675276752766E-2</v>
      </c>
      <c r="C1445" s="26">
        <v>-1.2950971322849213E-2</v>
      </c>
      <c r="D1445" s="26">
        <v>5.9158134243458473E-3</v>
      </c>
      <c r="E1445" s="26">
        <v>-1.5197568389057751E-2</v>
      </c>
      <c r="F1445" s="26">
        <v>-1.5197568389057751E-2</v>
      </c>
    </row>
    <row r="1446" spans="1:6" x14ac:dyDescent="0.45">
      <c r="A1446" s="26">
        <v>0</v>
      </c>
      <c r="B1446" s="26">
        <v>5.6338028169014088E-3</v>
      </c>
      <c r="C1446" s="26">
        <v>-2.1555763823805061E-2</v>
      </c>
      <c r="D1446" s="26">
        <v>2.7143180275955667E-3</v>
      </c>
      <c r="E1446" s="26">
        <v>0</v>
      </c>
      <c r="F1446" s="26">
        <v>0</v>
      </c>
    </row>
    <row r="1447" spans="1:6" x14ac:dyDescent="0.45">
      <c r="A1447" s="26">
        <v>1.4403292181069959E-2</v>
      </c>
      <c r="B1447" s="26">
        <v>3.081232492997199E-2</v>
      </c>
      <c r="C1447" s="26">
        <v>-4.7892720306513406E-3</v>
      </c>
      <c r="D1447" s="26">
        <v>-1.6467403564177759E-2</v>
      </c>
      <c r="E1447" s="26">
        <v>1.4403292181069959E-2</v>
      </c>
      <c r="F1447" s="26">
        <v>1.4403292181069959E-2</v>
      </c>
    </row>
    <row r="1448" spans="1:6" x14ac:dyDescent="0.45">
      <c r="A1448" s="26">
        <v>1.3522650439486139E-3</v>
      </c>
      <c r="B1448" s="26">
        <v>-9.9637681159420281E-3</v>
      </c>
      <c r="C1448" s="26">
        <v>-5.7747834456207889E-3</v>
      </c>
      <c r="D1448" s="26">
        <v>1.834862385321101E-3</v>
      </c>
      <c r="E1448" s="26">
        <v>1.3522650439486139E-3</v>
      </c>
      <c r="F1448" s="26">
        <v>1.3522650439486139E-3</v>
      </c>
    </row>
    <row r="1449" spans="1:6" x14ac:dyDescent="0.45">
      <c r="A1449" s="26">
        <v>1.3504388926401081E-3</v>
      </c>
      <c r="B1449" s="26">
        <v>-1.0064043915827997E-2</v>
      </c>
      <c r="C1449" s="26">
        <v>-6.7763794772507258E-3</v>
      </c>
      <c r="D1449" s="26">
        <v>-1.5338827838827838E-2</v>
      </c>
      <c r="E1449" s="26">
        <v>1.3504388926401081E-3</v>
      </c>
      <c r="F1449" s="26">
        <v>1.3504388926401081E-3</v>
      </c>
    </row>
    <row r="1450" spans="1:6" x14ac:dyDescent="0.45">
      <c r="A1450" s="26">
        <v>1.0114632501685772E-3</v>
      </c>
      <c r="B1450" s="26">
        <v>1.8484288354898336E-3</v>
      </c>
      <c r="C1450" s="26">
        <v>-3.8986354775828458E-3</v>
      </c>
      <c r="D1450" s="26">
        <v>-1.9297837712159961E-2</v>
      </c>
      <c r="E1450" s="26">
        <v>1.0114632501685772E-3</v>
      </c>
      <c r="F1450" s="26">
        <v>1.0114632501685772E-3</v>
      </c>
    </row>
    <row r="1451" spans="1:6" x14ac:dyDescent="0.45">
      <c r="A1451" s="26">
        <v>3.3681374200067362E-4</v>
      </c>
      <c r="B1451" s="26">
        <v>0</v>
      </c>
      <c r="C1451" s="26">
        <v>2.5440313111545987E-2</v>
      </c>
      <c r="D1451" s="26">
        <v>-2.1811284969179705E-2</v>
      </c>
      <c r="E1451" s="26">
        <v>3.3681374200067362E-4</v>
      </c>
      <c r="F1451" s="26">
        <v>3.3681374200067362E-4</v>
      </c>
    </row>
    <row r="1452" spans="1:6" x14ac:dyDescent="0.45">
      <c r="A1452" s="26">
        <v>-1.0101010101010101E-3</v>
      </c>
      <c r="B1452" s="26">
        <v>9.225092250922509E-4</v>
      </c>
      <c r="C1452" s="26">
        <v>9.5419847328244271E-4</v>
      </c>
      <c r="D1452" s="26">
        <v>1.6965584100824042E-2</v>
      </c>
      <c r="E1452" s="26">
        <v>-1.0101010101010101E-3</v>
      </c>
      <c r="F1452" s="26">
        <v>-1.0101010101010101E-3</v>
      </c>
    </row>
    <row r="1453" spans="1:6" x14ac:dyDescent="0.45">
      <c r="A1453" s="26">
        <v>-2.3592854735422987E-3</v>
      </c>
      <c r="B1453" s="26">
        <v>0</v>
      </c>
      <c r="C1453" s="26">
        <v>0</v>
      </c>
      <c r="D1453" s="26">
        <v>3.336510962821735E-2</v>
      </c>
      <c r="E1453" s="26">
        <v>-2.3592854735422987E-3</v>
      </c>
      <c r="F1453" s="26">
        <v>-2.3592854735422987E-3</v>
      </c>
    </row>
    <row r="1454" spans="1:6" x14ac:dyDescent="0.45">
      <c r="A1454" s="26">
        <v>0</v>
      </c>
      <c r="B1454" s="26">
        <v>4.608294930875576E-3</v>
      </c>
      <c r="C1454" s="26">
        <v>0</v>
      </c>
      <c r="D1454" s="26">
        <v>7.8413284132841325E-3</v>
      </c>
      <c r="E1454" s="26">
        <v>0</v>
      </c>
      <c r="F1454" s="26">
        <v>0</v>
      </c>
    </row>
    <row r="1455" spans="1:6" x14ac:dyDescent="0.45">
      <c r="A1455" s="26">
        <v>1.6891891891891893E-3</v>
      </c>
      <c r="B1455" s="26">
        <v>1.834862385321101E-3</v>
      </c>
      <c r="C1455" s="26">
        <v>-1.2392755004766444E-2</v>
      </c>
      <c r="D1455" s="26">
        <v>-2.288329519450801E-4</v>
      </c>
      <c r="E1455" s="26">
        <v>1.6891891891891893E-3</v>
      </c>
      <c r="F1455" s="26">
        <v>1.6891891891891893E-3</v>
      </c>
    </row>
    <row r="1456" spans="1:6" x14ac:dyDescent="0.45">
      <c r="A1456" s="26">
        <v>0</v>
      </c>
      <c r="B1456" s="26">
        <v>1.0073260073260074E-2</v>
      </c>
      <c r="C1456" s="26">
        <v>3.8610038610038611E-3</v>
      </c>
      <c r="D1456" s="26">
        <v>-3.8910505836575876E-3</v>
      </c>
      <c r="E1456" s="26">
        <v>0</v>
      </c>
      <c r="F1456" s="26">
        <v>0</v>
      </c>
    </row>
    <row r="1457" spans="1:6" x14ac:dyDescent="0.45">
      <c r="A1457" s="26">
        <v>0</v>
      </c>
      <c r="B1457" s="26">
        <v>3.6264732547597461E-3</v>
      </c>
      <c r="C1457" s="26">
        <v>0</v>
      </c>
      <c r="D1457" s="26">
        <v>-2.5275735294117648E-3</v>
      </c>
      <c r="E1457" s="26">
        <v>0</v>
      </c>
      <c r="F1457" s="26">
        <v>0</v>
      </c>
    </row>
    <row r="1458" spans="1:6" x14ac:dyDescent="0.45">
      <c r="A1458" s="26">
        <v>0</v>
      </c>
      <c r="B1458" s="26">
        <v>1.7163504968383016E-2</v>
      </c>
      <c r="C1458" s="26">
        <v>-1.5384615384615385E-2</v>
      </c>
      <c r="D1458" s="26">
        <v>2.0271826768025799E-2</v>
      </c>
      <c r="E1458" s="26">
        <v>0</v>
      </c>
      <c r="F1458" s="26">
        <v>0</v>
      </c>
    </row>
    <row r="1459" spans="1:6" x14ac:dyDescent="0.45">
      <c r="A1459" s="26">
        <v>-0.53355817875210798</v>
      </c>
      <c r="B1459" s="26">
        <v>4.7957371225577264E-2</v>
      </c>
      <c r="C1459" s="26">
        <v>-1.85546875E-2</v>
      </c>
      <c r="D1459" s="26">
        <v>2.2352675547527658E-2</v>
      </c>
      <c r="E1459" s="26">
        <v>-0.53355817875210798</v>
      </c>
      <c r="F1459" s="26">
        <v>-0.53355817875210798</v>
      </c>
    </row>
    <row r="1460" spans="1:6" x14ac:dyDescent="0.45">
      <c r="A1460" s="26">
        <v>0</v>
      </c>
      <c r="B1460" s="26">
        <v>8.4745762711864406E-3</v>
      </c>
      <c r="C1460" s="26">
        <v>5.9701492537313433E-3</v>
      </c>
      <c r="D1460" s="26">
        <v>4.991166077738516E-2</v>
      </c>
      <c r="E1460" s="26">
        <v>0</v>
      </c>
      <c r="F1460" s="26">
        <v>0</v>
      </c>
    </row>
    <row r="1461" spans="1:6" x14ac:dyDescent="0.45">
      <c r="A1461" s="26">
        <v>1.0845986984815618E-2</v>
      </c>
      <c r="B1461" s="26">
        <v>0</v>
      </c>
      <c r="C1461" s="26">
        <v>-3.956478733926805E-3</v>
      </c>
      <c r="D1461" s="26">
        <v>4.8801009676062261E-2</v>
      </c>
      <c r="E1461" s="26">
        <v>1.0845986984815618E-2</v>
      </c>
      <c r="F1461" s="26">
        <v>1.0845986984815618E-2</v>
      </c>
    </row>
    <row r="1462" spans="1:6" x14ac:dyDescent="0.45">
      <c r="A1462" s="26">
        <v>4.8640915593705293E-2</v>
      </c>
      <c r="B1462" s="26">
        <v>8.4033613445378156E-4</v>
      </c>
      <c r="C1462" s="26">
        <v>9.9304865938430985E-3</v>
      </c>
      <c r="D1462" s="26">
        <v>1.5844364219815485E-2</v>
      </c>
      <c r="E1462" s="26">
        <v>4.8640915593705293E-2</v>
      </c>
      <c r="F1462" s="26">
        <v>4.8640915593705293E-2</v>
      </c>
    </row>
    <row r="1463" spans="1:6" x14ac:dyDescent="0.45">
      <c r="A1463" s="26">
        <v>4.9795361527967257E-2</v>
      </c>
      <c r="B1463" s="26">
        <v>0</v>
      </c>
      <c r="C1463" s="26">
        <v>4.1297935103244837E-2</v>
      </c>
      <c r="D1463" s="26">
        <v>4.4225074037512337E-2</v>
      </c>
      <c r="E1463" s="26">
        <v>4.9795361527967257E-2</v>
      </c>
      <c r="F1463" s="26">
        <v>4.9795361527967257E-2</v>
      </c>
    </row>
    <row r="1464" spans="1:6" x14ac:dyDescent="0.45">
      <c r="A1464" s="26">
        <v>5.1981806367771277E-3</v>
      </c>
      <c r="B1464" s="26">
        <v>2.5188916876574308E-2</v>
      </c>
      <c r="C1464" s="26">
        <v>1.4164305949008499E-2</v>
      </c>
      <c r="D1464" s="26">
        <v>-4.5188126299867647E-2</v>
      </c>
      <c r="E1464" s="26">
        <v>5.1981806367771277E-3</v>
      </c>
      <c r="F1464" s="26">
        <v>5.1981806367771277E-3</v>
      </c>
    </row>
    <row r="1465" spans="1:6" x14ac:dyDescent="0.45">
      <c r="A1465" s="26">
        <v>3.8784744667097609E-3</v>
      </c>
      <c r="B1465" s="26">
        <v>-2.4570024570024569E-3</v>
      </c>
      <c r="C1465" s="26">
        <v>-1.9553072625698324E-2</v>
      </c>
      <c r="D1465" s="26">
        <v>1.9801980198019802E-2</v>
      </c>
      <c r="E1465" s="26">
        <v>3.8784744667097609E-3</v>
      </c>
      <c r="F1465" s="26">
        <v>3.8784744667097609E-3</v>
      </c>
    </row>
    <row r="1466" spans="1:6" x14ac:dyDescent="0.45">
      <c r="A1466" s="26">
        <v>3.4127495170637477E-2</v>
      </c>
      <c r="B1466" s="26">
        <v>-6.5681444991789817E-3</v>
      </c>
      <c r="C1466" s="26">
        <v>5.6980056980056983E-3</v>
      </c>
      <c r="D1466" s="26">
        <v>1.9417475728155339E-3</v>
      </c>
      <c r="E1466" s="26">
        <v>3.4127495170637477E-2</v>
      </c>
      <c r="F1466" s="26">
        <v>3.4127495170637477E-2</v>
      </c>
    </row>
    <row r="1467" spans="1:6" x14ac:dyDescent="0.45">
      <c r="A1467" s="26">
        <v>2.3038605230386051E-2</v>
      </c>
      <c r="B1467" s="26">
        <v>4.1322314049586778E-3</v>
      </c>
      <c r="C1467" s="26">
        <v>-1.1331444759206799E-2</v>
      </c>
      <c r="D1467" s="26">
        <v>-2.1317829457364341E-2</v>
      </c>
      <c r="E1467" s="26">
        <v>2.3038605230386051E-2</v>
      </c>
      <c r="F1467" s="26">
        <v>2.3038605230386051E-2</v>
      </c>
    </row>
    <row r="1468" spans="1:6" x14ac:dyDescent="0.45">
      <c r="A1468" s="26">
        <v>3.0283041597916264E-3</v>
      </c>
      <c r="B1468" s="26">
        <v>2.6470372709874635E-3</v>
      </c>
      <c r="C1468" s="26">
        <v>1.8060723824042291E-3</v>
      </c>
      <c r="D1468" s="26">
        <v>8.9432014027913118E-4</v>
      </c>
      <c r="E1468" s="26">
        <v>3.0283041597916264E-3</v>
      </c>
      <c r="F1468" s="26">
        <v>3.0283041597916264E-3</v>
      </c>
    </row>
  </sheetData>
  <mergeCells count="5">
    <mergeCell ref="D3:J3"/>
    <mergeCell ref="B13:C18"/>
    <mergeCell ref="A1:B1"/>
    <mergeCell ref="O8:T8"/>
    <mergeCell ref="B20:C22"/>
  </mergeCell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M13"/>
  <sheetViews>
    <sheetView rightToLeft="1" workbookViewId="0">
      <selection activeCell="D8" sqref="D8"/>
    </sheetView>
  </sheetViews>
  <sheetFormatPr defaultColWidth="9" defaultRowHeight="12" x14ac:dyDescent="0.2"/>
  <cols>
    <col min="1" max="1" width="2" style="1" customWidth="1"/>
    <col min="2" max="2" width="35" style="1" customWidth="1"/>
    <col min="3" max="3" width="20.5703125" style="1" customWidth="1"/>
    <col min="4" max="4" width="18" style="1" customWidth="1"/>
    <col min="5" max="5" width="14.42578125" style="1" customWidth="1"/>
    <col min="6" max="6" width="15.5703125" style="1" customWidth="1"/>
    <col min="7" max="7" width="17.42578125" style="1" customWidth="1"/>
    <col min="8" max="9" width="16.42578125" style="1" customWidth="1"/>
    <col min="10" max="10" width="17.7109375" style="1" bestFit="1" customWidth="1"/>
    <col min="11" max="11" width="12.7109375" style="1" customWidth="1"/>
    <col min="12" max="12" width="8.85546875" style="1" customWidth="1"/>
    <col min="13" max="13" width="8.7109375" style="1" customWidth="1"/>
    <col min="14" max="16384" width="9" style="1"/>
  </cols>
  <sheetData>
    <row r="1" spans="2:13" ht="24" x14ac:dyDescent="0.2">
      <c r="B1" s="178" t="s">
        <v>0</v>
      </c>
      <c r="E1" s="3"/>
      <c r="F1" s="4"/>
      <c r="G1" s="3"/>
      <c r="L1" s="5"/>
      <c r="M1" s="3"/>
    </row>
    <row r="2" spans="2:13" ht="12.75" customHeight="1" thickBot="1" x14ac:dyDescent="0.25"/>
    <row r="3" spans="2:13" ht="20.25" thickBot="1" x14ac:dyDescent="0.55000000000000004">
      <c r="B3" s="126" t="s">
        <v>3405</v>
      </c>
      <c r="C3" s="119"/>
      <c r="D3" s="120"/>
      <c r="E3" s="120"/>
      <c r="F3" s="121"/>
      <c r="G3" s="120"/>
      <c r="H3" s="120"/>
      <c r="I3" s="120"/>
      <c r="J3" s="120"/>
      <c r="K3" s="2"/>
    </row>
    <row r="4" spans="2:13" ht="19.5" x14ac:dyDescent="0.5">
      <c r="B4" s="122"/>
      <c r="C4" s="122"/>
      <c r="D4" s="122"/>
      <c r="E4" s="122"/>
      <c r="F4" s="122"/>
      <c r="G4" s="122"/>
      <c r="H4" s="122"/>
      <c r="I4" s="122"/>
      <c r="J4" s="122"/>
    </row>
    <row r="5" spans="2:13" ht="19.5" x14ac:dyDescent="0.5">
      <c r="B5" s="122" t="s">
        <v>3407</v>
      </c>
      <c r="C5" s="123" t="s">
        <v>12946</v>
      </c>
      <c r="D5" s="128" t="s">
        <v>14</v>
      </c>
      <c r="E5" s="128" t="s">
        <v>15</v>
      </c>
      <c r="F5" s="128" t="s">
        <v>16</v>
      </c>
      <c r="G5" s="128" t="s">
        <v>17</v>
      </c>
      <c r="H5" s="128" t="s">
        <v>18</v>
      </c>
      <c r="I5" s="128" t="s">
        <v>3412</v>
      </c>
      <c r="J5" s="128" t="s">
        <v>3413</v>
      </c>
    </row>
    <row r="6" spans="2:13" ht="19.5" x14ac:dyDescent="0.5">
      <c r="B6" s="122" t="s">
        <v>3409</v>
      </c>
      <c r="C6" s="123">
        <v>0.23</v>
      </c>
      <c r="D6" s="123">
        <f>C6</f>
        <v>0.23</v>
      </c>
      <c r="E6" s="123">
        <f t="shared" ref="E6:H6" si="0">D6</f>
        <v>0.23</v>
      </c>
      <c r="F6" s="123">
        <f t="shared" si="0"/>
        <v>0.23</v>
      </c>
      <c r="G6" s="123">
        <f t="shared" si="0"/>
        <v>0.23</v>
      </c>
      <c r="H6" s="123">
        <f t="shared" si="0"/>
        <v>0.23</v>
      </c>
      <c r="I6" s="123">
        <f t="shared" ref="I6:J6" si="1">H6</f>
        <v>0.23</v>
      </c>
      <c r="J6" s="123">
        <f t="shared" si="1"/>
        <v>0.23</v>
      </c>
    </row>
    <row r="7" spans="2:13" ht="19.5" x14ac:dyDescent="0.5">
      <c r="B7" s="122" t="s">
        <v>3410</v>
      </c>
      <c r="C7" s="123">
        <f>'Martet Return'!G6</f>
        <v>15.739466020461805</v>
      </c>
      <c r="D7" s="123">
        <f>$C$7</f>
        <v>15.739466020461805</v>
      </c>
      <c r="E7" s="123">
        <f t="shared" ref="E7:J7" si="2">$C$7</f>
        <v>15.739466020461805</v>
      </c>
      <c r="F7" s="123">
        <f t="shared" si="2"/>
        <v>15.739466020461805</v>
      </c>
      <c r="G7" s="123">
        <f t="shared" si="2"/>
        <v>15.739466020461805</v>
      </c>
      <c r="H7" s="123">
        <f t="shared" si="2"/>
        <v>15.739466020461805</v>
      </c>
      <c r="I7" s="123">
        <f t="shared" si="2"/>
        <v>15.739466020461805</v>
      </c>
      <c r="J7" s="123">
        <f t="shared" si="2"/>
        <v>15.739466020461805</v>
      </c>
    </row>
    <row r="8" spans="2:13" ht="19.5" x14ac:dyDescent="0.5">
      <c r="B8" s="122" t="s">
        <v>3408</v>
      </c>
      <c r="C8" s="124">
        <f>Beta!W14</f>
        <v>0.16804946497821965</v>
      </c>
      <c r="D8" s="124">
        <f>Beta!W15</f>
        <v>9.4496337882037568E-2</v>
      </c>
      <c r="E8" s="124">
        <f>Beta!W16</f>
        <v>0.29578562371899714</v>
      </c>
      <c r="F8" s="124">
        <f>Beta!W17</f>
        <v>0.65783476266513974</v>
      </c>
      <c r="G8" s="124">
        <f>Beta!W18</f>
        <v>0.50333042905026493</v>
      </c>
      <c r="H8" s="124">
        <f>Beta!W19</f>
        <v>0.50333042905026493</v>
      </c>
      <c r="I8" s="124">
        <f>'Beta Portfolio'!M16</f>
        <v>1.3597708669904713</v>
      </c>
      <c r="J8" s="124">
        <f>'Beta Portfolio (WB)'!O18</f>
        <v>1.0177238988412454</v>
      </c>
    </row>
    <row r="9" spans="2:13" ht="20.25" thickBot="1" x14ac:dyDescent="0.55000000000000004">
      <c r="B9" s="122"/>
      <c r="C9" s="122"/>
      <c r="D9" s="122"/>
      <c r="E9" s="122"/>
      <c r="F9" s="122"/>
      <c r="G9" s="122"/>
      <c r="H9" s="122"/>
      <c r="I9" s="122"/>
      <c r="J9" s="122"/>
    </row>
    <row r="10" spans="2:13" ht="20.25" thickBot="1" x14ac:dyDescent="0.55000000000000004">
      <c r="B10" s="126" t="s">
        <v>3406</v>
      </c>
      <c r="C10" s="119"/>
      <c r="D10" s="120"/>
      <c r="E10" s="120"/>
      <c r="F10" s="121"/>
      <c r="G10" s="120"/>
      <c r="H10" s="120"/>
      <c r="I10" s="120"/>
      <c r="J10" s="120"/>
    </row>
    <row r="11" spans="2:13" x14ac:dyDescent="0.2">
      <c r="C11" s="6"/>
    </row>
    <row r="12" spans="2:13" ht="19.5" x14ac:dyDescent="0.2">
      <c r="B12" s="5" t="s">
        <v>1</v>
      </c>
      <c r="C12" s="125">
        <f>C6+C8*(C7-C6)</f>
        <v>2.8363574668364837</v>
      </c>
      <c r="D12" s="125">
        <f>D6+D8*(D7-D6)</f>
        <v>1.6955877414395393</v>
      </c>
      <c r="E12" s="125">
        <f t="shared" ref="E12:H12" si="3">E6+E8*(E7-E6)</f>
        <v>4.817477080410888</v>
      </c>
      <c r="F12" s="125">
        <f t="shared" si="3"/>
        <v>10.432665898633541</v>
      </c>
      <c r="G12" s="125">
        <f t="shared" si="3"/>
        <v>8.0363861864195449</v>
      </c>
      <c r="H12" s="125">
        <f t="shared" si="3"/>
        <v>8.0363861864195449</v>
      </c>
      <c r="I12" s="125">
        <f>I6+I8*(I7-I6)</f>
        <v>21.319320057202603</v>
      </c>
      <c r="J12" s="125">
        <f t="shared" ref="J12" si="4">J6+J8*(J7-J6)</f>
        <v>16.014354227290202</v>
      </c>
    </row>
    <row r="13" spans="2:13" x14ac:dyDescent="0.2">
      <c r="B13" s="127" t="str">
        <f ca="1">_xlfn.FORMULATEXT(C12)</f>
        <v>=C6+C8*(C7-C6)</v>
      </c>
    </row>
  </sheetData>
  <phoneticPr fontId="11" type="noConversion"/>
  <printOptions gridLines="1"/>
  <pageMargins left="0.75" right="0.75" top="1" bottom="1" header="0.5" footer="0.5"/>
  <pageSetup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I1789"/>
  <sheetViews>
    <sheetView showGridLines="0" rightToLeft="1" topLeftCell="O1" workbookViewId="0">
      <selection activeCell="Q5" sqref="Q5"/>
    </sheetView>
  </sheetViews>
  <sheetFormatPr defaultRowHeight="16.5" x14ac:dyDescent="0.3"/>
  <cols>
    <col min="1" max="1" width="17" hidden="1" customWidth="1"/>
    <col min="2" max="4" width="15" hidden="1" customWidth="1"/>
    <col min="5" max="5" width="10" hidden="1" customWidth="1"/>
    <col min="6" max="7" width="9.140625" hidden="1" customWidth="1"/>
    <col min="8" max="8" width="17" hidden="1" customWidth="1"/>
    <col min="9" max="11" width="15" hidden="1" customWidth="1"/>
    <col min="12" max="12" width="10" hidden="1" customWidth="1"/>
    <col min="13" max="14" width="9.140625" hidden="1" customWidth="1"/>
    <col min="15" max="15" width="4.28515625" customWidth="1"/>
    <col min="16" max="16" width="9" customWidth="1"/>
    <col min="17" max="17" width="24.85546875" bestFit="1" customWidth="1"/>
    <col min="29" max="29" width="10" bestFit="1" customWidth="1"/>
  </cols>
  <sheetData>
    <row r="1" spans="1:35" ht="26.25" x14ac:dyDescent="0.3">
      <c r="Q1" s="12" t="s">
        <v>1985</v>
      </c>
    </row>
    <row r="3" spans="1:35" ht="17.25" thickBot="1" x14ac:dyDescent="0.35">
      <c r="A3" s="20" t="s">
        <v>174</v>
      </c>
      <c r="B3" s="20" t="s">
        <v>166</v>
      </c>
      <c r="C3" s="20" t="s">
        <v>163</v>
      </c>
      <c r="D3" s="20" t="s">
        <v>164</v>
      </c>
      <c r="E3" s="20" t="s">
        <v>1918</v>
      </c>
      <c r="F3" s="21" t="s">
        <v>1981</v>
      </c>
      <c r="H3" s="20" t="s">
        <v>174</v>
      </c>
      <c r="I3" s="20" t="s">
        <v>166</v>
      </c>
      <c r="J3" s="20" t="s">
        <v>163</v>
      </c>
      <c r="K3" s="20" t="s">
        <v>164</v>
      </c>
      <c r="L3" s="20" t="s">
        <v>1980</v>
      </c>
      <c r="M3" s="21" t="s">
        <v>1982</v>
      </c>
    </row>
    <row r="4" spans="1:35" ht="21" customHeight="1" x14ac:dyDescent="0.55000000000000004">
      <c r="A4" s="29" t="s">
        <v>175</v>
      </c>
      <c r="B4" s="29">
        <v>1395</v>
      </c>
      <c r="C4" s="29">
        <v>1</v>
      </c>
      <c r="D4" s="29">
        <v>5</v>
      </c>
      <c r="E4" s="29">
        <v>34022</v>
      </c>
      <c r="F4" s="34"/>
      <c r="H4" s="29" t="s">
        <v>176</v>
      </c>
      <c r="I4" s="29">
        <v>1395</v>
      </c>
      <c r="J4" s="29">
        <v>1</v>
      </c>
      <c r="K4" s="29">
        <v>7</v>
      </c>
      <c r="L4" s="29">
        <v>34680</v>
      </c>
      <c r="P4" s="25" t="s">
        <v>166</v>
      </c>
      <c r="Q4" s="26" t="s">
        <v>1983</v>
      </c>
      <c r="Z4" s="40" t="s">
        <v>1986</v>
      </c>
      <c r="AA4" s="40"/>
      <c r="AB4" s="40"/>
      <c r="AC4" s="41">
        <f>'Martet Return'!C75/'Martet Return'!C4-1</f>
        <v>15.739466020461805</v>
      </c>
      <c r="AE4" s="242" t="s">
        <v>1989</v>
      </c>
      <c r="AF4" s="243"/>
      <c r="AG4" s="243"/>
      <c r="AH4" s="243"/>
      <c r="AI4" s="244"/>
    </row>
    <row r="5" spans="1:35" ht="21" x14ac:dyDescent="0.55000000000000004">
      <c r="A5" s="31" t="s">
        <v>176</v>
      </c>
      <c r="B5" s="31">
        <v>1395</v>
      </c>
      <c r="C5" s="31">
        <v>1</v>
      </c>
      <c r="D5" s="31">
        <v>7</v>
      </c>
      <c r="E5" s="31">
        <v>34554</v>
      </c>
      <c r="F5" s="34">
        <f>E5/E4-1</f>
        <v>1.5636940803009924E-2</v>
      </c>
      <c r="H5" s="31" t="s">
        <v>177</v>
      </c>
      <c r="I5" s="31">
        <v>1395</v>
      </c>
      <c r="J5" s="31">
        <v>1</v>
      </c>
      <c r="K5" s="31">
        <v>8</v>
      </c>
      <c r="L5" s="31">
        <v>34660</v>
      </c>
      <c r="M5" s="34">
        <f>L5/L4-1</f>
        <v>-5.7670126874276306E-4</v>
      </c>
      <c r="P5" s="26">
        <v>1395</v>
      </c>
      <c r="Q5" s="27">
        <v>9.5241802925620345E-2</v>
      </c>
      <c r="Z5" s="40" t="s">
        <v>1987</v>
      </c>
      <c r="AA5" s="40"/>
      <c r="AB5" s="40"/>
      <c r="AC5" s="41">
        <f>E1746/E4-1</f>
        <v>6.0376815002057489</v>
      </c>
      <c r="AE5" s="245"/>
      <c r="AF5" s="246"/>
      <c r="AG5" s="246"/>
      <c r="AH5" s="246"/>
      <c r="AI5" s="247"/>
    </row>
    <row r="6" spans="1:35" ht="21.75" thickBot="1" x14ac:dyDescent="0.6">
      <c r="A6" s="29" t="s">
        <v>177</v>
      </c>
      <c r="B6" s="29">
        <v>1395</v>
      </c>
      <c r="C6" s="29">
        <v>1</v>
      </c>
      <c r="D6" s="29">
        <v>8</v>
      </c>
      <c r="E6" s="29">
        <v>34624</v>
      </c>
      <c r="F6" s="34">
        <f t="shared" ref="F6:F69" si="0">E6/E5-1</f>
        <v>2.025814666898107E-3</v>
      </c>
      <c r="H6" s="29" t="s">
        <v>178</v>
      </c>
      <c r="I6" s="29">
        <v>1395</v>
      </c>
      <c r="J6" s="29">
        <v>1</v>
      </c>
      <c r="K6" s="29">
        <v>9</v>
      </c>
      <c r="L6" s="29">
        <v>34895</v>
      </c>
      <c r="M6" s="34">
        <f>L6/L5-1</f>
        <v>6.7801500288517946E-3</v>
      </c>
      <c r="P6" s="26">
        <v>1396</v>
      </c>
      <c r="Q6" s="27">
        <v>0.25142919392301832</v>
      </c>
      <c r="Z6" s="40" t="s">
        <v>1988</v>
      </c>
      <c r="AA6" s="40"/>
      <c r="AB6" s="40"/>
      <c r="AC6" s="41">
        <f>L1789/L4-1</f>
        <v>6.6412918108419836</v>
      </c>
      <c r="AE6" s="248"/>
      <c r="AF6" s="249"/>
      <c r="AG6" s="249"/>
      <c r="AH6" s="249"/>
      <c r="AI6" s="250"/>
    </row>
    <row r="7" spans="1:35" ht="18" x14ac:dyDescent="0.3">
      <c r="A7" s="31" t="s">
        <v>178</v>
      </c>
      <c r="B7" s="31">
        <v>1395</v>
      </c>
      <c r="C7" s="31">
        <v>1</v>
      </c>
      <c r="D7" s="31">
        <v>9</v>
      </c>
      <c r="E7" s="31">
        <v>34670</v>
      </c>
      <c r="F7" s="34">
        <f>E7/E6-1</f>
        <v>1.3285582255082584E-3</v>
      </c>
      <c r="H7" s="31" t="s">
        <v>179</v>
      </c>
      <c r="I7" s="31">
        <v>1395</v>
      </c>
      <c r="J7" s="31">
        <v>1</v>
      </c>
      <c r="K7" s="31">
        <v>10</v>
      </c>
      <c r="L7" s="31">
        <v>35130</v>
      </c>
      <c r="M7" s="34">
        <f t="shared" ref="M7:M69" si="1">L7/L6-1</f>
        <v>6.7344891818312824E-3</v>
      </c>
      <c r="P7" s="26">
        <v>1397</v>
      </c>
      <c r="Q7" s="27">
        <v>1.7722001939273959</v>
      </c>
    </row>
    <row r="8" spans="1:35" ht="18" x14ac:dyDescent="0.3">
      <c r="A8" s="29" t="s">
        <v>179</v>
      </c>
      <c r="B8" s="29">
        <v>1395</v>
      </c>
      <c r="C8" s="29">
        <v>1</v>
      </c>
      <c r="D8" s="29">
        <v>10</v>
      </c>
      <c r="E8" s="29">
        <v>34667</v>
      </c>
      <c r="F8" s="34">
        <f t="shared" si="0"/>
        <v>-8.6530141332530341E-5</v>
      </c>
      <c r="H8" s="29" t="s">
        <v>180</v>
      </c>
      <c r="I8" s="29">
        <v>1395</v>
      </c>
      <c r="J8" s="29">
        <v>1</v>
      </c>
      <c r="K8" s="29">
        <v>11</v>
      </c>
      <c r="L8" s="29">
        <v>34820</v>
      </c>
      <c r="M8" s="34">
        <f t="shared" si="1"/>
        <v>-8.8243666382009645E-3</v>
      </c>
      <c r="P8" s="26">
        <v>1398</v>
      </c>
      <c r="Q8" s="27">
        <v>0.5059763223561683</v>
      </c>
    </row>
    <row r="9" spans="1:35" ht="18" x14ac:dyDescent="0.3">
      <c r="A9" s="31" t="s">
        <v>180</v>
      </c>
      <c r="B9" s="31">
        <v>1395</v>
      </c>
      <c r="C9" s="31">
        <v>1</v>
      </c>
      <c r="D9" s="31">
        <v>11</v>
      </c>
      <c r="E9" s="31">
        <v>34715</v>
      </c>
      <c r="F9" s="34">
        <f t="shared" si="0"/>
        <v>1.3846020711338891E-3</v>
      </c>
      <c r="H9" s="31" t="s">
        <v>1919</v>
      </c>
      <c r="I9" s="31">
        <v>1395</v>
      </c>
      <c r="J9" s="31">
        <v>1</v>
      </c>
      <c r="K9" s="31">
        <v>12</v>
      </c>
      <c r="L9" s="31">
        <v>34850</v>
      </c>
      <c r="M9" s="34">
        <f t="shared" si="1"/>
        <v>8.6157380815632401E-4</v>
      </c>
      <c r="P9" s="26">
        <v>1399</v>
      </c>
      <c r="Q9" s="27">
        <v>0.648801068108251</v>
      </c>
    </row>
    <row r="10" spans="1:35" ht="18" x14ac:dyDescent="0.3">
      <c r="A10" s="29" t="s">
        <v>181</v>
      </c>
      <c r="B10" s="29">
        <v>1395</v>
      </c>
      <c r="C10" s="29">
        <v>1</v>
      </c>
      <c r="D10" s="29">
        <v>14</v>
      </c>
      <c r="E10" s="29">
        <v>34869</v>
      </c>
      <c r="F10" s="34">
        <f t="shared" si="0"/>
        <v>4.4361227135243375E-3</v>
      </c>
      <c r="H10" s="29" t="s">
        <v>181</v>
      </c>
      <c r="I10" s="29">
        <v>1395</v>
      </c>
      <c r="J10" s="29">
        <v>1</v>
      </c>
      <c r="K10" s="29">
        <v>14</v>
      </c>
      <c r="L10" s="29">
        <v>34750</v>
      </c>
      <c r="M10" s="34">
        <f t="shared" si="1"/>
        <v>-2.8694404591105283E-3</v>
      </c>
      <c r="P10" s="26">
        <v>1400</v>
      </c>
      <c r="Q10" s="27">
        <v>2.7353471339550905E-2</v>
      </c>
    </row>
    <row r="11" spans="1:35" x14ac:dyDescent="0.3">
      <c r="A11" s="31" t="s">
        <v>182</v>
      </c>
      <c r="B11" s="31">
        <v>1395</v>
      </c>
      <c r="C11" s="31">
        <v>1</v>
      </c>
      <c r="D11" s="31">
        <v>15</v>
      </c>
      <c r="E11" s="31">
        <v>34811</v>
      </c>
      <c r="F11" s="34">
        <f t="shared" si="0"/>
        <v>-1.6633686082193622E-3</v>
      </c>
      <c r="H11" s="31" t="s">
        <v>182</v>
      </c>
      <c r="I11" s="31">
        <v>1395</v>
      </c>
      <c r="J11" s="31">
        <v>1</v>
      </c>
      <c r="K11" s="31">
        <v>15</v>
      </c>
      <c r="L11" s="31">
        <v>34490</v>
      </c>
      <c r="M11" s="34">
        <f t="shared" si="1"/>
        <v>-7.4820143884891666E-3</v>
      </c>
    </row>
    <row r="12" spans="1:35" x14ac:dyDescent="0.3">
      <c r="A12" s="29" t="s">
        <v>183</v>
      </c>
      <c r="B12" s="29">
        <v>1395</v>
      </c>
      <c r="C12" s="29">
        <v>1</v>
      </c>
      <c r="D12" s="29">
        <v>16</v>
      </c>
      <c r="E12" s="29">
        <v>34782</v>
      </c>
      <c r="F12" s="34">
        <f t="shared" si="0"/>
        <v>-8.3307000660715058E-4</v>
      </c>
      <c r="H12" s="29" t="s">
        <v>183</v>
      </c>
      <c r="I12" s="29">
        <v>1395</v>
      </c>
      <c r="J12" s="29">
        <v>1</v>
      </c>
      <c r="K12" s="29">
        <v>16</v>
      </c>
      <c r="L12" s="29">
        <v>34500</v>
      </c>
      <c r="M12" s="34">
        <f t="shared" si="1"/>
        <v>2.8993911278640816E-4</v>
      </c>
      <c r="P12" s="18"/>
      <c r="Q12" s="18"/>
    </row>
    <row r="13" spans="1:35" x14ac:dyDescent="0.3">
      <c r="A13" s="31" t="s">
        <v>184</v>
      </c>
      <c r="B13" s="31">
        <v>1395</v>
      </c>
      <c r="C13" s="31">
        <v>1</v>
      </c>
      <c r="D13" s="31">
        <v>17</v>
      </c>
      <c r="E13" s="31">
        <v>34753</v>
      </c>
      <c r="F13" s="34">
        <f t="shared" si="0"/>
        <v>-8.3376459088035926E-4</v>
      </c>
      <c r="H13" s="31" t="s">
        <v>184</v>
      </c>
      <c r="I13" s="31">
        <v>1395</v>
      </c>
      <c r="J13" s="31">
        <v>1</v>
      </c>
      <c r="K13" s="31">
        <v>17</v>
      </c>
      <c r="L13" s="31">
        <v>34760</v>
      </c>
      <c r="M13" s="34">
        <f t="shared" si="1"/>
        <v>7.5362318840579423E-3</v>
      </c>
    </row>
    <row r="14" spans="1:35" x14ac:dyDescent="0.3">
      <c r="A14" s="29" t="s">
        <v>185</v>
      </c>
      <c r="B14" s="29">
        <v>1395</v>
      </c>
      <c r="C14" s="29">
        <v>1</v>
      </c>
      <c r="D14" s="29">
        <v>18</v>
      </c>
      <c r="E14" s="29">
        <v>34776</v>
      </c>
      <c r="F14" s="34">
        <f t="shared" si="0"/>
        <v>6.6181336863002649E-4</v>
      </c>
      <c r="H14" s="29" t="s">
        <v>185</v>
      </c>
      <c r="I14" s="29">
        <v>1395</v>
      </c>
      <c r="J14" s="29">
        <v>1</v>
      </c>
      <c r="K14" s="29">
        <v>18</v>
      </c>
      <c r="L14" s="29">
        <v>34700</v>
      </c>
      <c r="M14" s="34">
        <f t="shared" si="1"/>
        <v>-1.7261219792865656E-3</v>
      </c>
    </row>
    <row r="15" spans="1:35" x14ac:dyDescent="0.3">
      <c r="A15" s="31" t="s">
        <v>186</v>
      </c>
      <c r="B15" s="31">
        <v>1395</v>
      </c>
      <c r="C15" s="31">
        <v>1</v>
      </c>
      <c r="D15" s="31">
        <v>19</v>
      </c>
      <c r="E15" s="31">
        <v>34692</v>
      </c>
      <c r="F15" s="34">
        <f t="shared" si="0"/>
        <v>-2.4154589371980784E-3</v>
      </c>
      <c r="H15" s="31" t="s">
        <v>186</v>
      </c>
      <c r="I15" s="31">
        <v>1395</v>
      </c>
      <c r="J15" s="31">
        <v>1</v>
      </c>
      <c r="K15" s="31">
        <v>19</v>
      </c>
      <c r="L15" s="31">
        <v>34650</v>
      </c>
      <c r="M15" s="34">
        <f t="shared" si="1"/>
        <v>-1.4409221902017544E-3</v>
      </c>
    </row>
    <row r="16" spans="1:35" x14ac:dyDescent="0.3">
      <c r="A16" s="29" t="s">
        <v>187</v>
      </c>
      <c r="B16" s="29">
        <v>1395</v>
      </c>
      <c r="C16" s="29">
        <v>1</v>
      </c>
      <c r="D16" s="29">
        <v>21</v>
      </c>
      <c r="E16" s="29">
        <v>34729</v>
      </c>
      <c r="F16" s="34">
        <f t="shared" si="0"/>
        <v>1.0665283062376574E-3</v>
      </c>
      <c r="H16" s="29" t="s">
        <v>1920</v>
      </c>
      <c r="I16" s="29">
        <v>1395</v>
      </c>
      <c r="J16" s="29">
        <v>1</v>
      </c>
      <c r="K16" s="29">
        <v>20</v>
      </c>
      <c r="L16" s="29">
        <v>34650</v>
      </c>
      <c r="M16" s="34">
        <f t="shared" si="1"/>
        <v>0</v>
      </c>
    </row>
    <row r="17" spans="1:17" ht="18" x14ac:dyDescent="0.3">
      <c r="A17" s="31" t="s">
        <v>188</v>
      </c>
      <c r="B17" s="31">
        <v>1395</v>
      </c>
      <c r="C17" s="31">
        <v>1</v>
      </c>
      <c r="D17" s="31">
        <v>22</v>
      </c>
      <c r="E17" s="31">
        <v>34788</v>
      </c>
      <c r="F17" s="34">
        <f t="shared" si="0"/>
        <v>1.6988683808920602E-3</v>
      </c>
      <c r="H17" s="31" t="s">
        <v>187</v>
      </c>
      <c r="I17" s="31">
        <v>1395</v>
      </c>
      <c r="J17" s="31">
        <v>1</v>
      </c>
      <c r="K17" s="31">
        <v>21</v>
      </c>
      <c r="L17" s="31">
        <v>34690</v>
      </c>
      <c r="M17" s="34">
        <f t="shared" si="1"/>
        <v>1.1544011544011301E-3</v>
      </c>
      <c r="P17" s="25" t="s">
        <v>166</v>
      </c>
      <c r="Q17" s="26" t="s">
        <v>1984</v>
      </c>
    </row>
    <row r="18" spans="1:17" ht="18" x14ac:dyDescent="0.3">
      <c r="A18" s="29" t="s">
        <v>189</v>
      </c>
      <c r="B18" s="29">
        <v>1395</v>
      </c>
      <c r="C18" s="29">
        <v>1</v>
      </c>
      <c r="D18" s="29">
        <v>23</v>
      </c>
      <c r="E18" s="29">
        <v>34737</v>
      </c>
      <c r="F18" s="34">
        <f t="shared" si="0"/>
        <v>-1.4660227664712311E-3</v>
      </c>
      <c r="H18" s="29" t="s">
        <v>188</v>
      </c>
      <c r="I18" s="29">
        <v>1395</v>
      </c>
      <c r="J18" s="29">
        <v>1</v>
      </c>
      <c r="K18" s="29">
        <v>22</v>
      </c>
      <c r="L18" s="29">
        <v>34720</v>
      </c>
      <c r="M18" s="34">
        <f t="shared" si="1"/>
        <v>8.6480253675413898E-4</v>
      </c>
      <c r="P18" s="26">
        <v>1395</v>
      </c>
      <c r="Q18" s="27">
        <v>8.1158208431361234E-2</v>
      </c>
    </row>
    <row r="19" spans="1:17" ht="18" x14ac:dyDescent="0.3">
      <c r="A19" s="31" t="s">
        <v>190</v>
      </c>
      <c r="B19" s="31">
        <v>1395</v>
      </c>
      <c r="C19" s="31">
        <v>1</v>
      </c>
      <c r="D19" s="31">
        <v>24</v>
      </c>
      <c r="E19" s="31">
        <v>34742</v>
      </c>
      <c r="F19" s="34">
        <f t="shared" si="0"/>
        <v>1.4393873967244453E-4</v>
      </c>
      <c r="H19" s="31" t="s">
        <v>189</v>
      </c>
      <c r="I19" s="31">
        <v>1395</v>
      </c>
      <c r="J19" s="31">
        <v>1</v>
      </c>
      <c r="K19" s="31">
        <v>23</v>
      </c>
      <c r="L19" s="31">
        <v>34700</v>
      </c>
      <c r="M19" s="34">
        <f t="shared" si="1"/>
        <v>-5.7603686635943063E-4</v>
      </c>
      <c r="P19" s="26">
        <v>1396</v>
      </c>
      <c r="Q19" s="27">
        <v>0.27308449370091359</v>
      </c>
    </row>
    <row r="20" spans="1:17" ht="18" x14ac:dyDescent="0.3">
      <c r="A20" s="29" t="s">
        <v>191</v>
      </c>
      <c r="B20" s="29">
        <v>1395</v>
      </c>
      <c r="C20" s="29">
        <v>1</v>
      </c>
      <c r="D20" s="29">
        <v>25</v>
      </c>
      <c r="E20" s="29">
        <v>34798</v>
      </c>
      <c r="F20" s="34">
        <f t="shared" si="0"/>
        <v>1.6118818720856076E-3</v>
      </c>
      <c r="H20" s="29" t="s">
        <v>190</v>
      </c>
      <c r="I20" s="29">
        <v>1395</v>
      </c>
      <c r="J20" s="29">
        <v>1</v>
      </c>
      <c r="K20" s="29">
        <v>24</v>
      </c>
      <c r="L20" s="29">
        <v>34690</v>
      </c>
      <c r="M20" s="34">
        <f t="shared" si="1"/>
        <v>-2.8818443804035088E-4</v>
      </c>
      <c r="P20" s="26">
        <v>1397</v>
      </c>
      <c r="Q20" s="27">
        <v>1.4001924924259028</v>
      </c>
    </row>
    <row r="21" spans="1:17" ht="18" x14ac:dyDescent="0.3">
      <c r="A21" s="31" t="s">
        <v>192</v>
      </c>
      <c r="B21" s="31">
        <v>1395</v>
      </c>
      <c r="C21" s="31">
        <v>1</v>
      </c>
      <c r="D21" s="31">
        <v>26</v>
      </c>
      <c r="E21" s="31">
        <v>34681</v>
      </c>
      <c r="F21" s="34">
        <f t="shared" si="0"/>
        <v>-3.3622621989769508E-3</v>
      </c>
      <c r="H21" s="31" t="s">
        <v>191</v>
      </c>
      <c r="I21" s="31">
        <v>1395</v>
      </c>
      <c r="J21" s="31">
        <v>1</v>
      </c>
      <c r="K21" s="31">
        <v>25</v>
      </c>
      <c r="L21" s="31">
        <v>34660</v>
      </c>
      <c r="M21" s="34">
        <f t="shared" si="1"/>
        <v>-8.6480253675413898E-4</v>
      </c>
      <c r="P21" s="26">
        <v>1398</v>
      </c>
      <c r="Q21" s="27">
        <v>0.17184890334653113</v>
      </c>
    </row>
    <row r="22" spans="1:17" ht="18" x14ac:dyDescent="0.3">
      <c r="A22" s="29" t="s">
        <v>193</v>
      </c>
      <c r="B22" s="29">
        <v>1395</v>
      </c>
      <c r="C22" s="29">
        <v>1</v>
      </c>
      <c r="D22" s="29">
        <v>28</v>
      </c>
      <c r="E22" s="29">
        <v>34728</v>
      </c>
      <c r="F22" s="34">
        <f t="shared" si="0"/>
        <v>1.3552089040107518E-3</v>
      </c>
      <c r="H22" s="29" t="s">
        <v>192</v>
      </c>
      <c r="I22" s="29">
        <v>1395</v>
      </c>
      <c r="J22" s="29">
        <v>1</v>
      </c>
      <c r="K22" s="29">
        <v>26</v>
      </c>
      <c r="L22" s="29">
        <v>34620</v>
      </c>
      <c r="M22" s="34">
        <f t="shared" si="1"/>
        <v>-1.1540680900172795E-3</v>
      </c>
      <c r="P22" s="26">
        <v>1399</v>
      </c>
      <c r="Q22" s="27">
        <v>0.54253038586699054</v>
      </c>
    </row>
    <row r="23" spans="1:17" ht="18" x14ac:dyDescent="0.3">
      <c r="A23" s="31" t="s">
        <v>194</v>
      </c>
      <c r="B23" s="31">
        <v>1395</v>
      </c>
      <c r="C23" s="31">
        <v>1</v>
      </c>
      <c r="D23" s="31">
        <v>29</v>
      </c>
      <c r="E23" s="31">
        <v>34630</v>
      </c>
      <c r="F23" s="34">
        <f t="shared" si="0"/>
        <v>-2.821930430776276E-3</v>
      </c>
      <c r="H23" s="31" t="s">
        <v>193</v>
      </c>
      <c r="I23" s="31">
        <v>1395</v>
      </c>
      <c r="J23" s="31">
        <v>1</v>
      </c>
      <c r="K23" s="31">
        <v>28</v>
      </c>
      <c r="L23" s="31">
        <v>34640</v>
      </c>
      <c r="M23" s="34">
        <f t="shared" si="1"/>
        <v>5.7770075101104545E-4</v>
      </c>
      <c r="P23" s="26">
        <v>1400</v>
      </c>
      <c r="Q23" s="27">
        <v>0.12069821857016083</v>
      </c>
    </row>
    <row r="24" spans="1:17" x14ac:dyDescent="0.3">
      <c r="A24" s="29" t="s">
        <v>195</v>
      </c>
      <c r="B24" s="29">
        <v>1395</v>
      </c>
      <c r="C24" s="29">
        <v>1</v>
      </c>
      <c r="D24" s="29">
        <v>30</v>
      </c>
      <c r="E24" s="29">
        <v>34560</v>
      </c>
      <c r="F24" s="34">
        <f t="shared" si="0"/>
        <v>-2.0213687554143656E-3</v>
      </c>
      <c r="H24" s="29" t="s">
        <v>194</v>
      </c>
      <c r="I24" s="29">
        <v>1395</v>
      </c>
      <c r="J24" s="29">
        <v>1</v>
      </c>
      <c r="K24" s="29">
        <v>29</v>
      </c>
      <c r="L24" s="29">
        <v>34550</v>
      </c>
      <c r="M24" s="34">
        <f t="shared" si="1"/>
        <v>-2.5981524249422128E-3</v>
      </c>
      <c r="Q24" s="18"/>
    </row>
    <row r="25" spans="1:17" x14ac:dyDescent="0.3">
      <c r="A25" s="31" t="s">
        <v>196</v>
      </c>
      <c r="B25" s="31">
        <v>1395</v>
      </c>
      <c r="C25" s="31">
        <v>1</v>
      </c>
      <c r="D25" s="31">
        <v>31</v>
      </c>
      <c r="E25" s="31">
        <v>34631</v>
      </c>
      <c r="F25" s="34">
        <f t="shared" si="0"/>
        <v>2.0543981481482287E-3</v>
      </c>
      <c r="H25" s="31" t="s">
        <v>195</v>
      </c>
      <c r="I25" s="31">
        <v>1395</v>
      </c>
      <c r="J25" s="31">
        <v>1</v>
      </c>
      <c r="K25" s="31">
        <v>30</v>
      </c>
      <c r="L25" s="31">
        <v>34510</v>
      </c>
      <c r="M25" s="34">
        <f t="shared" si="1"/>
        <v>-1.1577424023154759E-3</v>
      </c>
    </row>
    <row r="26" spans="1:17" x14ac:dyDescent="0.3">
      <c r="A26" s="29" t="s">
        <v>197</v>
      </c>
      <c r="B26" s="29">
        <v>1395</v>
      </c>
      <c r="C26" s="29">
        <v>2</v>
      </c>
      <c r="D26" s="29">
        <v>1</v>
      </c>
      <c r="E26" s="29">
        <v>34659</v>
      </c>
      <c r="F26" s="34">
        <f t="shared" si="0"/>
        <v>8.0852415465915151E-4</v>
      </c>
      <c r="H26" s="29" t="s">
        <v>196</v>
      </c>
      <c r="I26" s="29">
        <v>1395</v>
      </c>
      <c r="J26" s="29">
        <v>1</v>
      </c>
      <c r="K26" s="29">
        <v>31</v>
      </c>
      <c r="L26" s="29">
        <v>34640</v>
      </c>
      <c r="M26" s="34">
        <f t="shared" si="1"/>
        <v>3.7670240509997122E-3</v>
      </c>
    </row>
    <row r="27" spans="1:17" x14ac:dyDescent="0.3">
      <c r="A27" s="31" t="s">
        <v>198</v>
      </c>
      <c r="B27" s="31">
        <v>1395</v>
      </c>
      <c r="C27" s="31">
        <v>2</v>
      </c>
      <c r="D27" s="31">
        <v>4</v>
      </c>
      <c r="E27" s="31">
        <v>34619</v>
      </c>
      <c r="F27" s="34">
        <f t="shared" si="0"/>
        <v>-1.1541013878069162E-3</v>
      </c>
      <c r="H27" s="31" t="s">
        <v>197</v>
      </c>
      <c r="I27" s="31">
        <v>1395</v>
      </c>
      <c r="J27" s="31">
        <v>2</v>
      </c>
      <c r="K27" s="31">
        <v>1</v>
      </c>
      <c r="L27" s="31">
        <v>34580</v>
      </c>
      <c r="M27" s="34">
        <f t="shared" si="1"/>
        <v>-1.7321016166281789E-3</v>
      </c>
    </row>
    <row r="28" spans="1:17" x14ac:dyDescent="0.3">
      <c r="A28" s="29" t="s">
        <v>199</v>
      </c>
      <c r="B28" s="29">
        <v>1395</v>
      </c>
      <c r="C28" s="29">
        <v>2</v>
      </c>
      <c r="D28" s="29">
        <v>5</v>
      </c>
      <c r="E28" s="29">
        <v>34697</v>
      </c>
      <c r="F28" s="34">
        <f t="shared" si="0"/>
        <v>2.2530980097634767E-3</v>
      </c>
      <c r="H28" s="29" t="s">
        <v>198</v>
      </c>
      <c r="I28" s="29">
        <v>1395</v>
      </c>
      <c r="J28" s="29">
        <v>2</v>
      </c>
      <c r="K28" s="29">
        <v>4</v>
      </c>
      <c r="L28" s="29">
        <v>34590</v>
      </c>
      <c r="M28" s="34">
        <f t="shared" si="1"/>
        <v>2.8918449971082616E-4</v>
      </c>
    </row>
    <row r="29" spans="1:17" x14ac:dyDescent="0.3">
      <c r="A29" s="31" t="s">
        <v>200</v>
      </c>
      <c r="B29" s="31">
        <v>1395</v>
      </c>
      <c r="C29" s="31">
        <v>2</v>
      </c>
      <c r="D29" s="31">
        <v>6</v>
      </c>
      <c r="E29" s="31">
        <v>34721</v>
      </c>
      <c r="F29" s="34">
        <f t="shared" si="0"/>
        <v>6.9170245266159114E-4</v>
      </c>
      <c r="H29" s="31" t="s">
        <v>199</v>
      </c>
      <c r="I29" s="31">
        <v>1395</v>
      </c>
      <c r="J29" s="31">
        <v>2</v>
      </c>
      <c r="K29" s="31">
        <v>5</v>
      </c>
      <c r="L29" s="31">
        <v>34690</v>
      </c>
      <c r="M29" s="34">
        <f t="shared" si="1"/>
        <v>2.8910089621276835E-3</v>
      </c>
    </row>
    <row r="30" spans="1:17" x14ac:dyDescent="0.3">
      <c r="A30" s="29" t="s">
        <v>201</v>
      </c>
      <c r="B30" s="29">
        <v>1395</v>
      </c>
      <c r="C30" s="29">
        <v>2</v>
      </c>
      <c r="D30" s="29">
        <v>7</v>
      </c>
      <c r="E30" s="29">
        <v>34673</v>
      </c>
      <c r="F30" s="34">
        <f t="shared" si="0"/>
        <v>-1.3824486621929477E-3</v>
      </c>
      <c r="H30" s="29" t="s">
        <v>200</v>
      </c>
      <c r="I30" s="29">
        <v>1395</v>
      </c>
      <c r="J30" s="29">
        <v>2</v>
      </c>
      <c r="K30" s="29">
        <v>6</v>
      </c>
      <c r="L30" s="29">
        <v>34670</v>
      </c>
      <c r="M30" s="34">
        <f t="shared" si="1"/>
        <v>-5.7653502450272232E-4</v>
      </c>
    </row>
    <row r="31" spans="1:17" x14ac:dyDescent="0.3">
      <c r="A31" s="31" t="s">
        <v>202</v>
      </c>
      <c r="B31" s="31">
        <v>1395</v>
      </c>
      <c r="C31" s="31">
        <v>2</v>
      </c>
      <c r="D31" s="31">
        <v>8</v>
      </c>
      <c r="E31" s="31">
        <v>34586</v>
      </c>
      <c r="F31" s="34">
        <f t="shared" si="0"/>
        <v>-2.5091569809361225E-3</v>
      </c>
      <c r="H31" s="31" t="s">
        <v>201</v>
      </c>
      <c r="I31" s="31">
        <v>1395</v>
      </c>
      <c r="J31" s="31">
        <v>2</v>
      </c>
      <c r="K31" s="31">
        <v>7</v>
      </c>
      <c r="L31" s="31">
        <v>34600</v>
      </c>
      <c r="M31" s="34">
        <f t="shared" si="1"/>
        <v>-2.0190366310931518E-3</v>
      </c>
    </row>
    <row r="32" spans="1:17" x14ac:dyDescent="0.3">
      <c r="A32" s="29" t="s">
        <v>203</v>
      </c>
      <c r="B32" s="29">
        <v>1395</v>
      </c>
      <c r="C32" s="29">
        <v>2</v>
      </c>
      <c r="D32" s="29">
        <v>9</v>
      </c>
      <c r="E32" s="29">
        <v>34607</v>
      </c>
      <c r="F32" s="34">
        <f t="shared" si="0"/>
        <v>6.0718209680210578E-4</v>
      </c>
      <c r="H32" s="29" t="s">
        <v>202</v>
      </c>
      <c r="I32" s="29">
        <v>1395</v>
      </c>
      <c r="J32" s="29">
        <v>2</v>
      </c>
      <c r="K32" s="29">
        <v>8</v>
      </c>
      <c r="L32" s="29">
        <v>34600</v>
      </c>
      <c r="M32" s="34">
        <f t="shared" si="1"/>
        <v>0</v>
      </c>
    </row>
    <row r="33" spans="1:13" x14ac:dyDescent="0.3">
      <c r="A33" s="31" t="s">
        <v>204</v>
      </c>
      <c r="B33" s="31">
        <v>1395</v>
      </c>
      <c r="C33" s="31">
        <v>2</v>
      </c>
      <c r="D33" s="31">
        <v>11</v>
      </c>
      <c r="E33" s="31">
        <v>34516</v>
      </c>
      <c r="F33" s="34">
        <f t="shared" si="0"/>
        <v>-2.6295258184760861E-3</v>
      </c>
      <c r="H33" s="31" t="s">
        <v>203</v>
      </c>
      <c r="I33" s="31">
        <v>1395</v>
      </c>
      <c r="J33" s="31">
        <v>2</v>
      </c>
      <c r="K33" s="31">
        <v>9</v>
      </c>
      <c r="L33" s="31">
        <v>34570</v>
      </c>
      <c r="M33" s="34">
        <f t="shared" si="1"/>
        <v>-8.6705202312142848E-4</v>
      </c>
    </row>
    <row r="34" spans="1:13" x14ac:dyDescent="0.3">
      <c r="A34" s="29" t="s">
        <v>205</v>
      </c>
      <c r="B34" s="29">
        <v>1395</v>
      </c>
      <c r="C34" s="29">
        <v>2</v>
      </c>
      <c r="D34" s="29">
        <v>12</v>
      </c>
      <c r="E34" s="29">
        <v>34352</v>
      </c>
      <c r="F34" s="34">
        <f t="shared" si="0"/>
        <v>-4.7514196314752954E-3</v>
      </c>
      <c r="H34" s="29" t="s">
        <v>204</v>
      </c>
      <c r="I34" s="29">
        <v>1395</v>
      </c>
      <c r="J34" s="29">
        <v>2</v>
      </c>
      <c r="K34" s="29">
        <v>11</v>
      </c>
      <c r="L34" s="29">
        <v>34550</v>
      </c>
      <c r="M34" s="34">
        <f t="shared" si="1"/>
        <v>-5.7853630315307658E-4</v>
      </c>
    </row>
    <row r="35" spans="1:13" x14ac:dyDescent="0.3">
      <c r="A35" s="31" t="s">
        <v>206</v>
      </c>
      <c r="B35" s="31">
        <v>1395</v>
      </c>
      <c r="C35" s="31">
        <v>2</v>
      </c>
      <c r="D35" s="31">
        <v>13</v>
      </c>
      <c r="E35" s="31">
        <v>34557</v>
      </c>
      <c r="F35" s="34">
        <f t="shared" si="0"/>
        <v>5.9676292501165129E-3</v>
      </c>
      <c r="H35" s="31" t="s">
        <v>205</v>
      </c>
      <c r="I35" s="31">
        <v>1395</v>
      </c>
      <c r="J35" s="31">
        <v>2</v>
      </c>
      <c r="K35" s="31">
        <v>12</v>
      </c>
      <c r="L35" s="31">
        <v>34510</v>
      </c>
      <c r="M35" s="34">
        <f t="shared" si="1"/>
        <v>-1.1577424023154759E-3</v>
      </c>
    </row>
    <row r="36" spans="1:13" x14ac:dyDescent="0.3">
      <c r="A36" s="29" t="s">
        <v>207</v>
      </c>
      <c r="B36" s="29">
        <v>1395</v>
      </c>
      <c r="C36" s="29">
        <v>2</v>
      </c>
      <c r="D36" s="29">
        <v>14</v>
      </c>
      <c r="E36" s="29">
        <v>34537</v>
      </c>
      <c r="F36" s="34">
        <f t="shared" si="0"/>
        <v>-5.7875394276118985E-4</v>
      </c>
      <c r="H36" s="29" t="s">
        <v>206</v>
      </c>
      <c r="I36" s="29">
        <v>1395</v>
      </c>
      <c r="J36" s="29">
        <v>2</v>
      </c>
      <c r="K36" s="29">
        <v>13</v>
      </c>
      <c r="L36" s="29">
        <v>34500</v>
      </c>
      <c r="M36" s="34">
        <f t="shared" si="1"/>
        <v>-2.8977108084615733E-4</v>
      </c>
    </row>
    <row r="37" spans="1:13" x14ac:dyDescent="0.3">
      <c r="A37" s="31" t="s">
        <v>208</v>
      </c>
      <c r="B37" s="31">
        <v>1395</v>
      </c>
      <c r="C37" s="31">
        <v>2</v>
      </c>
      <c r="D37" s="31">
        <v>15</v>
      </c>
      <c r="E37" s="31">
        <v>34462</v>
      </c>
      <c r="F37" s="34">
        <f t="shared" si="0"/>
        <v>-2.1715840982134971E-3</v>
      </c>
      <c r="H37" s="31" t="s">
        <v>207</v>
      </c>
      <c r="I37" s="31">
        <v>1395</v>
      </c>
      <c r="J37" s="31">
        <v>2</v>
      </c>
      <c r="K37" s="31">
        <v>14</v>
      </c>
      <c r="L37" s="31">
        <v>34470</v>
      </c>
      <c r="M37" s="34">
        <f t="shared" si="1"/>
        <v>-8.6956521739134374E-4</v>
      </c>
    </row>
    <row r="38" spans="1:13" x14ac:dyDescent="0.3">
      <c r="A38" s="29" t="s">
        <v>209</v>
      </c>
      <c r="B38" s="29">
        <v>1395</v>
      </c>
      <c r="C38" s="29">
        <v>2</v>
      </c>
      <c r="D38" s="29">
        <v>18</v>
      </c>
      <c r="E38" s="29">
        <v>34338</v>
      </c>
      <c r="F38" s="34">
        <f t="shared" si="0"/>
        <v>-3.5981660959898409E-3</v>
      </c>
      <c r="H38" s="29" t="s">
        <v>208</v>
      </c>
      <c r="I38" s="29">
        <v>1395</v>
      </c>
      <c r="J38" s="29">
        <v>2</v>
      </c>
      <c r="K38" s="29">
        <v>15</v>
      </c>
      <c r="L38" s="29">
        <v>34430</v>
      </c>
      <c r="M38" s="34">
        <f t="shared" si="1"/>
        <v>-1.1604293588627357E-3</v>
      </c>
    </row>
    <row r="39" spans="1:13" x14ac:dyDescent="0.3">
      <c r="A39" s="31" t="s">
        <v>210</v>
      </c>
      <c r="B39" s="31">
        <v>1395</v>
      </c>
      <c r="C39" s="31">
        <v>2</v>
      </c>
      <c r="D39" s="31">
        <v>19</v>
      </c>
      <c r="E39" s="31">
        <v>34426</v>
      </c>
      <c r="F39" s="34">
        <f t="shared" si="0"/>
        <v>2.5627584600151909E-3</v>
      </c>
      <c r="H39" s="31" t="s">
        <v>209</v>
      </c>
      <c r="I39" s="31">
        <v>1395</v>
      </c>
      <c r="J39" s="31">
        <v>2</v>
      </c>
      <c r="K39" s="31">
        <v>18</v>
      </c>
      <c r="L39" s="31">
        <v>34440</v>
      </c>
      <c r="M39" s="34">
        <f t="shared" si="1"/>
        <v>2.904443799012224E-4</v>
      </c>
    </row>
    <row r="40" spans="1:13" x14ac:dyDescent="0.3">
      <c r="A40" s="29" t="s">
        <v>211</v>
      </c>
      <c r="B40" s="29">
        <v>1395</v>
      </c>
      <c r="C40" s="29">
        <v>2</v>
      </c>
      <c r="D40" s="29">
        <v>20</v>
      </c>
      <c r="E40" s="29">
        <v>34406</v>
      </c>
      <c r="F40" s="34">
        <f t="shared" si="0"/>
        <v>-5.8095625399412487E-4</v>
      </c>
      <c r="H40" s="29" t="s">
        <v>210</v>
      </c>
      <c r="I40" s="29">
        <v>1395</v>
      </c>
      <c r="J40" s="29">
        <v>2</v>
      </c>
      <c r="K40" s="29">
        <v>19</v>
      </c>
      <c r="L40" s="29">
        <v>34460</v>
      </c>
      <c r="M40" s="34">
        <f t="shared" si="1"/>
        <v>5.8072009291532112E-4</v>
      </c>
    </row>
    <row r="41" spans="1:13" x14ac:dyDescent="0.3">
      <c r="A41" s="31" t="s">
        <v>212</v>
      </c>
      <c r="B41" s="31">
        <v>1395</v>
      </c>
      <c r="C41" s="31">
        <v>2</v>
      </c>
      <c r="D41" s="31">
        <v>21</v>
      </c>
      <c r="E41" s="31">
        <v>34444</v>
      </c>
      <c r="F41" s="34">
        <f t="shared" si="0"/>
        <v>1.1044585246759997E-3</v>
      </c>
      <c r="H41" s="31" t="s">
        <v>211</v>
      </c>
      <c r="I41" s="31">
        <v>1395</v>
      </c>
      <c r="J41" s="31">
        <v>2</v>
      </c>
      <c r="K41" s="31">
        <v>20</v>
      </c>
      <c r="L41" s="31">
        <v>34450</v>
      </c>
      <c r="M41" s="34">
        <f t="shared" si="1"/>
        <v>-2.9019152640741286E-4</v>
      </c>
    </row>
    <row r="42" spans="1:13" x14ac:dyDescent="0.3">
      <c r="A42" s="29" t="s">
        <v>213</v>
      </c>
      <c r="B42" s="29">
        <v>1395</v>
      </c>
      <c r="C42" s="29">
        <v>2</v>
      </c>
      <c r="D42" s="29">
        <v>22</v>
      </c>
      <c r="E42" s="29">
        <v>34479</v>
      </c>
      <c r="F42" s="34">
        <f t="shared" si="0"/>
        <v>1.0161421437695495E-3</v>
      </c>
      <c r="H42" s="29" t="s">
        <v>212</v>
      </c>
      <c r="I42" s="29">
        <v>1395</v>
      </c>
      <c r="J42" s="29">
        <v>2</v>
      </c>
      <c r="K42" s="29">
        <v>21</v>
      </c>
      <c r="L42" s="29">
        <v>34500</v>
      </c>
      <c r="M42" s="34">
        <f t="shared" si="1"/>
        <v>1.4513788098693414E-3</v>
      </c>
    </row>
    <row r="43" spans="1:13" x14ac:dyDescent="0.3">
      <c r="A43" s="31" t="s">
        <v>214</v>
      </c>
      <c r="B43" s="31">
        <v>1395</v>
      </c>
      <c r="C43" s="31">
        <v>2</v>
      </c>
      <c r="D43" s="31">
        <v>23</v>
      </c>
      <c r="E43" s="31">
        <v>34267</v>
      </c>
      <c r="F43" s="34">
        <f t="shared" si="0"/>
        <v>-6.1486702050523867E-3</v>
      </c>
      <c r="H43" s="31" t="s">
        <v>213</v>
      </c>
      <c r="I43" s="31">
        <v>1395</v>
      </c>
      <c r="J43" s="31">
        <v>2</v>
      </c>
      <c r="K43" s="31">
        <v>22</v>
      </c>
      <c r="L43" s="31">
        <v>34490</v>
      </c>
      <c r="M43" s="34">
        <f t="shared" si="1"/>
        <v>-2.8985507246381825E-4</v>
      </c>
    </row>
    <row r="44" spans="1:13" x14ac:dyDescent="0.3">
      <c r="A44" s="29" t="s">
        <v>215</v>
      </c>
      <c r="B44" s="29">
        <v>1395</v>
      </c>
      <c r="C44" s="29">
        <v>2</v>
      </c>
      <c r="D44" s="29">
        <v>25</v>
      </c>
      <c r="E44" s="29">
        <v>34418</v>
      </c>
      <c r="F44" s="34">
        <f t="shared" si="0"/>
        <v>4.4065719205066411E-3</v>
      </c>
      <c r="H44" s="29" t="s">
        <v>214</v>
      </c>
      <c r="I44" s="29">
        <v>1395</v>
      </c>
      <c r="J44" s="29">
        <v>2</v>
      </c>
      <c r="K44" s="29">
        <v>23</v>
      </c>
      <c r="L44" s="29">
        <v>34430</v>
      </c>
      <c r="M44" s="34">
        <f t="shared" si="1"/>
        <v>-1.7396346767178938E-3</v>
      </c>
    </row>
    <row r="45" spans="1:13" x14ac:dyDescent="0.3">
      <c r="A45" s="31" t="s">
        <v>216</v>
      </c>
      <c r="B45" s="31">
        <v>1395</v>
      </c>
      <c r="C45" s="31">
        <v>2</v>
      </c>
      <c r="D45" s="31">
        <v>26</v>
      </c>
      <c r="E45" s="31">
        <v>34417</v>
      </c>
      <c r="F45" s="34">
        <f t="shared" si="0"/>
        <v>-2.9054564472108524E-5</v>
      </c>
      <c r="H45" s="31" t="s">
        <v>215</v>
      </c>
      <c r="I45" s="31">
        <v>1395</v>
      </c>
      <c r="J45" s="31">
        <v>2</v>
      </c>
      <c r="K45" s="31">
        <v>25</v>
      </c>
      <c r="L45" s="31">
        <v>34400</v>
      </c>
      <c r="M45" s="34">
        <f t="shared" si="1"/>
        <v>-8.7133313970377824E-4</v>
      </c>
    </row>
    <row r="46" spans="1:13" x14ac:dyDescent="0.3">
      <c r="A46" s="29" t="s">
        <v>217</v>
      </c>
      <c r="B46" s="29">
        <v>1395</v>
      </c>
      <c r="C46" s="29">
        <v>2</v>
      </c>
      <c r="D46" s="29">
        <v>27</v>
      </c>
      <c r="E46" s="29">
        <v>34304</v>
      </c>
      <c r="F46" s="34">
        <f t="shared" si="0"/>
        <v>-3.2832611790685196E-3</v>
      </c>
      <c r="H46" s="29" t="s">
        <v>216</v>
      </c>
      <c r="I46" s="29">
        <v>1395</v>
      </c>
      <c r="J46" s="29">
        <v>2</v>
      </c>
      <c r="K46" s="29">
        <v>26</v>
      </c>
      <c r="L46" s="29">
        <v>34420</v>
      </c>
      <c r="M46" s="34">
        <f t="shared" si="1"/>
        <v>5.8139534883716593E-4</v>
      </c>
    </row>
    <row r="47" spans="1:13" x14ac:dyDescent="0.3">
      <c r="A47" s="31" t="s">
        <v>218</v>
      </c>
      <c r="B47" s="31">
        <v>1395</v>
      </c>
      <c r="C47" s="31">
        <v>2</v>
      </c>
      <c r="D47" s="31">
        <v>28</v>
      </c>
      <c r="E47" s="31">
        <v>34416</v>
      </c>
      <c r="F47" s="34">
        <f t="shared" si="0"/>
        <v>3.2649253731342753E-3</v>
      </c>
      <c r="H47" s="31" t="s">
        <v>217</v>
      </c>
      <c r="I47" s="31">
        <v>1395</v>
      </c>
      <c r="J47" s="31">
        <v>2</v>
      </c>
      <c r="K47" s="31">
        <v>27</v>
      </c>
      <c r="L47" s="31">
        <v>34390</v>
      </c>
      <c r="M47" s="34">
        <f t="shared" si="1"/>
        <v>-8.7158628704242513E-4</v>
      </c>
    </row>
    <row r="48" spans="1:13" x14ac:dyDescent="0.3">
      <c r="A48" s="29" t="s">
        <v>219</v>
      </c>
      <c r="B48" s="29">
        <v>1395</v>
      </c>
      <c r="C48" s="29">
        <v>2</v>
      </c>
      <c r="D48" s="29">
        <v>29</v>
      </c>
      <c r="E48" s="29">
        <v>34398</v>
      </c>
      <c r="F48" s="34">
        <f t="shared" si="0"/>
        <v>-5.2301255230124966E-4</v>
      </c>
      <c r="H48" s="29" t="s">
        <v>218</v>
      </c>
      <c r="I48" s="29">
        <v>1395</v>
      </c>
      <c r="J48" s="29">
        <v>2</v>
      </c>
      <c r="K48" s="29">
        <v>28</v>
      </c>
      <c r="L48" s="29">
        <v>34370</v>
      </c>
      <c r="M48" s="34">
        <f t="shared" si="1"/>
        <v>-5.815644082581839E-4</v>
      </c>
    </row>
    <row r="49" spans="1:13" x14ac:dyDescent="0.3">
      <c r="A49" s="31" t="s">
        <v>220</v>
      </c>
      <c r="B49" s="31">
        <v>1395</v>
      </c>
      <c r="C49" s="31">
        <v>2</v>
      </c>
      <c r="D49" s="31">
        <v>30</v>
      </c>
      <c r="E49" s="31">
        <v>34364</v>
      </c>
      <c r="F49" s="34">
        <f t="shared" si="0"/>
        <v>-9.884295598581172E-4</v>
      </c>
      <c r="H49" s="31" t="s">
        <v>219</v>
      </c>
      <c r="I49" s="31">
        <v>1395</v>
      </c>
      <c r="J49" s="31">
        <v>2</v>
      </c>
      <c r="K49" s="31">
        <v>29</v>
      </c>
      <c r="L49" s="31">
        <v>34370</v>
      </c>
      <c r="M49" s="34">
        <f t="shared" si="1"/>
        <v>0</v>
      </c>
    </row>
    <row r="50" spans="1:13" x14ac:dyDescent="0.3">
      <c r="A50" s="29" t="s">
        <v>221</v>
      </c>
      <c r="B50" s="29">
        <v>1395</v>
      </c>
      <c r="C50" s="29">
        <v>3</v>
      </c>
      <c r="D50" s="29">
        <v>1</v>
      </c>
      <c r="E50" s="29">
        <v>34378</v>
      </c>
      <c r="F50" s="34">
        <f t="shared" si="0"/>
        <v>4.0740309626352555E-4</v>
      </c>
      <c r="H50" s="29" t="s">
        <v>220</v>
      </c>
      <c r="I50" s="29">
        <v>1395</v>
      </c>
      <c r="J50" s="29">
        <v>2</v>
      </c>
      <c r="K50" s="29">
        <v>30</v>
      </c>
      <c r="L50" s="29">
        <v>34370</v>
      </c>
      <c r="M50" s="34">
        <f t="shared" si="1"/>
        <v>0</v>
      </c>
    </row>
    <row r="51" spans="1:13" x14ac:dyDescent="0.3">
      <c r="A51" s="31" t="s">
        <v>222</v>
      </c>
      <c r="B51" s="31">
        <v>1395</v>
      </c>
      <c r="C51" s="31">
        <v>3</v>
      </c>
      <c r="D51" s="31">
        <v>3</v>
      </c>
      <c r="E51" s="31">
        <v>34402</v>
      </c>
      <c r="F51" s="34">
        <f t="shared" si="0"/>
        <v>6.9812089126775057E-4</v>
      </c>
      <c r="H51" s="31" t="s">
        <v>221</v>
      </c>
      <c r="I51" s="31">
        <v>1395</v>
      </c>
      <c r="J51" s="31">
        <v>3</v>
      </c>
      <c r="K51" s="31">
        <v>1</v>
      </c>
      <c r="L51" s="31">
        <v>34390</v>
      </c>
      <c r="M51" s="34">
        <f t="shared" si="1"/>
        <v>5.8190282222869705E-4</v>
      </c>
    </row>
    <row r="52" spans="1:13" x14ac:dyDescent="0.3">
      <c r="A52" s="29" t="s">
        <v>223</v>
      </c>
      <c r="B52" s="29">
        <v>1395</v>
      </c>
      <c r="C52" s="29">
        <v>3</v>
      </c>
      <c r="D52" s="29">
        <v>4</v>
      </c>
      <c r="E52" s="29">
        <v>34402</v>
      </c>
      <c r="F52" s="34">
        <f t="shared" si="0"/>
        <v>0</v>
      </c>
      <c r="H52" s="29" t="s">
        <v>222</v>
      </c>
      <c r="I52" s="29">
        <v>1395</v>
      </c>
      <c r="J52" s="29">
        <v>3</v>
      </c>
      <c r="K52" s="29">
        <v>3</v>
      </c>
      <c r="L52" s="29">
        <v>34490</v>
      </c>
      <c r="M52" s="34">
        <f t="shared" si="1"/>
        <v>2.9078220412910305E-3</v>
      </c>
    </row>
    <row r="53" spans="1:13" x14ac:dyDescent="0.3">
      <c r="A53" s="31" t="s">
        <v>224</v>
      </c>
      <c r="B53" s="31">
        <v>1395</v>
      </c>
      <c r="C53" s="31">
        <v>3</v>
      </c>
      <c r="D53" s="31">
        <v>5</v>
      </c>
      <c r="E53" s="31">
        <v>34536</v>
      </c>
      <c r="F53" s="34">
        <f t="shared" si="0"/>
        <v>3.8951223766059417E-3</v>
      </c>
      <c r="H53" s="31" t="s">
        <v>223</v>
      </c>
      <c r="I53" s="31">
        <v>1395</v>
      </c>
      <c r="J53" s="31">
        <v>3</v>
      </c>
      <c r="K53" s="31">
        <v>4</v>
      </c>
      <c r="L53" s="31">
        <v>34550</v>
      </c>
      <c r="M53" s="34">
        <f t="shared" si="1"/>
        <v>1.7396346767177828E-3</v>
      </c>
    </row>
    <row r="54" spans="1:13" x14ac:dyDescent="0.3">
      <c r="A54" s="29" t="s">
        <v>225</v>
      </c>
      <c r="B54" s="29">
        <v>1395</v>
      </c>
      <c r="C54" s="29">
        <v>3</v>
      </c>
      <c r="D54" s="29">
        <v>6</v>
      </c>
      <c r="E54" s="29">
        <v>34563</v>
      </c>
      <c r="F54" s="34">
        <f t="shared" si="0"/>
        <v>7.8179291174418353E-4</v>
      </c>
      <c r="H54" s="29" t="s">
        <v>224</v>
      </c>
      <c r="I54" s="29">
        <v>1395</v>
      </c>
      <c r="J54" s="29">
        <v>3</v>
      </c>
      <c r="K54" s="29">
        <v>5</v>
      </c>
      <c r="L54" s="29">
        <v>34540</v>
      </c>
      <c r="M54" s="34">
        <f t="shared" si="1"/>
        <v>-2.8943560057892448E-4</v>
      </c>
    </row>
    <row r="55" spans="1:13" x14ac:dyDescent="0.3">
      <c r="A55" s="31" t="s">
        <v>226</v>
      </c>
      <c r="B55" s="31">
        <v>1395</v>
      </c>
      <c r="C55" s="31">
        <v>3</v>
      </c>
      <c r="D55" s="31">
        <v>8</v>
      </c>
      <c r="E55" s="31">
        <v>34567</v>
      </c>
      <c r="F55" s="34">
        <f t="shared" si="0"/>
        <v>1.1573069467352148E-4</v>
      </c>
      <c r="H55" s="31" t="s">
        <v>225</v>
      </c>
      <c r="I55" s="31">
        <v>1395</v>
      </c>
      <c r="J55" s="31">
        <v>3</v>
      </c>
      <c r="K55" s="31">
        <v>6</v>
      </c>
      <c r="L55" s="31">
        <v>34550</v>
      </c>
      <c r="M55" s="34">
        <f t="shared" si="1"/>
        <v>2.8951939779964242E-4</v>
      </c>
    </row>
    <row r="56" spans="1:13" x14ac:dyDescent="0.3">
      <c r="A56" s="29" t="s">
        <v>227</v>
      </c>
      <c r="B56" s="29">
        <v>1395</v>
      </c>
      <c r="C56" s="29">
        <v>3</v>
      </c>
      <c r="D56" s="29">
        <v>9</v>
      </c>
      <c r="E56" s="29">
        <v>34754</v>
      </c>
      <c r="F56" s="34">
        <f t="shared" si="0"/>
        <v>5.409783897937448E-3</v>
      </c>
      <c r="H56" s="29" t="s">
        <v>226</v>
      </c>
      <c r="I56" s="29">
        <v>1395</v>
      </c>
      <c r="J56" s="29">
        <v>3</v>
      </c>
      <c r="K56" s="29">
        <v>8</v>
      </c>
      <c r="L56" s="29">
        <v>34790</v>
      </c>
      <c r="M56" s="34">
        <f t="shared" si="1"/>
        <v>6.9464544138928552E-3</v>
      </c>
    </row>
    <row r="57" spans="1:13" x14ac:dyDescent="0.3">
      <c r="A57" s="31" t="s">
        <v>228</v>
      </c>
      <c r="B57" s="31">
        <v>1395</v>
      </c>
      <c r="C57" s="31">
        <v>3</v>
      </c>
      <c r="D57" s="31">
        <v>10</v>
      </c>
      <c r="E57" s="31">
        <v>34593</v>
      </c>
      <c r="F57" s="34">
        <f t="shared" si="0"/>
        <v>-4.6325602808310329E-3</v>
      </c>
      <c r="H57" s="31" t="s">
        <v>227</v>
      </c>
      <c r="I57" s="31">
        <v>1395</v>
      </c>
      <c r="J57" s="31">
        <v>3</v>
      </c>
      <c r="K57" s="31">
        <v>9</v>
      </c>
      <c r="L57" s="31">
        <v>34700</v>
      </c>
      <c r="M57" s="34">
        <f t="shared" si="1"/>
        <v>-2.5869502730669902E-3</v>
      </c>
    </row>
    <row r="58" spans="1:13" x14ac:dyDescent="0.3">
      <c r="A58" s="29" t="s">
        <v>229</v>
      </c>
      <c r="B58" s="29">
        <v>1395</v>
      </c>
      <c r="C58" s="29">
        <v>3</v>
      </c>
      <c r="D58" s="29">
        <v>11</v>
      </c>
      <c r="E58" s="29">
        <v>34609</v>
      </c>
      <c r="F58" s="34">
        <f t="shared" si="0"/>
        <v>4.6252131934210183E-4</v>
      </c>
      <c r="H58" s="29" t="s">
        <v>228</v>
      </c>
      <c r="I58" s="29">
        <v>1395</v>
      </c>
      <c r="J58" s="29">
        <v>3</v>
      </c>
      <c r="K58" s="29">
        <v>10</v>
      </c>
      <c r="L58" s="29">
        <v>34630</v>
      </c>
      <c r="M58" s="34">
        <f t="shared" si="1"/>
        <v>-2.0172910662824561E-3</v>
      </c>
    </row>
    <row r="59" spans="1:13" x14ac:dyDescent="0.3">
      <c r="A59" s="31" t="s">
        <v>230</v>
      </c>
      <c r="B59" s="31">
        <v>1395</v>
      </c>
      <c r="C59" s="31">
        <v>3</v>
      </c>
      <c r="D59" s="31">
        <v>12</v>
      </c>
      <c r="E59" s="31">
        <v>34619</v>
      </c>
      <c r="F59" s="34">
        <f t="shared" si="0"/>
        <v>2.8894218266928284E-4</v>
      </c>
      <c r="H59" s="31" t="s">
        <v>229</v>
      </c>
      <c r="I59" s="31">
        <v>1395</v>
      </c>
      <c r="J59" s="31">
        <v>3</v>
      </c>
      <c r="K59" s="31">
        <v>11</v>
      </c>
      <c r="L59" s="31">
        <v>34650</v>
      </c>
      <c r="M59" s="34">
        <f t="shared" si="1"/>
        <v>5.7753393011839016E-4</v>
      </c>
    </row>
    <row r="60" spans="1:13" x14ac:dyDescent="0.3">
      <c r="A60" s="29" t="s">
        <v>231</v>
      </c>
      <c r="B60" s="29">
        <v>1395</v>
      </c>
      <c r="C60" s="29">
        <v>3</v>
      </c>
      <c r="D60" s="29">
        <v>13</v>
      </c>
      <c r="E60" s="29">
        <v>34692</v>
      </c>
      <c r="F60" s="34">
        <f t="shared" si="0"/>
        <v>2.1086686501632368E-3</v>
      </c>
      <c r="H60" s="29" t="s">
        <v>230</v>
      </c>
      <c r="I60" s="29">
        <v>1395</v>
      </c>
      <c r="J60" s="29">
        <v>3</v>
      </c>
      <c r="K60" s="29">
        <v>12</v>
      </c>
      <c r="L60" s="29">
        <v>34650</v>
      </c>
      <c r="M60" s="34">
        <f t="shared" si="1"/>
        <v>0</v>
      </c>
    </row>
    <row r="61" spans="1:13" x14ac:dyDescent="0.3">
      <c r="A61" s="31" t="s">
        <v>232</v>
      </c>
      <c r="B61" s="31">
        <v>1395</v>
      </c>
      <c r="C61" s="31">
        <v>3</v>
      </c>
      <c r="D61" s="31">
        <v>16</v>
      </c>
      <c r="E61" s="31">
        <v>34721</v>
      </c>
      <c r="F61" s="34">
        <f t="shared" si="0"/>
        <v>8.3592759137562922E-4</v>
      </c>
      <c r="H61" s="31" t="s">
        <v>231</v>
      </c>
      <c r="I61" s="31">
        <v>1395</v>
      </c>
      <c r="J61" s="31">
        <v>3</v>
      </c>
      <c r="K61" s="31">
        <v>13</v>
      </c>
      <c r="L61" s="31">
        <v>34710</v>
      </c>
      <c r="M61" s="34">
        <f t="shared" si="1"/>
        <v>1.7316017316018062E-3</v>
      </c>
    </row>
    <row r="62" spans="1:13" x14ac:dyDescent="0.3">
      <c r="A62" s="29" t="s">
        <v>233</v>
      </c>
      <c r="B62" s="29">
        <v>1395</v>
      </c>
      <c r="C62" s="29">
        <v>3</v>
      </c>
      <c r="D62" s="29">
        <v>17</v>
      </c>
      <c r="E62" s="29">
        <v>34593</v>
      </c>
      <c r="F62" s="34">
        <f t="shared" si="0"/>
        <v>-3.6865297658477125E-3</v>
      </c>
      <c r="H62" s="29" t="s">
        <v>1921</v>
      </c>
      <c r="I62" s="29">
        <v>1395</v>
      </c>
      <c r="J62" s="29">
        <v>3</v>
      </c>
      <c r="K62" s="29">
        <v>14</v>
      </c>
      <c r="L62" s="29">
        <v>34710</v>
      </c>
      <c r="M62" s="34">
        <f t="shared" si="1"/>
        <v>0</v>
      </c>
    </row>
    <row r="63" spans="1:13" x14ac:dyDescent="0.3">
      <c r="A63" s="31" t="s">
        <v>234</v>
      </c>
      <c r="B63" s="31">
        <v>1395</v>
      </c>
      <c r="C63" s="31">
        <v>3</v>
      </c>
      <c r="D63" s="31">
        <v>18</v>
      </c>
      <c r="E63" s="31">
        <v>34708</v>
      </c>
      <c r="F63" s="34">
        <f t="shared" si="0"/>
        <v>3.3243719827711349E-3</v>
      </c>
      <c r="H63" s="31" t="s">
        <v>1922</v>
      </c>
      <c r="I63" s="31">
        <v>1395</v>
      </c>
      <c r="J63" s="31">
        <v>3</v>
      </c>
      <c r="K63" s="31">
        <v>15</v>
      </c>
      <c r="L63" s="31">
        <v>34710</v>
      </c>
      <c r="M63" s="34">
        <f t="shared" si="1"/>
        <v>0</v>
      </c>
    </row>
    <row r="64" spans="1:13" x14ac:dyDescent="0.3">
      <c r="A64" s="29" t="s">
        <v>235</v>
      </c>
      <c r="B64" s="29">
        <v>1395</v>
      </c>
      <c r="C64" s="29">
        <v>3</v>
      </c>
      <c r="D64" s="29">
        <v>19</v>
      </c>
      <c r="E64" s="29">
        <v>34683</v>
      </c>
      <c r="F64" s="34">
        <f t="shared" si="0"/>
        <v>-7.2029503284543051E-4</v>
      </c>
      <c r="H64" s="29" t="s">
        <v>232</v>
      </c>
      <c r="I64" s="29">
        <v>1395</v>
      </c>
      <c r="J64" s="29">
        <v>3</v>
      </c>
      <c r="K64" s="29">
        <v>16</v>
      </c>
      <c r="L64" s="29">
        <v>34670</v>
      </c>
      <c r="M64" s="34">
        <f t="shared" si="1"/>
        <v>-1.1524056467876465E-3</v>
      </c>
    </row>
    <row r="65" spans="1:13" x14ac:dyDescent="0.3">
      <c r="A65" s="31" t="s">
        <v>236</v>
      </c>
      <c r="B65" s="31">
        <v>1395</v>
      </c>
      <c r="C65" s="31">
        <v>3</v>
      </c>
      <c r="D65" s="31">
        <v>20</v>
      </c>
      <c r="E65" s="31">
        <v>34496</v>
      </c>
      <c r="F65" s="34">
        <f t="shared" si="0"/>
        <v>-5.3916904535362686E-3</v>
      </c>
      <c r="H65" s="31" t="s">
        <v>233</v>
      </c>
      <c r="I65" s="31">
        <v>1395</v>
      </c>
      <c r="J65" s="31">
        <v>3</v>
      </c>
      <c r="K65" s="31">
        <v>17</v>
      </c>
      <c r="L65" s="31">
        <v>34530</v>
      </c>
      <c r="M65" s="34">
        <f t="shared" si="1"/>
        <v>-4.0380732621863036E-3</v>
      </c>
    </row>
    <row r="66" spans="1:13" x14ac:dyDescent="0.3">
      <c r="A66" s="29" t="s">
        <v>237</v>
      </c>
      <c r="B66" s="29">
        <v>1395</v>
      </c>
      <c r="C66" s="29">
        <v>3</v>
      </c>
      <c r="D66" s="29">
        <v>22</v>
      </c>
      <c r="E66" s="29">
        <v>34676</v>
      </c>
      <c r="F66" s="34">
        <f t="shared" si="0"/>
        <v>5.2179962894247645E-3</v>
      </c>
      <c r="H66" s="29" t="s">
        <v>234</v>
      </c>
      <c r="I66" s="29">
        <v>1395</v>
      </c>
      <c r="J66" s="29">
        <v>3</v>
      </c>
      <c r="K66" s="29">
        <v>18</v>
      </c>
      <c r="L66" s="29">
        <v>34550</v>
      </c>
      <c r="M66" s="34">
        <f t="shared" si="1"/>
        <v>5.7920648711262679E-4</v>
      </c>
    </row>
    <row r="67" spans="1:13" x14ac:dyDescent="0.3">
      <c r="A67" s="31" t="s">
        <v>238</v>
      </c>
      <c r="B67" s="31">
        <v>1395</v>
      </c>
      <c r="C67" s="31">
        <v>3</v>
      </c>
      <c r="D67" s="31">
        <v>23</v>
      </c>
      <c r="E67" s="31">
        <v>34654</v>
      </c>
      <c r="F67" s="34">
        <f t="shared" si="0"/>
        <v>-6.3444457261507825E-4</v>
      </c>
      <c r="H67" s="31" t="s">
        <v>235</v>
      </c>
      <c r="I67" s="31">
        <v>1395</v>
      </c>
      <c r="J67" s="31">
        <v>3</v>
      </c>
      <c r="K67" s="31">
        <v>19</v>
      </c>
      <c r="L67" s="31">
        <v>34580</v>
      </c>
      <c r="M67" s="34">
        <f t="shared" si="1"/>
        <v>8.6830680173655139E-4</v>
      </c>
    </row>
    <row r="68" spans="1:13" x14ac:dyDescent="0.3">
      <c r="A68" s="29" t="s">
        <v>239</v>
      </c>
      <c r="B68" s="29">
        <v>1395</v>
      </c>
      <c r="C68" s="29">
        <v>3</v>
      </c>
      <c r="D68" s="29">
        <v>24</v>
      </c>
      <c r="E68" s="29">
        <v>34584</v>
      </c>
      <c r="F68" s="34">
        <f t="shared" si="0"/>
        <v>-2.0199688347665168E-3</v>
      </c>
      <c r="H68" s="29" t="s">
        <v>236</v>
      </c>
      <c r="I68" s="29">
        <v>1395</v>
      </c>
      <c r="J68" s="29">
        <v>3</v>
      </c>
      <c r="K68" s="29">
        <v>20</v>
      </c>
      <c r="L68" s="29">
        <v>34600</v>
      </c>
      <c r="M68" s="34">
        <f t="shared" si="1"/>
        <v>5.7836899942165232E-4</v>
      </c>
    </row>
    <row r="69" spans="1:13" x14ac:dyDescent="0.3">
      <c r="A69" s="31" t="s">
        <v>240</v>
      </c>
      <c r="B69" s="31">
        <v>1395</v>
      </c>
      <c r="C69" s="31">
        <v>3</v>
      </c>
      <c r="D69" s="31">
        <v>25</v>
      </c>
      <c r="E69" s="31">
        <v>34594</v>
      </c>
      <c r="F69" s="34">
        <f t="shared" si="0"/>
        <v>2.8915105250981732E-4</v>
      </c>
      <c r="H69" s="31" t="s">
        <v>237</v>
      </c>
      <c r="I69" s="31">
        <v>1395</v>
      </c>
      <c r="J69" s="31">
        <v>3</v>
      </c>
      <c r="K69" s="31">
        <v>22</v>
      </c>
      <c r="L69" s="31">
        <v>34610</v>
      </c>
      <c r="M69" s="34">
        <f t="shared" si="1"/>
        <v>2.8901734104036514E-4</v>
      </c>
    </row>
    <row r="70" spans="1:13" x14ac:dyDescent="0.3">
      <c r="A70" s="29" t="s">
        <v>241</v>
      </c>
      <c r="B70" s="29">
        <v>1395</v>
      </c>
      <c r="C70" s="29">
        <v>3</v>
      </c>
      <c r="D70" s="29">
        <v>26</v>
      </c>
      <c r="E70" s="29">
        <v>34648</v>
      </c>
      <c r="F70" s="34">
        <f t="shared" ref="F70:F133" si="2">E70/E69-1</f>
        <v>1.5609643290743769E-3</v>
      </c>
      <c r="H70" s="29" t="s">
        <v>238</v>
      </c>
      <c r="I70" s="29">
        <v>1395</v>
      </c>
      <c r="J70" s="29">
        <v>3</v>
      </c>
      <c r="K70" s="29">
        <v>23</v>
      </c>
      <c r="L70" s="29">
        <v>34600</v>
      </c>
      <c r="M70" s="34">
        <f t="shared" ref="M70:M133" si="3">L70/L69-1</f>
        <v>-2.8893383415196094E-4</v>
      </c>
    </row>
    <row r="71" spans="1:13" x14ac:dyDescent="0.3">
      <c r="A71" s="31" t="s">
        <v>242</v>
      </c>
      <c r="B71" s="31">
        <v>1395</v>
      </c>
      <c r="C71" s="31">
        <v>3</v>
      </c>
      <c r="D71" s="31">
        <v>27</v>
      </c>
      <c r="E71" s="31">
        <v>34563</v>
      </c>
      <c r="F71" s="34">
        <f t="shared" si="2"/>
        <v>-2.4532440544908773E-3</v>
      </c>
      <c r="H71" s="31" t="s">
        <v>239</v>
      </c>
      <c r="I71" s="31">
        <v>1395</v>
      </c>
      <c r="J71" s="31">
        <v>3</v>
      </c>
      <c r="K71" s="31">
        <v>24</v>
      </c>
      <c r="L71" s="31">
        <v>34530</v>
      </c>
      <c r="M71" s="34">
        <f t="shared" si="3"/>
        <v>-2.0231213872832221E-3</v>
      </c>
    </row>
    <row r="72" spans="1:13" x14ac:dyDescent="0.3">
      <c r="A72" s="29" t="s">
        <v>243</v>
      </c>
      <c r="B72" s="29">
        <v>1395</v>
      </c>
      <c r="C72" s="29">
        <v>3</v>
      </c>
      <c r="D72" s="29">
        <v>29</v>
      </c>
      <c r="E72" s="29">
        <v>34520</v>
      </c>
      <c r="F72" s="34">
        <f t="shared" si="2"/>
        <v>-1.2441049677400784E-3</v>
      </c>
      <c r="H72" s="29" t="s">
        <v>240</v>
      </c>
      <c r="I72" s="29">
        <v>1395</v>
      </c>
      <c r="J72" s="29">
        <v>3</v>
      </c>
      <c r="K72" s="29">
        <v>25</v>
      </c>
      <c r="L72" s="29">
        <v>34590</v>
      </c>
      <c r="M72" s="34">
        <f t="shared" si="3"/>
        <v>1.7376194613378804E-3</v>
      </c>
    </row>
    <row r="73" spans="1:13" x14ac:dyDescent="0.3">
      <c r="A73" s="31" t="s">
        <v>244</v>
      </c>
      <c r="B73" s="31">
        <v>1395</v>
      </c>
      <c r="C73" s="31">
        <v>3</v>
      </c>
      <c r="D73" s="31">
        <v>30</v>
      </c>
      <c r="E73" s="31">
        <v>34635</v>
      </c>
      <c r="F73" s="34">
        <f t="shared" si="2"/>
        <v>3.331402085747337E-3</v>
      </c>
      <c r="H73" s="31" t="s">
        <v>241</v>
      </c>
      <c r="I73" s="31">
        <v>1395</v>
      </c>
      <c r="J73" s="31">
        <v>3</v>
      </c>
      <c r="K73" s="31">
        <v>26</v>
      </c>
      <c r="L73" s="31">
        <v>34600</v>
      </c>
      <c r="M73" s="34">
        <f t="shared" si="3"/>
        <v>2.8910089621270174E-4</v>
      </c>
    </row>
    <row r="74" spans="1:13" x14ac:dyDescent="0.3">
      <c r="A74" s="29" t="s">
        <v>245</v>
      </c>
      <c r="B74" s="29">
        <v>1395</v>
      </c>
      <c r="C74" s="29">
        <v>3</v>
      </c>
      <c r="D74" s="29">
        <v>31</v>
      </c>
      <c r="E74" s="29">
        <v>34623</v>
      </c>
      <c r="F74" s="34">
        <f t="shared" si="2"/>
        <v>-3.4647033347767753E-4</v>
      </c>
      <c r="H74" s="29" t="s">
        <v>242</v>
      </c>
      <c r="I74" s="29">
        <v>1395</v>
      </c>
      <c r="J74" s="29">
        <v>3</v>
      </c>
      <c r="K74" s="29">
        <v>27</v>
      </c>
      <c r="L74" s="29">
        <v>34550</v>
      </c>
      <c r="M74" s="34">
        <f t="shared" si="3"/>
        <v>-1.4450867052022698E-3</v>
      </c>
    </row>
    <row r="75" spans="1:13" x14ac:dyDescent="0.3">
      <c r="A75" s="31" t="s">
        <v>246</v>
      </c>
      <c r="B75" s="31">
        <v>1395</v>
      </c>
      <c r="C75" s="31">
        <v>4</v>
      </c>
      <c r="D75" s="31">
        <v>1</v>
      </c>
      <c r="E75" s="31">
        <v>34733</v>
      </c>
      <c r="F75" s="34">
        <f t="shared" si="2"/>
        <v>3.1770788204372735E-3</v>
      </c>
      <c r="H75" s="31" t="s">
        <v>243</v>
      </c>
      <c r="I75" s="31">
        <v>1395</v>
      </c>
      <c r="J75" s="31">
        <v>3</v>
      </c>
      <c r="K75" s="31">
        <v>29</v>
      </c>
      <c r="L75" s="31">
        <v>34540</v>
      </c>
      <c r="M75" s="34">
        <f t="shared" si="3"/>
        <v>-2.8943560057892448E-4</v>
      </c>
    </row>
    <row r="76" spans="1:13" x14ac:dyDescent="0.3">
      <c r="A76" s="29" t="s">
        <v>247</v>
      </c>
      <c r="B76" s="29">
        <v>1395</v>
      </c>
      <c r="C76" s="29">
        <v>4</v>
      </c>
      <c r="D76" s="29">
        <v>2</v>
      </c>
      <c r="E76" s="29">
        <v>34668</v>
      </c>
      <c r="F76" s="34">
        <f t="shared" si="2"/>
        <v>-1.8714191115077883E-3</v>
      </c>
      <c r="H76" s="29" t="s">
        <v>244</v>
      </c>
      <c r="I76" s="29">
        <v>1395</v>
      </c>
      <c r="J76" s="29">
        <v>3</v>
      </c>
      <c r="K76" s="29">
        <v>30</v>
      </c>
      <c r="L76" s="29">
        <v>34540</v>
      </c>
      <c r="M76" s="34">
        <f t="shared" si="3"/>
        <v>0</v>
      </c>
    </row>
    <row r="77" spans="1:13" x14ac:dyDescent="0.3">
      <c r="A77" s="31" t="s">
        <v>248</v>
      </c>
      <c r="B77" s="31">
        <v>1395</v>
      </c>
      <c r="C77" s="31">
        <v>4</v>
      </c>
      <c r="D77" s="31">
        <v>3</v>
      </c>
      <c r="E77" s="31">
        <v>34622</v>
      </c>
      <c r="F77" s="34">
        <f t="shared" si="2"/>
        <v>-1.3268720433829984E-3</v>
      </c>
      <c r="H77" s="31" t="s">
        <v>245</v>
      </c>
      <c r="I77" s="31">
        <v>1395</v>
      </c>
      <c r="J77" s="31">
        <v>3</v>
      </c>
      <c r="K77" s="31">
        <v>31</v>
      </c>
      <c r="L77" s="31">
        <v>34550</v>
      </c>
      <c r="M77" s="34">
        <f t="shared" si="3"/>
        <v>2.8951939779964242E-4</v>
      </c>
    </row>
    <row r="78" spans="1:13" x14ac:dyDescent="0.3">
      <c r="A78" s="29" t="s">
        <v>249</v>
      </c>
      <c r="B78" s="29">
        <v>1395</v>
      </c>
      <c r="C78" s="29">
        <v>4</v>
      </c>
      <c r="D78" s="29">
        <v>5</v>
      </c>
      <c r="E78" s="29">
        <v>34770</v>
      </c>
      <c r="F78" s="34">
        <f t="shared" si="2"/>
        <v>4.2747386055108638E-3</v>
      </c>
      <c r="H78" s="29" t="s">
        <v>246</v>
      </c>
      <c r="I78" s="29">
        <v>1395</v>
      </c>
      <c r="J78" s="29">
        <v>4</v>
      </c>
      <c r="K78" s="29">
        <v>1</v>
      </c>
      <c r="L78" s="29">
        <v>34600</v>
      </c>
      <c r="M78" s="34">
        <f t="shared" si="3"/>
        <v>1.4471780028944004E-3</v>
      </c>
    </row>
    <row r="79" spans="1:13" x14ac:dyDescent="0.3">
      <c r="A79" s="31" t="s">
        <v>250</v>
      </c>
      <c r="B79" s="31">
        <v>1395</v>
      </c>
      <c r="C79" s="31">
        <v>4</v>
      </c>
      <c r="D79" s="31">
        <v>6</v>
      </c>
      <c r="E79" s="31">
        <v>34827</v>
      </c>
      <c r="F79" s="34">
        <f t="shared" si="2"/>
        <v>1.6393442622950616E-3</v>
      </c>
      <c r="H79" s="31" t="s">
        <v>247</v>
      </c>
      <c r="I79" s="31">
        <v>1395</v>
      </c>
      <c r="J79" s="31">
        <v>4</v>
      </c>
      <c r="K79" s="31">
        <v>2</v>
      </c>
      <c r="L79" s="31">
        <v>34630</v>
      </c>
      <c r="M79" s="34">
        <f t="shared" si="3"/>
        <v>8.6705202312131746E-4</v>
      </c>
    </row>
    <row r="80" spans="1:13" x14ac:dyDescent="0.3">
      <c r="A80" s="29" t="s">
        <v>251</v>
      </c>
      <c r="B80" s="29">
        <v>1395</v>
      </c>
      <c r="C80" s="29">
        <v>4</v>
      </c>
      <c r="D80" s="29">
        <v>8</v>
      </c>
      <c r="E80" s="29">
        <v>34841</v>
      </c>
      <c r="F80" s="34">
        <f t="shared" si="2"/>
        <v>4.0198696413695778E-4</v>
      </c>
      <c r="H80" s="29" t="s">
        <v>249</v>
      </c>
      <c r="I80" s="29">
        <v>1395</v>
      </c>
      <c r="J80" s="29">
        <v>4</v>
      </c>
      <c r="K80" s="29">
        <v>5</v>
      </c>
      <c r="L80" s="29">
        <v>34610</v>
      </c>
      <c r="M80" s="34">
        <f t="shared" si="3"/>
        <v>-5.7753393011839016E-4</v>
      </c>
    </row>
    <row r="81" spans="1:13" x14ac:dyDescent="0.3">
      <c r="A81" s="31" t="s">
        <v>252</v>
      </c>
      <c r="B81" s="31">
        <v>1395</v>
      </c>
      <c r="C81" s="31">
        <v>4</v>
      </c>
      <c r="D81" s="31">
        <v>9</v>
      </c>
      <c r="E81" s="31">
        <v>34909</v>
      </c>
      <c r="F81" s="34">
        <f t="shared" si="2"/>
        <v>1.9517235441004477E-3</v>
      </c>
      <c r="H81" s="31" t="s">
        <v>250</v>
      </c>
      <c r="I81" s="31">
        <v>1395</v>
      </c>
      <c r="J81" s="31">
        <v>4</v>
      </c>
      <c r="K81" s="31">
        <v>6</v>
      </c>
      <c r="L81" s="31">
        <v>34850</v>
      </c>
      <c r="M81" s="34">
        <f t="shared" si="3"/>
        <v>6.9344120196475068E-3</v>
      </c>
    </row>
    <row r="82" spans="1:13" x14ac:dyDescent="0.3">
      <c r="A82" s="29" t="s">
        <v>253</v>
      </c>
      <c r="B82" s="29">
        <v>1395</v>
      </c>
      <c r="C82" s="29">
        <v>4</v>
      </c>
      <c r="D82" s="29">
        <v>10</v>
      </c>
      <c r="E82" s="29">
        <v>35078</v>
      </c>
      <c r="F82" s="34">
        <f t="shared" si="2"/>
        <v>4.8411584405168018E-3</v>
      </c>
      <c r="H82" s="29" t="s">
        <v>251</v>
      </c>
      <c r="I82" s="29">
        <v>1395</v>
      </c>
      <c r="J82" s="29">
        <v>4</v>
      </c>
      <c r="K82" s="29">
        <v>8</v>
      </c>
      <c r="L82" s="29">
        <v>34890</v>
      </c>
      <c r="M82" s="34">
        <f t="shared" si="3"/>
        <v>1.1477761836442557E-3</v>
      </c>
    </row>
    <row r="83" spans="1:13" x14ac:dyDescent="0.3">
      <c r="A83" s="31" t="s">
        <v>254</v>
      </c>
      <c r="B83" s="31">
        <v>1395</v>
      </c>
      <c r="C83" s="31">
        <v>4</v>
      </c>
      <c r="D83" s="31">
        <v>12</v>
      </c>
      <c r="E83" s="31">
        <v>35121</v>
      </c>
      <c r="F83" s="34">
        <f t="shared" si="2"/>
        <v>1.2258395575575065E-3</v>
      </c>
      <c r="H83" s="31" t="s">
        <v>252</v>
      </c>
      <c r="I83" s="31">
        <v>1395</v>
      </c>
      <c r="J83" s="31">
        <v>4</v>
      </c>
      <c r="K83" s="31">
        <v>9</v>
      </c>
      <c r="L83" s="31">
        <v>35190</v>
      </c>
      <c r="M83" s="34">
        <f t="shared" si="3"/>
        <v>8.5984522785897965E-3</v>
      </c>
    </row>
    <row r="84" spans="1:13" x14ac:dyDescent="0.3">
      <c r="A84" s="29" t="s">
        <v>255</v>
      </c>
      <c r="B84" s="29">
        <v>1395</v>
      </c>
      <c r="C84" s="29">
        <v>4</v>
      </c>
      <c r="D84" s="29">
        <v>13</v>
      </c>
      <c r="E84" s="29">
        <v>34941</v>
      </c>
      <c r="F84" s="34">
        <f t="shared" si="2"/>
        <v>-5.1251388058426439E-3</v>
      </c>
      <c r="H84" s="29" t="s">
        <v>253</v>
      </c>
      <c r="I84" s="29">
        <v>1395</v>
      </c>
      <c r="J84" s="29">
        <v>4</v>
      </c>
      <c r="K84" s="29">
        <v>10</v>
      </c>
      <c r="L84" s="29">
        <v>35290</v>
      </c>
      <c r="M84" s="34">
        <f t="shared" si="3"/>
        <v>2.8417163967036085E-3</v>
      </c>
    </row>
    <row r="85" spans="1:13" x14ac:dyDescent="0.3">
      <c r="A85" s="31" t="s">
        <v>256</v>
      </c>
      <c r="B85" s="31">
        <v>1395</v>
      </c>
      <c r="C85" s="31">
        <v>4</v>
      </c>
      <c r="D85" s="31">
        <v>14</v>
      </c>
      <c r="E85" s="31">
        <v>34758</v>
      </c>
      <c r="F85" s="34">
        <f t="shared" si="2"/>
        <v>-5.2374001888898514E-3</v>
      </c>
      <c r="H85" s="31" t="s">
        <v>254</v>
      </c>
      <c r="I85" s="31">
        <v>1395</v>
      </c>
      <c r="J85" s="31">
        <v>4</v>
      </c>
      <c r="K85" s="31">
        <v>12</v>
      </c>
      <c r="L85" s="31">
        <v>35160</v>
      </c>
      <c r="M85" s="34">
        <f t="shared" si="3"/>
        <v>-3.6837631056956255E-3</v>
      </c>
    </row>
    <row r="86" spans="1:13" x14ac:dyDescent="0.3">
      <c r="A86" s="29" t="s">
        <v>257</v>
      </c>
      <c r="B86" s="29">
        <v>1395</v>
      </c>
      <c r="C86" s="29">
        <v>4</v>
      </c>
      <c r="D86" s="29">
        <v>15</v>
      </c>
      <c r="E86" s="29">
        <v>34793</v>
      </c>
      <c r="F86" s="34">
        <f t="shared" si="2"/>
        <v>1.0069624259163579E-3</v>
      </c>
      <c r="H86" s="29" t="s">
        <v>255</v>
      </c>
      <c r="I86" s="29">
        <v>1395</v>
      </c>
      <c r="J86" s="29">
        <v>4</v>
      </c>
      <c r="K86" s="29">
        <v>13</v>
      </c>
      <c r="L86" s="29">
        <v>34790</v>
      </c>
      <c r="M86" s="34">
        <f t="shared" si="3"/>
        <v>-1.0523321956769083E-2</v>
      </c>
    </row>
    <row r="87" spans="1:13" x14ac:dyDescent="0.3">
      <c r="A87" s="31" t="s">
        <v>258</v>
      </c>
      <c r="B87" s="31">
        <v>1395</v>
      </c>
      <c r="C87" s="31">
        <v>4</v>
      </c>
      <c r="D87" s="31">
        <v>19</v>
      </c>
      <c r="E87" s="31">
        <v>34806</v>
      </c>
      <c r="F87" s="34">
        <f t="shared" si="2"/>
        <v>3.7363837553527901E-4</v>
      </c>
      <c r="H87" s="31" t="s">
        <v>256</v>
      </c>
      <c r="I87" s="31">
        <v>1395</v>
      </c>
      <c r="J87" s="31">
        <v>4</v>
      </c>
      <c r="K87" s="31">
        <v>14</v>
      </c>
      <c r="L87" s="31">
        <v>34870</v>
      </c>
      <c r="M87" s="34">
        <f t="shared" si="3"/>
        <v>2.2995113538373246E-3</v>
      </c>
    </row>
    <row r="88" spans="1:13" x14ac:dyDescent="0.3">
      <c r="A88" s="29" t="s">
        <v>259</v>
      </c>
      <c r="B88" s="29">
        <v>1395</v>
      </c>
      <c r="C88" s="29">
        <v>4</v>
      </c>
      <c r="D88" s="29">
        <v>20</v>
      </c>
      <c r="E88" s="29">
        <v>34960</v>
      </c>
      <c r="F88" s="34">
        <f t="shared" si="2"/>
        <v>4.4245245072689343E-3</v>
      </c>
      <c r="H88" s="29" t="s">
        <v>257</v>
      </c>
      <c r="I88" s="29">
        <v>1395</v>
      </c>
      <c r="J88" s="29">
        <v>4</v>
      </c>
      <c r="K88" s="29">
        <v>15</v>
      </c>
      <c r="L88" s="29">
        <v>34870</v>
      </c>
      <c r="M88" s="34">
        <f t="shared" si="3"/>
        <v>0</v>
      </c>
    </row>
    <row r="89" spans="1:13" x14ac:dyDescent="0.3">
      <c r="A89" s="31" t="s">
        <v>260</v>
      </c>
      <c r="B89" s="31">
        <v>1395</v>
      </c>
      <c r="C89" s="31">
        <v>4</v>
      </c>
      <c r="D89" s="31">
        <v>21</v>
      </c>
      <c r="E89" s="31">
        <v>34973</v>
      </c>
      <c r="F89" s="34">
        <f t="shared" si="2"/>
        <v>3.718535469108275E-4</v>
      </c>
      <c r="H89" s="31" t="s">
        <v>258</v>
      </c>
      <c r="I89" s="31">
        <v>1395</v>
      </c>
      <c r="J89" s="31">
        <v>4</v>
      </c>
      <c r="K89" s="31">
        <v>19</v>
      </c>
      <c r="L89" s="31">
        <v>34830</v>
      </c>
      <c r="M89" s="34">
        <f t="shared" si="3"/>
        <v>-1.1471178663607917E-3</v>
      </c>
    </row>
    <row r="90" spans="1:13" x14ac:dyDescent="0.3">
      <c r="A90" s="29" t="s">
        <v>261</v>
      </c>
      <c r="B90" s="29">
        <v>1395</v>
      </c>
      <c r="C90" s="29">
        <v>4</v>
      </c>
      <c r="D90" s="29">
        <v>22</v>
      </c>
      <c r="E90" s="29">
        <v>35083</v>
      </c>
      <c r="F90" s="34">
        <f t="shared" si="2"/>
        <v>3.145283504417673E-3</v>
      </c>
      <c r="H90" s="29" t="s">
        <v>259</v>
      </c>
      <c r="I90" s="29">
        <v>1395</v>
      </c>
      <c r="J90" s="29">
        <v>4</v>
      </c>
      <c r="K90" s="29">
        <v>20</v>
      </c>
      <c r="L90" s="29">
        <v>34970</v>
      </c>
      <c r="M90" s="34">
        <f t="shared" si="3"/>
        <v>4.0195233993682855E-3</v>
      </c>
    </row>
    <row r="91" spans="1:13" x14ac:dyDescent="0.3">
      <c r="A91" s="31" t="s">
        <v>262</v>
      </c>
      <c r="B91" s="31">
        <v>1395</v>
      </c>
      <c r="C91" s="31">
        <v>4</v>
      </c>
      <c r="D91" s="31">
        <v>23</v>
      </c>
      <c r="E91" s="31">
        <v>35126</v>
      </c>
      <c r="F91" s="34">
        <f t="shared" si="2"/>
        <v>1.2256648519226587E-3</v>
      </c>
      <c r="H91" s="31" t="s">
        <v>260</v>
      </c>
      <c r="I91" s="31">
        <v>1395</v>
      </c>
      <c r="J91" s="31">
        <v>4</v>
      </c>
      <c r="K91" s="31">
        <v>21</v>
      </c>
      <c r="L91" s="31">
        <v>35010</v>
      </c>
      <c r="M91" s="34">
        <f t="shared" si="3"/>
        <v>1.1438375750643104E-3</v>
      </c>
    </row>
    <row r="92" spans="1:13" x14ac:dyDescent="0.3">
      <c r="A92" s="29" t="s">
        <v>263</v>
      </c>
      <c r="B92" s="29">
        <v>1395</v>
      </c>
      <c r="C92" s="29">
        <v>4</v>
      </c>
      <c r="D92" s="29">
        <v>24</v>
      </c>
      <c r="E92" s="29">
        <v>34938</v>
      </c>
      <c r="F92" s="34">
        <f t="shared" si="2"/>
        <v>-5.3521607925752779E-3</v>
      </c>
      <c r="H92" s="29" t="s">
        <v>261</v>
      </c>
      <c r="I92" s="29">
        <v>1395</v>
      </c>
      <c r="J92" s="29">
        <v>4</v>
      </c>
      <c r="K92" s="29">
        <v>22</v>
      </c>
      <c r="L92" s="29">
        <v>35120</v>
      </c>
      <c r="M92" s="34">
        <f t="shared" si="3"/>
        <v>3.141959440160047E-3</v>
      </c>
    </row>
    <row r="93" spans="1:13" x14ac:dyDescent="0.3">
      <c r="A93" s="31" t="s">
        <v>264</v>
      </c>
      <c r="B93" s="31">
        <v>1395</v>
      </c>
      <c r="C93" s="31">
        <v>4</v>
      </c>
      <c r="D93" s="31">
        <v>26</v>
      </c>
      <c r="E93" s="31">
        <v>35030</v>
      </c>
      <c r="F93" s="34">
        <f t="shared" si="2"/>
        <v>2.6332360180891801E-3</v>
      </c>
      <c r="H93" s="31" t="s">
        <v>262</v>
      </c>
      <c r="I93" s="31">
        <v>1395</v>
      </c>
      <c r="J93" s="31">
        <v>4</v>
      </c>
      <c r="K93" s="31">
        <v>23</v>
      </c>
      <c r="L93" s="31">
        <v>35010</v>
      </c>
      <c r="M93" s="34">
        <f t="shared" si="3"/>
        <v>-3.1321184510250122E-3</v>
      </c>
    </row>
    <row r="94" spans="1:13" x14ac:dyDescent="0.3">
      <c r="A94" s="29" t="s">
        <v>265</v>
      </c>
      <c r="B94" s="29">
        <v>1395</v>
      </c>
      <c r="C94" s="29">
        <v>4</v>
      </c>
      <c r="D94" s="29">
        <v>27</v>
      </c>
      <c r="E94" s="29">
        <v>35060.5</v>
      </c>
      <c r="F94" s="34">
        <f t="shared" si="2"/>
        <v>8.7068227233788598E-4</v>
      </c>
      <c r="H94" s="29" t="s">
        <v>263</v>
      </c>
      <c r="I94" s="29">
        <v>1395</v>
      </c>
      <c r="J94" s="29">
        <v>4</v>
      </c>
      <c r="K94" s="29">
        <v>24</v>
      </c>
      <c r="L94" s="29">
        <v>35040</v>
      </c>
      <c r="M94" s="34">
        <f t="shared" si="3"/>
        <v>8.5689802913457847E-4</v>
      </c>
    </row>
    <row r="95" spans="1:13" x14ac:dyDescent="0.3">
      <c r="A95" s="31" t="s">
        <v>266</v>
      </c>
      <c r="B95" s="31">
        <v>1395</v>
      </c>
      <c r="C95" s="31">
        <v>4</v>
      </c>
      <c r="D95" s="31">
        <v>28</v>
      </c>
      <c r="E95" s="31">
        <v>35091</v>
      </c>
      <c r="F95" s="34">
        <f t="shared" si="2"/>
        <v>8.6992484419790017E-4</v>
      </c>
      <c r="H95" s="31" t="s">
        <v>264</v>
      </c>
      <c r="I95" s="31">
        <v>1395</v>
      </c>
      <c r="J95" s="31">
        <v>4</v>
      </c>
      <c r="K95" s="31">
        <v>26</v>
      </c>
      <c r="L95" s="31">
        <v>35110</v>
      </c>
      <c r="M95" s="34">
        <f t="shared" si="3"/>
        <v>1.9977168949771862E-3</v>
      </c>
    </row>
    <row r="96" spans="1:13" x14ac:dyDescent="0.3">
      <c r="A96" s="29" t="s">
        <v>267</v>
      </c>
      <c r="B96" s="29">
        <v>1395</v>
      </c>
      <c r="C96" s="29">
        <v>4</v>
      </c>
      <c r="D96" s="29">
        <v>29</v>
      </c>
      <c r="E96" s="29">
        <v>35131</v>
      </c>
      <c r="F96" s="34">
        <f t="shared" si="2"/>
        <v>1.1398934199653432E-3</v>
      </c>
      <c r="H96" s="29" t="s">
        <v>265</v>
      </c>
      <c r="I96" s="29">
        <v>1395</v>
      </c>
      <c r="J96" s="29">
        <v>4</v>
      </c>
      <c r="K96" s="29">
        <v>27</v>
      </c>
      <c r="L96" s="29">
        <v>35120</v>
      </c>
      <c r="M96" s="34">
        <f t="shared" si="3"/>
        <v>2.8481913984612639E-4</v>
      </c>
    </row>
    <row r="97" spans="1:13" x14ac:dyDescent="0.3">
      <c r="A97" s="31" t="s">
        <v>268</v>
      </c>
      <c r="B97" s="31">
        <v>1395</v>
      </c>
      <c r="C97" s="31">
        <v>4</v>
      </c>
      <c r="D97" s="31">
        <v>30</v>
      </c>
      <c r="E97" s="31">
        <v>34977</v>
      </c>
      <c r="F97" s="34">
        <f t="shared" si="2"/>
        <v>-4.383592838234085E-3</v>
      </c>
      <c r="H97" s="31" t="s">
        <v>266</v>
      </c>
      <c r="I97" s="31">
        <v>1395</v>
      </c>
      <c r="J97" s="31">
        <v>4</v>
      </c>
      <c r="K97" s="31">
        <v>28</v>
      </c>
      <c r="L97" s="31">
        <v>35150</v>
      </c>
      <c r="M97" s="34">
        <f t="shared" si="3"/>
        <v>8.5421412300679123E-4</v>
      </c>
    </row>
    <row r="98" spans="1:13" x14ac:dyDescent="0.3">
      <c r="A98" s="29" t="s">
        <v>269</v>
      </c>
      <c r="B98" s="29">
        <v>1395</v>
      </c>
      <c r="C98" s="29">
        <v>4</v>
      </c>
      <c r="D98" s="29">
        <v>31</v>
      </c>
      <c r="E98" s="29">
        <v>34992</v>
      </c>
      <c r="F98" s="34">
        <f t="shared" si="2"/>
        <v>4.2885324641916966E-4</v>
      </c>
      <c r="H98" s="29" t="s">
        <v>267</v>
      </c>
      <c r="I98" s="29">
        <v>1395</v>
      </c>
      <c r="J98" s="29">
        <v>4</v>
      </c>
      <c r="K98" s="29">
        <v>29</v>
      </c>
      <c r="L98" s="29">
        <v>35190</v>
      </c>
      <c r="M98" s="34">
        <f t="shared" si="3"/>
        <v>1.1379800853486E-3</v>
      </c>
    </row>
    <row r="99" spans="1:13" x14ac:dyDescent="0.3">
      <c r="A99" s="31" t="s">
        <v>270</v>
      </c>
      <c r="B99" s="31">
        <v>1395</v>
      </c>
      <c r="C99" s="31">
        <v>5</v>
      </c>
      <c r="D99" s="31">
        <v>2</v>
      </c>
      <c r="E99" s="31">
        <v>35075</v>
      </c>
      <c r="F99" s="34">
        <f t="shared" si="2"/>
        <v>2.3719707361682385E-3</v>
      </c>
      <c r="H99" s="31" t="s">
        <v>268</v>
      </c>
      <c r="I99" s="31">
        <v>1395</v>
      </c>
      <c r="J99" s="31">
        <v>4</v>
      </c>
      <c r="K99" s="31">
        <v>30</v>
      </c>
      <c r="L99" s="31">
        <v>35130</v>
      </c>
      <c r="M99" s="34">
        <f t="shared" si="3"/>
        <v>-1.7050298380221207E-3</v>
      </c>
    </row>
    <row r="100" spans="1:13" x14ac:dyDescent="0.3">
      <c r="A100" s="29" t="s">
        <v>271</v>
      </c>
      <c r="B100" s="29">
        <v>1395</v>
      </c>
      <c r="C100" s="29">
        <v>5</v>
      </c>
      <c r="D100" s="29">
        <v>3</v>
      </c>
      <c r="E100" s="29">
        <v>35090</v>
      </c>
      <c r="F100" s="34">
        <f t="shared" si="2"/>
        <v>4.2765502494646057E-4</v>
      </c>
      <c r="H100" s="29" t="s">
        <v>269</v>
      </c>
      <c r="I100" s="29">
        <v>1395</v>
      </c>
      <c r="J100" s="29">
        <v>4</v>
      </c>
      <c r="K100" s="29">
        <v>31</v>
      </c>
      <c r="L100" s="29">
        <v>35030</v>
      </c>
      <c r="M100" s="34">
        <f t="shared" si="3"/>
        <v>-2.8465698832906838E-3</v>
      </c>
    </row>
    <row r="101" spans="1:13" x14ac:dyDescent="0.3">
      <c r="A101" s="31" t="s">
        <v>272</v>
      </c>
      <c r="B101" s="31">
        <v>1395</v>
      </c>
      <c r="C101" s="31">
        <v>5</v>
      </c>
      <c r="D101" s="31">
        <v>4</v>
      </c>
      <c r="E101" s="31">
        <v>35125</v>
      </c>
      <c r="F101" s="34">
        <f t="shared" si="2"/>
        <v>9.9743516671413346E-4</v>
      </c>
      <c r="H101" s="31" t="s">
        <v>270</v>
      </c>
      <c r="I101" s="31">
        <v>1395</v>
      </c>
      <c r="J101" s="31">
        <v>5</v>
      </c>
      <c r="K101" s="31">
        <v>2</v>
      </c>
      <c r="L101" s="31">
        <v>35090</v>
      </c>
      <c r="M101" s="34">
        <f t="shared" si="3"/>
        <v>1.7128175849272509E-3</v>
      </c>
    </row>
    <row r="102" spans="1:13" x14ac:dyDescent="0.3">
      <c r="A102" s="29" t="s">
        <v>273</v>
      </c>
      <c r="B102" s="29">
        <v>1395</v>
      </c>
      <c r="C102" s="29">
        <v>5</v>
      </c>
      <c r="D102" s="29">
        <v>5</v>
      </c>
      <c r="E102" s="29">
        <v>35223</v>
      </c>
      <c r="F102" s="34">
        <f t="shared" si="2"/>
        <v>2.7900355871885996E-3</v>
      </c>
      <c r="H102" s="29" t="s">
        <v>271</v>
      </c>
      <c r="I102" s="29">
        <v>1395</v>
      </c>
      <c r="J102" s="29">
        <v>5</v>
      </c>
      <c r="K102" s="29">
        <v>3</v>
      </c>
      <c r="L102" s="29">
        <v>35170</v>
      </c>
      <c r="M102" s="34">
        <f t="shared" si="3"/>
        <v>2.279851809632305E-3</v>
      </c>
    </row>
    <row r="103" spans="1:13" x14ac:dyDescent="0.3">
      <c r="A103" s="31" t="s">
        <v>274</v>
      </c>
      <c r="B103" s="31">
        <v>1395</v>
      </c>
      <c r="C103" s="31">
        <v>5</v>
      </c>
      <c r="D103" s="31">
        <v>6</v>
      </c>
      <c r="E103" s="31">
        <v>35285</v>
      </c>
      <c r="F103" s="34">
        <f t="shared" si="2"/>
        <v>1.7602134968628391E-3</v>
      </c>
      <c r="H103" s="31" t="s">
        <v>272</v>
      </c>
      <c r="I103" s="31">
        <v>1395</v>
      </c>
      <c r="J103" s="31">
        <v>5</v>
      </c>
      <c r="K103" s="31">
        <v>4</v>
      </c>
      <c r="L103" s="31">
        <v>35110</v>
      </c>
      <c r="M103" s="34">
        <f t="shared" si="3"/>
        <v>-1.705999431333538E-3</v>
      </c>
    </row>
    <row r="104" spans="1:13" x14ac:dyDescent="0.3">
      <c r="A104" s="29" t="s">
        <v>275</v>
      </c>
      <c r="B104" s="29">
        <v>1395</v>
      </c>
      <c r="C104" s="29">
        <v>5</v>
      </c>
      <c r="D104" s="29">
        <v>7</v>
      </c>
      <c r="E104" s="29">
        <v>35301</v>
      </c>
      <c r="F104" s="34">
        <f t="shared" si="2"/>
        <v>4.5345047470601862E-4</v>
      </c>
      <c r="H104" s="29" t="s">
        <v>273</v>
      </c>
      <c r="I104" s="29">
        <v>1395</v>
      </c>
      <c r="J104" s="29">
        <v>5</v>
      </c>
      <c r="K104" s="29">
        <v>5</v>
      </c>
      <c r="L104" s="29">
        <v>35180</v>
      </c>
      <c r="M104" s="34">
        <f t="shared" si="3"/>
        <v>1.9937339789233288E-3</v>
      </c>
    </row>
    <row r="105" spans="1:13" x14ac:dyDescent="0.3">
      <c r="A105" s="31" t="s">
        <v>276</v>
      </c>
      <c r="B105" s="31">
        <v>1395</v>
      </c>
      <c r="C105" s="31">
        <v>5</v>
      </c>
      <c r="D105" s="31">
        <v>10</v>
      </c>
      <c r="E105" s="31">
        <v>35322</v>
      </c>
      <c r="F105" s="34">
        <f t="shared" si="2"/>
        <v>5.9488399762042121E-4</v>
      </c>
      <c r="H105" s="31" t="s">
        <v>274</v>
      </c>
      <c r="I105" s="31">
        <v>1395</v>
      </c>
      <c r="J105" s="31">
        <v>5</v>
      </c>
      <c r="K105" s="31">
        <v>6</v>
      </c>
      <c r="L105" s="31">
        <v>35180</v>
      </c>
      <c r="M105" s="34">
        <f t="shared" si="3"/>
        <v>0</v>
      </c>
    </row>
    <row r="106" spans="1:13" x14ac:dyDescent="0.3">
      <c r="A106" s="29" t="s">
        <v>277</v>
      </c>
      <c r="B106" s="29">
        <v>1395</v>
      </c>
      <c r="C106" s="29">
        <v>5</v>
      </c>
      <c r="D106" s="29">
        <v>11</v>
      </c>
      <c r="E106" s="29">
        <v>35315</v>
      </c>
      <c r="F106" s="34">
        <f t="shared" si="2"/>
        <v>-1.9817677368216824E-4</v>
      </c>
      <c r="H106" s="29" t="s">
        <v>275</v>
      </c>
      <c r="I106" s="29">
        <v>1395</v>
      </c>
      <c r="J106" s="29">
        <v>5</v>
      </c>
      <c r="K106" s="29">
        <v>7</v>
      </c>
      <c r="L106" s="29">
        <v>35440</v>
      </c>
      <c r="M106" s="34">
        <f t="shared" si="3"/>
        <v>7.3905628197838968E-3</v>
      </c>
    </row>
    <row r="107" spans="1:13" x14ac:dyDescent="0.3">
      <c r="A107" s="31" t="s">
        <v>278</v>
      </c>
      <c r="B107" s="31">
        <v>1395</v>
      </c>
      <c r="C107" s="31">
        <v>5</v>
      </c>
      <c r="D107" s="31">
        <v>12</v>
      </c>
      <c r="E107" s="31">
        <v>35374</v>
      </c>
      <c r="F107" s="34">
        <f t="shared" si="2"/>
        <v>1.6706781820756689E-3</v>
      </c>
      <c r="H107" s="31" t="s">
        <v>276</v>
      </c>
      <c r="I107" s="31">
        <v>1395</v>
      </c>
      <c r="J107" s="31">
        <v>5</v>
      </c>
      <c r="K107" s="31">
        <v>10</v>
      </c>
      <c r="L107" s="31">
        <v>35380</v>
      </c>
      <c r="M107" s="34">
        <f t="shared" si="3"/>
        <v>-1.6930022573363734E-3</v>
      </c>
    </row>
    <row r="108" spans="1:13" x14ac:dyDescent="0.3">
      <c r="A108" s="29" t="s">
        <v>279</v>
      </c>
      <c r="B108" s="29">
        <v>1395</v>
      </c>
      <c r="C108" s="29">
        <v>5</v>
      </c>
      <c r="D108" s="29">
        <v>13</v>
      </c>
      <c r="E108" s="29">
        <v>35331</v>
      </c>
      <c r="F108" s="34">
        <f t="shared" si="2"/>
        <v>-1.2155820659240923E-3</v>
      </c>
      <c r="H108" s="29" t="s">
        <v>277</v>
      </c>
      <c r="I108" s="29">
        <v>1395</v>
      </c>
      <c r="J108" s="29">
        <v>5</v>
      </c>
      <c r="K108" s="29">
        <v>11</v>
      </c>
      <c r="L108" s="29">
        <v>35280</v>
      </c>
      <c r="M108" s="34">
        <f t="shared" si="3"/>
        <v>-2.8264556246466732E-3</v>
      </c>
    </row>
    <row r="109" spans="1:13" x14ac:dyDescent="0.3">
      <c r="A109" s="31" t="s">
        <v>280</v>
      </c>
      <c r="B109" s="31">
        <v>1395</v>
      </c>
      <c r="C109" s="31">
        <v>5</v>
      </c>
      <c r="D109" s="31">
        <v>14</v>
      </c>
      <c r="E109" s="31">
        <v>35139</v>
      </c>
      <c r="F109" s="34">
        <f t="shared" si="2"/>
        <v>-5.4343211344145548E-3</v>
      </c>
      <c r="H109" s="31" t="s">
        <v>278</v>
      </c>
      <c r="I109" s="31">
        <v>1395</v>
      </c>
      <c r="J109" s="31">
        <v>5</v>
      </c>
      <c r="K109" s="31">
        <v>12</v>
      </c>
      <c r="L109" s="31">
        <v>35400</v>
      </c>
      <c r="M109" s="34">
        <f t="shared" si="3"/>
        <v>3.4013605442175798E-3</v>
      </c>
    </row>
    <row r="110" spans="1:13" x14ac:dyDescent="0.3">
      <c r="A110" s="29" t="s">
        <v>281</v>
      </c>
      <c r="B110" s="29">
        <v>1395</v>
      </c>
      <c r="C110" s="29">
        <v>5</v>
      </c>
      <c r="D110" s="29">
        <v>16</v>
      </c>
      <c r="E110" s="29">
        <v>35105</v>
      </c>
      <c r="F110" s="34">
        <f t="shared" si="2"/>
        <v>-9.6758587324630163E-4</v>
      </c>
      <c r="H110" s="29" t="s">
        <v>279</v>
      </c>
      <c r="I110" s="29">
        <v>1395</v>
      </c>
      <c r="J110" s="29">
        <v>5</v>
      </c>
      <c r="K110" s="29">
        <v>13</v>
      </c>
      <c r="L110" s="29">
        <v>35310</v>
      </c>
      <c r="M110" s="34">
        <f t="shared" si="3"/>
        <v>-2.5423728813559476E-3</v>
      </c>
    </row>
    <row r="111" spans="1:13" x14ac:dyDescent="0.3">
      <c r="A111" s="31" t="s">
        <v>282</v>
      </c>
      <c r="B111" s="31">
        <v>1395</v>
      </c>
      <c r="C111" s="31">
        <v>5</v>
      </c>
      <c r="D111" s="31">
        <v>17</v>
      </c>
      <c r="E111" s="31">
        <v>35327</v>
      </c>
      <c r="F111" s="34">
        <f t="shared" si="2"/>
        <v>6.32388548639784E-3</v>
      </c>
      <c r="H111" s="31" t="s">
        <v>280</v>
      </c>
      <c r="I111" s="31">
        <v>1395</v>
      </c>
      <c r="J111" s="31">
        <v>5</v>
      </c>
      <c r="K111" s="31">
        <v>14</v>
      </c>
      <c r="L111" s="31">
        <v>35170</v>
      </c>
      <c r="M111" s="34">
        <f t="shared" si="3"/>
        <v>-3.9648824695553975E-3</v>
      </c>
    </row>
    <row r="112" spans="1:13" x14ac:dyDescent="0.3">
      <c r="A112" s="29" t="s">
        <v>283</v>
      </c>
      <c r="B112" s="29">
        <v>1395</v>
      </c>
      <c r="C112" s="29">
        <v>5</v>
      </c>
      <c r="D112" s="29">
        <v>18</v>
      </c>
      <c r="E112" s="29">
        <v>35325</v>
      </c>
      <c r="F112" s="34">
        <f t="shared" si="2"/>
        <v>-5.6613921363246611E-5</v>
      </c>
      <c r="H112" s="29" t="s">
        <v>281</v>
      </c>
      <c r="I112" s="29">
        <v>1395</v>
      </c>
      <c r="J112" s="29">
        <v>5</v>
      </c>
      <c r="K112" s="29">
        <v>16</v>
      </c>
      <c r="L112" s="29">
        <v>35270</v>
      </c>
      <c r="M112" s="34">
        <f t="shared" si="3"/>
        <v>2.8433323855558967E-3</v>
      </c>
    </row>
    <row r="113" spans="1:13" x14ac:dyDescent="0.3">
      <c r="A113" s="31" t="s">
        <v>284</v>
      </c>
      <c r="B113" s="31">
        <v>1395</v>
      </c>
      <c r="C113" s="31">
        <v>5</v>
      </c>
      <c r="D113" s="31">
        <v>19</v>
      </c>
      <c r="E113" s="31">
        <v>35317</v>
      </c>
      <c r="F113" s="34">
        <f t="shared" si="2"/>
        <v>-2.2646850672325414E-4</v>
      </c>
      <c r="H113" s="31" t="s">
        <v>282</v>
      </c>
      <c r="I113" s="31">
        <v>1395</v>
      </c>
      <c r="J113" s="31">
        <v>5</v>
      </c>
      <c r="K113" s="31">
        <v>17</v>
      </c>
      <c r="L113" s="31">
        <v>35330</v>
      </c>
      <c r="M113" s="34">
        <f t="shared" si="3"/>
        <v>1.7011624610150378E-3</v>
      </c>
    </row>
    <row r="114" spans="1:13" x14ac:dyDescent="0.3">
      <c r="A114" s="29" t="s">
        <v>285</v>
      </c>
      <c r="B114" s="29">
        <v>1395</v>
      </c>
      <c r="C114" s="29">
        <v>5</v>
      </c>
      <c r="D114" s="29">
        <v>20</v>
      </c>
      <c r="E114" s="29">
        <v>35305</v>
      </c>
      <c r="F114" s="34">
        <f t="shared" si="2"/>
        <v>-3.3977970948839697E-4</v>
      </c>
      <c r="H114" s="29" t="s">
        <v>283</v>
      </c>
      <c r="I114" s="29">
        <v>1395</v>
      </c>
      <c r="J114" s="29">
        <v>5</v>
      </c>
      <c r="K114" s="29">
        <v>18</v>
      </c>
      <c r="L114" s="29">
        <v>35400</v>
      </c>
      <c r="M114" s="34">
        <f t="shared" si="3"/>
        <v>1.9813189923578722E-3</v>
      </c>
    </row>
    <row r="115" spans="1:13" x14ac:dyDescent="0.3">
      <c r="A115" s="31" t="s">
        <v>286</v>
      </c>
      <c r="B115" s="31">
        <v>1395</v>
      </c>
      <c r="C115" s="31">
        <v>5</v>
      </c>
      <c r="D115" s="31">
        <v>21</v>
      </c>
      <c r="E115" s="31">
        <v>35329</v>
      </c>
      <c r="F115" s="34">
        <f t="shared" si="2"/>
        <v>6.7979039796073337E-4</v>
      </c>
      <c r="H115" s="31" t="s">
        <v>284</v>
      </c>
      <c r="I115" s="31">
        <v>1395</v>
      </c>
      <c r="J115" s="31">
        <v>5</v>
      </c>
      <c r="K115" s="31">
        <v>19</v>
      </c>
      <c r="L115" s="31">
        <v>35450</v>
      </c>
      <c r="M115" s="34">
        <f t="shared" si="3"/>
        <v>1.4124293785311437E-3</v>
      </c>
    </row>
    <row r="116" spans="1:13" x14ac:dyDescent="0.3">
      <c r="A116" s="29" t="s">
        <v>287</v>
      </c>
      <c r="B116" s="29">
        <v>1395</v>
      </c>
      <c r="C116" s="29">
        <v>5</v>
      </c>
      <c r="D116" s="29">
        <v>23</v>
      </c>
      <c r="E116" s="29">
        <v>35571</v>
      </c>
      <c r="F116" s="34">
        <f t="shared" si="2"/>
        <v>6.849896685442447E-3</v>
      </c>
      <c r="H116" s="29" t="s">
        <v>285</v>
      </c>
      <c r="I116" s="29">
        <v>1395</v>
      </c>
      <c r="J116" s="29">
        <v>5</v>
      </c>
      <c r="K116" s="29">
        <v>20</v>
      </c>
      <c r="L116" s="29">
        <v>35350</v>
      </c>
      <c r="M116" s="34">
        <f t="shared" si="3"/>
        <v>-2.8208744710860323E-3</v>
      </c>
    </row>
    <row r="117" spans="1:13" x14ac:dyDescent="0.3">
      <c r="A117" s="31" t="s">
        <v>288</v>
      </c>
      <c r="B117" s="31">
        <v>1395</v>
      </c>
      <c r="C117" s="31">
        <v>5</v>
      </c>
      <c r="D117" s="31">
        <v>24</v>
      </c>
      <c r="E117" s="31">
        <v>35340</v>
      </c>
      <c r="F117" s="34">
        <f t="shared" si="2"/>
        <v>-6.4940541452306322E-3</v>
      </c>
      <c r="H117" s="31" t="s">
        <v>286</v>
      </c>
      <c r="I117" s="31">
        <v>1395</v>
      </c>
      <c r="J117" s="31">
        <v>5</v>
      </c>
      <c r="K117" s="31">
        <v>21</v>
      </c>
      <c r="L117" s="31">
        <v>35380</v>
      </c>
      <c r="M117" s="34">
        <f t="shared" si="3"/>
        <v>8.4865629420094457E-4</v>
      </c>
    </row>
    <row r="118" spans="1:13" x14ac:dyDescent="0.3">
      <c r="A118" s="29" t="s">
        <v>289</v>
      </c>
      <c r="B118" s="29">
        <v>1395</v>
      </c>
      <c r="C118" s="29">
        <v>5</v>
      </c>
      <c r="D118" s="29">
        <v>25</v>
      </c>
      <c r="E118" s="29">
        <v>35250</v>
      </c>
      <c r="F118" s="34">
        <f t="shared" si="2"/>
        <v>-2.5466893039048921E-3</v>
      </c>
      <c r="H118" s="29" t="s">
        <v>1923</v>
      </c>
      <c r="I118" s="29">
        <v>1395</v>
      </c>
      <c r="J118" s="29">
        <v>5</v>
      </c>
      <c r="K118" s="29">
        <v>22</v>
      </c>
      <c r="L118" s="29">
        <v>35280</v>
      </c>
      <c r="M118" s="34">
        <f t="shared" si="3"/>
        <v>-2.8264556246466732E-3</v>
      </c>
    </row>
    <row r="119" spans="1:13" x14ac:dyDescent="0.3">
      <c r="A119" s="31" t="s">
        <v>290</v>
      </c>
      <c r="B119" s="31">
        <v>1395</v>
      </c>
      <c r="C119" s="31">
        <v>5</v>
      </c>
      <c r="D119" s="31">
        <v>26</v>
      </c>
      <c r="E119" s="31">
        <v>35484</v>
      </c>
      <c r="F119" s="34">
        <f t="shared" si="2"/>
        <v>6.6382978723404928E-3</v>
      </c>
      <c r="H119" s="31" t="s">
        <v>287</v>
      </c>
      <c r="I119" s="31">
        <v>1395</v>
      </c>
      <c r="J119" s="31">
        <v>5</v>
      </c>
      <c r="K119" s="31">
        <v>23</v>
      </c>
      <c r="L119" s="31">
        <v>35520</v>
      </c>
      <c r="M119" s="34">
        <f t="shared" si="3"/>
        <v>6.8027210884353817E-3</v>
      </c>
    </row>
    <row r="120" spans="1:13" x14ac:dyDescent="0.3">
      <c r="A120" s="29" t="s">
        <v>291</v>
      </c>
      <c r="B120" s="29">
        <v>1395</v>
      </c>
      <c r="C120" s="29">
        <v>5</v>
      </c>
      <c r="D120" s="29">
        <v>27</v>
      </c>
      <c r="E120" s="29">
        <v>35330</v>
      </c>
      <c r="F120" s="34">
        <f t="shared" si="2"/>
        <v>-4.3399842182392234E-3</v>
      </c>
      <c r="H120" s="29" t="s">
        <v>288</v>
      </c>
      <c r="I120" s="29">
        <v>1395</v>
      </c>
      <c r="J120" s="29">
        <v>5</v>
      </c>
      <c r="K120" s="29">
        <v>24</v>
      </c>
      <c r="L120" s="29">
        <v>35310</v>
      </c>
      <c r="M120" s="34">
        <f t="shared" si="3"/>
        <v>-5.9121621621621712E-3</v>
      </c>
    </row>
    <row r="121" spans="1:13" x14ac:dyDescent="0.3">
      <c r="A121" s="31" t="s">
        <v>292</v>
      </c>
      <c r="B121" s="31">
        <v>1395</v>
      </c>
      <c r="C121" s="31">
        <v>5</v>
      </c>
      <c r="D121" s="31">
        <v>28</v>
      </c>
      <c r="E121" s="31">
        <v>35275</v>
      </c>
      <c r="F121" s="34">
        <f t="shared" si="2"/>
        <v>-1.5567506368525663E-3</v>
      </c>
      <c r="H121" s="31" t="s">
        <v>289</v>
      </c>
      <c r="I121" s="31">
        <v>1395</v>
      </c>
      <c r="J121" s="31">
        <v>5</v>
      </c>
      <c r="K121" s="31">
        <v>25</v>
      </c>
      <c r="L121" s="31">
        <v>35430</v>
      </c>
      <c r="M121" s="34">
        <f t="shared" si="3"/>
        <v>3.3984706881902138E-3</v>
      </c>
    </row>
    <row r="122" spans="1:13" x14ac:dyDescent="0.3">
      <c r="A122" s="29" t="s">
        <v>293</v>
      </c>
      <c r="B122" s="29">
        <v>1395</v>
      </c>
      <c r="C122" s="29">
        <v>5</v>
      </c>
      <c r="D122" s="29">
        <v>30</v>
      </c>
      <c r="E122" s="29">
        <v>35341</v>
      </c>
      <c r="F122" s="34">
        <f t="shared" si="2"/>
        <v>1.8710134656272359E-3</v>
      </c>
      <c r="H122" s="29" t="s">
        <v>290</v>
      </c>
      <c r="I122" s="29">
        <v>1395</v>
      </c>
      <c r="J122" s="29">
        <v>5</v>
      </c>
      <c r="K122" s="29">
        <v>26</v>
      </c>
      <c r="L122" s="29">
        <v>35430</v>
      </c>
      <c r="M122" s="34">
        <f t="shared" si="3"/>
        <v>0</v>
      </c>
    </row>
    <row r="123" spans="1:13" x14ac:dyDescent="0.3">
      <c r="A123" s="31" t="s">
        <v>294</v>
      </c>
      <c r="B123" s="31">
        <v>1395</v>
      </c>
      <c r="C123" s="31">
        <v>5</v>
      </c>
      <c r="D123" s="31">
        <v>31</v>
      </c>
      <c r="E123" s="31">
        <v>35309</v>
      </c>
      <c r="F123" s="34">
        <f t="shared" si="2"/>
        <v>-9.0546390877455085E-4</v>
      </c>
      <c r="H123" s="31" t="s">
        <v>291</v>
      </c>
      <c r="I123" s="31">
        <v>1395</v>
      </c>
      <c r="J123" s="31">
        <v>5</v>
      </c>
      <c r="K123" s="31">
        <v>27</v>
      </c>
      <c r="L123" s="31">
        <v>35420</v>
      </c>
      <c r="M123" s="34">
        <f t="shared" si="3"/>
        <v>-2.8224668360143923E-4</v>
      </c>
    </row>
    <row r="124" spans="1:13" x14ac:dyDescent="0.3">
      <c r="A124" s="29" t="s">
        <v>295</v>
      </c>
      <c r="B124" s="29">
        <v>1395</v>
      </c>
      <c r="C124" s="29">
        <v>6</v>
      </c>
      <c r="D124" s="29">
        <v>1</v>
      </c>
      <c r="E124" s="29">
        <v>35406</v>
      </c>
      <c r="F124" s="34">
        <f t="shared" si="2"/>
        <v>2.7471749412331103E-3</v>
      </c>
      <c r="H124" s="29" t="s">
        <v>292</v>
      </c>
      <c r="I124" s="29">
        <v>1395</v>
      </c>
      <c r="J124" s="29">
        <v>5</v>
      </c>
      <c r="K124" s="29">
        <v>28</v>
      </c>
      <c r="L124" s="29">
        <v>35450</v>
      </c>
      <c r="M124" s="34">
        <f t="shared" si="3"/>
        <v>8.469791078486999E-4</v>
      </c>
    </row>
    <row r="125" spans="1:13" x14ac:dyDescent="0.3">
      <c r="A125" s="31" t="s">
        <v>296</v>
      </c>
      <c r="B125" s="31">
        <v>1395</v>
      </c>
      <c r="C125" s="31">
        <v>6</v>
      </c>
      <c r="D125" s="31">
        <v>2</v>
      </c>
      <c r="E125" s="31">
        <v>35409</v>
      </c>
      <c r="F125" s="34">
        <f t="shared" si="2"/>
        <v>8.4731401457371902E-5</v>
      </c>
      <c r="H125" s="31" t="s">
        <v>293</v>
      </c>
      <c r="I125" s="31">
        <v>1395</v>
      </c>
      <c r="J125" s="31">
        <v>5</v>
      </c>
      <c r="K125" s="31">
        <v>30</v>
      </c>
      <c r="L125" s="31">
        <v>35120</v>
      </c>
      <c r="M125" s="34">
        <f t="shared" si="3"/>
        <v>-9.3088857545838843E-3</v>
      </c>
    </row>
    <row r="126" spans="1:13" x14ac:dyDescent="0.3">
      <c r="A126" s="29" t="s">
        <v>297</v>
      </c>
      <c r="B126" s="29">
        <v>1395</v>
      </c>
      <c r="C126" s="29">
        <v>6</v>
      </c>
      <c r="D126" s="29">
        <v>3</v>
      </c>
      <c r="E126" s="29">
        <v>35432</v>
      </c>
      <c r="F126" s="34">
        <f t="shared" si="2"/>
        <v>6.495523736902431E-4</v>
      </c>
      <c r="H126" s="29" t="s">
        <v>294</v>
      </c>
      <c r="I126" s="29">
        <v>1395</v>
      </c>
      <c r="J126" s="29">
        <v>5</v>
      </c>
      <c r="K126" s="29">
        <v>31</v>
      </c>
      <c r="L126" s="29">
        <v>35270</v>
      </c>
      <c r="M126" s="34">
        <f t="shared" si="3"/>
        <v>4.2710706150341782E-3</v>
      </c>
    </row>
    <row r="127" spans="1:13" x14ac:dyDescent="0.3">
      <c r="A127" s="31" t="s">
        <v>298</v>
      </c>
      <c r="B127" s="31">
        <v>1395</v>
      </c>
      <c r="C127" s="31">
        <v>6</v>
      </c>
      <c r="D127" s="31">
        <v>4</v>
      </c>
      <c r="E127" s="31">
        <v>35459</v>
      </c>
      <c r="F127" s="34">
        <f t="shared" si="2"/>
        <v>7.6202303002936844E-4</v>
      </c>
      <c r="H127" s="31" t="s">
        <v>295</v>
      </c>
      <c r="I127" s="31">
        <v>1395</v>
      </c>
      <c r="J127" s="31">
        <v>6</v>
      </c>
      <c r="K127" s="31">
        <v>1</v>
      </c>
      <c r="L127" s="31">
        <v>35470</v>
      </c>
      <c r="M127" s="34">
        <f t="shared" si="3"/>
        <v>5.6705415367168666E-3</v>
      </c>
    </row>
    <row r="128" spans="1:13" x14ac:dyDescent="0.3">
      <c r="A128" s="29" t="s">
        <v>299</v>
      </c>
      <c r="B128" s="29">
        <v>1395</v>
      </c>
      <c r="C128" s="29">
        <v>6</v>
      </c>
      <c r="D128" s="29">
        <v>6</v>
      </c>
      <c r="E128" s="29">
        <v>35471</v>
      </c>
      <c r="F128" s="34">
        <f t="shared" si="2"/>
        <v>3.3841901914888339E-4</v>
      </c>
      <c r="H128" s="29" t="s">
        <v>296</v>
      </c>
      <c r="I128" s="29">
        <v>1395</v>
      </c>
      <c r="J128" s="29">
        <v>6</v>
      </c>
      <c r="K128" s="29">
        <v>2</v>
      </c>
      <c r="L128" s="29">
        <v>35420</v>
      </c>
      <c r="M128" s="34">
        <f t="shared" si="3"/>
        <v>-1.4096419509445068E-3</v>
      </c>
    </row>
    <row r="129" spans="1:13" x14ac:dyDescent="0.3">
      <c r="A129" s="31" t="s">
        <v>300</v>
      </c>
      <c r="B129" s="31">
        <v>1395</v>
      </c>
      <c r="C129" s="31">
        <v>6</v>
      </c>
      <c r="D129" s="31">
        <v>7</v>
      </c>
      <c r="E129" s="31">
        <v>35467</v>
      </c>
      <c r="F129" s="34">
        <f t="shared" si="2"/>
        <v>-1.1276817682048801E-4</v>
      </c>
      <c r="H129" s="31" t="s">
        <v>297</v>
      </c>
      <c r="I129" s="31">
        <v>1395</v>
      </c>
      <c r="J129" s="31">
        <v>6</v>
      </c>
      <c r="K129" s="31">
        <v>3</v>
      </c>
      <c r="L129" s="31">
        <v>35430</v>
      </c>
      <c r="M129" s="34">
        <f t="shared" si="3"/>
        <v>2.8232636928282595E-4</v>
      </c>
    </row>
    <row r="130" spans="1:13" x14ac:dyDescent="0.3">
      <c r="A130" s="29" t="s">
        <v>301</v>
      </c>
      <c r="B130" s="29">
        <v>1395</v>
      </c>
      <c r="C130" s="29">
        <v>6</v>
      </c>
      <c r="D130" s="29">
        <v>8</v>
      </c>
      <c r="E130" s="29">
        <v>35537</v>
      </c>
      <c r="F130" s="34">
        <f t="shared" si="2"/>
        <v>1.9736656610369607E-3</v>
      </c>
      <c r="H130" s="29" t="s">
        <v>298</v>
      </c>
      <c r="I130" s="29">
        <v>1395</v>
      </c>
      <c r="J130" s="29">
        <v>6</v>
      </c>
      <c r="K130" s="29">
        <v>4</v>
      </c>
      <c r="L130" s="29">
        <v>35300</v>
      </c>
      <c r="M130" s="34">
        <f t="shared" si="3"/>
        <v>-3.6692068868190431E-3</v>
      </c>
    </row>
    <row r="131" spans="1:13" x14ac:dyDescent="0.3">
      <c r="A131" s="31" t="s">
        <v>302</v>
      </c>
      <c r="B131" s="31">
        <v>1395</v>
      </c>
      <c r="C131" s="31">
        <v>6</v>
      </c>
      <c r="D131" s="31">
        <v>9</v>
      </c>
      <c r="E131" s="31">
        <v>35598</v>
      </c>
      <c r="F131" s="34">
        <f t="shared" si="2"/>
        <v>1.716520809297295E-3</v>
      </c>
      <c r="H131" s="31" t="s">
        <v>299</v>
      </c>
      <c r="I131" s="31">
        <v>1395</v>
      </c>
      <c r="J131" s="31">
        <v>6</v>
      </c>
      <c r="K131" s="31">
        <v>6</v>
      </c>
      <c r="L131" s="31">
        <v>35560</v>
      </c>
      <c r="M131" s="34">
        <f t="shared" si="3"/>
        <v>7.3654390934845271E-3</v>
      </c>
    </row>
    <row r="132" spans="1:13" x14ac:dyDescent="0.3">
      <c r="A132" s="29" t="s">
        <v>303</v>
      </c>
      <c r="B132" s="29">
        <v>1395</v>
      </c>
      <c r="C132" s="29">
        <v>6</v>
      </c>
      <c r="D132" s="29">
        <v>10</v>
      </c>
      <c r="E132" s="29">
        <v>35571</v>
      </c>
      <c r="F132" s="34">
        <f t="shared" si="2"/>
        <v>-7.5846957694247763E-4</v>
      </c>
      <c r="H132" s="29" t="s">
        <v>300</v>
      </c>
      <c r="I132" s="29">
        <v>1395</v>
      </c>
      <c r="J132" s="29">
        <v>6</v>
      </c>
      <c r="K132" s="29">
        <v>7</v>
      </c>
      <c r="L132" s="29">
        <v>35500</v>
      </c>
      <c r="M132" s="34">
        <f t="shared" si="3"/>
        <v>-1.6872890888638414E-3</v>
      </c>
    </row>
    <row r="133" spans="1:13" x14ac:dyDescent="0.3">
      <c r="A133" s="31" t="s">
        <v>304</v>
      </c>
      <c r="B133" s="31">
        <v>1395</v>
      </c>
      <c r="C133" s="31">
        <v>6</v>
      </c>
      <c r="D133" s="31">
        <v>11</v>
      </c>
      <c r="E133" s="31">
        <v>35526</v>
      </c>
      <c r="F133" s="34">
        <f t="shared" si="2"/>
        <v>-1.2650754828371635E-3</v>
      </c>
      <c r="H133" s="31" t="s">
        <v>301</v>
      </c>
      <c r="I133" s="31">
        <v>1395</v>
      </c>
      <c r="J133" s="31">
        <v>6</v>
      </c>
      <c r="K133" s="31">
        <v>8</v>
      </c>
      <c r="L133" s="31">
        <v>35550</v>
      </c>
      <c r="M133" s="34">
        <f t="shared" si="3"/>
        <v>1.4084507042253502E-3</v>
      </c>
    </row>
    <row r="134" spans="1:13" x14ac:dyDescent="0.3">
      <c r="A134" s="29" t="s">
        <v>305</v>
      </c>
      <c r="B134" s="29">
        <v>1395</v>
      </c>
      <c r="C134" s="29">
        <v>6</v>
      </c>
      <c r="D134" s="29">
        <v>13</v>
      </c>
      <c r="E134" s="29">
        <v>35561</v>
      </c>
      <c r="F134" s="34">
        <f t="shared" ref="F134:F197" si="4">E134/E133-1</f>
        <v>9.8519394246476821E-4</v>
      </c>
      <c r="H134" s="29" t="s">
        <v>302</v>
      </c>
      <c r="I134" s="29">
        <v>1395</v>
      </c>
      <c r="J134" s="29">
        <v>6</v>
      </c>
      <c r="K134" s="29">
        <v>9</v>
      </c>
      <c r="L134" s="29">
        <v>35550</v>
      </c>
      <c r="M134" s="34">
        <f t="shared" ref="M134:M197" si="5">L134/L133-1</f>
        <v>0</v>
      </c>
    </row>
    <row r="135" spans="1:13" x14ac:dyDescent="0.3">
      <c r="A135" s="31" t="s">
        <v>306</v>
      </c>
      <c r="B135" s="31">
        <v>1395</v>
      </c>
      <c r="C135" s="31">
        <v>6</v>
      </c>
      <c r="D135" s="31">
        <v>14</v>
      </c>
      <c r="E135" s="31">
        <v>35596</v>
      </c>
      <c r="F135" s="34">
        <f t="shared" si="4"/>
        <v>9.8422429065547767E-4</v>
      </c>
      <c r="H135" s="31" t="s">
        <v>303</v>
      </c>
      <c r="I135" s="31">
        <v>1395</v>
      </c>
      <c r="J135" s="31">
        <v>6</v>
      </c>
      <c r="K135" s="31">
        <v>10</v>
      </c>
      <c r="L135" s="31">
        <v>35550</v>
      </c>
      <c r="M135" s="34">
        <f t="shared" si="5"/>
        <v>0</v>
      </c>
    </row>
    <row r="136" spans="1:13" x14ac:dyDescent="0.3">
      <c r="A136" s="29" t="s">
        <v>307</v>
      </c>
      <c r="B136" s="29">
        <v>1395</v>
      </c>
      <c r="C136" s="29">
        <v>6</v>
      </c>
      <c r="D136" s="29">
        <v>15</v>
      </c>
      <c r="E136" s="29">
        <v>35578.5</v>
      </c>
      <c r="F136" s="34">
        <f t="shared" si="4"/>
        <v>-4.9162827283966148E-4</v>
      </c>
      <c r="H136" s="29" t="s">
        <v>304</v>
      </c>
      <c r="I136" s="29">
        <v>1395</v>
      </c>
      <c r="J136" s="29">
        <v>6</v>
      </c>
      <c r="K136" s="29">
        <v>11</v>
      </c>
      <c r="L136" s="29">
        <v>35570</v>
      </c>
      <c r="M136" s="34">
        <f t="shared" si="5"/>
        <v>5.6258790436003459E-4</v>
      </c>
    </row>
    <row r="137" spans="1:13" x14ac:dyDescent="0.3">
      <c r="A137" s="31" t="s">
        <v>308</v>
      </c>
      <c r="B137" s="31">
        <v>1395</v>
      </c>
      <c r="C137" s="31">
        <v>6</v>
      </c>
      <c r="D137" s="31">
        <v>16</v>
      </c>
      <c r="E137" s="31">
        <v>35561</v>
      </c>
      <c r="F137" s="34">
        <f t="shared" si="4"/>
        <v>-4.9187009008244686E-4</v>
      </c>
      <c r="H137" s="31" t="s">
        <v>305</v>
      </c>
      <c r="I137" s="31">
        <v>1395</v>
      </c>
      <c r="J137" s="31">
        <v>6</v>
      </c>
      <c r="K137" s="31">
        <v>13</v>
      </c>
      <c r="L137" s="31">
        <v>35590</v>
      </c>
      <c r="M137" s="34">
        <f t="shared" si="5"/>
        <v>5.6227157717181342E-4</v>
      </c>
    </row>
    <row r="138" spans="1:13" x14ac:dyDescent="0.3">
      <c r="A138" s="29" t="s">
        <v>309</v>
      </c>
      <c r="B138" s="29">
        <v>1395</v>
      </c>
      <c r="C138" s="29">
        <v>6</v>
      </c>
      <c r="D138" s="29">
        <v>17</v>
      </c>
      <c r="E138" s="29">
        <v>35495</v>
      </c>
      <c r="F138" s="34">
        <f t="shared" si="4"/>
        <v>-1.8559658052360595E-3</v>
      </c>
      <c r="H138" s="29" t="s">
        <v>306</v>
      </c>
      <c r="I138" s="29">
        <v>1395</v>
      </c>
      <c r="J138" s="29">
        <v>6</v>
      </c>
      <c r="K138" s="29">
        <v>14</v>
      </c>
      <c r="L138" s="29">
        <v>35650</v>
      </c>
      <c r="M138" s="34">
        <f t="shared" si="5"/>
        <v>1.6858668165213864E-3</v>
      </c>
    </row>
    <row r="139" spans="1:13" x14ac:dyDescent="0.3">
      <c r="A139" s="31" t="s">
        <v>310</v>
      </c>
      <c r="B139" s="31">
        <v>1395</v>
      </c>
      <c r="C139" s="31">
        <v>6</v>
      </c>
      <c r="D139" s="31">
        <v>18</v>
      </c>
      <c r="E139" s="31">
        <v>35433</v>
      </c>
      <c r="F139" s="34">
        <f t="shared" si="4"/>
        <v>-1.7467248908297206E-3</v>
      </c>
      <c r="H139" s="31" t="s">
        <v>307</v>
      </c>
      <c r="I139" s="31">
        <v>1395</v>
      </c>
      <c r="J139" s="31">
        <v>6</v>
      </c>
      <c r="K139" s="31">
        <v>15</v>
      </c>
      <c r="L139" s="31">
        <v>35520</v>
      </c>
      <c r="M139" s="34">
        <f t="shared" si="5"/>
        <v>-3.6465638148667212E-3</v>
      </c>
    </row>
    <row r="140" spans="1:13" x14ac:dyDescent="0.3">
      <c r="A140" s="29" t="s">
        <v>311</v>
      </c>
      <c r="B140" s="29">
        <v>1395</v>
      </c>
      <c r="C140" s="29">
        <v>6</v>
      </c>
      <c r="D140" s="29">
        <v>20</v>
      </c>
      <c r="E140" s="29">
        <v>35446</v>
      </c>
      <c r="F140" s="34">
        <f t="shared" si="4"/>
        <v>3.6688962266806513E-4</v>
      </c>
      <c r="H140" s="29" t="s">
        <v>308</v>
      </c>
      <c r="I140" s="29">
        <v>1395</v>
      </c>
      <c r="J140" s="29">
        <v>6</v>
      </c>
      <c r="K140" s="29">
        <v>16</v>
      </c>
      <c r="L140" s="29">
        <v>35550</v>
      </c>
      <c r="M140" s="34">
        <f t="shared" si="5"/>
        <v>8.4459459459451658E-4</v>
      </c>
    </row>
    <row r="141" spans="1:13" x14ac:dyDescent="0.3">
      <c r="A141" s="31" t="s">
        <v>312</v>
      </c>
      <c r="B141" s="31">
        <v>1395</v>
      </c>
      <c r="C141" s="31">
        <v>6</v>
      </c>
      <c r="D141" s="31">
        <v>21</v>
      </c>
      <c r="E141" s="31">
        <v>35458</v>
      </c>
      <c r="F141" s="34">
        <f t="shared" si="4"/>
        <v>3.3854313603787212E-4</v>
      </c>
      <c r="H141" s="31" t="s">
        <v>309</v>
      </c>
      <c r="I141" s="31">
        <v>1395</v>
      </c>
      <c r="J141" s="31">
        <v>6</v>
      </c>
      <c r="K141" s="31">
        <v>17</v>
      </c>
      <c r="L141" s="31">
        <v>35540</v>
      </c>
      <c r="M141" s="34">
        <f t="shared" si="5"/>
        <v>-2.8129395218001729E-4</v>
      </c>
    </row>
    <row r="142" spans="1:13" x14ac:dyDescent="0.3">
      <c r="A142" s="29" t="s">
        <v>313</v>
      </c>
      <c r="B142" s="29">
        <v>1395</v>
      </c>
      <c r="C142" s="29">
        <v>6</v>
      </c>
      <c r="D142" s="29">
        <v>23</v>
      </c>
      <c r="E142" s="29">
        <v>35621</v>
      </c>
      <c r="F142" s="34">
        <f t="shared" si="4"/>
        <v>4.5969879857858942E-3</v>
      </c>
      <c r="H142" s="29" t="s">
        <v>310</v>
      </c>
      <c r="I142" s="29">
        <v>1395</v>
      </c>
      <c r="J142" s="29">
        <v>6</v>
      </c>
      <c r="K142" s="29">
        <v>18</v>
      </c>
      <c r="L142" s="29">
        <v>35570</v>
      </c>
      <c r="M142" s="34">
        <f t="shared" si="5"/>
        <v>8.4411930219463471E-4</v>
      </c>
    </row>
    <row r="143" spans="1:13" x14ac:dyDescent="0.3">
      <c r="A143" s="31" t="s">
        <v>314</v>
      </c>
      <c r="B143" s="31">
        <v>1395</v>
      </c>
      <c r="C143" s="31">
        <v>6</v>
      </c>
      <c r="D143" s="31">
        <v>24</v>
      </c>
      <c r="E143" s="31">
        <v>35658</v>
      </c>
      <c r="F143" s="34">
        <f t="shared" si="4"/>
        <v>1.0387131186659904E-3</v>
      </c>
      <c r="H143" s="31" t="s">
        <v>311</v>
      </c>
      <c r="I143" s="31">
        <v>1395</v>
      </c>
      <c r="J143" s="31">
        <v>6</v>
      </c>
      <c r="K143" s="31">
        <v>20</v>
      </c>
      <c r="L143" s="31">
        <v>35450</v>
      </c>
      <c r="M143" s="34">
        <f t="shared" si="5"/>
        <v>-3.3736294630306585E-3</v>
      </c>
    </row>
    <row r="144" spans="1:13" x14ac:dyDescent="0.3">
      <c r="A144" s="29" t="s">
        <v>315</v>
      </c>
      <c r="B144" s="29">
        <v>1395</v>
      </c>
      <c r="C144" s="29">
        <v>6</v>
      </c>
      <c r="D144" s="29">
        <v>25</v>
      </c>
      <c r="E144" s="29">
        <v>35632</v>
      </c>
      <c r="F144" s="34">
        <f t="shared" si="4"/>
        <v>-7.2914913904309486E-4</v>
      </c>
      <c r="H144" s="29" t="s">
        <v>312</v>
      </c>
      <c r="I144" s="29">
        <v>1395</v>
      </c>
      <c r="J144" s="29">
        <v>6</v>
      </c>
      <c r="K144" s="29">
        <v>21</v>
      </c>
      <c r="L144" s="29">
        <v>35500</v>
      </c>
      <c r="M144" s="34">
        <f t="shared" si="5"/>
        <v>1.4104372355430161E-3</v>
      </c>
    </row>
    <row r="145" spans="1:13" x14ac:dyDescent="0.3">
      <c r="A145" s="31" t="s">
        <v>316</v>
      </c>
      <c r="B145" s="31">
        <v>1395</v>
      </c>
      <c r="C145" s="31">
        <v>6</v>
      </c>
      <c r="D145" s="31">
        <v>27</v>
      </c>
      <c r="E145" s="31">
        <v>35533</v>
      </c>
      <c r="F145" s="34">
        <f t="shared" si="4"/>
        <v>-2.7784014369106602E-3</v>
      </c>
      <c r="H145" s="31" t="s">
        <v>313</v>
      </c>
      <c r="I145" s="31">
        <v>1395</v>
      </c>
      <c r="J145" s="31">
        <v>6</v>
      </c>
      <c r="K145" s="31">
        <v>23</v>
      </c>
      <c r="L145" s="31">
        <v>35610</v>
      </c>
      <c r="M145" s="34">
        <f t="shared" si="5"/>
        <v>3.0985915492958149E-3</v>
      </c>
    </row>
    <row r="146" spans="1:13" x14ac:dyDescent="0.3">
      <c r="A146" s="29" t="s">
        <v>317</v>
      </c>
      <c r="B146" s="29">
        <v>1395</v>
      </c>
      <c r="C146" s="29">
        <v>6</v>
      </c>
      <c r="D146" s="29">
        <v>28</v>
      </c>
      <c r="E146" s="29">
        <v>35678</v>
      </c>
      <c r="F146" s="34">
        <f t="shared" si="4"/>
        <v>4.080713702755201E-3</v>
      </c>
      <c r="H146" s="29" t="s">
        <v>314</v>
      </c>
      <c r="I146" s="29">
        <v>1395</v>
      </c>
      <c r="J146" s="29">
        <v>6</v>
      </c>
      <c r="K146" s="29">
        <v>24</v>
      </c>
      <c r="L146" s="29">
        <v>35630</v>
      </c>
      <c r="M146" s="34">
        <f t="shared" si="5"/>
        <v>5.616399887671264E-4</v>
      </c>
    </row>
    <row r="147" spans="1:13" x14ac:dyDescent="0.3">
      <c r="A147" s="31" t="s">
        <v>318</v>
      </c>
      <c r="B147" s="31">
        <v>1395</v>
      </c>
      <c r="C147" s="31">
        <v>6</v>
      </c>
      <c r="D147" s="31">
        <v>29</v>
      </c>
      <c r="E147" s="31">
        <v>35634</v>
      </c>
      <c r="F147" s="34">
        <f t="shared" si="4"/>
        <v>-1.2332529850327401E-3</v>
      </c>
      <c r="H147" s="31" t="s">
        <v>315</v>
      </c>
      <c r="I147" s="31">
        <v>1395</v>
      </c>
      <c r="J147" s="31">
        <v>6</v>
      </c>
      <c r="K147" s="31">
        <v>25</v>
      </c>
      <c r="L147" s="31">
        <v>35720</v>
      </c>
      <c r="M147" s="34">
        <f t="shared" si="5"/>
        <v>2.5259612685939459E-3</v>
      </c>
    </row>
    <row r="148" spans="1:13" x14ac:dyDescent="0.3">
      <c r="A148" s="29" t="s">
        <v>319</v>
      </c>
      <c r="B148" s="29">
        <v>1395</v>
      </c>
      <c r="C148" s="29">
        <v>6</v>
      </c>
      <c r="D148" s="29">
        <v>31</v>
      </c>
      <c r="E148" s="29">
        <v>35559</v>
      </c>
      <c r="F148" s="34">
        <f t="shared" si="4"/>
        <v>-2.1047314362687697E-3</v>
      </c>
      <c r="H148" s="29" t="s">
        <v>316</v>
      </c>
      <c r="I148" s="29">
        <v>1395</v>
      </c>
      <c r="J148" s="29">
        <v>6</v>
      </c>
      <c r="K148" s="29">
        <v>27</v>
      </c>
      <c r="L148" s="29">
        <v>35620</v>
      </c>
      <c r="M148" s="34">
        <f t="shared" si="5"/>
        <v>-2.7995520716684874E-3</v>
      </c>
    </row>
    <row r="149" spans="1:13" x14ac:dyDescent="0.3">
      <c r="A149" s="31" t="s">
        <v>320</v>
      </c>
      <c r="B149" s="31">
        <v>1395</v>
      </c>
      <c r="C149" s="31">
        <v>7</v>
      </c>
      <c r="D149" s="31">
        <v>1</v>
      </c>
      <c r="E149" s="31">
        <v>35522</v>
      </c>
      <c r="F149" s="34">
        <f t="shared" si="4"/>
        <v>-1.0405241992181846E-3</v>
      </c>
      <c r="H149" s="31" t="s">
        <v>317</v>
      </c>
      <c r="I149" s="31">
        <v>1395</v>
      </c>
      <c r="J149" s="31">
        <v>6</v>
      </c>
      <c r="K149" s="31">
        <v>28</v>
      </c>
      <c r="L149" s="31">
        <v>35600</v>
      </c>
      <c r="M149" s="34">
        <f t="shared" si="5"/>
        <v>-5.6148231330710452E-4</v>
      </c>
    </row>
    <row r="150" spans="1:13" x14ac:dyDescent="0.3">
      <c r="A150" s="29" t="s">
        <v>321</v>
      </c>
      <c r="B150" s="29">
        <v>1395</v>
      </c>
      <c r="C150" s="29">
        <v>7</v>
      </c>
      <c r="D150" s="29">
        <v>3</v>
      </c>
      <c r="E150" s="29">
        <v>35570</v>
      </c>
      <c r="F150" s="34">
        <f t="shared" si="4"/>
        <v>1.3512752660322924E-3</v>
      </c>
      <c r="H150" s="29" t="s">
        <v>318</v>
      </c>
      <c r="I150" s="29">
        <v>1395</v>
      </c>
      <c r="J150" s="29">
        <v>6</v>
      </c>
      <c r="K150" s="29">
        <v>29</v>
      </c>
      <c r="L150" s="29">
        <v>35520</v>
      </c>
      <c r="M150" s="34">
        <f t="shared" si="5"/>
        <v>-2.2471910112359383E-3</v>
      </c>
    </row>
    <row r="151" spans="1:13" x14ac:dyDescent="0.3">
      <c r="A151" s="31" t="s">
        <v>322</v>
      </c>
      <c r="B151" s="31">
        <v>1395</v>
      </c>
      <c r="C151" s="31">
        <v>7</v>
      </c>
      <c r="D151" s="31">
        <v>4</v>
      </c>
      <c r="E151" s="31">
        <v>35669</v>
      </c>
      <c r="F151" s="34">
        <f t="shared" si="4"/>
        <v>2.7832443070003876E-3</v>
      </c>
      <c r="H151" s="31" t="s">
        <v>319</v>
      </c>
      <c r="I151" s="31">
        <v>1395</v>
      </c>
      <c r="J151" s="31">
        <v>6</v>
      </c>
      <c r="K151" s="31">
        <v>31</v>
      </c>
      <c r="L151" s="31">
        <v>35600</v>
      </c>
      <c r="M151" s="34">
        <f t="shared" si="5"/>
        <v>2.2522522522523403E-3</v>
      </c>
    </row>
    <row r="152" spans="1:13" x14ac:dyDescent="0.3">
      <c r="A152" s="29" t="s">
        <v>323</v>
      </c>
      <c r="B152" s="29">
        <v>1395</v>
      </c>
      <c r="C152" s="29">
        <v>7</v>
      </c>
      <c r="D152" s="29">
        <v>5</v>
      </c>
      <c r="E152" s="29">
        <v>35462</v>
      </c>
      <c r="F152" s="34">
        <f t="shared" si="4"/>
        <v>-5.8033586587793451E-3</v>
      </c>
      <c r="H152" s="29" t="s">
        <v>320</v>
      </c>
      <c r="I152" s="29">
        <v>1395</v>
      </c>
      <c r="J152" s="29">
        <v>7</v>
      </c>
      <c r="K152" s="29">
        <v>1</v>
      </c>
      <c r="L152" s="29">
        <v>35540</v>
      </c>
      <c r="M152" s="34">
        <f t="shared" si="5"/>
        <v>-1.6853932584269815E-3</v>
      </c>
    </row>
    <row r="153" spans="1:13" x14ac:dyDescent="0.3">
      <c r="A153" s="31" t="s">
        <v>324</v>
      </c>
      <c r="B153" s="31">
        <v>1395</v>
      </c>
      <c r="C153" s="31">
        <v>7</v>
      </c>
      <c r="D153" s="31">
        <v>6</v>
      </c>
      <c r="E153" s="31">
        <v>35723</v>
      </c>
      <c r="F153" s="34">
        <f t="shared" si="4"/>
        <v>7.359990976256281E-3</v>
      </c>
      <c r="H153" s="31" t="s">
        <v>321</v>
      </c>
      <c r="I153" s="31">
        <v>1395</v>
      </c>
      <c r="J153" s="31">
        <v>7</v>
      </c>
      <c r="K153" s="31">
        <v>3</v>
      </c>
      <c r="L153" s="31">
        <v>35630</v>
      </c>
      <c r="M153" s="34">
        <f t="shared" si="5"/>
        <v>2.5323579065841262E-3</v>
      </c>
    </row>
    <row r="154" spans="1:13" x14ac:dyDescent="0.3">
      <c r="A154" s="29" t="s">
        <v>325</v>
      </c>
      <c r="B154" s="29">
        <v>1395</v>
      </c>
      <c r="C154" s="29">
        <v>7</v>
      </c>
      <c r="D154" s="29">
        <v>7</v>
      </c>
      <c r="E154" s="29">
        <v>35629</v>
      </c>
      <c r="F154" s="34">
        <f t="shared" si="4"/>
        <v>-2.6313579486605398E-3</v>
      </c>
      <c r="H154" s="29" t="s">
        <v>322</v>
      </c>
      <c r="I154" s="29">
        <v>1395</v>
      </c>
      <c r="J154" s="29">
        <v>7</v>
      </c>
      <c r="K154" s="29">
        <v>4</v>
      </c>
      <c r="L154" s="29">
        <v>35680</v>
      </c>
      <c r="M154" s="34">
        <f t="shared" si="5"/>
        <v>1.4033118158855995E-3</v>
      </c>
    </row>
    <row r="155" spans="1:13" x14ac:dyDescent="0.3">
      <c r="A155" s="31" t="s">
        <v>326</v>
      </c>
      <c r="B155" s="31">
        <v>1395</v>
      </c>
      <c r="C155" s="31">
        <v>7</v>
      </c>
      <c r="D155" s="31">
        <v>8</v>
      </c>
      <c r="E155" s="31">
        <v>35631</v>
      </c>
      <c r="F155" s="34">
        <f t="shared" si="4"/>
        <v>5.613404810689282E-5</v>
      </c>
      <c r="H155" s="31" t="s">
        <v>323</v>
      </c>
      <c r="I155" s="31">
        <v>1395</v>
      </c>
      <c r="J155" s="31">
        <v>7</v>
      </c>
      <c r="K155" s="31">
        <v>5</v>
      </c>
      <c r="L155" s="31">
        <v>35700</v>
      </c>
      <c r="M155" s="34">
        <f t="shared" si="5"/>
        <v>5.605381165918466E-4</v>
      </c>
    </row>
    <row r="156" spans="1:13" x14ac:dyDescent="0.3">
      <c r="A156" s="29" t="s">
        <v>327</v>
      </c>
      <c r="B156" s="29">
        <v>1395</v>
      </c>
      <c r="C156" s="29">
        <v>7</v>
      </c>
      <c r="D156" s="29">
        <v>10</v>
      </c>
      <c r="E156" s="29">
        <v>35791</v>
      </c>
      <c r="F156" s="34">
        <f t="shared" si="4"/>
        <v>4.4904717801914629E-3</v>
      </c>
      <c r="H156" s="29" t="s">
        <v>324</v>
      </c>
      <c r="I156" s="29">
        <v>1395</v>
      </c>
      <c r="J156" s="29">
        <v>7</v>
      </c>
      <c r="K156" s="29">
        <v>6</v>
      </c>
      <c r="L156" s="29">
        <v>35730</v>
      </c>
      <c r="M156" s="34">
        <f t="shared" si="5"/>
        <v>8.4033613445377853E-4</v>
      </c>
    </row>
    <row r="157" spans="1:13" x14ac:dyDescent="0.3">
      <c r="A157" s="31" t="s">
        <v>328</v>
      </c>
      <c r="B157" s="31">
        <v>1395</v>
      </c>
      <c r="C157" s="31">
        <v>7</v>
      </c>
      <c r="D157" s="31">
        <v>11</v>
      </c>
      <c r="E157" s="31">
        <v>35693</v>
      </c>
      <c r="F157" s="34">
        <f t="shared" si="4"/>
        <v>-2.7381185214160331E-3</v>
      </c>
      <c r="H157" s="31" t="s">
        <v>325</v>
      </c>
      <c r="I157" s="31">
        <v>1395</v>
      </c>
      <c r="J157" s="31">
        <v>7</v>
      </c>
      <c r="K157" s="31">
        <v>7</v>
      </c>
      <c r="L157" s="31">
        <v>35610</v>
      </c>
      <c r="M157" s="34">
        <f t="shared" si="5"/>
        <v>-3.3585222502099388E-3</v>
      </c>
    </row>
    <row r="158" spans="1:13" x14ac:dyDescent="0.3">
      <c r="A158" s="29" t="s">
        <v>329</v>
      </c>
      <c r="B158" s="29">
        <v>1395</v>
      </c>
      <c r="C158" s="29">
        <v>7</v>
      </c>
      <c r="D158" s="29">
        <v>12</v>
      </c>
      <c r="E158" s="29">
        <v>35776</v>
      </c>
      <c r="F158" s="34">
        <f t="shared" si="4"/>
        <v>2.3253859300143009E-3</v>
      </c>
      <c r="H158" s="29" t="s">
        <v>326</v>
      </c>
      <c r="I158" s="29">
        <v>1395</v>
      </c>
      <c r="J158" s="29">
        <v>7</v>
      </c>
      <c r="K158" s="29">
        <v>8</v>
      </c>
      <c r="L158" s="29">
        <v>35800</v>
      </c>
      <c r="M158" s="34">
        <f t="shared" si="5"/>
        <v>5.3355798932883669E-3</v>
      </c>
    </row>
    <row r="159" spans="1:13" x14ac:dyDescent="0.3">
      <c r="A159" s="31" t="s">
        <v>330</v>
      </c>
      <c r="B159" s="31">
        <v>1395</v>
      </c>
      <c r="C159" s="31">
        <v>7</v>
      </c>
      <c r="D159" s="31">
        <v>13</v>
      </c>
      <c r="E159" s="31">
        <v>35778</v>
      </c>
      <c r="F159" s="34">
        <f t="shared" si="4"/>
        <v>5.5903398926693271E-5</v>
      </c>
      <c r="H159" s="31" t="s">
        <v>327</v>
      </c>
      <c r="I159" s="31">
        <v>1395</v>
      </c>
      <c r="J159" s="31">
        <v>7</v>
      </c>
      <c r="K159" s="31">
        <v>10</v>
      </c>
      <c r="L159" s="31">
        <v>35830</v>
      </c>
      <c r="M159" s="34">
        <f t="shared" si="5"/>
        <v>8.3798882681573872E-4</v>
      </c>
    </row>
    <row r="160" spans="1:13" x14ac:dyDescent="0.3">
      <c r="A160" s="29" t="s">
        <v>331</v>
      </c>
      <c r="B160" s="29">
        <v>1395</v>
      </c>
      <c r="C160" s="29">
        <v>7</v>
      </c>
      <c r="D160" s="29">
        <v>14</v>
      </c>
      <c r="E160" s="29">
        <v>35834</v>
      </c>
      <c r="F160" s="34">
        <f t="shared" si="4"/>
        <v>1.5652076695176209E-3</v>
      </c>
      <c r="H160" s="29" t="s">
        <v>328</v>
      </c>
      <c r="I160" s="29">
        <v>1395</v>
      </c>
      <c r="J160" s="29">
        <v>7</v>
      </c>
      <c r="K160" s="29">
        <v>11</v>
      </c>
      <c r="L160" s="29">
        <v>35770</v>
      </c>
      <c r="M160" s="34">
        <f t="shared" si="5"/>
        <v>-1.6745743790119727E-3</v>
      </c>
    </row>
    <row r="161" spans="1:13" x14ac:dyDescent="0.3">
      <c r="A161" s="31" t="s">
        <v>332</v>
      </c>
      <c r="B161" s="31">
        <v>1395</v>
      </c>
      <c r="C161" s="31">
        <v>7</v>
      </c>
      <c r="D161" s="31">
        <v>15</v>
      </c>
      <c r="E161" s="31">
        <v>35783</v>
      </c>
      <c r="F161" s="34">
        <f t="shared" si="4"/>
        <v>-1.4232293352681724E-3</v>
      </c>
      <c r="H161" s="31" t="s">
        <v>329</v>
      </c>
      <c r="I161" s="31">
        <v>1395</v>
      </c>
      <c r="J161" s="31">
        <v>7</v>
      </c>
      <c r="K161" s="31">
        <v>12</v>
      </c>
      <c r="L161" s="31">
        <v>35810</v>
      </c>
      <c r="M161" s="34">
        <f t="shared" si="5"/>
        <v>1.1182555213866685E-3</v>
      </c>
    </row>
    <row r="162" spans="1:13" x14ac:dyDescent="0.3">
      <c r="A162" s="29" t="s">
        <v>333</v>
      </c>
      <c r="B162" s="29">
        <v>1395</v>
      </c>
      <c r="C162" s="29">
        <v>7</v>
      </c>
      <c r="D162" s="29">
        <v>17</v>
      </c>
      <c r="E162" s="29">
        <v>35827</v>
      </c>
      <c r="F162" s="34">
        <f t="shared" si="4"/>
        <v>1.2296341838302638E-3</v>
      </c>
      <c r="H162" s="29" t="s">
        <v>330</v>
      </c>
      <c r="I162" s="29">
        <v>1395</v>
      </c>
      <c r="J162" s="29">
        <v>7</v>
      </c>
      <c r="K162" s="29">
        <v>13</v>
      </c>
      <c r="L162" s="29">
        <v>35860</v>
      </c>
      <c r="M162" s="34">
        <f t="shared" si="5"/>
        <v>1.3962580284836434E-3</v>
      </c>
    </row>
    <row r="163" spans="1:13" x14ac:dyDescent="0.3">
      <c r="A163" s="31" t="s">
        <v>334</v>
      </c>
      <c r="B163" s="31">
        <v>1395</v>
      </c>
      <c r="C163" s="31">
        <v>7</v>
      </c>
      <c r="D163" s="31">
        <v>18</v>
      </c>
      <c r="E163" s="31">
        <v>35769</v>
      </c>
      <c r="F163" s="34">
        <f t="shared" si="4"/>
        <v>-1.6188907806961028E-3</v>
      </c>
      <c r="H163" s="31" t="s">
        <v>331</v>
      </c>
      <c r="I163" s="31">
        <v>1395</v>
      </c>
      <c r="J163" s="31">
        <v>7</v>
      </c>
      <c r="K163" s="31">
        <v>14</v>
      </c>
      <c r="L163" s="31">
        <v>35870</v>
      </c>
      <c r="M163" s="34">
        <f t="shared" si="5"/>
        <v>2.7886224205242449E-4</v>
      </c>
    </row>
    <row r="164" spans="1:13" x14ac:dyDescent="0.3">
      <c r="A164" s="29" t="s">
        <v>335</v>
      </c>
      <c r="B164" s="29">
        <v>1395</v>
      </c>
      <c r="C164" s="29">
        <v>7</v>
      </c>
      <c r="D164" s="29">
        <v>19</v>
      </c>
      <c r="E164" s="29">
        <v>35849</v>
      </c>
      <c r="F164" s="34">
        <f t="shared" si="4"/>
        <v>2.2365735692917443E-3</v>
      </c>
      <c r="H164" s="29" t="s">
        <v>332</v>
      </c>
      <c r="I164" s="29">
        <v>1395</v>
      </c>
      <c r="J164" s="29">
        <v>7</v>
      </c>
      <c r="K164" s="29">
        <v>15</v>
      </c>
      <c r="L164" s="29">
        <v>35720</v>
      </c>
      <c r="M164" s="34">
        <f t="shared" si="5"/>
        <v>-4.1817674937273397E-3</v>
      </c>
    </row>
    <row r="165" spans="1:13" x14ac:dyDescent="0.3">
      <c r="A165" s="31" t="s">
        <v>336</v>
      </c>
      <c r="B165" s="31">
        <v>1395</v>
      </c>
      <c r="C165" s="31">
        <v>7</v>
      </c>
      <c r="D165" s="31">
        <v>22</v>
      </c>
      <c r="E165" s="31">
        <v>35817</v>
      </c>
      <c r="F165" s="34">
        <f t="shared" si="4"/>
        <v>-8.9263298836783633E-4</v>
      </c>
      <c r="H165" s="31" t="s">
        <v>333</v>
      </c>
      <c r="I165" s="31">
        <v>1395</v>
      </c>
      <c r="J165" s="31">
        <v>7</v>
      </c>
      <c r="K165" s="31">
        <v>17</v>
      </c>
      <c r="L165" s="31">
        <v>35850</v>
      </c>
      <c r="M165" s="34">
        <f t="shared" si="5"/>
        <v>3.6394176931691113E-3</v>
      </c>
    </row>
    <row r="166" spans="1:13" x14ac:dyDescent="0.3">
      <c r="A166" s="29" t="s">
        <v>337</v>
      </c>
      <c r="B166" s="29">
        <v>1395</v>
      </c>
      <c r="C166" s="29">
        <v>7</v>
      </c>
      <c r="D166" s="29">
        <v>24</v>
      </c>
      <c r="E166" s="29">
        <v>35916</v>
      </c>
      <c r="F166" s="34">
        <f t="shared" si="4"/>
        <v>2.7640505905017765E-3</v>
      </c>
      <c r="H166" s="29" t="s">
        <v>334</v>
      </c>
      <c r="I166" s="29">
        <v>1395</v>
      </c>
      <c r="J166" s="29">
        <v>7</v>
      </c>
      <c r="K166" s="29">
        <v>18</v>
      </c>
      <c r="L166" s="29">
        <v>35810</v>
      </c>
      <c r="M166" s="34">
        <f t="shared" si="5"/>
        <v>-1.1157601115759919E-3</v>
      </c>
    </row>
    <row r="167" spans="1:13" x14ac:dyDescent="0.3">
      <c r="A167" s="31" t="s">
        <v>338</v>
      </c>
      <c r="B167" s="31">
        <v>1395</v>
      </c>
      <c r="C167" s="31">
        <v>7</v>
      </c>
      <c r="D167" s="31">
        <v>25</v>
      </c>
      <c r="E167" s="31">
        <v>35856</v>
      </c>
      <c r="F167" s="34">
        <f t="shared" si="4"/>
        <v>-1.6705646508520244E-3</v>
      </c>
      <c r="H167" s="31" t="s">
        <v>335</v>
      </c>
      <c r="I167" s="31">
        <v>1395</v>
      </c>
      <c r="J167" s="31">
        <v>7</v>
      </c>
      <c r="K167" s="31">
        <v>19</v>
      </c>
      <c r="L167" s="31">
        <v>35850</v>
      </c>
      <c r="M167" s="34">
        <f t="shared" si="5"/>
        <v>1.1170064227870036E-3</v>
      </c>
    </row>
    <row r="168" spans="1:13" x14ac:dyDescent="0.3">
      <c r="A168" s="29" t="s">
        <v>339</v>
      </c>
      <c r="B168" s="29">
        <v>1395</v>
      </c>
      <c r="C168" s="29">
        <v>7</v>
      </c>
      <c r="D168" s="29">
        <v>26</v>
      </c>
      <c r="E168" s="29">
        <v>35822</v>
      </c>
      <c r="F168" s="34">
        <f t="shared" si="4"/>
        <v>-9.4823739402050133E-4</v>
      </c>
      <c r="H168" s="29" t="s">
        <v>336</v>
      </c>
      <c r="I168" s="29">
        <v>1395</v>
      </c>
      <c r="J168" s="29">
        <v>7</v>
      </c>
      <c r="K168" s="29">
        <v>22</v>
      </c>
      <c r="L168" s="29">
        <v>35850</v>
      </c>
      <c r="M168" s="34">
        <f t="shared" si="5"/>
        <v>0</v>
      </c>
    </row>
    <row r="169" spans="1:13" x14ac:dyDescent="0.3">
      <c r="A169" s="31" t="s">
        <v>340</v>
      </c>
      <c r="B169" s="31">
        <v>1395</v>
      </c>
      <c r="C169" s="31">
        <v>7</v>
      </c>
      <c r="D169" s="31">
        <v>27</v>
      </c>
      <c r="E169" s="31">
        <v>35771</v>
      </c>
      <c r="F169" s="34">
        <f t="shared" si="4"/>
        <v>-1.4237061023951725E-3</v>
      </c>
      <c r="H169" s="31" t="s">
        <v>337</v>
      </c>
      <c r="I169" s="31">
        <v>1395</v>
      </c>
      <c r="J169" s="31">
        <v>7</v>
      </c>
      <c r="K169" s="31">
        <v>24</v>
      </c>
      <c r="L169" s="31">
        <v>35880</v>
      </c>
      <c r="M169" s="34">
        <f t="shared" si="5"/>
        <v>8.3682008368191063E-4</v>
      </c>
    </row>
    <row r="170" spans="1:13" x14ac:dyDescent="0.3">
      <c r="A170" s="29" t="s">
        <v>341</v>
      </c>
      <c r="B170" s="29">
        <v>1395</v>
      </c>
      <c r="C170" s="29">
        <v>7</v>
      </c>
      <c r="D170" s="29">
        <v>28</v>
      </c>
      <c r="E170" s="29">
        <v>35824</v>
      </c>
      <c r="F170" s="34">
        <f t="shared" si="4"/>
        <v>1.4816471443348522E-3</v>
      </c>
      <c r="H170" s="29" t="s">
        <v>338</v>
      </c>
      <c r="I170" s="29">
        <v>1395</v>
      </c>
      <c r="J170" s="29">
        <v>7</v>
      </c>
      <c r="K170" s="29">
        <v>25</v>
      </c>
      <c r="L170" s="29">
        <v>35880</v>
      </c>
      <c r="M170" s="34">
        <f t="shared" si="5"/>
        <v>0</v>
      </c>
    </row>
    <row r="171" spans="1:13" x14ac:dyDescent="0.3">
      <c r="A171" s="31" t="s">
        <v>342</v>
      </c>
      <c r="B171" s="31">
        <v>1395</v>
      </c>
      <c r="C171" s="31">
        <v>7</v>
      </c>
      <c r="D171" s="31">
        <v>29</v>
      </c>
      <c r="E171" s="31">
        <v>35794</v>
      </c>
      <c r="F171" s="34">
        <f t="shared" si="4"/>
        <v>-8.3742742295667139E-4</v>
      </c>
      <c r="H171" s="31" t="s">
        <v>339</v>
      </c>
      <c r="I171" s="31">
        <v>1395</v>
      </c>
      <c r="J171" s="31">
        <v>7</v>
      </c>
      <c r="K171" s="31">
        <v>26</v>
      </c>
      <c r="L171" s="31">
        <v>35850</v>
      </c>
      <c r="M171" s="34">
        <f t="shared" si="5"/>
        <v>-8.361204013378476E-4</v>
      </c>
    </row>
    <row r="172" spans="1:13" x14ac:dyDescent="0.3">
      <c r="A172" s="29" t="s">
        <v>343</v>
      </c>
      <c r="B172" s="29">
        <v>1395</v>
      </c>
      <c r="C172" s="29">
        <v>8</v>
      </c>
      <c r="D172" s="29">
        <v>1</v>
      </c>
      <c r="E172" s="29">
        <v>35861</v>
      </c>
      <c r="F172" s="34">
        <f t="shared" si="4"/>
        <v>1.8718220930882268E-3</v>
      </c>
      <c r="H172" s="29" t="s">
        <v>340</v>
      </c>
      <c r="I172" s="29">
        <v>1395</v>
      </c>
      <c r="J172" s="29">
        <v>7</v>
      </c>
      <c r="K172" s="29">
        <v>27</v>
      </c>
      <c r="L172" s="29">
        <v>35830</v>
      </c>
      <c r="M172" s="34">
        <f t="shared" si="5"/>
        <v>-5.5788005578805144E-4</v>
      </c>
    </row>
    <row r="173" spans="1:13" x14ac:dyDescent="0.3">
      <c r="A173" s="31" t="s">
        <v>344</v>
      </c>
      <c r="B173" s="31">
        <v>1395</v>
      </c>
      <c r="C173" s="31">
        <v>8</v>
      </c>
      <c r="D173" s="31">
        <v>2</v>
      </c>
      <c r="E173" s="31">
        <v>35876</v>
      </c>
      <c r="F173" s="34">
        <f t="shared" si="4"/>
        <v>4.1828169878144195E-4</v>
      </c>
      <c r="H173" s="31" t="s">
        <v>341</v>
      </c>
      <c r="I173" s="31">
        <v>1395</v>
      </c>
      <c r="J173" s="31">
        <v>7</v>
      </c>
      <c r="K173" s="31">
        <v>28</v>
      </c>
      <c r="L173" s="31">
        <v>35850</v>
      </c>
      <c r="M173" s="34">
        <f t="shared" si="5"/>
        <v>5.5819145967062056E-4</v>
      </c>
    </row>
    <row r="174" spans="1:13" x14ac:dyDescent="0.3">
      <c r="A174" s="29" t="s">
        <v>345</v>
      </c>
      <c r="B174" s="29">
        <v>1395</v>
      </c>
      <c r="C174" s="29">
        <v>8</v>
      </c>
      <c r="D174" s="29">
        <v>3</v>
      </c>
      <c r="E174" s="29">
        <v>35926</v>
      </c>
      <c r="F174" s="34">
        <f t="shared" si="4"/>
        <v>1.3936893745121193E-3</v>
      </c>
      <c r="H174" s="29" t="s">
        <v>342</v>
      </c>
      <c r="I174" s="29">
        <v>1395</v>
      </c>
      <c r="J174" s="29">
        <v>7</v>
      </c>
      <c r="K174" s="29">
        <v>29</v>
      </c>
      <c r="L174" s="29">
        <v>35850</v>
      </c>
      <c r="M174" s="34">
        <f t="shared" si="5"/>
        <v>0</v>
      </c>
    </row>
    <row r="175" spans="1:13" x14ac:dyDescent="0.3">
      <c r="A175" s="31" t="s">
        <v>346</v>
      </c>
      <c r="B175" s="31">
        <v>1395</v>
      </c>
      <c r="C175" s="31">
        <v>8</v>
      </c>
      <c r="D175" s="31">
        <v>4</v>
      </c>
      <c r="E175" s="31">
        <v>35882</v>
      </c>
      <c r="F175" s="34">
        <f t="shared" si="4"/>
        <v>-1.2247397428046813E-3</v>
      </c>
      <c r="H175" s="31" t="s">
        <v>343</v>
      </c>
      <c r="I175" s="31">
        <v>1395</v>
      </c>
      <c r="J175" s="31">
        <v>8</v>
      </c>
      <c r="K175" s="31">
        <v>1</v>
      </c>
      <c r="L175" s="31">
        <v>35880</v>
      </c>
      <c r="M175" s="34">
        <f t="shared" si="5"/>
        <v>8.3682008368191063E-4</v>
      </c>
    </row>
    <row r="176" spans="1:13" x14ac:dyDescent="0.3">
      <c r="A176" s="29" t="s">
        <v>347</v>
      </c>
      <c r="B176" s="29">
        <v>1395</v>
      </c>
      <c r="C176" s="29">
        <v>8</v>
      </c>
      <c r="D176" s="29">
        <v>5</v>
      </c>
      <c r="E176" s="29">
        <v>36053</v>
      </c>
      <c r="F176" s="34">
        <f t="shared" si="4"/>
        <v>4.7656206454489425E-3</v>
      </c>
      <c r="H176" s="29" t="s">
        <v>344</v>
      </c>
      <c r="I176" s="29">
        <v>1395</v>
      </c>
      <c r="J176" s="29">
        <v>8</v>
      </c>
      <c r="K176" s="29">
        <v>2</v>
      </c>
      <c r="L176" s="29">
        <v>35910</v>
      </c>
      <c r="M176" s="34">
        <f t="shared" si="5"/>
        <v>8.361204013378476E-4</v>
      </c>
    </row>
    <row r="177" spans="1:13" x14ac:dyDescent="0.3">
      <c r="A177" s="31" t="s">
        <v>348</v>
      </c>
      <c r="B177" s="31">
        <v>1395</v>
      </c>
      <c r="C177" s="31">
        <v>8</v>
      </c>
      <c r="D177" s="31">
        <v>6</v>
      </c>
      <c r="E177" s="31">
        <v>36096</v>
      </c>
      <c r="F177" s="34">
        <f t="shared" si="4"/>
        <v>1.1926885418689359E-3</v>
      </c>
      <c r="H177" s="31" t="s">
        <v>345</v>
      </c>
      <c r="I177" s="31">
        <v>1395</v>
      </c>
      <c r="J177" s="31">
        <v>8</v>
      </c>
      <c r="K177" s="31">
        <v>3</v>
      </c>
      <c r="L177" s="31">
        <v>35950</v>
      </c>
      <c r="M177" s="34">
        <f t="shared" si="5"/>
        <v>1.1138958507379559E-3</v>
      </c>
    </row>
    <row r="178" spans="1:13" x14ac:dyDescent="0.3">
      <c r="A178" s="29" t="s">
        <v>349</v>
      </c>
      <c r="B178" s="29">
        <v>1395</v>
      </c>
      <c r="C178" s="29">
        <v>8</v>
      </c>
      <c r="D178" s="29">
        <v>8</v>
      </c>
      <c r="E178" s="29">
        <v>35908</v>
      </c>
      <c r="F178" s="34">
        <f t="shared" si="4"/>
        <v>-5.2083333333333703E-3</v>
      </c>
      <c r="H178" s="29" t="s">
        <v>346</v>
      </c>
      <c r="I178" s="29">
        <v>1395</v>
      </c>
      <c r="J178" s="29">
        <v>8</v>
      </c>
      <c r="K178" s="29">
        <v>4</v>
      </c>
      <c r="L178" s="29">
        <v>35680</v>
      </c>
      <c r="M178" s="34">
        <f t="shared" si="5"/>
        <v>-7.5104311543811031E-3</v>
      </c>
    </row>
    <row r="179" spans="1:13" x14ac:dyDescent="0.3">
      <c r="A179" s="31" t="s">
        <v>350</v>
      </c>
      <c r="B179" s="31">
        <v>1395</v>
      </c>
      <c r="C179" s="31">
        <v>8</v>
      </c>
      <c r="D179" s="31">
        <v>9</v>
      </c>
      <c r="E179" s="31">
        <v>36104</v>
      </c>
      <c r="F179" s="34">
        <f t="shared" si="4"/>
        <v>5.458393672719275E-3</v>
      </c>
      <c r="H179" s="31" t="s">
        <v>347</v>
      </c>
      <c r="I179" s="31">
        <v>1395</v>
      </c>
      <c r="J179" s="31">
        <v>8</v>
      </c>
      <c r="K179" s="31">
        <v>5</v>
      </c>
      <c r="L179" s="31">
        <v>36050</v>
      </c>
      <c r="M179" s="34">
        <f t="shared" si="5"/>
        <v>1.0369955156950716E-2</v>
      </c>
    </row>
    <row r="180" spans="1:13" x14ac:dyDescent="0.3">
      <c r="A180" s="29" t="s">
        <v>351</v>
      </c>
      <c r="B180" s="29">
        <v>1395</v>
      </c>
      <c r="C180" s="29">
        <v>8</v>
      </c>
      <c r="D180" s="29">
        <v>10</v>
      </c>
      <c r="E180" s="29">
        <v>36141</v>
      </c>
      <c r="F180" s="34">
        <f t="shared" si="4"/>
        <v>1.0248171947706552E-3</v>
      </c>
      <c r="H180" s="29" t="s">
        <v>348</v>
      </c>
      <c r="I180" s="29">
        <v>1395</v>
      </c>
      <c r="J180" s="29">
        <v>8</v>
      </c>
      <c r="K180" s="29">
        <v>6</v>
      </c>
      <c r="L180" s="29">
        <v>36180</v>
      </c>
      <c r="M180" s="34">
        <f t="shared" si="5"/>
        <v>3.6061026352287584E-3</v>
      </c>
    </row>
    <row r="181" spans="1:13" x14ac:dyDescent="0.3">
      <c r="A181" s="31" t="s">
        <v>352</v>
      </c>
      <c r="B181" s="31">
        <v>1395</v>
      </c>
      <c r="C181" s="31">
        <v>8</v>
      </c>
      <c r="D181" s="31">
        <v>11</v>
      </c>
      <c r="E181" s="31">
        <v>36221</v>
      </c>
      <c r="F181" s="34">
        <f t="shared" si="4"/>
        <v>2.213552475028413E-3</v>
      </c>
      <c r="H181" s="31" t="s">
        <v>349</v>
      </c>
      <c r="I181" s="31">
        <v>1395</v>
      </c>
      <c r="J181" s="31">
        <v>8</v>
      </c>
      <c r="K181" s="31">
        <v>8</v>
      </c>
      <c r="L181" s="31">
        <v>36080</v>
      </c>
      <c r="M181" s="34">
        <f t="shared" si="5"/>
        <v>-2.7639579878385723E-3</v>
      </c>
    </row>
    <row r="182" spans="1:13" x14ac:dyDescent="0.3">
      <c r="A182" s="29" t="s">
        <v>353</v>
      </c>
      <c r="B182" s="29">
        <v>1395</v>
      </c>
      <c r="C182" s="29">
        <v>8</v>
      </c>
      <c r="D182" s="29">
        <v>12</v>
      </c>
      <c r="E182" s="29">
        <v>36143</v>
      </c>
      <c r="F182" s="34">
        <f t="shared" si="4"/>
        <v>-2.1534468954473862E-3</v>
      </c>
      <c r="H182" s="29" t="s">
        <v>350</v>
      </c>
      <c r="I182" s="29">
        <v>1395</v>
      </c>
      <c r="J182" s="29">
        <v>8</v>
      </c>
      <c r="K182" s="29">
        <v>9</v>
      </c>
      <c r="L182" s="29">
        <v>36110</v>
      </c>
      <c r="M182" s="34">
        <f t="shared" si="5"/>
        <v>8.3148558758305846E-4</v>
      </c>
    </row>
    <row r="183" spans="1:13" x14ac:dyDescent="0.3">
      <c r="A183" s="31" t="s">
        <v>354</v>
      </c>
      <c r="B183" s="31">
        <v>1395</v>
      </c>
      <c r="C183" s="31">
        <v>8</v>
      </c>
      <c r="D183" s="31">
        <v>13</v>
      </c>
      <c r="E183" s="31">
        <v>36036</v>
      </c>
      <c r="F183" s="34">
        <f t="shared" si="4"/>
        <v>-2.9604626068672202E-3</v>
      </c>
      <c r="H183" s="31" t="s">
        <v>351</v>
      </c>
      <c r="I183" s="31">
        <v>1395</v>
      </c>
      <c r="J183" s="31">
        <v>8</v>
      </c>
      <c r="K183" s="31">
        <v>10</v>
      </c>
      <c r="L183" s="31">
        <v>36190</v>
      </c>
      <c r="M183" s="34">
        <f t="shared" si="5"/>
        <v>2.215452783162597E-3</v>
      </c>
    </row>
    <row r="184" spans="1:13" x14ac:dyDescent="0.3">
      <c r="A184" s="29" t="s">
        <v>355</v>
      </c>
      <c r="B184" s="29">
        <v>1395</v>
      </c>
      <c r="C184" s="29">
        <v>8</v>
      </c>
      <c r="D184" s="29">
        <v>15</v>
      </c>
      <c r="E184" s="29">
        <v>36193</v>
      </c>
      <c r="F184" s="34">
        <f t="shared" si="4"/>
        <v>4.356754356754422E-3</v>
      </c>
      <c r="H184" s="29" t="s">
        <v>352</v>
      </c>
      <c r="I184" s="29">
        <v>1395</v>
      </c>
      <c r="J184" s="29">
        <v>8</v>
      </c>
      <c r="K184" s="29">
        <v>11</v>
      </c>
      <c r="L184" s="29">
        <v>36270</v>
      </c>
      <c r="M184" s="34">
        <f t="shared" si="5"/>
        <v>2.2105554020448448E-3</v>
      </c>
    </row>
    <row r="185" spans="1:13" x14ac:dyDescent="0.3">
      <c r="A185" s="31" t="s">
        <v>356</v>
      </c>
      <c r="B185" s="31">
        <v>1395</v>
      </c>
      <c r="C185" s="31">
        <v>8</v>
      </c>
      <c r="D185" s="31">
        <v>16</v>
      </c>
      <c r="E185" s="31">
        <v>36252</v>
      </c>
      <c r="F185" s="34">
        <f t="shared" si="4"/>
        <v>1.6301494764181523E-3</v>
      </c>
      <c r="H185" s="31" t="s">
        <v>353</v>
      </c>
      <c r="I185" s="31">
        <v>1395</v>
      </c>
      <c r="J185" s="31">
        <v>8</v>
      </c>
      <c r="K185" s="31">
        <v>12</v>
      </c>
      <c r="L185" s="31">
        <v>36230</v>
      </c>
      <c r="M185" s="34">
        <f t="shared" si="5"/>
        <v>-1.1028398125172423E-3</v>
      </c>
    </row>
    <row r="186" spans="1:13" x14ac:dyDescent="0.3">
      <c r="A186" s="29" t="s">
        <v>357</v>
      </c>
      <c r="B186" s="29">
        <v>1395</v>
      </c>
      <c r="C186" s="29">
        <v>8</v>
      </c>
      <c r="D186" s="29">
        <v>17</v>
      </c>
      <c r="E186" s="29">
        <v>36373</v>
      </c>
      <c r="F186" s="34">
        <f t="shared" si="4"/>
        <v>3.3377468829305368E-3</v>
      </c>
      <c r="H186" s="29" t="s">
        <v>354</v>
      </c>
      <c r="I186" s="29">
        <v>1395</v>
      </c>
      <c r="J186" s="29">
        <v>8</v>
      </c>
      <c r="K186" s="29">
        <v>13</v>
      </c>
      <c r="L186" s="29">
        <v>36200</v>
      </c>
      <c r="M186" s="34">
        <f t="shared" si="5"/>
        <v>-8.2804305823902524E-4</v>
      </c>
    </row>
    <row r="187" spans="1:13" x14ac:dyDescent="0.3">
      <c r="A187" s="31" t="s">
        <v>358</v>
      </c>
      <c r="B187" s="31">
        <v>1395</v>
      </c>
      <c r="C187" s="31">
        <v>8</v>
      </c>
      <c r="D187" s="31">
        <v>18</v>
      </c>
      <c r="E187" s="31">
        <v>36327</v>
      </c>
      <c r="F187" s="34">
        <f t="shared" si="4"/>
        <v>-1.2646743463557986E-3</v>
      </c>
      <c r="H187" s="31" t="s">
        <v>355</v>
      </c>
      <c r="I187" s="31">
        <v>1395</v>
      </c>
      <c r="J187" s="31">
        <v>8</v>
      </c>
      <c r="K187" s="31">
        <v>15</v>
      </c>
      <c r="L187" s="31">
        <v>36230</v>
      </c>
      <c r="M187" s="34">
        <f t="shared" si="5"/>
        <v>8.2872928176791483E-4</v>
      </c>
    </row>
    <row r="188" spans="1:13" x14ac:dyDescent="0.3">
      <c r="A188" s="29" t="s">
        <v>359</v>
      </c>
      <c r="B188" s="29">
        <v>1395</v>
      </c>
      <c r="C188" s="29">
        <v>8</v>
      </c>
      <c r="D188" s="29">
        <v>19</v>
      </c>
      <c r="E188" s="29">
        <v>36432</v>
      </c>
      <c r="F188" s="34">
        <f t="shared" si="4"/>
        <v>2.8904120901809272E-3</v>
      </c>
      <c r="H188" s="29" t="s">
        <v>356</v>
      </c>
      <c r="I188" s="29">
        <v>1395</v>
      </c>
      <c r="J188" s="29">
        <v>8</v>
      </c>
      <c r="K188" s="29">
        <v>16</v>
      </c>
      <c r="L188" s="29">
        <v>36290</v>
      </c>
      <c r="M188" s="34">
        <f t="shared" si="5"/>
        <v>1.6560861164780505E-3</v>
      </c>
    </row>
    <row r="189" spans="1:13" x14ac:dyDescent="0.3">
      <c r="A189" s="31" t="s">
        <v>360</v>
      </c>
      <c r="B189" s="31">
        <v>1395</v>
      </c>
      <c r="C189" s="31">
        <v>8</v>
      </c>
      <c r="D189" s="31">
        <v>20</v>
      </c>
      <c r="E189" s="31">
        <v>36519</v>
      </c>
      <c r="F189" s="34">
        <f t="shared" si="4"/>
        <v>2.3880105401845597E-3</v>
      </c>
      <c r="H189" s="31" t="s">
        <v>357</v>
      </c>
      <c r="I189" s="31">
        <v>1395</v>
      </c>
      <c r="J189" s="31">
        <v>8</v>
      </c>
      <c r="K189" s="31">
        <v>17</v>
      </c>
      <c r="L189" s="31">
        <v>36250</v>
      </c>
      <c r="M189" s="34">
        <f t="shared" si="5"/>
        <v>-1.1022320198401658E-3</v>
      </c>
    </row>
    <row r="190" spans="1:13" x14ac:dyDescent="0.3">
      <c r="A190" s="29" t="s">
        <v>361</v>
      </c>
      <c r="B190" s="29">
        <v>1395</v>
      </c>
      <c r="C190" s="29">
        <v>8</v>
      </c>
      <c r="D190" s="29">
        <v>22</v>
      </c>
      <c r="E190" s="29">
        <v>36491</v>
      </c>
      <c r="F190" s="34">
        <f t="shared" si="4"/>
        <v>-7.6672417097944923E-4</v>
      </c>
      <c r="H190" s="29" t="s">
        <v>358</v>
      </c>
      <c r="I190" s="29">
        <v>1395</v>
      </c>
      <c r="J190" s="29">
        <v>8</v>
      </c>
      <c r="K190" s="29">
        <v>18</v>
      </c>
      <c r="L190" s="29">
        <v>36400</v>
      </c>
      <c r="M190" s="34">
        <f t="shared" si="5"/>
        <v>4.1379310344826781E-3</v>
      </c>
    </row>
    <row r="191" spans="1:13" x14ac:dyDescent="0.3">
      <c r="A191" s="31" t="s">
        <v>362</v>
      </c>
      <c r="B191" s="31">
        <v>1395</v>
      </c>
      <c r="C191" s="31">
        <v>8</v>
      </c>
      <c r="D191" s="31">
        <v>23</v>
      </c>
      <c r="E191" s="31">
        <v>36508</v>
      </c>
      <c r="F191" s="34">
        <f t="shared" si="4"/>
        <v>4.6586829629213788E-4</v>
      </c>
      <c r="H191" s="31" t="s">
        <v>359</v>
      </c>
      <c r="I191" s="31">
        <v>1395</v>
      </c>
      <c r="J191" s="31">
        <v>8</v>
      </c>
      <c r="K191" s="31">
        <v>19</v>
      </c>
      <c r="L191" s="31">
        <v>36480</v>
      </c>
      <c r="M191" s="34">
        <f t="shared" si="5"/>
        <v>2.19780219780219E-3</v>
      </c>
    </row>
    <row r="192" spans="1:13" x14ac:dyDescent="0.3">
      <c r="A192" s="29" t="s">
        <v>363</v>
      </c>
      <c r="B192" s="29">
        <v>1395</v>
      </c>
      <c r="C192" s="29">
        <v>8</v>
      </c>
      <c r="D192" s="29">
        <v>24</v>
      </c>
      <c r="E192" s="29">
        <v>36663</v>
      </c>
      <c r="F192" s="34">
        <f t="shared" si="4"/>
        <v>4.2456447901830785E-3</v>
      </c>
      <c r="H192" s="29" t="s">
        <v>360</v>
      </c>
      <c r="I192" s="29">
        <v>1395</v>
      </c>
      <c r="J192" s="29">
        <v>8</v>
      </c>
      <c r="K192" s="29">
        <v>20</v>
      </c>
      <c r="L192" s="29">
        <v>36570</v>
      </c>
      <c r="M192" s="34">
        <f t="shared" si="5"/>
        <v>2.4671052631579649E-3</v>
      </c>
    </row>
    <row r="193" spans="1:13" x14ac:dyDescent="0.3">
      <c r="A193" s="31" t="s">
        <v>364</v>
      </c>
      <c r="B193" s="31">
        <v>1395</v>
      </c>
      <c r="C193" s="31">
        <v>8</v>
      </c>
      <c r="D193" s="31">
        <v>25</v>
      </c>
      <c r="E193" s="31">
        <v>36613</v>
      </c>
      <c r="F193" s="34">
        <f t="shared" si="4"/>
        <v>-1.3637727409104849E-3</v>
      </c>
      <c r="H193" s="31" t="s">
        <v>361</v>
      </c>
      <c r="I193" s="31">
        <v>1395</v>
      </c>
      <c r="J193" s="31">
        <v>8</v>
      </c>
      <c r="K193" s="31">
        <v>22</v>
      </c>
      <c r="L193" s="31">
        <v>36480</v>
      </c>
      <c r="M193" s="34">
        <f t="shared" si="5"/>
        <v>-2.4610336341263084E-3</v>
      </c>
    </row>
    <row r="194" spans="1:13" x14ac:dyDescent="0.3">
      <c r="A194" s="29" t="s">
        <v>365</v>
      </c>
      <c r="B194" s="29">
        <v>1395</v>
      </c>
      <c r="C194" s="29">
        <v>8</v>
      </c>
      <c r="D194" s="29">
        <v>26</v>
      </c>
      <c r="E194" s="29">
        <v>36705</v>
      </c>
      <c r="F194" s="34">
        <f t="shared" si="4"/>
        <v>2.5127686887171929E-3</v>
      </c>
      <c r="H194" s="29" t="s">
        <v>362</v>
      </c>
      <c r="I194" s="29">
        <v>1395</v>
      </c>
      <c r="J194" s="29">
        <v>8</v>
      </c>
      <c r="K194" s="29">
        <v>23</v>
      </c>
      <c r="L194" s="29">
        <v>36550</v>
      </c>
      <c r="M194" s="34">
        <f t="shared" si="5"/>
        <v>1.9188596491228616E-3</v>
      </c>
    </row>
    <row r="195" spans="1:13" x14ac:dyDescent="0.3">
      <c r="A195" s="31" t="s">
        <v>366</v>
      </c>
      <c r="B195" s="31">
        <v>1395</v>
      </c>
      <c r="C195" s="31">
        <v>8</v>
      </c>
      <c r="D195" s="31">
        <v>27</v>
      </c>
      <c r="E195" s="31">
        <v>36879</v>
      </c>
      <c r="F195" s="34">
        <f t="shared" si="4"/>
        <v>4.7404985696770652E-3</v>
      </c>
      <c r="H195" s="31" t="s">
        <v>363</v>
      </c>
      <c r="I195" s="31">
        <v>1395</v>
      </c>
      <c r="J195" s="31">
        <v>8</v>
      </c>
      <c r="K195" s="31">
        <v>24</v>
      </c>
      <c r="L195" s="31">
        <v>36680</v>
      </c>
      <c r="M195" s="34">
        <f t="shared" si="5"/>
        <v>3.5567715458275639E-3</v>
      </c>
    </row>
    <row r="196" spans="1:13" x14ac:dyDescent="0.3">
      <c r="A196" s="29" t="s">
        <v>367</v>
      </c>
      <c r="B196" s="29">
        <v>1395</v>
      </c>
      <c r="C196" s="29">
        <v>8</v>
      </c>
      <c r="D196" s="29">
        <v>29</v>
      </c>
      <c r="E196" s="29">
        <v>36744</v>
      </c>
      <c r="F196" s="34">
        <f t="shared" si="4"/>
        <v>-3.6606198649637989E-3</v>
      </c>
      <c r="H196" s="29" t="s">
        <v>364</v>
      </c>
      <c r="I196" s="29">
        <v>1395</v>
      </c>
      <c r="J196" s="29">
        <v>8</v>
      </c>
      <c r="K196" s="29">
        <v>25</v>
      </c>
      <c r="L196" s="29">
        <v>36680</v>
      </c>
      <c r="M196" s="34">
        <f t="shared" si="5"/>
        <v>0</v>
      </c>
    </row>
    <row r="197" spans="1:13" x14ac:dyDescent="0.3">
      <c r="A197" s="31" t="s">
        <v>368</v>
      </c>
      <c r="B197" s="31">
        <v>1395</v>
      </c>
      <c r="C197" s="31">
        <v>9</v>
      </c>
      <c r="D197" s="31">
        <v>1</v>
      </c>
      <c r="E197" s="31">
        <v>36723</v>
      </c>
      <c r="F197" s="34">
        <f t="shared" si="4"/>
        <v>-5.7152188112341573E-4</v>
      </c>
      <c r="H197" s="31" t="s">
        <v>365</v>
      </c>
      <c r="I197" s="31">
        <v>1395</v>
      </c>
      <c r="J197" s="31">
        <v>8</v>
      </c>
      <c r="K197" s="31">
        <v>26</v>
      </c>
      <c r="L197" s="31">
        <v>36740</v>
      </c>
      <c r="M197" s="34">
        <f t="shared" si="5"/>
        <v>1.6357688113413094E-3</v>
      </c>
    </row>
    <row r="198" spans="1:13" x14ac:dyDescent="0.3">
      <c r="A198" s="29" t="s">
        <v>369</v>
      </c>
      <c r="B198" s="29">
        <v>1395</v>
      </c>
      <c r="C198" s="29">
        <v>9</v>
      </c>
      <c r="D198" s="29">
        <v>2</v>
      </c>
      <c r="E198" s="29">
        <v>36785</v>
      </c>
      <c r="F198" s="34">
        <f t="shared" ref="F198:F261" si="6">E198/E197-1</f>
        <v>1.6883152247910704E-3</v>
      </c>
      <c r="H198" s="29" t="s">
        <v>366</v>
      </c>
      <c r="I198" s="29">
        <v>1395</v>
      </c>
      <c r="J198" s="29">
        <v>8</v>
      </c>
      <c r="K198" s="29">
        <v>27</v>
      </c>
      <c r="L198" s="29">
        <v>36850</v>
      </c>
      <c r="M198" s="34">
        <f t="shared" ref="M198:M261" si="7">L198/L197-1</f>
        <v>2.9940119760478723E-3</v>
      </c>
    </row>
    <row r="199" spans="1:13" x14ac:dyDescent="0.3">
      <c r="A199" s="31" t="s">
        <v>370</v>
      </c>
      <c r="B199" s="31">
        <v>1395</v>
      </c>
      <c r="C199" s="31">
        <v>9</v>
      </c>
      <c r="D199" s="31">
        <v>3</v>
      </c>
      <c r="E199" s="31">
        <v>37019</v>
      </c>
      <c r="F199" s="34">
        <f t="shared" si="6"/>
        <v>6.3612885687100995E-3</v>
      </c>
      <c r="H199" s="31" t="s">
        <v>367</v>
      </c>
      <c r="I199" s="31">
        <v>1395</v>
      </c>
      <c r="J199" s="31">
        <v>8</v>
      </c>
      <c r="K199" s="31">
        <v>29</v>
      </c>
      <c r="L199" s="31">
        <v>36810</v>
      </c>
      <c r="M199" s="34">
        <f t="shared" si="7"/>
        <v>-1.0854816824965585E-3</v>
      </c>
    </row>
    <row r="200" spans="1:13" x14ac:dyDescent="0.3">
      <c r="A200" s="29" t="s">
        <v>371</v>
      </c>
      <c r="B200" s="29">
        <v>1395</v>
      </c>
      <c r="C200" s="29">
        <v>9</v>
      </c>
      <c r="D200" s="29">
        <v>4</v>
      </c>
      <c r="E200" s="29">
        <v>37255</v>
      </c>
      <c r="F200" s="34">
        <f t="shared" si="6"/>
        <v>6.375104675977239E-3</v>
      </c>
      <c r="H200" s="29" t="s">
        <v>368</v>
      </c>
      <c r="I200" s="29">
        <v>1395</v>
      </c>
      <c r="J200" s="29">
        <v>9</v>
      </c>
      <c r="K200" s="29">
        <v>1</v>
      </c>
      <c r="L200" s="29">
        <v>36730</v>
      </c>
      <c r="M200" s="34">
        <f t="shared" si="7"/>
        <v>-2.1733224667209727E-3</v>
      </c>
    </row>
    <row r="201" spans="1:13" x14ac:dyDescent="0.3">
      <c r="A201" s="31" t="s">
        <v>372</v>
      </c>
      <c r="B201" s="31">
        <v>1395</v>
      </c>
      <c r="C201" s="31">
        <v>9</v>
      </c>
      <c r="D201" s="31">
        <v>6</v>
      </c>
      <c r="E201" s="31">
        <v>37415</v>
      </c>
      <c r="F201" s="34">
        <f t="shared" si="6"/>
        <v>4.2947255401959428E-3</v>
      </c>
      <c r="H201" s="31" t="s">
        <v>369</v>
      </c>
      <c r="I201" s="31">
        <v>1395</v>
      </c>
      <c r="J201" s="31">
        <v>9</v>
      </c>
      <c r="K201" s="31">
        <v>2</v>
      </c>
      <c r="L201" s="31">
        <v>36770</v>
      </c>
      <c r="M201" s="34">
        <f t="shared" si="7"/>
        <v>1.0890280424720178E-3</v>
      </c>
    </row>
    <row r="202" spans="1:13" x14ac:dyDescent="0.3">
      <c r="A202" s="29" t="s">
        <v>373</v>
      </c>
      <c r="B202" s="29">
        <v>1395</v>
      </c>
      <c r="C202" s="29">
        <v>9</v>
      </c>
      <c r="D202" s="29">
        <v>7</v>
      </c>
      <c r="E202" s="29">
        <v>37925</v>
      </c>
      <c r="F202" s="34">
        <f t="shared" si="6"/>
        <v>1.3630896699184714E-2</v>
      </c>
      <c r="H202" s="29" t="s">
        <v>370</v>
      </c>
      <c r="I202" s="29">
        <v>1395</v>
      </c>
      <c r="J202" s="29">
        <v>9</v>
      </c>
      <c r="K202" s="29">
        <v>3</v>
      </c>
      <c r="L202" s="29">
        <v>37030</v>
      </c>
      <c r="M202" s="34">
        <f t="shared" si="7"/>
        <v>7.0709817786238638E-3</v>
      </c>
    </row>
    <row r="203" spans="1:13" x14ac:dyDescent="0.3">
      <c r="A203" s="31" t="s">
        <v>374</v>
      </c>
      <c r="B203" s="31">
        <v>1395</v>
      </c>
      <c r="C203" s="31">
        <v>9</v>
      </c>
      <c r="D203" s="31">
        <v>9</v>
      </c>
      <c r="E203" s="31">
        <v>38713</v>
      </c>
      <c r="F203" s="34">
        <f t="shared" si="6"/>
        <v>2.0777851021753557E-2</v>
      </c>
      <c r="H203" s="31" t="s">
        <v>371</v>
      </c>
      <c r="I203" s="31">
        <v>1395</v>
      </c>
      <c r="J203" s="31">
        <v>9</v>
      </c>
      <c r="K203" s="31">
        <v>4</v>
      </c>
      <c r="L203" s="31">
        <v>37180</v>
      </c>
      <c r="M203" s="34">
        <f t="shared" si="7"/>
        <v>4.0507696462328546E-3</v>
      </c>
    </row>
    <row r="204" spans="1:13" x14ac:dyDescent="0.3">
      <c r="A204" s="29" t="s">
        <v>375</v>
      </c>
      <c r="B204" s="29">
        <v>1395</v>
      </c>
      <c r="C204" s="29">
        <v>9</v>
      </c>
      <c r="D204" s="29">
        <v>11</v>
      </c>
      <c r="E204" s="29">
        <v>38026</v>
      </c>
      <c r="F204" s="34">
        <f t="shared" si="6"/>
        <v>-1.7745976803657637E-2</v>
      </c>
      <c r="H204" s="29" t="s">
        <v>372</v>
      </c>
      <c r="I204" s="29">
        <v>1395</v>
      </c>
      <c r="J204" s="29">
        <v>9</v>
      </c>
      <c r="K204" s="29">
        <v>6</v>
      </c>
      <c r="L204" s="29">
        <v>37460</v>
      </c>
      <c r="M204" s="34">
        <f t="shared" si="7"/>
        <v>7.5309306078537031E-3</v>
      </c>
    </row>
    <row r="205" spans="1:13" x14ac:dyDescent="0.3">
      <c r="A205" s="31" t="s">
        <v>376</v>
      </c>
      <c r="B205" s="31">
        <v>1395</v>
      </c>
      <c r="C205" s="31">
        <v>9</v>
      </c>
      <c r="D205" s="31">
        <v>13</v>
      </c>
      <c r="E205" s="31">
        <v>38005</v>
      </c>
      <c r="F205" s="34">
        <f t="shared" si="6"/>
        <v>-5.5225372113820725E-4</v>
      </c>
      <c r="H205" s="31" t="s">
        <v>373</v>
      </c>
      <c r="I205" s="31">
        <v>1395</v>
      </c>
      <c r="J205" s="31">
        <v>9</v>
      </c>
      <c r="K205" s="31">
        <v>7</v>
      </c>
      <c r="L205" s="31">
        <v>37910</v>
      </c>
      <c r="M205" s="34">
        <f t="shared" si="7"/>
        <v>1.2012813667912514E-2</v>
      </c>
    </row>
    <row r="206" spans="1:13" x14ac:dyDescent="0.3">
      <c r="A206" s="29" t="s">
        <v>377</v>
      </c>
      <c r="B206" s="29">
        <v>1395</v>
      </c>
      <c r="C206" s="29">
        <v>9</v>
      </c>
      <c r="D206" s="29">
        <v>14</v>
      </c>
      <c r="E206" s="29">
        <v>38832</v>
      </c>
      <c r="F206" s="34">
        <f t="shared" si="6"/>
        <v>2.1760294698065952E-2</v>
      </c>
      <c r="H206" s="29" t="s">
        <v>374</v>
      </c>
      <c r="I206" s="29">
        <v>1395</v>
      </c>
      <c r="J206" s="29">
        <v>9</v>
      </c>
      <c r="K206" s="29">
        <v>9</v>
      </c>
      <c r="L206" s="29">
        <v>38710</v>
      </c>
      <c r="M206" s="34">
        <f t="shared" si="7"/>
        <v>2.1102611448166719E-2</v>
      </c>
    </row>
    <row r="207" spans="1:13" x14ac:dyDescent="0.3">
      <c r="A207" s="31" t="s">
        <v>378</v>
      </c>
      <c r="B207" s="31">
        <v>1395</v>
      </c>
      <c r="C207" s="31">
        <v>9</v>
      </c>
      <c r="D207" s="31">
        <v>15</v>
      </c>
      <c r="E207" s="31">
        <v>38901</v>
      </c>
      <c r="F207" s="34">
        <f t="shared" si="6"/>
        <v>1.7768850432633432E-3</v>
      </c>
      <c r="H207" s="31" t="s">
        <v>375</v>
      </c>
      <c r="I207" s="31">
        <v>1395</v>
      </c>
      <c r="J207" s="31">
        <v>9</v>
      </c>
      <c r="K207" s="31">
        <v>11</v>
      </c>
      <c r="L207" s="31">
        <v>38290</v>
      </c>
      <c r="M207" s="34">
        <f t="shared" si="7"/>
        <v>-1.0849909584086825E-2</v>
      </c>
    </row>
    <row r="208" spans="1:13" x14ac:dyDescent="0.3">
      <c r="A208" s="29" t="s">
        <v>379</v>
      </c>
      <c r="B208" s="29">
        <v>1395</v>
      </c>
      <c r="C208" s="29">
        <v>9</v>
      </c>
      <c r="D208" s="29">
        <v>16</v>
      </c>
      <c r="E208" s="29">
        <v>38848</v>
      </c>
      <c r="F208" s="34">
        <f t="shared" si="6"/>
        <v>-1.3624328423433862E-3</v>
      </c>
      <c r="H208" s="29" t="s">
        <v>376</v>
      </c>
      <c r="I208" s="29">
        <v>1395</v>
      </c>
      <c r="J208" s="29">
        <v>9</v>
      </c>
      <c r="K208" s="29">
        <v>13</v>
      </c>
      <c r="L208" s="29">
        <v>38020</v>
      </c>
      <c r="M208" s="34">
        <f t="shared" si="7"/>
        <v>-7.051449464612225E-3</v>
      </c>
    </row>
    <row r="209" spans="1:13" x14ac:dyDescent="0.3">
      <c r="A209" s="31" t="s">
        <v>380</v>
      </c>
      <c r="B209" s="31">
        <v>1395</v>
      </c>
      <c r="C209" s="31">
        <v>9</v>
      </c>
      <c r="D209" s="31">
        <v>17</v>
      </c>
      <c r="E209" s="31">
        <v>38732</v>
      </c>
      <c r="F209" s="34">
        <f t="shared" si="6"/>
        <v>-2.9859967051071301E-3</v>
      </c>
      <c r="H209" s="31" t="s">
        <v>377</v>
      </c>
      <c r="I209" s="31">
        <v>1395</v>
      </c>
      <c r="J209" s="31">
        <v>9</v>
      </c>
      <c r="K209" s="31">
        <v>14</v>
      </c>
      <c r="L209" s="31">
        <v>38950</v>
      </c>
      <c r="M209" s="34">
        <f t="shared" si="7"/>
        <v>2.4460810099947494E-2</v>
      </c>
    </row>
    <row r="210" spans="1:13" x14ac:dyDescent="0.3">
      <c r="A210" s="29" t="s">
        <v>381</v>
      </c>
      <c r="B210" s="29">
        <v>1395</v>
      </c>
      <c r="C210" s="29">
        <v>9</v>
      </c>
      <c r="D210" s="29">
        <v>18</v>
      </c>
      <c r="E210" s="29">
        <v>38870</v>
      </c>
      <c r="F210" s="34">
        <f t="shared" si="6"/>
        <v>3.5629453681709222E-3</v>
      </c>
      <c r="H210" s="29" t="s">
        <v>378</v>
      </c>
      <c r="I210" s="29">
        <v>1395</v>
      </c>
      <c r="J210" s="29">
        <v>9</v>
      </c>
      <c r="K210" s="29">
        <v>15</v>
      </c>
      <c r="L210" s="29">
        <v>38960</v>
      </c>
      <c r="M210" s="34">
        <f t="shared" si="7"/>
        <v>2.5673940949944019E-4</v>
      </c>
    </row>
    <row r="211" spans="1:13" x14ac:dyDescent="0.3">
      <c r="A211" s="31" t="s">
        <v>382</v>
      </c>
      <c r="B211" s="31">
        <v>1395</v>
      </c>
      <c r="C211" s="31">
        <v>9</v>
      </c>
      <c r="D211" s="31">
        <v>20</v>
      </c>
      <c r="E211" s="31">
        <v>38911</v>
      </c>
      <c r="F211" s="34">
        <f t="shared" si="6"/>
        <v>1.0547980447646044E-3</v>
      </c>
      <c r="H211" s="31" t="s">
        <v>379</v>
      </c>
      <c r="I211" s="31">
        <v>1395</v>
      </c>
      <c r="J211" s="31">
        <v>9</v>
      </c>
      <c r="K211" s="31">
        <v>16</v>
      </c>
      <c r="L211" s="31">
        <v>38880</v>
      </c>
      <c r="M211" s="34">
        <f t="shared" si="7"/>
        <v>-2.0533880903490509E-3</v>
      </c>
    </row>
    <row r="212" spans="1:13" x14ac:dyDescent="0.3">
      <c r="A212" s="29" t="s">
        <v>383</v>
      </c>
      <c r="B212" s="29">
        <v>1395</v>
      </c>
      <c r="C212" s="29">
        <v>9</v>
      </c>
      <c r="D212" s="29">
        <v>21</v>
      </c>
      <c r="E212" s="29">
        <v>38823</v>
      </c>
      <c r="F212" s="34">
        <f t="shared" si="6"/>
        <v>-2.2615712780447161E-3</v>
      </c>
      <c r="H212" s="29" t="s">
        <v>380</v>
      </c>
      <c r="I212" s="29">
        <v>1395</v>
      </c>
      <c r="J212" s="29">
        <v>9</v>
      </c>
      <c r="K212" s="29">
        <v>17</v>
      </c>
      <c r="L212" s="29">
        <v>38760</v>
      </c>
      <c r="M212" s="34">
        <f t="shared" si="7"/>
        <v>-3.0864197530864335E-3</v>
      </c>
    </row>
    <row r="213" spans="1:13" x14ac:dyDescent="0.3">
      <c r="A213" s="31" t="s">
        <v>384</v>
      </c>
      <c r="B213" s="31">
        <v>1395</v>
      </c>
      <c r="C213" s="31">
        <v>9</v>
      </c>
      <c r="D213" s="31">
        <v>22</v>
      </c>
      <c r="E213" s="31">
        <v>38710</v>
      </c>
      <c r="F213" s="34">
        <f t="shared" si="6"/>
        <v>-2.9106457512299011E-3</v>
      </c>
      <c r="H213" s="31" t="s">
        <v>381</v>
      </c>
      <c r="I213" s="31">
        <v>1395</v>
      </c>
      <c r="J213" s="31">
        <v>9</v>
      </c>
      <c r="K213" s="31">
        <v>18</v>
      </c>
      <c r="L213" s="31">
        <v>38990</v>
      </c>
      <c r="M213" s="34">
        <f t="shared" si="7"/>
        <v>5.9339525283796934E-3</v>
      </c>
    </row>
    <row r="214" spans="1:13" x14ac:dyDescent="0.3">
      <c r="A214" s="29" t="s">
        <v>385</v>
      </c>
      <c r="B214" s="29">
        <v>1395</v>
      </c>
      <c r="C214" s="29">
        <v>9</v>
      </c>
      <c r="D214" s="29">
        <v>23</v>
      </c>
      <c r="E214" s="29">
        <v>38943</v>
      </c>
      <c r="F214" s="34">
        <f t="shared" si="6"/>
        <v>6.0191165073624209E-3</v>
      </c>
      <c r="H214" s="29" t="s">
        <v>382</v>
      </c>
      <c r="I214" s="29">
        <v>1395</v>
      </c>
      <c r="J214" s="29">
        <v>9</v>
      </c>
      <c r="K214" s="29">
        <v>20</v>
      </c>
      <c r="L214" s="29">
        <v>38990</v>
      </c>
      <c r="M214" s="34">
        <f t="shared" si="7"/>
        <v>0</v>
      </c>
    </row>
    <row r="215" spans="1:13" x14ac:dyDescent="0.3">
      <c r="A215" s="31" t="s">
        <v>386</v>
      </c>
      <c r="B215" s="31">
        <v>1395</v>
      </c>
      <c r="C215" s="31">
        <v>9</v>
      </c>
      <c r="D215" s="31">
        <v>24</v>
      </c>
      <c r="E215" s="31">
        <v>39170</v>
      </c>
      <c r="F215" s="34">
        <f t="shared" si="6"/>
        <v>5.8290321752305641E-3</v>
      </c>
      <c r="H215" s="31" t="s">
        <v>383</v>
      </c>
      <c r="I215" s="31">
        <v>1395</v>
      </c>
      <c r="J215" s="31">
        <v>9</v>
      </c>
      <c r="K215" s="31">
        <v>21</v>
      </c>
      <c r="L215" s="31">
        <v>38910</v>
      </c>
      <c r="M215" s="34">
        <f t="shared" si="7"/>
        <v>-2.0518081559374179E-3</v>
      </c>
    </row>
    <row r="216" spans="1:13" x14ac:dyDescent="0.3">
      <c r="A216" s="29" t="s">
        <v>387</v>
      </c>
      <c r="B216" s="29">
        <v>1395</v>
      </c>
      <c r="C216" s="29">
        <v>9</v>
      </c>
      <c r="D216" s="29">
        <v>25</v>
      </c>
      <c r="E216" s="29">
        <v>39186</v>
      </c>
      <c r="F216" s="34">
        <f t="shared" si="6"/>
        <v>4.0847587439363231E-4</v>
      </c>
      <c r="H216" s="29" t="s">
        <v>384</v>
      </c>
      <c r="I216" s="29">
        <v>1395</v>
      </c>
      <c r="J216" s="29">
        <v>9</v>
      </c>
      <c r="K216" s="29">
        <v>22</v>
      </c>
      <c r="L216" s="29">
        <v>38680</v>
      </c>
      <c r="M216" s="34">
        <f t="shared" si="7"/>
        <v>-5.9110768439989414E-3</v>
      </c>
    </row>
    <row r="217" spans="1:13" x14ac:dyDescent="0.3">
      <c r="A217" s="31" t="s">
        <v>388</v>
      </c>
      <c r="B217" s="31">
        <v>1395</v>
      </c>
      <c r="C217" s="31">
        <v>9</v>
      </c>
      <c r="D217" s="31">
        <v>28</v>
      </c>
      <c r="E217" s="31">
        <v>39196</v>
      </c>
      <c r="F217" s="34">
        <f t="shared" si="6"/>
        <v>2.5519318123823354E-4</v>
      </c>
      <c r="H217" s="31" t="s">
        <v>385</v>
      </c>
      <c r="I217" s="31">
        <v>1395</v>
      </c>
      <c r="J217" s="31">
        <v>9</v>
      </c>
      <c r="K217" s="31">
        <v>23</v>
      </c>
      <c r="L217" s="31">
        <v>38970</v>
      </c>
      <c r="M217" s="34">
        <f t="shared" si="7"/>
        <v>7.4974146845914191E-3</v>
      </c>
    </row>
    <row r="218" spans="1:13" x14ac:dyDescent="0.3">
      <c r="A218" s="29" t="s">
        <v>389</v>
      </c>
      <c r="B218" s="29">
        <v>1395</v>
      </c>
      <c r="C218" s="29">
        <v>9</v>
      </c>
      <c r="D218" s="29">
        <v>29</v>
      </c>
      <c r="E218" s="29">
        <v>39118</v>
      </c>
      <c r="F218" s="34">
        <f t="shared" si="6"/>
        <v>-1.989998979487706E-3</v>
      </c>
      <c r="H218" s="29" t="s">
        <v>386</v>
      </c>
      <c r="I218" s="29">
        <v>1395</v>
      </c>
      <c r="J218" s="29">
        <v>9</v>
      </c>
      <c r="K218" s="29">
        <v>24</v>
      </c>
      <c r="L218" s="29">
        <v>39140</v>
      </c>
      <c r="M218" s="34">
        <f t="shared" si="7"/>
        <v>4.3623299974340224E-3</v>
      </c>
    </row>
    <row r="219" spans="1:13" x14ac:dyDescent="0.3">
      <c r="A219" s="31" t="s">
        <v>390</v>
      </c>
      <c r="B219" s="31">
        <v>1395</v>
      </c>
      <c r="C219" s="31">
        <v>9</v>
      </c>
      <c r="D219" s="31">
        <v>30</v>
      </c>
      <c r="E219" s="31">
        <v>39438</v>
      </c>
      <c r="F219" s="34">
        <f t="shared" si="6"/>
        <v>8.1803773199038421E-3</v>
      </c>
      <c r="H219" s="31" t="s">
        <v>387</v>
      </c>
      <c r="I219" s="31">
        <v>1395</v>
      </c>
      <c r="J219" s="31">
        <v>9</v>
      </c>
      <c r="K219" s="31">
        <v>25</v>
      </c>
      <c r="L219" s="31">
        <v>39280</v>
      </c>
      <c r="M219" s="34">
        <f t="shared" si="7"/>
        <v>3.5769034236075026E-3</v>
      </c>
    </row>
    <row r="220" spans="1:13" x14ac:dyDescent="0.3">
      <c r="A220" s="29" t="s">
        <v>391</v>
      </c>
      <c r="B220" s="29">
        <v>1395</v>
      </c>
      <c r="C220" s="29">
        <v>10</v>
      </c>
      <c r="D220" s="29">
        <v>1</v>
      </c>
      <c r="E220" s="29">
        <v>39758</v>
      </c>
      <c r="F220" s="34">
        <f t="shared" si="6"/>
        <v>8.1140017242253837E-3</v>
      </c>
      <c r="H220" s="29" t="s">
        <v>388</v>
      </c>
      <c r="I220" s="29">
        <v>1395</v>
      </c>
      <c r="J220" s="29">
        <v>9</v>
      </c>
      <c r="K220" s="29">
        <v>28</v>
      </c>
      <c r="L220" s="29">
        <v>39280</v>
      </c>
      <c r="M220" s="34">
        <f t="shared" si="7"/>
        <v>0</v>
      </c>
    </row>
    <row r="221" spans="1:13" x14ac:dyDescent="0.3">
      <c r="A221" s="31" t="s">
        <v>392</v>
      </c>
      <c r="B221" s="31">
        <v>1395</v>
      </c>
      <c r="C221" s="31">
        <v>10</v>
      </c>
      <c r="D221" s="31">
        <v>2</v>
      </c>
      <c r="E221" s="31">
        <v>39809</v>
      </c>
      <c r="F221" s="34">
        <f t="shared" si="6"/>
        <v>1.282760702248531E-3</v>
      </c>
      <c r="H221" s="31" t="s">
        <v>389</v>
      </c>
      <c r="I221" s="31">
        <v>1395</v>
      </c>
      <c r="J221" s="31">
        <v>9</v>
      </c>
      <c r="K221" s="31">
        <v>29</v>
      </c>
      <c r="L221" s="31">
        <v>39170</v>
      </c>
      <c r="M221" s="34">
        <f t="shared" si="7"/>
        <v>-2.8004073319755074E-3</v>
      </c>
    </row>
    <row r="222" spans="1:13" x14ac:dyDescent="0.3">
      <c r="A222" s="29" t="s">
        <v>393</v>
      </c>
      <c r="B222" s="29">
        <v>1395</v>
      </c>
      <c r="C222" s="29">
        <v>10</v>
      </c>
      <c r="D222" s="29">
        <v>4</v>
      </c>
      <c r="E222" s="29">
        <v>39792</v>
      </c>
      <c r="F222" s="34">
        <f t="shared" si="6"/>
        <v>-4.2703911175867582E-4</v>
      </c>
      <c r="H222" s="29" t="s">
        <v>390</v>
      </c>
      <c r="I222" s="29">
        <v>1395</v>
      </c>
      <c r="J222" s="29">
        <v>9</v>
      </c>
      <c r="K222" s="29">
        <v>30</v>
      </c>
      <c r="L222" s="29">
        <v>39180</v>
      </c>
      <c r="M222" s="34">
        <f t="shared" si="7"/>
        <v>2.5529742149599244E-4</v>
      </c>
    </row>
    <row r="223" spans="1:13" x14ac:dyDescent="0.3">
      <c r="A223" s="31" t="s">
        <v>394</v>
      </c>
      <c r="B223" s="31">
        <v>1395</v>
      </c>
      <c r="C223" s="31">
        <v>10</v>
      </c>
      <c r="D223" s="31">
        <v>5</v>
      </c>
      <c r="E223" s="31">
        <v>40433</v>
      </c>
      <c r="F223" s="34">
        <f t="shared" si="6"/>
        <v>1.6108765581021256E-2</v>
      </c>
      <c r="H223" s="31" t="s">
        <v>391</v>
      </c>
      <c r="I223" s="31">
        <v>1395</v>
      </c>
      <c r="J223" s="31">
        <v>10</v>
      </c>
      <c r="K223" s="31">
        <v>1</v>
      </c>
      <c r="L223" s="31">
        <v>39780</v>
      </c>
      <c r="M223" s="34">
        <f t="shared" si="7"/>
        <v>1.5313935681470214E-2</v>
      </c>
    </row>
    <row r="224" spans="1:13" x14ac:dyDescent="0.3">
      <c r="A224" s="29" t="s">
        <v>395</v>
      </c>
      <c r="B224" s="29">
        <v>1395</v>
      </c>
      <c r="C224" s="29">
        <v>10</v>
      </c>
      <c r="D224" s="29">
        <v>6</v>
      </c>
      <c r="E224" s="29">
        <v>40720</v>
      </c>
      <c r="F224" s="34">
        <f t="shared" si="6"/>
        <v>7.0981623921053671E-3</v>
      </c>
      <c r="H224" s="29" t="s">
        <v>392</v>
      </c>
      <c r="I224" s="29">
        <v>1395</v>
      </c>
      <c r="J224" s="29">
        <v>10</v>
      </c>
      <c r="K224" s="29">
        <v>2</v>
      </c>
      <c r="L224" s="29">
        <v>39850</v>
      </c>
      <c r="M224" s="34">
        <f t="shared" si="7"/>
        <v>1.7596782302664593E-3</v>
      </c>
    </row>
    <row r="225" spans="1:13" x14ac:dyDescent="0.3">
      <c r="A225" s="31" t="s">
        <v>396</v>
      </c>
      <c r="B225" s="31">
        <v>1395</v>
      </c>
      <c r="C225" s="31">
        <v>10</v>
      </c>
      <c r="D225" s="31">
        <v>7</v>
      </c>
      <c r="E225" s="31">
        <v>41223</v>
      </c>
      <c r="F225" s="34">
        <f t="shared" si="6"/>
        <v>1.235265225933202E-2</v>
      </c>
      <c r="H225" s="31" t="s">
        <v>393</v>
      </c>
      <c r="I225" s="31">
        <v>1395</v>
      </c>
      <c r="J225" s="31">
        <v>10</v>
      </c>
      <c r="K225" s="31">
        <v>4</v>
      </c>
      <c r="L225" s="31">
        <v>39880</v>
      </c>
      <c r="M225" s="34">
        <f t="shared" si="7"/>
        <v>7.5282308657476094E-4</v>
      </c>
    </row>
    <row r="226" spans="1:13" x14ac:dyDescent="0.3">
      <c r="A226" s="29" t="s">
        <v>397</v>
      </c>
      <c r="B226" s="29">
        <v>1395</v>
      </c>
      <c r="C226" s="29">
        <v>10</v>
      </c>
      <c r="D226" s="29">
        <v>8</v>
      </c>
      <c r="E226" s="29">
        <v>40767</v>
      </c>
      <c r="F226" s="34">
        <f t="shared" si="6"/>
        <v>-1.1061785896222975E-2</v>
      </c>
      <c r="H226" s="29" t="s">
        <v>394</v>
      </c>
      <c r="I226" s="29">
        <v>1395</v>
      </c>
      <c r="J226" s="29">
        <v>10</v>
      </c>
      <c r="K226" s="29">
        <v>5</v>
      </c>
      <c r="L226" s="29">
        <v>40660</v>
      </c>
      <c r="M226" s="34">
        <f t="shared" si="7"/>
        <v>1.9558676028084143E-2</v>
      </c>
    </row>
    <row r="227" spans="1:13" x14ac:dyDescent="0.3">
      <c r="A227" s="31" t="s">
        <v>398</v>
      </c>
      <c r="B227" s="31">
        <v>1395</v>
      </c>
      <c r="C227" s="31">
        <v>10</v>
      </c>
      <c r="D227" s="31">
        <v>9</v>
      </c>
      <c r="E227" s="31">
        <v>40044</v>
      </c>
      <c r="F227" s="34">
        <f t="shared" si="6"/>
        <v>-1.7734932666127023E-2</v>
      </c>
      <c r="H227" s="31" t="s">
        <v>395</v>
      </c>
      <c r="I227" s="31">
        <v>1395</v>
      </c>
      <c r="J227" s="31">
        <v>10</v>
      </c>
      <c r="K227" s="31">
        <v>6</v>
      </c>
      <c r="L227" s="31">
        <v>40720</v>
      </c>
      <c r="M227" s="34">
        <f t="shared" si="7"/>
        <v>1.4756517461878005E-3</v>
      </c>
    </row>
    <row r="228" spans="1:13" x14ac:dyDescent="0.3">
      <c r="A228" s="29" t="s">
        <v>399</v>
      </c>
      <c r="B228" s="29">
        <v>1395</v>
      </c>
      <c r="C228" s="29">
        <v>10</v>
      </c>
      <c r="D228" s="29">
        <v>11</v>
      </c>
      <c r="E228" s="29">
        <v>39544</v>
      </c>
      <c r="F228" s="34">
        <f t="shared" si="6"/>
        <v>-1.2486265108380801E-2</v>
      </c>
      <c r="H228" s="29" t="s">
        <v>396</v>
      </c>
      <c r="I228" s="29">
        <v>1395</v>
      </c>
      <c r="J228" s="29">
        <v>10</v>
      </c>
      <c r="K228" s="29">
        <v>7</v>
      </c>
      <c r="L228" s="29">
        <v>41210</v>
      </c>
      <c r="M228" s="34">
        <f t="shared" si="7"/>
        <v>1.2033398821218011E-2</v>
      </c>
    </row>
    <row r="229" spans="1:13" x14ac:dyDescent="0.3">
      <c r="A229" s="31" t="s">
        <v>400</v>
      </c>
      <c r="B229" s="31">
        <v>1395</v>
      </c>
      <c r="C229" s="31">
        <v>10</v>
      </c>
      <c r="D229" s="31">
        <v>12</v>
      </c>
      <c r="E229" s="31">
        <v>38220</v>
      </c>
      <c r="F229" s="34">
        <f t="shared" si="6"/>
        <v>-3.3481691280598858E-2</v>
      </c>
      <c r="H229" s="31" t="s">
        <v>397</v>
      </c>
      <c r="I229" s="31">
        <v>1395</v>
      </c>
      <c r="J229" s="31">
        <v>10</v>
      </c>
      <c r="K229" s="31">
        <v>8</v>
      </c>
      <c r="L229" s="31">
        <v>40750</v>
      </c>
      <c r="M229" s="34">
        <f t="shared" si="7"/>
        <v>-1.1162339238048991E-2</v>
      </c>
    </row>
    <row r="230" spans="1:13" x14ac:dyDescent="0.3">
      <c r="A230" s="29" t="s">
        <v>401</v>
      </c>
      <c r="B230" s="29">
        <v>1395</v>
      </c>
      <c r="C230" s="29">
        <v>10</v>
      </c>
      <c r="D230" s="29">
        <v>13</v>
      </c>
      <c r="E230" s="29">
        <v>38742</v>
      </c>
      <c r="F230" s="34">
        <f t="shared" si="6"/>
        <v>1.3657770800628022E-2</v>
      </c>
      <c r="H230" s="29" t="s">
        <v>398</v>
      </c>
      <c r="I230" s="29">
        <v>1395</v>
      </c>
      <c r="J230" s="29">
        <v>10</v>
      </c>
      <c r="K230" s="29">
        <v>9</v>
      </c>
      <c r="L230" s="29">
        <v>40290</v>
      </c>
      <c r="M230" s="34">
        <f t="shared" si="7"/>
        <v>-1.1288343558282232E-2</v>
      </c>
    </row>
    <row r="231" spans="1:13" x14ac:dyDescent="0.3">
      <c r="A231" s="31" t="s">
        <v>402</v>
      </c>
      <c r="B231" s="31">
        <v>1395</v>
      </c>
      <c r="C231" s="31">
        <v>10</v>
      </c>
      <c r="D231" s="31">
        <v>14</v>
      </c>
      <c r="E231" s="31">
        <v>39043</v>
      </c>
      <c r="F231" s="34">
        <f t="shared" si="6"/>
        <v>7.7693459294823075E-3</v>
      </c>
      <c r="H231" s="31" t="s">
        <v>399</v>
      </c>
      <c r="I231" s="31">
        <v>1395</v>
      </c>
      <c r="J231" s="31">
        <v>10</v>
      </c>
      <c r="K231" s="31">
        <v>11</v>
      </c>
      <c r="L231" s="31">
        <v>39480</v>
      </c>
      <c r="M231" s="34">
        <f t="shared" si="7"/>
        <v>-2.010424422933732E-2</v>
      </c>
    </row>
    <row r="232" spans="1:13" x14ac:dyDescent="0.3">
      <c r="A232" s="29" t="s">
        <v>403</v>
      </c>
      <c r="B232" s="29">
        <v>1395</v>
      </c>
      <c r="C232" s="29">
        <v>10</v>
      </c>
      <c r="D232" s="29">
        <v>15</v>
      </c>
      <c r="E232" s="29">
        <v>38906</v>
      </c>
      <c r="F232" s="34">
        <f t="shared" si="6"/>
        <v>-3.5089516686730438E-3</v>
      </c>
      <c r="H232" s="29" t="s">
        <v>400</v>
      </c>
      <c r="I232" s="29">
        <v>1395</v>
      </c>
      <c r="J232" s="29">
        <v>10</v>
      </c>
      <c r="K232" s="29">
        <v>12</v>
      </c>
      <c r="L232" s="29">
        <v>38350</v>
      </c>
      <c r="M232" s="34">
        <f t="shared" si="7"/>
        <v>-2.8622087132725405E-2</v>
      </c>
    </row>
    <row r="233" spans="1:13" x14ac:dyDescent="0.3">
      <c r="A233" s="31" t="s">
        <v>404</v>
      </c>
      <c r="B233" s="31">
        <v>1395</v>
      </c>
      <c r="C233" s="31">
        <v>10</v>
      </c>
      <c r="D233" s="31">
        <v>16</v>
      </c>
      <c r="E233" s="31">
        <v>39043</v>
      </c>
      <c r="F233" s="34">
        <f t="shared" si="6"/>
        <v>3.5213077674394189E-3</v>
      </c>
      <c r="H233" s="31" t="s">
        <v>401</v>
      </c>
      <c r="I233" s="31">
        <v>1395</v>
      </c>
      <c r="J233" s="31">
        <v>10</v>
      </c>
      <c r="K233" s="31">
        <v>13</v>
      </c>
      <c r="L233" s="31">
        <v>38790</v>
      </c>
      <c r="M233" s="34">
        <f t="shared" si="7"/>
        <v>1.1473272490221564E-2</v>
      </c>
    </row>
    <row r="234" spans="1:13" x14ac:dyDescent="0.3">
      <c r="A234" s="29" t="s">
        <v>405</v>
      </c>
      <c r="B234" s="29">
        <v>1395</v>
      </c>
      <c r="C234" s="29">
        <v>10</v>
      </c>
      <c r="D234" s="29">
        <v>18</v>
      </c>
      <c r="E234" s="29">
        <v>39007</v>
      </c>
      <c r="F234" s="34">
        <f t="shared" si="6"/>
        <v>-9.2206029249797261E-4</v>
      </c>
      <c r="H234" s="29" t="s">
        <v>402</v>
      </c>
      <c r="I234" s="29">
        <v>1395</v>
      </c>
      <c r="J234" s="29">
        <v>10</v>
      </c>
      <c r="K234" s="29">
        <v>14</v>
      </c>
      <c r="L234" s="29">
        <v>39140</v>
      </c>
      <c r="M234" s="34">
        <f t="shared" si="7"/>
        <v>9.0229440577469511E-3</v>
      </c>
    </row>
    <row r="235" spans="1:13" x14ac:dyDescent="0.3">
      <c r="A235" s="31" t="s">
        <v>406</v>
      </c>
      <c r="B235" s="31">
        <v>1395</v>
      </c>
      <c r="C235" s="31">
        <v>10</v>
      </c>
      <c r="D235" s="31">
        <v>19</v>
      </c>
      <c r="E235" s="31">
        <v>39097</v>
      </c>
      <c r="F235" s="34">
        <f t="shared" si="6"/>
        <v>2.3072781808393117E-3</v>
      </c>
      <c r="H235" s="31" t="s">
        <v>403</v>
      </c>
      <c r="I235" s="31">
        <v>1395</v>
      </c>
      <c r="J235" s="31">
        <v>10</v>
      </c>
      <c r="K235" s="31">
        <v>15</v>
      </c>
      <c r="L235" s="31">
        <v>39000</v>
      </c>
      <c r="M235" s="34">
        <f t="shared" si="7"/>
        <v>-3.5769034236076136E-3</v>
      </c>
    </row>
    <row r="236" spans="1:13" x14ac:dyDescent="0.3">
      <c r="A236" s="29" t="s">
        <v>407</v>
      </c>
      <c r="B236" s="29">
        <v>1395</v>
      </c>
      <c r="C236" s="29">
        <v>10</v>
      </c>
      <c r="D236" s="29">
        <v>20</v>
      </c>
      <c r="E236" s="29">
        <v>39229</v>
      </c>
      <c r="F236" s="34">
        <f t="shared" si="6"/>
        <v>3.3762181241527855E-3</v>
      </c>
      <c r="H236" s="29" t="s">
        <v>404</v>
      </c>
      <c r="I236" s="29">
        <v>1395</v>
      </c>
      <c r="J236" s="29">
        <v>10</v>
      </c>
      <c r="K236" s="29">
        <v>16</v>
      </c>
      <c r="L236" s="29">
        <v>39030</v>
      </c>
      <c r="M236" s="34">
        <f t="shared" si="7"/>
        <v>7.6923076923085532E-4</v>
      </c>
    </row>
    <row r="237" spans="1:13" x14ac:dyDescent="0.3">
      <c r="A237" s="31" t="s">
        <v>408</v>
      </c>
      <c r="B237" s="31">
        <v>1395</v>
      </c>
      <c r="C237" s="31">
        <v>10</v>
      </c>
      <c r="D237" s="31">
        <v>22</v>
      </c>
      <c r="E237" s="31">
        <v>39213</v>
      </c>
      <c r="F237" s="34">
        <f t="shared" si="6"/>
        <v>-4.0786153101024514E-4</v>
      </c>
      <c r="H237" s="31" t="s">
        <v>405</v>
      </c>
      <c r="I237" s="31">
        <v>1395</v>
      </c>
      <c r="J237" s="31">
        <v>10</v>
      </c>
      <c r="K237" s="31">
        <v>18</v>
      </c>
      <c r="L237" s="31">
        <v>39040</v>
      </c>
      <c r="M237" s="34">
        <f t="shared" si="7"/>
        <v>2.56213169356867E-4</v>
      </c>
    </row>
    <row r="238" spans="1:13" x14ac:dyDescent="0.3">
      <c r="A238" s="29" t="s">
        <v>409</v>
      </c>
      <c r="B238" s="29">
        <v>1395</v>
      </c>
      <c r="C238" s="29">
        <v>10</v>
      </c>
      <c r="D238" s="29">
        <v>23</v>
      </c>
      <c r="E238" s="29">
        <v>39469</v>
      </c>
      <c r="F238" s="34">
        <f t="shared" si="6"/>
        <v>6.5284471986331027E-3</v>
      </c>
      <c r="H238" s="29" t="s">
        <v>406</v>
      </c>
      <c r="I238" s="29">
        <v>1395</v>
      </c>
      <c r="J238" s="29">
        <v>10</v>
      </c>
      <c r="K238" s="29">
        <v>19</v>
      </c>
      <c r="L238" s="29">
        <v>39450</v>
      </c>
      <c r="M238" s="34">
        <f t="shared" si="7"/>
        <v>1.0502049180327822E-2</v>
      </c>
    </row>
    <row r="239" spans="1:13" x14ac:dyDescent="0.3">
      <c r="A239" s="31" t="s">
        <v>410</v>
      </c>
      <c r="B239" s="31">
        <v>1395</v>
      </c>
      <c r="C239" s="31">
        <v>10</v>
      </c>
      <c r="D239" s="31">
        <v>25</v>
      </c>
      <c r="E239" s="31">
        <v>39304</v>
      </c>
      <c r="F239" s="34">
        <f t="shared" si="6"/>
        <v>-4.1804960855355011E-3</v>
      </c>
      <c r="H239" s="31" t="s">
        <v>407</v>
      </c>
      <c r="I239" s="31">
        <v>1395</v>
      </c>
      <c r="J239" s="31">
        <v>10</v>
      </c>
      <c r="K239" s="31">
        <v>20</v>
      </c>
      <c r="L239" s="31">
        <v>39650</v>
      </c>
      <c r="M239" s="34">
        <f t="shared" si="7"/>
        <v>5.069708491761693E-3</v>
      </c>
    </row>
    <row r="240" spans="1:13" x14ac:dyDescent="0.3">
      <c r="A240" s="29" t="s">
        <v>411</v>
      </c>
      <c r="B240" s="29">
        <v>1395</v>
      </c>
      <c r="C240" s="29">
        <v>10</v>
      </c>
      <c r="D240" s="29">
        <v>26</v>
      </c>
      <c r="E240" s="29">
        <v>38853</v>
      </c>
      <c r="F240" s="34">
        <f t="shared" si="6"/>
        <v>-1.1474659067779336E-2</v>
      </c>
      <c r="H240" s="29" t="s">
        <v>408</v>
      </c>
      <c r="I240" s="29">
        <v>1395</v>
      </c>
      <c r="J240" s="29">
        <v>10</v>
      </c>
      <c r="K240" s="29">
        <v>22</v>
      </c>
      <c r="L240" s="29">
        <v>39790</v>
      </c>
      <c r="M240" s="34">
        <f t="shared" si="7"/>
        <v>3.5308953341739446E-3</v>
      </c>
    </row>
    <row r="241" spans="1:13" x14ac:dyDescent="0.3">
      <c r="A241" s="31" t="s">
        <v>412</v>
      </c>
      <c r="B241" s="31">
        <v>1395</v>
      </c>
      <c r="C241" s="31">
        <v>10</v>
      </c>
      <c r="D241" s="31">
        <v>27</v>
      </c>
      <c r="E241" s="31">
        <v>38690</v>
      </c>
      <c r="F241" s="34">
        <f t="shared" si="6"/>
        <v>-4.1953002342161039E-3</v>
      </c>
      <c r="H241" s="31" t="s">
        <v>409</v>
      </c>
      <c r="I241" s="31">
        <v>1395</v>
      </c>
      <c r="J241" s="31">
        <v>10</v>
      </c>
      <c r="K241" s="31">
        <v>23</v>
      </c>
      <c r="L241" s="31">
        <v>39790</v>
      </c>
      <c r="M241" s="34">
        <f t="shared" si="7"/>
        <v>0</v>
      </c>
    </row>
    <row r="242" spans="1:13" x14ac:dyDescent="0.3">
      <c r="A242" s="29" t="s">
        <v>413</v>
      </c>
      <c r="B242" s="29">
        <v>1395</v>
      </c>
      <c r="C242" s="29">
        <v>10</v>
      </c>
      <c r="D242" s="29">
        <v>28</v>
      </c>
      <c r="E242" s="29">
        <v>38163</v>
      </c>
      <c r="F242" s="34">
        <f t="shared" si="6"/>
        <v>-1.3621090721116613E-2</v>
      </c>
      <c r="H242" s="29" t="s">
        <v>410</v>
      </c>
      <c r="I242" s="29">
        <v>1395</v>
      </c>
      <c r="J242" s="29">
        <v>10</v>
      </c>
      <c r="K242" s="29">
        <v>25</v>
      </c>
      <c r="L242" s="29">
        <v>39510</v>
      </c>
      <c r="M242" s="34">
        <f t="shared" si="7"/>
        <v>-7.036943955767816E-3</v>
      </c>
    </row>
    <row r="243" spans="1:13" x14ac:dyDescent="0.3">
      <c r="A243" s="31" t="s">
        <v>414</v>
      </c>
      <c r="B243" s="31">
        <v>1395</v>
      </c>
      <c r="C243" s="31">
        <v>10</v>
      </c>
      <c r="D243" s="31">
        <v>29</v>
      </c>
      <c r="E243" s="31">
        <v>37916</v>
      </c>
      <c r="F243" s="34">
        <f t="shared" si="6"/>
        <v>-6.4722375075334515E-3</v>
      </c>
      <c r="H243" s="31" t="s">
        <v>411</v>
      </c>
      <c r="I243" s="31">
        <v>1395</v>
      </c>
      <c r="J243" s="31">
        <v>10</v>
      </c>
      <c r="K243" s="31">
        <v>26</v>
      </c>
      <c r="L243" s="31">
        <v>39440</v>
      </c>
      <c r="M243" s="34">
        <f t="shared" si="7"/>
        <v>-1.7717033662364434E-3</v>
      </c>
    </row>
    <row r="244" spans="1:13" x14ac:dyDescent="0.3">
      <c r="A244" s="29" t="s">
        <v>415</v>
      </c>
      <c r="B244" s="29">
        <v>1395</v>
      </c>
      <c r="C244" s="29">
        <v>10</v>
      </c>
      <c r="D244" s="29">
        <v>30</v>
      </c>
      <c r="E244" s="29">
        <v>37504</v>
      </c>
      <c r="F244" s="34">
        <f t="shared" si="6"/>
        <v>-1.0866125118683456E-2</v>
      </c>
      <c r="H244" s="29" t="s">
        <v>412</v>
      </c>
      <c r="I244" s="29">
        <v>1395</v>
      </c>
      <c r="J244" s="29">
        <v>10</v>
      </c>
      <c r="K244" s="29">
        <v>27</v>
      </c>
      <c r="L244" s="29">
        <v>39140</v>
      </c>
      <c r="M244" s="34">
        <f t="shared" si="7"/>
        <v>-7.6064908722109914E-3</v>
      </c>
    </row>
    <row r="245" spans="1:13" x14ac:dyDescent="0.3">
      <c r="A245" s="31" t="s">
        <v>416</v>
      </c>
      <c r="B245" s="31">
        <v>1395</v>
      </c>
      <c r="C245" s="31">
        <v>11</v>
      </c>
      <c r="D245" s="31">
        <v>2</v>
      </c>
      <c r="E245" s="31">
        <v>37300</v>
      </c>
      <c r="F245" s="34">
        <f t="shared" si="6"/>
        <v>-5.4394197952218892E-3</v>
      </c>
      <c r="H245" s="31" t="s">
        <v>413</v>
      </c>
      <c r="I245" s="31">
        <v>1395</v>
      </c>
      <c r="J245" s="31">
        <v>10</v>
      </c>
      <c r="K245" s="31">
        <v>28</v>
      </c>
      <c r="L245" s="31">
        <v>38340</v>
      </c>
      <c r="M245" s="34">
        <f t="shared" si="7"/>
        <v>-2.0439448134900395E-2</v>
      </c>
    </row>
    <row r="246" spans="1:13" x14ac:dyDescent="0.3">
      <c r="A246" s="29" t="s">
        <v>417</v>
      </c>
      <c r="B246" s="29">
        <v>1395</v>
      </c>
      <c r="C246" s="29">
        <v>11</v>
      </c>
      <c r="D246" s="29">
        <v>3</v>
      </c>
      <c r="E246" s="29">
        <v>37200</v>
      </c>
      <c r="F246" s="34">
        <f t="shared" si="6"/>
        <v>-2.6809651474530849E-3</v>
      </c>
      <c r="H246" s="29" t="s">
        <v>414</v>
      </c>
      <c r="I246" s="29">
        <v>1395</v>
      </c>
      <c r="J246" s="29">
        <v>10</v>
      </c>
      <c r="K246" s="29">
        <v>29</v>
      </c>
      <c r="L246" s="29">
        <v>38200</v>
      </c>
      <c r="M246" s="34">
        <f t="shared" si="7"/>
        <v>-3.6515388628064471E-3</v>
      </c>
    </row>
    <row r="247" spans="1:13" x14ac:dyDescent="0.3">
      <c r="A247" s="31" t="s">
        <v>418</v>
      </c>
      <c r="B247" s="31">
        <v>1395</v>
      </c>
      <c r="C247" s="31">
        <v>11</v>
      </c>
      <c r="D247" s="31">
        <v>4</v>
      </c>
      <c r="E247" s="31">
        <v>37161</v>
      </c>
      <c r="F247" s="34">
        <f t="shared" si="6"/>
        <v>-1.0483870967742392E-3</v>
      </c>
      <c r="H247" s="31" t="s">
        <v>415</v>
      </c>
      <c r="I247" s="31">
        <v>1395</v>
      </c>
      <c r="J247" s="31">
        <v>10</v>
      </c>
      <c r="K247" s="31">
        <v>30</v>
      </c>
      <c r="L247" s="31">
        <v>38240</v>
      </c>
      <c r="M247" s="34">
        <f t="shared" si="7"/>
        <v>1.0471204188482464E-3</v>
      </c>
    </row>
    <row r="248" spans="1:13" x14ac:dyDescent="0.3">
      <c r="A248" s="29" t="s">
        <v>419</v>
      </c>
      <c r="B248" s="29">
        <v>1395</v>
      </c>
      <c r="C248" s="29">
        <v>11</v>
      </c>
      <c r="D248" s="29">
        <v>5</v>
      </c>
      <c r="E248" s="29">
        <v>38235</v>
      </c>
      <c r="F248" s="34">
        <f t="shared" si="6"/>
        <v>2.8901267457818625E-2</v>
      </c>
      <c r="H248" s="29" t="s">
        <v>416</v>
      </c>
      <c r="I248" s="29">
        <v>1395</v>
      </c>
      <c r="J248" s="29">
        <v>11</v>
      </c>
      <c r="K248" s="29">
        <v>2</v>
      </c>
      <c r="L248" s="29">
        <v>38080</v>
      </c>
      <c r="M248" s="34">
        <f t="shared" si="7"/>
        <v>-4.1841004184099972E-3</v>
      </c>
    </row>
    <row r="249" spans="1:13" x14ac:dyDescent="0.3">
      <c r="A249" s="31" t="s">
        <v>420</v>
      </c>
      <c r="B249" s="31">
        <v>1395</v>
      </c>
      <c r="C249" s="31">
        <v>11</v>
      </c>
      <c r="D249" s="31">
        <v>6</v>
      </c>
      <c r="E249" s="31">
        <v>38243</v>
      </c>
      <c r="F249" s="34">
        <f t="shared" si="6"/>
        <v>2.0923237871062206E-4</v>
      </c>
      <c r="H249" s="31" t="s">
        <v>417</v>
      </c>
      <c r="I249" s="31">
        <v>1395</v>
      </c>
      <c r="J249" s="31">
        <v>11</v>
      </c>
      <c r="K249" s="31">
        <v>3</v>
      </c>
      <c r="L249" s="31">
        <v>38330</v>
      </c>
      <c r="M249" s="34">
        <f t="shared" si="7"/>
        <v>6.5651260504202558E-3</v>
      </c>
    </row>
    <row r="250" spans="1:13" x14ac:dyDescent="0.3">
      <c r="A250" s="29" t="s">
        <v>421</v>
      </c>
      <c r="B250" s="29">
        <v>1395</v>
      </c>
      <c r="C250" s="29">
        <v>11</v>
      </c>
      <c r="D250" s="29">
        <v>7</v>
      </c>
      <c r="E250" s="29">
        <v>38164</v>
      </c>
      <c r="F250" s="34">
        <f t="shared" si="6"/>
        <v>-2.0657375205920259E-3</v>
      </c>
      <c r="H250" s="29" t="s">
        <v>418</v>
      </c>
      <c r="I250" s="29">
        <v>1395</v>
      </c>
      <c r="J250" s="29">
        <v>11</v>
      </c>
      <c r="K250" s="29">
        <v>4</v>
      </c>
      <c r="L250" s="29">
        <v>38500</v>
      </c>
      <c r="M250" s="34">
        <f t="shared" si="7"/>
        <v>4.435168275502166E-3</v>
      </c>
    </row>
    <row r="251" spans="1:13" x14ac:dyDescent="0.3">
      <c r="A251" s="31" t="s">
        <v>422</v>
      </c>
      <c r="B251" s="31">
        <v>1395</v>
      </c>
      <c r="C251" s="31">
        <v>11</v>
      </c>
      <c r="D251" s="31">
        <v>9</v>
      </c>
      <c r="E251" s="31">
        <v>38317</v>
      </c>
      <c r="F251" s="34">
        <f t="shared" si="6"/>
        <v>4.0090137302168927E-3</v>
      </c>
      <c r="H251" s="31" t="s">
        <v>419</v>
      </c>
      <c r="I251" s="31">
        <v>1395</v>
      </c>
      <c r="J251" s="31">
        <v>11</v>
      </c>
      <c r="K251" s="31">
        <v>5</v>
      </c>
      <c r="L251" s="31">
        <v>38540</v>
      </c>
      <c r="M251" s="34">
        <f t="shared" si="7"/>
        <v>1.0389610389609505E-3</v>
      </c>
    </row>
    <row r="252" spans="1:13" x14ac:dyDescent="0.3">
      <c r="A252" s="29" t="s">
        <v>423</v>
      </c>
      <c r="B252" s="29">
        <v>1395</v>
      </c>
      <c r="C252" s="29">
        <v>11</v>
      </c>
      <c r="D252" s="29">
        <v>10</v>
      </c>
      <c r="E252" s="29">
        <v>38169</v>
      </c>
      <c r="F252" s="34">
        <f t="shared" si="6"/>
        <v>-3.8625153326199424E-3</v>
      </c>
      <c r="H252" s="29" t="s">
        <v>420</v>
      </c>
      <c r="I252" s="29">
        <v>1395</v>
      </c>
      <c r="J252" s="29">
        <v>11</v>
      </c>
      <c r="K252" s="29">
        <v>6</v>
      </c>
      <c r="L252" s="29">
        <v>38600</v>
      </c>
      <c r="M252" s="34">
        <f t="shared" si="7"/>
        <v>1.5568240788790266E-3</v>
      </c>
    </row>
    <row r="253" spans="1:13" x14ac:dyDescent="0.3">
      <c r="A253" s="31" t="s">
        <v>424</v>
      </c>
      <c r="B253" s="31">
        <v>1395</v>
      </c>
      <c r="C253" s="31">
        <v>11</v>
      </c>
      <c r="D253" s="31">
        <v>11</v>
      </c>
      <c r="E253" s="31">
        <v>38098</v>
      </c>
      <c r="F253" s="34">
        <f t="shared" si="6"/>
        <v>-1.8601482878776165E-3</v>
      </c>
      <c r="H253" s="31" t="s">
        <v>421</v>
      </c>
      <c r="I253" s="31">
        <v>1395</v>
      </c>
      <c r="J253" s="31">
        <v>11</v>
      </c>
      <c r="K253" s="31">
        <v>7</v>
      </c>
      <c r="L253" s="31">
        <v>38580</v>
      </c>
      <c r="M253" s="34">
        <f t="shared" si="7"/>
        <v>-5.1813471502593078E-4</v>
      </c>
    </row>
    <row r="254" spans="1:13" x14ac:dyDescent="0.3">
      <c r="A254" s="29" t="s">
        <v>425</v>
      </c>
      <c r="B254" s="29">
        <v>1395</v>
      </c>
      <c r="C254" s="29">
        <v>11</v>
      </c>
      <c r="D254" s="29">
        <v>12</v>
      </c>
      <c r="E254" s="29">
        <v>38152</v>
      </c>
      <c r="F254" s="34">
        <f t="shared" si="6"/>
        <v>1.4173972387001577E-3</v>
      </c>
      <c r="H254" s="29" t="s">
        <v>422</v>
      </c>
      <c r="I254" s="29">
        <v>1395</v>
      </c>
      <c r="J254" s="29">
        <v>11</v>
      </c>
      <c r="K254" s="29">
        <v>9</v>
      </c>
      <c r="L254" s="29">
        <v>38590</v>
      </c>
      <c r="M254" s="34">
        <f t="shared" si="7"/>
        <v>2.5920165889070645E-4</v>
      </c>
    </row>
    <row r="255" spans="1:13" x14ac:dyDescent="0.3">
      <c r="A255" s="31" t="s">
        <v>426</v>
      </c>
      <c r="B255" s="31">
        <v>1395</v>
      </c>
      <c r="C255" s="31">
        <v>11</v>
      </c>
      <c r="D255" s="31">
        <v>13</v>
      </c>
      <c r="E255" s="31">
        <v>37948</v>
      </c>
      <c r="F255" s="34">
        <f t="shared" si="6"/>
        <v>-5.3470329209477363E-3</v>
      </c>
      <c r="H255" s="31" t="s">
        <v>423</v>
      </c>
      <c r="I255" s="31">
        <v>1395</v>
      </c>
      <c r="J255" s="31">
        <v>11</v>
      </c>
      <c r="K255" s="31">
        <v>10</v>
      </c>
      <c r="L255" s="31">
        <v>38510</v>
      </c>
      <c r="M255" s="34">
        <f t="shared" si="7"/>
        <v>-2.0730759264058207E-3</v>
      </c>
    </row>
    <row r="256" spans="1:13" x14ac:dyDescent="0.3">
      <c r="A256" s="29" t="s">
        <v>427</v>
      </c>
      <c r="B256" s="29">
        <v>1395</v>
      </c>
      <c r="C256" s="29">
        <v>11</v>
      </c>
      <c r="D256" s="29">
        <v>14</v>
      </c>
      <c r="E256" s="29">
        <v>37963</v>
      </c>
      <c r="F256" s="34">
        <f t="shared" si="6"/>
        <v>3.9527774849790198E-4</v>
      </c>
      <c r="H256" s="29" t="s">
        <v>424</v>
      </c>
      <c r="I256" s="29">
        <v>1395</v>
      </c>
      <c r="J256" s="29">
        <v>11</v>
      </c>
      <c r="K256" s="29">
        <v>11</v>
      </c>
      <c r="L256" s="29">
        <v>38230</v>
      </c>
      <c r="M256" s="34">
        <f t="shared" si="7"/>
        <v>-7.2708387431835719E-3</v>
      </c>
    </row>
    <row r="257" spans="1:13" x14ac:dyDescent="0.3">
      <c r="A257" s="31" t="s">
        <v>428</v>
      </c>
      <c r="B257" s="31">
        <v>1395</v>
      </c>
      <c r="C257" s="31">
        <v>11</v>
      </c>
      <c r="D257" s="31">
        <v>16</v>
      </c>
      <c r="E257" s="31">
        <v>38029</v>
      </c>
      <c r="F257" s="34">
        <f t="shared" si="6"/>
        <v>1.7385348892342556E-3</v>
      </c>
      <c r="H257" s="31" t="s">
        <v>425</v>
      </c>
      <c r="I257" s="31">
        <v>1395</v>
      </c>
      <c r="J257" s="31">
        <v>11</v>
      </c>
      <c r="K257" s="31">
        <v>12</v>
      </c>
      <c r="L257" s="31">
        <v>38210</v>
      </c>
      <c r="M257" s="34">
        <f t="shared" si="7"/>
        <v>-5.2314935914199445E-4</v>
      </c>
    </row>
    <row r="258" spans="1:13" x14ac:dyDescent="0.3">
      <c r="A258" s="29" t="s">
        <v>429</v>
      </c>
      <c r="B258" s="29">
        <v>1395</v>
      </c>
      <c r="C258" s="29">
        <v>11</v>
      </c>
      <c r="D258" s="29">
        <v>17</v>
      </c>
      <c r="E258" s="29">
        <v>38246</v>
      </c>
      <c r="F258" s="34">
        <f t="shared" si="6"/>
        <v>5.7061716058797174E-3</v>
      </c>
      <c r="H258" s="29" t="s">
        <v>426</v>
      </c>
      <c r="I258" s="29">
        <v>1395</v>
      </c>
      <c r="J258" s="29">
        <v>11</v>
      </c>
      <c r="K258" s="29">
        <v>13</v>
      </c>
      <c r="L258" s="29">
        <v>38260</v>
      </c>
      <c r="M258" s="34">
        <f t="shared" si="7"/>
        <v>1.3085579691181071E-3</v>
      </c>
    </row>
    <row r="259" spans="1:13" x14ac:dyDescent="0.3">
      <c r="A259" s="31" t="s">
        <v>430</v>
      </c>
      <c r="B259" s="31">
        <v>1395</v>
      </c>
      <c r="C259" s="31">
        <v>11</v>
      </c>
      <c r="D259" s="31">
        <v>18</v>
      </c>
      <c r="E259" s="31">
        <v>38266</v>
      </c>
      <c r="F259" s="34">
        <f t="shared" si="6"/>
        <v>5.2293050253626738E-4</v>
      </c>
      <c r="H259" s="31" t="s">
        <v>427</v>
      </c>
      <c r="I259" s="31">
        <v>1395</v>
      </c>
      <c r="J259" s="31">
        <v>11</v>
      </c>
      <c r="K259" s="31">
        <v>14</v>
      </c>
      <c r="L259" s="31">
        <v>38240</v>
      </c>
      <c r="M259" s="34">
        <f t="shared" si="7"/>
        <v>-5.2273915316258801E-4</v>
      </c>
    </row>
    <row r="260" spans="1:13" x14ac:dyDescent="0.3">
      <c r="A260" s="29" t="s">
        <v>431</v>
      </c>
      <c r="B260" s="29">
        <v>1395</v>
      </c>
      <c r="C260" s="29">
        <v>11</v>
      </c>
      <c r="D260" s="29">
        <v>19</v>
      </c>
      <c r="E260" s="29">
        <v>38124</v>
      </c>
      <c r="F260" s="34">
        <f t="shared" si="6"/>
        <v>-3.7108660429624463E-3</v>
      </c>
      <c r="H260" s="29" t="s">
        <v>428</v>
      </c>
      <c r="I260" s="29">
        <v>1395</v>
      </c>
      <c r="J260" s="29">
        <v>11</v>
      </c>
      <c r="K260" s="29">
        <v>16</v>
      </c>
      <c r="L260" s="29">
        <v>38430</v>
      </c>
      <c r="M260" s="34">
        <f t="shared" si="7"/>
        <v>4.9686192468618717E-3</v>
      </c>
    </row>
    <row r="261" spans="1:13" x14ac:dyDescent="0.3">
      <c r="A261" s="31" t="s">
        <v>432</v>
      </c>
      <c r="B261" s="31">
        <v>1395</v>
      </c>
      <c r="C261" s="31">
        <v>11</v>
      </c>
      <c r="D261" s="31">
        <v>20</v>
      </c>
      <c r="E261" s="31">
        <v>38413</v>
      </c>
      <c r="F261" s="34">
        <f t="shared" si="6"/>
        <v>7.5805267023396627E-3</v>
      </c>
      <c r="H261" s="31" t="s">
        <v>429</v>
      </c>
      <c r="I261" s="31">
        <v>1395</v>
      </c>
      <c r="J261" s="31">
        <v>11</v>
      </c>
      <c r="K261" s="31">
        <v>17</v>
      </c>
      <c r="L261" s="31">
        <v>38520</v>
      </c>
      <c r="M261" s="34">
        <f t="shared" si="7"/>
        <v>2.3419203747072626E-3</v>
      </c>
    </row>
    <row r="262" spans="1:13" x14ac:dyDescent="0.3">
      <c r="A262" s="29" t="s">
        <v>433</v>
      </c>
      <c r="B262" s="29">
        <v>1395</v>
      </c>
      <c r="C262" s="29">
        <v>11</v>
      </c>
      <c r="D262" s="29">
        <v>21</v>
      </c>
      <c r="E262" s="29">
        <v>38204</v>
      </c>
      <c r="F262" s="34">
        <f t="shared" ref="F262:F325" si="8">E262/E261-1</f>
        <v>-5.4408663733631624E-3</v>
      </c>
      <c r="H262" s="29" t="s">
        <v>430</v>
      </c>
      <c r="I262" s="29">
        <v>1395</v>
      </c>
      <c r="J262" s="29">
        <v>11</v>
      </c>
      <c r="K262" s="29">
        <v>18</v>
      </c>
      <c r="L262" s="29">
        <v>38470</v>
      </c>
      <c r="M262" s="34">
        <f t="shared" ref="M262:M325" si="9">L262/L261-1</f>
        <v>-1.2980269989615323E-3</v>
      </c>
    </row>
    <row r="263" spans="1:13" x14ac:dyDescent="0.3">
      <c r="A263" s="31" t="s">
        <v>434</v>
      </c>
      <c r="B263" s="31">
        <v>1395</v>
      </c>
      <c r="C263" s="31">
        <v>11</v>
      </c>
      <c r="D263" s="31">
        <v>23</v>
      </c>
      <c r="E263" s="31">
        <v>38383</v>
      </c>
      <c r="F263" s="34">
        <f t="shared" si="8"/>
        <v>4.685373259344594E-3</v>
      </c>
      <c r="H263" s="31" t="s">
        <v>431</v>
      </c>
      <c r="I263" s="31">
        <v>1395</v>
      </c>
      <c r="J263" s="31">
        <v>11</v>
      </c>
      <c r="K263" s="31">
        <v>19</v>
      </c>
      <c r="L263" s="31">
        <v>38360</v>
      </c>
      <c r="M263" s="34">
        <f t="shared" si="9"/>
        <v>-2.8593709383935018E-3</v>
      </c>
    </row>
    <row r="264" spans="1:13" x14ac:dyDescent="0.3">
      <c r="A264" s="29" t="s">
        <v>435</v>
      </c>
      <c r="B264" s="29">
        <v>1395</v>
      </c>
      <c r="C264" s="29">
        <v>11</v>
      </c>
      <c r="D264" s="29">
        <v>24</v>
      </c>
      <c r="E264" s="29">
        <v>38158</v>
      </c>
      <c r="F264" s="34">
        <f t="shared" si="8"/>
        <v>-5.8619701430320248E-3</v>
      </c>
      <c r="H264" s="29" t="s">
        <v>432</v>
      </c>
      <c r="I264" s="29">
        <v>1395</v>
      </c>
      <c r="J264" s="29">
        <v>11</v>
      </c>
      <c r="K264" s="29">
        <v>20</v>
      </c>
      <c r="L264" s="29">
        <v>38260</v>
      </c>
      <c r="M264" s="34">
        <f t="shared" si="9"/>
        <v>-2.6068821689260169E-3</v>
      </c>
    </row>
    <row r="265" spans="1:13" x14ac:dyDescent="0.3">
      <c r="A265" s="31" t="s">
        <v>436</v>
      </c>
      <c r="B265" s="31">
        <v>1395</v>
      </c>
      <c r="C265" s="31">
        <v>11</v>
      </c>
      <c r="D265" s="31">
        <v>25</v>
      </c>
      <c r="E265" s="31">
        <v>38211</v>
      </c>
      <c r="F265" s="34">
        <f t="shared" si="8"/>
        <v>1.3889616856228582E-3</v>
      </c>
      <c r="H265" s="31" t="s">
        <v>433</v>
      </c>
      <c r="I265" s="31">
        <v>1395</v>
      </c>
      <c r="J265" s="31">
        <v>11</v>
      </c>
      <c r="K265" s="31">
        <v>21</v>
      </c>
      <c r="L265" s="31">
        <v>38260</v>
      </c>
      <c r="M265" s="34">
        <f t="shared" si="9"/>
        <v>0</v>
      </c>
    </row>
    <row r="266" spans="1:13" x14ac:dyDescent="0.3">
      <c r="A266" s="29" t="s">
        <v>437</v>
      </c>
      <c r="B266" s="29">
        <v>1395</v>
      </c>
      <c r="C266" s="29">
        <v>11</v>
      </c>
      <c r="D266" s="29">
        <v>26</v>
      </c>
      <c r="E266" s="29">
        <v>37972</v>
      </c>
      <c r="F266" s="34">
        <f t="shared" si="8"/>
        <v>-6.2547433984978529E-3</v>
      </c>
      <c r="H266" s="29" t="s">
        <v>434</v>
      </c>
      <c r="I266" s="29">
        <v>1395</v>
      </c>
      <c r="J266" s="29">
        <v>11</v>
      </c>
      <c r="K266" s="29">
        <v>23</v>
      </c>
      <c r="L266" s="29">
        <v>38290</v>
      </c>
      <c r="M266" s="34">
        <f t="shared" si="9"/>
        <v>7.8410872974377099E-4</v>
      </c>
    </row>
    <row r="267" spans="1:13" x14ac:dyDescent="0.3">
      <c r="A267" s="31" t="s">
        <v>438</v>
      </c>
      <c r="B267" s="31">
        <v>1395</v>
      </c>
      <c r="C267" s="31">
        <v>11</v>
      </c>
      <c r="D267" s="31">
        <v>27</v>
      </c>
      <c r="E267" s="31">
        <v>38080</v>
      </c>
      <c r="F267" s="34">
        <f t="shared" si="8"/>
        <v>2.8442009902032162E-3</v>
      </c>
      <c r="H267" s="31" t="s">
        <v>435</v>
      </c>
      <c r="I267" s="31">
        <v>1395</v>
      </c>
      <c r="J267" s="31">
        <v>11</v>
      </c>
      <c r="K267" s="31">
        <v>24</v>
      </c>
      <c r="L267" s="31">
        <v>38230</v>
      </c>
      <c r="M267" s="34">
        <f t="shared" si="9"/>
        <v>-1.5669887699137908E-3</v>
      </c>
    </row>
    <row r="268" spans="1:13" x14ac:dyDescent="0.3">
      <c r="A268" s="29" t="s">
        <v>439</v>
      </c>
      <c r="B268" s="29">
        <v>1395</v>
      </c>
      <c r="C268" s="29">
        <v>11</v>
      </c>
      <c r="D268" s="29">
        <v>28</v>
      </c>
      <c r="E268" s="29">
        <v>37977</v>
      </c>
      <c r="F268" s="34">
        <f t="shared" si="8"/>
        <v>-2.7048319327731551E-3</v>
      </c>
      <c r="H268" s="29" t="s">
        <v>436</v>
      </c>
      <c r="I268" s="29">
        <v>1395</v>
      </c>
      <c r="J268" s="29">
        <v>11</v>
      </c>
      <c r="K268" s="29">
        <v>25</v>
      </c>
      <c r="L268" s="29">
        <v>38140</v>
      </c>
      <c r="M268" s="34">
        <f t="shared" si="9"/>
        <v>-2.3541721161391971E-3</v>
      </c>
    </row>
    <row r="269" spans="1:13" x14ac:dyDescent="0.3">
      <c r="A269" s="31" t="s">
        <v>440</v>
      </c>
      <c r="B269" s="31">
        <v>1395</v>
      </c>
      <c r="C269" s="31">
        <v>11</v>
      </c>
      <c r="D269" s="31">
        <v>30</v>
      </c>
      <c r="E269" s="31">
        <v>37965</v>
      </c>
      <c r="F269" s="34">
        <f t="shared" si="8"/>
        <v>-3.1598072517580178E-4</v>
      </c>
      <c r="H269" s="31" t="s">
        <v>437</v>
      </c>
      <c r="I269" s="31">
        <v>1395</v>
      </c>
      <c r="J269" s="31">
        <v>11</v>
      </c>
      <c r="K269" s="31">
        <v>26</v>
      </c>
      <c r="L269" s="31">
        <v>38080</v>
      </c>
      <c r="M269" s="34">
        <f t="shared" si="9"/>
        <v>-1.5731515469323831E-3</v>
      </c>
    </row>
    <row r="270" spans="1:13" x14ac:dyDescent="0.3">
      <c r="A270" s="29" t="s">
        <v>441</v>
      </c>
      <c r="B270" s="29">
        <v>1395</v>
      </c>
      <c r="C270" s="29">
        <v>12</v>
      </c>
      <c r="D270" s="29">
        <v>1</v>
      </c>
      <c r="E270" s="29">
        <v>37879</v>
      </c>
      <c r="F270" s="34">
        <f t="shared" si="8"/>
        <v>-2.2652443039641312E-3</v>
      </c>
      <c r="H270" s="29" t="s">
        <v>438</v>
      </c>
      <c r="I270" s="29">
        <v>1395</v>
      </c>
      <c r="J270" s="29">
        <v>11</v>
      </c>
      <c r="K270" s="29">
        <v>27</v>
      </c>
      <c r="L270" s="29">
        <v>38150</v>
      </c>
      <c r="M270" s="34">
        <f t="shared" si="9"/>
        <v>1.8382352941177516E-3</v>
      </c>
    </row>
    <row r="271" spans="1:13" x14ac:dyDescent="0.3">
      <c r="A271" s="31" t="s">
        <v>442</v>
      </c>
      <c r="B271" s="31">
        <v>1395</v>
      </c>
      <c r="C271" s="31">
        <v>12</v>
      </c>
      <c r="D271" s="31">
        <v>2</v>
      </c>
      <c r="E271" s="31">
        <v>38005</v>
      </c>
      <c r="F271" s="34">
        <f t="shared" si="8"/>
        <v>3.3263813722643754E-3</v>
      </c>
      <c r="H271" s="31" t="s">
        <v>439</v>
      </c>
      <c r="I271" s="31">
        <v>1395</v>
      </c>
      <c r="J271" s="31">
        <v>11</v>
      </c>
      <c r="K271" s="31">
        <v>28</v>
      </c>
      <c r="L271" s="31">
        <v>38110</v>
      </c>
      <c r="M271" s="34">
        <f t="shared" si="9"/>
        <v>-1.0484927916120101E-3</v>
      </c>
    </row>
    <row r="272" spans="1:13" x14ac:dyDescent="0.3">
      <c r="A272" s="29" t="s">
        <v>443</v>
      </c>
      <c r="B272" s="29">
        <v>1395</v>
      </c>
      <c r="C272" s="29">
        <v>12</v>
      </c>
      <c r="D272" s="29">
        <v>3</v>
      </c>
      <c r="E272" s="29">
        <v>37789</v>
      </c>
      <c r="F272" s="34">
        <f t="shared" si="8"/>
        <v>-5.6834627022760431E-3</v>
      </c>
      <c r="H272" s="29" t="s">
        <v>440</v>
      </c>
      <c r="I272" s="29">
        <v>1395</v>
      </c>
      <c r="J272" s="29">
        <v>11</v>
      </c>
      <c r="K272" s="29">
        <v>30</v>
      </c>
      <c r="L272" s="29">
        <v>38020</v>
      </c>
      <c r="M272" s="34">
        <f t="shared" si="9"/>
        <v>-2.3615848858566935E-3</v>
      </c>
    </row>
    <row r="273" spans="1:13" x14ac:dyDescent="0.3">
      <c r="A273" s="31" t="s">
        <v>444</v>
      </c>
      <c r="B273" s="31">
        <v>1395</v>
      </c>
      <c r="C273" s="31">
        <v>12</v>
      </c>
      <c r="D273" s="31">
        <v>4</v>
      </c>
      <c r="E273" s="31">
        <v>37798</v>
      </c>
      <c r="F273" s="34">
        <f t="shared" si="8"/>
        <v>2.3816454523806208E-4</v>
      </c>
      <c r="H273" s="31" t="s">
        <v>441</v>
      </c>
      <c r="I273" s="31">
        <v>1395</v>
      </c>
      <c r="J273" s="31">
        <v>12</v>
      </c>
      <c r="K273" s="31">
        <v>1</v>
      </c>
      <c r="L273" s="31">
        <v>37930</v>
      </c>
      <c r="M273" s="34">
        <f t="shared" si="9"/>
        <v>-2.3671751709626321E-3</v>
      </c>
    </row>
    <row r="274" spans="1:13" x14ac:dyDescent="0.3">
      <c r="A274" s="29" t="s">
        <v>445</v>
      </c>
      <c r="B274" s="29">
        <v>1395</v>
      </c>
      <c r="C274" s="29">
        <v>12</v>
      </c>
      <c r="D274" s="29">
        <v>5</v>
      </c>
      <c r="E274" s="29">
        <v>38036</v>
      </c>
      <c r="F274" s="34">
        <f t="shared" si="8"/>
        <v>6.2966294512936116E-3</v>
      </c>
      <c r="H274" s="29" t="s">
        <v>442</v>
      </c>
      <c r="I274" s="29">
        <v>1395</v>
      </c>
      <c r="J274" s="29">
        <v>12</v>
      </c>
      <c r="K274" s="29">
        <v>2</v>
      </c>
      <c r="L274" s="29">
        <v>37900</v>
      </c>
      <c r="M274" s="34">
        <f t="shared" si="9"/>
        <v>-7.909306617452927E-4</v>
      </c>
    </row>
    <row r="275" spans="1:13" x14ac:dyDescent="0.3">
      <c r="A275" s="31" t="s">
        <v>446</v>
      </c>
      <c r="B275" s="31">
        <v>1395</v>
      </c>
      <c r="C275" s="31">
        <v>12</v>
      </c>
      <c r="D275" s="31">
        <v>7</v>
      </c>
      <c r="E275" s="31">
        <v>37747</v>
      </c>
      <c r="F275" s="34">
        <f t="shared" si="8"/>
        <v>-7.598064991061082E-3</v>
      </c>
      <c r="H275" s="31" t="s">
        <v>443</v>
      </c>
      <c r="I275" s="31">
        <v>1395</v>
      </c>
      <c r="J275" s="31">
        <v>12</v>
      </c>
      <c r="K275" s="31">
        <v>3</v>
      </c>
      <c r="L275" s="31">
        <v>37870</v>
      </c>
      <c r="M275" s="34">
        <f t="shared" si="9"/>
        <v>-7.9155672823216783E-4</v>
      </c>
    </row>
    <row r="276" spans="1:13" x14ac:dyDescent="0.3">
      <c r="A276" s="29" t="s">
        <v>447</v>
      </c>
      <c r="B276" s="29">
        <v>1395</v>
      </c>
      <c r="C276" s="29">
        <v>12</v>
      </c>
      <c r="D276" s="29">
        <v>8</v>
      </c>
      <c r="E276" s="29">
        <v>37698</v>
      </c>
      <c r="F276" s="34">
        <f t="shared" si="8"/>
        <v>-1.2981164066018236E-3</v>
      </c>
      <c r="H276" s="29" t="s">
        <v>444</v>
      </c>
      <c r="I276" s="29">
        <v>1395</v>
      </c>
      <c r="J276" s="29">
        <v>12</v>
      </c>
      <c r="K276" s="29">
        <v>4</v>
      </c>
      <c r="L276" s="29">
        <v>37800</v>
      </c>
      <c r="M276" s="34">
        <f t="shared" si="9"/>
        <v>-1.848428835489857E-3</v>
      </c>
    </row>
    <row r="277" spans="1:13" x14ac:dyDescent="0.3">
      <c r="A277" s="31" t="s">
        <v>448</v>
      </c>
      <c r="B277" s="31">
        <v>1395</v>
      </c>
      <c r="C277" s="31">
        <v>12</v>
      </c>
      <c r="D277" s="31">
        <v>9</v>
      </c>
      <c r="E277" s="31">
        <v>37665</v>
      </c>
      <c r="F277" s="34">
        <f t="shared" si="8"/>
        <v>-8.7537800413817202E-4</v>
      </c>
      <c r="H277" s="31" t="s">
        <v>445</v>
      </c>
      <c r="I277" s="31">
        <v>1395</v>
      </c>
      <c r="J277" s="31">
        <v>12</v>
      </c>
      <c r="K277" s="31">
        <v>5</v>
      </c>
      <c r="L277" s="31">
        <v>37800</v>
      </c>
      <c r="M277" s="34">
        <f t="shared" si="9"/>
        <v>0</v>
      </c>
    </row>
    <row r="278" spans="1:13" x14ac:dyDescent="0.3">
      <c r="A278" s="29" t="s">
        <v>449</v>
      </c>
      <c r="B278" s="29">
        <v>1395</v>
      </c>
      <c r="C278" s="29">
        <v>12</v>
      </c>
      <c r="D278" s="29">
        <v>10</v>
      </c>
      <c r="E278" s="29">
        <v>37666</v>
      </c>
      <c r="F278" s="34">
        <f t="shared" si="8"/>
        <v>2.6549847338408483E-5</v>
      </c>
      <c r="H278" s="29" t="s">
        <v>446</v>
      </c>
      <c r="I278" s="29">
        <v>1395</v>
      </c>
      <c r="J278" s="29">
        <v>12</v>
      </c>
      <c r="K278" s="29">
        <v>7</v>
      </c>
      <c r="L278" s="29">
        <v>37780</v>
      </c>
      <c r="M278" s="34">
        <f t="shared" si="9"/>
        <v>-5.2910052910049021E-4</v>
      </c>
    </row>
    <row r="279" spans="1:13" x14ac:dyDescent="0.3">
      <c r="A279" s="31" t="s">
        <v>450</v>
      </c>
      <c r="B279" s="31">
        <v>1395</v>
      </c>
      <c r="C279" s="31">
        <v>12</v>
      </c>
      <c r="D279" s="31">
        <v>11</v>
      </c>
      <c r="E279" s="31">
        <v>37718</v>
      </c>
      <c r="F279" s="34">
        <f t="shared" si="8"/>
        <v>1.3805554080603688E-3</v>
      </c>
      <c r="H279" s="31" t="s">
        <v>447</v>
      </c>
      <c r="I279" s="31">
        <v>1395</v>
      </c>
      <c r="J279" s="31">
        <v>12</v>
      </c>
      <c r="K279" s="31">
        <v>8</v>
      </c>
      <c r="L279" s="31">
        <v>37810</v>
      </c>
      <c r="M279" s="34">
        <f t="shared" si="9"/>
        <v>7.9407093700378795E-4</v>
      </c>
    </row>
    <row r="280" spans="1:13" x14ac:dyDescent="0.3">
      <c r="A280" s="29" t="s">
        <v>451</v>
      </c>
      <c r="B280" s="29">
        <v>1395</v>
      </c>
      <c r="C280" s="29">
        <v>12</v>
      </c>
      <c r="D280" s="29">
        <v>14</v>
      </c>
      <c r="E280" s="29">
        <v>37712</v>
      </c>
      <c r="F280" s="34">
        <f t="shared" si="8"/>
        <v>-1.590752425897346E-4</v>
      </c>
      <c r="H280" s="29" t="s">
        <v>448</v>
      </c>
      <c r="I280" s="29">
        <v>1395</v>
      </c>
      <c r="J280" s="29">
        <v>12</v>
      </c>
      <c r="K280" s="29">
        <v>9</v>
      </c>
      <c r="L280" s="29">
        <v>37790</v>
      </c>
      <c r="M280" s="34">
        <f t="shared" si="9"/>
        <v>-5.2896059243590088E-4</v>
      </c>
    </row>
    <row r="281" spans="1:13" x14ac:dyDescent="0.3">
      <c r="A281" s="31" t="s">
        <v>452</v>
      </c>
      <c r="B281" s="31">
        <v>1395</v>
      </c>
      <c r="C281" s="31">
        <v>12</v>
      </c>
      <c r="D281" s="31">
        <v>15</v>
      </c>
      <c r="E281" s="31">
        <v>37730</v>
      </c>
      <c r="F281" s="34">
        <f t="shared" si="8"/>
        <v>4.7730165464576757E-4</v>
      </c>
      <c r="H281" s="31" t="s">
        <v>449</v>
      </c>
      <c r="I281" s="31">
        <v>1395</v>
      </c>
      <c r="J281" s="31">
        <v>12</v>
      </c>
      <c r="K281" s="31">
        <v>10</v>
      </c>
      <c r="L281" s="31">
        <v>37790</v>
      </c>
      <c r="M281" s="34">
        <f t="shared" si="9"/>
        <v>0</v>
      </c>
    </row>
    <row r="282" spans="1:13" x14ac:dyDescent="0.3">
      <c r="A282" s="29" t="s">
        <v>453</v>
      </c>
      <c r="B282" s="29">
        <v>1395</v>
      </c>
      <c r="C282" s="29">
        <v>12</v>
      </c>
      <c r="D282" s="29">
        <v>16</v>
      </c>
      <c r="E282" s="29">
        <v>37704</v>
      </c>
      <c r="F282" s="34">
        <f t="shared" si="8"/>
        <v>-6.8910681155576192E-4</v>
      </c>
      <c r="H282" s="29" t="s">
        <v>450</v>
      </c>
      <c r="I282" s="29">
        <v>1395</v>
      </c>
      <c r="J282" s="29">
        <v>12</v>
      </c>
      <c r="K282" s="29">
        <v>11</v>
      </c>
      <c r="L282" s="29">
        <v>37840</v>
      </c>
      <c r="M282" s="34">
        <f t="shared" si="9"/>
        <v>1.3231013495633714E-3</v>
      </c>
    </row>
    <row r="283" spans="1:13" x14ac:dyDescent="0.3">
      <c r="A283" s="31" t="s">
        <v>454</v>
      </c>
      <c r="B283" s="31">
        <v>1395</v>
      </c>
      <c r="C283" s="31">
        <v>12</v>
      </c>
      <c r="D283" s="31">
        <v>17</v>
      </c>
      <c r="E283" s="31">
        <v>37523</v>
      </c>
      <c r="F283" s="34">
        <f t="shared" si="8"/>
        <v>-4.800551665605779E-3</v>
      </c>
      <c r="H283" s="31" t="s">
        <v>1924</v>
      </c>
      <c r="I283" s="31">
        <v>1395</v>
      </c>
      <c r="J283" s="31">
        <v>12</v>
      </c>
      <c r="K283" s="31">
        <v>12</v>
      </c>
      <c r="L283" s="31">
        <v>37830</v>
      </c>
      <c r="M283" s="34">
        <f t="shared" si="9"/>
        <v>-2.6427061310785316E-4</v>
      </c>
    </row>
    <row r="284" spans="1:13" x14ac:dyDescent="0.3">
      <c r="A284" s="29" t="s">
        <v>455</v>
      </c>
      <c r="B284" s="29">
        <v>1395</v>
      </c>
      <c r="C284" s="29">
        <v>12</v>
      </c>
      <c r="D284" s="29">
        <v>18</v>
      </c>
      <c r="E284" s="29">
        <v>37214</v>
      </c>
      <c r="F284" s="34">
        <f t="shared" si="8"/>
        <v>-8.2349492311382111E-3</v>
      </c>
      <c r="H284" s="29" t="s">
        <v>451</v>
      </c>
      <c r="I284" s="29">
        <v>1395</v>
      </c>
      <c r="J284" s="29">
        <v>12</v>
      </c>
      <c r="K284" s="29">
        <v>14</v>
      </c>
      <c r="L284" s="29">
        <v>37810</v>
      </c>
      <c r="M284" s="34">
        <f t="shared" si="9"/>
        <v>-5.2868094105207319E-4</v>
      </c>
    </row>
    <row r="285" spans="1:13" x14ac:dyDescent="0.3">
      <c r="A285" s="31" t="s">
        <v>456</v>
      </c>
      <c r="B285" s="31">
        <v>1395</v>
      </c>
      <c r="C285" s="31">
        <v>12</v>
      </c>
      <c r="D285" s="31">
        <v>19</v>
      </c>
      <c r="E285" s="31">
        <v>37365</v>
      </c>
      <c r="F285" s="34">
        <f t="shared" si="8"/>
        <v>4.0576127263933781E-3</v>
      </c>
      <c r="H285" s="31" t="s">
        <v>452</v>
      </c>
      <c r="I285" s="31">
        <v>1395</v>
      </c>
      <c r="J285" s="31">
        <v>12</v>
      </c>
      <c r="K285" s="31">
        <v>15</v>
      </c>
      <c r="L285" s="31">
        <v>37740</v>
      </c>
      <c r="M285" s="34">
        <f t="shared" si="9"/>
        <v>-1.8513620735255421E-3</v>
      </c>
    </row>
    <row r="286" spans="1:13" x14ac:dyDescent="0.3">
      <c r="A286" s="29" t="s">
        <v>457</v>
      </c>
      <c r="B286" s="29">
        <v>1395</v>
      </c>
      <c r="C286" s="29">
        <v>12</v>
      </c>
      <c r="D286" s="29">
        <v>21</v>
      </c>
      <c r="E286" s="29">
        <v>37463</v>
      </c>
      <c r="F286" s="34">
        <f t="shared" si="8"/>
        <v>2.6227753245016139E-3</v>
      </c>
      <c r="H286" s="29" t="s">
        <v>453</v>
      </c>
      <c r="I286" s="29">
        <v>1395</v>
      </c>
      <c r="J286" s="29">
        <v>12</v>
      </c>
      <c r="K286" s="29">
        <v>16</v>
      </c>
      <c r="L286" s="29">
        <v>37610</v>
      </c>
      <c r="M286" s="34">
        <f t="shared" si="9"/>
        <v>-3.444621091679867E-3</v>
      </c>
    </row>
    <row r="287" spans="1:13" x14ac:dyDescent="0.3">
      <c r="A287" s="31" t="s">
        <v>458</v>
      </c>
      <c r="B287" s="31">
        <v>1395</v>
      </c>
      <c r="C287" s="31">
        <v>12</v>
      </c>
      <c r="D287" s="31">
        <v>22</v>
      </c>
      <c r="E287" s="31">
        <v>37449</v>
      </c>
      <c r="F287" s="34">
        <f t="shared" si="8"/>
        <v>-3.7370205269193768E-4</v>
      </c>
      <c r="H287" s="31" t="s">
        <v>454</v>
      </c>
      <c r="I287" s="31">
        <v>1395</v>
      </c>
      <c r="J287" s="31">
        <v>12</v>
      </c>
      <c r="K287" s="31">
        <v>17</v>
      </c>
      <c r="L287" s="31">
        <v>37460</v>
      </c>
      <c r="M287" s="34">
        <f t="shared" si="9"/>
        <v>-3.9883009837808903E-3</v>
      </c>
    </row>
    <row r="288" spans="1:13" x14ac:dyDescent="0.3">
      <c r="A288" s="29" t="s">
        <v>459</v>
      </c>
      <c r="B288" s="29">
        <v>1395</v>
      </c>
      <c r="C288" s="29">
        <v>12</v>
      </c>
      <c r="D288" s="29">
        <v>23</v>
      </c>
      <c r="E288" s="29">
        <v>37263</v>
      </c>
      <c r="F288" s="34">
        <f t="shared" si="8"/>
        <v>-4.9667547865096529E-3</v>
      </c>
      <c r="H288" s="29" t="s">
        <v>455</v>
      </c>
      <c r="I288" s="29">
        <v>1395</v>
      </c>
      <c r="J288" s="29">
        <v>12</v>
      </c>
      <c r="K288" s="29">
        <v>18</v>
      </c>
      <c r="L288" s="29">
        <v>37240</v>
      </c>
      <c r="M288" s="34">
        <f t="shared" si="9"/>
        <v>-5.8729311265349748E-3</v>
      </c>
    </row>
    <row r="289" spans="1:13" x14ac:dyDescent="0.3">
      <c r="A289" s="31" t="s">
        <v>460</v>
      </c>
      <c r="B289" s="31">
        <v>1395</v>
      </c>
      <c r="C289" s="31">
        <v>12</v>
      </c>
      <c r="D289" s="31">
        <v>24</v>
      </c>
      <c r="E289" s="31">
        <v>37601</v>
      </c>
      <c r="F289" s="34">
        <f t="shared" si="8"/>
        <v>9.0706599039260816E-3</v>
      </c>
      <c r="H289" s="31" t="s">
        <v>456</v>
      </c>
      <c r="I289" s="31">
        <v>1395</v>
      </c>
      <c r="J289" s="31">
        <v>12</v>
      </c>
      <c r="K289" s="31">
        <v>19</v>
      </c>
      <c r="L289" s="31">
        <v>37490</v>
      </c>
      <c r="M289" s="34">
        <f t="shared" si="9"/>
        <v>6.7132116004295916E-3</v>
      </c>
    </row>
    <row r="290" spans="1:13" x14ac:dyDescent="0.3">
      <c r="A290" s="29" t="s">
        <v>461</v>
      </c>
      <c r="B290" s="29">
        <v>1395</v>
      </c>
      <c r="C290" s="29">
        <v>12</v>
      </c>
      <c r="D290" s="29">
        <v>25</v>
      </c>
      <c r="E290" s="29">
        <v>37442</v>
      </c>
      <c r="F290" s="34">
        <f t="shared" si="8"/>
        <v>-4.2286109411984185E-3</v>
      </c>
      <c r="H290" s="29" t="s">
        <v>457</v>
      </c>
      <c r="I290" s="29">
        <v>1395</v>
      </c>
      <c r="J290" s="29">
        <v>12</v>
      </c>
      <c r="K290" s="29">
        <v>21</v>
      </c>
      <c r="L290" s="29">
        <v>37590</v>
      </c>
      <c r="M290" s="34">
        <f t="shared" si="9"/>
        <v>2.6673779674579734E-3</v>
      </c>
    </row>
    <row r="291" spans="1:13" x14ac:dyDescent="0.3">
      <c r="A291" s="31" t="s">
        <v>462</v>
      </c>
      <c r="B291" s="31">
        <v>1395</v>
      </c>
      <c r="C291" s="31">
        <v>12</v>
      </c>
      <c r="D291" s="31">
        <v>26</v>
      </c>
      <c r="E291" s="31">
        <v>37469</v>
      </c>
      <c r="F291" s="34">
        <f t="shared" si="8"/>
        <v>7.2111532503615905E-4</v>
      </c>
      <c r="H291" s="31" t="s">
        <v>458</v>
      </c>
      <c r="I291" s="31">
        <v>1395</v>
      </c>
      <c r="J291" s="31">
        <v>12</v>
      </c>
      <c r="K291" s="31">
        <v>22</v>
      </c>
      <c r="L291" s="31">
        <v>37490</v>
      </c>
      <c r="M291" s="34">
        <f t="shared" si="9"/>
        <v>-2.6602819898908781E-3</v>
      </c>
    </row>
    <row r="292" spans="1:13" x14ac:dyDescent="0.3">
      <c r="A292" s="29" t="s">
        <v>463</v>
      </c>
      <c r="B292" s="29">
        <v>1395</v>
      </c>
      <c r="C292" s="29">
        <v>12</v>
      </c>
      <c r="D292" s="29">
        <v>28</v>
      </c>
      <c r="E292" s="29">
        <v>37272</v>
      </c>
      <c r="F292" s="34">
        <f t="shared" si="8"/>
        <v>-5.2576796818702976E-3</v>
      </c>
      <c r="H292" s="29" t="s">
        <v>459</v>
      </c>
      <c r="I292" s="29">
        <v>1395</v>
      </c>
      <c r="J292" s="29">
        <v>12</v>
      </c>
      <c r="K292" s="29">
        <v>23</v>
      </c>
      <c r="L292" s="29">
        <v>37500</v>
      </c>
      <c r="M292" s="34">
        <f t="shared" si="9"/>
        <v>2.6673779674579734E-4</v>
      </c>
    </row>
    <row r="293" spans="1:13" x14ac:dyDescent="0.3">
      <c r="A293" s="31" t="s">
        <v>464</v>
      </c>
      <c r="B293" s="31">
        <v>1396</v>
      </c>
      <c r="C293" s="31">
        <v>1</v>
      </c>
      <c r="D293" s="31">
        <v>5</v>
      </c>
      <c r="E293" s="31">
        <v>37832</v>
      </c>
      <c r="F293" s="34">
        <f t="shared" si="8"/>
        <v>1.5024683408456641E-2</v>
      </c>
      <c r="H293" s="31" t="s">
        <v>460</v>
      </c>
      <c r="I293" s="31">
        <v>1395</v>
      </c>
      <c r="J293" s="31">
        <v>12</v>
      </c>
      <c r="K293" s="31">
        <v>24</v>
      </c>
      <c r="L293" s="31">
        <v>37630</v>
      </c>
      <c r="M293" s="34">
        <f t="shared" si="9"/>
        <v>3.466666666666729E-3</v>
      </c>
    </row>
    <row r="294" spans="1:13" x14ac:dyDescent="0.3">
      <c r="A294" s="29" t="s">
        <v>465</v>
      </c>
      <c r="B294" s="29">
        <v>1396</v>
      </c>
      <c r="C294" s="29">
        <v>1</v>
      </c>
      <c r="D294" s="29">
        <v>6</v>
      </c>
      <c r="E294" s="29">
        <v>37359</v>
      </c>
      <c r="F294" s="34">
        <f t="shared" si="8"/>
        <v>-1.2502643264960867E-2</v>
      </c>
      <c r="H294" s="29" t="s">
        <v>461</v>
      </c>
      <c r="I294" s="29">
        <v>1395</v>
      </c>
      <c r="J294" s="29">
        <v>12</v>
      </c>
      <c r="K294" s="29">
        <v>25</v>
      </c>
      <c r="L294" s="29">
        <v>37950</v>
      </c>
      <c r="M294" s="34">
        <f t="shared" si="9"/>
        <v>8.5038533085304291E-3</v>
      </c>
    </row>
    <row r="295" spans="1:13" x14ac:dyDescent="0.3">
      <c r="A295" s="31" t="s">
        <v>466</v>
      </c>
      <c r="B295" s="31">
        <v>1396</v>
      </c>
      <c r="C295" s="31">
        <v>1</v>
      </c>
      <c r="D295" s="31">
        <v>7</v>
      </c>
      <c r="E295" s="31">
        <v>37563</v>
      </c>
      <c r="F295" s="34">
        <f t="shared" si="8"/>
        <v>5.4605315988114356E-3</v>
      </c>
      <c r="H295" s="31" t="s">
        <v>462</v>
      </c>
      <c r="I295" s="31">
        <v>1395</v>
      </c>
      <c r="J295" s="31">
        <v>12</v>
      </c>
      <c r="K295" s="31">
        <v>26</v>
      </c>
      <c r="L295" s="31">
        <v>37570</v>
      </c>
      <c r="M295" s="34">
        <f t="shared" si="9"/>
        <v>-1.0013175230566551E-2</v>
      </c>
    </row>
    <row r="296" spans="1:13" x14ac:dyDescent="0.3">
      <c r="A296" s="29" t="s">
        <v>467</v>
      </c>
      <c r="B296" s="29">
        <v>1396</v>
      </c>
      <c r="C296" s="29">
        <v>1</v>
      </c>
      <c r="D296" s="29">
        <v>8</v>
      </c>
      <c r="E296" s="29">
        <v>37521</v>
      </c>
      <c r="F296" s="34">
        <f t="shared" si="8"/>
        <v>-1.1181215557862778E-3</v>
      </c>
      <c r="H296" s="29" t="s">
        <v>463</v>
      </c>
      <c r="I296" s="29">
        <v>1395</v>
      </c>
      <c r="J296" s="29">
        <v>12</v>
      </c>
      <c r="K296" s="29">
        <v>28</v>
      </c>
      <c r="L296" s="29">
        <v>37480</v>
      </c>
      <c r="M296" s="34">
        <f t="shared" si="9"/>
        <v>-2.3955283470854516E-3</v>
      </c>
    </row>
    <row r="297" spans="1:13" x14ac:dyDescent="0.3">
      <c r="A297" s="31" t="s">
        <v>468</v>
      </c>
      <c r="B297" s="31">
        <v>1396</v>
      </c>
      <c r="C297" s="31">
        <v>1</v>
      </c>
      <c r="D297" s="31">
        <v>9</v>
      </c>
      <c r="E297" s="31">
        <v>37300</v>
      </c>
      <c r="F297" s="34">
        <f t="shared" si="8"/>
        <v>-5.8900349137815944E-3</v>
      </c>
      <c r="H297" s="31" t="s">
        <v>1925</v>
      </c>
      <c r="I297" s="31">
        <v>1396</v>
      </c>
      <c r="J297" s="31">
        <v>1</v>
      </c>
      <c r="K297" s="31">
        <v>1</v>
      </c>
      <c r="L297" s="31">
        <v>37480</v>
      </c>
      <c r="M297" s="34">
        <f t="shared" si="9"/>
        <v>0</v>
      </c>
    </row>
    <row r="298" spans="1:13" x14ac:dyDescent="0.3">
      <c r="A298" s="29" t="s">
        <v>469</v>
      </c>
      <c r="B298" s="29">
        <v>1396</v>
      </c>
      <c r="C298" s="29">
        <v>1</v>
      </c>
      <c r="D298" s="29">
        <v>10</v>
      </c>
      <c r="E298" s="29">
        <v>37481</v>
      </c>
      <c r="F298" s="34">
        <f t="shared" si="8"/>
        <v>4.852546916890077E-3</v>
      </c>
      <c r="H298" s="29" t="s">
        <v>1926</v>
      </c>
      <c r="I298" s="29">
        <v>1396</v>
      </c>
      <c r="J298" s="29">
        <v>1</v>
      </c>
      <c r="K298" s="29">
        <v>3</v>
      </c>
      <c r="L298" s="29">
        <v>37480</v>
      </c>
      <c r="M298" s="34">
        <f t="shared" si="9"/>
        <v>0</v>
      </c>
    </row>
    <row r="299" spans="1:13" x14ac:dyDescent="0.3">
      <c r="A299" s="31" t="s">
        <v>470</v>
      </c>
      <c r="B299" s="31">
        <v>1396</v>
      </c>
      <c r="C299" s="31">
        <v>1</v>
      </c>
      <c r="D299" s="31">
        <v>14</v>
      </c>
      <c r="E299" s="31">
        <v>37555</v>
      </c>
      <c r="F299" s="34">
        <f t="shared" si="8"/>
        <v>1.9743336623889718E-3</v>
      </c>
      <c r="H299" s="31" t="s">
        <v>464</v>
      </c>
      <c r="I299" s="31">
        <v>1396</v>
      </c>
      <c r="J299" s="31">
        <v>1</v>
      </c>
      <c r="K299" s="31">
        <v>5</v>
      </c>
      <c r="L299" s="31">
        <v>37670</v>
      </c>
      <c r="M299" s="34">
        <f t="shared" si="9"/>
        <v>5.0693703308430926E-3</v>
      </c>
    </row>
    <row r="300" spans="1:13" x14ac:dyDescent="0.3">
      <c r="A300" s="29" t="s">
        <v>471</v>
      </c>
      <c r="B300" s="29">
        <v>1396</v>
      </c>
      <c r="C300" s="29">
        <v>1</v>
      </c>
      <c r="D300" s="29">
        <v>15</v>
      </c>
      <c r="E300" s="29">
        <v>37345</v>
      </c>
      <c r="F300" s="34">
        <f t="shared" si="8"/>
        <v>-5.5917986952469523E-3</v>
      </c>
      <c r="H300" s="29" t="s">
        <v>465</v>
      </c>
      <c r="I300" s="29">
        <v>1396</v>
      </c>
      <c r="J300" s="29">
        <v>1</v>
      </c>
      <c r="K300" s="29">
        <v>6</v>
      </c>
      <c r="L300" s="29">
        <v>37540</v>
      </c>
      <c r="M300" s="34">
        <f t="shared" si="9"/>
        <v>-3.451022033448381E-3</v>
      </c>
    </row>
    <row r="301" spans="1:13" x14ac:dyDescent="0.3">
      <c r="A301" s="31" t="s">
        <v>472</v>
      </c>
      <c r="B301" s="31">
        <v>1396</v>
      </c>
      <c r="C301" s="31">
        <v>1</v>
      </c>
      <c r="D301" s="31">
        <v>16</v>
      </c>
      <c r="E301" s="31">
        <v>37639</v>
      </c>
      <c r="F301" s="34">
        <f t="shared" si="8"/>
        <v>7.8725398313026496E-3</v>
      </c>
      <c r="H301" s="31" t="s">
        <v>466</v>
      </c>
      <c r="I301" s="31">
        <v>1396</v>
      </c>
      <c r="J301" s="31">
        <v>1</v>
      </c>
      <c r="K301" s="31">
        <v>7</v>
      </c>
      <c r="L301" s="31">
        <v>37640</v>
      </c>
      <c r="M301" s="34">
        <f t="shared" si="9"/>
        <v>2.6638252530633011E-3</v>
      </c>
    </row>
    <row r="302" spans="1:13" x14ac:dyDescent="0.3">
      <c r="A302" s="29" t="s">
        <v>473</v>
      </c>
      <c r="B302" s="29">
        <v>1396</v>
      </c>
      <c r="C302" s="29">
        <v>1</v>
      </c>
      <c r="D302" s="29">
        <v>17</v>
      </c>
      <c r="E302" s="29">
        <v>37528</v>
      </c>
      <c r="F302" s="34">
        <f t="shared" si="8"/>
        <v>-2.949068785036757E-3</v>
      </c>
      <c r="H302" s="29" t="s">
        <v>467</v>
      </c>
      <c r="I302" s="29">
        <v>1396</v>
      </c>
      <c r="J302" s="29">
        <v>1</v>
      </c>
      <c r="K302" s="29">
        <v>8</v>
      </c>
      <c r="L302" s="29">
        <v>37660</v>
      </c>
      <c r="M302" s="34">
        <f t="shared" si="9"/>
        <v>5.3134962805523323E-4</v>
      </c>
    </row>
    <row r="303" spans="1:13" x14ac:dyDescent="0.3">
      <c r="A303" s="31" t="s">
        <v>474</v>
      </c>
      <c r="B303" s="31">
        <v>1396</v>
      </c>
      <c r="C303" s="31">
        <v>1</v>
      </c>
      <c r="D303" s="31">
        <v>19</v>
      </c>
      <c r="E303" s="31">
        <v>37584</v>
      </c>
      <c r="F303" s="34">
        <f t="shared" si="8"/>
        <v>1.4922191430397636E-3</v>
      </c>
      <c r="H303" s="31" t="s">
        <v>468</v>
      </c>
      <c r="I303" s="31">
        <v>1396</v>
      </c>
      <c r="J303" s="31">
        <v>1</v>
      </c>
      <c r="K303" s="31">
        <v>9</v>
      </c>
      <c r="L303" s="31">
        <v>37520</v>
      </c>
      <c r="M303" s="34">
        <f t="shared" si="9"/>
        <v>-3.7174721189591198E-3</v>
      </c>
    </row>
    <row r="304" spans="1:13" x14ac:dyDescent="0.3">
      <c r="A304" s="29" t="s">
        <v>475</v>
      </c>
      <c r="B304" s="29">
        <v>1396</v>
      </c>
      <c r="C304" s="29">
        <v>1</v>
      </c>
      <c r="D304" s="29">
        <v>20</v>
      </c>
      <c r="E304" s="29">
        <v>37555</v>
      </c>
      <c r="F304" s="34">
        <f t="shared" si="8"/>
        <v>-7.7160493827155285E-4</v>
      </c>
      <c r="H304" s="29" t="s">
        <v>469</v>
      </c>
      <c r="I304" s="29">
        <v>1396</v>
      </c>
      <c r="J304" s="29">
        <v>1</v>
      </c>
      <c r="K304" s="29">
        <v>10</v>
      </c>
      <c r="L304" s="29">
        <v>37400</v>
      </c>
      <c r="M304" s="34">
        <f t="shared" si="9"/>
        <v>-3.1982942430703876E-3</v>
      </c>
    </row>
    <row r="305" spans="1:13" x14ac:dyDescent="0.3">
      <c r="A305" s="31" t="s">
        <v>476</v>
      </c>
      <c r="B305" s="31">
        <v>1396</v>
      </c>
      <c r="C305" s="31">
        <v>1</v>
      </c>
      <c r="D305" s="31">
        <v>21</v>
      </c>
      <c r="E305" s="31">
        <v>37460</v>
      </c>
      <c r="F305" s="34">
        <f t="shared" si="8"/>
        <v>-2.5296232192784096E-3</v>
      </c>
      <c r="H305" s="31" t="s">
        <v>470</v>
      </c>
      <c r="I305" s="31">
        <v>1396</v>
      </c>
      <c r="J305" s="31">
        <v>1</v>
      </c>
      <c r="K305" s="31">
        <v>14</v>
      </c>
      <c r="L305" s="31">
        <v>37690</v>
      </c>
      <c r="M305" s="34">
        <f t="shared" si="9"/>
        <v>7.754010695187219E-3</v>
      </c>
    </row>
    <row r="306" spans="1:13" x14ac:dyDescent="0.3">
      <c r="A306" s="29" t="s">
        <v>477</v>
      </c>
      <c r="B306" s="29">
        <v>1396</v>
      </c>
      <c r="C306" s="29">
        <v>1</v>
      </c>
      <c r="D306" s="29">
        <v>23</v>
      </c>
      <c r="E306" s="29">
        <v>37416</v>
      </c>
      <c r="F306" s="34">
        <f t="shared" si="8"/>
        <v>-1.1745862253069728E-3</v>
      </c>
      <c r="H306" s="29" t="s">
        <v>471</v>
      </c>
      <c r="I306" s="29">
        <v>1396</v>
      </c>
      <c r="J306" s="29">
        <v>1</v>
      </c>
      <c r="K306" s="29">
        <v>15</v>
      </c>
      <c r="L306" s="29">
        <v>37530</v>
      </c>
      <c r="M306" s="34">
        <f t="shared" si="9"/>
        <v>-4.2451578668081247E-3</v>
      </c>
    </row>
    <row r="307" spans="1:13" x14ac:dyDescent="0.3">
      <c r="A307" s="31" t="s">
        <v>478</v>
      </c>
      <c r="B307" s="31">
        <v>1396</v>
      </c>
      <c r="C307" s="31">
        <v>1</v>
      </c>
      <c r="D307" s="31">
        <v>24</v>
      </c>
      <c r="E307" s="31">
        <v>37541</v>
      </c>
      <c r="F307" s="34">
        <f t="shared" si="8"/>
        <v>3.340816762882115E-3</v>
      </c>
      <c r="H307" s="31" t="s">
        <v>472</v>
      </c>
      <c r="I307" s="31">
        <v>1396</v>
      </c>
      <c r="J307" s="31">
        <v>1</v>
      </c>
      <c r="K307" s="31">
        <v>16</v>
      </c>
      <c r="L307" s="31">
        <v>37650</v>
      </c>
      <c r="M307" s="34">
        <f t="shared" si="9"/>
        <v>3.1974420463629638E-3</v>
      </c>
    </row>
    <row r="308" spans="1:13" x14ac:dyDescent="0.3">
      <c r="A308" s="29" t="s">
        <v>479</v>
      </c>
      <c r="B308" s="29">
        <v>1396</v>
      </c>
      <c r="C308" s="29">
        <v>1</v>
      </c>
      <c r="D308" s="29">
        <v>26</v>
      </c>
      <c r="E308" s="29">
        <v>37446</v>
      </c>
      <c r="F308" s="34">
        <f t="shared" si="8"/>
        <v>-2.530566580538629E-3</v>
      </c>
      <c r="H308" s="29" t="s">
        <v>473</v>
      </c>
      <c r="I308" s="29">
        <v>1396</v>
      </c>
      <c r="J308" s="29">
        <v>1</v>
      </c>
      <c r="K308" s="29">
        <v>17</v>
      </c>
      <c r="L308" s="29">
        <v>37610</v>
      </c>
      <c r="M308" s="34">
        <f t="shared" si="9"/>
        <v>-1.0624169986719334E-3</v>
      </c>
    </row>
    <row r="309" spans="1:13" x14ac:dyDescent="0.3">
      <c r="A309" s="31" t="s">
        <v>480</v>
      </c>
      <c r="B309" s="31">
        <v>1396</v>
      </c>
      <c r="C309" s="31">
        <v>1</v>
      </c>
      <c r="D309" s="31">
        <v>27</v>
      </c>
      <c r="E309" s="31">
        <v>37446</v>
      </c>
      <c r="F309" s="34">
        <f t="shared" si="8"/>
        <v>0</v>
      </c>
      <c r="H309" s="31" t="s">
        <v>474</v>
      </c>
      <c r="I309" s="31">
        <v>1396</v>
      </c>
      <c r="J309" s="31">
        <v>1</v>
      </c>
      <c r="K309" s="31">
        <v>19</v>
      </c>
      <c r="L309" s="31">
        <v>37610</v>
      </c>
      <c r="M309" s="34">
        <f t="shared" si="9"/>
        <v>0</v>
      </c>
    </row>
    <row r="310" spans="1:13" x14ac:dyDescent="0.3">
      <c r="A310" s="29" t="s">
        <v>481</v>
      </c>
      <c r="B310" s="29">
        <v>1396</v>
      </c>
      <c r="C310" s="29">
        <v>1</v>
      </c>
      <c r="D310" s="29">
        <v>28</v>
      </c>
      <c r="E310" s="29">
        <v>37386</v>
      </c>
      <c r="F310" s="34">
        <f t="shared" si="8"/>
        <v>-1.6023073225445161E-3</v>
      </c>
      <c r="H310" s="29" t="s">
        <v>475</v>
      </c>
      <c r="I310" s="29">
        <v>1396</v>
      </c>
      <c r="J310" s="29">
        <v>1</v>
      </c>
      <c r="K310" s="29">
        <v>20</v>
      </c>
      <c r="L310" s="29">
        <v>37630</v>
      </c>
      <c r="M310" s="34">
        <f t="shared" si="9"/>
        <v>5.3177346450405949E-4</v>
      </c>
    </row>
    <row r="311" spans="1:13" x14ac:dyDescent="0.3">
      <c r="A311" s="31" t="s">
        <v>482</v>
      </c>
      <c r="B311" s="31">
        <v>1396</v>
      </c>
      <c r="C311" s="31">
        <v>1</v>
      </c>
      <c r="D311" s="31">
        <v>29</v>
      </c>
      <c r="E311" s="31">
        <v>37412</v>
      </c>
      <c r="F311" s="34">
        <f t="shared" si="8"/>
        <v>6.9544749371419634E-4</v>
      </c>
      <c r="H311" s="31" t="s">
        <v>476</v>
      </c>
      <c r="I311" s="31">
        <v>1396</v>
      </c>
      <c r="J311" s="31">
        <v>1</v>
      </c>
      <c r="K311" s="31">
        <v>21</v>
      </c>
      <c r="L311" s="31">
        <v>37630</v>
      </c>
      <c r="M311" s="34">
        <f t="shared" si="9"/>
        <v>0</v>
      </c>
    </row>
    <row r="312" spans="1:13" x14ac:dyDescent="0.3">
      <c r="A312" s="29" t="s">
        <v>483</v>
      </c>
      <c r="B312" s="29">
        <v>1396</v>
      </c>
      <c r="C312" s="29">
        <v>1</v>
      </c>
      <c r="D312" s="29">
        <v>30</v>
      </c>
      <c r="E312" s="29">
        <v>37335</v>
      </c>
      <c r="F312" s="34">
        <f t="shared" si="8"/>
        <v>-2.0581631562065494E-3</v>
      </c>
      <c r="H312" s="29" t="s">
        <v>477</v>
      </c>
      <c r="I312" s="29">
        <v>1396</v>
      </c>
      <c r="J312" s="29">
        <v>1</v>
      </c>
      <c r="K312" s="29">
        <v>23</v>
      </c>
      <c r="L312" s="29">
        <v>37630</v>
      </c>
      <c r="M312" s="34">
        <f t="shared" si="9"/>
        <v>0</v>
      </c>
    </row>
    <row r="313" spans="1:13" x14ac:dyDescent="0.3">
      <c r="A313" s="31" t="s">
        <v>484</v>
      </c>
      <c r="B313" s="31">
        <v>1396</v>
      </c>
      <c r="C313" s="31">
        <v>1</v>
      </c>
      <c r="D313" s="31">
        <v>31</v>
      </c>
      <c r="E313" s="31">
        <v>37297</v>
      </c>
      <c r="F313" s="34">
        <f t="shared" si="8"/>
        <v>-1.0178117048346147E-3</v>
      </c>
      <c r="H313" s="31" t="s">
        <v>478</v>
      </c>
      <c r="I313" s="31">
        <v>1396</v>
      </c>
      <c r="J313" s="31">
        <v>1</v>
      </c>
      <c r="K313" s="31">
        <v>24</v>
      </c>
      <c r="L313" s="31">
        <v>37590</v>
      </c>
      <c r="M313" s="34">
        <f t="shared" si="9"/>
        <v>-1.0629816635663314E-3</v>
      </c>
    </row>
    <row r="314" spans="1:13" x14ac:dyDescent="0.3">
      <c r="A314" s="29" t="s">
        <v>485</v>
      </c>
      <c r="B314" s="29">
        <v>1396</v>
      </c>
      <c r="C314" s="29">
        <v>2</v>
      </c>
      <c r="D314" s="29">
        <v>2</v>
      </c>
      <c r="E314" s="29">
        <v>37327</v>
      </c>
      <c r="F314" s="34">
        <f t="shared" si="8"/>
        <v>8.0435423760616409E-4</v>
      </c>
      <c r="H314" s="29" t="s">
        <v>479</v>
      </c>
      <c r="I314" s="29">
        <v>1396</v>
      </c>
      <c r="J314" s="29">
        <v>1</v>
      </c>
      <c r="K314" s="29">
        <v>26</v>
      </c>
      <c r="L314" s="29">
        <v>37600</v>
      </c>
      <c r="M314" s="34">
        <f t="shared" si="9"/>
        <v>2.6602819898902119E-4</v>
      </c>
    </row>
    <row r="315" spans="1:13" x14ac:dyDescent="0.3">
      <c r="A315" s="31" t="s">
        <v>486</v>
      </c>
      <c r="B315" s="31">
        <v>1396</v>
      </c>
      <c r="C315" s="31">
        <v>2</v>
      </c>
      <c r="D315" s="31">
        <v>3</v>
      </c>
      <c r="E315" s="31">
        <v>37361</v>
      </c>
      <c r="F315" s="34">
        <f t="shared" si="8"/>
        <v>9.1086880810142823E-4</v>
      </c>
      <c r="H315" s="31" t="s">
        <v>480</v>
      </c>
      <c r="I315" s="31">
        <v>1396</v>
      </c>
      <c r="J315" s="31">
        <v>1</v>
      </c>
      <c r="K315" s="31">
        <v>27</v>
      </c>
      <c r="L315" s="31">
        <v>37550</v>
      </c>
      <c r="M315" s="34">
        <f t="shared" si="9"/>
        <v>-1.3297872340425343E-3</v>
      </c>
    </row>
    <row r="316" spans="1:13" x14ac:dyDescent="0.3">
      <c r="A316" s="29" t="s">
        <v>487</v>
      </c>
      <c r="B316" s="29">
        <v>1396</v>
      </c>
      <c r="C316" s="29">
        <v>2</v>
      </c>
      <c r="D316" s="29">
        <v>4</v>
      </c>
      <c r="E316" s="29">
        <v>37455</v>
      </c>
      <c r="F316" s="34">
        <f t="shared" si="8"/>
        <v>2.5159926126174792E-3</v>
      </c>
      <c r="H316" s="29" t="s">
        <v>481</v>
      </c>
      <c r="I316" s="29">
        <v>1396</v>
      </c>
      <c r="J316" s="29">
        <v>1</v>
      </c>
      <c r="K316" s="29">
        <v>28</v>
      </c>
      <c r="L316" s="29">
        <v>37550</v>
      </c>
      <c r="M316" s="34">
        <f t="shared" si="9"/>
        <v>0</v>
      </c>
    </row>
    <row r="317" spans="1:13" x14ac:dyDescent="0.3">
      <c r="A317" s="31" t="s">
        <v>488</v>
      </c>
      <c r="B317" s="31">
        <v>1396</v>
      </c>
      <c r="C317" s="31">
        <v>2</v>
      </c>
      <c r="D317" s="31">
        <v>6</v>
      </c>
      <c r="E317" s="31">
        <v>37437</v>
      </c>
      <c r="F317" s="34">
        <f t="shared" si="8"/>
        <v>-4.8057669203038778E-4</v>
      </c>
      <c r="H317" s="31" t="s">
        <v>482</v>
      </c>
      <c r="I317" s="31">
        <v>1396</v>
      </c>
      <c r="J317" s="31">
        <v>1</v>
      </c>
      <c r="K317" s="31">
        <v>29</v>
      </c>
      <c r="L317" s="31">
        <v>37500</v>
      </c>
      <c r="M317" s="34">
        <f t="shared" si="9"/>
        <v>-1.3315579227696217E-3</v>
      </c>
    </row>
    <row r="318" spans="1:13" x14ac:dyDescent="0.3">
      <c r="A318" s="29" t="s">
        <v>489</v>
      </c>
      <c r="B318" s="29">
        <v>1396</v>
      </c>
      <c r="C318" s="29">
        <v>2</v>
      </c>
      <c r="D318" s="29">
        <v>7</v>
      </c>
      <c r="E318" s="29">
        <v>37353</v>
      </c>
      <c r="F318" s="34">
        <f t="shared" si="8"/>
        <v>-2.2437695328151319E-3</v>
      </c>
      <c r="H318" s="29" t="s">
        <v>483</v>
      </c>
      <c r="I318" s="29">
        <v>1396</v>
      </c>
      <c r="J318" s="29">
        <v>1</v>
      </c>
      <c r="K318" s="29">
        <v>30</v>
      </c>
      <c r="L318" s="29">
        <v>37490</v>
      </c>
      <c r="M318" s="34">
        <f t="shared" si="9"/>
        <v>-2.666666666666373E-4</v>
      </c>
    </row>
    <row r="319" spans="1:13" x14ac:dyDescent="0.3">
      <c r="A319" s="31" t="s">
        <v>490</v>
      </c>
      <c r="B319" s="31">
        <v>1396</v>
      </c>
      <c r="C319" s="31">
        <v>2</v>
      </c>
      <c r="D319" s="31">
        <v>9</v>
      </c>
      <c r="E319" s="31">
        <v>37512</v>
      </c>
      <c r="F319" s="34">
        <f t="shared" si="8"/>
        <v>4.2566862099429059E-3</v>
      </c>
      <c r="H319" s="31" t="s">
        <v>484</v>
      </c>
      <c r="I319" s="31">
        <v>1396</v>
      </c>
      <c r="J319" s="31">
        <v>1</v>
      </c>
      <c r="K319" s="31">
        <v>31</v>
      </c>
      <c r="L319" s="31">
        <v>37480</v>
      </c>
      <c r="M319" s="34">
        <f t="shared" si="9"/>
        <v>-2.6673779674579734E-4</v>
      </c>
    </row>
    <row r="320" spans="1:13" x14ac:dyDescent="0.3">
      <c r="A320" s="29" t="s">
        <v>491</v>
      </c>
      <c r="B320" s="29">
        <v>1396</v>
      </c>
      <c r="C320" s="29">
        <v>2</v>
      </c>
      <c r="D320" s="29">
        <v>10</v>
      </c>
      <c r="E320" s="29">
        <v>37678</v>
      </c>
      <c r="F320" s="34">
        <f t="shared" si="8"/>
        <v>4.4252505864790237E-3</v>
      </c>
      <c r="H320" s="29" t="s">
        <v>485</v>
      </c>
      <c r="I320" s="29">
        <v>1396</v>
      </c>
      <c r="J320" s="29">
        <v>2</v>
      </c>
      <c r="K320" s="29">
        <v>2</v>
      </c>
      <c r="L320" s="29">
        <v>37490</v>
      </c>
      <c r="M320" s="34">
        <f t="shared" si="9"/>
        <v>2.6680896478126215E-4</v>
      </c>
    </row>
    <row r="321" spans="1:13" x14ac:dyDescent="0.3">
      <c r="A321" s="31" t="s">
        <v>492</v>
      </c>
      <c r="B321" s="31">
        <v>1396</v>
      </c>
      <c r="C321" s="31">
        <v>2</v>
      </c>
      <c r="D321" s="31">
        <v>11</v>
      </c>
      <c r="E321" s="31">
        <v>37522</v>
      </c>
      <c r="F321" s="34">
        <f t="shared" si="8"/>
        <v>-4.1403471521842539E-3</v>
      </c>
      <c r="H321" s="31" t="s">
        <v>486</v>
      </c>
      <c r="I321" s="31">
        <v>1396</v>
      </c>
      <c r="J321" s="31">
        <v>2</v>
      </c>
      <c r="K321" s="31">
        <v>3</v>
      </c>
      <c r="L321" s="31">
        <v>37530</v>
      </c>
      <c r="M321" s="34">
        <f t="shared" si="9"/>
        <v>1.0669511869831894E-3</v>
      </c>
    </row>
    <row r="322" spans="1:13" x14ac:dyDescent="0.3">
      <c r="A322" s="29" t="s">
        <v>493</v>
      </c>
      <c r="B322" s="29">
        <v>1396</v>
      </c>
      <c r="C322" s="29">
        <v>2</v>
      </c>
      <c r="D322" s="29">
        <v>12</v>
      </c>
      <c r="E322" s="29">
        <v>37438</v>
      </c>
      <c r="F322" s="34">
        <f t="shared" si="8"/>
        <v>-2.2386866371728598E-3</v>
      </c>
      <c r="H322" s="29" t="s">
        <v>487</v>
      </c>
      <c r="I322" s="29">
        <v>1396</v>
      </c>
      <c r="J322" s="29">
        <v>2</v>
      </c>
      <c r="K322" s="29">
        <v>4</v>
      </c>
      <c r="L322" s="29">
        <v>37530</v>
      </c>
      <c r="M322" s="34">
        <f t="shared" si="9"/>
        <v>0</v>
      </c>
    </row>
    <row r="323" spans="1:13" x14ac:dyDescent="0.3">
      <c r="A323" s="31" t="s">
        <v>494</v>
      </c>
      <c r="B323" s="31">
        <v>1396</v>
      </c>
      <c r="C323" s="31">
        <v>2</v>
      </c>
      <c r="D323" s="31">
        <v>13</v>
      </c>
      <c r="E323" s="31">
        <v>37462</v>
      </c>
      <c r="F323" s="34">
        <f t="shared" si="8"/>
        <v>6.4105988567764172E-4</v>
      </c>
      <c r="H323" s="31" t="s">
        <v>488</v>
      </c>
      <c r="I323" s="31">
        <v>1396</v>
      </c>
      <c r="J323" s="31">
        <v>2</v>
      </c>
      <c r="K323" s="31">
        <v>6</v>
      </c>
      <c r="L323" s="31">
        <v>37600</v>
      </c>
      <c r="M323" s="34">
        <f t="shared" si="9"/>
        <v>1.8651745270450437E-3</v>
      </c>
    </row>
    <row r="324" spans="1:13" x14ac:dyDescent="0.3">
      <c r="A324" s="29" t="s">
        <v>495</v>
      </c>
      <c r="B324" s="29">
        <v>1396</v>
      </c>
      <c r="C324" s="29">
        <v>2</v>
      </c>
      <c r="D324" s="29">
        <v>14</v>
      </c>
      <c r="E324" s="29">
        <v>37645</v>
      </c>
      <c r="F324" s="34">
        <f t="shared" si="8"/>
        <v>4.8849500827505832E-3</v>
      </c>
      <c r="H324" s="29" t="s">
        <v>489</v>
      </c>
      <c r="I324" s="29">
        <v>1396</v>
      </c>
      <c r="J324" s="29">
        <v>2</v>
      </c>
      <c r="K324" s="29">
        <v>7</v>
      </c>
      <c r="L324" s="29">
        <v>37620</v>
      </c>
      <c r="M324" s="34">
        <f t="shared" si="9"/>
        <v>5.319148936169249E-4</v>
      </c>
    </row>
    <row r="325" spans="1:13" x14ac:dyDescent="0.3">
      <c r="A325" s="31" t="s">
        <v>496</v>
      </c>
      <c r="B325" s="31">
        <v>1396</v>
      </c>
      <c r="C325" s="31">
        <v>2</v>
      </c>
      <c r="D325" s="31">
        <v>16</v>
      </c>
      <c r="E325" s="31">
        <v>37479</v>
      </c>
      <c r="F325" s="34">
        <f t="shared" si="8"/>
        <v>-4.4096161508831999E-3</v>
      </c>
      <c r="H325" s="31" t="s">
        <v>490</v>
      </c>
      <c r="I325" s="31">
        <v>1396</v>
      </c>
      <c r="J325" s="31">
        <v>2</v>
      </c>
      <c r="K325" s="31">
        <v>9</v>
      </c>
      <c r="L325" s="31">
        <v>37730</v>
      </c>
      <c r="M325" s="34">
        <f t="shared" si="9"/>
        <v>2.9239766081872176E-3</v>
      </c>
    </row>
    <row r="326" spans="1:13" x14ac:dyDescent="0.3">
      <c r="A326" s="29" t="s">
        <v>497</v>
      </c>
      <c r="B326" s="29">
        <v>1396</v>
      </c>
      <c r="C326" s="29">
        <v>2</v>
      </c>
      <c r="D326" s="29">
        <v>17</v>
      </c>
      <c r="E326" s="29">
        <v>37411</v>
      </c>
      <c r="F326" s="34">
        <f t="shared" ref="F326:F389" si="10">E326/E325-1</f>
        <v>-1.8143493689799506E-3</v>
      </c>
      <c r="H326" s="29" t="s">
        <v>491</v>
      </c>
      <c r="I326" s="29">
        <v>1396</v>
      </c>
      <c r="J326" s="29">
        <v>2</v>
      </c>
      <c r="K326" s="29">
        <v>10</v>
      </c>
      <c r="L326" s="29">
        <v>37730</v>
      </c>
      <c r="M326" s="34">
        <f t="shared" ref="M326:M389" si="11">L326/L325-1</f>
        <v>0</v>
      </c>
    </row>
    <row r="327" spans="1:13" x14ac:dyDescent="0.3">
      <c r="A327" s="31" t="s">
        <v>498</v>
      </c>
      <c r="B327" s="31">
        <v>1396</v>
      </c>
      <c r="C327" s="31">
        <v>2</v>
      </c>
      <c r="D327" s="31">
        <v>18</v>
      </c>
      <c r="E327" s="31">
        <v>37410.5</v>
      </c>
      <c r="F327" s="34">
        <f t="shared" si="10"/>
        <v>-1.3365053059266607E-5</v>
      </c>
      <c r="H327" s="31" t="s">
        <v>492</v>
      </c>
      <c r="I327" s="31">
        <v>1396</v>
      </c>
      <c r="J327" s="31">
        <v>2</v>
      </c>
      <c r="K327" s="31">
        <v>11</v>
      </c>
      <c r="L327" s="31">
        <v>37670</v>
      </c>
      <c r="M327" s="34">
        <f t="shared" si="11"/>
        <v>-1.5902464882057155E-3</v>
      </c>
    </row>
    <row r="328" spans="1:13" x14ac:dyDescent="0.3">
      <c r="A328" s="29" t="s">
        <v>499</v>
      </c>
      <c r="B328" s="29">
        <v>1396</v>
      </c>
      <c r="C328" s="29">
        <v>2</v>
      </c>
      <c r="D328" s="29">
        <v>19</v>
      </c>
      <c r="E328" s="29">
        <v>37410</v>
      </c>
      <c r="F328" s="34">
        <f t="shared" si="10"/>
        <v>-1.3365231686268686E-5</v>
      </c>
      <c r="H328" s="29" t="s">
        <v>493</v>
      </c>
      <c r="I328" s="29">
        <v>1396</v>
      </c>
      <c r="J328" s="29">
        <v>2</v>
      </c>
      <c r="K328" s="29">
        <v>12</v>
      </c>
      <c r="L328" s="29">
        <v>37620</v>
      </c>
      <c r="M328" s="34">
        <f t="shared" si="11"/>
        <v>-1.3273161667108901E-3</v>
      </c>
    </row>
    <row r="329" spans="1:13" x14ac:dyDescent="0.3">
      <c r="A329" s="31" t="s">
        <v>500</v>
      </c>
      <c r="B329" s="31">
        <v>1396</v>
      </c>
      <c r="C329" s="31">
        <v>2</v>
      </c>
      <c r="D329" s="31">
        <v>20</v>
      </c>
      <c r="E329" s="31">
        <v>37397</v>
      </c>
      <c r="F329" s="34">
        <f t="shared" si="10"/>
        <v>-3.4750066827049508E-4</v>
      </c>
      <c r="H329" s="31" t="s">
        <v>494</v>
      </c>
      <c r="I329" s="31">
        <v>1396</v>
      </c>
      <c r="J329" s="31">
        <v>2</v>
      </c>
      <c r="K329" s="31">
        <v>13</v>
      </c>
      <c r="L329" s="31">
        <v>37650</v>
      </c>
      <c r="M329" s="34">
        <f t="shared" si="11"/>
        <v>7.9744816586924117E-4</v>
      </c>
    </row>
    <row r="330" spans="1:13" x14ac:dyDescent="0.3">
      <c r="A330" s="29" t="s">
        <v>501</v>
      </c>
      <c r="B330" s="29">
        <v>1396</v>
      </c>
      <c r="C330" s="29">
        <v>2</v>
      </c>
      <c r="D330" s="29">
        <v>21</v>
      </c>
      <c r="E330" s="29">
        <v>37542</v>
      </c>
      <c r="F330" s="34">
        <f t="shared" si="10"/>
        <v>3.8773163622749518E-3</v>
      </c>
      <c r="H330" s="29" t="s">
        <v>495</v>
      </c>
      <c r="I330" s="29">
        <v>1396</v>
      </c>
      <c r="J330" s="29">
        <v>2</v>
      </c>
      <c r="K330" s="29">
        <v>14</v>
      </c>
      <c r="L330" s="29">
        <v>37700</v>
      </c>
      <c r="M330" s="34">
        <f t="shared" si="11"/>
        <v>1.3280212483399723E-3</v>
      </c>
    </row>
    <row r="331" spans="1:13" x14ac:dyDescent="0.3">
      <c r="A331" s="31" t="s">
        <v>502</v>
      </c>
      <c r="B331" s="31">
        <v>1396</v>
      </c>
      <c r="C331" s="31">
        <v>2</v>
      </c>
      <c r="D331" s="31">
        <v>23</v>
      </c>
      <c r="E331" s="31">
        <v>37392</v>
      </c>
      <c r="F331" s="34">
        <f t="shared" si="10"/>
        <v>-3.9955250119865227E-3</v>
      </c>
      <c r="H331" s="31" t="s">
        <v>496</v>
      </c>
      <c r="I331" s="31">
        <v>1396</v>
      </c>
      <c r="J331" s="31">
        <v>2</v>
      </c>
      <c r="K331" s="31">
        <v>16</v>
      </c>
      <c r="L331" s="31">
        <v>37630</v>
      </c>
      <c r="M331" s="34">
        <f t="shared" si="11"/>
        <v>-1.8567639257294211E-3</v>
      </c>
    </row>
    <row r="332" spans="1:13" x14ac:dyDescent="0.3">
      <c r="A332" s="29" t="s">
        <v>503</v>
      </c>
      <c r="B332" s="29">
        <v>1396</v>
      </c>
      <c r="C332" s="29">
        <v>2</v>
      </c>
      <c r="D332" s="29">
        <v>24</v>
      </c>
      <c r="E332" s="29">
        <v>37374</v>
      </c>
      <c r="F332" s="34">
        <f t="shared" si="10"/>
        <v>-4.8138639281125606E-4</v>
      </c>
      <c r="H332" s="29" t="s">
        <v>497</v>
      </c>
      <c r="I332" s="29">
        <v>1396</v>
      </c>
      <c r="J332" s="29">
        <v>2</v>
      </c>
      <c r="K332" s="29">
        <v>17</v>
      </c>
      <c r="L332" s="29">
        <v>37590</v>
      </c>
      <c r="M332" s="34">
        <f t="shared" si="11"/>
        <v>-1.0629816635663314E-3</v>
      </c>
    </row>
    <row r="333" spans="1:13" x14ac:dyDescent="0.3">
      <c r="A333" s="31" t="s">
        <v>504</v>
      </c>
      <c r="B333" s="31">
        <v>1396</v>
      </c>
      <c r="C333" s="31">
        <v>2</v>
      </c>
      <c r="D333" s="31">
        <v>25</v>
      </c>
      <c r="E333" s="31">
        <v>37373</v>
      </c>
      <c r="F333" s="34">
        <f t="shared" si="10"/>
        <v>-2.6756568737629216E-5</v>
      </c>
      <c r="H333" s="31" t="s">
        <v>498</v>
      </c>
      <c r="I333" s="31">
        <v>1396</v>
      </c>
      <c r="J333" s="31">
        <v>2</v>
      </c>
      <c r="K333" s="31">
        <v>18</v>
      </c>
      <c r="L333" s="31">
        <v>37570</v>
      </c>
      <c r="M333" s="34">
        <f t="shared" si="11"/>
        <v>-5.3205639797815341E-4</v>
      </c>
    </row>
    <row r="334" spans="1:13" x14ac:dyDescent="0.3">
      <c r="A334" s="29" t="s">
        <v>505</v>
      </c>
      <c r="B334" s="29">
        <v>1396</v>
      </c>
      <c r="C334" s="29">
        <v>2</v>
      </c>
      <c r="D334" s="29">
        <v>26</v>
      </c>
      <c r="E334" s="29">
        <v>37343</v>
      </c>
      <c r="F334" s="34">
        <f t="shared" si="10"/>
        <v>-8.0271854012259336E-4</v>
      </c>
      <c r="H334" s="29" t="s">
        <v>499</v>
      </c>
      <c r="I334" s="29">
        <v>1396</v>
      </c>
      <c r="J334" s="29">
        <v>2</v>
      </c>
      <c r="K334" s="29">
        <v>19</v>
      </c>
      <c r="L334" s="29">
        <v>37540</v>
      </c>
      <c r="M334" s="34">
        <f t="shared" si="11"/>
        <v>-7.9850944902848386E-4</v>
      </c>
    </row>
    <row r="335" spans="1:13" x14ac:dyDescent="0.3">
      <c r="A335" s="31" t="s">
        <v>506</v>
      </c>
      <c r="B335" s="31">
        <v>1396</v>
      </c>
      <c r="C335" s="31">
        <v>2</v>
      </c>
      <c r="D335" s="31">
        <v>27</v>
      </c>
      <c r="E335" s="31">
        <v>37501</v>
      </c>
      <c r="F335" s="34">
        <f t="shared" si="10"/>
        <v>4.2310473181050856E-3</v>
      </c>
      <c r="H335" s="31" t="s">
        <v>500</v>
      </c>
      <c r="I335" s="31">
        <v>1396</v>
      </c>
      <c r="J335" s="31">
        <v>2</v>
      </c>
      <c r="K335" s="31">
        <v>20</v>
      </c>
      <c r="L335" s="31">
        <v>37570</v>
      </c>
      <c r="M335" s="34">
        <f t="shared" si="11"/>
        <v>7.9914757591903474E-4</v>
      </c>
    </row>
    <row r="336" spans="1:13" x14ac:dyDescent="0.3">
      <c r="A336" s="29" t="s">
        <v>507</v>
      </c>
      <c r="B336" s="29">
        <v>1396</v>
      </c>
      <c r="C336" s="29">
        <v>2</v>
      </c>
      <c r="D336" s="29">
        <v>28</v>
      </c>
      <c r="E336" s="29">
        <v>37497</v>
      </c>
      <c r="F336" s="34">
        <f t="shared" si="10"/>
        <v>-1.0666382229806981E-4</v>
      </c>
      <c r="H336" s="29" t="s">
        <v>501</v>
      </c>
      <c r="I336" s="29">
        <v>1396</v>
      </c>
      <c r="J336" s="29">
        <v>2</v>
      </c>
      <c r="K336" s="29">
        <v>21</v>
      </c>
      <c r="L336" s="29">
        <v>37590</v>
      </c>
      <c r="M336" s="34">
        <f t="shared" si="11"/>
        <v>5.3233963268572992E-4</v>
      </c>
    </row>
    <row r="337" spans="1:13" x14ac:dyDescent="0.3">
      <c r="A337" s="31" t="s">
        <v>508</v>
      </c>
      <c r="B337" s="31">
        <v>1396</v>
      </c>
      <c r="C337" s="31">
        <v>2</v>
      </c>
      <c r="D337" s="31">
        <v>30</v>
      </c>
      <c r="E337" s="31">
        <v>37264</v>
      </c>
      <c r="F337" s="34">
        <f t="shared" si="10"/>
        <v>-6.2138304397685307E-3</v>
      </c>
      <c r="H337" s="31" t="s">
        <v>502</v>
      </c>
      <c r="I337" s="31">
        <v>1396</v>
      </c>
      <c r="J337" s="31">
        <v>2</v>
      </c>
      <c r="K337" s="31">
        <v>23</v>
      </c>
      <c r="L337" s="31">
        <v>37590</v>
      </c>
      <c r="M337" s="34">
        <f t="shared" si="11"/>
        <v>0</v>
      </c>
    </row>
    <row r="338" spans="1:13" x14ac:dyDescent="0.3">
      <c r="A338" s="29" t="s">
        <v>509</v>
      </c>
      <c r="B338" s="29">
        <v>1396</v>
      </c>
      <c r="C338" s="29">
        <v>2</v>
      </c>
      <c r="D338" s="29">
        <v>31</v>
      </c>
      <c r="E338" s="29">
        <v>37186</v>
      </c>
      <c r="F338" s="34">
        <f t="shared" si="10"/>
        <v>-2.0931730356376077E-3</v>
      </c>
      <c r="H338" s="29" t="s">
        <v>503</v>
      </c>
      <c r="I338" s="29">
        <v>1396</v>
      </c>
      <c r="J338" s="29">
        <v>2</v>
      </c>
      <c r="K338" s="29">
        <v>24</v>
      </c>
      <c r="L338" s="29">
        <v>37560</v>
      </c>
      <c r="M338" s="34">
        <f t="shared" si="11"/>
        <v>-7.9808459696728562E-4</v>
      </c>
    </row>
    <row r="339" spans="1:13" x14ac:dyDescent="0.3">
      <c r="A339" s="31" t="s">
        <v>510</v>
      </c>
      <c r="B339" s="31">
        <v>1396</v>
      </c>
      <c r="C339" s="31">
        <v>3</v>
      </c>
      <c r="D339" s="31">
        <v>1</v>
      </c>
      <c r="E339" s="31">
        <v>37395</v>
      </c>
      <c r="F339" s="34">
        <f t="shared" si="10"/>
        <v>5.6203947722262004E-3</v>
      </c>
      <c r="H339" s="31" t="s">
        <v>504</v>
      </c>
      <c r="I339" s="31">
        <v>1396</v>
      </c>
      <c r="J339" s="31">
        <v>2</v>
      </c>
      <c r="K339" s="31">
        <v>25</v>
      </c>
      <c r="L339" s="31">
        <v>37540</v>
      </c>
      <c r="M339" s="34">
        <f t="shared" si="11"/>
        <v>-5.3248136315231509E-4</v>
      </c>
    </row>
    <row r="340" spans="1:13" x14ac:dyDescent="0.3">
      <c r="A340" s="29" t="s">
        <v>511</v>
      </c>
      <c r="B340" s="29">
        <v>1396</v>
      </c>
      <c r="C340" s="29">
        <v>3</v>
      </c>
      <c r="D340" s="29">
        <v>2</v>
      </c>
      <c r="E340" s="29">
        <v>37300</v>
      </c>
      <c r="F340" s="34">
        <f t="shared" si="10"/>
        <v>-2.5404465837678414E-3</v>
      </c>
      <c r="H340" s="29" t="s">
        <v>505</v>
      </c>
      <c r="I340" s="29">
        <v>1396</v>
      </c>
      <c r="J340" s="29">
        <v>2</v>
      </c>
      <c r="K340" s="29">
        <v>26</v>
      </c>
      <c r="L340" s="29">
        <v>37550</v>
      </c>
      <c r="M340" s="34">
        <f t="shared" si="11"/>
        <v>2.6638252530641893E-4</v>
      </c>
    </row>
    <row r="341" spans="1:13" x14ac:dyDescent="0.3">
      <c r="A341" s="31" t="s">
        <v>512</v>
      </c>
      <c r="B341" s="31">
        <v>1396</v>
      </c>
      <c r="C341" s="31">
        <v>3</v>
      </c>
      <c r="D341" s="31">
        <v>3</v>
      </c>
      <c r="E341" s="31">
        <v>37294</v>
      </c>
      <c r="F341" s="34">
        <f t="shared" si="10"/>
        <v>-1.6085790884723394E-4</v>
      </c>
      <c r="H341" s="31" t="s">
        <v>506</v>
      </c>
      <c r="I341" s="31">
        <v>1396</v>
      </c>
      <c r="J341" s="31">
        <v>2</v>
      </c>
      <c r="K341" s="31">
        <v>27</v>
      </c>
      <c r="L341" s="31">
        <v>37710</v>
      </c>
      <c r="M341" s="34">
        <f t="shared" si="11"/>
        <v>4.2609853528627895E-3</v>
      </c>
    </row>
    <row r="342" spans="1:13" x14ac:dyDescent="0.3">
      <c r="A342" s="29" t="s">
        <v>513</v>
      </c>
      <c r="B342" s="29">
        <v>1396</v>
      </c>
      <c r="C342" s="29">
        <v>3</v>
      </c>
      <c r="D342" s="29">
        <v>4</v>
      </c>
      <c r="E342" s="29">
        <v>37310</v>
      </c>
      <c r="F342" s="34">
        <f t="shared" si="10"/>
        <v>4.2902343540518473E-4</v>
      </c>
      <c r="H342" s="29" t="s">
        <v>507</v>
      </c>
      <c r="I342" s="29">
        <v>1396</v>
      </c>
      <c r="J342" s="29">
        <v>2</v>
      </c>
      <c r="K342" s="29">
        <v>28</v>
      </c>
      <c r="L342" s="29">
        <v>37670</v>
      </c>
      <c r="M342" s="34">
        <f t="shared" si="11"/>
        <v>-1.0607265977193858E-3</v>
      </c>
    </row>
    <row r="343" spans="1:13" x14ac:dyDescent="0.3">
      <c r="A343" s="31" t="s">
        <v>514</v>
      </c>
      <c r="B343" s="31">
        <v>1396</v>
      </c>
      <c r="C343" s="31">
        <v>3</v>
      </c>
      <c r="D343" s="31">
        <v>6</v>
      </c>
      <c r="E343" s="31">
        <v>37345</v>
      </c>
      <c r="F343" s="34">
        <f t="shared" si="10"/>
        <v>9.3808630393987791E-4</v>
      </c>
      <c r="H343" s="31" t="s">
        <v>508</v>
      </c>
      <c r="I343" s="31">
        <v>1396</v>
      </c>
      <c r="J343" s="31">
        <v>2</v>
      </c>
      <c r="K343" s="31">
        <v>30</v>
      </c>
      <c r="L343" s="31">
        <v>37410</v>
      </c>
      <c r="M343" s="34">
        <f t="shared" si="11"/>
        <v>-6.902044066896762E-3</v>
      </c>
    </row>
    <row r="344" spans="1:13" x14ac:dyDescent="0.3">
      <c r="A344" s="29" t="s">
        <v>515</v>
      </c>
      <c r="B344" s="29">
        <v>1396</v>
      </c>
      <c r="C344" s="29">
        <v>3</v>
      </c>
      <c r="D344" s="29">
        <v>7</v>
      </c>
      <c r="E344" s="29">
        <v>37474</v>
      </c>
      <c r="F344" s="34">
        <f t="shared" si="10"/>
        <v>3.4542776810817521E-3</v>
      </c>
      <c r="H344" s="29" t="s">
        <v>509</v>
      </c>
      <c r="I344" s="29">
        <v>1396</v>
      </c>
      <c r="J344" s="29">
        <v>2</v>
      </c>
      <c r="K344" s="29">
        <v>31</v>
      </c>
      <c r="L344" s="29">
        <v>37400</v>
      </c>
      <c r="M344" s="34">
        <f t="shared" si="11"/>
        <v>-2.6730820636189367E-4</v>
      </c>
    </row>
    <row r="345" spans="1:13" x14ac:dyDescent="0.3">
      <c r="A345" s="31" t="s">
        <v>516</v>
      </c>
      <c r="B345" s="31">
        <v>1396</v>
      </c>
      <c r="C345" s="31">
        <v>3</v>
      </c>
      <c r="D345" s="31">
        <v>8</v>
      </c>
      <c r="E345" s="31">
        <v>37290</v>
      </c>
      <c r="F345" s="34">
        <f t="shared" si="10"/>
        <v>-4.9100709825479205E-3</v>
      </c>
      <c r="H345" s="31" t="s">
        <v>510</v>
      </c>
      <c r="I345" s="31">
        <v>1396</v>
      </c>
      <c r="J345" s="31">
        <v>3</v>
      </c>
      <c r="K345" s="31">
        <v>1</v>
      </c>
      <c r="L345" s="31">
        <v>37350</v>
      </c>
      <c r="M345" s="34">
        <f t="shared" si="11"/>
        <v>-1.3368983957219305E-3</v>
      </c>
    </row>
    <row r="346" spans="1:13" x14ac:dyDescent="0.3">
      <c r="A346" s="29" t="s">
        <v>517</v>
      </c>
      <c r="B346" s="29">
        <v>1396</v>
      </c>
      <c r="C346" s="29">
        <v>3</v>
      </c>
      <c r="D346" s="29">
        <v>9</v>
      </c>
      <c r="E346" s="29">
        <v>37217</v>
      </c>
      <c r="F346" s="34">
        <f t="shared" si="10"/>
        <v>-1.9576293912577647E-3</v>
      </c>
      <c r="H346" s="29" t="s">
        <v>511</v>
      </c>
      <c r="I346" s="29">
        <v>1396</v>
      </c>
      <c r="J346" s="29">
        <v>3</v>
      </c>
      <c r="K346" s="29">
        <v>2</v>
      </c>
      <c r="L346" s="29">
        <v>37530</v>
      </c>
      <c r="M346" s="34">
        <f t="shared" si="11"/>
        <v>4.8192771084336616E-3</v>
      </c>
    </row>
    <row r="347" spans="1:13" x14ac:dyDescent="0.3">
      <c r="A347" s="31" t="s">
        <v>518</v>
      </c>
      <c r="B347" s="31">
        <v>1396</v>
      </c>
      <c r="C347" s="31">
        <v>3</v>
      </c>
      <c r="D347" s="31">
        <v>10</v>
      </c>
      <c r="E347" s="31">
        <v>37429</v>
      </c>
      <c r="F347" s="34">
        <f t="shared" si="10"/>
        <v>5.6963215734744388E-3</v>
      </c>
      <c r="H347" s="31" t="s">
        <v>512</v>
      </c>
      <c r="I347" s="31">
        <v>1396</v>
      </c>
      <c r="J347" s="31">
        <v>3</v>
      </c>
      <c r="K347" s="31">
        <v>3</v>
      </c>
      <c r="L347" s="31">
        <v>37480</v>
      </c>
      <c r="M347" s="34">
        <f t="shared" si="11"/>
        <v>-1.3322675193179201E-3</v>
      </c>
    </row>
    <row r="348" spans="1:13" x14ac:dyDescent="0.3">
      <c r="A348" s="29" t="s">
        <v>519</v>
      </c>
      <c r="B348" s="29">
        <v>1396</v>
      </c>
      <c r="C348" s="29">
        <v>3</v>
      </c>
      <c r="D348" s="29">
        <v>11</v>
      </c>
      <c r="E348" s="29">
        <v>37207</v>
      </c>
      <c r="F348" s="34">
        <f t="shared" si="10"/>
        <v>-5.9312297950786519E-3</v>
      </c>
      <c r="H348" s="29" t="s">
        <v>513</v>
      </c>
      <c r="I348" s="29">
        <v>1396</v>
      </c>
      <c r="J348" s="29">
        <v>3</v>
      </c>
      <c r="K348" s="29">
        <v>4</v>
      </c>
      <c r="L348" s="29">
        <v>37430</v>
      </c>
      <c r="M348" s="34">
        <f t="shared" si="11"/>
        <v>-1.3340448239060887E-3</v>
      </c>
    </row>
    <row r="349" spans="1:13" x14ac:dyDescent="0.3">
      <c r="A349" s="31" t="s">
        <v>520</v>
      </c>
      <c r="B349" s="31">
        <v>1396</v>
      </c>
      <c r="C349" s="31">
        <v>3</v>
      </c>
      <c r="D349" s="31">
        <v>13</v>
      </c>
      <c r="E349" s="31">
        <v>37297</v>
      </c>
      <c r="F349" s="34">
        <f t="shared" si="10"/>
        <v>2.4188996694169962E-3</v>
      </c>
      <c r="H349" s="31" t="s">
        <v>514</v>
      </c>
      <c r="I349" s="31">
        <v>1396</v>
      </c>
      <c r="J349" s="31">
        <v>3</v>
      </c>
      <c r="K349" s="31">
        <v>6</v>
      </c>
      <c r="L349" s="31">
        <v>37430</v>
      </c>
      <c r="M349" s="34">
        <f t="shared" si="11"/>
        <v>0</v>
      </c>
    </row>
    <row r="350" spans="1:13" x14ac:dyDescent="0.3">
      <c r="A350" s="29" t="s">
        <v>521</v>
      </c>
      <c r="B350" s="29">
        <v>1396</v>
      </c>
      <c r="C350" s="29">
        <v>3</v>
      </c>
      <c r="D350" s="29">
        <v>16</v>
      </c>
      <c r="E350" s="29">
        <v>37168</v>
      </c>
      <c r="F350" s="34">
        <f t="shared" si="10"/>
        <v>-3.4587232217068165E-3</v>
      </c>
      <c r="H350" s="29" t="s">
        <v>515</v>
      </c>
      <c r="I350" s="29">
        <v>1396</v>
      </c>
      <c r="J350" s="29">
        <v>3</v>
      </c>
      <c r="K350" s="29">
        <v>7</v>
      </c>
      <c r="L350" s="29">
        <v>37370</v>
      </c>
      <c r="M350" s="34">
        <f t="shared" si="11"/>
        <v>-1.6029922522040607E-3</v>
      </c>
    </row>
    <row r="351" spans="1:13" x14ac:dyDescent="0.3">
      <c r="A351" s="31" t="s">
        <v>522</v>
      </c>
      <c r="B351" s="31">
        <v>1396</v>
      </c>
      <c r="C351" s="31">
        <v>3</v>
      </c>
      <c r="D351" s="31">
        <v>17</v>
      </c>
      <c r="E351" s="31">
        <v>37282</v>
      </c>
      <c r="F351" s="34">
        <f t="shared" si="10"/>
        <v>3.0671545415410506E-3</v>
      </c>
      <c r="H351" s="31" t="s">
        <v>516</v>
      </c>
      <c r="I351" s="31">
        <v>1396</v>
      </c>
      <c r="J351" s="31">
        <v>3</v>
      </c>
      <c r="K351" s="31">
        <v>8</v>
      </c>
      <c r="L351" s="31">
        <v>37380</v>
      </c>
      <c r="M351" s="34">
        <f t="shared" si="11"/>
        <v>2.6759432700029784E-4</v>
      </c>
    </row>
    <row r="352" spans="1:13" x14ac:dyDescent="0.3">
      <c r="A352" s="29" t="s">
        <v>523</v>
      </c>
      <c r="B352" s="29">
        <v>1396</v>
      </c>
      <c r="C352" s="29">
        <v>3</v>
      </c>
      <c r="D352" s="29">
        <v>18</v>
      </c>
      <c r="E352" s="29">
        <v>37235</v>
      </c>
      <c r="F352" s="34">
        <f t="shared" si="10"/>
        <v>-1.2606619816533104E-3</v>
      </c>
      <c r="H352" s="29" t="s">
        <v>517</v>
      </c>
      <c r="I352" s="29">
        <v>1396</v>
      </c>
      <c r="J352" s="29">
        <v>3</v>
      </c>
      <c r="K352" s="29">
        <v>9</v>
      </c>
      <c r="L352" s="29">
        <v>37360</v>
      </c>
      <c r="M352" s="34">
        <f t="shared" si="11"/>
        <v>-5.3504547886573661E-4</v>
      </c>
    </row>
    <row r="353" spans="1:13" x14ac:dyDescent="0.3">
      <c r="A353" s="31" t="s">
        <v>524</v>
      </c>
      <c r="B353" s="31">
        <v>1396</v>
      </c>
      <c r="C353" s="31">
        <v>3</v>
      </c>
      <c r="D353" s="31">
        <v>20</v>
      </c>
      <c r="E353" s="31">
        <v>37342</v>
      </c>
      <c r="F353" s="34">
        <f t="shared" si="10"/>
        <v>2.8736403921041376E-3</v>
      </c>
      <c r="H353" s="31" t="s">
        <v>518</v>
      </c>
      <c r="I353" s="31">
        <v>1396</v>
      </c>
      <c r="J353" s="31">
        <v>3</v>
      </c>
      <c r="K353" s="31">
        <v>10</v>
      </c>
      <c r="L353" s="31">
        <v>37340</v>
      </c>
      <c r="M353" s="34">
        <f t="shared" si="11"/>
        <v>-5.3533190578158862E-4</v>
      </c>
    </row>
    <row r="354" spans="1:13" x14ac:dyDescent="0.3">
      <c r="A354" s="29" t="s">
        <v>525</v>
      </c>
      <c r="B354" s="29">
        <v>1396</v>
      </c>
      <c r="C354" s="29">
        <v>3</v>
      </c>
      <c r="D354" s="29">
        <v>21</v>
      </c>
      <c r="E354" s="29">
        <v>37212</v>
      </c>
      <c r="F354" s="34">
        <f t="shared" si="10"/>
        <v>-3.4813346901612086E-3</v>
      </c>
      <c r="H354" s="29" t="s">
        <v>519</v>
      </c>
      <c r="I354" s="29">
        <v>1396</v>
      </c>
      <c r="J354" s="29">
        <v>3</v>
      </c>
      <c r="K354" s="29">
        <v>11</v>
      </c>
      <c r="L354" s="29">
        <v>37340</v>
      </c>
      <c r="M354" s="34">
        <f t="shared" si="11"/>
        <v>0</v>
      </c>
    </row>
    <row r="355" spans="1:13" x14ac:dyDescent="0.3">
      <c r="A355" s="31" t="s">
        <v>526</v>
      </c>
      <c r="B355" s="31">
        <v>1396</v>
      </c>
      <c r="C355" s="31">
        <v>3</v>
      </c>
      <c r="D355" s="31">
        <v>22</v>
      </c>
      <c r="E355" s="31">
        <v>37407</v>
      </c>
      <c r="F355" s="34">
        <f t="shared" si="10"/>
        <v>5.2402450822315316E-3</v>
      </c>
      <c r="H355" s="31" t="s">
        <v>520</v>
      </c>
      <c r="I355" s="31">
        <v>1396</v>
      </c>
      <c r="J355" s="31">
        <v>3</v>
      </c>
      <c r="K355" s="31">
        <v>13</v>
      </c>
      <c r="L355" s="31">
        <v>37320</v>
      </c>
      <c r="M355" s="34">
        <f t="shared" si="11"/>
        <v>-5.3561863952866773E-4</v>
      </c>
    </row>
    <row r="356" spans="1:13" x14ac:dyDescent="0.3">
      <c r="A356" s="29" t="s">
        <v>527</v>
      </c>
      <c r="B356" s="29">
        <v>1396</v>
      </c>
      <c r="C356" s="29">
        <v>3</v>
      </c>
      <c r="D356" s="29">
        <v>23</v>
      </c>
      <c r="E356" s="29">
        <v>37413</v>
      </c>
      <c r="F356" s="34">
        <f t="shared" si="10"/>
        <v>1.6039778651055769E-4</v>
      </c>
      <c r="H356" s="29" t="s">
        <v>1927</v>
      </c>
      <c r="I356" s="29">
        <v>1396</v>
      </c>
      <c r="J356" s="29">
        <v>3</v>
      </c>
      <c r="K356" s="29">
        <v>14</v>
      </c>
      <c r="L356" s="29">
        <v>37330</v>
      </c>
      <c r="M356" s="34">
        <f t="shared" si="11"/>
        <v>2.6795284030001199E-4</v>
      </c>
    </row>
    <row r="357" spans="1:13" x14ac:dyDescent="0.3">
      <c r="A357" s="31" t="s">
        <v>528</v>
      </c>
      <c r="B357" s="31">
        <v>1396</v>
      </c>
      <c r="C357" s="31">
        <v>3</v>
      </c>
      <c r="D357" s="31">
        <v>24</v>
      </c>
      <c r="E357" s="31">
        <v>37505</v>
      </c>
      <c r="F357" s="34">
        <f t="shared" si="10"/>
        <v>2.4590383021945161E-3</v>
      </c>
      <c r="H357" s="31" t="s">
        <v>521</v>
      </c>
      <c r="I357" s="31">
        <v>1396</v>
      </c>
      <c r="J357" s="31">
        <v>3</v>
      </c>
      <c r="K357" s="31">
        <v>16</v>
      </c>
      <c r="L357" s="31">
        <v>37300</v>
      </c>
      <c r="M357" s="34">
        <f t="shared" si="11"/>
        <v>-8.0364318242698296E-4</v>
      </c>
    </row>
    <row r="358" spans="1:13" x14ac:dyDescent="0.3">
      <c r="A358" s="29" t="s">
        <v>529</v>
      </c>
      <c r="B358" s="29">
        <v>1396</v>
      </c>
      <c r="C358" s="29">
        <v>3</v>
      </c>
      <c r="D358" s="29">
        <v>27</v>
      </c>
      <c r="E358" s="29">
        <v>37385.5</v>
      </c>
      <c r="F358" s="34">
        <f t="shared" si="10"/>
        <v>-3.1862418344220655E-3</v>
      </c>
      <c r="H358" s="29" t="s">
        <v>522</v>
      </c>
      <c r="I358" s="29">
        <v>1396</v>
      </c>
      <c r="J358" s="29">
        <v>3</v>
      </c>
      <c r="K358" s="29">
        <v>17</v>
      </c>
      <c r="L358" s="29">
        <v>37380</v>
      </c>
      <c r="M358" s="34">
        <f t="shared" si="11"/>
        <v>2.1447721179623791E-3</v>
      </c>
    </row>
    <row r="359" spans="1:13" x14ac:dyDescent="0.3">
      <c r="A359" s="31" t="s">
        <v>530</v>
      </c>
      <c r="B359" s="31">
        <v>1396</v>
      </c>
      <c r="C359" s="31">
        <v>3</v>
      </c>
      <c r="D359" s="31">
        <v>28</v>
      </c>
      <c r="E359" s="31">
        <v>37266</v>
      </c>
      <c r="F359" s="34">
        <f t="shared" si="10"/>
        <v>-3.1964264220085692E-3</v>
      </c>
      <c r="H359" s="31" t="s">
        <v>523</v>
      </c>
      <c r="I359" s="31">
        <v>1396</v>
      </c>
      <c r="J359" s="31">
        <v>3</v>
      </c>
      <c r="K359" s="31">
        <v>18</v>
      </c>
      <c r="L359" s="31">
        <v>37370</v>
      </c>
      <c r="M359" s="34">
        <f t="shared" si="11"/>
        <v>-2.6752273943286831E-4</v>
      </c>
    </row>
    <row r="360" spans="1:13" x14ac:dyDescent="0.3">
      <c r="A360" s="29" t="s">
        <v>531</v>
      </c>
      <c r="B360" s="29">
        <v>1396</v>
      </c>
      <c r="C360" s="29">
        <v>3</v>
      </c>
      <c r="D360" s="29">
        <v>29</v>
      </c>
      <c r="E360" s="29">
        <v>37399</v>
      </c>
      <c r="F360" s="34">
        <f t="shared" si="10"/>
        <v>3.5689368325013682E-3</v>
      </c>
      <c r="H360" s="29" t="s">
        <v>524</v>
      </c>
      <c r="I360" s="29">
        <v>1396</v>
      </c>
      <c r="J360" s="29">
        <v>3</v>
      </c>
      <c r="K360" s="29">
        <v>20</v>
      </c>
      <c r="L360" s="29">
        <v>37360</v>
      </c>
      <c r="M360" s="34">
        <f t="shared" si="11"/>
        <v>-2.6759432700029784E-4</v>
      </c>
    </row>
    <row r="361" spans="1:13" x14ac:dyDescent="0.3">
      <c r="A361" s="31" t="s">
        <v>532</v>
      </c>
      <c r="B361" s="31">
        <v>1396</v>
      </c>
      <c r="C361" s="31">
        <v>3</v>
      </c>
      <c r="D361" s="31">
        <v>30</v>
      </c>
      <c r="E361" s="31">
        <v>37418</v>
      </c>
      <c r="F361" s="34">
        <f t="shared" si="10"/>
        <v>5.0803497419726895E-4</v>
      </c>
      <c r="H361" s="31" t="s">
        <v>525</v>
      </c>
      <c r="I361" s="31">
        <v>1396</v>
      </c>
      <c r="J361" s="31">
        <v>3</v>
      </c>
      <c r="K361" s="31">
        <v>21</v>
      </c>
      <c r="L361" s="31">
        <v>37350</v>
      </c>
      <c r="M361" s="34">
        <f t="shared" si="11"/>
        <v>-2.676659528907388E-4</v>
      </c>
    </row>
    <row r="362" spans="1:13" x14ac:dyDescent="0.3">
      <c r="A362" s="29" t="s">
        <v>533</v>
      </c>
      <c r="B362" s="29">
        <v>1396</v>
      </c>
      <c r="C362" s="29">
        <v>3</v>
      </c>
      <c r="D362" s="29">
        <v>31</v>
      </c>
      <c r="E362" s="29">
        <v>37452</v>
      </c>
      <c r="F362" s="34">
        <f t="shared" si="10"/>
        <v>9.0865358918157391E-4</v>
      </c>
      <c r="H362" s="29" t="s">
        <v>526</v>
      </c>
      <c r="I362" s="29">
        <v>1396</v>
      </c>
      <c r="J362" s="29">
        <v>3</v>
      </c>
      <c r="K362" s="29">
        <v>22</v>
      </c>
      <c r="L362" s="29">
        <v>37300</v>
      </c>
      <c r="M362" s="34">
        <f t="shared" si="11"/>
        <v>-1.3386880856760541E-3</v>
      </c>
    </row>
    <row r="363" spans="1:13" x14ac:dyDescent="0.3">
      <c r="A363" s="31" t="s">
        <v>534</v>
      </c>
      <c r="B363" s="31">
        <v>1396</v>
      </c>
      <c r="C363" s="31">
        <v>4</v>
      </c>
      <c r="D363" s="31">
        <v>1</v>
      </c>
      <c r="E363" s="31">
        <v>37524</v>
      </c>
      <c r="F363" s="34">
        <f t="shared" si="10"/>
        <v>1.922460749759658E-3</v>
      </c>
      <c r="H363" s="31" t="s">
        <v>527</v>
      </c>
      <c r="I363" s="31">
        <v>1396</v>
      </c>
      <c r="J363" s="31">
        <v>3</v>
      </c>
      <c r="K363" s="31">
        <v>23</v>
      </c>
      <c r="L363" s="31">
        <v>37270</v>
      </c>
      <c r="M363" s="34">
        <f t="shared" si="11"/>
        <v>-8.0428954423594767E-4</v>
      </c>
    </row>
    <row r="364" spans="1:13" x14ac:dyDescent="0.3">
      <c r="A364" s="29" t="s">
        <v>535</v>
      </c>
      <c r="B364" s="29">
        <v>1396</v>
      </c>
      <c r="C364" s="29">
        <v>4</v>
      </c>
      <c r="D364" s="29">
        <v>3</v>
      </c>
      <c r="E364" s="29">
        <v>37397</v>
      </c>
      <c r="F364" s="34">
        <f t="shared" si="10"/>
        <v>-3.3845005862914723E-3</v>
      </c>
      <c r="H364" s="29" t="s">
        <v>528</v>
      </c>
      <c r="I364" s="29">
        <v>1396</v>
      </c>
      <c r="J364" s="29">
        <v>3</v>
      </c>
      <c r="K364" s="29">
        <v>24</v>
      </c>
      <c r="L364" s="29">
        <v>37300</v>
      </c>
      <c r="M364" s="34">
        <f t="shared" si="11"/>
        <v>8.0493694660588311E-4</v>
      </c>
    </row>
    <row r="365" spans="1:13" x14ac:dyDescent="0.3">
      <c r="A365" s="31" t="s">
        <v>536</v>
      </c>
      <c r="B365" s="31">
        <v>1396</v>
      </c>
      <c r="C365" s="31">
        <v>4</v>
      </c>
      <c r="D365" s="31">
        <v>4</v>
      </c>
      <c r="E365" s="31">
        <v>37373</v>
      </c>
      <c r="F365" s="34">
        <f t="shared" si="10"/>
        <v>-6.4176270823868009E-4</v>
      </c>
      <c r="H365" s="31" t="s">
        <v>1928</v>
      </c>
      <c r="I365" s="31">
        <v>1396</v>
      </c>
      <c r="J365" s="31">
        <v>3</v>
      </c>
      <c r="K365" s="31">
        <v>25</v>
      </c>
      <c r="L365" s="31">
        <v>37310</v>
      </c>
      <c r="M365" s="34">
        <f t="shared" si="11"/>
        <v>2.6809651474524188E-4</v>
      </c>
    </row>
    <row r="366" spans="1:13" x14ac:dyDescent="0.3">
      <c r="A366" s="29" t="s">
        <v>537</v>
      </c>
      <c r="B366" s="29">
        <v>1396</v>
      </c>
      <c r="C366" s="29">
        <v>4</v>
      </c>
      <c r="D366" s="29">
        <v>7</v>
      </c>
      <c r="E366" s="29">
        <v>37476</v>
      </c>
      <c r="F366" s="34">
        <f t="shared" si="10"/>
        <v>2.7560003210873596E-3</v>
      </c>
      <c r="H366" s="29" t="s">
        <v>529</v>
      </c>
      <c r="I366" s="29">
        <v>1396</v>
      </c>
      <c r="J366" s="29">
        <v>3</v>
      </c>
      <c r="K366" s="29">
        <v>27</v>
      </c>
      <c r="L366" s="29">
        <v>37320</v>
      </c>
      <c r="M366" s="34">
        <f t="shared" si="11"/>
        <v>2.680246582684731E-4</v>
      </c>
    </row>
    <row r="367" spans="1:13" x14ac:dyDescent="0.3">
      <c r="A367" s="31" t="s">
        <v>538</v>
      </c>
      <c r="B367" s="31">
        <v>1396</v>
      </c>
      <c r="C367" s="31">
        <v>4</v>
      </c>
      <c r="D367" s="31">
        <v>8</v>
      </c>
      <c r="E367" s="31">
        <v>37623</v>
      </c>
      <c r="F367" s="34">
        <f t="shared" si="10"/>
        <v>3.9225104066602512E-3</v>
      </c>
      <c r="H367" s="31" t="s">
        <v>530</v>
      </c>
      <c r="I367" s="31">
        <v>1396</v>
      </c>
      <c r="J367" s="31">
        <v>3</v>
      </c>
      <c r="K367" s="31">
        <v>28</v>
      </c>
      <c r="L367" s="31">
        <v>37500</v>
      </c>
      <c r="M367" s="34">
        <f t="shared" si="11"/>
        <v>4.8231511254019921E-3</v>
      </c>
    </row>
    <row r="368" spans="1:13" x14ac:dyDescent="0.3">
      <c r="A368" s="29" t="s">
        <v>539</v>
      </c>
      <c r="B368" s="29">
        <v>1396</v>
      </c>
      <c r="C368" s="29">
        <v>4</v>
      </c>
      <c r="D368" s="29">
        <v>10</v>
      </c>
      <c r="E368" s="29">
        <v>37687</v>
      </c>
      <c r="F368" s="34">
        <f t="shared" si="10"/>
        <v>1.7010871009754958E-3</v>
      </c>
      <c r="H368" s="29" t="s">
        <v>531</v>
      </c>
      <c r="I368" s="29">
        <v>1396</v>
      </c>
      <c r="J368" s="29">
        <v>3</v>
      </c>
      <c r="K368" s="29">
        <v>29</v>
      </c>
      <c r="L368" s="29">
        <v>37500</v>
      </c>
      <c r="M368" s="34">
        <f t="shared" si="11"/>
        <v>0</v>
      </c>
    </row>
    <row r="369" spans="1:13" x14ac:dyDescent="0.3">
      <c r="A369" s="31" t="s">
        <v>540</v>
      </c>
      <c r="B369" s="31">
        <v>1396</v>
      </c>
      <c r="C369" s="31">
        <v>4</v>
      </c>
      <c r="D369" s="31">
        <v>11</v>
      </c>
      <c r="E369" s="31">
        <v>37669</v>
      </c>
      <c r="F369" s="34">
        <f t="shared" si="10"/>
        <v>-4.7761827685943725E-4</v>
      </c>
      <c r="H369" s="31" t="s">
        <v>532</v>
      </c>
      <c r="I369" s="31">
        <v>1396</v>
      </c>
      <c r="J369" s="31">
        <v>3</v>
      </c>
      <c r="K369" s="31">
        <v>30</v>
      </c>
      <c r="L369" s="31">
        <v>37450</v>
      </c>
      <c r="M369" s="34">
        <f t="shared" si="11"/>
        <v>-1.3333333333332975E-3</v>
      </c>
    </row>
    <row r="370" spans="1:13" x14ac:dyDescent="0.3">
      <c r="A370" s="29" t="s">
        <v>541</v>
      </c>
      <c r="B370" s="29">
        <v>1396</v>
      </c>
      <c r="C370" s="29">
        <v>4</v>
      </c>
      <c r="D370" s="29">
        <v>12</v>
      </c>
      <c r="E370" s="29">
        <v>37639</v>
      </c>
      <c r="F370" s="34">
        <f t="shared" si="10"/>
        <v>-7.9641084180626098E-4</v>
      </c>
      <c r="H370" s="29" t="s">
        <v>533</v>
      </c>
      <c r="I370" s="29">
        <v>1396</v>
      </c>
      <c r="J370" s="29">
        <v>3</v>
      </c>
      <c r="K370" s="29">
        <v>31</v>
      </c>
      <c r="L370" s="29">
        <v>37420</v>
      </c>
      <c r="M370" s="34">
        <f t="shared" si="11"/>
        <v>-8.0106809078772656E-4</v>
      </c>
    </row>
    <row r="371" spans="1:13" x14ac:dyDescent="0.3">
      <c r="A371" s="31" t="s">
        <v>542</v>
      </c>
      <c r="B371" s="31">
        <v>1396</v>
      </c>
      <c r="C371" s="31">
        <v>4</v>
      </c>
      <c r="D371" s="31">
        <v>13</v>
      </c>
      <c r="E371" s="31">
        <v>37655</v>
      </c>
      <c r="F371" s="34">
        <f t="shared" si="10"/>
        <v>4.2509099604126632E-4</v>
      </c>
      <c r="H371" s="31" t="s">
        <v>534</v>
      </c>
      <c r="I371" s="31">
        <v>1396</v>
      </c>
      <c r="J371" s="31">
        <v>4</v>
      </c>
      <c r="K371" s="31">
        <v>1</v>
      </c>
      <c r="L371" s="31">
        <v>37440</v>
      </c>
      <c r="M371" s="34">
        <f t="shared" si="11"/>
        <v>5.3447354355951049E-4</v>
      </c>
    </row>
    <row r="372" spans="1:13" x14ac:dyDescent="0.3">
      <c r="A372" s="29" t="s">
        <v>543</v>
      </c>
      <c r="B372" s="29">
        <v>1396</v>
      </c>
      <c r="C372" s="29">
        <v>4</v>
      </c>
      <c r="D372" s="29">
        <v>14</v>
      </c>
      <c r="E372" s="29">
        <v>37703</v>
      </c>
      <c r="F372" s="34">
        <f t="shared" si="10"/>
        <v>1.27473111140608E-3</v>
      </c>
      <c r="H372" s="29" t="s">
        <v>535</v>
      </c>
      <c r="I372" s="29">
        <v>1396</v>
      </c>
      <c r="J372" s="29">
        <v>4</v>
      </c>
      <c r="K372" s="29">
        <v>3</v>
      </c>
      <c r="L372" s="29">
        <v>37570</v>
      </c>
      <c r="M372" s="34">
        <f t="shared" si="11"/>
        <v>3.4722222222223209E-3</v>
      </c>
    </row>
    <row r="373" spans="1:13" x14ac:dyDescent="0.3">
      <c r="A373" s="31" t="s">
        <v>544</v>
      </c>
      <c r="B373" s="31">
        <v>1396</v>
      </c>
      <c r="C373" s="31">
        <v>4</v>
      </c>
      <c r="D373" s="31">
        <v>15</v>
      </c>
      <c r="E373" s="31">
        <v>37943</v>
      </c>
      <c r="F373" s="34">
        <f t="shared" si="10"/>
        <v>6.3655412036176529E-3</v>
      </c>
      <c r="H373" s="31" t="s">
        <v>536</v>
      </c>
      <c r="I373" s="31">
        <v>1396</v>
      </c>
      <c r="J373" s="31">
        <v>4</v>
      </c>
      <c r="K373" s="31">
        <v>4</v>
      </c>
      <c r="L373" s="31">
        <v>37540</v>
      </c>
      <c r="M373" s="34">
        <f t="shared" si="11"/>
        <v>-7.9850944902848386E-4</v>
      </c>
    </row>
    <row r="374" spans="1:13" x14ac:dyDescent="0.3">
      <c r="A374" s="29" t="s">
        <v>545</v>
      </c>
      <c r="B374" s="29">
        <v>1396</v>
      </c>
      <c r="C374" s="29">
        <v>4</v>
      </c>
      <c r="D374" s="29">
        <v>17</v>
      </c>
      <c r="E374" s="29">
        <v>37721</v>
      </c>
      <c r="F374" s="34">
        <f t="shared" si="10"/>
        <v>-5.8508815855361496E-3</v>
      </c>
      <c r="H374" s="29" t="s">
        <v>1929</v>
      </c>
      <c r="I374" s="29">
        <v>1396</v>
      </c>
      <c r="J374" s="29">
        <v>4</v>
      </c>
      <c r="K374" s="29">
        <v>6</v>
      </c>
      <c r="L374" s="29">
        <v>37540</v>
      </c>
      <c r="M374" s="34">
        <f t="shared" si="11"/>
        <v>0</v>
      </c>
    </row>
    <row r="375" spans="1:13" x14ac:dyDescent="0.3">
      <c r="A375" s="31" t="s">
        <v>546</v>
      </c>
      <c r="B375" s="31">
        <v>1396</v>
      </c>
      <c r="C375" s="31">
        <v>4</v>
      </c>
      <c r="D375" s="31">
        <v>18</v>
      </c>
      <c r="E375" s="31">
        <v>37696</v>
      </c>
      <c r="F375" s="34">
        <f t="shared" si="10"/>
        <v>-6.6276079637339613E-4</v>
      </c>
      <c r="H375" s="31" t="s">
        <v>537</v>
      </c>
      <c r="I375" s="31">
        <v>1396</v>
      </c>
      <c r="J375" s="31">
        <v>4</v>
      </c>
      <c r="K375" s="31">
        <v>7</v>
      </c>
      <c r="L375" s="31">
        <v>37590</v>
      </c>
      <c r="M375" s="34">
        <f t="shared" si="11"/>
        <v>1.3319126265316505E-3</v>
      </c>
    </row>
    <row r="376" spans="1:13" x14ac:dyDescent="0.3">
      <c r="A376" s="29" t="s">
        <v>547</v>
      </c>
      <c r="B376" s="29">
        <v>1396</v>
      </c>
      <c r="C376" s="29">
        <v>4</v>
      </c>
      <c r="D376" s="29">
        <v>19</v>
      </c>
      <c r="E376" s="29">
        <v>37725</v>
      </c>
      <c r="F376" s="34">
        <f t="shared" si="10"/>
        <v>7.6931239388788875E-4</v>
      </c>
      <c r="H376" s="29" t="s">
        <v>538</v>
      </c>
      <c r="I376" s="29">
        <v>1396</v>
      </c>
      <c r="J376" s="29">
        <v>4</v>
      </c>
      <c r="K376" s="29">
        <v>8</v>
      </c>
      <c r="L376" s="29">
        <v>37680</v>
      </c>
      <c r="M376" s="34">
        <f t="shared" si="11"/>
        <v>2.3942537909018569E-3</v>
      </c>
    </row>
    <row r="377" spans="1:13" x14ac:dyDescent="0.3">
      <c r="A377" s="31" t="s">
        <v>548</v>
      </c>
      <c r="B377" s="31">
        <v>1396</v>
      </c>
      <c r="C377" s="31">
        <v>4</v>
      </c>
      <c r="D377" s="31">
        <v>20</v>
      </c>
      <c r="E377" s="31">
        <v>37779</v>
      </c>
      <c r="F377" s="34">
        <f t="shared" si="10"/>
        <v>1.4314115308151631E-3</v>
      </c>
      <c r="H377" s="31" t="s">
        <v>539</v>
      </c>
      <c r="I377" s="31">
        <v>1396</v>
      </c>
      <c r="J377" s="31">
        <v>4</v>
      </c>
      <c r="K377" s="31">
        <v>10</v>
      </c>
      <c r="L377" s="31">
        <v>37890</v>
      </c>
      <c r="M377" s="34">
        <f t="shared" si="11"/>
        <v>5.5732484076433941E-3</v>
      </c>
    </row>
    <row r="378" spans="1:13" x14ac:dyDescent="0.3">
      <c r="A378" s="29" t="s">
        <v>549</v>
      </c>
      <c r="B378" s="29">
        <v>1396</v>
      </c>
      <c r="C378" s="29">
        <v>4</v>
      </c>
      <c r="D378" s="29">
        <v>21</v>
      </c>
      <c r="E378" s="29">
        <v>37707</v>
      </c>
      <c r="F378" s="34">
        <f t="shared" si="10"/>
        <v>-1.9058206940363309E-3</v>
      </c>
      <c r="H378" s="29" t="s">
        <v>540</v>
      </c>
      <c r="I378" s="29">
        <v>1396</v>
      </c>
      <c r="J378" s="29">
        <v>4</v>
      </c>
      <c r="K378" s="29">
        <v>11</v>
      </c>
      <c r="L378" s="29">
        <v>37840</v>
      </c>
      <c r="M378" s="34">
        <f t="shared" si="11"/>
        <v>-1.3196093956189259E-3</v>
      </c>
    </row>
    <row r="379" spans="1:13" x14ac:dyDescent="0.3">
      <c r="A379" s="31" t="s">
        <v>550</v>
      </c>
      <c r="B379" s="31">
        <v>1396</v>
      </c>
      <c r="C379" s="31">
        <v>4</v>
      </c>
      <c r="D379" s="31">
        <v>22</v>
      </c>
      <c r="E379" s="31">
        <v>37675</v>
      </c>
      <c r="F379" s="34">
        <f t="shared" si="10"/>
        <v>-8.4864879200152732E-4</v>
      </c>
      <c r="H379" s="31" t="s">
        <v>541</v>
      </c>
      <c r="I379" s="31">
        <v>1396</v>
      </c>
      <c r="J379" s="31">
        <v>4</v>
      </c>
      <c r="K379" s="31">
        <v>12</v>
      </c>
      <c r="L379" s="31">
        <v>37790</v>
      </c>
      <c r="M379" s="34">
        <f t="shared" si="11"/>
        <v>-1.3213530655391548E-3</v>
      </c>
    </row>
    <row r="380" spans="1:13" x14ac:dyDescent="0.3">
      <c r="A380" s="29" t="s">
        <v>551</v>
      </c>
      <c r="B380" s="29">
        <v>1396</v>
      </c>
      <c r="C380" s="29">
        <v>4</v>
      </c>
      <c r="D380" s="29">
        <v>24</v>
      </c>
      <c r="E380" s="29">
        <v>37716</v>
      </c>
      <c r="F380" s="34">
        <f t="shared" si="10"/>
        <v>1.088254810882594E-3</v>
      </c>
      <c r="H380" s="29" t="s">
        <v>542</v>
      </c>
      <c r="I380" s="29">
        <v>1396</v>
      </c>
      <c r="J380" s="29">
        <v>4</v>
      </c>
      <c r="K380" s="29">
        <v>13</v>
      </c>
      <c r="L380" s="29">
        <v>37800</v>
      </c>
      <c r="M380" s="34">
        <f t="shared" si="11"/>
        <v>2.6462026991258547E-4</v>
      </c>
    </row>
    <row r="381" spans="1:13" x14ac:dyDescent="0.3">
      <c r="A381" s="31" t="s">
        <v>552</v>
      </c>
      <c r="B381" s="31">
        <v>1396</v>
      </c>
      <c r="C381" s="31">
        <v>4</v>
      </c>
      <c r="D381" s="31">
        <v>25</v>
      </c>
      <c r="E381" s="31">
        <v>37671</v>
      </c>
      <c r="F381" s="34">
        <f t="shared" si="10"/>
        <v>-1.19312758510981E-3</v>
      </c>
      <c r="H381" s="31" t="s">
        <v>543</v>
      </c>
      <c r="I381" s="31">
        <v>1396</v>
      </c>
      <c r="J381" s="31">
        <v>4</v>
      </c>
      <c r="K381" s="31">
        <v>14</v>
      </c>
      <c r="L381" s="31">
        <v>37880</v>
      </c>
      <c r="M381" s="34">
        <f t="shared" si="11"/>
        <v>2.1164021164021829E-3</v>
      </c>
    </row>
    <row r="382" spans="1:13" x14ac:dyDescent="0.3">
      <c r="A382" s="29" t="s">
        <v>553</v>
      </c>
      <c r="B382" s="29">
        <v>1396</v>
      </c>
      <c r="C382" s="29">
        <v>4</v>
      </c>
      <c r="D382" s="29">
        <v>26</v>
      </c>
      <c r="E382" s="29">
        <v>37647</v>
      </c>
      <c r="F382" s="34">
        <f t="shared" si="10"/>
        <v>-6.370948474954119E-4</v>
      </c>
      <c r="H382" s="29" t="s">
        <v>544</v>
      </c>
      <c r="I382" s="29">
        <v>1396</v>
      </c>
      <c r="J382" s="29">
        <v>4</v>
      </c>
      <c r="K382" s="29">
        <v>15</v>
      </c>
      <c r="L382" s="29">
        <v>37880</v>
      </c>
      <c r="M382" s="34">
        <f t="shared" si="11"/>
        <v>0</v>
      </c>
    </row>
    <row r="383" spans="1:13" x14ac:dyDescent="0.3">
      <c r="A383" s="31" t="s">
        <v>554</v>
      </c>
      <c r="B383" s="31">
        <v>1396</v>
      </c>
      <c r="C383" s="31">
        <v>4</v>
      </c>
      <c r="D383" s="31">
        <v>27</v>
      </c>
      <c r="E383" s="31">
        <v>37657</v>
      </c>
      <c r="F383" s="34">
        <f t="shared" si="10"/>
        <v>2.6562541503971637E-4</v>
      </c>
      <c r="H383" s="31" t="s">
        <v>545</v>
      </c>
      <c r="I383" s="31">
        <v>1396</v>
      </c>
      <c r="J383" s="31">
        <v>4</v>
      </c>
      <c r="K383" s="31">
        <v>17</v>
      </c>
      <c r="L383" s="31">
        <v>37890</v>
      </c>
      <c r="M383" s="34">
        <f t="shared" si="11"/>
        <v>2.6399155227041504E-4</v>
      </c>
    </row>
    <row r="384" spans="1:13" x14ac:dyDescent="0.3">
      <c r="A384" s="29" t="s">
        <v>555</v>
      </c>
      <c r="B384" s="29">
        <v>1396</v>
      </c>
      <c r="C384" s="29">
        <v>4</v>
      </c>
      <c r="D384" s="29">
        <v>28</v>
      </c>
      <c r="E384" s="29">
        <v>37655</v>
      </c>
      <c r="F384" s="34">
        <f t="shared" si="10"/>
        <v>-5.3110975383074965E-5</v>
      </c>
      <c r="H384" s="29" t="s">
        <v>546</v>
      </c>
      <c r="I384" s="29">
        <v>1396</v>
      </c>
      <c r="J384" s="29">
        <v>4</v>
      </c>
      <c r="K384" s="29">
        <v>18</v>
      </c>
      <c r="L384" s="29">
        <v>37860</v>
      </c>
      <c r="M384" s="34">
        <f t="shared" si="11"/>
        <v>-7.9176563737137773E-4</v>
      </c>
    </row>
    <row r="385" spans="1:13" x14ac:dyDescent="0.3">
      <c r="A385" s="31" t="s">
        <v>556</v>
      </c>
      <c r="B385" s="31">
        <v>1396</v>
      </c>
      <c r="C385" s="31">
        <v>4</v>
      </c>
      <c r="D385" s="31">
        <v>31</v>
      </c>
      <c r="E385" s="31">
        <v>37876</v>
      </c>
      <c r="F385" s="34">
        <f t="shared" si="10"/>
        <v>5.8690744920992799E-3</v>
      </c>
      <c r="H385" s="31" t="s">
        <v>547</v>
      </c>
      <c r="I385" s="31">
        <v>1396</v>
      </c>
      <c r="J385" s="31">
        <v>4</v>
      </c>
      <c r="K385" s="31">
        <v>19</v>
      </c>
      <c r="L385" s="31">
        <v>37880</v>
      </c>
      <c r="M385" s="34">
        <f t="shared" si="11"/>
        <v>5.2826201796096761E-4</v>
      </c>
    </row>
    <row r="386" spans="1:13" x14ac:dyDescent="0.3">
      <c r="A386" s="29" t="s">
        <v>557</v>
      </c>
      <c r="B386" s="29">
        <v>1396</v>
      </c>
      <c r="C386" s="29">
        <v>5</v>
      </c>
      <c r="D386" s="29">
        <v>1</v>
      </c>
      <c r="E386" s="29">
        <v>37600</v>
      </c>
      <c r="F386" s="34">
        <f t="shared" si="10"/>
        <v>-7.2869363185130709E-3</v>
      </c>
      <c r="H386" s="29" t="s">
        <v>548</v>
      </c>
      <c r="I386" s="29">
        <v>1396</v>
      </c>
      <c r="J386" s="29">
        <v>4</v>
      </c>
      <c r="K386" s="29">
        <v>20</v>
      </c>
      <c r="L386" s="29">
        <v>37930</v>
      </c>
      <c r="M386" s="34">
        <f t="shared" si="11"/>
        <v>1.3199577613516311E-3</v>
      </c>
    </row>
    <row r="387" spans="1:13" x14ac:dyDescent="0.3">
      <c r="A387" s="31" t="s">
        <v>558</v>
      </c>
      <c r="B387" s="31">
        <v>1396</v>
      </c>
      <c r="C387" s="31">
        <v>5</v>
      </c>
      <c r="D387" s="31">
        <v>2</v>
      </c>
      <c r="E387" s="31">
        <v>37604</v>
      </c>
      <c r="F387" s="34">
        <f t="shared" si="10"/>
        <v>1.0638297872334057E-4</v>
      </c>
      <c r="H387" s="31" t="s">
        <v>549</v>
      </c>
      <c r="I387" s="31">
        <v>1396</v>
      </c>
      <c r="J387" s="31">
        <v>4</v>
      </c>
      <c r="K387" s="31">
        <v>21</v>
      </c>
      <c r="L387" s="31">
        <v>37900</v>
      </c>
      <c r="M387" s="34">
        <f t="shared" si="11"/>
        <v>-7.909306617452927E-4</v>
      </c>
    </row>
    <row r="388" spans="1:13" x14ac:dyDescent="0.3">
      <c r="A388" s="29" t="s">
        <v>559</v>
      </c>
      <c r="B388" s="29">
        <v>1396</v>
      </c>
      <c r="C388" s="29">
        <v>5</v>
      </c>
      <c r="D388" s="29">
        <v>3</v>
      </c>
      <c r="E388" s="29">
        <v>37642</v>
      </c>
      <c r="F388" s="34">
        <f t="shared" si="10"/>
        <v>1.0105307945962316E-3</v>
      </c>
      <c r="H388" s="29" t="s">
        <v>550</v>
      </c>
      <c r="I388" s="29">
        <v>1396</v>
      </c>
      <c r="J388" s="29">
        <v>4</v>
      </c>
      <c r="K388" s="29">
        <v>22</v>
      </c>
      <c r="L388" s="29">
        <v>37850</v>
      </c>
      <c r="M388" s="34">
        <f t="shared" si="11"/>
        <v>-1.3192612137202797E-3</v>
      </c>
    </row>
    <row r="389" spans="1:13" x14ac:dyDescent="0.3">
      <c r="A389" s="31" t="s">
        <v>560</v>
      </c>
      <c r="B389" s="31">
        <v>1396</v>
      </c>
      <c r="C389" s="31">
        <v>5</v>
      </c>
      <c r="D389" s="31">
        <v>4</v>
      </c>
      <c r="E389" s="31">
        <v>37808</v>
      </c>
      <c r="F389" s="34">
        <f t="shared" si="10"/>
        <v>4.4099675893947143E-3</v>
      </c>
      <c r="H389" s="31" t="s">
        <v>551</v>
      </c>
      <c r="I389" s="31">
        <v>1396</v>
      </c>
      <c r="J389" s="31">
        <v>4</v>
      </c>
      <c r="K389" s="31">
        <v>24</v>
      </c>
      <c r="L389" s="31">
        <v>37820</v>
      </c>
      <c r="M389" s="34">
        <f t="shared" si="11"/>
        <v>-7.9260237780709453E-4</v>
      </c>
    </row>
    <row r="390" spans="1:13" x14ac:dyDescent="0.3">
      <c r="A390" s="29" t="s">
        <v>561</v>
      </c>
      <c r="B390" s="29">
        <v>1396</v>
      </c>
      <c r="C390" s="29">
        <v>5</v>
      </c>
      <c r="D390" s="29">
        <v>5</v>
      </c>
      <c r="E390" s="29">
        <v>37886</v>
      </c>
      <c r="F390" s="34">
        <f t="shared" ref="F390:F453" si="12">E390/E389-1</f>
        <v>2.063055438002559E-3</v>
      </c>
      <c r="H390" s="29" t="s">
        <v>552</v>
      </c>
      <c r="I390" s="29">
        <v>1396</v>
      </c>
      <c r="J390" s="29">
        <v>4</v>
      </c>
      <c r="K390" s="29">
        <v>25</v>
      </c>
      <c r="L390" s="29">
        <v>37800</v>
      </c>
      <c r="M390" s="34">
        <f t="shared" ref="M390:M453" si="13">L390/L389-1</f>
        <v>-5.2882072977256112E-4</v>
      </c>
    </row>
    <row r="391" spans="1:13" x14ac:dyDescent="0.3">
      <c r="A391" s="31" t="s">
        <v>562</v>
      </c>
      <c r="B391" s="31">
        <v>1396</v>
      </c>
      <c r="C391" s="31">
        <v>5</v>
      </c>
      <c r="D391" s="31">
        <v>7</v>
      </c>
      <c r="E391" s="31">
        <v>37887</v>
      </c>
      <c r="F391" s="34">
        <f t="shared" si="12"/>
        <v>2.6394974396826143E-5</v>
      </c>
      <c r="H391" s="31" t="s">
        <v>553</v>
      </c>
      <c r="I391" s="31">
        <v>1396</v>
      </c>
      <c r="J391" s="31">
        <v>4</v>
      </c>
      <c r="K391" s="31">
        <v>26</v>
      </c>
      <c r="L391" s="31">
        <v>37790</v>
      </c>
      <c r="M391" s="34">
        <f t="shared" si="13"/>
        <v>-2.6455026455030062E-4</v>
      </c>
    </row>
    <row r="392" spans="1:13" x14ac:dyDescent="0.3">
      <c r="A392" s="29" t="s">
        <v>563</v>
      </c>
      <c r="B392" s="29">
        <v>1396</v>
      </c>
      <c r="C392" s="29">
        <v>5</v>
      </c>
      <c r="D392" s="29">
        <v>8</v>
      </c>
      <c r="E392" s="29">
        <v>37981</v>
      </c>
      <c r="F392" s="34">
        <f t="shared" si="12"/>
        <v>2.4810621057353988E-3</v>
      </c>
      <c r="H392" s="29" t="s">
        <v>554</v>
      </c>
      <c r="I392" s="29">
        <v>1396</v>
      </c>
      <c r="J392" s="29">
        <v>4</v>
      </c>
      <c r="K392" s="29">
        <v>27</v>
      </c>
      <c r="L392" s="29">
        <v>37780</v>
      </c>
      <c r="M392" s="34">
        <f t="shared" si="13"/>
        <v>-2.6462026991269649E-4</v>
      </c>
    </row>
    <row r="393" spans="1:13" x14ac:dyDescent="0.3">
      <c r="A393" s="31" t="s">
        <v>564</v>
      </c>
      <c r="B393" s="31">
        <v>1396</v>
      </c>
      <c r="C393" s="31">
        <v>5</v>
      </c>
      <c r="D393" s="31">
        <v>9</v>
      </c>
      <c r="E393" s="31">
        <v>37999</v>
      </c>
      <c r="F393" s="34">
        <f t="shared" si="12"/>
        <v>4.7392117111177967E-4</v>
      </c>
      <c r="H393" s="31" t="s">
        <v>555</v>
      </c>
      <c r="I393" s="31">
        <v>1396</v>
      </c>
      <c r="J393" s="31">
        <v>4</v>
      </c>
      <c r="K393" s="31">
        <v>28</v>
      </c>
      <c r="L393" s="31">
        <v>37770</v>
      </c>
      <c r="M393" s="34">
        <f t="shared" si="13"/>
        <v>-2.6469031233455897E-4</v>
      </c>
    </row>
    <row r="394" spans="1:13" x14ac:dyDescent="0.3">
      <c r="A394" s="29" t="s">
        <v>565</v>
      </c>
      <c r="B394" s="29">
        <v>1396</v>
      </c>
      <c r="C394" s="29">
        <v>5</v>
      </c>
      <c r="D394" s="29">
        <v>10</v>
      </c>
      <c r="E394" s="29">
        <v>38073</v>
      </c>
      <c r="F394" s="34">
        <f t="shared" si="12"/>
        <v>1.9474196689386325E-3</v>
      </c>
      <c r="H394" s="29" t="s">
        <v>1930</v>
      </c>
      <c r="I394" s="29">
        <v>1396</v>
      </c>
      <c r="J394" s="29">
        <v>4</v>
      </c>
      <c r="K394" s="29">
        <v>29</v>
      </c>
      <c r="L394" s="29">
        <v>37820</v>
      </c>
      <c r="M394" s="34">
        <f t="shared" si="13"/>
        <v>1.323801959226989E-3</v>
      </c>
    </row>
    <row r="395" spans="1:13" x14ac:dyDescent="0.3">
      <c r="A395" s="31" t="s">
        <v>566</v>
      </c>
      <c r="B395" s="31">
        <v>1396</v>
      </c>
      <c r="C395" s="31">
        <v>5</v>
      </c>
      <c r="D395" s="31">
        <v>11</v>
      </c>
      <c r="E395" s="31">
        <v>38051</v>
      </c>
      <c r="F395" s="34">
        <f t="shared" si="12"/>
        <v>-5.7783731253113757E-4</v>
      </c>
      <c r="H395" s="31" t="s">
        <v>556</v>
      </c>
      <c r="I395" s="31">
        <v>1396</v>
      </c>
      <c r="J395" s="31">
        <v>4</v>
      </c>
      <c r="K395" s="31">
        <v>31</v>
      </c>
      <c r="L395" s="31">
        <v>37760</v>
      </c>
      <c r="M395" s="34">
        <f t="shared" si="13"/>
        <v>-1.5864621893177944E-3</v>
      </c>
    </row>
    <row r="396" spans="1:13" x14ac:dyDescent="0.3">
      <c r="A396" s="29" t="s">
        <v>567</v>
      </c>
      <c r="B396" s="29">
        <v>1396</v>
      </c>
      <c r="C396" s="29">
        <v>5</v>
      </c>
      <c r="D396" s="29">
        <v>12</v>
      </c>
      <c r="E396" s="29">
        <v>37948</v>
      </c>
      <c r="F396" s="34">
        <f t="shared" si="12"/>
        <v>-2.7068933799374584E-3</v>
      </c>
      <c r="H396" s="29" t="s">
        <v>557</v>
      </c>
      <c r="I396" s="29">
        <v>1396</v>
      </c>
      <c r="J396" s="29">
        <v>5</v>
      </c>
      <c r="K396" s="29">
        <v>1</v>
      </c>
      <c r="L396" s="29">
        <v>37750</v>
      </c>
      <c r="M396" s="34">
        <f t="shared" si="13"/>
        <v>-2.6483050847458944E-4</v>
      </c>
    </row>
    <row r="397" spans="1:13" x14ac:dyDescent="0.3">
      <c r="A397" s="31" t="s">
        <v>568</v>
      </c>
      <c r="B397" s="31">
        <v>1396</v>
      </c>
      <c r="C397" s="31">
        <v>5</v>
      </c>
      <c r="D397" s="31">
        <v>14</v>
      </c>
      <c r="E397" s="31">
        <v>38079</v>
      </c>
      <c r="F397" s="34">
        <f t="shared" si="12"/>
        <v>3.452092336882151E-3</v>
      </c>
      <c r="H397" s="31" t="s">
        <v>558</v>
      </c>
      <c r="I397" s="31">
        <v>1396</v>
      </c>
      <c r="J397" s="31">
        <v>5</v>
      </c>
      <c r="K397" s="31">
        <v>2</v>
      </c>
      <c r="L397" s="31">
        <v>37720</v>
      </c>
      <c r="M397" s="34">
        <f t="shared" si="13"/>
        <v>-7.947019867550198E-4</v>
      </c>
    </row>
    <row r="398" spans="1:13" x14ac:dyDescent="0.3">
      <c r="A398" s="29" t="s">
        <v>569</v>
      </c>
      <c r="B398" s="29">
        <v>1396</v>
      </c>
      <c r="C398" s="29">
        <v>5</v>
      </c>
      <c r="D398" s="29">
        <v>15</v>
      </c>
      <c r="E398" s="29">
        <v>38068</v>
      </c>
      <c r="F398" s="34">
        <f t="shared" si="12"/>
        <v>-2.88873132172629E-4</v>
      </c>
      <c r="H398" s="29" t="s">
        <v>559</v>
      </c>
      <c r="I398" s="29">
        <v>1396</v>
      </c>
      <c r="J398" s="29">
        <v>5</v>
      </c>
      <c r="K398" s="29">
        <v>3</v>
      </c>
      <c r="L398" s="29">
        <v>37790</v>
      </c>
      <c r="M398" s="34">
        <f t="shared" si="13"/>
        <v>1.855779427359483E-3</v>
      </c>
    </row>
    <row r="399" spans="1:13" x14ac:dyDescent="0.3">
      <c r="A399" s="31" t="s">
        <v>570</v>
      </c>
      <c r="B399" s="31">
        <v>1396</v>
      </c>
      <c r="C399" s="31">
        <v>5</v>
      </c>
      <c r="D399" s="31">
        <v>16</v>
      </c>
      <c r="E399" s="31">
        <v>38003</v>
      </c>
      <c r="F399" s="34">
        <f t="shared" si="12"/>
        <v>-1.7074708416517925E-3</v>
      </c>
      <c r="H399" s="31" t="s">
        <v>560</v>
      </c>
      <c r="I399" s="31">
        <v>1396</v>
      </c>
      <c r="J399" s="31">
        <v>5</v>
      </c>
      <c r="K399" s="31">
        <v>4</v>
      </c>
      <c r="L399" s="31">
        <v>38000</v>
      </c>
      <c r="M399" s="34">
        <f t="shared" si="13"/>
        <v>5.5570256681660712E-3</v>
      </c>
    </row>
    <row r="400" spans="1:13" x14ac:dyDescent="0.3">
      <c r="A400" s="29" t="s">
        <v>571</v>
      </c>
      <c r="B400" s="29">
        <v>1396</v>
      </c>
      <c r="C400" s="29">
        <v>5</v>
      </c>
      <c r="D400" s="29">
        <v>17</v>
      </c>
      <c r="E400" s="29">
        <v>37965</v>
      </c>
      <c r="F400" s="34">
        <f t="shared" si="12"/>
        <v>-9.9992105886381744E-4</v>
      </c>
      <c r="H400" s="29" t="s">
        <v>561</v>
      </c>
      <c r="I400" s="29">
        <v>1396</v>
      </c>
      <c r="J400" s="29">
        <v>5</v>
      </c>
      <c r="K400" s="29">
        <v>5</v>
      </c>
      <c r="L400" s="29">
        <v>38010</v>
      </c>
      <c r="M400" s="34">
        <f t="shared" si="13"/>
        <v>2.63157894736743E-4</v>
      </c>
    </row>
    <row r="401" spans="1:13" x14ac:dyDescent="0.3">
      <c r="A401" s="31" t="s">
        <v>572</v>
      </c>
      <c r="B401" s="31">
        <v>1396</v>
      </c>
      <c r="C401" s="31">
        <v>5</v>
      </c>
      <c r="D401" s="31">
        <v>18</v>
      </c>
      <c r="E401" s="31">
        <v>37977</v>
      </c>
      <c r="F401" s="34">
        <f t="shared" si="12"/>
        <v>3.1608060055310361E-4</v>
      </c>
      <c r="H401" s="31" t="s">
        <v>562</v>
      </c>
      <c r="I401" s="31">
        <v>1396</v>
      </c>
      <c r="J401" s="31">
        <v>5</v>
      </c>
      <c r="K401" s="31">
        <v>7</v>
      </c>
      <c r="L401" s="31">
        <v>38070</v>
      </c>
      <c r="M401" s="34">
        <f t="shared" si="13"/>
        <v>1.5785319652723562E-3</v>
      </c>
    </row>
    <row r="402" spans="1:13" x14ac:dyDescent="0.3">
      <c r="A402" s="29" t="s">
        <v>573</v>
      </c>
      <c r="B402" s="29">
        <v>1396</v>
      </c>
      <c r="C402" s="29">
        <v>5</v>
      </c>
      <c r="D402" s="29">
        <v>19</v>
      </c>
      <c r="E402" s="29">
        <v>38075</v>
      </c>
      <c r="F402" s="34">
        <f t="shared" si="12"/>
        <v>2.5805092556021592E-3</v>
      </c>
      <c r="H402" s="29" t="s">
        <v>563</v>
      </c>
      <c r="I402" s="29">
        <v>1396</v>
      </c>
      <c r="J402" s="29">
        <v>5</v>
      </c>
      <c r="K402" s="29">
        <v>8</v>
      </c>
      <c r="L402" s="29">
        <v>38120</v>
      </c>
      <c r="M402" s="34">
        <f t="shared" si="13"/>
        <v>1.3133701076963877E-3</v>
      </c>
    </row>
    <row r="403" spans="1:13" x14ac:dyDescent="0.3">
      <c r="A403" s="31" t="s">
        <v>574</v>
      </c>
      <c r="B403" s="31">
        <v>1396</v>
      </c>
      <c r="C403" s="31">
        <v>5</v>
      </c>
      <c r="D403" s="31">
        <v>21</v>
      </c>
      <c r="E403" s="31">
        <v>38001</v>
      </c>
      <c r="F403" s="34">
        <f t="shared" si="12"/>
        <v>-1.9435325016414762E-3</v>
      </c>
      <c r="H403" s="31" t="s">
        <v>564</v>
      </c>
      <c r="I403" s="31">
        <v>1396</v>
      </c>
      <c r="J403" s="31">
        <v>5</v>
      </c>
      <c r="K403" s="31">
        <v>9</v>
      </c>
      <c r="L403" s="31">
        <v>38130</v>
      </c>
      <c r="M403" s="34">
        <f t="shared" si="13"/>
        <v>2.6232948583415627E-4</v>
      </c>
    </row>
    <row r="404" spans="1:13" x14ac:dyDescent="0.3">
      <c r="A404" s="29" t="s">
        <v>575</v>
      </c>
      <c r="B404" s="29">
        <v>1396</v>
      </c>
      <c r="C404" s="29">
        <v>5</v>
      </c>
      <c r="D404" s="29">
        <v>22</v>
      </c>
      <c r="E404" s="29">
        <v>38001</v>
      </c>
      <c r="F404" s="34">
        <f t="shared" si="12"/>
        <v>0</v>
      </c>
      <c r="H404" s="29" t="s">
        <v>565</v>
      </c>
      <c r="I404" s="29">
        <v>1396</v>
      </c>
      <c r="J404" s="29">
        <v>5</v>
      </c>
      <c r="K404" s="29">
        <v>10</v>
      </c>
      <c r="L404" s="29">
        <v>38190</v>
      </c>
      <c r="M404" s="34">
        <f t="shared" si="13"/>
        <v>1.5735641227379027E-3</v>
      </c>
    </row>
    <row r="405" spans="1:13" x14ac:dyDescent="0.3">
      <c r="A405" s="31" t="s">
        <v>576</v>
      </c>
      <c r="B405" s="31">
        <v>1396</v>
      </c>
      <c r="C405" s="31">
        <v>5</v>
      </c>
      <c r="D405" s="31">
        <v>23</v>
      </c>
      <c r="E405" s="31">
        <v>38006</v>
      </c>
      <c r="F405" s="34">
        <f t="shared" si="12"/>
        <v>1.3157548485565052E-4</v>
      </c>
      <c r="H405" s="31" t="s">
        <v>566</v>
      </c>
      <c r="I405" s="31">
        <v>1396</v>
      </c>
      <c r="J405" s="31">
        <v>5</v>
      </c>
      <c r="K405" s="31">
        <v>11</v>
      </c>
      <c r="L405" s="31">
        <v>38210</v>
      </c>
      <c r="M405" s="34">
        <f t="shared" si="13"/>
        <v>5.2369730295898087E-4</v>
      </c>
    </row>
    <row r="406" spans="1:13" x14ac:dyDescent="0.3">
      <c r="A406" s="29" t="s">
        <v>577</v>
      </c>
      <c r="B406" s="29">
        <v>1396</v>
      </c>
      <c r="C406" s="29">
        <v>5</v>
      </c>
      <c r="D406" s="29">
        <v>24</v>
      </c>
      <c r="E406" s="29">
        <v>38052</v>
      </c>
      <c r="F406" s="34">
        <f t="shared" si="12"/>
        <v>1.2103352102299514E-3</v>
      </c>
      <c r="H406" s="29" t="s">
        <v>567</v>
      </c>
      <c r="I406" s="29">
        <v>1396</v>
      </c>
      <c r="J406" s="29">
        <v>5</v>
      </c>
      <c r="K406" s="29">
        <v>12</v>
      </c>
      <c r="L406" s="29">
        <v>38260</v>
      </c>
      <c r="M406" s="34">
        <f t="shared" si="13"/>
        <v>1.3085579691181071E-3</v>
      </c>
    </row>
    <row r="407" spans="1:13" x14ac:dyDescent="0.3">
      <c r="A407" s="31" t="s">
        <v>578</v>
      </c>
      <c r="B407" s="31">
        <v>1396</v>
      </c>
      <c r="C407" s="31">
        <v>5</v>
      </c>
      <c r="D407" s="31">
        <v>25</v>
      </c>
      <c r="E407" s="31">
        <v>38084</v>
      </c>
      <c r="F407" s="34">
        <f t="shared" si="12"/>
        <v>8.4095448333854073E-4</v>
      </c>
      <c r="H407" s="31" t="s">
        <v>569</v>
      </c>
      <c r="I407" s="31">
        <v>1396</v>
      </c>
      <c r="J407" s="31">
        <v>5</v>
      </c>
      <c r="K407" s="31">
        <v>15</v>
      </c>
      <c r="L407" s="31">
        <v>38210</v>
      </c>
      <c r="M407" s="34">
        <f t="shared" si="13"/>
        <v>-1.30684788290647E-3</v>
      </c>
    </row>
    <row r="408" spans="1:13" x14ac:dyDescent="0.3">
      <c r="A408" s="29" t="s">
        <v>579</v>
      </c>
      <c r="B408" s="29">
        <v>1396</v>
      </c>
      <c r="C408" s="29">
        <v>5</v>
      </c>
      <c r="D408" s="29">
        <v>26</v>
      </c>
      <c r="E408" s="29">
        <v>38155</v>
      </c>
      <c r="F408" s="34">
        <f t="shared" si="12"/>
        <v>1.8642999684908013E-3</v>
      </c>
      <c r="H408" s="29" t="s">
        <v>570</v>
      </c>
      <c r="I408" s="29">
        <v>1396</v>
      </c>
      <c r="J408" s="29">
        <v>5</v>
      </c>
      <c r="K408" s="29">
        <v>16</v>
      </c>
      <c r="L408" s="29">
        <v>38150</v>
      </c>
      <c r="M408" s="34">
        <f t="shared" si="13"/>
        <v>-1.5702695629415953E-3</v>
      </c>
    </row>
    <row r="409" spans="1:13" x14ac:dyDescent="0.3">
      <c r="A409" s="31" t="s">
        <v>580</v>
      </c>
      <c r="B409" s="31">
        <v>1396</v>
      </c>
      <c r="C409" s="31">
        <v>5</v>
      </c>
      <c r="D409" s="31">
        <v>28</v>
      </c>
      <c r="E409" s="31">
        <v>38117</v>
      </c>
      <c r="F409" s="34">
        <f t="shared" si="12"/>
        <v>-9.9593762285410392E-4</v>
      </c>
      <c r="H409" s="31" t="s">
        <v>571</v>
      </c>
      <c r="I409" s="31">
        <v>1396</v>
      </c>
      <c r="J409" s="31">
        <v>5</v>
      </c>
      <c r="K409" s="31">
        <v>17</v>
      </c>
      <c r="L409" s="31">
        <v>38110</v>
      </c>
      <c r="M409" s="34">
        <f t="shared" si="13"/>
        <v>-1.0484927916120101E-3</v>
      </c>
    </row>
    <row r="410" spans="1:13" x14ac:dyDescent="0.3">
      <c r="A410" s="29" t="s">
        <v>581</v>
      </c>
      <c r="B410" s="29">
        <v>1396</v>
      </c>
      <c r="C410" s="29">
        <v>5</v>
      </c>
      <c r="D410" s="29">
        <v>29</v>
      </c>
      <c r="E410" s="29">
        <v>38176</v>
      </c>
      <c r="F410" s="34">
        <f t="shared" si="12"/>
        <v>1.5478657816723196E-3</v>
      </c>
      <c r="H410" s="29" t="s">
        <v>572</v>
      </c>
      <c r="I410" s="29">
        <v>1396</v>
      </c>
      <c r="J410" s="29">
        <v>5</v>
      </c>
      <c r="K410" s="29">
        <v>18</v>
      </c>
      <c r="L410" s="29">
        <v>38110</v>
      </c>
      <c r="M410" s="34">
        <f t="shared" si="13"/>
        <v>0</v>
      </c>
    </row>
    <row r="411" spans="1:13" x14ac:dyDescent="0.3">
      <c r="A411" s="31" t="s">
        <v>582</v>
      </c>
      <c r="B411" s="31">
        <v>1396</v>
      </c>
      <c r="C411" s="31">
        <v>5</v>
      </c>
      <c r="D411" s="31">
        <v>30</v>
      </c>
      <c r="E411" s="31">
        <v>38303</v>
      </c>
      <c r="F411" s="34">
        <f t="shared" si="12"/>
        <v>3.3266974015087047E-3</v>
      </c>
      <c r="H411" s="31" t="s">
        <v>574</v>
      </c>
      <c r="I411" s="31">
        <v>1396</v>
      </c>
      <c r="J411" s="31">
        <v>5</v>
      </c>
      <c r="K411" s="31">
        <v>21</v>
      </c>
      <c r="L411" s="31">
        <v>38130</v>
      </c>
      <c r="M411" s="34">
        <f t="shared" si="13"/>
        <v>5.2479664130156145E-4</v>
      </c>
    </row>
    <row r="412" spans="1:13" x14ac:dyDescent="0.3">
      <c r="A412" s="29" t="s">
        <v>583</v>
      </c>
      <c r="B412" s="29">
        <v>1396</v>
      </c>
      <c r="C412" s="29">
        <v>5</v>
      </c>
      <c r="D412" s="29">
        <v>31</v>
      </c>
      <c r="E412" s="29">
        <v>38386</v>
      </c>
      <c r="F412" s="34">
        <f t="shared" si="12"/>
        <v>2.1669320940918002E-3</v>
      </c>
      <c r="H412" s="29" t="s">
        <v>575</v>
      </c>
      <c r="I412" s="29">
        <v>1396</v>
      </c>
      <c r="J412" s="29">
        <v>5</v>
      </c>
      <c r="K412" s="29">
        <v>22</v>
      </c>
      <c r="L412" s="29">
        <v>38120</v>
      </c>
      <c r="M412" s="34">
        <f t="shared" si="13"/>
        <v>-2.6226068712298378E-4</v>
      </c>
    </row>
    <row r="413" spans="1:13" x14ac:dyDescent="0.3">
      <c r="A413" s="31" t="s">
        <v>584</v>
      </c>
      <c r="B413" s="31">
        <v>1396</v>
      </c>
      <c r="C413" s="31">
        <v>6</v>
      </c>
      <c r="D413" s="31">
        <v>1</v>
      </c>
      <c r="E413" s="31">
        <v>38249</v>
      </c>
      <c r="F413" s="34">
        <f t="shared" si="12"/>
        <v>-3.5690095347261641E-3</v>
      </c>
      <c r="H413" s="31" t="s">
        <v>576</v>
      </c>
      <c r="I413" s="31">
        <v>1396</v>
      </c>
      <c r="J413" s="31">
        <v>5</v>
      </c>
      <c r="K413" s="31">
        <v>23</v>
      </c>
      <c r="L413" s="31">
        <v>38130</v>
      </c>
      <c r="M413" s="34">
        <f t="shared" si="13"/>
        <v>2.6232948583415627E-4</v>
      </c>
    </row>
    <row r="414" spans="1:13" x14ac:dyDescent="0.3">
      <c r="A414" s="29" t="s">
        <v>585</v>
      </c>
      <c r="B414" s="29">
        <v>1396</v>
      </c>
      <c r="C414" s="29">
        <v>6</v>
      </c>
      <c r="D414" s="29">
        <v>2</v>
      </c>
      <c r="E414" s="29">
        <v>38285</v>
      </c>
      <c r="F414" s="34">
        <f t="shared" si="12"/>
        <v>9.4120107715234269E-4</v>
      </c>
      <c r="H414" s="29" t="s">
        <v>577</v>
      </c>
      <c r="I414" s="29">
        <v>1396</v>
      </c>
      <c r="J414" s="29">
        <v>5</v>
      </c>
      <c r="K414" s="29">
        <v>24</v>
      </c>
      <c r="L414" s="29">
        <v>38170</v>
      </c>
      <c r="M414" s="34">
        <f t="shared" si="13"/>
        <v>1.0490427484919351E-3</v>
      </c>
    </row>
    <row r="415" spans="1:13" x14ac:dyDescent="0.3">
      <c r="A415" s="31" t="s">
        <v>586</v>
      </c>
      <c r="B415" s="31">
        <v>1396</v>
      </c>
      <c r="C415" s="31">
        <v>6</v>
      </c>
      <c r="D415" s="31">
        <v>4</v>
      </c>
      <c r="E415" s="31">
        <v>37998</v>
      </c>
      <c r="F415" s="34">
        <f t="shared" si="12"/>
        <v>-7.496408515084263E-3</v>
      </c>
      <c r="H415" s="31" t="s">
        <v>578</v>
      </c>
      <c r="I415" s="31">
        <v>1396</v>
      </c>
      <c r="J415" s="31">
        <v>5</v>
      </c>
      <c r="K415" s="31">
        <v>25</v>
      </c>
      <c r="L415" s="31">
        <v>38200</v>
      </c>
      <c r="M415" s="34">
        <f t="shared" si="13"/>
        <v>7.8595755829180547E-4</v>
      </c>
    </row>
    <row r="416" spans="1:13" x14ac:dyDescent="0.3">
      <c r="A416" s="29" t="s">
        <v>587</v>
      </c>
      <c r="B416" s="29">
        <v>1396</v>
      </c>
      <c r="C416" s="29">
        <v>6</v>
      </c>
      <c r="D416" s="29">
        <v>5</v>
      </c>
      <c r="E416" s="29">
        <v>38505</v>
      </c>
      <c r="F416" s="34">
        <f t="shared" si="12"/>
        <v>1.3342807516184996E-2</v>
      </c>
      <c r="H416" s="29" t="s">
        <v>579</v>
      </c>
      <c r="I416" s="29">
        <v>1396</v>
      </c>
      <c r="J416" s="29">
        <v>5</v>
      </c>
      <c r="K416" s="29">
        <v>26</v>
      </c>
      <c r="L416" s="29">
        <v>38200</v>
      </c>
      <c r="M416" s="34">
        <f t="shared" si="13"/>
        <v>0</v>
      </c>
    </row>
    <row r="417" spans="1:13" x14ac:dyDescent="0.3">
      <c r="A417" s="31" t="s">
        <v>588</v>
      </c>
      <c r="B417" s="31">
        <v>1396</v>
      </c>
      <c r="C417" s="31">
        <v>6</v>
      </c>
      <c r="D417" s="31">
        <v>6</v>
      </c>
      <c r="E417" s="31">
        <v>38460</v>
      </c>
      <c r="F417" s="34">
        <f t="shared" si="12"/>
        <v>-1.1686793922867089E-3</v>
      </c>
      <c r="H417" s="31" t="s">
        <v>580</v>
      </c>
      <c r="I417" s="31">
        <v>1396</v>
      </c>
      <c r="J417" s="31">
        <v>5</v>
      </c>
      <c r="K417" s="31">
        <v>28</v>
      </c>
      <c r="L417" s="31">
        <v>38240</v>
      </c>
      <c r="M417" s="34">
        <f t="shared" si="13"/>
        <v>1.0471204188482464E-3</v>
      </c>
    </row>
    <row r="418" spans="1:13" x14ac:dyDescent="0.3">
      <c r="A418" s="29" t="s">
        <v>589</v>
      </c>
      <c r="B418" s="29">
        <v>1396</v>
      </c>
      <c r="C418" s="29">
        <v>6</v>
      </c>
      <c r="D418" s="29">
        <v>7</v>
      </c>
      <c r="E418" s="29">
        <v>38505</v>
      </c>
      <c r="F418" s="34">
        <f t="shared" si="12"/>
        <v>1.1700468018720489E-3</v>
      </c>
      <c r="H418" s="29" t="s">
        <v>581</v>
      </c>
      <c r="I418" s="29">
        <v>1396</v>
      </c>
      <c r="J418" s="29">
        <v>5</v>
      </c>
      <c r="K418" s="29">
        <v>29</v>
      </c>
      <c r="L418" s="29">
        <v>38280</v>
      </c>
      <c r="M418" s="34">
        <f t="shared" si="13"/>
        <v>1.0460251046024993E-3</v>
      </c>
    </row>
    <row r="419" spans="1:13" x14ac:dyDescent="0.3">
      <c r="A419" s="31" t="s">
        <v>590</v>
      </c>
      <c r="B419" s="31">
        <v>1396</v>
      </c>
      <c r="C419" s="31">
        <v>6</v>
      </c>
      <c r="D419" s="31">
        <v>8</v>
      </c>
      <c r="E419" s="31">
        <v>38634</v>
      </c>
      <c r="F419" s="34">
        <f t="shared" si="12"/>
        <v>3.3502142578885064E-3</v>
      </c>
      <c r="H419" s="31" t="s">
        <v>582</v>
      </c>
      <c r="I419" s="31">
        <v>1396</v>
      </c>
      <c r="J419" s="31">
        <v>5</v>
      </c>
      <c r="K419" s="31">
        <v>30</v>
      </c>
      <c r="L419" s="31">
        <v>38300</v>
      </c>
      <c r="M419" s="34">
        <f t="shared" si="13"/>
        <v>5.2246603970740324E-4</v>
      </c>
    </row>
    <row r="420" spans="1:13" x14ac:dyDescent="0.3">
      <c r="A420" s="29" t="s">
        <v>591</v>
      </c>
      <c r="B420" s="29">
        <v>1396</v>
      </c>
      <c r="C420" s="29">
        <v>6</v>
      </c>
      <c r="D420" s="29">
        <v>9</v>
      </c>
      <c r="E420" s="29">
        <v>38688</v>
      </c>
      <c r="F420" s="34">
        <f t="shared" si="12"/>
        <v>1.3977325671687968E-3</v>
      </c>
      <c r="H420" s="29" t="s">
        <v>583</v>
      </c>
      <c r="I420" s="29">
        <v>1396</v>
      </c>
      <c r="J420" s="29">
        <v>5</v>
      </c>
      <c r="K420" s="29">
        <v>31</v>
      </c>
      <c r="L420" s="29">
        <v>38300</v>
      </c>
      <c r="M420" s="34">
        <f t="shared" si="13"/>
        <v>0</v>
      </c>
    </row>
    <row r="421" spans="1:13" x14ac:dyDescent="0.3">
      <c r="A421" s="31" t="s">
        <v>592</v>
      </c>
      <c r="B421" s="31">
        <v>1396</v>
      </c>
      <c r="C421" s="31">
        <v>6</v>
      </c>
      <c r="D421" s="31">
        <v>11</v>
      </c>
      <c r="E421" s="31">
        <v>38708</v>
      </c>
      <c r="F421" s="34">
        <f t="shared" si="12"/>
        <v>5.1695616211744344E-4</v>
      </c>
      <c r="H421" s="31" t="s">
        <v>584</v>
      </c>
      <c r="I421" s="31">
        <v>1396</v>
      </c>
      <c r="J421" s="31">
        <v>6</v>
      </c>
      <c r="K421" s="31">
        <v>1</v>
      </c>
      <c r="L421" s="31">
        <v>38330</v>
      </c>
      <c r="M421" s="34">
        <f t="shared" si="13"/>
        <v>7.832898172324132E-4</v>
      </c>
    </row>
    <row r="422" spans="1:13" x14ac:dyDescent="0.3">
      <c r="A422" s="29" t="s">
        <v>593</v>
      </c>
      <c r="B422" s="29">
        <v>1396</v>
      </c>
      <c r="C422" s="29">
        <v>6</v>
      </c>
      <c r="D422" s="29">
        <v>12</v>
      </c>
      <c r="E422" s="29">
        <v>38759</v>
      </c>
      <c r="F422" s="34">
        <f t="shared" si="12"/>
        <v>1.317557094140831E-3</v>
      </c>
      <c r="H422" s="29" t="s">
        <v>585</v>
      </c>
      <c r="I422" s="29">
        <v>1396</v>
      </c>
      <c r="J422" s="29">
        <v>6</v>
      </c>
      <c r="K422" s="29">
        <v>2</v>
      </c>
      <c r="L422" s="29">
        <v>38380</v>
      </c>
      <c r="M422" s="34">
        <f t="shared" si="13"/>
        <v>1.3044612575006109E-3</v>
      </c>
    </row>
    <row r="423" spans="1:13" x14ac:dyDescent="0.3">
      <c r="A423" s="31" t="s">
        <v>594</v>
      </c>
      <c r="B423" s="31">
        <v>1396</v>
      </c>
      <c r="C423" s="31">
        <v>6</v>
      </c>
      <c r="D423" s="31">
        <v>13</v>
      </c>
      <c r="E423" s="31">
        <v>38710</v>
      </c>
      <c r="F423" s="34">
        <f t="shared" si="12"/>
        <v>-1.2642225031606058E-3</v>
      </c>
      <c r="H423" s="31" t="s">
        <v>586</v>
      </c>
      <c r="I423" s="31">
        <v>1396</v>
      </c>
      <c r="J423" s="31">
        <v>6</v>
      </c>
      <c r="K423" s="31">
        <v>4</v>
      </c>
      <c r="L423" s="31">
        <v>38520</v>
      </c>
      <c r="M423" s="34">
        <f t="shared" si="13"/>
        <v>3.6477331943720603E-3</v>
      </c>
    </row>
    <row r="424" spans="1:13" x14ac:dyDescent="0.3">
      <c r="A424" s="29" t="s">
        <v>595</v>
      </c>
      <c r="B424" s="29">
        <v>1396</v>
      </c>
      <c r="C424" s="29">
        <v>6</v>
      </c>
      <c r="D424" s="29">
        <v>14</v>
      </c>
      <c r="E424" s="29">
        <v>38806</v>
      </c>
      <c r="F424" s="34">
        <f t="shared" si="12"/>
        <v>2.479979333505522E-3</v>
      </c>
      <c r="H424" s="29" t="s">
        <v>587</v>
      </c>
      <c r="I424" s="29">
        <v>1396</v>
      </c>
      <c r="J424" s="29">
        <v>6</v>
      </c>
      <c r="K424" s="29">
        <v>5</v>
      </c>
      <c r="L424" s="29">
        <v>38590</v>
      </c>
      <c r="M424" s="34">
        <f t="shared" si="13"/>
        <v>1.8172377985461452E-3</v>
      </c>
    </row>
    <row r="425" spans="1:13" x14ac:dyDescent="0.3">
      <c r="A425" s="31" t="s">
        <v>596</v>
      </c>
      <c r="B425" s="31">
        <v>1396</v>
      </c>
      <c r="C425" s="31">
        <v>6</v>
      </c>
      <c r="D425" s="31">
        <v>15</v>
      </c>
      <c r="E425" s="31">
        <v>38790</v>
      </c>
      <c r="F425" s="34">
        <f t="shared" si="12"/>
        <v>-4.1230737514819094E-4</v>
      </c>
      <c r="H425" s="31" t="s">
        <v>588</v>
      </c>
      <c r="I425" s="31">
        <v>1396</v>
      </c>
      <c r="J425" s="31">
        <v>6</v>
      </c>
      <c r="K425" s="31">
        <v>6</v>
      </c>
      <c r="L425" s="31">
        <v>38580</v>
      </c>
      <c r="M425" s="34">
        <f t="shared" si="13"/>
        <v>-2.5913449080072759E-4</v>
      </c>
    </row>
    <row r="426" spans="1:13" x14ac:dyDescent="0.3">
      <c r="A426" s="29" t="s">
        <v>597</v>
      </c>
      <c r="B426" s="29">
        <v>1396</v>
      </c>
      <c r="C426" s="29">
        <v>6</v>
      </c>
      <c r="D426" s="29">
        <v>16</v>
      </c>
      <c r="E426" s="29">
        <v>38997</v>
      </c>
      <c r="F426" s="34">
        <f t="shared" si="12"/>
        <v>5.3364269141531473E-3</v>
      </c>
      <c r="H426" s="29" t="s">
        <v>589</v>
      </c>
      <c r="I426" s="29">
        <v>1396</v>
      </c>
      <c r="J426" s="29">
        <v>6</v>
      </c>
      <c r="K426" s="29">
        <v>7</v>
      </c>
      <c r="L426" s="29">
        <v>38630</v>
      </c>
      <c r="M426" s="34">
        <f t="shared" si="13"/>
        <v>1.2960082944530882E-3</v>
      </c>
    </row>
    <row r="427" spans="1:13" x14ac:dyDescent="0.3">
      <c r="A427" s="31" t="s">
        <v>598</v>
      </c>
      <c r="B427" s="31">
        <v>1396</v>
      </c>
      <c r="C427" s="31">
        <v>6</v>
      </c>
      <c r="D427" s="31">
        <v>19</v>
      </c>
      <c r="E427" s="31">
        <v>38911</v>
      </c>
      <c r="F427" s="34">
        <f t="shared" si="12"/>
        <v>-2.2052978434238257E-3</v>
      </c>
      <c r="H427" s="31" t="s">
        <v>590</v>
      </c>
      <c r="I427" s="31">
        <v>1396</v>
      </c>
      <c r="J427" s="31">
        <v>6</v>
      </c>
      <c r="K427" s="31">
        <v>8</v>
      </c>
      <c r="L427" s="31">
        <v>38720</v>
      </c>
      <c r="M427" s="34">
        <f t="shared" si="13"/>
        <v>2.3297954957286482E-3</v>
      </c>
    </row>
    <row r="428" spans="1:13" x14ac:dyDescent="0.3">
      <c r="A428" s="29" t="s">
        <v>599</v>
      </c>
      <c r="B428" s="29">
        <v>1396</v>
      </c>
      <c r="C428" s="29">
        <v>6</v>
      </c>
      <c r="D428" s="29">
        <v>20</v>
      </c>
      <c r="E428" s="29">
        <v>38850</v>
      </c>
      <c r="F428" s="34">
        <f t="shared" si="12"/>
        <v>-1.5676800904628196E-3</v>
      </c>
      <c r="H428" s="29" t="s">
        <v>591</v>
      </c>
      <c r="I428" s="29">
        <v>1396</v>
      </c>
      <c r="J428" s="29">
        <v>6</v>
      </c>
      <c r="K428" s="29">
        <v>9</v>
      </c>
      <c r="L428" s="29">
        <v>38740</v>
      </c>
      <c r="M428" s="34">
        <f t="shared" si="13"/>
        <v>5.1652892561993013E-4</v>
      </c>
    </row>
    <row r="429" spans="1:13" x14ac:dyDescent="0.3">
      <c r="A429" s="31" t="s">
        <v>600</v>
      </c>
      <c r="B429" s="31">
        <v>1396</v>
      </c>
      <c r="C429" s="31">
        <v>6</v>
      </c>
      <c r="D429" s="31">
        <v>21</v>
      </c>
      <c r="E429" s="31">
        <v>39030</v>
      </c>
      <c r="F429" s="34">
        <f t="shared" si="12"/>
        <v>4.6332046332047128E-3</v>
      </c>
      <c r="H429" s="31" t="s">
        <v>592</v>
      </c>
      <c r="I429" s="31">
        <v>1396</v>
      </c>
      <c r="J429" s="31">
        <v>6</v>
      </c>
      <c r="K429" s="31">
        <v>11</v>
      </c>
      <c r="L429" s="31">
        <v>38820</v>
      </c>
      <c r="M429" s="34">
        <f t="shared" si="13"/>
        <v>2.0650490449147796E-3</v>
      </c>
    </row>
    <row r="430" spans="1:13" x14ac:dyDescent="0.3">
      <c r="A430" s="29" t="s">
        <v>601</v>
      </c>
      <c r="B430" s="29">
        <v>1396</v>
      </c>
      <c r="C430" s="29">
        <v>6</v>
      </c>
      <c r="D430" s="29">
        <v>22</v>
      </c>
      <c r="E430" s="29">
        <v>39020</v>
      </c>
      <c r="F430" s="34">
        <f t="shared" si="12"/>
        <v>-2.56213169356867E-4</v>
      </c>
      <c r="H430" s="29" t="s">
        <v>593</v>
      </c>
      <c r="I430" s="29">
        <v>1396</v>
      </c>
      <c r="J430" s="29">
        <v>6</v>
      </c>
      <c r="K430" s="29">
        <v>12</v>
      </c>
      <c r="L430" s="29">
        <v>38900</v>
      </c>
      <c r="M430" s="34">
        <f t="shared" si="13"/>
        <v>2.0607934054610588E-3</v>
      </c>
    </row>
    <row r="431" spans="1:13" x14ac:dyDescent="0.3">
      <c r="A431" s="31" t="s">
        <v>602</v>
      </c>
      <c r="B431" s="31">
        <v>1396</v>
      </c>
      <c r="C431" s="31">
        <v>6</v>
      </c>
      <c r="D431" s="31">
        <v>23</v>
      </c>
      <c r="E431" s="31">
        <v>39023</v>
      </c>
      <c r="F431" s="34">
        <f t="shared" si="12"/>
        <v>7.6883649410497412E-5</v>
      </c>
      <c r="H431" s="31" t="s">
        <v>594</v>
      </c>
      <c r="I431" s="31">
        <v>1396</v>
      </c>
      <c r="J431" s="31">
        <v>6</v>
      </c>
      <c r="K431" s="31">
        <v>13</v>
      </c>
      <c r="L431" s="31">
        <v>38790</v>
      </c>
      <c r="M431" s="34">
        <f t="shared" si="13"/>
        <v>-2.8277634961439979E-3</v>
      </c>
    </row>
    <row r="432" spans="1:13" x14ac:dyDescent="0.3">
      <c r="A432" s="29" t="s">
        <v>603</v>
      </c>
      <c r="B432" s="29">
        <v>1396</v>
      </c>
      <c r="C432" s="29">
        <v>6</v>
      </c>
      <c r="D432" s="29">
        <v>25</v>
      </c>
      <c r="E432" s="29">
        <v>38966</v>
      </c>
      <c r="F432" s="34">
        <f t="shared" si="12"/>
        <v>-1.460677036619451E-3</v>
      </c>
      <c r="H432" s="29" t="s">
        <v>595</v>
      </c>
      <c r="I432" s="29">
        <v>1396</v>
      </c>
      <c r="J432" s="29">
        <v>6</v>
      </c>
      <c r="K432" s="29">
        <v>14</v>
      </c>
      <c r="L432" s="29">
        <v>38820</v>
      </c>
      <c r="M432" s="34">
        <f t="shared" si="13"/>
        <v>7.7339520494978942E-4</v>
      </c>
    </row>
    <row r="433" spans="1:13" x14ac:dyDescent="0.3">
      <c r="A433" s="31" t="s">
        <v>604</v>
      </c>
      <c r="B433" s="31">
        <v>1396</v>
      </c>
      <c r="C433" s="31">
        <v>6</v>
      </c>
      <c r="D433" s="31">
        <v>26</v>
      </c>
      <c r="E433" s="31">
        <v>38914</v>
      </c>
      <c r="F433" s="34">
        <f t="shared" si="12"/>
        <v>-1.3344967407483699E-3</v>
      </c>
      <c r="H433" s="31" t="s">
        <v>596</v>
      </c>
      <c r="I433" s="31">
        <v>1396</v>
      </c>
      <c r="J433" s="31">
        <v>6</v>
      </c>
      <c r="K433" s="31">
        <v>15</v>
      </c>
      <c r="L433" s="31">
        <v>38940</v>
      </c>
      <c r="M433" s="34">
        <f t="shared" si="13"/>
        <v>3.0911901081915882E-3</v>
      </c>
    </row>
    <row r="434" spans="1:13" x14ac:dyDescent="0.3">
      <c r="A434" s="29" t="s">
        <v>605</v>
      </c>
      <c r="B434" s="29">
        <v>1396</v>
      </c>
      <c r="C434" s="29">
        <v>6</v>
      </c>
      <c r="D434" s="29">
        <v>27</v>
      </c>
      <c r="E434" s="29">
        <v>38915</v>
      </c>
      <c r="F434" s="34">
        <f t="shared" si="12"/>
        <v>2.5697692347170786E-5</v>
      </c>
      <c r="H434" s="29" t="s">
        <v>597</v>
      </c>
      <c r="I434" s="29">
        <v>1396</v>
      </c>
      <c r="J434" s="29">
        <v>6</v>
      </c>
      <c r="K434" s="29">
        <v>16</v>
      </c>
      <c r="L434" s="29">
        <v>39040</v>
      </c>
      <c r="M434" s="34">
        <f t="shared" si="13"/>
        <v>2.5680534155110291E-3</v>
      </c>
    </row>
    <row r="435" spans="1:13" x14ac:dyDescent="0.3">
      <c r="A435" s="31" t="s">
        <v>606</v>
      </c>
      <c r="B435" s="31">
        <v>1396</v>
      </c>
      <c r="C435" s="31">
        <v>6</v>
      </c>
      <c r="D435" s="31">
        <v>28</v>
      </c>
      <c r="E435" s="31">
        <v>39036</v>
      </c>
      <c r="F435" s="34">
        <f t="shared" si="12"/>
        <v>3.1093408711293513E-3</v>
      </c>
      <c r="H435" s="31" t="s">
        <v>598</v>
      </c>
      <c r="I435" s="31">
        <v>1396</v>
      </c>
      <c r="J435" s="31">
        <v>6</v>
      </c>
      <c r="K435" s="31">
        <v>19</v>
      </c>
      <c r="L435" s="31">
        <v>39000</v>
      </c>
      <c r="M435" s="34">
        <f t="shared" si="13"/>
        <v>-1.0245901639344135E-3</v>
      </c>
    </row>
    <row r="436" spans="1:13" x14ac:dyDescent="0.3">
      <c r="A436" s="29" t="s">
        <v>607</v>
      </c>
      <c r="B436" s="29">
        <v>1396</v>
      </c>
      <c r="C436" s="29">
        <v>6</v>
      </c>
      <c r="D436" s="29">
        <v>29</v>
      </c>
      <c r="E436" s="29">
        <v>38863</v>
      </c>
      <c r="F436" s="34">
        <f t="shared" si="12"/>
        <v>-4.4318065375550386E-3</v>
      </c>
      <c r="H436" s="29" t="s">
        <v>599</v>
      </c>
      <c r="I436" s="29">
        <v>1396</v>
      </c>
      <c r="J436" s="29">
        <v>6</v>
      </c>
      <c r="K436" s="29">
        <v>20</v>
      </c>
      <c r="L436" s="29">
        <v>39000</v>
      </c>
      <c r="M436" s="34">
        <f t="shared" si="13"/>
        <v>0</v>
      </c>
    </row>
    <row r="437" spans="1:13" x14ac:dyDescent="0.3">
      <c r="A437" s="31" t="s">
        <v>608</v>
      </c>
      <c r="B437" s="31">
        <v>1396</v>
      </c>
      <c r="C437" s="31">
        <v>6</v>
      </c>
      <c r="D437" s="31">
        <v>30</v>
      </c>
      <c r="E437" s="31">
        <v>39008</v>
      </c>
      <c r="F437" s="34">
        <f t="shared" si="12"/>
        <v>3.731055245349113E-3</v>
      </c>
      <c r="H437" s="31" t="s">
        <v>600</v>
      </c>
      <c r="I437" s="31">
        <v>1396</v>
      </c>
      <c r="J437" s="31">
        <v>6</v>
      </c>
      <c r="K437" s="31">
        <v>21</v>
      </c>
      <c r="L437" s="31">
        <v>39140</v>
      </c>
      <c r="M437" s="34">
        <f t="shared" si="13"/>
        <v>3.5897435897436214E-3</v>
      </c>
    </row>
    <row r="438" spans="1:13" x14ac:dyDescent="0.3">
      <c r="A438" s="29" t="s">
        <v>609</v>
      </c>
      <c r="B438" s="29">
        <v>1396</v>
      </c>
      <c r="C438" s="29">
        <v>7</v>
      </c>
      <c r="D438" s="29">
        <v>1</v>
      </c>
      <c r="E438" s="29">
        <v>38960</v>
      </c>
      <c r="F438" s="34">
        <f t="shared" si="12"/>
        <v>-1.2305168170632097E-3</v>
      </c>
      <c r="H438" s="29" t="s">
        <v>601</v>
      </c>
      <c r="I438" s="29">
        <v>1396</v>
      </c>
      <c r="J438" s="29">
        <v>6</v>
      </c>
      <c r="K438" s="29">
        <v>22</v>
      </c>
      <c r="L438" s="29">
        <v>39200</v>
      </c>
      <c r="M438" s="34">
        <f t="shared" si="13"/>
        <v>1.5329586101175963E-3</v>
      </c>
    </row>
    <row r="439" spans="1:13" x14ac:dyDescent="0.3">
      <c r="A439" s="31" t="s">
        <v>610</v>
      </c>
      <c r="B439" s="31">
        <v>1396</v>
      </c>
      <c r="C439" s="31">
        <v>7</v>
      </c>
      <c r="D439" s="31">
        <v>2</v>
      </c>
      <c r="E439" s="31">
        <v>38880</v>
      </c>
      <c r="F439" s="34">
        <f t="shared" si="12"/>
        <v>-2.0533880903490509E-3</v>
      </c>
      <c r="H439" s="31" t="s">
        <v>602</v>
      </c>
      <c r="I439" s="31">
        <v>1396</v>
      </c>
      <c r="J439" s="31">
        <v>6</v>
      </c>
      <c r="K439" s="31">
        <v>23</v>
      </c>
      <c r="L439" s="31">
        <v>39100</v>
      </c>
      <c r="M439" s="34">
        <f t="shared" si="13"/>
        <v>-2.5510204081632404E-3</v>
      </c>
    </row>
    <row r="440" spans="1:13" x14ac:dyDescent="0.3">
      <c r="A440" s="29" t="s">
        <v>611</v>
      </c>
      <c r="B440" s="29">
        <v>1396</v>
      </c>
      <c r="C440" s="29">
        <v>7</v>
      </c>
      <c r="D440" s="29">
        <v>3</v>
      </c>
      <c r="E440" s="29">
        <v>38966</v>
      </c>
      <c r="F440" s="34">
        <f t="shared" si="12"/>
        <v>2.2119341563786588E-3</v>
      </c>
      <c r="H440" s="29" t="s">
        <v>603</v>
      </c>
      <c r="I440" s="29">
        <v>1396</v>
      </c>
      <c r="J440" s="29">
        <v>6</v>
      </c>
      <c r="K440" s="29">
        <v>25</v>
      </c>
      <c r="L440" s="29">
        <v>39040</v>
      </c>
      <c r="M440" s="34">
        <f t="shared" si="13"/>
        <v>-1.5345268542199531E-3</v>
      </c>
    </row>
    <row r="441" spans="1:13" x14ac:dyDescent="0.3">
      <c r="A441" s="31" t="s">
        <v>612</v>
      </c>
      <c r="B441" s="31">
        <v>1396</v>
      </c>
      <c r="C441" s="31">
        <v>7</v>
      </c>
      <c r="D441" s="31">
        <v>4</v>
      </c>
      <c r="E441" s="31">
        <v>39112</v>
      </c>
      <c r="F441" s="34">
        <f t="shared" si="12"/>
        <v>3.7468562336395728E-3</v>
      </c>
      <c r="H441" s="31" t="s">
        <v>604</v>
      </c>
      <c r="I441" s="31">
        <v>1396</v>
      </c>
      <c r="J441" s="31">
        <v>6</v>
      </c>
      <c r="K441" s="31">
        <v>26</v>
      </c>
      <c r="L441" s="31">
        <v>38980</v>
      </c>
      <c r="M441" s="34">
        <f t="shared" si="13"/>
        <v>-1.5368852459016757E-3</v>
      </c>
    </row>
    <row r="442" spans="1:13" x14ac:dyDescent="0.3">
      <c r="A442" s="29" t="s">
        <v>613</v>
      </c>
      <c r="B442" s="29">
        <v>1396</v>
      </c>
      <c r="C442" s="29">
        <v>7</v>
      </c>
      <c r="D442" s="29">
        <v>5</v>
      </c>
      <c r="E442" s="29">
        <v>38970</v>
      </c>
      <c r="F442" s="34">
        <f t="shared" si="12"/>
        <v>-3.6305993045612217E-3</v>
      </c>
      <c r="H442" s="29" t="s">
        <v>605</v>
      </c>
      <c r="I442" s="29">
        <v>1396</v>
      </c>
      <c r="J442" s="29">
        <v>6</v>
      </c>
      <c r="K442" s="29">
        <v>27</v>
      </c>
      <c r="L442" s="29">
        <v>38970</v>
      </c>
      <c r="M442" s="34">
        <f t="shared" si="13"/>
        <v>-2.5654181631606932E-4</v>
      </c>
    </row>
    <row r="443" spans="1:13" x14ac:dyDescent="0.3">
      <c r="A443" s="31" t="s">
        <v>614</v>
      </c>
      <c r="B443" s="31">
        <v>1396</v>
      </c>
      <c r="C443" s="31">
        <v>7</v>
      </c>
      <c r="D443" s="31">
        <v>6</v>
      </c>
      <c r="E443" s="31">
        <v>38854</v>
      </c>
      <c r="F443" s="34">
        <f t="shared" si="12"/>
        <v>-2.9766487041313905E-3</v>
      </c>
      <c r="H443" s="31" t="s">
        <v>606</v>
      </c>
      <c r="I443" s="31">
        <v>1396</v>
      </c>
      <c r="J443" s="31">
        <v>6</v>
      </c>
      <c r="K443" s="31">
        <v>28</v>
      </c>
      <c r="L443" s="31">
        <v>38920</v>
      </c>
      <c r="M443" s="34">
        <f t="shared" si="13"/>
        <v>-1.2830382345393465E-3</v>
      </c>
    </row>
    <row r="444" spans="1:13" x14ac:dyDescent="0.3">
      <c r="A444" s="29" t="s">
        <v>615</v>
      </c>
      <c r="B444" s="29">
        <v>1396</v>
      </c>
      <c r="C444" s="29">
        <v>7</v>
      </c>
      <c r="D444" s="29">
        <v>10</v>
      </c>
      <c r="E444" s="29">
        <v>38988.5</v>
      </c>
      <c r="F444" s="34">
        <f t="shared" si="12"/>
        <v>3.4616770474082958E-3</v>
      </c>
      <c r="H444" s="29" t="s">
        <v>607</v>
      </c>
      <c r="I444" s="29">
        <v>1396</v>
      </c>
      <c r="J444" s="29">
        <v>6</v>
      </c>
      <c r="K444" s="29">
        <v>29</v>
      </c>
      <c r="L444" s="29">
        <v>38930</v>
      </c>
      <c r="M444" s="34">
        <f t="shared" si="13"/>
        <v>2.5693730729692277E-4</v>
      </c>
    </row>
    <row r="445" spans="1:13" x14ac:dyDescent="0.3">
      <c r="A445" s="31" t="s">
        <v>616</v>
      </c>
      <c r="B445" s="31">
        <v>1396</v>
      </c>
      <c r="C445" s="31">
        <v>7</v>
      </c>
      <c r="D445" s="31">
        <v>11</v>
      </c>
      <c r="E445" s="31">
        <v>39123</v>
      </c>
      <c r="F445" s="34">
        <f t="shared" si="12"/>
        <v>3.4497351783218111E-3</v>
      </c>
      <c r="H445" s="31" t="s">
        <v>608</v>
      </c>
      <c r="I445" s="31">
        <v>1396</v>
      </c>
      <c r="J445" s="31">
        <v>6</v>
      </c>
      <c r="K445" s="31">
        <v>30</v>
      </c>
      <c r="L445" s="31">
        <v>38920</v>
      </c>
      <c r="M445" s="34">
        <f t="shared" si="13"/>
        <v>-2.5687130747498177E-4</v>
      </c>
    </row>
    <row r="446" spans="1:13" x14ac:dyDescent="0.3">
      <c r="A446" s="29" t="s">
        <v>617</v>
      </c>
      <c r="B446" s="29">
        <v>1396</v>
      </c>
      <c r="C446" s="29">
        <v>7</v>
      </c>
      <c r="D446" s="29">
        <v>12</v>
      </c>
      <c r="E446" s="29">
        <v>39301</v>
      </c>
      <c r="F446" s="34">
        <f t="shared" si="12"/>
        <v>4.5497533420237879E-3</v>
      </c>
      <c r="H446" s="29" t="s">
        <v>609</v>
      </c>
      <c r="I446" s="29">
        <v>1396</v>
      </c>
      <c r="J446" s="29">
        <v>7</v>
      </c>
      <c r="K446" s="29">
        <v>1</v>
      </c>
      <c r="L446" s="29">
        <v>38930</v>
      </c>
      <c r="M446" s="34">
        <f t="shared" si="13"/>
        <v>2.5693730729692277E-4</v>
      </c>
    </row>
    <row r="447" spans="1:13" x14ac:dyDescent="0.3">
      <c r="A447" s="31" t="s">
        <v>618</v>
      </c>
      <c r="B447" s="31">
        <v>1396</v>
      </c>
      <c r="C447" s="31">
        <v>7</v>
      </c>
      <c r="D447" s="31">
        <v>13</v>
      </c>
      <c r="E447" s="31">
        <v>39384</v>
      </c>
      <c r="F447" s="34">
        <f t="shared" si="12"/>
        <v>2.1119055494771555E-3</v>
      </c>
      <c r="H447" s="31" t="s">
        <v>610</v>
      </c>
      <c r="I447" s="31">
        <v>1396</v>
      </c>
      <c r="J447" s="31">
        <v>7</v>
      </c>
      <c r="K447" s="31">
        <v>2</v>
      </c>
      <c r="L447" s="31">
        <v>38920</v>
      </c>
      <c r="M447" s="34">
        <f t="shared" si="13"/>
        <v>-2.5687130747498177E-4</v>
      </c>
    </row>
    <row r="448" spans="1:13" x14ac:dyDescent="0.3">
      <c r="A448" s="29" t="s">
        <v>619</v>
      </c>
      <c r="B448" s="29">
        <v>1396</v>
      </c>
      <c r="C448" s="29">
        <v>7</v>
      </c>
      <c r="D448" s="29">
        <v>15</v>
      </c>
      <c r="E448" s="29">
        <v>39440</v>
      </c>
      <c r="F448" s="34">
        <f t="shared" si="12"/>
        <v>1.4218972171440303E-3</v>
      </c>
      <c r="H448" s="29" t="s">
        <v>611</v>
      </c>
      <c r="I448" s="29">
        <v>1396</v>
      </c>
      <c r="J448" s="29">
        <v>7</v>
      </c>
      <c r="K448" s="29">
        <v>3</v>
      </c>
      <c r="L448" s="29">
        <v>39000</v>
      </c>
      <c r="M448" s="34">
        <f t="shared" si="13"/>
        <v>2.0554984583760483E-3</v>
      </c>
    </row>
    <row r="449" spans="1:13" x14ac:dyDescent="0.3">
      <c r="A449" s="31" t="s">
        <v>620</v>
      </c>
      <c r="B449" s="31">
        <v>1396</v>
      </c>
      <c r="C449" s="31">
        <v>7</v>
      </c>
      <c r="D449" s="31">
        <v>16</v>
      </c>
      <c r="E449" s="31">
        <v>39625</v>
      </c>
      <c r="F449" s="34">
        <f t="shared" si="12"/>
        <v>4.6906693711967762E-3</v>
      </c>
      <c r="H449" s="31" t="s">
        <v>612</v>
      </c>
      <c r="I449" s="31">
        <v>1396</v>
      </c>
      <c r="J449" s="31">
        <v>7</v>
      </c>
      <c r="K449" s="31">
        <v>4</v>
      </c>
      <c r="L449" s="31">
        <v>39060</v>
      </c>
      <c r="M449" s="34">
        <f t="shared" si="13"/>
        <v>1.5384615384614886E-3</v>
      </c>
    </row>
    <row r="450" spans="1:13" x14ac:dyDescent="0.3">
      <c r="A450" s="29" t="s">
        <v>621</v>
      </c>
      <c r="B450" s="29">
        <v>1396</v>
      </c>
      <c r="C450" s="29">
        <v>7</v>
      </c>
      <c r="D450" s="29">
        <v>17</v>
      </c>
      <c r="E450" s="29">
        <v>39929</v>
      </c>
      <c r="F450" s="34">
        <f t="shared" si="12"/>
        <v>7.6719242902207885E-3</v>
      </c>
      <c r="H450" s="29" t="s">
        <v>613</v>
      </c>
      <c r="I450" s="29">
        <v>1396</v>
      </c>
      <c r="J450" s="29">
        <v>7</v>
      </c>
      <c r="K450" s="29">
        <v>5</v>
      </c>
      <c r="L450" s="29">
        <v>39070</v>
      </c>
      <c r="M450" s="34">
        <f t="shared" si="13"/>
        <v>2.5601638504868518E-4</v>
      </c>
    </row>
    <row r="451" spans="1:13" x14ac:dyDescent="0.3">
      <c r="A451" s="31" t="s">
        <v>622</v>
      </c>
      <c r="B451" s="31">
        <v>1396</v>
      </c>
      <c r="C451" s="31">
        <v>7</v>
      </c>
      <c r="D451" s="31">
        <v>18</v>
      </c>
      <c r="E451" s="31">
        <v>40295</v>
      </c>
      <c r="F451" s="34">
        <f t="shared" si="12"/>
        <v>9.1662701294799032E-3</v>
      </c>
      <c r="H451" s="31" t="s">
        <v>614</v>
      </c>
      <c r="I451" s="31">
        <v>1396</v>
      </c>
      <c r="J451" s="31">
        <v>7</v>
      </c>
      <c r="K451" s="31">
        <v>6</v>
      </c>
      <c r="L451" s="31">
        <v>39110</v>
      </c>
      <c r="M451" s="34">
        <f t="shared" si="13"/>
        <v>1.0238034297413989E-3</v>
      </c>
    </row>
    <row r="452" spans="1:13" x14ac:dyDescent="0.3">
      <c r="A452" s="29" t="s">
        <v>623</v>
      </c>
      <c r="B452" s="29">
        <v>1396</v>
      </c>
      <c r="C452" s="29">
        <v>7</v>
      </c>
      <c r="D452" s="29">
        <v>19</v>
      </c>
      <c r="E452" s="29">
        <v>40003</v>
      </c>
      <c r="F452" s="34">
        <f t="shared" si="12"/>
        <v>-7.2465566447450502E-3</v>
      </c>
      <c r="H452" s="29" t="s">
        <v>615</v>
      </c>
      <c r="I452" s="29">
        <v>1396</v>
      </c>
      <c r="J452" s="29">
        <v>7</v>
      </c>
      <c r="K452" s="29">
        <v>10</v>
      </c>
      <c r="L452" s="29">
        <v>39160</v>
      </c>
      <c r="M452" s="34">
        <f t="shared" si="13"/>
        <v>1.2784454103809129E-3</v>
      </c>
    </row>
    <row r="453" spans="1:13" x14ac:dyDescent="0.3">
      <c r="A453" s="31" t="s">
        <v>624</v>
      </c>
      <c r="B453" s="31">
        <v>1396</v>
      </c>
      <c r="C453" s="31">
        <v>7</v>
      </c>
      <c r="D453" s="31">
        <v>20</v>
      </c>
      <c r="E453" s="31">
        <v>40379</v>
      </c>
      <c r="F453" s="34">
        <f t="shared" si="12"/>
        <v>9.3992950528709596E-3</v>
      </c>
      <c r="H453" s="31" t="s">
        <v>616</v>
      </c>
      <c r="I453" s="31">
        <v>1396</v>
      </c>
      <c r="J453" s="31">
        <v>7</v>
      </c>
      <c r="K453" s="31">
        <v>11</v>
      </c>
      <c r="L453" s="31">
        <v>39300</v>
      </c>
      <c r="M453" s="34">
        <f t="shared" si="13"/>
        <v>3.5750766087845331E-3</v>
      </c>
    </row>
    <row r="454" spans="1:13" x14ac:dyDescent="0.3">
      <c r="A454" s="29" t="s">
        <v>625</v>
      </c>
      <c r="B454" s="29">
        <v>1396</v>
      </c>
      <c r="C454" s="29">
        <v>7</v>
      </c>
      <c r="D454" s="29">
        <v>22</v>
      </c>
      <c r="E454" s="29">
        <v>40136</v>
      </c>
      <c r="F454" s="34">
        <f t="shared" ref="F454:F517" si="14">E454/E453-1</f>
        <v>-6.0179796428836418E-3</v>
      </c>
      <c r="H454" s="29" t="s">
        <v>617</v>
      </c>
      <c r="I454" s="29">
        <v>1396</v>
      </c>
      <c r="J454" s="29">
        <v>7</v>
      </c>
      <c r="K454" s="29">
        <v>12</v>
      </c>
      <c r="L454" s="29">
        <v>39370</v>
      </c>
      <c r="M454" s="34">
        <f t="shared" ref="M454:M517" si="15">L454/L453-1</f>
        <v>1.7811704834604924E-3</v>
      </c>
    </row>
    <row r="455" spans="1:13" x14ac:dyDescent="0.3">
      <c r="A455" s="31" t="s">
        <v>626</v>
      </c>
      <c r="B455" s="31">
        <v>1396</v>
      </c>
      <c r="C455" s="31">
        <v>7</v>
      </c>
      <c r="D455" s="31">
        <v>23</v>
      </c>
      <c r="E455" s="31">
        <v>40362</v>
      </c>
      <c r="F455" s="34">
        <f t="shared" si="14"/>
        <v>5.6308550926849055E-3</v>
      </c>
      <c r="H455" s="31" t="s">
        <v>618</v>
      </c>
      <c r="I455" s="31">
        <v>1396</v>
      </c>
      <c r="J455" s="31">
        <v>7</v>
      </c>
      <c r="K455" s="31">
        <v>13</v>
      </c>
      <c r="L455" s="31">
        <v>39480</v>
      </c>
      <c r="M455" s="34">
        <f t="shared" si="15"/>
        <v>2.7940055880111281E-3</v>
      </c>
    </row>
    <row r="456" spans="1:13" x14ac:dyDescent="0.3">
      <c r="A456" s="29" t="s">
        <v>627</v>
      </c>
      <c r="B456" s="29">
        <v>1396</v>
      </c>
      <c r="C456" s="29">
        <v>7</v>
      </c>
      <c r="D456" s="29">
        <v>24</v>
      </c>
      <c r="E456" s="29">
        <v>40152</v>
      </c>
      <c r="F456" s="34">
        <f t="shared" si="14"/>
        <v>-5.202913631633721E-3</v>
      </c>
      <c r="H456" s="29" t="s">
        <v>619</v>
      </c>
      <c r="I456" s="29">
        <v>1396</v>
      </c>
      <c r="J456" s="29">
        <v>7</v>
      </c>
      <c r="K456" s="29">
        <v>15</v>
      </c>
      <c r="L456" s="29">
        <v>39710</v>
      </c>
      <c r="M456" s="34">
        <f t="shared" si="15"/>
        <v>5.8257345491388168E-3</v>
      </c>
    </row>
    <row r="457" spans="1:13" x14ac:dyDescent="0.3">
      <c r="A457" s="31" t="s">
        <v>628</v>
      </c>
      <c r="B457" s="31">
        <v>1396</v>
      </c>
      <c r="C457" s="31">
        <v>7</v>
      </c>
      <c r="D457" s="31">
        <v>25</v>
      </c>
      <c r="E457" s="31">
        <v>40231</v>
      </c>
      <c r="F457" s="34">
        <f t="shared" si="14"/>
        <v>1.967523411038119E-3</v>
      </c>
      <c r="H457" s="31" t="s">
        <v>620</v>
      </c>
      <c r="I457" s="31">
        <v>1396</v>
      </c>
      <c r="J457" s="31">
        <v>7</v>
      </c>
      <c r="K457" s="31">
        <v>16</v>
      </c>
      <c r="L457" s="31">
        <v>39780</v>
      </c>
      <c r="M457" s="34">
        <f t="shared" si="15"/>
        <v>1.76278015613196E-3</v>
      </c>
    </row>
    <row r="458" spans="1:13" x14ac:dyDescent="0.3">
      <c r="A458" s="29" t="s">
        <v>629</v>
      </c>
      <c r="B458" s="29">
        <v>1396</v>
      </c>
      <c r="C458" s="29">
        <v>7</v>
      </c>
      <c r="D458" s="29">
        <v>26</v>
      </c>
      <c r="E458" s="29">
        <v>40237</v>
      </c>
      <c r="F458" s="34">
        <f t="shared" si="14"/>
        <v>1.4913872386967952E-4</v>
      </c>
      <c r="H458" s="29" t="s">
        <v>621</v>
      </c>
      <c r="I458" s="29">
        <v>1396</v>
      </c>
      <c r="J458" s="29">
        <v>7</v>
      </c>
      <c r="K458" s="29">
        <v>17</v>
      </c>
      <c r="L458" s="29">
        <v>40410</v>
      </c>
      <c r="M458" s="34">
        <f t="shared" si="15"/>
        <v>1.5837104072398134E-2</v>
      </c>
    </row>
    <row r="459" spans="1:13" x14ac:dyDescent="0.3">
      <c r="A459" s="31" t="s">
        <v>630</v>
      </c>
      <c r="B459" s="31">
        <v>1396</v>
      </c>
      <c r="C459" s="31">
        <v>7</v>
      </c>
      <c r="D459" s="31">
        <v>27</v>
      </c>
      <c r="E459" s="31">
        <v>40129</v>
      </c>
      <c r="F459" s="34">
        <f t="shared" si="14"/>
        <v>-2.6840967268931815E-3</v>
      </c>
      <c r="H459" s="31" t="s">
        <v>622</v>
      </c>
      <c r="I459" s="31">
        <v>1396</v>
      </c>
      <c r="J459" s="31">
        <v>7</v>
      </c>
      <c r="K459" s="31">
        <v>18</v>
      </c>
      <c r="L459" s="31">
        <v>40240</v>
      </c>
      <c r="M459" s="34">
        <f t="shared" si="15"/>
        <v>-4.2068794852758717E-3</v>
      </c>
    </row>
    <row r="460" spans="1:13" x14ac:dyDescent="0.3">
      <c r="A460" s="29" t="s">
        <v>631</v>
      </c>
      <c r="B460" s="29">
        <v>1396</v>
      </c>
      <c r="C460" s="29">
        <v>7</v>
      </c>
      <c r="D460" s="29">
        <v>29</v>
      </c>
      <c r="E460" s="29">
        <v>40057</v>
      </c>
      <c r="F460" s="34">
        <f t="shared" si="14"/>
        <v>-1.7942136609434556E-3</v>
      </c>
      <c r="H460" s="29" t="s">
        <v>623</v>
      </c>
      <c r="I460" s="29">
        <v>1396</v>
      </c>
      <c r="J460" s="29">
        <v>7</v>
      </c>
      <c r="K460" s="29">
        <v>19</v>
      </c>
      <c r="L460" s="29">
        <v>40160</v>
      </c>
      <c r="M460" s="34">
        <f t="shared" si="15"/>
        <v>-1.9880715705765661E-3</v>
      </c>
    </row>
    <row r="461" spans="1:13" x14ac:dyDescent="0.3">
      <c r="A461" s="31" t="s">
        <v>632</v>
      </c>
      <c r="B461" s="31">
        <v>1396</v>
      </c>
      <c r="C461" s="31">
        <v>7</v>
      </c>
      <c r="D461" s="31">
        <v>30</v>
      </c>
      <c r="E461" s="31">
        <v>40040</v>
      </c>
      <c r="F461" s="34">
        <f t="shared" si="14"/>
        <v>-4.2439523678761137E-4</v>
      </c>
      <c r="H461" s="31" t="s">
        <v>624</v>
      </c>
      <c r="I461" s="31">
        <v>1396</v>
      </c>
      <c r="J461" s="31">
        <v>7</v>
      </c>
      <c r="K461" s="31">
        <v>20</v>
      </c>
      <c r="L461" s="31">
        <v>40170</v>
      </c>
      <c r="M461" s="34">
        <f t="shared" si="15"/>
        <v>2.4900398406368929E-4</v>
      </c>
    </row>
    <row r="462" spans="1:13" x14ac:dyDescent="0.3">
      <c r="A462" s="29" t="s">
        <v>633</v>
      </c>
      <c r="B462" s="29">
        <v>1396</v>
      </c>
      <c r="C462" s="29">
        <v>8</v>
      </c>
      <c r="D462" s="29">
        <v>1</v>
      </c>
      <c r="E462" s="29">
        <v>40239</v>
      </c>
      <c r="F462" s="34">
        <f t="shared" si="14"/>
        <v>4.9700299700299322E-3</v>
      </c>
      <c r="H462" s="29" t="s">
        <v>625</v>
      </c>
      <c r="I462" s="29">
        <v>1396</v>
      </c>
      <c r="J462" s="29">
        <v>7</v>
      </c>
      <c r="K462" s="29">
        <v>22</v>
      </c>
      <c r="L462" s="29">
        <v>39970</v>
      </c>
      <c r="M462" s="34">
        <f t="shared" si="15"/>
        <v>-4.9788399302962416E-3</v>
      </c>
    </row>
    <row r="463" spans="1:13" x14ac:dyDescent="0.3">
      <c r="A463" s="31" t="s">
        <v>634</v>
      </c>
      <c r="B463" s="31">
        <v>1396</v>
      </c>
      <c r="C463" s="31">
        <v>8</v>
      </c>
      <c r="D463" s="31">
        <v>2</v>
      </c>
      <c r="E463" s="31">
        <v>40042</v>
      </c>
      <c r="F463" s="34">
        <f t="shared" si="14"/>
        <v>-4.8957479062601283E-3</v>
      </c>
      <c r="H463" s="31" t="s">
        <v>626</v>
      </c>
      <c r="I463" s="31">
        <v>1396</v>
      </c>
      <c r="J463" s="31">
        <v>7</v>
      </c>
      <c r="K463" s="31">
        <v>23</v>
      </c>
      <c r="L463" s="31">
        <v>40070</v>
      </c>
      <c r="M463" s="34">
        <f t="shared" si="15"/>
        <v>2.5018764073054811E-3</v>
      </c>
    </row>
    <row r="464" spans="1:13" x14ac:dyDescent="0.3">
      <c r="A464" s="29" t="s">
        <v>635</v>
      </c>
      <c r="B464" s="29">
        <v>1396</v>
      </c>
      <c r="C464" s="29">
        <v>8</v>
      </c>
      <c r="D464" s="29">
        <v>3</v>
      </c>
      <c r="E464" s="29">
        <v>40484</v>
      </c>
      <c r="F464" s="34">
        <f t="shared" si="14"/>
        <v>1.1038409669846594E-2</v>
      </c>
      <c r="H464" s="29" t="s">
        <v>627</v>
      </c>
      <c r="I464" s="29">
        <v>1396</v>
      </c>
      <c r="J464" s="29">
        <v>7</v>
      </c>
      <c r="K464" s="29">
        <v>24</v>
      </c>
      <c r="L464" s="29">
        <v>40080</v>
      </c>
      <c r="M464" s="34">
        <f t="shared" si="15"/>
        <v>2.4956326428760001E-4</v>
      </c>
    </row>
    <row r="465" spans="1:13" x14ac:dyDescent="0.3">
      <c r="A465" s="31" t="s">
        <v>636</v>
      </c>
      <c r="B465" s="31">
        <v>1396</v>
      </c>
      <c r="C465" s="31">
        <v>8</v>
      </c>
      <c r="D465" s="31">
        <v>4</v>
      </c>
      <c r="E465" s="31">
        <v>40233</v>
      </c>
      <c r="F465" s="34">
        <f t="shared" si="14"/>
        <v>-6.1999802391068393E-3</v>
      </c>
      <c r="H465" s="31" t="s">
        <v>628</v>
      </c>
      <c r="I465" s="31">
        <v>1396</v>
      </c>
      <c r="J465" s="31">
        <v>7</v>
      </c>
      <c r="K465" s="31">
        <v>25</v>
      </c>
      <c r="L465" s="31">
        <v>40190</v>
      </c>
      <c r="M465" s="34">
        <f t="shared" si="15"/>
        <v>2.7445109780439569E-3</v>
      </c>
    </row>
    <row r="466" spans="1:13" x14ac:dyDescent="0.3">
      <c r="A466" s="29" t="s">
        <v>637</v>
      </c>
      <c r="B466" s="29">
        <v>1396</v>
      </c>
      <c r="C466" s="29">
        <v>8</v>
      </c>
      <c r="D466" s="29">
        <v>6</v>
      </c>
      <c r="E466" s="29">
        <v>40284</v>
      </c>
      <c r="F466" s="34">
        <f t="shared" si="14"/>
        <v>1.2676161360076765E-3</v>
      </c>
      <c r="H466" s="29" t="s">
        <v>629</v>
      </c>
      <c r="I466" s="29">
        <v>1396</v>
      </c>
      <c r="J466" s="29">
        <v>7</v>
      </c>
      <c r="K466" s="29">
        <v>26</v>
      </c>
      <c r="L466" s="29">
        <v>40210</v>
      </c>
      <c r="M466" s="34">
        <f t="shared" si="15"/>
        <v>4.9763622791743067E-4</v>
      </c>
    </row>
    <row r="467" spans="1:13" x14ac:dyDescent="0.3">
      <c r="A467" s="31" t="s">
        <v>638</v>
      </c>
      <c r="B467" s="31">
        <v>1396</v>
      </c>
      <c r="C467" s="31">
        <v>8</v>
      </c>
      <c r="D467" s="31">
        <v>7</v>
      </c>
      <c r="E467" s="31">
        <v>40461</v>
      </c>
      <c r="F467" s="34">
        <f t="shared" si="14"/>
        <v>4.3938039916591176E-3</v>
      </c>
      <c r="H467" s="31" t="s">
        <v>630</v>
      </c>
      <c r="I467" s="31">
        <v>1396</v>
      </c>
      <c r="J467" s="31">
        <v>7</v>
      </c>
      <c r="K467" s="31">
        <v>27</v>
      </c>
      <c r="L467" s="31">
        <v>40170</v>
      </c>
      <c r="M467" s="34">
        <f t="shared" si="15"/>
        <v>-9.9477741855258373E-4</v>
      </c>
    </row>
    <row r="468" spans="1:13" x14ac:dyDescent="0.3">
      <c r="A468" s="29" t="s">
        <v>639</v>
      </c>
      <c r="B468" s="29">
        <v>1396</v>
      </c>
      <c r="C468" s="29">
        <v>8</v>
      </c>
      <c r="D468" s="29">
        <v>8</v>
      </c>
      <c r="E468" s="29">
        <v>40367</v>
      </c>
      <c r="F468" s="34">
        <f t="shared" si="14"/>
        <v>-2.3232248337905492E-3</v>
      </c>
      <c r="H468" s="29" t="s">
        <v>631</v>
      </c>
      <c r="I468" s="29">
        <v>1396</v>
      </c>
      <c r="J468" s="29">
        <v>7</v>
      </c>
      <c r="K468" s="29">
        <v>29</v>
      </c>
      <c r="L468" s="29">
        <v>40130</v>
      </c>
      <c r="M468" s="34">
        <f t="shared" si="15"/>
        <v>-9.9576798605927053E-4</v>
      </c>
    </row>
    <row r="469" spans="1:13" x14ac:dyDescent="0.3">
      <c r="A469" s="31" t="s">
        <v>640</v>
      </c>
      <c r="B469" s="31">
        <v>1396</v>
      </c>
      <c r="C469" s="31">
        <v>8</v>
      </c>
      <c r="D469" s="31">
        <v>9</v>
      </c>
      <c r="E469" s="31">
        <v>40382</v>
      </c>
      <c r="F469" s="34">
        <f t="shared" si="14"/>
        <v>3.7159065573355576E-4</v>
      </c>
      <c r="H469" s="31" t="s">
        <v>632</v>
      </c>
      <c r="I469" s="31">
        <v>1396</v>
      </c>
      <c r="J469" s="31">
        <v>7</v>
      </c>
      <c r="K469" s="31">
        <v>30</v>
      </c>
      <c r="L469" s="31">
        <v>40110</v>
      </c>
      <c r="M469" s="34">
        <f t="shared" si="15"/>
        <v>-4.9838026414150693E-4</v>
      </c>
    </row>
    <row r="470" spans="1:13" x14ac:dyDescent="0.3">
      <c r="A470" s="29" t="s">
        <v>641</v>
      </c>
      <c r="B470" s="29">
        <v>1396</v>
      </c>
      <c r="C470" s="29">
        <v>8</v>
      </c>
      <c r="D470" s="29">
        <v>10</v>
      </c>
      <c r="E470" s="29">
        <v>40209</v>
      </c>
      <c r="F470" s="34">
        <f t="shared" si="14"/>
        <v>-4.2840869694418249E-3</v>
      </c>
      <c r="H470" s="29" t="s">
        <v>633</v>
      </c>
      <c r="I470" s="29">
        <v>1396</v>
      </c>
      <c r="J470" s="29">
        <v>8</v>
      </c>
      <c r="K470" s="29">
        <v>1</v>
      </c>
      <c r="L470" s="29">
        <v>40180</v>
      </c>
      <c r="M470" s="34">
        <f t="shared" si="15"/>
        <v>1.7452006980802626E-3</v>
      </c>
    </row>
    <row r="471" spans="1:13" x14ac:dyDescent="0.3">
      <c r="A471" s="31" t="s">
        <v>642</v>
      </c>
      <c r="B471" s="31">
        <v>1396</v>
      </c>
      <c r="C471" s="31">
        <v>8</v>
      </c>
      <c r="D471" s="31">
        <v>11</v>
      </c>
      <c r="E471" s="31">
        <v>40302</v>
      </c>
      <c r="F471" s="34">
        <f t="shared" si="14"/>
        <v>2.3129150190255299E-3</v>
      </c>
      <c r="H471" s="31" t="s">
        <v>634</v>
      </c>
      <c r="I471" s="31">
        <v>1396</v>
      </c>
      <c r="J471" s="31">
        <v>8</v>
      </c>
      <c r="K471" s="31">
        <v>2</v>
      </c>
      <c r="L471" s="31">
        <v>40300</v>
      </c>
      <c r="M471" s="34">
        <f t="shared" si="15"/>
        <v>2.9865604778496202E-3</v>
      </c>
    </row>
    <row r="472" spans="1:13" x14ac:dyDescent="0.3">
      <c r="A472" s="29" t="s">
        <v>643</v>
      </c>
      <c r="B472" s="29">
        <v>1396</v>
      </c>
      <c r="C472" s="29">
        <v>8</v>
      </c>
      <c r="D472" s="29">
        <v>13</v>
      </c>
      <c r="E472" s="29">
        <v>40369</v>
      </c>
      <c r="F472" s="34">
        <f t="shared" si="14"/>
        <v>1.6624485137213263E-3</v>
      </c>
      <c r="H472" s="29" t="s">
        <v>635</v>
      </c>
      <c r="I472" s="29">
        <v>1396</v>
      </c>
      <c r="J472" s="29">
        <v>8</v>
      </c>
      <c r="K472" s="29">
        <v>3</v>
      </c>
      <c r="L472" s="29">
        <v>40280</v>
      </c>
      <c r="M472" s="34">
        <f t="shared" si="15"/>
        <v>-4.9627791563278123E-4</v>
      </c>
    </row>
    <row r="473" spans="1:13" x14ac:dyDescent="0.3">
      <c r="A473" s="31" t="s">
        <v>644</v>
      </c>
      <c r="B473" s="31">
        <v>1396</v>
      </c>
      <c r="C473" s="31">
        <v>8</v>
      </c>
      <c r="D473" s="31">
        <v>14</v>
      </c>
      <c r="E473" s="31">
        <v>40527</v>
      </c>
      <c r="F473" s="34">
        <f t="shared" si="14"/>
        <v>3.9138943248533398E-3</v>
      </c>
      <c r="H473" s="31" t="s">
        <v>636</v>
      </c>
      <c r="I473" s="31">
        <v>1396</v>
      </c>
      <c r="J473" s="31">
        <v>8</v>
      </c>
      <c r="K473" s="31">
        <v>4</v>
      </c>
      <c r="L473" s="31">
        <v>40320</v>
      </c>
      <c r="M473" s="34">
        <f t="shared" si="15"/>
        <v>9.930486593843213E-4</v>
      </c>
    </row>
    <row r="474" spans="1:13" x14ac:dyDescent="0.3">
      <c r="A474" s="29" t="s">
        <v>645</v>
      </c>
      <c r="B474" s="29">
        <v>1396</v>
      </c>
      <c r="C474" s="29">
        <v>8</v>
      </c>
      <c r="D474" s="29">
        <v>15</v>
      </c>
      <c r="E474" s="29">
        <v>40632</v>
      </c>
      <c r="F474" s="34">
        <f t="shared" si="14"/>
        <v>2.5908653490265277E-3</v>
      </c>
      <c r="H474" s="29" t="s">
        <v>637</v>
      </c>
      <c r="I474" s="29">
        <v>1396</v>
      </c>
      <c r="J474" s="29">
        <v>8</v>
      </c>
      <c r="K474" s="29">
        <v>6</v>
      </c>
      <c r="L474" s="29">
        <v>40600</v>
      </c>
      <c r="M474" s="34">
        <f t="shared" si="15"/>
        <v>6.9444444444444198E-3</v>
      </c>
    </row>
    <row r="475" spans="1:13" x14ac:dyDescent="0.3">
      <c r="A475" s="31" t="s">
        <v>646</v>
      </c>
      <c r="B475" s="31">
        <v>1396</v>
      </c>
      <c r="C475" s="31">
        <v>8</v>
      </c>
      <c r="D475" s="31">
        <v>16</v>
      </c>
      <c r="E475" s="31">
        <v>40617</v>
      </c>
      <c r="F475" s="34">
        <f t="shared" si="14"/>
        <v>-3.6916715888957174E-4</v>
      </c>
      <c r="H475" s="31" t="s">
        <v>638</v>
      </c>
      <c r="I475" s="31">
        <v>1396</v>
      </c>
      <c r="J475" s="31">
        <v>8</v>
      </c>
      <c r="K475" s="31">
        <v>7</v>
      </c>
      <c r="L475" s="31">
        <v>40690</v>
      </c>
      <c r="M475" s="34">
        <f t="shared" si="15"/>
        <v>2.2167487684729981E-3</v>
      </c>
    </row>
    <row r="476" spans="1:13" x14ac:dyDescent="0.3">
      <c r="A476" s="29" t="s">
        <v>647</v>
      </c>
      <c r="B476" s="29">
        <v>1396</v>
      </c>
      <c r="C476" s="29">
        <v>8</v>
      </c>
      <c r="D476" s="29">
        <v>17</v>
      </c>
      <c r="E476" s="29">
        <v>40749</v>
      </c>
      <c r="F476" s="34">
        <f t="shared" si="14"/>
        <v>3.249870743777139E-3</v>
      </c>
      <c r="H476" s="29" t="s">
        <v>639</v>
      </c>
      <c r="I476" s="29">
        <v>1396</v>
      </c>
      <c r="J476" s="29">
        <v>8</v>
      </c>
      <c r="K476" s="29">
        <v>8</v>
      </c>
      <c r="L476" s="29">
        <v>40550</v>
      </c>
      <c r="M476" s="34">
        <f t="shared" si="15"/>
        <v>-3.4406488080609421E-3</v>
      </c>
    </row>
    <row r="477" spans="1:13" x14ac:dyDescent="0.3">
      <c r="A477" s="31" t="s">
        <v>648</v>
      </c>
      <c r="B477" s="31">
        <v>1396</v>
      </c>
      <c r="C477" s="31">
        <v>8</v>
      </c>
      <c r="D477" s="31">
        <v>20</v>
      </c>
      <c r="E477" s="31">
        <v>40715</v>
      </c>
      <c r="F477" s="34">
        <f t="shared" si="14"/>
        <v>-8.3437630371296923E-4</v>
      </c>
      <c r="H477" s="31" t="s">
        <v>640</v>
      </c>
      <c r="I477" s="31">
        <v>1396</v>
      </c>
      <c r="J477" s="31">
        <v>8</v>
      </c>
      <c r="K477" s="31">
        <v>9</v>
      </c>
      <c r="L477" s="31">
        <v>40520</v>
      </c>
      <c r="M477" s="34">
        <f t="shared" si="15"/>
        <v>-7.3982737361277806E-4</v>
      </c>
    </row>
    <row r="478" spans="1:13" x14ac:dyDescent="0.3">
      <c r="A478" s="29" t="s">
        <v>649</v>
      </c>
      <c r="B478" s="29">
        <v>1396</v>
      </c>
      <c r="C478" s="29">
        <v>8</v>
      </c>
      <c r="D478" s="29">
        <v>21</v>
      </c>
      <c r="E478" s="29">
        <v>40747</v>
      </c>
      <c r="F478" s="34">
        <f t="shared" si="14"/>
        <v>7.8595112366453002E-4</v>
      </c>
      <c r="H478" s="29" t="s">
        <v>641</v>
      </c>
      <c r="I478" s="29">
        <v>1396</v>
      </c>
      <c r="J478" s="29">
        <v>8</v>
      </c>
      <c r="K478" s="29">
        <v>10</v>
      </c>
      <c r="L478" s="29">
        <v>40580</v>
      </c>
      <c r="M478" s="34">
        <f t="shared" si="15"/>
        <v>1.4807502467917288E-3</v>
      </c>
    </row>
    <row r="479" spans="1:13" x14ac:dyDescent="0.3">
      <c r="A479" s="31" t="s">
        <v>650</v>
      </c>
      <c r="B479" s="31">
        <v>1396</v>
      </c>
      <c r="C479" s="31">
        <v>8</v>
      </c>
      <c r="D479" s="31">
        <v>22</v>
      </c>
      <c r="E479" s="31">
        <v>40898</v>
      </c>
      <c r="F479" s="34">
        <f t="shared" si="14"/>
        <v>3.7057942916043363E-3</v>
      </c>
      <c r="H479" s="31" t="s">
        <v>642</v>
      </c>
      <c r="I479" s="31">
        <v>1396</v>
      </c>
      <c r="J479" s="31">
        <v>8</v>
      </c>
      <c r="K479" s="31">
        <v>11</v>
      </c>
      <c r="L479" s="31">
        <v>40540</v>
      </c>
      <c r="M479" s="34">
        <f t="shared" si="15"/>
        <v>-9.8570724494828621E-4</v>
      </c>
    </row>
    <row r="480" spans="1:13" x14ac:dyDescent="0.3">
      <c r="A480" s="29" t="s">
        <v>651</v>
      </c>
      <c r="B480" s="29">
        <v>1396</v>
      </c>
      <c r="C480" s="29">
        <v>8</v>
      </c>
      <c r="D480" s="29">
        <v>23</v>
      </c>
      <c r="E480" s="29">
        <v>41076</v>
      </c>
      <c r="F480" s="34">
        <f t="shared" si="14"/>
        <v>4.3522910655777736E-3</v>
      </c>
      <c r="H480" s="29" t="s">
        <v>643</v>
      </c>
      <c r="I480" s="29">
        <v>1396</v>
      </c>
      <c r="J480" s="29">
        <v>8</v>
      </c>
      <c r="K480" s="29">
        <v>13</v>
      </c>
      <c r="L480" s="29">
        <v>40540</v>
      </c>
      <c r="M480" s="34">
        <f t="shared" si="15"/>
        <v>0</v>
      </c>
    </row>
    <row r="481" spans="1:13" x14ac:dyDescent="0.3">
      <c r="A481" s="31" t="s">
        <v>652</v>
      </c>
      <c r="B481" s="31">
        <v>1396</v>
      </c>
      <c r="C481" s="31">
        <v>8</v>
      </c>
      <c r="D481" s="31">
        <v>24</v>
      </c>
      <c r="E481" s="31">
        <v>40796</v>
      </c>
      <c r="F481" s="34">
        <f t="shared" si="14"/>
        <v>-6.8166325835037345E-3</v>
      </c>
      <c r="H481" s="31" t="s">
        <v>644</v>
      </c>
      <c r="I481" s="31">
        <v>1396</v>
      </c>
      <c r="J481" s="31">
        <v>8</v>
      </c>
      <c r="K481" s="31">
        <v>14</v>
      </c>
      <c r="L481" s="31">
        <v>40660</v>
      </c>
      <c r="M481" s="34">
        <f t="shared" si="15"/>
        <v>2.9600394671929209E-3</v>
      </c>
    </row>
    <row r="482" spans="1:13" x14ac:dyDescent="0.3">
      <c r="A482" s="29" t="s">
        <v>653</v>
      </c>
      <c r="B482" s="29">
        <v>1396</v>
      </c>
      <c r="C482" s="29">
        <v>8</v>
      </c>
      <c r="D482" s="29">
        <v>25</v>
      </c>
      <c r="E482" s="29">
        <v>40824</v>
      </c>
      <c r="F482" s="34">
        <f t="shared" si="14"/>
        <v>6.8634179821547292E-4</v>
      </c>
      <c r="H482" s="29" t="s">
        <v>645</v>
      </c>
      <c r="I482" s="29">
        <v>1396</v>
      </c>
      <c r="J482" s="29">
        <v>8</v>
      </c>
      <c r="K482" s="29">
        <v>15</v>
      </c>
      <c r="L482" s="29">
        <v>40720</v>
      </c>
      <c r="M482" s="34">
        <f t="shared" si="15"/>
        <v>1.4756517461878005E-3</v>
      </c>
    </row>
    <row r="483" spans="1:13" x14ac:dyDescent="0.3">
      <c r="A483" s="31" t="s">
        <v>654</v>
      </c>
      <c r="B483" s="31">
        <v>1396</v>
      </c>
      <c r="C483" s="31">
        <v>8</v>
      </c>
      <c r="D483" s="31">
        <v>27</v>
      </c>
      <c r="E483" s="31">
        <v>40741</v>
      </c>
      <c r="F483" s="34">
        <f t="shared" si="14"/>
        <v>-2.033117773858506E-3</v>
      </c>
      <c r="H483" s="31" t="s">
        <v>646</v>
      </c>
      <c r="I483" s="31">
        <v>1396</v>
      </c>
      <c r="J483" s="31">
        <v>8</v>
      </c>
      <c r="K483" s="31">
        <v>16</v>
      </c>
      <c r="L483" s="31">
        <v>40700</v>
      </c>
      <c r="M483" s="34">
        <f t="shared" si="15"/>
        <v>-4.9115913555997093E-4</v>
      </c>
    </row>
    <row r="484" spans="1:13" x14ac:dyDescent="0.3">
      <c r="A484" s="29" t="s">
        <v>655</v>
      </c>
      <c r="B484" s="29">
        <v>1396</v>
      </c>
      <c r="C484" s="29">
        <v>8</v>
      </c>
      <c r="D484" s="29">
        <v>29</v>
      </c>
      <c r="E484" s="29">
        <v>40894</v>
      </c>
      <c r="F484" s="34">
        <f t="shared" si="14"/>
        <v>3.7554306472595833E-3</v>
      </c>
      <c r="H484" s="29" t="s">
        <v>647</v>
      </c>
      <c r="I484" s="29">
        <v>1396</v>
      </c>
      <c r="J484" s="29">
        <v>8</v>
      </c>
      <c r="K484" s="29">
        <v>17</v>
      </c>
      <c r="L484" s="29">
        <v>40740</v>
      </c>
      <c r="M484" s="34">
        <f t="shared" si="15"/>
        <v>9.8280098280101313E-4</v>
      </c>
    </row>
    <row r="485" spans="1:13" x14ac:dyDescent="0.3">
      <c r="A485" s="31" t="s">
        <v>656</v>
      </c>
      <c r="B485" s="31">
        <v>1396</v>
      </c>
      <c r="C485" s="31">
        <v>8</v>
      </c>
      <c r="D485" s="31">
        <v>30</v>
      </c>
      <c r="E485" s="31">
        <v>40822</v>
      </c>
      <c r="F485" s="34">
        <f t="shared" si="14"/>
        <v>-1.7606494840318732E-3</v>
      </c>
      <c r="H485" s="31" t="s">
        <v>648</v>
      </c>
      <c r="I485" s="31">
        <v>1396</v>
      </c>
      <c r="J485" s="31">
        <v>8</v>
      </c>
      <c r="K485" s="31">
        <v>20</v>
      </c>
      <c r="L485" s="31">
        <v>40830</v>
      </c>
      <c r="M485" s="34">
        <f t="shared" si="15"/>
        <v>2.2091310751104487E-3</v>
      </c>
    </row>
    <row r="486" spans="1:13" x14ac:dyDescent="0.3">
      <c r="A486" s="29" t="s">
        <v>657</v>
      </c>
      <c r="B486" s="29">
        <v>1396</v>
      </c>
      <c r="C486" s="29">
        <v>9</v>
      </c>
      <c r="D486" s="29">
        <v>1</v>
      </c>
      <c r="E486" s="29">
        <v>41059</v>
      </c>
      <c r="F486" s="34">
        <f t="shared" si="14"/>
        <v>5.8056930086718417E-3</v>
      </c>
      <c r="H486" s="29" t="s">
        <v>649</v>
      </c>
      <c r="I486" s="29">
        <v>1396</v>
      </c>
      <c r="J486" s="29">
        <v>8</v>
      </c>
      <c r="K486" s="29">
        <v>21</v>
      </c>
      <c r="L486" s="29">
        <v>40990</v>
      </c>
      <c r="M486" s="34">
        <f t="shared" si="15"/>
        <v>3.9186872397747319E-3</v>
      </c>
    </row>
    <row r="487" spans="1:13" x14ac:dyDescent="0.3">
      <c r="A487" s="31" t="s">
        <v>658</v>
      </c>
      <c r="B487" s="31">
        <v>1396</v>
      </c>
      <c r="C487" s="31">
        <v>9</v>
      </c>
      <c r="D487" s="31">
        <v>2</v>
      </c>
      <c r="E487" s="31">
        <v>41128</v>
      </c>
      <c r="F487" s="34">
        <f t="shared" si="14"/>
        <v>1.6805085364963723E-3</v>
      </c>
      <c r="H487" s="31" t="s">
        <v>650</v>
      </c>
      <c r="I487" s="31">
        <v>1396</v>
      </c>
      <c r="J487" s="31">
        <v>8</v>
      </c>
      <c r="K487" s="31">
        <v>22</v>
      </c>
      <c r="L487" s="31">
        <v>41360</v>
      </c>
      <c r="M487" s="34">
        <f t="shared" si="15"/>
        <v>9.0265918516712063E-3</v>
      </c>
    </row>
    <row r="488" spans="1:13" x14ac:dyDescent="0.3">
      <c r="A488" s="29" t="s">
        <v>659</v>
      </c>
      <c r="B488" s="29">
        <v>1396</v>
      </c>
      <c r="C488" s="29">
        <v>9</v>
      </c>
      <c r="D488" s="29">
        <v>4</v>
      </c>
      <c r="E488" s="29">
        <v>41136</v>
      </c>
      <c r="F488" s="34">
        <f t="shared" si="14"/>
        <v>1.9451468585884868E-4</v>
      </c>
      <c r="H488" s="29" t="s">
        <v>651</v>
      </c>
      <c r="I488" s="29">
        <v>1396</v>
      </c>
      <c r="J488" s="29">
        <v>8</v>
      </c>
      <c r="K488" s="29">
        <v>23</v>
      </c>
      <c r="L488" s="29">
        <v>41220</v>
      </c>
      <c r="M488" s="34">
        <f t="shared" si="15"/>
        <v>-3.3849129593810368E-3</v>
      </c>
    </row>
    <row r="489" spans="1:13" x14ac:dyDescent="0.3">
      <c r="A489" s="31" t="s">
        <v>660</v>
      </c>
      <c r="B489" s="31">
        <v>1396</v>
      </c>
      <c r="C489" s="31">
        <v>9</v>
      </c>
      <c r="D489" s="31">
        <v>5</v>
      </c>
      <c r="E489" s="31">
        <v>40973</v>
      </c>
      <c r="F489" s="34">
        <f t="shared" si="14"/>
        <v>-3.9624659665500328E-3</v>
      </c>
      <c r="H489" s="31" t="s">
        <v>652</v>
      </c>
      <c r="I489" s="31">
        <v>1396</v>
      </c>
      <c r="J489" s="31">
        <v>8</v>
      </c>
      <c r="K489" s="31">
        <v>24</v>
      </c>
      <c r="L489" s="31">
        <v>41010</v>
      </c>
      <c r="M489" s="34">
        <f t="shared" si="15"/>
        <v>-5.0946142649199722E-3</v>
      </c>
    </row>
    <row r="490" spans="1:13" x14ac:dyDescent="0.3">
      <c r="A490" s="29" t="s">
        <v>661</v>
      </c>
      <c r="B490" s="29">
        <v>1396</v>
      </c>
      <c r="C490" s="29">
        <v>9</v>
      </c>
      <c r="D490" s="29">
        <v>7</v>
      </c>
      <c r="E490" s="29">
        <v>41014</v>
      </c>
      <c r="F490" s="34">
        <f t="shared" si="14"/>
        <v>1.0006589705415792E-3</v>
      </c>
      <c r="H490" s="29" t="s">
        <v>653</v>
      </c>
      <c r="I490" s="29">
        <v>1396</v>
      </c>
      <c r="J490" s="29">
        <v>8</v>
      </c>
      <c r="K490" s="29">
        <v>25</v>
      </c>
      <c r="L490" s="29">
        <v>41000</v>
      </c>
      <c r="M490" s="34">
        <f t="shared" si="15"/>
        <v>-2.4384296513046966E-4</v>
      </c>
    </row>
    <row r="491" spans="1:13" x14ac:dyDescent="0.3">
      <c r="A491" s="31" t="s">
        <v>662</v>
      </c>
      <c r="B491" s="31">
        <v>1396</v>
      </c>
      <c r="C491" s="31">
        <v>9</v>
      </c>
      <c r="D491" s="31">
        <v>8</v>
      </c>
      <c r="E491" s="31">
        <v>41255</v>
      </c>
      <c r="F491" s="34">
        <f t="shared" si="14"/>
        <v>5.8760423270103335E-3</v>
      </c>
      <c r="H491" s="31" t="s">
        <v>654</v>
      </c>
      <c r="I491" s="31">
        <v>1396</v>
      </c>
      <c r="J491" s="31">
        <v>8</v>
      </c>
      <c r="K491" s="31">
        <v>27</v>
      </c>
      <c r="L491" s="31">
        <v>40960</v>
      </c>
      <c r="M491" s="34">
        <f t="shared" si="15"/>
        <v>-9.7560975609756184E-4</v>
      </c>
    </row>
    <row r="492" spans="1:13" x14ac:dyDescent="0.3">
      <c r="A492" s="29" t="s">
        <v>663</v>
      </c>
      <c r="B492" s="29">
        <v>1396</v>
      </c>
      <c r="C492" s="29">
        <v>9</v>
      </c>
      <c r="D492" s="29">
        <v>9</v>
      </c>
      <c r="E492" s="29">
        <v>41271</v>
      </c>
      <c r="F492" s="34">
        <f t="shared" si="14"/>
        <v>3.8783177796619661E-4</v>
      </c>
      <c r="H492" s="29" t="s">
        <v>655</v>
      </c>
      <c r="I492" s="29">
        <v>1396</v>
      </c>
      <c r="J492" s="29">
        <v>8</v>
      </c>
      <c r="K492" s="29">
        <v>29</v>
      </c>
      <c r="L492" s="29">
        <v>40940</v>
      </c>
      <c r="M492" s="34">
        <f t="shared" si="15"/>
        <v>-4.8828125E-4</v>
      </c>
    </row>
    <row r="493" spans="1:13" x14ac:dyDescent="0.3">
      <c r="A493" s="31" t="s">
        <v>664</v>
      </c>
      <c r="B493" s="31">
        <v>1396</v>
      </c>
      <c r="C493" s="31">
        <v>9</v>
      </c>
      <c r="D493" s="31">
        <v>11</v>
      </c>
      <c r="E493" s="31">
        <v>41250</v>
      </c>
      <c r="F493" s="34">
        <f t="shared" si="14"/>
        <v>-5.0883186741290665E-4</v>
      </c>
      <c r="H493" s="31" t="s">
        <v>656</v>
      </c>
      <c r="I493" s="31">
        <v>1396</v>
      </c>
      <c r="J493" s="31">
        <v>8</v>
      </c>
      <c r="K493" s="31">
        <v>30</v>
      </c>
      <c r="L493" s="31">
        <v>40930</v>
      </c>
      <c r="M493" s="34">
        <f t="shared" si="15"/>
        <v>-2.442598925256334E-4</v>
      </c>
    </row>
    <row r="494" spans="1:13" x14ac:dyDescent="0.3">
      <c r="A494" s="29" t="s">
        <v>665</v>
      </c>
      <c r="B494" s="29">
        <v>1396</v>
      </c>
      <c r="C494" s="29">
        <v>9</v>
      </c>
      <c r="D494" s="29">
        <v>12</v>
      </c>
      <c r="E494" s="29">
        <v>41261</v>
      </c>
      <c r="F494" s="34">
        <f t="shared" si="14"/>
        <v>2.666666666666373E-4</v>
      </c>
      <c r="H494" s="29" t="s">
        <v>657</v>
      </c>
      <c r="I494" s="29">
        <v>1396</v>
      </c>
      <c r="J494" s="29">
        <v>9</v>
      </c>
      <c r="K494" s="29">
        <v>1</v>
      </c>
      <c r="L494" s="29">
        <v>41210</v>
      </c>
      <c r="M494" s="34">
        <f t="shared" si="15"/>
        <v>6.8409479599316203E-3</v>
      </c>
    </row>
    <row r="495" spans="1:13" x14ac:dyDescent="0.3">
      <c r="A495" s="31" t="s">
        <v>666</v>
      </c>
      <c r="B495" s="31">
        <v>1396</v>
      </c>
      <c r="C495" s="31">
        <v>9</v>
      </c>
      <c r="D495" s="31">
        <v>13</v>
      </c>
      <c r="E495" s="31">
        <v>41621</v>
      </c>
      <c r="F495" s="34">
        <f t="shared" si="14"/>
        <v>8.7249460749860841E-3</v>
      </c>
      <c r="H495" s="31" t="s">
        <v>658</v>
      </c>
      <c r="I495" s="31">
        <v>1396</v>
      </c>
      <c r="J495" s="31">
        <v>9</v>
      </c>
      <c r="K495" s="31">
        <v>2</v>
      </c>
      <c r="L495" s="31">
        <v>41240</v>
      </c>
      <c r="M495" s="34">
        <f t="shared" si="15"/>
        <v>7.2797864595974815E-4</v>
      </c>
    </row>
    <row r="496" spans="1:13" x14ac:dyDescent="0.3">
      <c r="A496" s="29" t="s">
        <v>667</v>
      </c>
      <c r="B496" s="29">
        <v>1396</v>
      </c>
      <c r="C496" s="29">
        <v>9</v>
      </c>
      <c r="D496" s="29">
        <v>14</v>
      </c>
      <c r="E496" s="29">
        <v>41793</v>
      </c>
      <c r="F496" s="34">
        <f t="shared" si="14"/>
        <v>4.1325292520602019E-3</v>
      </c>
      <c r="H496" s="29" t="s">
        <v>659</v>
      </c>
      <c r="I496" s="29">
        <v>1396</v>
      </c>
      <c r="J496" s="29">
        <v>9</v>
      </c>
      <c r="K496" s="29">
        <v>4</v>
      </c>
      <c r="L496" s="29">
        <v>41270</v>
      </c>
      <c r="M496" s="34">
        <f t="shared" si="15"/>
        <v>7.2744907856447938E-4</v>
      </c>
    </row>
    <row r="497" spans="1:13" x14ac:dyDescent="0.3">
      <c r="A497" s="31" t="s">
        <v>668</v>
      </c>
      <c r="B497" s="31">
        <v>1396</v>
      </c>
      <c r="C497" s="31">
        <v>9</v>
      </c>
      <c r="D497" s="31">
        <v>16</v>
      </c>
      <c r="E497" s="31">
        <v>41852</v>
      </c>
      <c r="F497" s="34">
        <f t="shared" si="14"/>
        <v>1.4117196659728659E-3</v>
      </c>
      <c r="H497" s="31" t="s">
        <v>660</v>
      </c>
      <c r="I497" s="31">
        <v>1396</v>
      </c>
      <c r="J497" s="31">
        <v>9</v>
      </c>
      <c r="K497" s="31">
        <v>5</v>
      </c>
      <c r="L497" s="31">
        <v>41180</v>
      </c>
      <c r="M497" s="34">
        <f t="shared" si="15"/>
        <v>-2.1807608432274916E-3</v>
      </c>
    </row>
    <row r="498" spans="1:13" x14ac:dyDescent="0.3">
      <c r="A498" s="29" t="s">
        <v>669</v>
      </c>
      <c r="B498" s="29">
        <v>1396</v>
      </c>
      <c r="C498" s="29">
        <v>9</v>
      </c>
      <c r="D498" s="29">
        <v>18</v>
      </c>
      <c r="E498" s="29">
        <v>41745</v>
      </c>
      <c r="F498" s="34">
        <f t="shared" si="14"/>
        <v>-2.5566281181305106E-3</v>
      </c>
      <c r="H498" s="29" t="s">
        <v>1931</v>
      </c>
      <c r="I498" s="29">
        <v>1396</v>
      </c>
      <c r="J498" s="29">
        <v>9</v>
      </c>
      <c r="K498" s="29">
        <v>6</v>
      </c>
      <c r="L498" s="29">
        <v>41180</v>
      </c>
      <c r="M498" s="34">
        <f t="shared" si="15"/>
        <v>0</v>
      </c>
    </row>
    <row r="499" spans="1:13" x14ac:dyDescent="0.3">
      <c r="A499" s="31" t="s">
        <v>670</v>
      </c>
      <c r="B499" s="31">
        <v>1396</v>
      </c>
      <c r="C499" s="31">
        <v>9</v>
      </c>
      <c r="D499" s="31">
        <v>19</v>
      </c>
      <c r="E499" s="31">
        <v>41931</v>
      </c>
      <c r="F499" s="34">
        <f t="shared" si="14"/>
        <v>4.4556234279553575E-3</v>
      </c>
      <c r="H499" s="31" t="s">
        <v>661</v>
      </c>
      <c r="I499" s="31">
        <v>1396</v>
      </c>
      <c r="J499" s="31">
        <v>9</v>
      </c>
      <c r="K499" s="31">
        <v>7</v>
      </c>
      <c r="L499" s="31">
        <v>41270</v>
      </c>
      <c r="M499" s="34">
        <f t="shared" si="15"/>
        <v>2.1855269548325396E-3</v>
      </c>
    </row>
    <row r="500" spans="1:13" x14ac:dyDescent="0.3">
      <c r="A500" s="29" t="s">
        <v>671</v>
      </c>
      <c r="B500" s="29">
        <v>1396</v>
      </c>
      <c r="C500" s="29">
        <v>9</v>
      </c>
      <c r="D500" s="29">
        <v>20</v>
      </c>
      <c r="E500" s="29">
        <v>41948</v>
      </c>
      <c r="F500" s="34">
        <f t="shared" si="14"/>
        <v>4.0542796499010159E-4</v>
      </c>
      <c r="H500" s="29" t="s">
        <v>662</v>
      </c>
      <c r="I500" s="29">
        <v>1396</v>
      </c>
      <c r="J500" s="29">
        <v>9</v>
      </c>
      <c r="K500" s="29">
        <v>8</v>
      </c>
      <c r="L500" s="29">
        <v>41360</v>
      </c>
      <c r="M500" s="34">
        <f t="shared" si="15"/>
        <v>2.1807608432276027E-3</v>
      </c>
    </row>
    <row r="501" spans="1:13" x14ac:dyDescent="0.3">
      <c r="A501" s="31" t="s">
        <v>672</v>
      </c>
      <c r="B501" s="31">
        <v>1396</v>
      </c>
      <c r="C501" s="31">
        <v>9</v>
      </c>
      <c r="D501" s="31">
        <v>21</v>
      </c>
      <c r="E501" s="31">
        <v>41943</v>
      </c>
      <c r="F501" s="34">
        <f t="shared" si="14"/>
        <v>-1.1919519404979262E-4</v>
      </c>
      <c r="H501" s="31" t="s">
        <v>663</v>
      </c>
      <c r="I501" s="31">
        <v>1396</v>
      </c>
      <c r="J501" s="31">
        <v>9</v>
      </c>
      <c r="K501" s="31">
        <v>9</v>
      </c>
      <c r="L501" s="31">
        <v>41390</v>
      </c>
      <c r="M501" s="34">
        <f t="shared" si="15"/>
        <v>7.2533849129596817E-4</v>
      </c>
    </row>
    <row r="502" spans="1:13" x14ac:dyDescent="0.3">
      <c r="A502" s="29" t="s">
        <v>673</v>
      </c>
      <c r="B502" s="29">
        <v>1396</v>
      </c>
      <c r="C502" s="29">
        <v>9</v>
      </c>
      <c r="D502" s="29">
        <v>22</v>
      </c>
      <c r="E502" s="29">
        <v>41938</v>
      </c>
      <c r="F502" s="34">
        <f t="shared" si="14"/>
        <v>-1.1920940323772999E-4</v>
      </c>
      <c r="H502" s="29" t="s">
        <v>664</v>
      </c>
      <c r="I502" s="29">
        <v>1396</v>
      </c>
      <c r="J502" s="29">
        <v>9</v>
      </c>
      <c r="K502" s="29">
        <v>11</v>
      </c>
      <c r="L502" s="29">
        <v>41550</v>
      </c>
      <c r="M502" s="34">
        <f t="shared" si="15"/>
        <v>3.8656680357573858E-3</v>
      </c>
    </row>
    <row r="503" spans="1:13" x14ac:dyDescent="0.3">
      <c r="A503" s="31" t="s">
        <v>674</v>
      </c>
      <c r="B503" s="31">
        <v>1396</v>
      </c>
      <c r="C503" s="31">
        <v>9</v>
      </c>
      <c r="D503" s="31">
        <v>23</v>
      </c>
      <c r="E503" s="31">
        <v>41925</v>
      </c>
      <c r="F503" s="34">
        <f t="shared" si="14"/>
        <v>-3.0998140111593298E-4</v>
      </c>
      <c r="H503" s="31" t="s">
        <v>665</v>
      </c>
      <c r="I503" s="31">
        <v>1396</v>
      </c>
      <c r="J503" s="31">
        <v>9</v>
      </c>
      <c r="K503" s="31">
        <v>12</v>
      </c>
      <c r="L503" s="31">
        <v>41640</v>
      </c>
      <c r="M503" s="34">
        <f t="shared" si="15"/>
        <v>2.1660649819494893E-3</v>
      </c>
    </row>
    <row r="504" spans="1:13" x14ac:dyDescent="0.3">
      <c r="A504" s="29" t="s">
        <v>675</v>
      </c>
      <c r="B504" s="29">
        <v>1396</v>
      </c>
      <c r="C504" s="29">
        <v>9</v>
      </c>
      <c r="D504" s="29">
        <v>25</v>
      </c>
      <c r="E504" s="29">
        <v>41809</v>
      </c>
      <c r="F504" s="34">
        <f t="shared" si="14"/>
        <v>-2.7668455575432516E-3</v>
      </c>
      <c r="H504" s="29" t="s">
        <v>666</v>
      </c>
      <c r="I504" s="29">
        <v>1396</v>
      </c>
      <c r="J504" s="29">
        <v>9</v>
      </c>
      <c r="K504" s="29">
        <v>13</v>
      </c>
      <c r="L504" s="29">
        <v>41860</v>
      </c>
      <c r="M504" s="34">
        <f t="shared" si="15"/>
        <v>5.2833813640729144E-3</v>
      </c>
    </row>
    <row r="505" spans="1:13" x14ac:dyDescent="0.3">
      <c r="A505" s="31" t="s">
        <v>676</v>
      </c>
      <c r="B505" s="31">
        <v>1396</v>
      </c>
      <c r="C505" s="31">
        <v>9</v>
      </c>
      <c r="D505" s="31">
        <v>26</v>
      </c>
      <c r="E505" s="31">
        <v>41664</v>
      </c>
      <c r="F505" s="34">
        <f t="shared" si="14"/>
        <v>-3.4681527900691789E-3</v>
      </c>
      <c r="H505" s="31" t="s">
        <v>667</v>
      </c>
      <c r="I505" s="31">
        <v>1396</v>
      </c>
      <c r="J505" s="31">
        <v>9</v>
      </c>
      <c r="K505" s="31">
        <v>14</v>
      </c>
      <c r="L505" s="31">
        <v>42020</v>
      </c>
      <c r="M505" s="34">
        <f t="shared" si="15"/>
        <v>3.8222646918300018E-3</v>
      </c>
    </row>
    <row r="506" spans="1:13" x14ac:dyDescent="0.3">
      <c r="A506" s="29" t="s">
        <v>677</v>
      </c>
      <c r="B506" s="29">
        <v>1396</v>
      </c>
      <c r="C506" s="29">
        <v>9</v>
      </c>
      <c r="D506" s="29">
        <v>27</v>
      </c>
      <c r="E506" s="29">
        <v>41612</v>
      </c>
      <c r="F506" s="34">
        <f t="shared" si="14"/>
        <v>-1.2480798771121737E-3</v>
      </c>
      <c r="H506" s="29" t="s">
        <v>668</v>
      </c>
      <c r="I506" s="29">
        <v>1396</v>
      </c>
      <c r="J506" s="29">
        <v>9</v>
      </c>
      <c r="K506" s="29">
        <v>16</v>
      </c>
      <c r="L506" s="29">
        <v>41950</v>
      </c>
      <c r="M506" s="34">
        <f t="shared" si="15"/>
        <v>-1.6658733936221193E-3</v>
      </c>
    </row>
    <row r="507" spans="1:13" x14ac:dyDescent="0.3">
      <c r="A507" s="31" t="s">
        <v>678</v>
      </c>
      <c r="B507" s="31">
        <v>1396</v>
      </c>
      <c r="C507" s="31">
        <v>9</v>
      </c>
      <c r="D507" s="31">
        <v>28</v>
      </c>
      <c r="E507" s="31">
        <v>41774</v>
      </c>
      <c r="F507" s="34">
        <f t="shared" si="14"/>
        <v>3.8931077573776118E-3</v>
      </c>
      <c r="H507" s="31" t="s">
        <v>669</v>
      </c>
      <c r="I507" s="31">
        <v>1396</v>
      </c>
      <c r="J507" s="31">
        <v>9</v>
      </c>
      <c r="K507" s="31">
        <v>18</v>
      </c>
      <c r="L507" s="31">
        <v>42030</v>
      </c>
      <c r="M507" s="34">
        <f t="shared" si="15"/>
        <v>1.9070321811680557E-3</v>
      </c>
    </row>
    <row r="508" spans="1:13" x14ac:dyDescent="0.3">
      <c r="A508" s="29" t="s">
        <v>679</v>
      </c>
      <c r="B508" s="29">
        <v>1396</v>
      </c>
      <c r="C508" s="29">
        <v>9</v>
      </c>
      <c r="D508" s="29">
        <v>29</v>
      </c>
      <c r="E508" s="29">
        <v>41752</v>
      </c>
      <c r="F508" s="34">
        <f t="shared" si="14"/>
        <v>-5.2664336668739598E-4</v>
      </c>
      <c r="H508" s="29" t="s">
        <v>670</v>
      </c>
      <c r="I508" s="29">
        <v>1396</v>
      </c>
      <c r="J508" s="29">
        <v>9</v>
      </c>
      <c r="K508" s="29">
        <v>19</v>
      </c>
      <c r="L508" s="29">
        <v>42070</v>
      </c>
      <c r="M508" s="34">
        <f t="shared" si="15"/>
        <v>9.5170116583398467E-4</v>
      </c>
    </row>
    <row r="509" spans="1:13" x14ac:dyDescent="0.3">
      <c r="A509" s="31" t="s">
        <v>680</v>
      </c>
      <c r="B509" s="31">
        <v>1396</v>
      </c>
      <c r="C509" s="31">
        <v>9</v>
      </c>
      <c r="D509" s="31">
        <v>30</v>
      </c>
      <c r="E509" s="31">
        <v>41777</v>
      </c>
      <c r="F509" s="34">
        <f t="shared" si="14"/>
        <v>5.987737114390157E-4</v>
      </c>
      <c r="H509" s="31" t="s">
        <v>671</v>
      </c>
      <c r="I509" s="31">
        <v>1396</v>
      </c>
      <c r="J509" s="31">
        <v>9</v>
      </c>
      <c r="K509" s="31">
        <v>20</v>
      </c>
      <c r="L509" s="31">
        <v>42110</v>
      </c>
      <c r="M509" s="34">
        <f t="shared" si="15"/>
        <v>9.5079629189442905E-4</v>
      </c>
    </row>
    <row r="510" spans="1:13" x14ac:dyDescent="0.3">
      <c r="A510" s="29" t="s">
        <v>681</v>
      </c>
      <c r="B510" s="29">
        <v>1396</v>
      </c>
      <c r="C510" s="29">
        <v>10</v>
      </c>
      <c r="D510" s="29">
        <v>2</v>
      </c>
      <c r="E510" s="29">
        <v>41715</v>
      </c>
      <c r="F510" s="34">
        <f t="shared" si="14"/>
        <v>-1.4840701821576818E-3</v>
      </c>
      <c r="H510" s="29" t="s">
        <v>672</v>
      </c>
      <c r="I510" s="29">
        <v>1396</v>
      </c>
      <c r="J510" s="29">
        <v>9</v>
      </c>
      <c r="K510" s="29">
        <v>21</v>
      </c>
      <c r="L510" s="29">
        <v>42200</v>
      </c>
      <c r="M510" s="34">
        <f t="shared" si="15"/>
        <v>2.1372595582997977E-3</v>
      </c>
    </row>
    <row r="511" spans="1:13" x14ac:dyDescent="0.3">
      <c r="A511" s="31" t="s">
        <v>682</v>
      </c>
      <c r="B511" s="31">
        <v>1396</v>
      </c>
      <c r="C511" s="31">
        <v>10</v>
      </c>
      <c r="D511" s="31">
        <v>3</v>
      </c>
      <c r="E511" s="31">
        <v>41727</v>
      </c>
      <c r="F511" s="34">
        <f t="shared" si="14"/>
        <v>2.8766630708387808E-4</v>
      </c>
      <c r="H511" s="31" t="s">
        <v>673</v>
      </c>
      <c r="I511" s="31">
        <v>1396</v>
      </c>
      <c r="J511" s="31">
        <v>9</v>
      </c>
      <c r="K511" s="31">
        <v>22</v>
      </c>
      <c r="L511" s="31">
        <v>42190</v>
      </c>
      <c r="M511" s="34">
        <f t="shared" si="15"/>
        <v>-2.3696682464457997E-4</v>
      </c>
    </row>
    <row r="512" spans="1:13" x14ac:dyDescent="0.3">
      <c r="A512" s="29" t="s">
        <v>683</v>
      </c>
      <c r="B512" s="29">
        <v>1396</v>
      </c>
      <c r="C512" s="29">
        <v>10</v>
      </c>
      <c r="D512" s="29">
        <v>4</v>
      </c>
      <c r="E512" s="29">
        <v>41584</v>
      </c>
      <c r="F512" s="34">
        <f t="shared" si="14"/>
        <v>-3.4270376494835997E-3</v>
      </c>
      <c r="H512" s="29" t="s">
        <v>674</v>
      </c>
      <c r="I512" s="29">
        <v>1396</v>
      </c>
      <c r="J512" s="29">
        <v>9</v>
      </c>
      <c r="K512" s="29">
        <v>23</v>
      </c>
      <c r="L512" s="29">
        <v>42110</v>
      </c>
      <c r="M512" s="34">
        <f t="shared" si="15"/>
        <v>-1.8961839298411443E-3</v>
      </c>
    </row>
    <row r="513" spans="1:13" x14ac:dyDescent="0.3">
      <c r="A513" s="31" t="s">
        <v>684</v>
      </c>
      <c r="B513" s="31">
        <v>1396</v>
      </c>
      <c r="C513" s="31">
        <v>10</v>
      </c>
      <c r="D513" s="31">
        <v>5</v>
      </c>
      <c r="E513" s="31">
        <v>41640</v>
      </c>
      <c r="F513" s="34">
        <f t="shared" si="14"/>
        <v>1.3466717968448894E-3</v>
      </c>
      <c r="H513" s="31" t="s">
        <v>675</v>
      </c>
      <c r="I513" s="31">
        <v>1396</v>
      </c>
      <c r="J513" s="31">
        <v>9</v>
      </c>
      <c r="K513" s="31">
        <v>25</v>
      </c>
      <c r="L513" s="31">
        <v>41900</v>
      </c>
      <c r="M513" s="34">
        <f t="shared" si="15"/>
        <v>-4.9869389693659727E-3</v>
      </c>
    </row>
    <row r="514" spans="1:13" x14ac:dyDescent="0.3">
      <c r="A514" s="29" t="s">
        <v>685</v>
      </c>
      <c r="B514" s="29">
        <v>1396</v>
      </c>
      <c r="C514" s="29">
        <v>10</v>
      </c>
      <c r="D514" s="29">
        <v>6</v>
      </c>
      <c r="E514" s="29">
        <v>41673</v>
      </c>
      <c r="F514" s="34">
        <f t="shared" si="14"/>
        <v>7.9250720461088164E-4</v>
      </c>
      <c r="H514" s="29" t="s">
        <v>676</v>
      </c>
      <c r="I514" s="29">
        <v>1396</v>
      </c>
      <c r="J514" s="29">
        <v>9</v>
      </c>
      <c r="K514" s="29">
        <v>26</v>
      </c>
      <c r="L514" s="29">
        <v>41830</v>
      </c>
      <c r="M514" s="34">
        <f t="shared" si="15"/>
        <v>-1.6706443914080715E-3</v>
      </c>
    </row>
    <row r="515" spans="1:13" x14ac:dyDescent="0.3">
      <c r="A515" s="31" t="s">
        <v>686</v>
      </c>
      <c r="B515" s="31">
        <v>1396</v>
      </c>
      <c r="C515" s="31">
        <v>10</v>
      </c>
      <c r="D515" s="31">
        <v>7</v>
      </c>
      <c r="E515" s="31">
        <v>41894</v>
      </c>
      <c r="F515" s="34">
        <f t="shared" si="14"/>
        <v>5.3031939145249396E-3</v>
      </c>
      <c r="H515" s="31" t="s">
        <v>677</v>
      </c>
      <c r="I515" s="31">
        <v>1396</v>
      </c>
      <c r="J515" s="31">
        <v>9</v>
      </c>
      <c r="K515" s="31">
        <v>27</v>
      </c>
      <c r="L515" s="31">
        <v>41810</v>
      </c>
      <c r="M515" s="34">
        <f t="shared" si="15"/>
        <v>-4.7812574707151168E-4</v>
      </c>
    </row>
    <row r="516" spans="1:13" x14ac:dyDescent="0.3">
      <c r="A516" s="29" t="s">
        <v>687</v>
      </c>
      <c r="B516" s="29">
        <v>1396</v>
      </c>
      <c r="C516" s="29">
        <v>10</v>
      </c>
      <c r="D516" s="29">
        <v>9</v>
      </c>
      <c r="E516" s="29">
        <v>41936</v>
      </c>
      <c r="F516" s="34">
        <f t="shared" si="14"/>
        <v>1.0025301952547583E-3</v>
      </c>
      <c r="H516" s="29" t="s">
        <v>678</v>
      </c>
      <c r="I516" s="29">
        <v>1396</v>
      </c>
      <c r="J516" s="29">
        <v>9</v>
      </c>
      <c r="K516" s="29">
        <v>28</v>
      </c>
      <c r="L516" s="29">
        <v>41970</v>
      </c>
      <c r="M516" s="34">
        <f t="shared" si="15"/>
        <v>3.8268356852426688E-3</v>
      </c>
    </row>
    <row r="517" spans="1:13" x14ac:dyDescent="0.3">
      <c r="A517" s="31" t="s">
        <v>688</v>
      </c>
      <c r="B517" s="31">
        <v>1396</v>
      </c>
      <c r="C517" s="31">
        <v>10</v>
      </c>
      <c r="D517" s="31">
        <v>10</v>
      </c>
      <c r="E517" s="31">
        <v>41959</v>
      </c>
      <c r="F517" s="34">
        <f t="shared" si="14"/>
        <v>5.4845478824883109E-4</v>
      </c>
      <c r="H517" s="31" t="s">
        <v>679</v>
      </c>
      <c r="I517" s="31">
        <v>1396</v>
      </c>
      <c r="J517" s="31">
        <v>9</v>
      </c>
      <c r="K517" s="31">
        <v>29</v>
      </c>
      <c r="L517" s="31">
        <v>41860</v>
      </c>
      <c r="M517" s="34">
        <f t="shared" si="15"/>
        <v>-2.6209197045509169E-3</v>
      </c>
    </row>
    <row r="518" spans="1:13" x14ac:dyDescent="0.3">
      <c r="A518" s="29" t="s">
        <v>689</v>
      </c>
      <c r="B518" s="29">
        <v>1396</v>
      </c>
      <c r="C518" s="29">
        <v>10</v>
      </c>
      <c r="D518" s="29">
        <v>11</v>
      </c>
      <c r="E518" s="29">
        <v>42246</v>
      </c>
      <c r="F518" s="34">
        <f t="shared" ref="F518:F581" si="16">E518/E517-1</f>
        <v>6.8400104864272393E-3</v>
      </c>
      <c r="H518" s="29" t="s">
        <v>680</v>
      </c>
      <c r="I518" s="29">
        <v>1396</v>
      </c>
      <c r="J518" s="29">
        <v>9</v>
      </c>
      <c r="K518" s="29">
        <v>30</v>
      </c>
      <c r="L518" s="29">
        <v>41940</v>
      </c>
      <c r="M518" s="34">
        <f t="shared" ref="M518:M581" si="17">L518/L517-1</f>
        <v>1.9111323459148899E-3</v>
      </c>
    </row>
    <row r="519" spans="1:13" x14ac:dyDescent="0.3">
      <c r="A519" s="31" t="s">
        <v>690</v>
      </c>
      <c r="B519" s="31">
        <v>1396</v>
      </c>
      <c r="C519" s="31">
        <v>10</v>
      </c>
      <c r="D519" s="31">
        <v>12</v>
      </c>
      <c r="E519" s="31">
        <v>42756</v>
      </c>
      <c r="F519" s="34">
        <f t="shared" si="16"/>
        <v>1.2072148842493968E-2</v>
      </c>
      <c r="H519" s="31" t="s">
        <v>681</v>
      </c>
      <c r="I519" s="31">
        <v>1396</v>
      </c>
      <c r="J519" s="31">
        <v>10</v>
      </c>
      <c r="K519" s="31">
        <v>2</v>
      </c>
      <c r="L519" s="31">
        <v>41860</v>
      </c>
      <c r="M519" s="34">
        <f t="shared" si="17"/>
        <v>-1.9074868860277094E-3</v>
      </c>
    </row>
    <row r="520" spans="1:13" x14ac:dyDescent="0.3">
      <c r="A520" s="29" t="s">
        <v>691</v>
      </c>
      <c r="B520" s="29">
        <v>1396</v>
      </c>
      <c r="C520" s="29">
        <v>10</v>
      </c>
      <c r="D520" s="29">
        <v>13</v>
      </c>
      <c r="E520" s="29">
        <v>43332</v>
      </c>
      <c r="F520" s="34">
        <f t="shared" si="16"/>
        <v>1.3471793432500601E-2</v>
      </c>
      <c r="H520" s="29" t="s">
        <v>682</v>
      </c>
      <c r="I520" s="29">
        <v>1396</v>
      </c>
      <c r="J520" s="29">
        <v>10</v>
      </c>
      <c r="K520" s="29">
        <v>3</v>
      </c>
      <c r="L520" s="29">
        <v>41940</v>
      </c>
      <c r="M520" s="34">
        <f t="shared" si="17"/>
        <v>1.9111323459148899E-3</v>
      </c>
    </row>
    <row r="521" spans="1:13" x14ac:dyDescent="0.3">
      <c r="A521" s="31" t="s">
        <v>692</v>
      </c>
      <c r="B521" s="31">
        <v>1396</v>
      </c>
      <c r="C521" s="31">
        <v>10</v>
      </c>
      <c r="D521" s="31">
        <v>14</v>
      </c>
      <c r="E521" s="31">
        <v>43266</v>
      </c>
      <c r="F521" s="34">
        <f t="shared" si="16"/>
        <v>-1.5231237884242299E-3</v>
      </c>
      <c r="H521" s="31" t="s">
        <v>683</v>
      </c>
      <c r="I521" s="31">
        <v>1396</v>
      </c>
      <c r="J521" s="31">
        <v>10</v>
      </c>
      <c r="K521" s="31">
        <v>4</v>
      </c>
      <c r="L521" s="31">
        <v>41790</v>
      </c>
      <c r="M521" s="34">
        <f t="shared" si="17"/>
        <v>-3.5765379113018581E-3</v>
      </c>
    </row>
    <row r="522" spans="1:13" x14ac:dyDescent="0.3">
      <c r="A522" s="29" t="s">
        <v>693</v>
      </c>
      <c r="B522" s="29">
        <v>1396</v>
      </c>
      <c r="C522" s="29">
        <v>10</v>
      </c>
      <c r="D522" s="29">
        <v>16</v>
      </c>
      <c r="E522" s="29">
        <v>42992</v>
      </c>
      <c r="F522" s="34">
        <f t="shared" si="16"/>
        <v>-6.3329173022697027E-3</v>
      </c>
      <c r="H522" s="29" t="s">
        <v>684</v>
      </c>
      <c r="I522" s="29">
        <v>1396</v>
      </c>
      <c r="J522" s="29">
        <v>10</v>
      </c>
      <c r="K522" s="29">
        <v>5</v>
      </c>
      <c r="L522" s="29">
        <v>41890</v>
      </c>
      <c r="M522" s="34">
        <f t="shared" si="17"/>
        <v>2.3929169657812555E-3</v>
      </c>
    </row>
    <row r="523" spans="1:13" x14ac:dyDescent="0.3">
      <c r="A523" s="31" t="s">
        <v>694</v>
      </c>
      <c r="B523" s="31">
        <v>1396</v>
      </c>
      <c r="C523" s="31">
        <v>10</v>
      </c>
      <c r="D523" s="31">
        <v>17</v>
      </c>
      <c r="E523" s="31">
        <v>43163</v>
      </c>
      <c r="F523" s="34">
        <f t="shared" si="16"/>
        <v>3.97748418310373E-3</v>
      </c>
      <c r="H523" s="31" t="s">
        <v>685</v>
      </c>
      <c r="I523" s="31">
        <v>1396</v>
      </c>
      <c r="J523" s="31">
        <v>10</v>
      </c>
      <c r="K523" s="31">
        <v>6</v>
      </c>
      <c r="L523" s="31">
        <v>41890</v>
      </c>
      <c r="M523" s="34">
        <f t="shared" si="17"/>
        <v>0</v>
      </c>
    </row>
    <row r="524" spans="1:13" x14ac:dyDescent="0.3">
      <c r="A524" s="29" t="s">
        <v>695</v>
      </c>
      <c r="B524" s="29">
        <v>1396</v>
      </c>
      <c r="C524" s="29">
        <v>10</v>
      </c>
      <c r="D524" s="29">
        <v>18</v>
      </c>
      <c r="E524" s="29">
        <v>43650</v>
      </c>
      <c r="F524" s="34">
        <f t="shared" si="16"/>
        <v>1.1282811667400416E-2</v>
      </c>
      <c r="H524" s="29" t="s">
        <v>686</v>
      </c>
      <c r="I524" s="29">
        <v>1396</v>
      </c>
      <c r="J524" s="29">
        <v>10</v>
      </c>
      <c r="K524" s="29">
        <v>7</v>
      </c>
      <c r="L524" s="29">
        <v>42030</v>
      </c>
      <c r="M524" s="34">
        <f t="shared" si="17"/>
        <v>3.3420864168058895E-3</v>
      </c>
    </row>
    <row r="525" spans="1:13" x14ac:dyDescent="0.3">
      <c r="A525" s="31" t="s">
        <v>696</v>
      </c>
      <c r="B525" s="31">
        <v>1396</v>
      </c>
      <c r="C525" s="31">
        <v>10</v>
      </c>
      <c r="D525" s="31">
        <v>19</v>
      </c>
      <c r="E525" s="31">
        <v>43320</v>
      </c>
      <c r="F525" s="34">
        <f t="shared" si="16"/>
        <v>-7.5601374570446467E-3</v>
      </c>
      <c r="H525" s="31" t="s">
        <v>687</v>
      </c>
      <c r="I525" s="31">
        <v>1396</v>
      </c>
      <c r="J525" s="31">
        <v>10</v>
      </c>
      <c r="K525" s="31">
        <v>9</v>
      </c>
      <c r="L525" s="31">
        <v>42350</v>
      </c>
      <c r="M525" s="34">
        <f t="shared" si="17"/>
        <v>7.6136093266714333E-3</v>
      </c>
    </row>
    <row r="526" spans="1:13" x14ac:dyDescent="0.3">
      <c r="A526" s="29" t="s">
        <v>697</v>
      </c>
      <c r="B526" s="29">
        <v>1396</v>
      </c>
      <c r="C526" s="29">
        <v>10</v>
      </c>
      <c r="D526" s="29">
        <v>20</v>
      </c>
      <c r="E526" s="29">
        <v>43429</v>
      </c>
      <c r="F526" s="34">
        <f t="shared" si="16"/>
        <v>2.5161588180979688E-3</v>
      </c>
      <c r="H526" s="29" t="s">
        <v>688</v>
      </c>
      <c r="I526" s="29">
        <v>1396</v>
      </c>
      <c r="J526" s="29">
        <v>10</v>
      </c>
      <c r="K526" s="29">
        <v>10</v>
      </c>
      <c r="L526" s="29">
        <v>42880</v>
      </c>
      <c r="M526" s="34">
        <f t="shared" si="17"/>
        <v>1.2514757969303458E-2</v>
      </c>
    </row>
    <row r="527" spans="1:13" x14ac:dyDescent="0.3">
      <c r="A527" s="31" t="s">
        <v>698</v>
      </c>
      <c r="B527" s="31">
        <v>1396</v>
      </c>
      <c r="C527" s="31">
        <v>10</v>
      </c>
      <c r="D527" s="31">
        <v>21</v>
      </c>
      <c r="E527" s="31">
        <v>43806</v>
      </c>
      <c r="F527" s="34">
        <f t="shared" si="16"/>
        <v>8.6808353864928911E-3</v>
      </c>
      <c r="H527" s="31" t="s">
        <v>689</v>
      </c>
      <c r="I527" s="31">
        <v>1396</v>
      </c>
      <c r="J527" s="31">
        <v>10</v>
      </c>
      <c r="K527" s="31">
        <v>11</v>
      </c>
      <c r="L527" s="31">
        <v>42880</v>
      </c>
      <c r="M527" s="34">
        <f t="shared" si="17"/>
        <v>0</v>
      </c>
    </row>
    <row r="528" spans="1:13" x14ac:dyDescent="0.3">
      <c r="A528" s="29" t="s">
        <v>699</v>
      </c>
      <c r="B528" s="29">
        <v>1396</v>
      </c>
      <c r="C528" s="29">
        <v>10</v>
      </c>
      <c r="D528" s="29">
        <v>23</v>
      </c>
      <c r="E528" s="29">
        <v>43428</v>
      </c>
      <c r="F528" s="34">
        <f t="shared" si="16"/>
        <v>-8.6289549376797892E-3</v>
      </c>
      <c r="H528" s="29" t="s">
        <v>690</v>
      </c>
      <c r="I528" s="29">
        <v>1396</v>
      </c>
      <c r="J528" s="29">
        <v>10</v>
      </c>
      <c r="K528" s="29">
        <v>12</v>
      </c>
      <c r="L528" s="29">
        <v>43390</v>
      </c>
      <c r="M528" s="34">
        <f t="shared" si="17"/>
        <v>1.1893656716417844E-2</v>
      </c>
    </row>
    <row r="529" spans="1:13" x14ac:dyDescent="0.3">
      <c r="A529" s="31" t="s">
        <v>700</v>
      </c>
      <c r="B529" s="31">
        <v>1396</v>
      </c>
      <c r="C529" s="31">
        <v>10</v>
      </c>
      <c r="D529" s="31">
        <v>24</v>
      </c>
      <c r="E529" s="31">
        <v>43941</v>
      </c>
      <c r="F529" s="34">
        <f t="shared" si="16"/>
        <v>1.1812655429676688E-2</v>
      </c>
      <c r="H529" s="31" t="s">
        <v>691</v>
      </c>
      <c r="I529" s="31">
        <v>1396</v>
      </c>
      <c r="J529" s="31">
        <v>10</v>
      </c>
      <c r="K529" s="31">
        <v>13</v>
      </c>
      <c r="L529" s="31">
        <v>43740</v>
      </c>
      <c r="M529" s="34">
        <f t="shared" si="17"/>
        <v>8.0663747407236919E-3</v>
      </c>
    </row>
    <row r="530" spans="1:13" x14ac:dyDescent="0.3">
      <c r="A530" s="29" t="s">
        <v>701</v>
      </c>
      <c r="B530" s="29">
        <v>1396</v>
      </c>
      <c r="C530" s="29">
        <v>10</v>
      </c>
      <c r="D530" s="29">
        <v>25</v>
      </c>
      <c r="E530" s="29">
        <v>43641</v>
      </c>
      <c r="F530" s="34">
        <f t="shared" si="16"/>
        <v>-6.8273366559704618E-3</v>
      </c>
      <c r="H530" s="29" t="s">
        <v>692</v>
      </c>
      <c r="I530" s="29">
        <v>1396</v>
      </c>
      <c r="J530" s="29">
        <v>10</v>
      </c>
      <c r="K530" s="29">
        <v>14</v>
      </c>
      <c r="L530" s="29">
        <v>43240</v>
      </c>
      <c r="M530" s="34">
        <f t="shared" si="17"/>
        <v>-1.1431184270690453E-2</v>
      </c>
    </row>
    <row r="531" spans="1:13" x14ac:dyDescent="0.3">
      <c r="A531" s="31" t="s">
        <v>702</v>
      </c>
      <c r="B531" s="31">
        <v>1396</v>
      </c>
      <c r="C531" s="31">
        <v>10</v>
      </c>
      <c r="D531" s="31">
        <v>26</v>
      </c>
      <c r="E531" s="31">
        <v>43849</v>
      </c>
      <c r="F531" s="34">
        <f t="shared" si="16"/>
        <v>4.7661602621387189E-3</v>
      </c>
      <c r="H531" s="31" t="s">
        <v>693</v>
      </c>
      <c r="I531" s="31">
        <v>1396</v>
      </c>
      <c r="J531" s="31">
        <v>10</v>
      </c>
      <c r="K531" s="31">
        <v>16</v>
      </c>
      <c r="L531" s="31">
        <v>43320</v>
      </c>
      <c r="M531" s="34">
        <f t="shared" si="17"/>
        <v>1.8501387604070718E-3</v>
      </c>
    </row>
    <row r="532" spans="1:13" x14ac:dyDescent="0.3">
      <c r="A532" s="29" t="s">
        <v>703</v>
      </c>
      <c r="B532" s="29">
        <v>1396</v>
      </c>
      <c r="C532" s="29">
        <v>10</v>
      </c>
      <c r="D532" s="29">
        <v>27</v>
      </c>
      <c r="E532" s="29">
        <v>43829</v>
      </c>
      <c r="F532" s="34">
        <f t="shared" si="16"/>
        <v>-4.5611074368856475E-4</v>
      </c>
      <c r="H532" s="29" t="s">
        <v>694</v>
      </c>
      <c r="I532" s="29">
        <v>1396</v>
      </c>
      <c r="J532" s="29">
        <v>10</v>
      </c>
      <c r="K532" s="29">
        <v>17</v>
      </c>
      <c r="L532" s="29">
        <v>43530</v>
      </c>
      <c r="M532" s="34">
        <f t="shared" si="17"/>
        <v>4.8476454293628901E-3</v>
      </c>
    </row>
    <row r="533" spans="1:13" x14ac:dyDescent="0.3">
      <c r="A533" s="31" t="s">
        <v>704</v>
      </c>
      <c r="B533" s="31">
        <v>1396</v>
      </c>
      <c r="C533" s="31">
        <v>10</v>
      </c>
      <c r="D533" s="31">
        <v>28</v>
      </c>
      <c r="E533" s="31">
        <v>43500</v>
      </c>
      <c r="F533" s="34">
        <f t="shared" si="16"/>
        <v>-7.5064455041182754E-3</v>
      </c>
      <c r="H533" s="31" t="s">
        <v>695</v>
      </c>
      <c r="I533" s="31">
        <v>1396</v>
      </c>
      <c r="J533" s="31">
        <v>10</v>
      </c>
      <c r="K533" s="31">
        <v>18</v>
      </c>
      <c r="L533" s="31">
        <v>43950</v>
      </c>
      <c r="M533" s="34">
        <f t="shared" si="17"/>
        <v>9.6485182632666255E-3</v>
      </c>
    </row>
    <row r="534" spans="1:13" x14ac:dyDescent="0.3">
      <c r="A534" s="29" t="s">
        <v>705</v>
      </c>
      <c r="B534" s="29">
        <v>1396</v>
      </c>
      <c r="C534" s="29">
        <v>10</v>
      </c>
      <c r="D534" s="29">
        <v>30</v>
      </c>
      <c r="E534" s="29">
        <v>44541</v>
      </c>
      <c r="F534" s="34">
        <f t="shared" si="16"/>
        <v>2.3931034482758573E-2</v>
      </c>
      <c r="H534" s="29" t="s">
        <v>696</v>
      </c>
      <c r="I534" s="29">
        <v>1396</v>
      </c>
      <c r="J534" s="29">
        <v>10</v>
      </c>
      <c r="K534" s="29">
        <v>19</v>
      </c>
      <c r="L534" s="29">
        <v>43660</v>
      </c>
      <c r="M534" s="34">
        <f t="shared" si="17"/>
        <v>-6.5984072810011396E-3</v>
      </c>
    </row>
    <row r="535" spans="1:13" x14ac:dyDescent="0.3">
      <c r="A535" s="31" t="s">
        <v>706</v>
      </c>
      <c r="B535" s="31">
        <v>1396</v>
      </c>
      <c r="C535" s="31">
        <v>11</v>
      </c>
      <c r="D535" s="31">
        <v>1</v>
      </c>
      <c r="E535" s="31">
        <v>45380</v>
      </c>
      <c r="F535" s="34">
        <f t="shared" si="16"/>
        <v>1.8836577535304544E-2</v>
      </c>
      <c r="H535" s="31" t="s">
        <v>697</v>
      </c>
      <c r="I535" s="31">
        <v>1396</v>
      </c>
      <c r="J535" s="31">
        <v>10</v>
      </c>
      <c r="K535" s="31">
        <v>20</v>
      </c>
      <c r="L535" s="31">
        <v>44010</v>
      </c>
      <c r="M535" s="34">
        <f t="shared" si="17"/>
        <v>8.0164910673385936E-3</v>
      </c>
    </row>
    <row r="536" spans="1:13" x14ac:dyDescent="0.3">
      <c r="A536" s="29" t="s">
        <v>707</v>
      </c>
      <c r="B536" s="29">
        <v>1396</v>
      </c>
      <c r="C536" s="29">
        <v>11</v>
      </c>
      <c r="D536" s="29">
        <v>2</v>
      </c>
      <c r="E536" s="29">
        <v>45422</v>
      </c>
      <c r="F536" s="34">
        <f t="shared" si="16"/>
        <v>9.2551784927286107E-4</v>
      </c>
      <c r="H536" s="29" t="s">
        <v>698</v>
      </c>
      <c r="I536" s="29">
        <v>1396</v>
      </c>
      <c r="J536" s="29">
        <v>10</v>
      </c>
      <c r="K536" s="29">
        <v>21</v>
      </c>
      <c r="L536" s="29">
        <v>44150</v>
      </c>
      <c r="M536" s="34">
        <f t="shared" si="17"/>
        <v>3.1810952056350317E-3</v>
      </c>
    </row>
    <row r="537" spans="1:13" x14ac:dyDescent="0.3">
      <c r="A537" s="31" t="s">
        <v>708</v>
      </c>
      <c r="B537" s="31">
        <v>1396</v>
      </c>
      <c r="C537" s="31">
        <v>11</v>
      </c>
      <c r="D537" s="31">
        <v>3</v>
      </c>
      <c r="E537" s="31">
        <v>45404</v>
      </c>
      <c r="F537" s="34">
        <f t="shared" si="16"/>
        <v>-3.962837391572327E-4</v>
      </c>
      <c r="H537" s="31" t="s">
        <v>699</v>
      </c>
      <c r="I537" s="31">
        <v>1396</v>
      </c>
      <c r="J537" s="31">
        <v>10</v>
      </c>
      <c r="K537" s="31">
        <v>23</v>
      </c>
      <c r="L537" s="31">
        <v>44110</v>
      </c>
      <c r="M537" s="34">
        <f t="shared" si="17"/>
        <v>-9.0600226500570091E-4</v>
      </c>
    </row>
    <row r="538" spans="1:13" x14ac:dyDescent="0.3">
      <c r="A538" s="29" t="s">
        <v>709</v>
      </c>
      <c r="B538" s="29">
        <v>1396</v>
      </c>
      <c r="C538" s="29">
        <v>11</v>
      </c>
      <c r="D538" s="29">
        <v>4</v>
      </c>
      <c r="E538" s="29">
        <v>45309</v>
      </c>
      <c r="F538" s="34">
        <f t="shared" si="16"/>
        <v>-2.0923266672540075E-3</v>
      </c>
      <c r="H538" s="29" t="s">
        <v>700</v>
      </c>
      <c r="I538" s="29">
        <v>1396</v>
      </c>
      <c r="J538" s="29">
        <v>10</v>
      </c>
      <c r="K538" s="29">
        <v>24</v>
      </c>
      <c r="L538" s="29">
        <v>44260</v>
      </c>
      <c r="M538" s="34">
        <f t="shared" si="17"/>
        <v>3.4005894355022548E-3</v>
      </c>
    </row>
    <row r="539" spans="1:13" x14ac:dyDescent="0.3">
      <c r="A539" s="31" t="s">
        <v>710</v>
      </c>
      <c r="B539" s="31">
        <v>1396</v>
      </c>
      <c r="C539" s="31">
        <v>11</v>
      </c>
      <c r="D539" s="31">
        <v>5</v>
      </c>
      <c r="E539" s="31">
        <v>45315</v>
      </c>
      <c r="F539" s="34">
        <f t="shared" si="16"/>
        <v>1.3242402171753653E-4</v>
      </c>
      <c r="H539" s="31" t="s">
        <v>701</v>
      </c>
      <c r="I539" s="31">
        <v>1396</v>
      </c>
      <c r="J539" s="31">
        <v>10</v>
      </c>
      <c r="K539" s="31">
        <v>25</v>
      </c>
      <c r="L539" s="31">
        <v>44210</v>
      </c>
      <c r="M539" s="34">
        <f t="shared" si="17"/>
        <v>-1.1296882060550795E-3</v>
      </c>
    </row>
    <row r="540" spans="1:13" x14ac:dyDescent="0.3">
      <c r="A540" s="29" t="s">
        <v>711</v>
      </c>
      <c r="B540" s="29">
        <v>1396</v>
      </c>
      <c r="C540" s="29">
        <v>11</v>
      </c>
      <c r="D540" s="29">
        <v>7</v>
      </c>
      <c r="E540" s="29">
        <v>45034</v>
      </c>
      <c r="F540" s="34">
        <f t="shared" si="16"/>
        <v>-6.2010371841553225E-3</v>
      </c>
      <c r="H540" s="29" t="s">
        <v>702</v>
      </c>
      <c r="I540" s="29">
        <v>1396</v>
      </c>
      <c r="J540" s="29">
        <v>10</v>
      </c>
      <c r="K540" s="29">
        <v>26</v>
      </c>
      <c r="L540" s="29">
        <v>44290</v>
      </c>
      <c r="M540" s="34">
        <f t="shared" si="17"/>
        <v>1.8095453517303905E-3</v>
      </c>
    </row>
    <row r="541" spans="1:13" x14ac:dyDescent="0.3">
      <c r="A541" s="31" t="s">
        <v>712</v>
      </c>
      <c r="B541" s="31">
        <v>1396</v>
      </c>
      <c r="C541" s="31">
        <v>11</v>
      </c>
      <c r="D541" s="31">
        <v>8</v>
      </c>
      <c r="E541" s="31">
        <v>45216</v>
      </c>
      <c r="F541" s="34">
        <f t="shared" si="16"/>
        <v>4.0413909490606414E-3</v>
      </c>
      <c r="H541" s="31" t="s">
        <v>703</v>
      </c>
      <c r="I541" s="31">
        <v>1396</v>
      </c>
      <c r="J541" s="31">
        <v>10</v>
      </c>
      <c r="K541" s="31">
        <v>27</v>
      </c>
      <c r="L541" s="31">
        <v>44480</v>
      </c>
      <c r="M541" s="34">
        <f t="shared" si="17"/>
        <v>4.2899074283133665E-3</v>
      </c>
    </row>
    <row r="542" spans="1:13" x14ac:dyDescent="0.3">
      <c r="A542" s="29" t="s">
        <v>713</v>
      </c>
      <c r="B542" s="29">
        <v>1396</v>
      </c>
      <c r="C542" s="29">
        <v>11</v>
      </c>
      <c r="D542" s="29">
        <v>9</v>
      </c>
      <c r="E542" s="29">
        <v>45425</v>
      </c>
      <c r="F542" s="34">
        <f t="shared" si="16"/>
        <v>4.6222576079264499E-3</v>
      </c>
      <c r="H542" s="29" t="s">
        <v>704</v>
      </c>
      <c r="I542" s="29">
        <v>1396</v>
      </c>
      <c r="J542" s="29">
        <v>10</v>
      </c>
      <c r="K542" s="29">
        <v>28</v>
      </c>
      <c r="L542" s="29">
        <v>44580</v>
      </c>
      <c r="M542" s="34">
        <f t="shared" si="17"/>
        <v>2.2482014388489624E-3</v>
      </c>
    </row>
    <row r="543" spans="1:13" x14ac:dyDescent="0.3">
      <c r="A543" s="31" t="s">
        <v>714</v>
      </c>
      <c r="B543" s="31">
        <v>1396</v>
      </c>
      <c r="C543" s="31">
        <v>11</v>
      </c>
      <c r="D543" s="31">
        <v>10</v>
      </c>
      <c r="E543" s="31">
        <v>45078</v>
      </c>
      <c r="F543" s="34">
        <f t="shared" si="16"/>
        <v>-7.6389653274628877E-3</v>
      </c>
      <c r="H543" s="31" t="s">
        <v>705</v>
      </c>
      <c r="I543" s="31">
        <v>1396</v>
      </c>
      <c r="J543" s="31">
        <v>10</v>
      </c>
      <c r="K543" s="31">
        <v>30</v>
      </c>
      <c r="L543" s="31">
        <v>45330</v>
      </c>
      <c r="M543" s="34">
        <f t="shared" si="17"/>
        <v>1.6823687752355321E-2</v>
      </c>
    </row>
    <row r="544" spans="1:13" x14ac:dyDescent="0.3">
      <c r="A544" s="29" t="s">
        <v>715</v>
      </c>
      <c r="B544" s="29">
        <v>1396</v>
      </c>
      <c r="C544" s="29">
        <v>11</v>
      </c>
      <c r="D544" s="29">
        <v>11</v>
      </c>
      <c r="E544" s="29">
        <v>45362</v>
      </c>
      <c r="F544" s="34">
        <f t="shared" si="16"/>
        <v>6.3001907804249857E-3</v>
      </c>
      <c r="H544" s="29" t="s">
        <v>706</v>
      </c>
      <c r="I544" s="29">
        <v>1396</v>
      </c>
      <c r="J544" s="29">
        <v>11</v>
      </c>
      <c r="K544" s="29">
        <v>1</v>
      </c>
      <c r="L544" s="29">
        <v>45970</v>
      </c>
      <c r="M544" s="34">
        <f t="shared" si="17"/>
        <v>1.4118685197441083E-2</v>
      </c>
    </row>
    <row r="545" spans="1:13" x14ac:dyDescent="0.3">
      <c r="A545" s="31" t="s">
        <v>716</v>
      </c>
      <c r="B545" s="31">
        <v>1396</v>
      </c>
      <c r="C545" s="31">
        <v>11</v>
      </c>
      <c r="D545" s="31">
        <v>12</v>
      </c>
      <c r="E545" s="31">
        <v>45640</v>
      </c>
      <c r="F545" s="34">
        <f t="shared" si="16"/>
        <v>6.1284775803536196E-3</v>
      </c>
      <c r="H545" s="31" t="s">
        <v>707</v>
      </c>
      <c r="I545" s="31">
        <v>1396</v>
      </c>
      <c r="J545" s="31">
        <v>11</v>
      </c>
      <c r="K545" s="31">
        <v>2</v>
      </c>
      <c r="L545" s="31">
        <v>45790</v>
      </c>
      <c r="M545" s="34">
        <f t="shared" si="17"/>
        <v>-3.9155971285621538E-3</v>
      </c>
    </row>
    <row r="546" spans="1:13" x14ac:dyDescent="0.3">
      <c r="A546" s="29" t="s">
        <v>717</v>
      </c>
      <c r="B546" s="29">
        <v>1396</v>
      </c>
      <c r="C546" s="29">
        <v>11</v>
      </c>
      <c r="D546" s="29">
        <v>14</v>
      </c>
      <c r="E546" s="29">
        <v>45687</v>
      </c>
      <c r="F546" s="34">
        <f t="shared" si="16"/>
        <v>1.0297984224365564E-3</v>
      </c>
      <c r="H546" s="29" t="s">
        <v>708</v>
      </c>
      <c r="I546" s="29">
        <v>1396</v>
      </c>
      <c r="J546" s="29">
        <v>11</v>
      </c>
      <c r="K546" s="29">
        <v>3</v>
      </c>
      <c r="L546" s="29">
        <v>45800</v>
      </c>
      <c r="M546" s="34">
        <f t="shared" si="17"/>
        <v>2.1838829438736163E-4</v>
      </c>
    </row>
    <row r="547" spans="1:13" x14ac:dyDescent="0.3">
      <c r="A547" s="31" t="s">
        <v>718</v>
      </c>
      <c r="B547" s="31">
        <v>1396</v>
      </c>
      <c r="C547" s="31">
        <v>11</v>
      </c>
      <c r="D547" s="31">
        <v>15</v>
      </c>
      <c r="E547" s="31">
        <v>46864</v>
      </c>
      <c r="F547" s="34">
        <f t="shared" si="16"/>
        <v>2.5762251844069439E-2</v>
      </c>
      <c r="H547" s="31" t="s">
        <v>709</v>
      </c>
      <c r="I547" s="31">
        <v>1396</v>
      </c>
      <c r="J547" s="31">
        <v>11</v>
      </c>
      <c r="K547" s="31">
        <v>4</v>
      </c>
      <c r="L547" s="31">
        <v>45660</v>
      </c>
      <c r="M547" s="34">
        <f t="shared" si="17"/>
        <v>-3.0567685589519833E-3</v>
      </c>
    </row>
    <row r="548" spans="1:13" x14ac:dyDescent="0.3">
      <c r="A548" s="29" t="s">
        <v>719</v>
      </c>
      <c r="B548" s="29">
        <v>1396</v>
      </c>
      <c r="C548" s="29">
        <v>11</v>
      </c>
      <c r="D548" s="29">
        <v>16</v>
      </c>
      <c r="E548" s="29">
        <v>46818</v>
      </c>
      <c r="F548" s="34">
        <f t="shared" si="16"/>
        <v>-9.8156367360868746E-4</v>
      </c>
      <c r="H548" s="29" t="s">
        <v>710</v>
      </c>
      <c r="I548" s="29">
        <v>1396</v>
      </c>
      <c r="J548" s="29">
        <v>11</v>
      </c>
      <c r="K548" s="29">
        <v>5</v>
      </c>
      <c r="L548" s="29">
        <v>45330</v>
      </c>
      <c r="M548" s="34">
        <f t="shared" si="17"/>
        <v>-7.227332457293012E-3</v>
      </c>
    </row>
    <row r="549" spans="1:13" x14ac:dyDescent="0.3">
      <c r="A549" s="31" t="s">
        <v>720</v>
      </c>
      <c r="B549" s="31">
        <v>1396</v>
      </c>
      <c r="C549" s="31">
        <v>11</v>
      </c>
      <c r="D549" s="31">
        <v>17</v>
      </c>
      <c r="E549" s="31">
        <v>46100</v>
      </c>
      <c r="F549" s="34">
        <f t="shared" si="16"/>
        <v>-1.5335981887308336E-2</v>
      </c>
      <c r="H549" s="31" t="s">
        <v>711</v>
      </c>
      <c r="I549" s="31">
        <v>1396</v>
      </c>
      <c r="J549" s="31">
        <v>11</v>
      </c>
      <c r="K549" s="31">
        <v>7</v>
      </c>
      <c r="L549" s="31">
        <v>45160</v>
      </c>
      <c r="M549" s="34">
        <f t="shared" si="17"/>
        <v>-3.7502757555702981E-3</v>
      </c>
    </row>
    <row r="550" spans="1:13" x14ac:dyDescent="0.3">
      <c r="A550" s="29" t="s">
        <v>721</v>
      </c>
      <c r="B550" s="29">
        <v>1396</v>
      </c>
      <c r="C550" s="29">
        <v>11</v>
      </c>
      <c r="D550" s="29">
        <v>18</v>
      </c>
      <c r="E550" s="29">
        <v>46693</v>
      </c>
      <c r="F550" s="34">
        <f t="shared" si="16"/>
        <v>1.2863340563991299E-2</v>
      </c>
      <c r="H550" s="29" t="s">
        <v>712</v>
      </c>
      <c r="I550" s="29">
        <v>1396</v>
      </c>
      <c r="J550" s="29">
        <v>11</v>
      </c>
      <c r="K550" s="29">
        <v>8</v>
      </c>
      <c r="L550" s="29">
        <v>45680</v>
      </c>
      <c r="M550" s="34">
        <f t="shared" si="17"/>
        <v>1.1514614703277193E-2</v>
      </c>
    </row>
    <row r="551" spans="1:13" x14ac:dyDescent="0.3">
      <c r="A551" s="31" t="s">
        <v>722</v>
      </c>
      <c r="B551" s="31">
        <v>1396</v>
      </c>
      <c r="C551" s="31">
        <v>11</v>
      </c>
      <c r="D551" s="31">
        <v>19</v>
      </c>
      <c r="E551" s="31">
        <v>46160</v>
      </c>
      <c r="F551" s="34">
        <f t="shared" si="16"/>
        <v>-1.141498725719059E-2</v>
      </c>
      <c r="H551" s="31" t="s">
        <v>713</v>
      </c>
      <c r="I551" s="31">
        <v>1396</v>
      </c>
      <c r="J551" s="31">
        <v>11</v>
      </c>
      <c r="K551" s="31">
        <v>9</v>
      </c>
      <c r="L551" s="31">
        <v>45500</v>
      </c>
      <c r="M551" s="34">
        <f t="shared" si="17"/>
        <v>-3.9404553415061105E-3</v>
      </c>
    </row>
    <row r="552" spans="1:13" x14ac:dyDescent="0.3">
      <c r="A552" s="29" t="s">
        <v>723</v>
      </c>
      <c r="B552" s="29">
        <v>1396</v>
      </c>
      <c r="C552" s="29">
        <v>11</v>
      </c>
      <c r="D552" s="29">
        <v>21</v>
      </c>
      <c r="E552" s="29">
        <v>46173</v>
      </c>
      <c r="F552" s="34">
        <f t="shared" si="16"/>
        <v>2.8162911611784303E-4</v>
      </c>
      <c r="H552" s="29" t="s">
        <v>714</v>
      </c>
      <c r="I552" s="29">
        <v>1396</v>
      </c>
      <c r="J552" s="29">
        <v>11</v>
      </c>
      <c r="K552" s="29">
        <v>10</v>
      </c>
      <c r="L552" s="29">
        <v>45670</v>
      </c>
      <c r="M552" s="34">
        <f t="shared" si="17"/>
        <v>3.7362637362636786E-3</v>
      </c>
    </row>
    <row r="553" spans="1:13" x14ac:dyDescent="0.3">
      <c r="A553" s="31" t="s">
        <v>724</v>
      </c>
      <c r="B553" s="31">
        <v>1396</v>
      </c>
      <c r="C553" s="31">
        <v>11</v>
      </c>
      <c r="D553" s="31">
        <v>23</v>
      </c>
      <c r="E553" s="31">
        <v>47625</v>
      </c>
      <c r="F553" s="34">
        <f t="shared" si="16"/>
        <v>3.1446949515950839E-2</v>
      </c>
      <c r="H553" s="31" t="s">
        <v>715</v>
      </c>
      <c r="I553" s="31">
        <v>1396</v>
      </c>
      <c r="J553" s="31">
        <v>11</v>
      </c>
      <c r="K553" s="31">
        <v>11</v>
      </c>
      <c r="L553" s="31">
        <v>46450</v>
      </c>
      <c r="M553" s="34">
        <f t="shared" si="17"/>
        <v>1.7079045325158804E-2</v>
      </c>
    </row>
    <row r="554" spans="1:13" x14ac:dyDescent="0.3">
      <c r="A554" s="29" t="s">
        <v>725</v>
      </c>
      <c r="B554" s="29">
        <v>1396</v>
      </c>
      <c r="C554" s="29">
        <v>11</v>
      </c>
      <c r="D554" s="29">
        <v>24</v>
      </c>
      <c r="E554" s="29">
        <v>48749</v>
      </c>
      <c r="F554" s="34">
        <f t="shared" si="16"/>
        <v>2.3601049868766433E-2</v>
      </c>
      <c r="H554" s="29" t="s">
        <v>716</v>
      </c>
      <c r="I554" s="29">
        <v>1396</v>
      </c>
      <c r="J554" s="29">
        <v>11</v>
      </c>
      <c r="K554" s="29">
        <v>12</v>
      </c>
      <c r="L554" s="29">
        <v>46470</v>
      </c>
      <c r="M554" s="34">
        <f t="shared" si="17"/>
        <v>4.3057050592043566E-4</v>
      </c>
    </row>
    <row r="555" spans="1:13" x14ac:dyDescent="0.3">
      <c r="A555" s="31" t="s">
        <v>726</v>
      </c>
      <c r="B555" s="31">
        <v>1396</v>
      </c>
      <c r="C555" s="31">
        <v>11</v>
      </c>
      <c r="D555" s="31">
        <v>25</v>
      </c>
      <c r="E555" s="31">
        <v>48393</v>
      </c>
      <c r="F555" s="34">
        <f t="shared" si="16"/>
        <v>-7.3027139018235765E-3</v>
      </c>
      <c r="H555" s="31" t="s">
        <v>717</v>
      </c>
      <c r="I555" s="31">
        <v>1396</v>
      </c>
      <c r="J555" s="31">
        <v>11</v>
      </c>
      <c r="K555" s="31">
        <v>14</v>
      </c>
      <c r="L555" s="31">
        <v>47040</v>
      </c>
      <c r="M555" s="34">
        <f t="shared" si="17"/>
        <v>1.226597805035512E-2</v>
      </c>
    </row>
    <row r="556" spans="1:13" x14ac:dyDescent="0.3">
      <c r="A556" s="29" t="s">
        <v>727</v>
      </c>
      <c r="B556" s="29">
        <v>1396</v>
      </c>
      <c r="C556" s="29">
        <v>11</v>
      </c>
      <c r="D556" s="29">
        <v>26</v>
      </c>
      <c r="E556" s="29">
        <v>47036</v>
      </c>
      <c r="F556" s="34">
        <f t="shared" si="16"/>
        <v>-2.804124563469923E-2</v>
      </c>
      <c r="H556" s="29" t="s">
        <v>718</v>
      </c>
      <c r="I556" s="29">
        <v>1396</v>
      </c>
      <c r="J556" s="29">
        <v>11</v>
      </c>
      <c r="K556" s="29">
        <v>15</v>
      </c>
      <c r="L556" s="29">
        <v>47440</v>
      </c>
      <c r="M556" s="34">
        <f t="shared" si="17"/>
        <v>8.5034013605442826E-3</v>
      </c>
    </row>
    <row r="557" spans="1:13" x14ac:dyDescent="0.3">
      <c r="A557" s="31" t="s">
        <v>728</v>
      </c>
      <c r="B557" s="31">
        <v>1396</v>
      </c>
      <c r="C557" s="31">
        <v>11</v>
      </c>
      <c r="D557" s="31">
        <v>28</v>
      </c>
      <c r="E557" s="31">
        <v>46810</v>
      </c>
      <c r="F557" s="34">
        <f t="shared" si="16"/>
        <v>-4.8048303427161709E-3</v>
      </c>
      <c r="H557" s="31" t="s">
        <v>719</v>
      </c>
      <c r="I557" s="31">
        <v>1396</v>
      </c>
      <c r="J557" s="31">
        <v>11</v>
      </c>
      <c r="K557" s="31">
        <v>16</v>
      </c>
      <c r="L557" s="31">
        <v>46760</v>
      </c>
      <c r="M557" s="34">
        <f t="shared" si="17"/>
        <v>-1.433389544688024E-2</v>
      </c>
    </row>
    <row r="558" spans="1:13" x14ac:dyDescent="0.3">
      <c r="A558" s="29" t="s">
        <v>729</v>
      </c>
      <c r="B558" s="29">
        <v>1396</v>
      </c>
      <c r="C558" s="29">
        <v>11</v>
      </c>
      <c r="D558" s="29">
        <v>29</v>
      </c>
      <c r="E558" s="29">
        <v>46178</v>
      </c>
      <c r="F558" s="34">
        <f t="shared" si="16"/>
        <v>-1.3501388592181196E-2</v>
      </c>
      <c r="H558" s="29" t="s">
        <v>720</v>
      </c>
      <c r="I558" s="29">
        <v>1396</v>
      </c>
      <c r="J558" s="29">
        <v>11</v>
      </c>
      <c r="K558" s="29">
        <v>17</v>
      </c>
      <c r="L558" s="29">
        <v>46900</v>
      </c>
      <c r="M558" s="34">
        <f t="shared" si="17"/>
        <v>2.9940119760478723E-3</v>
      </c>
    </row>
    <row r="559" spans="1:13" x14ac:dyDescent="0.3">
      <c r="A559" s="31" t="s">
        <v>730</v>
      </c>
      <c r="B559" s="31">
        <v>1396</v>
      </c>
      <c r="C559" s="31">
        <v>11</v>
      </c>
      <c r="D559" s="31">
        <v>30</v>
      </c>
      <c r="E559" s="31">
        <v>45472</v>
      </c>
      <c r="F559" s="34">
        <f t="shared" si="16"/>
        <v>-1.5288665598336859E-2</v>
      </c>
      <c r="H559" s="31" t="s">
        <v>721</v>
      </c>
      <c r="I559" s="31">
        <v>1396</v>
      </c>
      <c r="J559" s="31">
        <v>11</v>
      </c>
      <c r="K559" s="31">
        <v>18</v>
      </c>
      <c r="L559" s="31">
        <v>45450</v>
      </c>
      <c r="M559" s="34">
        <f t="shared" si="17"/>
        <v>-3.0916844349680117E-2</v>
      </c>
    </row>
    <row r="560" spans="1:13" x14ac:dyDescent="0.3">
      <c r="A560" s="29" t="s">
        <v>731</v>
      </c>
      <c r="B560" s="29">
        <v>1396</v>
      </c>
      <c r="C560" s="29">
        <v>12</v>
      </c>
      <c r="D560" s="29">
        <v>2</v>
      </c>
      <c r="E560" s="29">
        <v>45254</v>
      </c>
      <c r="F560" s="34">
        <f t="shared" si="16"/>
        <v>-4.7941590429275704E-3</v>
      </c>
      <c r="H560" s="29" t="s">
        <v>722</v>
      </c>
      <c r="I560" s="29">
        <v>1396</v>
      </c>
      <c r="J560" s="29">
        <v>11</v>
      </c>
      <c r="K560" s="29">
        <v>19</v>
      </c>
      <c r="L560" s="29">
        <v>46700</v>
      </c>
      <c r="M560" s="34">
        <f t="shared" si="17"/>
        <v>2.7502750275027577E-2</v>
      </c>
    </row>
    <row r="561" spans="1:13" x14ac:dyDescent="0.3">
      <c r="A561" s="31" t="s">
        <v>732</v>
      </c>
      <c r="B561" s="31">
        <v>1396</v>
      </c>
      <c r="C561" s="31">
        <v>12</v>
      </c>
      <c r="D561" s="31">
        <v>3</v>
      </c>
      <c r="E561" s="31">
        <v>45004</v>
      </c>
      <c r="F561" s="34">
        <f t="shared" si="16"/>
        <v>-5.5243735360409607E-3</v>
      </c>
      <c r="H561" s="31" t="s">
        <v>723</v>
      </c>
      <c r="I561" s="31">
        <v>1396</v>
      </c>
      <c r="J561" s="31">
        <v>11</v>
      </c>
      <c r="K561" s="31">
        <v>21</v>
      </c>
      <c r="L561" s="31">
        <v>47250</v>
      </c>
      <c r="M561" s="34">
        <f t="shared" si="17"/>
        <v>1.177730192719495E-2</v>
      </c>
    </row>
    <row r="562" spans="1:13" x14ac:dyDescent="0.3">
      <c r="A562" s="29" t="s">
        <v>733</v>
      </c>
      <c r="B562" s="29">
        <v>1396</v>
      </c>
      <c r="C562" s="29">
        <v>12</v>
      </c>
      <c r="D562" s="29">
        <v>5</v>
      </c>
      <c r="E562" s="29">
        <v>44668</v>
      </c>
      <c r="F562" s="34">
        <f t="shared" si="16"/>
        <v>-7.4660030219535489E-3</v>
      </c>
      <c r="H562" s="29" t="s">
        <v>1932</v>
      </c>
      <c r="I562" s="29">
        <v>1396</v>
      </c>
      <c r="J562" s="29">
        <v>11</v>
      </c>
      <c r="K562" s="29">
        <v>22</v>
      </c>
      <c r="L562" s="29">
        <v>47270</v>
      </c>
      <c r="M562" s="34">
        <f t="shared" si="17"/>
        <v>4.2328042328043658E-4</v>
      </c>
    </row>
    <row r="563" spans="1:13" x14ac:dyDescent="0.3">
      <c r="A563" s="31" t="s">
        <v>734</v>
      </c>
      <c r="B563" s="31">
        <v>1396</v>
      </c>
      <c r="C563" s="31">
        <v>12</v>
      </c>
      <c r="D563" s="31">
        <v>6</v>
      </c>
      <c r="E563" s="31">
        <v>44626</v>
      </c>
      <c r="F563" s="34">
        <f t="shared" si="16"/>
        <v>-9.402704396883621E-4</v>
      </c>
      <c r="H563" s="31" t="s">
        <v>724</v>
      </c>
      <c r="I563" s="31">
        <v>1396</v>
      </c>
      <c r="J563" s="31">
        <v>11</v>
      </c>
      <c r="K563" s="31">
        <v>23</v>
      </c>
      <c r="L563" s="31">
        <v>48490</v>
      </c>
      <c r="M563" s="34">
        <f t="shared" si="17"/>
        <v>2.580918129892118E-2</v>
      </c>
    </row>
    <row r="564" spans="1:13" x14ac:dyDescent="0.3">
      <c r="A564" s="29" t="s">
        <v>735</v>
      </c>
      <c r="B564" s="29">
        <v>1396</v>
      </c>
      <c r="C564" s="29">
        <v>12</v>
      </c>
      <c r="D564" s="29">
        <v>7</v>
      </c>
      <c r="E564" s="29">
        <v>44631</v>
      </c>
      <c r="F564" s="34">
        <f t="shared" si="16"/>
        <v>1.1204230717520858E-4</v>
      </c>
      <c r="H564" s="29" t="s">
        <v>725</v>
      </c>
      <c r="I564" s="29">
        <v>1396</v>
      </c>
      <c r="J564" s="29">
        <v>11</v>
      </c>
      <c r="K564" s="29">
        <v>24</v>
      </c>
      <c r="L564" s="29">
        <v>48770</v>
      </c>
      <c r="M564" s="34">
        <f t="shared" si="17"/>
        <v>5.7743864714374649E-3</v>
      </c>
    </row>
    <row r="565" spans="1:13" x14ac:dyDescent="0.3">
      <c r="A565" s="31" t="s">
        <v>736</v>
      </c>
      <c r="B565" s="31">
        <v>1396</v>
      </c>
      <c r="C565" s="31">
        <v>12</v>
      </c>
      <c r="D565" s="31">
        <v>8</v>
      </c>
      <c r="E565" s="31">
        <v>44585</v>
      </c>
      <c r="F565" s="34">
        <f t="shared" si="16"/>
        <v>-1.0306737469472083E-3</v>
      </c>
      <c r="H565" s="31" t="s">
        <v>726</v>
      </c>
      <c r="I565" s="31">
        <v>1396</v>
      </c>
      <c r="J565" s="31">
        <v>11</v>
      </c>
      <c r="K565" s="31">
        <v>25</v>
      </c>
      <c r="L565" s="31">
        <v>48170</v>
      </c>
      <c r="M565" s="34">
        <f t="shared" si="17"/>
        <v>-1.2302645068689722E-2</v>
      </c>
    </row>
    <row r="566" spans="1:13" x14ac:dyDescent="0.3">
      <c r="A566" s="29" t="s">
        <v>737</v>
      </c>
      <c r="B566" s="29">
        <v>1396</v>
      </c>
      <c r="C566" s="29">
        <v>12</v>
      </c>
      <c r="D566" s="29">
        <v>9</v>
      </c>
      <c r="E566" s="29">
        <v>44542</v>
      </c>
      <c r="F566" s="34">
        <f t="shared" si="16"/>
        <v>-9.6444992710553734E-4</v>
      </c>
      <c r="H566" s="29" t="s">
        <v>727</v>
      </c>
      <c r="I566" s="29">
        <v>1396</v>
      </c>
      <c r="J566" s="29">
        <v>11</v>
      </c>
      <c r="K566" s="29">
        <v>26</v>
      </c>
      <c r="L566" s="29">
        <v>47380</v>
      </c>
      <c r="M566" s="34">
        <f t="shared" si="17"/>
        <v>-1.6400249117708099E-2</v>
      </c>
    </row>
    <row r="567" spans="1:13" x14ac:dyDescent="0.3">
      <c r="A567" s="31" t="s">
        <v>738</v>
      </c>
      <c r="B567" s="31">
        <v>1396</v>
      </c>
      <c r="C567" s="31">
        <v>12</v>
      </c>
      <c r="D567" s="31">
        <v>10</v>
      </c>
      <c r="E567" s="31">
        <v>44641</v>
      </c>
      <c r="F567" s="34">
        <f t="shared" si="16"/>
        <v>2.2226213461451483E-3</v>
      </c>
      <c r="H567" s="31" t="s">
        <v>728</v>
      </c>
      <c r="I567" s="31">
        <v>1396</v>
      </c>
      <c r="J567" s="31">
        <v>11</v>
      </c>
      <c r="K567" s="31">
        <v>28</v>
      </c>
      <c r="L567" s="31">
        <v>46970</v>
      </c>
      <c r="M567" s="34">
        <f t="shared" si="17"/>
        <v>-8.6534402701561319E-3</v>
      </c>
    </row>
    <row r="568" spans="1:13" x14ac:dyDescent="0.3">
      <c r="A568" s="29" t="s">
        <v>739</v>
      </c>
      <c r="B568" s="29">
        <v>1396</v>
      </c>
      <c r="C568" s="29">
        <v>12</v>
      </c>
      <c r="D568" s="29">
        <v>12</v>
      </c>
      <c r="E568" s="29">
        <v>44502</v>
      </c>
      <c r="F568" s="34">
        <f t="shared" si="16"/>
        <v>-3.1137295311485236E-3</v>
      </c>
      <c r="H568" s="29" t="s">
        <v>729</v>
      </c>
      <c r="I568" s="29">
        <v>1396</v>
      </c>
      <c r="J568" s="29">
        <v>11</v>
      </c>
      <c r="K568" s="29">
        <v>29</v>
      </c>
      <c r="L568" s="29">
        <v>46090</v>
      </c>
      <c r="M568" s="34">
        <f t="shared" si="17"/>
        <v>-1.87353629976581E-2</v>
      </c>
    </row>
    <row r="569" spans="1:13" x14ac:dyDescent="0.3">
      <c r="A569" s="31" t="s">
        <v>740</v>
      </c>
      <c r="B569" s="31">
        <v>1396</v>
      </c>
      <c r="C569" s="31">
        <v>12</v>
      </c>
      <c r="D569" s="31">
        <v>13</v>
      </c>
      <c r="E569" s="31">
        <v>44481</v>
      </c>
      <c r="F569" s="34">
        <f t="shared" si="16"/>
        <v>-4.7188890386951066E-4</v>
      </c>
      <c r="H569" s="31" t="s">
        <v>730</v>
      </c>
      <c r="I569" s="31">
        <v>1396</v>
      </c>
      <c r="J569" s="31">
        <v>11</v>
      </c>
      <c r="K569" s="31">
        <v>30</v>
      </c>
      <c r="L569" s="31">
        <v>45750</v>
      </c>
      <c r="M569" s="34">
        <f t="shared" si="17"/>
        <v>-7.3768713386851426E-3</v>
      </c>
    </row>
    <row r="570" spans="1:13" x14ac:dyDescent="0.3">
      <c r="A570" s="29" t="s">
        <v>741</v>
      </c>
      <c r="B570" s="29">
        <v>1396</v>
      </c>
      <c r="C570" s="29">
        <v>12</v>
      </c>
      <c r="D570" s="29">
        <v>14</v>
      </c>
      <c r="E570" s="29">
        <v>44500</v>
      </c>
      <c r="F570" s="34">
        <f t="shared" si="16"/>
        <v>4.2714867021875769E-4</v>
      </c>
      <c r="H570" s="29" t="s">
        <v>731</v>
      </c>
      <c r="I570" s="29">
        <v>1396</v>
      </c>
      <c r="J570" s="29">
        <v>12</v>
      </c>
      <c r="K570" s="29">
        <v>2</v>
      </c>
      <c r="L570" s="29">
        <v>45180</v>
      </c>
      <c r="M570" s="34">
        <f t="shared" si="17"/>
        <v>-1.2459016393442601E-2</v>
      </c>
    </row>
    <row r="571" spans="1:13" x14ac:dyDescent="0.3">
      <c r="A571" s="31" t="s">
        <v>742</v>
      </c>
      <c r="B571" s="31">
        <v>1396</v>
      </c>
      <c r="C571" s="31">
        <v>12</v>
      </c>
      <c r="D571" s="31">
        <v>15</v>
      </c>
      <c r="E571" s="31">
        <v>44746</v>
      </c>
      <c r="F571" s="34">
        <f t="shared" si="16"/>
        <v>5.5280898876404194E-3</v>
      </c>
      <c r="H571" s="31" t="s">
        <v>732</v>
      </c>
      <c r="I571" s="31">
        <v>1396</v>
      </c>
      <c r="J571" s="31">
        <v>12</v>
      </c>
      <c r="K571" s="31">
        <v>3</v>
      </c>
      <c r="L571" s="31">
        <v>44930</v>
      </c>
      <c r="M571" s="34">
        <f t="shared" si="17"/>
        <v>-5.5334218680832548E-3</v>
      </c>
    </row>
    <row r="572" spans="1:13" x14ac:dyDescent="0.3">
      <c r="A572" s="29" t="s">
        <v>743</v>
      </c>
      <c r="B572" s="29">
        <v>1396</v>
      </c>
      <c r="C572" s="29">
        <v>12</v>
      </c>
      <c r="D572" s="29">
        <v>16</v>
      </c>
      <c r="E572" s="29">
        <v>44899</v>
      </c>
      <c r="F572" s="34">
        <f t="shared" si="16"/>
        <v>3.4193000491664627E-3</v>
      </c>
      <c r="H572" s="29" t="s">
        <v>733</v>
      </c>
      <c r="I572" s="29">
        <v>1396</v>
      </c>
      <c r="J572" s="29">
        <v>12</v>
      </c>
      <c r="K572" s="29">
        <v>5</v>
      </c>
      <c r="L572" s="29">
        <v>44780</v>
      </c>
      <c r="M572" s="34">
        <f t="shared" si="17"/>
        <v>-3.3385265969285705E-3</v>
      </c>
    </row>
    <row r="573" spans="1:13" x14ac:dyDescent="0.3">
      <c r="A573" s="31" t="s">
        <v>744</v>
      </c>
      <c r="B573" s="31">
        <v>1396</v>
      </c>
      <c r="C573" s="31">
        <v>12</v>
      </c>
      <c r="D573" s="31">
        <v>17</v>
      </c>
      <c r="E573" s="31">
        <v>44886</v>
      </c>
      <c r="F573" s="34">
        <f t="shared" si="16"/>
        <v>-2.8953874251091971E-4</v>
      </c>
      <c r="H573" s="31" t="s">
        <v>734</v>
      </c>
      <c r="I573" s="31">
        <v>1396</v>
      </c>
      <c r="J573" s="31">
        <v>12</v>
      </c>
      <c r="K573" s="31">
        <v>6</v>
      </c>
      <c r="L573" s="31">
        <v>44760</v>
      </c>
      <c r="M573" s="34">
        <f t="shared" si="17"/>
        <v>-4.4662795891026175E-4</v>
      </c>
    </row>
    <row r="574" spans="1:13" x14ac:dyDescent="0.3">
      <c r="A574" s="29" t="s">
        <v>745</v>
      </c>
      <c r="B574" s="29">
        <v>1396</v>
      </c>
      <c r="C574" s="29">
        <v>12</v>
      </c>
      <c r="D574" s="29">
        <v>19</v>
      </c>
      <c r="E574" s="29">
        <v>44859</v>
      </c>
      <c r="F574" s="34">
        <f t="shared" si="16"/>
        <v>-6.0152386044642903E-4</v>
      </c>
      <c r="H574" s="29" t="s">
        <v>735</v>
      </c>
      <c r="I574" s="29">
        <v>1396</v>
      </c>
      <c r="J574" s="29">
        <v>12</v>
      </c>
      <c r="K574" s="29">
        <v>7</v>
      </c>
      <c r="L574" s="29">
        <v>44780</v>
      </c>
      <c r="M574" s="34">
        <f t="shared" si="17"/>
        <v>4.4682752457547714E-4</v>
      </c>
    </row>
    <row r="575" spans="1:13" x14ac:dyDescent="0.3">
      <c r="A575" s="31" t="s">
        <v>746</v>
      </c>
      <c r="B575" s="31">
        <v>1396</v>
      </c>
      <c r="C575" s="31">
        <v>12</v>
      </c>
      <c r="D575" s="31">
        <v>20</v>
      </c>
      <c r="E575" s="31">
        <v>44816</v>
      </c>
      <c r="F575" s="34">
        <f t="shared" si="16"/>
        <v>-9.5855904054931163E-4</v>
      </c>
      <c r="H575" s="31" t="s">
        <v>736</v>
      </c>
      <c r="I575" s="31">
        <v>1396</v>
      </c>
      <c r="J575" s="31">
        <v>12</v>
      </c>
      <c r="K575" s="31">
        <v>8</v>
      </c>
      <c r="L575" s="31">
        <v>44720</v>
      </c>
      <c r="M575" s="34">
        <f t="shared" si="17"/>
        <v>-1.3398838767306742E-3</v>
      </c>
    </row>
    <row r="576" spans="1:13" x14ac:dyDescent="0.3">
      <c r="A576" s="29" t="s">
        <v>747</v>
      </c>
      <c r="B576" s="29">
        <v>1396</v>
      </c>
      <c r="C576" s="29">
        <v>12</v>
      </c>
      <c r="D576" s="29">
        <v>21</v>
      </c>
      <c r="E576" s="29">
        <v>47797</v>
      </c>
      <c r="F576" s="34">
        <f t="shared" si="16"/>
        <v>6.6516422706176304E-2</v>
      </c>
      <c r="H576" s="29" t="s">
        <v>737</v>
      </c>
      <c r="I576" s="29">
        <v>1396</v>
      </c>
      <c r="J576" s="29">
        <v>12</v>
      </c>
      <c r="K576" s="29">
        <v>9</v>
      </c>
      <c r="L576" s="29">
        <v>44710</v>
      </c>
      <c r="M576" s="34">
        <f t="shared" si="17"/>
        <v>-2.2361359570666206E-4</v>
      </c>
    </row>
    <row r="577" spans="1:13" x14ac:dyDescent="0.3">
      <c r="A577" s="31" t="s">
        <v>748</v>
      </c>
      <c r="B577" s="31">
        <v>1396</v>
      </c>
      <c r="C577" s="31">
        <v>12</v>
      </c>
      <c r="D577" s="31">
        <v>22</v>
      </c>
      <c r="E577" s="31">
        <v>47694</v>
      </c>
      <c r="F577" s="34">
        <f t="shared" si="16"/>
        <v>-2.1549469631985119E-3</v>
      </c>
      <c r="H577" s="31" t="s">
        <v>738</v>
      </c>
      <c r="I577" s="31">
        <v>1396</v>
      </c>
      <c r="J577" s="31">
        <v>12</v>
      </c>
      <c r="K577" s="31">
        <v>10</v>
      </c>
      <c r="L577" s="31">
        <v>44700</v>
      </c>
      <c r="M577" s="34">
        <f t="shared" si="17"/>
        <v>-2.236636099306466E-4</v>
      </c>
    </row>
    <row r="578" spans="1:13" x14ac:dyDescent="0.3">
      <c r="A578" s="29" t="s">
        <v>749</v>
      </c>
      <c r="B578" s="29">
        <v>1396</v>
      </c>
      <c r="C578" s="29">
        <v>12</v>
      </c>
      <c r="D578" s="29">
        <v>23</v>
      </c>
      <c r="E578" s="29">
        <v>47890</v>
      </c>
      <c r="F578" s="34">
        <f t="shared" si="16"/>
        <v>4.109531597265903E-3</v>
      </c>
      <c r="H578" s="29" t="s">
        <v>1933</v>
      </c>
      <c r="I578" s="29">
        <v>1396</v>
      </c>
      <c r="J578" s="29">
        <v>12</v>
      </c>
      <c r="K578" s="29">
        <v>11</v>
      </c>
      <c r="L578" s="29">
        <v>44690</v>
      </c>
      <c r="M578" s="34">
        <f t="shared" si="17"/>
        <v>-2.2371364653239745E-4</v>
      </c>
    </row>
    <row r="579" spans="1:13" x14ac:dyDescent="0.3">
      <c r="A579" s="31" t="s">
        <v>750</v>
      </c>
      <c r="B579" s="31">
        <v>1396</v>
      </c>
      <c r="C579" s="31">
        <v>12</v>
      </c>
      <c r="D579" s="31">
        <v>24</v>
      </c>
      <c r="E579" s="31">
        <v>47910</v>
      </c>
      <c r="F579" s="34">
        <f t="shared" si="16"/>
        <v>4.1762372102738254E-4</v>
      </c>
      <c r="H579" s="31" t="s">
        <v>739</v>
      </c>
      <c r="I579" s="31">
        <v>1396</v>
      </c>
      <c r="J579" s="31">
        <v>12</v>
      </c>
      <c r="K579" s="31">
        <v>12</v>
      </c>
      <c r="L579" s="31">
        <v>47080</v>
      </c>
      <c r="M579" s="34">
        <f t="shared" si="17"/>
        <v>5.3479525620944379E-2</v>
      </c>
    </row>
    <row r="580" spans="1:13" x14ac:dyDescent="0.3">
      <c r="A580" s="29" t="s">
        <v>751</v>
      </c>
      <c r="B580" s="29">
        <v>1396</v>
      </c>
      <c r="C580" s="29">
        <v>12</v>
      </c>
      <c r="D580" s="29">
        <v>26</v>
      </c>
      <c r="E580" s="29">
        <v>48056</v>
      </c>
      <c r="F580" s="34">
        <f t="shared" si="16"/>
        <v>3.0473805051136615E-3</v>
      </c>
      <c r="H580" s="29" t="s">
        <v>740</v>
      </c>
      <c r="I580" s="29">
        <v>1396</v>
      </c>
      <c r="J580" s="29">
        <v>12</v>
      </c>
      <c r="K580" s="29">
        <v>13</v>
      </c>
      <c r="L580" s="29">
        <v>47700</v>
      </c>
      <c r="M580" s="34">
        <f t="shared" si="17"/>
        <v>1.3169073916737384E-2</v>
      </c>
    </row>
    <row r="581" spans="1:13" x14ac:dyDescent="0.3">
      <c r="A581" s="31" t="s">
        <v>752</v>
      </c>
      <c r="B581" s="31">
        <v>1396</v>
      </c>
      <c r="C581" s="31">
        <v>12</v>
      </c>
      <c r="D581" s="31">
        <v>27</v>
      </c>
      <c r="E581" s="31">
        <v>47507</v>
      </c>
      <c r="F581" s="34">
        <f t="shared" si="16"/>
        <v>-1.1424171799567118E-2</v>
      </c>
      <c r="H581" s="31" t="s">
        <v>741</v>
      </c>
      <c r="I581" s="31">
        <v>1396</v>
      </c>
      <c r="J581" s="31">
        <v>12</v>
      </c>
      <c r="K581" s="31">
        <v>14</v>
      </c>
      <c r="L581" s="31">
        <v>47690</v>
      </c>
      <c r="M581" s="34">
        <f t="shared" si="17"/>
        <v>-2.0964360587005793E-4</v>
      </c>
    </row>
    <row r="582" spans="1:13" x14ac:dyDescent="0.3">
      <c r="A582" s="29" t="s">
        <v>753</v>
      </c>
      <c r="B582" s="29">
        <v>1396</v>
      </c>
      <c r="C582" s="29">
        <v>12</v>
      </c>
      <c r="D582" s="29">
        <v>28</v>
      </c>
      <c r="E582" s="29">
        <v>47599</v>
      </c>
      <c r="F582" s="34">
        <f t="shared" ref="F582:F645" si="18">E582/E581-1</f>
        <v>1.9365567179574494E-3</v>
      </c>
      <c r="H582" s="29" t="s">
        <v>742</v>
      </c>
      <c r="I582" s="29">
        <v>1396</v>
      </c>
      <c r="J582" s="29">
        <v>12</v>
      </c>
      <c r="K582" s="29">
        <v>15</v>
      </c>
      <c r="L582" s="29">
        <v>47750</v>
      </c>
      <c r="M582" s="34">
        <f t="shared" ref="M582:M645" si="19">L582/L581-1</f>
        <v>1.2581253931642777E-3</v>
      </c>
    </row>
    <row r="583" spans="1:13" x14ac:dyDescent="0.3">
      <c r="A583" s="31" t="s">
        <v>754</v>
      </c>
      <c r="B583" s="31">
        <v>1397</v>
      </c>
      <c r="C583" s="31">
        <v>1</v>
      </c>
      <c r="D583" s="31">
        <v>5</v>
      </c>
      <c r="E583" s="31">
        <v>48366</v>
      </c>
      <c r="F583" s="34">
        <f t="shared" si="18"/>
        <v>1.6113783903023204E-2</v>
      </c>
      <c r="H583" s="31" t="s">
        <v>743</v>
      </c>
      <c r="I583" s="31">
        <v>1396</v>
      </c>
      <c r="J583" s="31">
        <v>12</v>
      </c>
      <c r="K583" s="31">
        <v>16</v>
      </c>
      <c r="L583" s="31">
        <v>47880</v>
      </c>
      <c r="M583" s="34">
        <f t="shared" si="19"/>
        <v>2.7225130890051741E-3</v>
      </c>
    </row>
    <row r="584" spans="1:13" x14ac:dyDescent="0.3">
      <c r="A584" s="29" t="s">
        <v>755</v>
      </c>
      <c r="B584" s="29">
        <v>1397</v>
      </c>
      <c r="C584" s="29">
        <v>1</v>
      </c>
      <c r="D584" s="29">
        <v>6</v>
      </c>
      <c r="E584" s="29">
        <v>48619</v>
      </c>
      <c r="F584" s="34">
        <f t="shared" si="18"/>
        <v>5.2309473597154099E-3</v>
      </c>
      <c r="H584" s="29" t="s">
        <v>744</v>
      </c>
      <c r="I584" s="29">
        <v>1396</v>
      </c>
      <c r="J584" s="29">
        <v>12</v>
      </c>
      <c r="K584" s="29">
        <v>17</v>
      </c>
      <c r="L584" s="29">
        <v>47860</v>
      </c>
      <c r="M584" s="34">
        <f t="shared" si="19"/>
        <v>-4.1771094402676123E-4</v>
      </c>
    </row>
    <row r="585" spans="1:13" x14ac:dyDescent="0.3">
      <c r="A585" s="31" t="s">
        <v>756</v>
      </c>
      <c r="B585" s="31">
        <v>1397</v>
      </c>
      <c r="C585" s="31">
        <v>1</v>
      </c>
      <c r="D585" s="31">
        <v>7</v>
      </c>
      <c r="E585" s="31">
        <v>48768</v>
      </c>
      <c r="F585" s="34">
        <f t="shared" si="18"/>
        <v>3.0646455089573532E-3</v>
      </c>
      <c r="H585" s="31" t="s">
        <v>1934</v>
      </c>
      <c r="I585" s="31">
        <v>1396</v>
      </c>
      <c r="J585" s="31">
        <v>12</v>
      </c>
      <c r="K585" s="31">
        <v>18</v>
      </c>
      <c r="L585" s="31">
        <v>47890</v>
      </c>
      <c r="M585" s="34">
        <f t="shared" si="19"/>
        <v>6.2682824905979651E-4</v>
      </c>
    </row>
    <row r="586" spans="1:13" x14ac:dyDescent="0.3">
      <c r="A586" s="29" t="s">
        <v>757</v>
      </c>
      <c r="B586" s="29">
        <v>1397</v>
      </c>
      <c r="C586" s="29">
        <v>1</v>
      </c>
      <c r="D586" s="29">
        <v>8</v>
      </c>
      <c r="E586" s="29">
        <v>48800</v>
      </c>
      <c r="F586" s="34">
        <f t="shared" si="18"/>
        <v>6.5616797900269752E-4</v>
      </c>
      <c r="H586" s="29" t="s">
        <v>745</v>
      </c>
      <c r="I586" s="29">
        <v>1396</v>
      </c>
      <c r="J586" s="29">
        <v>12</v>
      </c>
      <c r="K586" s="29">
        <v>19</v>
      </c>
      <c r="L586" s="29">
        <v>47960</v>
      </c>
      <c r="M586" s="34">
        <f t="shared" si="19"/>
        <v>1.4616830235958389E-3</v>
      </c>
    </row>
    <row r="587" spans="1:13" x14ac:dyDescent="0.3">
      <c r="A587" s="31" t="s">
        <v>758</v>
      </c>
      <c r="B587" s="31">
        <v>1397</v>
      </c>
      <c r="C587" s="31">
        <v>1</v>
      </c>
      <c r="D587" s="31">
        <v>9</v>
      </c>
      <c r="E587" s="31">
        <v>48520</v>
      </c>
      <c r="F587" s="34">
        <f t="shared" si="18"/>
        <v>-5.7377049180328266E-3</v>
      </c>
      <c r="H587" s="31" t="s">
        <v>746</v>
      </c>
      <c r="I587" s="31">
        <v>1396</v>
      </c>
      <c r="J587" s="31">
        <v>12</v>
      </c>
      <c r="K587" s="31">
        <v>20</v>
      </c>
      <c r="L587" s="31">
        <v>48030</v>
      </c>
      <c r="M587" s="34">
        <f t="shared" si="19"/>
        <v>1.4595496246871953E-3</v>
      </c>
    </row>
    <row r="588" spans="1:13" x14ac:dyDescent="0.3">
      <c r="A588" s="29" t="s">
        <v>759</v>
      </c>
      <c r="B588" s="29">
        <v>1397</v>
      </c>
      <c r="C588" s="29">
        <v>1</v>
      </c>
      <c r="D588" s="29">
        <v>14</v>
      </c>
      <c r="E588" s="29">
        <v>48749</v>
      </c>
      <c r="F588" s="34">
        <f t="shared" si="18"/>
        <v>4.7197032151689022E-3</v>
      </c>
      <c r="H588" s="29" t="s">
        <v>747</v>
      </c>
      <c r="I588" s="29">
        <v>1396</v>
      </c>
      <c r="J588" s="29">
        <v>12</v>
      </c>
      <c r="K588" s="29">
        <v>21</v>
      </c>
      <c r="L588" s="29">
        <v>48260</v>
      </c>
      <c r="M588" s="34">
        <f t="shared" si="19"/>
        <v>4.7886737455757888E-3</v>
      </c>
    </row>
    <row r="589" spans="1:13" x14ac:dyDescent="0.3">
      <c r="A589" s="31" t="s">
        <v>760</v>
      </c>
      <c r="B589" s="31">
        <v>1397</v>
      </c>
      <c r="C589" s="31">
        <v>1</v>
      </c>
      <c r="D589" s="31">
        <v>15</v>
      </c>
      <c r="E589" s="31">
        <v>48741</v>
      </c>
      <c r="F589" s="34">
        <f t="shared" si="18"/>
        <v>-1.6410593037807786E-4</v>
      </c>
      <c r="H589" s="31" t="s">
        <v>748</v>
      </c>
      <c r="I589" s="31">
        <v>1396</v>
      </c>
      <c r="J589" s="31">
        <v>12</v>
      </c>
      <c r="K589" s="31">
        <v>22</v>
      </c>
      <c r="L589" s="31">
        <v>48160</v>
      </c>
      <c r="M589" s="34">
        <f t="shared" si="19"/>
        <v>-2.0721094073766766E-3</v>
      </c>
    </row>
    <row r="590" spans="1:13" x14ac:dyDescent="0.3">
      <c r="A590" s="29" t="s">
        <v>761</v>
      </c>
      <c r="B590" s="29">
        <v>1397</v>
      </c>
      <c r="C590" s="29">
        <v>1</v>
      </c>
      <c r="D590" s="29">
        <v>16</v>
      </c>
      <c r="E590" s="29">
        <v>48841</v>
      </c>
      <c r="F590" s="34">
        <f t="shared" si="18"/>
        <v>2.0516608194334207E-3</v>
      </c>
      <c r="H590" s="29" t="s">
        <v>749</v>
      </c>
      <c r="I590" s="29">
        <v>1396</v>
      </c>
      <c r="J590" s="29">
        <v>12</v>
      </c>
      <c r="K590" s="29">
        <v>23</v>
      </c>
      <c r="L590" s="29">
        <v>48510</v>
      </c>
      <c r="M590" s="34">
        <f t="shared" si="19"/>
        <v>7.2674418604650182E-3</v>
      </c>
    </row>
    <row r="591" spans="1:13" x14ac:dyDescent="0.3">
      <c r="A591" s="31" t="s">
        <v>762</v>
      </c>
      <c r="B591" s="31">
        <v>1397</v>
      </c>
      <c r="C591" s="31">
        <v>1</v>
      </c>
      <c r="D591" s="31">
        <v>18</v>
      </c>
      <c r="E591" s="31">
        <v>49150</v>
      </c>
      <c r="F591" s="34">
        <f t="shared" si="18"/>
        <v>6.3266517884563722E-3</v>
      </c>
      <c r="H591" s="31" t="s">
        <v>750</v>
      </c>
      <c r="I591" s="31">
        <v>1396</v>
      </c>
      <c r="J591" s="31">
        <v>12</v>
      </c>
      <c r="K591" s="31">
        <v>24</v>
      </c>
      <c r="L591" s="31">
        <v>48490</v>
      </c>
      <c r="M591" s="34">
        <f t="shared" si="19"/>
        <v>-4.1228612657184804E-4</v>
      </c>
    </row>
    <row r="592" spans="1:13" x14ac:dyDescent="0.3">
      <c r="A592" s="29" t="s">
        <v>763</v>
      </c>
      <c r="B592" s="29">
        <v>1397</v>
      </c>
      <c r="C592" s="29">
        <v>1</v>
      </c>
      <c r="D592" s="29">
        <v>19</v>
      </c>
      <c r="E592" s="29">
        <v>49297</v>
      </c>
      <c r="F592" s="34">
        <f t="shared" si="18"/>
        <v>2.9908443540183072E-3</v>
      </c>
      <c r="H592" s="29" t="s">
        <v>1935</v>
      </c>
      <c r="I592" s="29">
        <v>1396</v>
      </c>
      <c r="J592" s="29">
        <v>12</v>
      </c>
      <c r="K592" s="29">
        <v>25</v>
      </c>
      <c r="L592" s="29">
        <v>48650</v>
      </c>
      <c r="M592" s="34">
        <f t="shared" si="19"/>
        <v>3.2996494122499165E-3</v>
      </c>
    </row>
    <row r="593" spans="1:13" x14ac:dyDescent="0.3">
      <c r="A593" s="31" t="s">
        <v>764</v>
      </c>
      <c r="B593" s="31">
        <v>1397</v>
      </c>
      <c r="C593" s="31">
        <v>1</v>
      </c>
      <c r="D593" s="31">
        <v>20</v>
      </c>
      <c r="E593" s="31">
        <v>49566</v>
      </c>
      <c r="F593" s="34">
        <f t="shared" si="18"/>
        <v>5.4567215043512807E-3</v>
      </c>
      <c r="H593" s="31" t="s">
        <v>751</v>
      </c>
      <c r="I593" s="31">
        <v>1396</v>
      </c>
      <c r="J593" s="31">
        <v>12</v>
      </c>
      <c r="K593" s="31">
        <v>26</v>
      </c>
      <c r="L593" s="31">
        <v>48310</v>
      </c>
      <c r="M593" s="34">
        <f t="shared" si="19"/>
        <v>-6.9886947584789638E-3</v>
      </c>
    </row>
    <row r="594" spans="1:13" x14ac:dyDescent="0.3">
      <c r="A594" s="29" t="s">
        <v>765</v>
      </c>
      <c r="B594" s="29">
        <v>1397</v>
      </c>
      <c r="C594" s="29">
        <v>1</v>
      </c>
      <c r="D594" s="29">
        <v>21</v>
      </c>
      <c r="E594" s="29">
        <v>42000</v>
      </c>
      <c r="F594" s="34">
        <f t="shared" si="18"/>
        <v>-0.15264495823750146</v>
      </c>
      <c r="H594" s="29" t="s">
        <v>752</v>
      </c>
      <c r="I594" s="29">
        <v>1396</v>
      </c>
      <c r="J594" s="29">
        <v>12</v>
      </c>
      <c r="K594" s="29">
        <v>27</v>
      </c>
      <c r="L594" s="29">
        <v>48190</v>
      </c>
      <c r="M594" s="34">
        <f t="shared" si="19"/>
        <v>-2.4839577727178153E-3</v>
      </c>
    </row>
    <row r="595" spans="1:13" x14ac:dyDescent="0.3">
      <c r="A595" s="31" t="s">
        <v>766</v>
      </c>
      <c r="B595" s="31">
        <v>1397</v>
      </c>
      <c r="C595" s="31">
        <v>1</v>
      </c>
      <c r="D595" s="31">
        <v>22</v>
      </c>
      <c r="E595" s="31">
        <v>42000</v>
      </c>
      <c r="F595" s="34">
        <f t="shared" si="18"/>
        <v>0</v>
      </c>
      <c r="H595" s="31" t="s">
        <v>753</v>
      </c>
      <c r="I595" s="31">
        <v>1396</v>
      </c>
      <c r="J595" s="31">
        <v>12</v>
      </c>
      <c r="K595" s="31">
        <v>28</v>
      </c>
      <c r="L595" s="31">
        <v>48570</v>
      </c>
      <c r="M595" s="34">
        <f t="shared" si="19"/>
        <v>7.885453413571275E-3</v>
      </c>
    </row>
    <row r="596" spans="1:13" x14ac:dyDescent="0.3">
      <c r="A596" s="29" t="s">
        <v>767</v>
      </c>
      <c r="B596" s="29">
        <v>1397</v>
      </c>
      <c r="C596" s="29">
        <v>1</v>
      </c>
      <c r="D596" s="29">
        <v>23</v>
      </c>
      <c r="E596" s="29">
        <v>42000</v>
      </c>
      <c r="F596" s="34">
        <f t="shared" si="18"/>
        <v>0</v>
      </c>
      <c r="H596" s="29" t="s">
        <v>1936</v>
      </c>
      <c r="I596" s="29">
        <v>1396</v>
      </c>
      <c r="J596" s="29">
        <v>12</v>
      </c>
      <c r="K596" s="29">
        <v>29</v>
      </c>
      <c r="L596" s="29">
        <v>48990</v>
      </c>
      <c r="M596" s="34">
        <f t="shared" si="19"/>
        <v>8.6473131562692096E-3</v>
      </c>
    </row>
    <row r="597" spans="1:13" x14ac:dyDescent="0.3">
      <c r="A597" s="31" t="s">
        <v>768</v>
      </c>
      <c r="B597" s="31">
        <v>1397</v>
      </c>
      <c r="C597" s="31">
        <v>1</v>
      </c>
      <c r="D597" s="31">
        <v>25</v>
      </c>
      <c r="E597" s="31">
        <v>42000</v>
      </c>
      <c r="F597" s="34">
        <f t="shared" si="18"/>
        <v>0</v>
      </c>
      <c r="H597" s="31" t="s">
        <v>1937</v>
      </c>
      <c r="I597" s="31">
        <v>1397</v>
      </c>
      <c r="J597" s="31">
        <v>1</v>
      </c>
      <c r="K597" s="31">
        <v>4</v>
      </c>
      <c r="L597" s="31">
        <v>49210</v>
      </c>
      <c r="M597" s="34">
        <f t="shared" si="19"/>
        <v>4.4907123902837576E-3</v>
      </c>
    </row>
    <row r="598" spans="1:13" x14ac:dyDescent="0.3">
      <c r="A598" s="29" t="s">
        <v>769</v>
      </c>
      <c r="B598" s="29">
        <v>1397</v>
      </c>
      <c r="C598" s="29">
        <v>1</v>
      </c>
      <c r="D598" s="29">
        <v>26</v>
      </c>
      <c r="E598" s="29">
        <v>42000</v>
      </c>
      <c r="F598" s="34">
        <f t="shared" si="18"/>
        <v>0</v>
      </c>
      <c r="H598" s="29" t="s">
        <v>754</v>
      </c>
      <c r="I598" s="29">
        <v>1397</v>
      </c>
      <c r="J598" s="29">
        <v>1</v>
      </c>
      <c r="K598" s="29">
        <v>5</v>
      </c>
      <c r="L598" s="29">
        <v>49910</v>
      </c>
      <c r="M598" s="34">
        <f t="shared" si="19"/>
        <v>1.4224751066856278E-2</v>
      </c>
    </row>
    <row r="599" spans="1:13" x14ac:dyDescent="0.3">
      <c r="A599" s="31" t="s">
        <v>770</v>
      </c>
      <c r="B599" s="31">
        <v>1397</v>
      </c>
      <c r="C599" s="31">
        <v>1</v>
      </c>
      <c r="D599" s="31">
        <v>27</v>
      </c>
      <c r="E599" s="31">
        <v>42000</v>
      </c>
      <c r="F599" s="34">
        <f t="shared" si="18"/>
        <v>0</v>
      </c>
      <c r="H599" s="31" t="s">
        <v>755</v>
      </c>
      <c r="I599" s="31">
        <v>1397</v>
      </c>
      <c r="J599" s="31">
        <v>1</v>
      </c>
      <c r="K599" s="31">
        <v>6</v>
      </c>
      <c r="L599" s="31">
        <v>51030</v>
      </c>
      <c r="M599" s="34">
        <f t="shared" si="19"/>
        <v>2.244039270687237E-2</v>
      </c>
    </row>
    <row r="600" spans="1:13" x14ac:dyDescent="0.3">
      <c r="A600" s="29" t="s">
        <v>771</v>
      </c>
      <c r="B600" s="29">
        <v>1397</v>
      </c>
      <c r="C600" s="29">
        <v>1</v>
      </c>
      <c r="D600" s="29">
        <v>28</v>
      </c>
      <c r="E600" s="29">
        <v>42000</v>
      </c>
      <c r="F600" s="34">
        <f t="shared" si="18"/>
        <v>0</v>
      </c>
      <c r="H600" s="29" t="s">
        <v>756</v>
      </c>
      <c r="I600" s="29">
        <v>1397</v>
      </c>
      <c r="J600" s="29">
        <v>1</v>
      </c>
      <c r="K600" s="29">
        <v>7</v>
      </c>
      <c r="L600" s="29">
        <v>50490</v>
      </c>
      <c r="M600" s="34">
        <f t="shared" si="19"/>
        <v>-1.0582010582010581E-2</v>
      </c>
    </row>
    <row r="601" spans="1:13" x14ac:dyDescent="0.3">
      <c r="A601" s="31" t="s">
        <v>772</v>
      </c>
      <c r="B601" s="31">
        <v>1397</v>
      </c>
      <c r="C601" s="31">
        <v>1</v>
      </c>
      <c r="D601" s="31">
        <v>29</v>
      </c>
      <c r="E601" s="31">
        <v>42000</v>
      </c>
      <c r="F601" s="34">
        <f t="shared" si="18"/>
        <v>0</v>
      </c>
      <c r="H601" s="31" t="s">
        <v>757</v>
      </c>
      <c r="I601" s="31">
        <v>1397</v>
      </c>
      <c r="J601" s="31">
        <v>1</v>
      </c>
      <c r="K601" s="31">
        <v>8</v>
      </c>
      <c r="L601" s="31">
        <v>50460</v>
      </c>
      <c r="M601" s="34">
        <f t="shared" si="19"/>
        <v>-5.9417706476527776E-4</v>
      </c>
    </row>
    <row r="602" spans="1:13" x14ac:dyDescent="0.3">
      <c r="A602" s="29" t="s">
        <v>773</v>
      </c>
      <c r="B602" s="29">
        <v>1397</v>
      </c>
      <c r="C602" s="29">
        <v>1</v>
      </c>
      <c r="D602" s="29">
        <v>30</v>
      </c>
      <c r="E602" s="29">
        <v>42000</v>
      </c>
      <c r="F602" s="34">
        <f t="shared" si="18"/>
        <v>0</v>
      </c>
      <c r="H602" s="29" t="s">
        <v>758</v>
      </c>
      <c r="I602" s="29">
        <v>1397</v>
      </c>
      <c r="J602" s="29">
        <v>1</v>
      </c>
      <c r="K602" s="29">
        <v>9</v>
      </c>
      <c r="L602" s="29">
        <v>50450</v>
      </c>
      <c r="M602" s="34">
        <f t="shared" si="19"/>
        <v>-1.9817677368216824E-4</v>
      </c>
    </row>
    <row r="603" spans="1:13" x14ac:dyDescent="0.3">
      <c r="A603" s="31" t="s">
        <v>774</v>
      </c>
      <c r="B603" s="31">
        <v>1397</v>
      </c>
      <c r="C603" s="31">
        <v>2</v>
      </c>
      <c r="D603" s="31">
        <v>1</v>
      </c>
      <c r="E603" s="31">
        <v>42000</v>
      </c>
      <c r="F603" s="34">
        <f t="shared" si="18"/>
        <v>0</v>
      </c>
      <c r="H603" s="31" t="s">
        <v>1938</v>
      </c>
      <c r="I603" s="31">
        <v>1397</v>
      </c>
      <c r="J603" s="31">
        <v>1</v>
      </c>
      <c r="K603" s="31">
        <v>10</v>
      </c>
      <c r="L603" s="31">
        <v>51020</v>
      </c>
      <c r="M603" s="34">
        <f t="shared" si="19"/>
        <v>1.1298315163528194E-2</v>
      </c>
    </row>
    <row r="604" spans="1:13" x14ac:dyDescent="0.3">
      <c r="A604" s="29" t="s">
        <v>775</v>
      </c>
      <c r="B604" s="29">
        <v>1397</v>
      </c>
      <c r="C604" s="29">
        <v>2</v>
      </c>
      <c r="D604" s="29">
        <v>2</v>
      </c>
      <c r="E604" s="29">
        <v>42000</v>
      </c>
      <c r="F604" s="34">
        <f t="shared" si="18"/>
        <v>0</v>
      </c>
      <c r="H604" s="29" t="s">
        <v>1939</v>
      </c>
      <c r="I604" s="29">
        <v>1397</v>
      </c>
      <c r="J604" s="29">
        <v>1</v>
      </c>
      <c r="K604" s="29">
        <v>11</v>
      </c>
      <c r="L604" s="29">
        <v>50800</v>
      </c>
      <c r="M604" s="34">
        <f t="shared" si="19"/>
        <v>-4.3120344962759294E-3</v>
      </c>
    </row>
    <row r="605" spans="1:13" x14ac:dyDescent="0.3">
      <c r="A605" s="31" t="s">
        <v>776</v>
      </c>
      <c r="B605" s="31">
        <v>1397</v>
      </c>
      <c r="C605" s="31">
        <v>2</v>
      </c>
      <c r="D605" s="31">
        <v>3</v>
      </c>
      <c r="E605" s="31">
        <v>42000</v>
      </c>
      <c r="F605" s="34">
        <f t="shared" si="18"/>
        <v>0</v>
      </c>
      <c r="H605" s="31" t="s">
        <v>1940</v>
      </c>
      <c r="I605" s="31">
        <v>1397</v>
      </c>
      <c r="J605" s="31">
        <v>1</v>
      </c>
      <c r="K605" s="31">
        <v>12</v>
      </c>
      <c r="L605" s="31">
        <v>50290</v>
      </c>
      <c r="M605" s="34">
        <f t="shared" si="19"/>
        <v>-1.0039370078740117E-2</v>
      </c>
    </row>
    <row r="606" spans="1:13" x14ac:dyDescent="0.3">
      <c r="A606" s="29" t="s">
        <v>777</v>
      </c>
      <c r="B606" s="29">
        <v>1397</v>
      </c>
      <c r="C606" s="29">
        <v>2</v>
      </c>
      <c r="D606" s="29">
        <v>4</v>
      </c>
      <c r="E606" s="29">
        <v>42000</v>
      </c>
      <c r="F606" s="34">
        <f t="shared" si="18"/>
        <v>0</v>
      </c>
      <c r="H606" s="29" t="s">
        <v>1941</v>
      </c>
      <c r="I606" s="29">
        <v>1397</v>
      </c>
      <c r="J606" s="29">
        <v>1</v>
      </c>
      <c r="K606" s="29">
        <v>13</v>
      </c>
      <c r="L606" s="29">
        <v>50800</v>
      </c>
      <c r="M606" s="34">
        <f t="shared" si="19"/>
        <v>1.0141181149333933E-2</v>
      </c>
    </row>
    <row r="607" spans="1:13" x14ac:dyDescent="0.3">
      <c r="A607" s="31" t="s">
        <v>778</v>
      </c>
      <c r="B607" s="31">
        <v>1397</v>
      </c>
      <c r="C607" s="31">
        <v>2</v>
      </c>
      <c r="D607" s="31">
        <v>5</v>
      </c>
      <c r="E607" s="31">
        <v>42000</v>
      </c>
      <c r="F607" s="34">
        <f t="shared" si="18"/>
        <v>0</v>
      </c>
      <c r="H607" s="31" t="s">
        <v>759</v>
      </c>
      <c r="I607" s="31">
        <v>1397</v>
      </c>
      <c r="J607" s="31">
        <v>1</v>
      </c>
      <c r="K607" s="31">
        <v>14</v>
      </c>
      <c r="L607" s="31">
        <v>50540</v>
      </c>
      <c r="M607" s="34">
        <f t="shared" si="19"/>
        <v>-5.1181102362204411E-3</v>
      </c>
    </row>
    <row r="608" spans="1:13" x14ac:dyDescent="0.3">
      <c r="A608" s="29" t="s">
        <v>779</v>
      </c>
      <c r="B608" s="29">
        <v>1397</v>
      </c>
      <c r="C608" s="29">
        <v>2</v>
      </c>
      <c r="D608" s="29">
        <v>6</v>
      </c>
      <c r="E608" s="29">
        <v>42000</v>
      </c>
      <c r="F608" s="34">
        <f t="shared" si="18"/>
        <v>0</v>
      </c>
      <c r="H608" s="29" t="s">
        <v>760</v>
      </c>
      <c r="I608" s="29">
        <v>1397</v>
      </c>
      <c r="J608" s="29">
        <v>1</v>
      </c>
      <c r="K608" s="29">
        <v>15</v>
      </c>
      <c r="L608" s="29">
        <v>50560</v>
      </c>
      <c r="M608" s="34">
        <f t="shared" si="19"/>
        <v>3.9572615749894346E-4</v>
      </c>
    </row>
    <row r="609" spans="1:13" x14ac:dyDescent="0.3">
      <c r="A609" s="31" t="s">
        <v>780</v>
      </c>
      <c r="B609" s="31">
        <v>1397</v>
      </c>
      <c r="C609" s="31">
        <v>2</v>
      </c>
      <c r="D609" s="31">
        <v>8</v>
      </c>
      <c r="E609" s="31">
        <v>42000</v>
      </c>
      <c r="F609" s="34">
        <f t="shared" si="18"/>
        <v>0</v>
      </c>
      <c r="H609" s="31" t="s">
        <v>761</v>
      </c>
      <c r="I609" s="31">
        <v>1397</v>
      </c>
      <c r="J609" s="31">
        <v>1</v>
      </c>
      <c r="K609" s="31">
        <v>16</v>
      </c>
      <c r="L609" s="31">
        <v>50940</v>
      </c>
      <c r="M609" s="34">
        <f t="shared" si="19"/>
        <v>7.5158227848102221E-3</v>
      </c>
    </row>
    <row r="610" spans="1:13" x14ac:dyDescent="0.3">
      <c r="A610" s="29" t="s">
        <v>781</v>
      </c>
      <c r="B610" s="29">
        <v>1397</v>
      </c>
      <c r="C610" s="29">
        <v>2</v>
      </c>
      <c r="D610" s="29">
        <v>9</v>
      </c>
      <c r="E610" s="29">
        <v>42000</v>
      </c>
      <c r="F610" s="34">
        <f t="shared" si="18"/>
        <v>0</v>
      </c>
      <c r="H610" s="29" t="s">
        <v>762</v>
      </c>
      <c r="I610" s="29">
        <v>1397</v>
      </c>
      <c r="J610" s="29">
        <v>1</v>
      </c>
      <c r="K610" s="29">
        <v>18</v>
      </c>
      <c r="L610" s="29">
        <v>51710</v>
      </c>
      <c r="M610" s="34">
        <f t="shared" si="19"/>
        <v>1.5115822536317269E-2</v>
      </c>
    </row>
    <row r="611" spans="1:13" x14ac:dyDescent="0.3">
      <c r="A611" s="31" t="s">
        <v>782</v>
      </c>
      <c r="B611" s="31">
        <v>1397</v>
      </c>
      <c r="C611" s="31">
        <v>2</v>
      </c>
      <c r="D611" s="31">
        <v>10</v>
      </c>
      <c r="E611" s="31">
        <v>42000</v>
      </c>
      <c r="F611" s="34">
        <f t="shared" si="18"/>
        <v>0</v>
      </c>
      <c r="H611" s="31" t="s">
        <v>763</v>
      </c>
      <c r="I611" s="31">
        <v>1397</v>
      </c>
      <c r="J611" s="31">
        <v>1</v>
      </c>
      <c r="K611" s="31">
        <v>19</v>
      </c>
      <c r="L611" s="31">
        <v>56600</v>
      </c>
      <c r="M611" s="34">
        <f t="shared" si="19"/>
        <v>9.4565847998452801E-2</v>
      </c>
    </row>
    <row r="612" spans="1:13" x14ac:dyDescent="0.3">
      <c r="A612" s="29" t="s">
        <v>783</v>
      </c>
      <c r="B612" s="29">
        <v>1397</v>
      </c>
      <c r="C612" s="29">
        <v>2</v>
      </c>
      <c r="D612" s="29">
        <v>11</v>
      </c>
      <c r="E612" s="29">
        <v>42000</v>
      </c>
      <c r="F612" s="34">
        <f t="shared" si="18"/>
        <v>0</v>
      </c>
      <c r="H612" s="29" t="s">
        <v>764</v>
      </c>
      <c r="I612" s="29">
        <v>1397</v>
      </c>
      <c r="J612" s="29">
        <v>1</v>
      </c>
      <c r="K612" s="29">
        <v>20</v>
      </c>
      <c r="L612" s="29">
        <v>58650</v>
      </c>
      <c r="M612" s="34">
        <f t="shared" si="19"/>
        <v>3.6219081272084841E-2</v>
      </c>
    </row>
    <row r="613" spans="1:13" x14ac:dyDescent="0.3">
      <c r="A613" s="31" t="s">
        <v>784</v>
      </c>
      <c r="B613" s="31">
        <v>1397</v>
      </c>
      <c r="C613" s="31">
        <v>2</v>
      </c>
      <c r="D613" s="31">
        <v>12</v>
      </c>
      <c r="E613" s="31">
        <v>42000</v>
      </c>
      <c r="F613" s="34">
        <f t="shared" si="18"/>
        <v>0</v>
      </c>
      <c r="H613" s="31" t="s">
        <v>765</v>
      </c>
      <c r="I613" s="31">
        <v>1397</v>
      </c>
      <c r="J613" s="31">
        <v>1</v>
      </c>
      <c r="K613" s="31">
        <v>21</v>
      </c>
      <c r="L613" s="31">
        <v>50325</v>
      </c>
      <c r="M613" s="34">
        <f t="shared" si="19"/>
        <v>-0.14194373401534521</v>
      </c>
    </row>
    <row r="614" spans="1:13" x14ac:dyDescent="0.3">
      <c r="A614" s="29" t="s">
        <v>785</v>
      </c>
      <c r="B614" s="29">
        <v>1397</v>
      </c>
      <c r="C614" s="29">
        <v>2</v>
      </c>
      <c r="D614" s="29">
        <v>13</v>
      </c>
      <c r="E614" s="29">
        <v>42000</v>
      </c>
      <c r="F614" s="34">
        <f t="shared" si="18"/>
        <v>0</v>
      </c>
      <c r="H614" s="29" t="s">
        <v>766</v>
      </c>
      <c r="I614" s="29">
        <v>1397</v>
      </c>
      <c r="J614" s="29">
        <v>1</v>
      </c>
      <c r="K614" s="29">
        <v>22</v>
      </c>
      <c r="L614" s="29">
        <v>42000</v>
      </c>
      <c r="M614" s="34">
        <f t="shared" si="19"/>
        <v>-0.16542473919523104</v>
      </c>
    </row>
    <row r="615" spans="1:13" x14ac:dyDescent="0.3">
      <c r="A615" s="31" t="s">
        <v>786</v>
      </c>
      <c r="B615" s="31">
        <v>1397</v>
      </c>
      <c r="C615" s="31">
        <v>2</v>
      </c>
      <c r="D615" s="31">
        <v>15</v>
      </c>
      <c r="E615" s="31">
        <v>42000</v>
      </c>
      <c r="F615" s="34">
        <f t="shared" si="18"/>
        <v>0</v>
      </c>
      <c r="H615" s="31" t="s">
        <v>769</v>
      </c>
      <c r="I615" s="31">
        <v>1397</v>
      </c>
      <c r="J615" s="31">
        <v>1</v>
      </c>
      <c r="K615" s="31">
        <v>26</v>
      </c>
      <c r="L615" s="31">
        <v>48960</v>
      </c>
      <c r="M615" s="34">
        <f t="shared" si="19"/>
        <v>0.1657142857142857</v>
      </c>
    </row>
    <row r="616" spans="1:13" x14ac:dyDescent="0.3">
      <c r="A616" s="29" t="s">
        <v>787</v>
      </c>
      <c r="B616" s="29">
        <v>1397</v>
      </c>
      <c r="C616" s="29">
        <v>2</v>
      </c>
      <c r="D616" s="29">
        <v>16</v>
      </c>
      <c r="E616" s="29">
        <v>42000</v>
      </c>
      <c r="F616" s="34">
        <f t="shared" si="18"/>
        <v>0</v>
      </c>
      <c r="H616" s="29" t="s">
        <v>770</v>
      </c>
      <c r="I616" s="29">
        <v>1397</v>
      </c>
      <c r="J616" s="29">
        <v>1</v>
      </c>
      <c r="K616" s="29">
        <v>27</v>
      </c>
      <c r="L616" s="29">
        <v>52440</v>
      </c>
      <c r="M616" s="34">
        <f t="shared" si="19"/>
        <v>7.1078431372548989E-2</v>
      </c>
    </row>
    <row r="617" spans="1:13" x14ac:dyDescent="0.3">
      <c r="A617" s="31" t="s">
        <v>788</v>
      </c>
      <c r="B617" s="31">
        <v>1397</v>
      </c>
      <c r="C617" s="31">
        <v>2</v>
      </c>
      <c r="D617" s="31">
        <v>17</v>
      </c>
      <c r="E617" s="31">
        <v>42000</v>
      </c>
      <c r="F617" s="34">
        <f t="shared" si="18"/>
        <v>0</v>
      </c>
      <c r="H617" s="31" t="s">
        <v>771</v>
      </c>
      <c r="I617" s="31">
        <v>1397</v>
      </c>
      <c r="J617" s="31">
        <v>1</v>
      </c>
      <c r="K617" s="31">
        <v>28</v>
      </c>
      <c r="L617" s="31">
        <v>54180</v>
      </c>
      <c r="M617" s="34">
        <f t="shared" si="19"/>
        <v>3.3180778032036562E-2</v>
      </c>
    </row>
    <row r="618" spans="1:13" x14ac:dyDescent="0.3">
      <c r="A618" s="29" t="s">
        <v>789</v>
      </c>
      <c r="B618" s="29">
        <v>1397</v>
      </c>
      <c r="C618" s="29">
        <v>2</v>
      </c>
      <c r="D618" s="29">
        <v>18</v>
      </c>
      <c r="E618" s="29">
        <v>42000</v>
      </c>
      <c r="F618" s="34">
        <f t="shared" si="18"/>
        <v>0</v>
      </c>
      <c r="H618" s="29" t="s">
        <v>772</v>
      </c>
      <c r="I618" s="29">
        <v>1397</v>
      </c>
      <c r="J618" s="29">
        <v>1</v>
      </c>
      <c r="K618" s="29">
        <v>29</v>
      </c>
      <c r="L618" s="29">
        <v>55920</v>
      </c>
      <c r="M618" s="34">
        <f t="shared" si="19"/>
        <v>3.2115171650055396E-2</v>
      </c>
    </row>
    <row r="619" spans="1:13" x14ac:dyDescent="0.3">
      <c r="A619" s="31" t="s">
        <v>790</v>
      </c>
      <c r="B619" s="31">
        <v>1397</v>
      </c>
      <c r="C619" s="31">
        <v>2</v>
      </c>
      <c r="D619" s="31">
        <v>19</v>
      </c>
      <c r="E619" s="31">
        <v>42000</v>
      </c>
      <c r="F619" s="34">
        <f t="shared" si="18"/>
        <v>0</v>
      </c>
      <c r="H619" s="31" t="s">
        <v>773</v>
      </c>
      <c r="I619" s="31">
        <v>1397</v>
      </c>
      <c r="J619" s="31">
        <v>1</v>
      </c>
      <c r="K619" s="31">
        <v>30</v>
      </c>
      <c r="L619" s="31">
        <v>55740</v>
      </c>
      <c r="M619" s="34">
        <f t="shared" si="19"/>
        <v>-3.2188841201716833E-3</v>
      </c>
    </row>
    <row r="620" spans="1:13" x14ac:dyDescent="0.3">
      <c r="A620" s="29" t="s">
        <v>791</v>
      </c>
      <c r="B620" s="29">
        <v>1397</v>
      </c>
      <c r="C620" s="29">
        <v>2</v>
      </c>
      <c r="D620" s="29">
        <v>20</v>
      </c>
      <c r="E620" s="29">
        <v>42000</v>
      </c>
      <c r="F620" s="34">
        <f t="shared" si="18"/>
        <v>0</v>
      </c>
      <c r="H620" s="29" t="s">
        <v>1942</v>
      </c>
      <c r="I620" s="29">
        <v>1397</v>
      </c>
      <c r="J620" s="29">
        <v>1</v>
      </c>
      <c r="K620" s="29">
        <v>31</v>
      </c>
      <c r="L620" s="29">
        <v>56130</v>
      </c>
      <c r="M620" s="34">
        <f t="shared" si="19"/>
        <v>6.9967707212055252E-3</v>
      </c>
    </row>
    <row r="621" spans="1:13" x14ac:dyDescent="0.3">
      <c r="A621" s="31" t="s">
        <v>792</v>
      </c>
      <c r="B621" s="31">
        <v>1397</v>
      </c>
      <c r="C621" s="31">
        <v>2</v>
      </c>
      <c r="D621" s="31">
        <v>22</v>
      </c>
      <c r="E621" s="31">
        <v>42000</v>
      </c>
      <c r="F621" s="34">
        <f t="shared" si="18"/>
        <v>0</v>
      </c>
      <c r="H621" s="31" t="s">
        <v>774</v>
      </c>
      <c r="I621" s="31">
        <v>1397</v>
      </c>
      <c r="J621" s="31">
        <v>2</v>
      </c>
      <c r="K621" s="31">
        <v>1</v>
      </c>
      <c r="L621" s="31">
        <v>56330</v>
      </c>
      <c r="M621" s="34">
        <f t="shared" si="19"/>
        <v>3.5631569570639954E-3</v>
      </c>
    </row>
    <row r="622" spans="1:13" x14ac:dyDescent="0.3">
      <c r="A622" s="29" t="s">
        <v>793</v>
      </c>
      <c r="B622" s="29">
        <v>1397</v>
      </c>
      <c r="C622" s="29">
        <v>2</v>
      </c>
      <c r="D622" s="29">
        <v>23</v>
      </c>
      <c r="E622" s="29">
        <v>42000</v>
      </c>
      <c r="F622" s="34">
        <f t="shared" si="18"/>
        <v>0</v>
      </c>
      <c r="H622" s="29" t="s">
        <v>775</v>
      </c>
      <c r="I622" s="29">
        <v>1397</v>
      </c>
      <c r="J622" s="29">
        <v>2</v>
      </c>
      <c r="K622" s="29">
        <v>2</v>
      </c>
      <c r="L622" s="29">
        <v>55870</v>
      </c>
      <c r="M622" s="34">
        <f t="shared" si="19"/>
        <v>-8.1661636783241232E-3</v>
      </c>
    </row>
    <row r="623" spans="1:13" x14ac:dyDescent="0.3">
      <c r="A623" s="31" t="s">
        <v>794</v>
      </c>
      <c r="B623" s="31">
        <v>1397</v>
      </c>
      <c r="C623" s="31">
        <v>2</v>
      </c>
      <c r="D623" s="31">
        <v>24</v>
      </c>
      <c r="E623" s="31">
        <v>42000</v>
      </c>
      <c r="F623" s="34">
        <f t="shared" si="18"/>
        <v>0</v>
      </c>
      <c r="H623" s="31" t="s">
        <v>776</v>
      </c>
      <c r="I623" s="31">
        <v>1397</v>
      </c>
      <c r="J623" s="31">
        <v>2</v>
      </c>
      <c r="K623" s="31">
        <v>3</v>
      </c>
      <c r="L623" s="31">
        <v>55290</v>
      </c>
      <c r="M623" s="34">
        <f t="shared" si="19"/>
        <v>-1.0381242169321681E-2</v>
      </c>
    </row>
    <row r="624" spans="1:13" x14ac:dyDescent="0.3">
      <c r="A624" s="29" t="s">
        <v>795</v>
      </c>
      <c r="B624" s="29">
        <v>1397</v>
      </c>
      <c r="C624" s="29">
        <v>2</v>
      </c>
      <c r="D624" s="29">
        <v>25</v>
      </c>
      <c r="E624" s="29">
        <v>42000</v>
      </c>
      <c r="F624" s="34">
        <f t="shared" si="18"/>
        <v>0</v>
      </c>
      <c r="H624" s="29" t="s">
        <v>777</v>
      </c>
      <c r="I624" s="29">
        <v>1397</v>
      </c>
      <c r="J624" s="29">
        <v>2</v>
      </c>
      <c r="K624" s="29">
        <v>4</v>
      </c>
      <c r="L624" s="29">
        <v>54500</v>
      </c>
      <c r="M624" s="34">
        <f t="shared" si="19"/>
        <v>-1.4288298064749516E-2</v>
      </c>
    </row>
    <row r="625" spans="1:13" x14ac:dyDescent="0.3">
      <c r="A625" s="31" t="s">
        <v>796</v>
      </c>
      <c r="B625" s="31">
        <v>1397</v>
      </c>
      <c r="C625" s="31">
        <v>2</v>
      </c>
      <c r="D625" s="31">
        <v>26</v>
      </c>
      <c r="E625" s="31">
        <v>42000</v>
      </c>
      <c r="F625" s="34">
        <f t="shared" si="18"/>
        <v>0</v>
      </c>
      <c r="H625" s="31" t="s">
        <v>778</v>
      </c>
      <c r="I625" s="31">
        <v>1397</v>
      </c>
      <c r="J625" s="31">
        <v>2</v>
      </c>
      <c r="K625" s="31">
        <v>5</v>
      </c>
      <c r="L625" s="31">
        <v>54230</v>
      </c>
      <c r="M625" s="34">
        <f t="shared" si="19"/>
        <v>-4.9541284403670227E-3</v>
      </c>
    </row>
    <row r="626" spans="1:13" x14ac:dyDescent="0.3">
      <c r="A626" s="29" t="s">
        <v>797</v>
      </c>
      <c r="B626" s="29">
        <v>1397</v>
      </c>
      <c r="C626" s="29">
        <v>2</v>
      </c>
      <c r="D626" s="29">
        <v>27</v>
      </c>
      <c r="E626" s="29">
        <v>42000</v>
      </c>
      <c r="F626" s="34">
        <f t="shared" si="18"/>
        <v>0</v>
      </c>
      <c r="H626" s="29" t="s">
        <v>779</v>
      </c>
      <c r="I626" s="29">
        <v>1397</v>
      </c>
      <c r="J626" s="29">
        <v>2</v>
      </c>
      <c r="K626" s="29">
        <v>6</v>
      </c>
      <c r="L626" s="29">
        <v>56350</v>
      </c>
      <c r="M626" s="34">
        <f t="shared" si="19"/>
        <v>3.9092753088696197E-2</v>
      </c>
    </row>
    <row r="627" spans="1:13" x14ac:dyDescent="0.3">
      <c r="A627" s="31" t="s">
        <v>798</v>
      </c>
      <c r="B627" s="31">
        <v>1397</v>
      </c>
      <c r="C627" s="31">
        <v>2</v>
      </c>
      <c r="D627" s="31">
        <v>29</v>
      </c>
      <c r="E627" s="31">
        <v>42000</v>
      </c>
      <c r="F627" s="34">
        <f t="shared" si="18"/>
        <v>0</v>
      </c>
      <c r="H627" s="31" t="s">
        <v>780</v>
      </c>
      <c r="I627" s="31">
        <v>1397</v>
      </c>
      <c r="J627" s="31">
        <v>2</v>
      </c>
      <c r="K627" s="31">
        <v>8</v>
      </c>
      <c r="L627" s="31">
        <v>56030</v>
      </c>
      <c r="M627" s="34">
        <f t="shared" si="19"/>
        <v>-5.6787932564330568E-3</v>
      </c>
    </row>
    <row r="628" spans="1:13" x14ac:dyDescent="0.3">
      <c r="A628" s="29" t="s">
        <v>799</v>
      </c>
      <c r="B628" s="29">
        <v>1397</v>
      </c>
      <c r="C628" s="29">
        <v>2</v>
      </c>
      <c r="D628" s="29">
        <v>30</v>
      </c>
      <c r="E628" s="29">
        <v>42000</v>
      </c>
      <c r="F628" s="34">
        <f t="shared" si="18"/>
        <v>0</v>
      </c>
      <c r="H628" s="29" t="s">
        <v>781</v>
      </c>
      <c r="I628" s="29">
        <v>1397</v>
      </c>
      <c r="J628" s="29">
        <v>2</v>
      </c>
      <c r="K628" s="29">
        <v>9</v>
      </c>
      <c r="L628" s="29">
        <v>58540</v>
      </c>
      <c r="M628" s="34">
        <f t="shared" si="19"/>
        <v>4.4797429948242096E-2</v>
      </c>
    </row>
    <row r="629" spans="1:13" x14ac:dyDescent="0.3">
      <c r="A629" s="31" t="s">
        <v>800</v>
      </c>
      <c r="B629" s="31">
        <v>1397</v>
      </c>
      <c r="C629" s="31">
        <v>2</v>
      </c>
      <c r="D629" s="31">
        <v>31</v>
      </c>
      <c r="E629" s="31">
        <v>42000</v>
      </c>
      <c r="F629" s="34">
        <f t="shared" si="18"/>
        <v>0</v>
      </c>
      <c r="H629" s="31" t="s">
        <v>782</v>
      </c>
      <c r="I629" s="31">
        <v>1397</v>
      </c>
      <c r="J629" s="31">
        <v>2</v>
      </c>
      <c r="K629" s="31">
        <v>10</v>
      </c>
      <c r="L629" s="31">
        <v>57030</v>
      </c>
      <c r="M629" s="34">
        <f t="shared" si="19"/>
        <v>-2.5794328664161204E-2</v>
      </c>
    </row>
    <row r="630" spans="1:13" x14ac:dyDescent="0.3">
      <c r="A630" s="29" t="s">
        <v>801</v>
      </c>
      <c r="B630" s="29">
        <v>1397</v>
      </c>
      <c r="C630" s="29">
        <v>3</v>
      </c>
      <c r="D630" s="29">
        <v>1</v>
      </c>
      <c r="E630" s="29">
        <v>42000</v>
      </c>
      <c r="F630" s="34">
        <f t="shared" si="18"/>
        <v>0</v>
      </c>
      <c r="H630" s="29" t="s">
        <v>783</v>
      </c>
      <c r="I630" s="29">
        <v>1397</v>
      </c>
      <c r="J630" s="29">
        <v>2</v>
      </c>
      <c r="K630" s="29">
        <v>11</v>
      </c>
      <c r="L630" s="29">
        <v>59650</v>
      </c>
      <c r="M630" s="34">
        <f t="shared" si="19"/>
        <v>4.5940732947571394E-2</v>
      </c>
    </row>
    <row r="631" spans="1:13" x14ac:dyDescent="0.3">
      <c r="A631" s="31" t="s">
        <v>802</v>
      </c>
      <c r="B631" s="31">
        <v>1397</v>
      </c>
      <c r="C631" s="31">
        <v>3</v>
      </c>
      <c r="D631" s="31">
        <v>2</v>
      </c>
      <c r="E631" s="31">
        <v>42000</v>
      </c>
      <c r="F631" s="34">
        <f t="shared" si="18"/>
        <v>0</v>
      </c>
      <c r="H631" s="31" t="s">
        <v>784</v>
      </c>
      <c r="I631" s="31">
        <v>1397</v>
      </c>
      <c r="J631" s="31">
        <v>2</v>
      </c>
      <c r="K631" s="31">
        <v>12</v>
      </c>
      <c r="L631" s="31">
        <v>59640</v>
      </c>
      <c r="M631" s="34">
        <f t="shared" si="19"/>
        <v>-1.6764459346185756E-4</v>
      </c>
    </row>
    <row r="632" spans="1:13" x14ac:dyDescent="0.3">
      <c r="A632" s="29" t="s">
        <v>803</v>
      </c>
      <c r="B632" s="29">
        <v>1397</v>
      </c>
      <c r="C632" s="29">
        <v>3</v>
      </c>
      <c r="D632" s="29">
        <v>3</v>
      </c>
      <c r="E632" s="29">
        <v>42000</v>
      </c>
      <c r="F632" s="34">
        <f t="shared" si="18"/>
        <v>0</v>
      </c>
      <c r="H632" s="29" t="s">
        <v>785</v>
      </c>
      <c r="I632" s="29">
        <v>1397</v>
      </c>
      <c r="J632" s="29">
        <v>2</v>
      </c>
      <c r="K632" s="29">
        <v>13</v>
      </c>
      <c r="L632" s="29">
        <v>61170</v>
      </c>
      <c r="M632" s="34">
        <f t="shared" si="19"/>
        <v>2.5653923541247403E-2</v>
      </c>
    </row>
    <row r="633" spans="1:13" x14ac:dyDescent="0.3">
      <c r="A633" s="31" t="s">
        <v>804</v>
      </c>
      <c r="B633" s="31">
        <v>1397</v>
      </c>
      <c r="C633" s="31">
        <v>3</v>
      </c>
      <c r="D633" s="31">
        <v>5</v>
      </c>
      <c r="E633" s="31">
        <v>42000</v>
      </c>
      <c r="F633" s="34">
        <f t="shared" si="18"/>
        <v>0</v>
      </c>
      <c r="H633" s="31" t="s">
        <v>1943</v>
      </c>
      <c r="I633" s="31">
        <v>1397</v>
      </c>
      <c r="J633" s="31">
        <v>2</v>
      </c>
      <c r="K633" s="31">
        <v>14</v>
      </c>
      <c r="L633" s="31">
        <v>61160</v>
      </c>
      <c r="M633" s="34">
        <f t="shared" si="19"/>
        <v>-1.634788294915257E-4</v>
      </c>
    </row>
    <row r="634" spans="1:13" x14ac:dyDescent="0.3">
      <c r="A634" s="29" t="s">
        <v>805</v>
      </c>
      <c r="B634" s="29">
        <v>1397</v>
      </c>
      <c r="C634" s="29">
        <v>3</v>
      </c>
      <c r="D634" s="29">
        <v>6</v>
      </c>
      <c r="E634" s="29">
        <v>42000</v>
      </c>
      <c r="F634" s="34">
        <f t="shared" si="18"/>
        <v>0</v>
      </c>
      <c r="H634" s="29" t="s">
        <v>786</v>
      </c>
      <c r="I634" s="29">
        <v>1397</v>
      </c>
      <c r="J634" s="29">
        <v>2</v>
      </c>
      <c r="K634" s="29">
        <v>15</v>
      </c>
      <c r="L634" s="29">
        <v>63830</v>
      </c>
      <c r="M634" s="34">
        <f t="shared" si="19"/>
        <v>4.3655984303466289E-2</v>
      </c>
    </row>
    <row r="635" spans="1:13" x14ac:dyDescent="0.3">
      <c r="A635" s="31" t="s">
        <v>806</v>
      </c>
      <c r="B635" s="31">
        <v>1397</v>
      </c>
      <c r="C635" s="31">
        <v>3</v>
      </c>
      <c r="D635" s="31">
        <v>7</v>
      </c>
      <c r="E635" s="31">
        <v>42000</v>
      </c>
      <c r="F635" s="34">
        <f t="shared" si="18"/>
        <v>0</v>
      </c>
      <c r="H635" s="31" t="s">
        <v>787</v>
      </c>
      <c r="I635" s="31">
        <v>1397</v>
      </c>
      <c r="J635" s="31">
        <v>2</v>
      </c>
      <c r="K635" s="31">
        <v>16</v>
      </c>
      <c r="L635" s="31">
        <v>63500</v>
      </c>
      <c r="M635" s="34">
        <f t="shared" si="19"/>
        <v>-5.1699827667240905E-3</v>
      </c>
    </row>
    <row r="636" spans="1:13" x14ac:dyDescent="0.3">
      <c r="A636" s="29" t="s">
        <v>807</v>
      </c>
      <c r="B636" s="29">
        <v>1397</v>
      </c>
      <c r="C636" s="29">
        <v>3</v>
      </c>
      <c r="D636" s="29">
        <v>8</v>
      </c>
      <c r="E636" s="29">
        <v>42000</v>
      </c>
      <c r="F636" s="34">
        <f t="shared" si="18"/>
        <v>0</v>
      </c>
      <c r="H636" s="29" t="s">
        <v>788</v>
      </c>
      <c r="I636" s="29">
        <v>1397</v>
      </c>
      <c r="J636" s="29">
        <v>2</v>
      </c>
      <c r="K636" s="29">
        <v>17</v>
      </c>
      <c r="L636" s="29">
        <v>59230</v>
      </c>
      <c r="M636" s="34">
        <f t="shared" si="19"/>
        <v>-6.7244094488189021E-2</v>
      </c>
    </row>
    <row r="637" spans="1:13" x14ac:dyDescent="0.3">
      <c r="A637" s="31" t="s">
        <v>808</v>
      </c>
      <c r="B637" s="31">
        <v>1397</v>
      </c>
      <c r="C637" s="31">
        <v>3</v>
      </c>
      <c r="D637" s="31">
        <v>9</v>
      </c>
      <c r="E637" s="31">
        <v>42000</v>
      </c>
      <c r="F637" s="34">
        <f t="shared" si="18"/>
        <v>0</v>
      </c>
      <c r="H637" s="31" t="s">
        <v>789</v>
      </c>
      <c r="I637" s="31">
        <v>1397</v>
      </c>
      <c r="J637" s="31">
        <v>2</v>
      </c>
      <c r="K637" s="31">
        <v>18</v>
      </c>
      <c r="L637" s="31">
        <v>63900</v>
      </c>
      <c r="M637" s="34">
        <f t="shared" si="19"/>
        <v>7.884517980753003E-2</v>
      </c>
    </row>
    <row r="638" spans="1:13" x14ac:dyDescent="0.3">
      <c r="A638" s="29" t="s">
        <v>809</v>
      </c>
      <c r="B638" s="29">
        <v>1397</v>
      </c>
      <c r="C638" s="29">
        <v>3</v>
      </c>
      <c r="D638" s="29">
        <v>10</v>
      </c>
      <c r="E638" s="29">
        <v>42000</v>
      </c>
      <c r="F638" s="34">
        <f t="shared" si="18"/>
        <v>0</v>
      </c>
      <c r="H638" s="29" t="s">
        <v>790</v>
      </c>
      <c r="I638" s="29">
        <v>1397</v>
      </c>
      <c r="J638" s="29">
        <v>2</v>
      </c>
      <c r="K638" s="29">
        <v>19</v>
      </c>
      <c r="L638" s="29">
        <v>65710</v>
      </c>
      <c r="M638" s="34">
        <f t="shared" si="19"/>
        <v>2.8325508607198735E-2</v>
      </c>
    </row>
    <row r="639" spans="1:13" x14ac:dyDescent="0.3">
      <c r="A639" s="31" t="s">
        <v>810</v>
      </c>
      <c r="B639" s="31">
        <v>1397</v>
      </c>
      <c r="C639" s="31">
        <v>3</v>
      </c>
      <c r="D639" s="31">
        <v>12</v>
      </c>
      <c r="E639" s="31">
        <v>42000</v>
      </c>
      <c r="F639" s="34">
        <f t="shared" si="18"/>
        <v>0</v>
      </c>
      <c r="H639" s="31" t="s">
        <v>791</v>
      </c>
      <c r="I639" s="31">
        <v>1397</v>
      </c>
      <c r="J639" s="31">
        <v>2</v>
      </c>
      <c r="K639" s="31">
        <v>20</v>
      </c>
      <c r="L639" s="31">
        <v>66530</v>
      </c>
      <c r="M639" s="34">
        <f t="shared" si="19"/>
        <v>1.2479074722264505E-2</v>
      </c>
    </row>
    <row r="640" spans="1:13" x14ac:dyDescent="0.3">
      <c r="A640" s="29" t="s">
        <v>811</v>
      </c>
      <c r="B640" s="29">
        <v>1397</v>
      </c>
      <c r="C640" s="29">
        <v>3</v>
      </c>
      <c r="D640" s="29">
        <v>13</v>
      </c>
      <c r="E640" s="29">
        <v>42000</v>
      </c>
      <c r="F640" s="34">
        <f t="shared" si="18"/>
        <v>0</v>
      </c>
      <c r="H640" s="29" t="s">
        <v>1944</v>
      </c>
      <c r="I640" s="29">
        <v>1397</v>
      </c>
      <c r="J640" s="29">
        <v>2</v>
      </c>
      <c r="K640" s="29">
        <v>21</v>
      </c>
      <c r="L640" s="29">
        <v>66900</v>
      </c>
      <c r="M640" s="34">
        <f t="shared" si="19"/>
        <v>5.5614008717872476E-3</v>
      </c>
    </row>
    <row r="641" spans="1:13" x14ac:dyDescent="0.3">
      <c r="A641" s="31" t="s">
        <v>812</v>
      </c>
      <c r="B641" s="31">
        <v>1397</v>
      </c>
      <c r="C641" s="31">
        <v>3</v>
      </c>
      <c r="D641" s="31">
        <v>14</v>
      </c>
      <c r="E641" s="31">
        <v>42000</v>
      </c>
      <c r="F641" s="34">
        <f t="shared" si="18"/>
        <v>0</v>
      </c>
      <c r="H641" s="31" t="s">
        <v>792</v>
      </c>
      <c r="I641" s="31">
        <v>1397</v>
      </c>
      <c r="J641" s="31">
        <v>2</v>
      </c>
      <c r="K641" s="31">
        <v>22</v>
      </c>
      <c r="L641" s="31">
        <v>65970</v>
      </c>
      <c r="M641" s="34">
        <f t="shared" si="19"/>
        <v>-1.3901345291479794E-2</v>
      </c>
    </row>
    <row r="642" spans="1:13" x14ac:dyDescent="0.3">
      <c r="A642" s="29" t="s">
        <v>813</v>
      </c>
      <c r="B642" s="29">
        <v>1397</v>
      </c>
      <c r="C642" s="29">
        <v>3</v>
      </c>
      <c r="D642" s="29">
        <v>15</v>
      </c>
      <c r="E642" s="29">
        <v>42000</v>
      </c>
      <c r="F642" s="34">
        <f t="shared" si="18"/>
        <v>0</v>
      </c>
      <c r="H642" s="29" t="s">
        <v>793</v>
      </c>
      <c r="I642" s="29">
        <v>1397</v>
      </c>
      <c r="J642" s="29">
        <v>2</v>
      </c>
      <c r="K642" s="29">
        <v>23</v>
      </c>
      <c r="L642" s="29">
        <v>64550</v>
      </c>
      <c r="M642" s="34">
        <f t="shared" si="19"/>
        <v>-2.1524935576777371E-2</v>
      </c>
    </row>
    <row r="643" spans="1:13" x14ac:dyDescent="0.3">
      <c r="A643" s="31" t="s">
        <v>814</v>
      </c>
      <c r="B643" s="31">
        <v>1397</v>
      </c>
      <c r="C643" s="31">
        <v>3</v>
      </c>
      <c r="D643" s="31">
        <v>16</v>
      </c>
      <c r="E643" s="31">
        <v>42000</v>
      </c>
      <c r="F643" s="34">
        <f t="shared" si="18"/>
        <v>0</v>
      </c>
      <c r="H643" s="31" t="s">
        <v>794</v>
      </c>
      <c r="I643" s="31">
        <v>1397</v>
      </c>
      <c r="J643" s="31">
        <v>2</v>
      </c>
      <c r="K643" s="31">
        <v>24</v>
      </c>
      <c r="L643" s="31">
        <v>63300</v>
      </c>
      <c r="M643" s="34">
        <f t="shared" si="19"/>
        <v>-1.9364833462432229E-2</v>
      </c>
    </row>
    <row r="644" spans="1:13" x14ac:dyDescent="0.3">
      <c r="A644" s="29" t="s">
        <v>815</v>
      </c>
      <c r="B644" s="29">
        <v>1397</v>
      </c>
      <c r="C644" s="29">
        <v>3</v>
      </c>
      <c r="D644" s="29">
        <v>17</v>
      </c>
      <c r="E644" s="29">
        <v>42000</v>
      </c>
      <c r="F644" s="34">
        <f t="shared" si="18"/>
        <v>0</v>
      </c>
      <c r="H644" s="29" t="s">
        <v>795</v>
      </c>
      <c r="I644" s="29">
        <v>1397</v>
      </c>
      <c r="J644" s="29">
        <v>2</v>
      </c>
      <c r="K644" s="29">
        <v>25</v>
      </c>
      <c r="L644" s="29">
        <v>64140</v>
      </c>
      <c r="M644" s="34">
        <f t="shared" si="19"/>
        <v>1.3270142180094702E-2</v>
      </c>
    </row>
    <row r="645" spans="1:13" x14ac:dyDescent="0.3">
      <c r="A645" s="31" t="s">
        <v>816</v>
      </c>
      <c r="B645" s="31">
        <v>1397</v>
      </c>
      <c r="C645" s="31">
        <v>3</v>
      </c>
      <c r="D645" s="31">
        <v>19</v>
      </c>
      <c r="E645" s="31">
        <v>42000</v>
      </c>
      <c r="F645" s="34">
        <f t="shared" si="18"/>
        <v>0</v>
      </c>
      <c r="H645" s="31" t="s">
        <v>796</v>
      </c>
      <c r="I645" s="31">
        <v>1397</v>
      </c>
      <c r="J645" s="31">
        <v>2</v>
      </c>
      <c r="K645" s="31">
        <v>26</v>
      </c>
      <c r="L645" s="31">
        <v>61520</v>
      </c>
      <c r="M645" s="34">
        <f t="shared" si="19"/>
        <v>-4.0848144683504839E-2</v>
      </c>
    </row>
    <row r="646" spans="1:13" x14ac:dyDescent="0.3">
      <c r="A646" s="29" t="s">
        <v>817</v>
      </c>
      <c r="B646" s="29">
        <v>1397</v>
      </c>
      <c r="C646" s="29">
        <v>3</v>
      </c>
      <c r="D646" s="29">
        <v>20</v>
      </c>
      <c r="E646" s="29">
        <v>42000</v>
      </c>
      <c r="F646" s="34">
        <f t="shared" ref="F646:F709" si="20">E646/E645-1</f>
        <v>0</v>
      </c>
      <c r="H646" s="29" t="s">
        <v>797</v>
      </c>
      <c r="I646" s="29">
        <v>1397</v>
      </c>
      <c r="J646" s="29">
        <v>2</v>
      </c>
      <c r="K646" s="29">
        <v>27</v>
      </c>
      <c r="L646" s="29">
        <v>62740</v>
      </c>
      <c r="M646" s="34">
        <f t="shared" ref="M646:M709" si="21">L646/L645-1</f>
        <v>1.983094928478546E-2</v>
      </c>
    </row>
    <row r="647" spans="1:13" x14ac:dyDescent="0.3">
      <c r="A647" s="31" t="s">
        <v>818</v>
      </c>
      <c r="B647" s="31">
        <v>1397</v>
      </c>
      <c r="C647" s="31">
        <v>3</v>
      </c>
      <c r="D647" s="31">
        <v>21</v>
      </c>
      <c r="E647" s="31">
        <v>42000</v>
      </c>
      <c r="F647" s="34">
        <f t="shared" si="20"/>
        <v>0</v>
      </c>
      <c r="H647" s="31" t="s">
        <v>1945</v>
      </c>
      <c r="I647" s="31">
        <v>1397</v>
      </c>
      <c r="J647" s="31">
        <v>2</v>
      </c>
      <c r="K647" s="31">
        <v>28</v>
      </c>
      <c r="L647" s="31">
        <v>62640</v>
      </c>
      <c r="M647" s="34">
        <f t="shared" si="21"/>
        <v>-1.5938795027096164E-3</v>
      </c>
    </row>
    <row r="648" spans="1:13" x14ac:dyDescent="0.3">
      <c r="A648" s="29" t="s">
        <v>819</v>
      </c>
      <c r="B648" s="29">
        <v>1397</v>
      </c>
      <c r="C648" s="29">
        <v>3</v>
      </c>
      <c r="D648" s="29">
        <v>22</v>
      </c>
      <c r="E648" s="29">
        <v>42000</v>
      </c>
      <c r="F648" s="34">
        <f t="shared" si="20"/>
        <v>0</v>
      </c>
      <c r="H648" s="29" t="s">
        <v>798</v>
      </c>
      <c r="I648" s="29">
        <v>1397</v>
      </c>
      <c r="J648" s="29">
        <v>2</v>
      </c>
      <c r="K648" s="29">
        <v>29</v>
      </c>
      <c r="L648" s="29">
        <v>61380</v>
      </c>
      <c r="M648" s="34">
        <f t="shared" si="21"/>
        <v>-2.011494252873558E-2</v>
      </c>
    </row>
    <row r="649" spans="1:13" x14ac:dyDescent="0.3">
      <c r="A649" s="31" t="s">
        <v>820</v>
      </c>
      <c r="B649" s="31">
        <v>1397</v>
      </c>
      <c r="C649" s="31">
        <v>3</v>
      </c>
      <c r="D649" s="31">
        <v>23</v>
      </c>
      <c r="E649" s="31">
        <v>42000</v>
      </c>
      <c r="F649" s="34">
        <f t="shared" si="20"/>
        <v>0</v>
      </c>
      <c r="H649" s="31" t="s">
        <v>799</v>
      </c>
      <c r="I649" s="31">
        <v>1397</v>
      </c>
      <c r="J649" s="31">
        <v>2</v>
      </c>
      <c r="K649" s="31">
        <v>30</v>
      </c>
      <c r="L649" s="31">
        <v>62010</v>
      </c>
      <c r="M649" s="34">
        <f t="shared" si="21"/>
        <v>1.0263929618768319E-2</v>
      </c>
    </row>
    <row r="650" spans="1:13" x14ac:dyDescent="0.3">
      <c r="A650" s="29" t="s">
        <v>821</v>
      </c>
      <c r="B650" s="29">
        <v>1397</v>
      </c>
      <c r="C650" s="29">
        <v>3</v>
      </c>
      <c r="D650" s="29">
        <v>24</v>
      </c>
      <c r="E650" s="29">
        <v>42000</v>
      </c>
      <c r="F650" s="34">
        <f t="shared" si="20"/>
        <v>0</v>
      </c>
      <c r="H650" s="29" t="s">
        <v>800</v>
      </c>
      <c r="I650" s="29">
        <v>1397</v>
      </c>
      <c r="J650" s="29">
        <v>2</v>
      </c>
      <c r="K650" s="29">
        <v>31</v>
      </c>
      <c r="L650" s="29">
        <v>63330</v>
      </c>
      <c r="M650" s="34">
        <f t="shared" si="21"/>
        <v>2.1286889211417526E-2</v>
      </c>
    </row>
    <row r="651" spans="1:13" x14ac:dyDescent="0.3">
      <c r="A651" s="31" t="s">
        <v>822</v>
      </c>
      <c r="B651" s="31">
        <v>1397</v>
      </c>
      <c r="C651" s="31">
        <v>3</v>
      </c>
      <c r="D651" s="31">
        <v>26</v>
      </c>
      <c r="E651" s="31">
        <v>42000</v>
      </c>
      <c r="F651" s="34">
        <f t="shared" si="20"/>
        <v>0</v>
      </c>
      <c r="H651" s="31" t="s">
        <v>801</v>
      </c>
      <c r="I651" s="31">
        <v>1397</v>
      </c>
      <c r="J651" s="31">
        <v>3</v>
      </c>
      <c r="K651" s="31">
        <v>1</v>
      </c>
      <c r="L651" s="31">
        <v>63870</v>
      </c>
      <c r="M651" s="34">
        <f t="shared" si="21"/>
        <v>8.5267645665560998E-3</v>
      </c>
    </row>
    <row r="652" spans="1:13" x14ac:dyDescent="0.3">
      <c r="A652" s="29" t="s">
        <v>823</v>
      </c>
      <c r="B652" s="29">
        <v>1397</v>
      </c>
      <c r="C652" s="29">
        <v>3</v>
      </c>
      <c r="D652" s="29">
        <v>27</v>
      </c>
      <c r="E652" s="29">
        <v>42000</v>
      </c>
      <c r="F652" s="34">
        <f t="shared" si="20"/>
        <v>0</v>
      </c>
      <c r="H652" s="29" t="s">
        <v>802</v>
      </c>
      <c r="I652" s="29">
        <v>1397</v>
      </c>
      <c r="J652" s="29">
        <v>3</v>
      </c>
      <c r="K652" s="29">
        <v>2</v>
      </c>
      <c r="L652" s="29">
        <v>63640</v>
      </c>
      <c r="M652" s="34">
        <f t="shared" si="21"/>
        <v>-3.6010646625959097E-3</v>
      </c>
    </row>
    <row r="653" spans="1:13" x14ac:dyDescent="0.3">
      <c r="A653" s="31" t="s">
        <v>824</v>
      </c>
      <c r="B653" s="31">
        <v>1397</v>
      </c>
      <c r="C653" s="31">
        <v>3</v>
      </c>
      <c r="D653" s="31">
        <v>28</v>
      </c>
      <c r="E653" s="31">
        <v>42000</v>
      </c>
      <c r="F653" s="34">
        <f t="shared" si="20"/>
        <v>0</v>
      </c>
      <c r="H653" s="31" t="s">
        <v>803</v>
      </c>
      <c r="I653" s="31">
        <v>1397</v>
      </c>
      <c r="J653" s="31">
        <v>3</v>
      </c>
      <c r="K653" s="31">
        <v>3</v>
      </c>
      <c r="L653" s="31">
        <v>63440</v>
      </c>
      <c r="M653" s="34">
        <f t="shared" si="21"/>
        <v>-3.14267756128217E-3</v>
      </c>
    </row>
    <row r="654" spans="1:13" x14ac:dyDescent="0.3">
      <c r="A654" s="29" t="s">
        <v>825</v>
      </c>
      <c r="B654" s="29">
        <v>1397</v>
      </c>
      <c r="C654" s="29">
        <v>3</v>
      </c>
      <c r="D654" s="29">
        <v>29</v>
      </c>
      <c r="E654" s="29">
        <v>42000</v>
      </c>
      <c r="F654" s="34">
        <f t="shared" si="20"/>
        <v>0</v>
      </c>
      <c r="H654" s="29" t="s">
        <v>1946</v>
      </c>
      <c r="I654" s="29">
        <v>1397</v>
      </c>
      <c r="J654" s="29">
        <v>3</v>
      </c>
      <c r="K654" s="29">
        <v>4</v>
      </c>
      <c r="L654" s="29">
        <v>63670</v>
      </c>
      <c r="M654" s="34">
        <f t="shared" si="21"/>
        <v>3.6254728877680442E-3</v>
      </c>
    </row>
    <row r="655" spans="1:13" x14ac:dyDescent="0.3">
      <c r="A655" s="31" t="s">
        <v>826</v>
      </c>
      <c r="B655" s="31">
        <v>1397</v>
      </c>
      <c r="C655" s="31">
        <v>3</v>
      </c>
      <c r="D655" s="31">
        <v>30</v>
      </c>
      <c r="E655" s="31">
        <v>42000</v>
      </c>
      <c r="F655" s="34">
        <f t="shared" si="20"/>
        <v>0</v>
      </c>
      <c r="H655" s="31" t="s">
        <v>804</v>
      </c>
      <c r="I655" s="31">
        <v>1397</v>
      </c>
      <c r="J655" s="31">
        <v>3</v>
      </c>
      <c r="K655" s="31">
        <v>5</v>
      </c>
      <c r="L655" s="31">
        <v>63970</v>
      </c>
      <c r="M655" s="34">
        <f t="shared" si="21"/>
        <v>4.7117951939688041E-3</v>
      </c>
    </row>
    <row r="656" spans="1:13" x14ac:dyDescent="0.3">
      <c r="A656" s="29" t="s">
        <v>827</v>
      </c>
      <c r="B656" s="29">
        <v>1397</v>
      </c>
      <c r="C656" s="29">
        <v>3</v>
      </c>
      <c r="D656" s="29">
        <v>31</v>
      </c>
      <c r="E656" s="29">
        <v>42000</v>
      </c>
      <c r="F656" s="34">
        <f t="shared" si="20"/>
        <v>0</v>
      </c>
      <c r="H656" s="29" t="s">
        <v>805</v>
      </c>
      <c r="I656" s="29">
        <v>1397</v>
      </c>
      <c r="J656" s="29">
        <v>3</v>
      </c>
      <c r="K656" s="29">
        <v>6</v>
      </c>
      <c r="L656" s="29">
        <v>63630</v>
      </c>
      <c r="M656" s="34">
        <f t="shared" si="21"/>
        <v>-5.3149914022198042E-3</v>
      </c>
    </row>
    <row r="657" spans="1:13" x14ac:dyDescent="0.3">
      <c r="A657" s="31" t="s">
        <v>828</v>
      </c>
      <c r="B657" s="31">
        <v>1397</v>
      </c>
      <c r="C657" s="31">
        <v>4</v>
      </c>
      <c r="D657" s="31">
        <v>2</v>
      </c>
      <c r="E657" s="31">
        <v>42000</v>
      </c>
      <c r="F657" s="34">
        <f t="shared" si="20"/>
        <v>0</v>
      </c>
      <c r="H657" s="31" t="s">
        <v>806</v>
      </c>
      <c r="I657" s="31">
        <v>1397</v>
      </c>
      <c r="J657" s="31">
        <v>3</v>
      </c>
      <c r="K657" s="31">
        <v>7</v>
      </c>
      <c r="L657" s="31">
        <v>63530</v>
      </c>
      <c r="M657" s="34">
        <f t="shared" si="21"/>
        <v>-1.5715857300016012E-3</v>
      </c>
    </row>
    <row r="658" spans="1:13" x14ac:dyDescent="0.3">
      <c r="A658" s="29" t="s">
        <v>829</v>
      </c>
      <c r="B658" s="29">
        <v>1397</v>
      </c>
      <c r="C658" s="29">
        <v>4</v>
      </c>
      <c r="D658" s="29">
        <v>3</v>
      </c>
      <c r="E658" s="29">
        <v>42000</v>
      </c>
      <c r="F658" s="34">
        <f t="shared" si="20"/>
        <v>0</v>
      </c>
      <c r="H658" s="29" t="s">
        <v>807</v>
      </c>
      <c r="I658" s="29">
        <v>1397</v>
      </c>
      <c r="J658" s="29">
        <v>3</v>
      </c>
      <c r="K658" s="29">
        <v>8</v>
      </c>
      <c r="L658" s="29">
        <v>62920</v>
      </c>
      <c r="M658" s="34">
        <f t="shared" si="21"/>
        <v>-9.6017629466393917E-3</v>
      </c>
    </row>
    <row r="659" spans="1:13" x14ac:dyDescent="0.3">
      <c r="A659" s="31" t="s">
        <v>830</v>
      </c>
      <c r="B659" s="31">
        <v>1397</v>
      </c>
      <c r="C659" s="31">
        <v>4</v>
      </c>
      <c r="D659" s="31">
        <v>4</v>
      </c>
      <c r="E659" s="31">
        <v>42000</v>
      </c>
      <c r="F659" s="34">
        <f t="shared" si="20"/>
        <v>0</v>
      </c>
      <c r="H659" s="31" t="s">
        <v>808</v>
      </c>
      <c r="I659" s="31">
        <v>1397</v>
      </c>
      <c r="J659" s="31">
        <v>3</v>
      </c>
      <c r="K659" s="31">
        <v>9</v>
      </c>
      <c r="L659" s="31">
        <v>64380</v>
      </c>
      <c r="M659" s="34">
        <f t="shared" si="21"/>
        <v>2.320406865861413E-2</v>
      </c>
    </row>
    <row r="660" spans="1:13" x14ac:dyDescent="0.3">
      <c r="A660" s="29" t="s">
        <v>831</v>
      </c>
      <c r="B660" s="29">
        <v>1397</v>
      </c>
      <c r="C660" s="29">
        <v>4</v>
      </c>
      <c r="D660" s="29">
        <v>5</v>
      </c>
      <c r="E660" s="29">
        <v>42000</v>
      </c>
      <c r="F660" s="34">
        <f t="shared" si="20"/>
        <v>0</v>
      </c>
      <c r="H660" s="29" t="s">
        <v>809</v>
      </c>
      <c r="I660" s="29">
        <v>1397</v>
      </c>
      <c r="J660" s="29">
        <v>3</v>
      </c>
      <c r="K660" s="29">
        <v>10</v>
      </c>
      <c r="L660" s="29">
        <v>64640</v>
      </c>
      <c r="M660" s="34">
        <f t="shared" si="21"/>
        <v>4.0385212799005643E-3</v>
      </c>
    </row>
    <row r="661" spans="1:13" x14ac:dyDescent="0.3">
      <c r="A661" s="31" t="s">
        <v>832</v>
      </c>
      <c r="B661" s="31">
        <v>1397</v>
      </c>
      <c r="C661" s="31">
        <v>4</v>
      </c>
      <c r="D661" s="31">
        <v>6</v>
      </c>
      <c r="E661" s="31">
        <v>42000</v>
      </c>
      <c r="F661" s="34">
        <f t="shared" si="20"/>
        <v>0</v>
      </c>
      <c r="H661" s="31" t="s">
        <v>1947</v>
      </c>
      <c r="I661" s="31">
        <v>1397</v>
      </c>
      <c r="J661" s="31">
        <v>3</v>
      </c>
      <c r="K661" s="31">
        <v>11</v>
      </c>
      <c r="L661" s="31">
        <v>65020</v>
      </c>
      <c r="M661" s="34">
        <f t="shared" si="21"/>
        <v>5.8787128712871617E-3</v>
      </c>
    </row>
    <row r="662" spans="1:13" x14ac:dyDescent="0.3">
      <c r="A662" s="29" t="s">
        <v>833</v>
      </c>
      <c r="B662" s="29">
        <v>1397</v>
      </c>
      <c r="C662" s="29">
        <v>4</v>
      </c>
      <c r="D662" s="29">
        <v>7</v>
      </c>
      <c r="E662" s="29">
        <v>42000</v>
      </c>
      <c r="F662" s="34">
        <f t="shared" si="20"/>
        <v>0</v>
      </c>
      <c r="H662" s="29" t="s">
        <v>810</v>
      </c>
      <c r="I662" s="29">
        <v>1397</v>
      </c>
      <c r="J662" s="29">
        <v>3</v>
      </c>
      <c r="K662" s="29">
        <v>12</v>
      </c>
      <c r="L662" s="29">
        <v>63900</v>
      </c>
      <c r="M662" s="34">
        <f t="shared" si="21"/>
        <v>-1.7225469086434964E-2</v>
      </c>
    </row>
    <row r="663" spans="1:13" x14ac:dyDescent="0.3">
      <c r="A663" s="31" t="s">
        <v>834</v>
      </c>
      <c r="B663" s="31">
        <v>1397</v>
      </c>
      <c r="C663" s="31">
        <v>4</v>
      </c>
      <c r="D663" s="31">
        <v>9</v>
      </c>
      <c r="E663" s="31">
        <v>42000</v>
      </c>
      <c r="F663" s="34">
        <f t="shared" si="20"/>
        <v>0</v>
      </c>
      <c r="H663" s="31" t="s">
        <v>811</v>
      </c>
      <c r="I663" s="31">
        <v>1397</v>
      </c>
      <c r="J663" s="31">
        <v>3</v>
      </c>
      <c r="K663" s="31">
        <v>13</v>
      </c>
      <c r="L663" s="31">
        <v>64390</v>
      </c>
      <c r="M663" s="34">
        <f t="shared" si="21"/>
        <v>7.6682316118936722E-3</v>
      </c>
    </row>
    <row r="664" spans="1:13" x14ac:dyDescent="0.3">
      <c r="A664" s="29" t="s">
        <v>835</v>
      </c>
      <c r="B664" s="29">
        <v>1397</v>
      </c>
      <c r="C664" s="29">
        <v>4</v>
      </c>
      <c r="D664" s="29">
        <v>10</v>
      </c>
      <c r="E664" s="29">
        <v>42000</v>
      </c>
      <c r="F664" s="34">
        <f t="shared" si="20"/>
        <v>0</v>
      </c>
      <c r="H664" s="29" t="s">
        <v>812</v>
      </c>
      <c r="I664" s="29">
        <v>1397</v>
      </c>
      <c r="J664" s="29">
        <v>3</v>
      </c>
      <c r="K664" s="29">
        <v>14</v>
      </c>
      <c r="L664" s="29">
        <v>64250</v>
      </c>
      <c r="M664" s="34">
        <f t="shared" si="21"/>
        <v>-2.1742506600403999E-3</v>
      </c>
    </row>
    <row r="665" spans="1:13" x14ac:dyDescent="0.3">
      <c r="A665" s="31" t="s">
        <v>836</v>
      </c>
      <c r="B665" s="31">
        <v>1397</v>
      </c>
      <c r="C665" s="31">
        <v>4</v>
      </c>
      <c r="D665" s="31">
        <v>11</v>
      </c>
      <c r="E665" s="31">
        <v>42000</v>
      </c>
      <c r="F665" s="34">
        <f t="shared" si="20"/>
        <v>0</v>
      </c>
      <c r="H665" s="31" t="s">
        <v>813</v>
      </c>
      <c r="I665" s="31">
        <v>1397</v>
      </c>
      <c r="J665" s="31">
        <v>3</v>
      </c>
      <c r="K665" s="31">
        <v>15</v>
      </c>
      <c r="L665" s="31">
        <v>65210</v>
      </c>
      <c r="M665" s="34">
        <f t="shared" si="21"/>
        <v>1.4941634241245172E-2</v>
      </c>
    </row>
    <row r="666" spans="1:13" x14ac:dyDescent="0.3">
      <c r="A666" s="29" t="s">
        <v>837</v>
      </c>
      <c r="B666" s="29">
        <v>1397</v>
      </c>
      <c r="C666" s="29">
        <v>4</v>
      </c>
      <c r="D666" s="29">
        <v>12</v>
      </c>
      <c r="E666" s="29">
        <v>42000</v>
      </c>
      <c r="F666" s="34">
        <f t="shared" si="20"/>
        <v>0</v>
      </c>
      <c r="H666" s="29" t="s">
        <v>814</v>
      </c>
      <c r="I666" s="29">
        <v>1397</v>
      </c>
      <c r="J666" s="29">
        <v>3</v>
      </c>
      <c r="K666" s="29">
        <v>16</v>
      </c>
      <c r="L666" s="29">
        <v>65090</v>
      </c>
      <c r="M666" s="34">
        <f t="shared" si="21"/>
        <v>-1.8402085569697579E-3</v>
      </c>
    </row>
    <row r="667" spans="1:13" x14ac:dyDescent="0.3">
      <c r="A667" s="31" t="s">
        <v>838</v>
      </c>
      <c r="B667" s="31">
        <v>1397</v>
      </c>
      <c r="C667" s="31">
        <v>4</v>
      </c>
      <c r="D667" s="31">
        <v>13</v>
      </c>
      <c r="E667" s="31">
        <v>42000</v>
      </c>
      <c r="F667" s="34">
        <f t="shared" si="20"/>
        <v>0</v>
      </c>
      <c r="H667" s="31" t="s">
        <v>815</v>
      </c>
      <c r="I667" s="31">
        <v>1397</v>
      </c>
      <c r="J667" s="31">
        <v>3</v>
      </c>
      <c r="K667" s="31">
        <v>17</v>
      </c>
      <c r="L667" s="31">
        <v>65030</v>
      </c>
      <c r="M667" s="34">
        <f t="shared" si="21"/>
        <v>-9.218005838070864E-4</v>
      </c>
    </row>
    <row r="668" spans="1:13" x14ac:dyDescent="0.3">
      <c r="A668" s="29" t="s">
        <v>839</v>
      </c>
      <c r="B668" s="29">
        <v>1397</v>
      </c>
      <c r="C668" s="29">
        <v>4</v>
      </c>
      <c r="D668" s="29">
        <v>14</v>
      </c>
      <c r="E668" s="29">
        <v>42000</v>
      </c>
      <c r="F668" s="34">
        <f t="shared" si="20"/>
        <v>0</v>
      </c>
      <c r="H668" s="29" t="s">
        <v>1948</v>
      </c>
      <c r="I668" s="29">
        <v>1397</v>
      </c>
      <c r="J668" s="29">
        <v>3</v>
      </c>
      <c r="K668" s="29">
        <v>18</v>
      </c>
      <c r="L668" s="29">
        <v>64390</v>
      </c>
      <c r="M668" s="34">
        <f t="shared" si="21"/>
        <v>-9.8416115638936263E-3</v>
      </c>
    </row>
    <row r="669" spans="1:13" x14ac:dyDescent="0.3">
      <c r="A669" s="31" t="s">
        <v>840</v>
      </c>
      <c r="B669" s="31">
        <v>1397</v>
      </c>
      <c r="C669" s="31">
        <v>4</v>
      </c>
      <c r="D669" s="31">
        <v>16</v>
      </c>
      <c r="E669" s="31">
        <v>42000</v>
      </c>
      <c r="F669" s="34">
        <f t="shared" si="20"/>
        <v>0</v>
      </c>
      <c r="H669" s="31" t="s">
        <v>816</v>
      </c>
      <c r="I669" s="31">
        <v>1397</v>
      </c>
      <c r="J669" s="31">
        <v>3</v>
      </c>
      <c r="K669" s="31">
        <v>19</v>
      </c>
      <c r="L669" s="31">
        <v>67350</v>
      </c>
      <c r="M669" s="34">
        <f t="shared" si="21"/>
        <v>4.5969871097996551E-2</v>
      </c>
    </row>
    <row r="670" spans="1:13" x14ac:dyDescent="0.3">
      <c r="A670" s="29" t="s">
        <v>841</v>
      </c>
      <c r="B670" s="29">
        <v>1397</v>
      </c>
      <c r="C670" s="29">
        <v>4</v>
      </c>
      <c r="D670" s="29">
        <v>17</v>
      </c>
      <c r="E670" s="29">
        <v>42000</v>
      </c>
      <c r="F670" s="34">
        <f t="shared" si="20"/>
        <v>0</v>
      </c>
      <c r="H670" s="29" t="s">
        <v>817</v>
      </c>
      <c r="I670" s="29">
        <v>1397</v>
      </c>
      <c r="J670" s="29">
        <v>3</v>
      </c>
      <c r="K670" s="29">
        <v>20</v>
      </c>
      <c r="L670" s="29">
        <v>65760</v>
      </c>
      <c r="M670" s="34">
        <f t="shared" si="21"/>
        <v>-2.3608017817371985E-2</v>
      </c>
    </row>
    <row r="671" spans="1:13" x14ac:dyDescent="0.3">
      <c r="A671" s="31" t="s">
        <v>842</v>
      </c>
      <c r="B671" s="31">
        <v>1397</v>
      </c>
      <c r="C671" s="31">
        <v>4</v>
      </c>
      <c r="D671" s="31">
        <v>18</v>
      </c>
      <c r="E671" s="31">
        <v>42000</v>
      </c>
      <c r="F671" s="34">
        <f t="shared" si="20"/>
        <v>0</v>
      </c>
      <c r="H671" s="31" t="s">
        <v>818</v>
      </c>
      <c r="I671" s="31">
        <v>1397</v>
      </c>
      <c r="J671" s="31">
        <v>3</v>
      </c>
      <c r="K671" s="31">
        <v>21</v>
      </c>
      <c r="L671" s="31">
        <v>67810</v>
      </c>
      <c r="M671" s="34">
        <f t="shared" si="21"/>
        <v>3.11739659367396E-2</v>
      </c>
    </row>
    <row r="672" spans="1:13" x14ac:dyDescent="0.3">
      <c r="A672" s="29" t="s">
        <v>843</v>
      </c>
      <c r="B672" s="29">
        <v>1397</v>
      </c>
      <c r="C672" s="29">
        <v>4</v>
      </c>
      <c r="D672" s="29">
        <v>19</v>
      </c>
      <c r="E672" s="29">
        <v>42000</v>
      </c>
      <c r="F672" s="34">
        <f t="shared" si="20"/>
        <v>0</v>
      </c>
      <c r="H672" s="29" t="s">
        <v>819</v>
      </c>
      <c r="I672" s="29">
        <v>1397</v>
      </c>
      <c r="J672" s="29">
        <v>3</v>
      </c>
      <c r="K672" s="29">
        <v>22</v>
      </c>
      <c r="L672" s="29">
        <v>70350</v>
      </c>
      <c r="M672" s="34">
        <f t="shared" si="21"/>
        <v>3.7457602123580624E-2</v>
      </c>
    </row>
    <row r="673" spans="1:13" x14ac:dyDescent="0.3">
      <c r="A673" s="31" t="s">
        <v>844</v>
      </c>
      <c r="B673" s="31">
        <v>1397</v>
      </c>
      <c r="C673" s="31">
        <v>4</v>
      </c>
      <c r="D673" s="31">
        <v>20</v>
      </c>
      <c r="E673" s="31">
        <v>42000</v>
      </c>
      <c r="F673" s="34">
        <f t="shared" si="20"/>
        <v>0</v>
      </c>
      <c r="H673" s="31" t="s">
        <v>820</v>
      </c>
      <c r="I673" s="31">
        <v>1397</v>
      </c>
      <c r="J673" s="31">
        <v>3</v>
      </c>
      <c r="K673" s="31">
        <v>23</v>
      </c>
      <c r="L673" s="31">
        <v>70080</v>
      </c>
      <c r="M673" s="34">
        <f t="shared" si="21"/>
        <v>-3.8379530916844429E-3</v>
      </c>
    </row>
    <row r="674" spans="1:13" x14ac:dyDescent="0.3">
      <c r="A674" s="29" t="s">
        <v>845</v>
      </c>
      <c r="B674" s="29">
        <v>1397</v>
      </c>
      <c r="C674" s="29">
        <v>4</v>
      </c>
      <c r="D674" s="29">
        <v>21</v>
      </c>
      <c r="E674" s="29">
        <v>42000</v>
      </c>
      <c r="F674" s="34">
        <f t="shared" si="20"/>
        <v>0</v>
      </c>
      <c r="H674" s="29" t="s">
        <v>821</v>
      </c>
      <c r="I674" s="29">
        <v>1397</v>
      </c>
      <c r="J674" s="29">
        <v>3</v>
      </c>
      <c r="K674" s="29">
        <v>24</v>
      </c>
      <c r="L674" s="29">
        <v>67690</v>
      </c>
      <c r="M674" s="34">
        <f t="shared" si="21"/>
        <v>-3.4103881278538806E-2</v>
      </c>
    </row>
    <row r="675" spans="1:13" x14ac:dyDescent="0.3">
      <c r="A675" s="31" t="s">
        <v>846</v>
      </c>
      <c r="B675" s="31">
        <v>1397</v>
      </c>
      <c r="C675" s="31">
        <v>4</v>
      </c>
      <c r="D675" s="31">
        <v>23</v>
      </c>
      <c r="E675" s="31">
        <v>42000</v>
      </c>
      <c r="F675" s="34">
        <f t="shared" si="20"/>
        <v>0</v>
      </c>
      <c r="H675" s="31" t="s">
        <v>1949</v>
      </c>
      <c r="I675" s="31">
        <v>1397</v>
      </c>
      <c r="J675" s="31">
        <v>3</v>
      </c>
      <c r="K675" s="31">
        <v>25</v>
      </c>
      <c r="L675" s="31">
        <v>68670</v>
      </c>
      <c r="M675" s="34">
        <f t="shared" si="21"/>
        <v>1.4477766287487093E-2</v>
      </c>
    </row>
    <row r="676" spans="1:13" x14ac:dyDescent="0.3">
      <c r="A676" s="29" t="s">
        <v>847</v>
      </c>
      <c r="B676" s="29">
        <v>1397</v>
      </c>
      <c r="C676" s="29">
        <v>4</v>
      </c>
      <c r="D676" s="29">
        <v>24</v>
      </c>
      <c r="E676" s="29">
        <v>42000</v>
      </c>
      <c r="F676" s="34">
        <f t="shared" si="20"/>
        <v>0</v>
      </c>
      <c r="H676" s="29" t="s">
        <v>822</v>
      </c>
      <c r="I676" s="29">
        <v>1397</v>
      </c>
      <c r="J676" s="29">
        <v>3</v>
      </c>
      <c r="K676" s="29">
        <v>26</v>
      </c>
      <c r="L676" s="29">
        <v>69320</v>
      </c>
      <c r="M676" s="34">
        <f t="shared" si="21"/>
        <v>9.4655599242754462E-3</v>
      </c>
    </row>
    <row r="677" spans="1:13" x14ac:dyDescent="0.3">
      <c r="A677" s="31" t="s">
        <v>848</v>
      </c>
      <c r="B677" s="31">
        <v>1397</v>
      </c>
      <c r="C677" s="31">
        <v>4</v>
      </c>
      <c r="D677" s="31">
        <v>25</v>
      </c>
      <c r="E677" s="31">
        <v>42000</v>
      </c>
      <c r="F677" s="34">
        <f t="shared" si="20"/>
        <v>0</v>
      </c>
      <c r="H677" s="31" t="s">
        <v>823</v>
      </c>
      <c r="I677" s="31">
        <v>1397</v>
      </c>
      <c r="J677" s="31">
        <v>3</v>
      </c>
      <c r="K677" s="31">
        <v>27</v>
      </c>
      <c r="L677" s="31">
        <v>70310</v>
      </c>
      <c r="M677" s="34">
        <f t="shared" si="21"/>
        <v>1.4281592613964333E-2</v>
      </c>
    </row>
    <row r="678" spans="1:13" x14ac:dyDescent="0.3">
      <c r="A678" s="29" t="s">
        <v>849</v>
      </c>
      <c r="B678" s="29">
        <v>1397</v>
      </c>
      <c r="C678" s="29">
        <v>4</v>
      </c>
      <c r="D678" s="29">
        <v>26</v>
      </c>
      <c r="E678" s="29">
        <v>42000</v>
      </c>
      <c r="F678" s="34">
        <f t="shared" si="20"/>
        <v>0</v>
      </c>
      <c r="H678" s="29" t="s">
        <v>824</v>
      </c>
      <c r="I678" s="29">
        <v>1397</v>
      </c>
      <c r="J678" s="29">
        <v>3</v>
      </c>
      <c r="K678" s="29">
        <v>28</v>
      </c>
      <c r="L678" s="29">
        <v>70540</v>
      </c>
      <c r="M678" s="34">
        <f t="shared" si="21"/>
        <v>3.2712274214194981E-3</v>
      </c>
    </row>
    <row r="679" spans="1:13" x14ac:dyDescent="0.3">
      <c r="A679" s="31" t="s">
        <v>850</v>
      </c>
      <c r="B679" s="31">
        <v>1397</v>
      </c>
      <c r="C679" s="31">
        <v>4</v>
      </c>
      <c r="D679" s="31">
        <v>27</v>
      </c>
      <c r="E679" s="31">
        <v>42000</v>
      </c>
      <c r="F679" s="34">
        <f t="shared" si="20"/>
        <v>0</v>
      </c>
      <c r="H679" s="31" t="s">
        <v>825</v>
      </c>
      <c r="I679" s="31">
        <v>1397</v>
      </c>
      <c r="J679" s="31">
        <v>3</v>
      </c>
      <c r="K679" s="31">
        <v>29</v>
      </c>
      <c r="L679" s="31">
        <v>72270</v>
      </c>
      <c r="M679" s="34">
        <f t="shared" si="21"/>
        <v>2.4525092146300054E-2</v>
      </c>
    </row>
    <row r="680" spans="1:13" x14ac:dyDescent="0.3">
      <c r="A680" s="29" t="s">
        <v>851</v>
      </c>
      <c r="B680" s="29">
        <v>1397</v>
      </c>
      <c r="C680" s="29">
        <v>4</v>
      </c>
      <c r="D680" s="29">
        <v>28</v>
      </c>
      <c r="E680" s="29">
        <v>42000</v>
      </c>
      <c r="F680" s="34">
        <f t="shared" si="20"/>
        <v>0</v>
      </c>
      <c r="H680" s="29" t="s">
        <v>826</v>
      </c>
      <c r="I680" s="29">
        <v>1397</v>
      </c>
      <c r="J680" s="29">
        <v>3</v>
      </c>
      <c r="K680" s="29">
        <v>30</v>
      </c>
      <c r="L680" s="29">
        <v>74000</v>
      </c>
      <c r="M680" s="34">
        <f t="shared" si="21"/>
        <v>2.3938010239380025E-2</v>
      </c>
    </row>
    <row r="681" spans="1:13" x14ac:dyDescent="0.3">
      <c r="A681" s="31" t="s">
        <v>852</v>
      </c>
      <c r="B681" s="31">
        <v>1397</v>
      </c>
      <c r="C681" s="31">
        <v>4</v>
      </c>
      <c r="D681" s="31">
        <v>30</v>
      </c>
      <c r="E681" s="31">
        <v>42000</v>
      </c>
      <c r="F681" s="34">
        <f t="shared" si="20"/>
        <v>0</v>
      </c>
      <c r="H681" s="31" t="s">
        <v>827</v>
      </c>
      <c r="I681" s="31">
        <v>1397</v>
      </c>
      <c r="J681" s="31">
        <v>3</v>
      </c>
      <c r="K681" s="31">
        <v>31</v>
      </c>
      <c r="L681" s="31">
        <v>74910</v>
      </c>
      <c r="M681" s="34">
        <f t="shared" si="21"/>
        <v>1.2297297297297227E-2</v>
      </c>
    </row>
    <row r="682" spans="1:13" x14ac:dyDescent="0.3">
      <c r="A682" s="29" t="s">
        <v>853</v>
      </c>
      <c r="B682" s="29">
        <v>1397</v>
      </c>
      <c r="C682" s="29">
        <v>4</v>
      </c>
      <c r="D682" s="29">
        <v>31</v>
      </c>
      <c r="E682" s="29">
        <v>42000</v>
      </c>
      <c r="F682" s="34">
        <f t="shared" si="20"/>
        <v>0</v>
      </c>
      <c r="H682" s="29" t="s">
        <v>828</v>
      </c>
      <c r="I682" s="29">
        <v>1397</v>
      </c>
      <c r="J682" s="29">
        <v>4</v>
      </c>
      <c r="K682" s="29">
        <v>2</v>
      </c>
      <c r="L682" s="29">
        <v>75060</v>
      </c>
      <c r="M682" s="34">
        <f t="shared" si="21"/>
        <v>2.0024028834602081E-3</v>
      </c>
    </row>
    <row r="683" spans="1:13" x14ac:dyDescent="0.3">
      <c r="A683" s="31" t="s">
        <v>854</v>
      </c>
      <c r="B683" s="31">
        <v>1397</v>
      </c>
      <c r="C683" s="31">
        <v>5</v>
      </c>
      <c r="D683" s="31">
        <v>1</v>
      </c>
      <c r="E683" s="31">
        <v>93700</v>
      </c>
      <c r="F683" s="34">
        <f t="shared" si="20"/>
        <v>1.230952380952381</v>
      </c>
      <c r="H683" s="31" t="s">
        <v>829</v>
      </c>
      <c r="I683" s="31">
        <v>1397</v>
      </c>
      <c r="J683" s="31">
        <v>4</v>
      </c>
      <c r="K683" s="31">
        <v>3</v>
      </c>
      <c r="L683" s="31">
        <v>87050</v>
      </c>
      <c r="M683" s="34">
        <f t="shared" si="21"/>
        <v>0.15973887556621369</v>
      </c>
    </row>
    <row r="684" spans="1:13" x14ac:dyDescent="0.3">
      <c r="A684" s="29" t="s">
        <v>855</v>
      </c>
      <c r="B684" s="29">
        <v>1397</v>
      </c>
      <c r="C684" s="29">
        <v>5</v>
      </c>
      <c r="D684" s="29">
        <v>2</v>
      </c>
      <c r="E684" s="29">
        <v>94060</v>
      </c>
      <c r="F684" s="34">
        <f t="shared" si="20"/>
        <v>3.8420490928494644E-3</v>
      </c>
      <c r="H684" s="29" t="s">
        <v>830</v>
      </c>
      <c r="I684" s="29">
        <v>1397</v>
      </c>
      <c r="J684" s="29">
        <v>4</v>
      </c>
      <c r="K684" s="29">
        <v>4</v>
      </c>
      <c r="L684" s="29">
        <v>81550</v>
      </c>
      <c r="M684" s="34">
        <f t="shared" si="21"/>
        <v>-6.3182079264790358E-2</v>
      </c>
    </row>
    <row r="685" spans="1:13" x14ac:dyDescent="0.3">
      <c r="A685" s="31" t="s">
        <v>856</v>
      </c>
      <c r="B685" s="31">
        <v>1397</v>
      </c>
      <c r="C685" s="31">
        <v>5</v>
      </c>
      <c r="D685" s="31">
        <v>3</v>
      </c>
      <c r="E685" s="31">
        <v>91550</v>
      </c>
      <c r="F685" s="34">
        <f t="shared" si="20"/>
        <v>-2.6685094620454985E-2</v>
      </c>
      <c r="H685" s="31" t="s">
        <v>831</v>
      </c>
      <c r="I685" s="31">
        <v>1397</v>
      </c>
      <c r="J685" s="31">
        <v>4</v>
      </c>
      <c r="K685" s="31">
        <v>5</v>
      </c>
      <c r="L685" s="31">
        <v>78910</v>
      </c>
      <c r="M685" s="34">
        <f t="shared" si="21"/>
        <v>-3.2372777437155165E-2</v>
      </c>
    </row>
    <row r="686" spans="1:13" x14ac:dyDescent="0.3">
      <c r="A686" s="29" t="s">
        <v>857</v>
      </c>
      <c r="B686" s="29">
        <v>1397</v>
      </c>
      <c r="C686" s="29">
        <v>5</v>
      </c>
      <c r="D686" s="29">
        <v>4</v>
      </c>
      <c r="E686" s="29">
        <v>93160</v>
      </c>
      <c r="F686" s="34">
        <f t="shared" si="20"/>
        <v>1.7586018569087924E-2</v>
      </c>
      <c r="H686" s="29" t="s">
        <v>832</v>
      </c>
      <c r="I686" s="29">
        <v>1397</v>
      </c>
      <c r="J686" s="29">
        <v>4</v>
      </c>
      <c r="K686" s="29">
        <v>6</v>
      </c>
      <c r="L686" s="29">
        <v>79740</v>
      </c>
      <c r="M686" s="34">
        <f t="shared" si="21"/>
        <v>1.0518312001013719E-2</v>
      </c>
    </row>
    <row r="687" spans="1:13" x14ac:dyDescent="0.3">
      <c r="A687" s="31" t="s">
        <v>858</v>
      </c>
      <c r="B687" s="31">
        <v>1397</v>
      </c>
      <c r="C687" s="31">
        <v>5</v>
      </c>
      <c r="D687" s="31">
        <v>5</v>
      </c>
      <c r="E687" s="31">
        <v>94560</v>
      </c>
      <c r="F687" s="34">
        <f t="shared" si="20"/>
        <v>1.5027908973808568E-2</v>
      </c>
      <c r="H687" s="31" t="s">
        <v>833</v>
      </c>
      <c r="I687" s="31">
        <v>1397</v>
      </c>
      <c r="J687" s="31">
        <v>4</v>
      </c>
      <c r="K687" s="31">
        <v>7</v>
      </c>
      <c r="L687" s="31">
        <v>82280</v>
      </c>
      <c r="M687" s="34">
        <f t="shared" si="21"/>
        <v>3.1853523952846796E-2</v>
      </c>
    </row>
    <row r="688" spans="1:13" x14ac:dyDescent="0.3">
      <c r="A688" s="29" t="s">
        <v>859</v>
      </c>
      <c r="B688" s="29">
        <v>1397</v>
      </c>
      <c r="C688" s="29">
        <v>5</v>
      </c>
      <c r="D688" s="29">
        <v>6</v>
      </c>
      <c r="E688" s="29">
        <v>96940</v>
      </c>
      <c r="F688" s="34">
        <f t="shared" si="20"/>
        <v>2.5169204737732764E-2</v>
      </c>
      <c r="H688" s="29" t="s">
        <v>1950</v>
      </c>
      <c r="I688" s="29">
        <v>1397</v>
      </c>
      <c r="J688" s="29">
        <v>4</v>
      </c>
      <c r="K688" s="29">
        <v>8</v>
      </c>
      <c r="L688" s="29">
        <v>82280</v>
      </c>
      <c r="M688" s="34">
        <f t="shared" si="21"/>
        <v>0</v>
      </c>
    </row>
    <row r="689" spans="1:13" x14ac:dyDescent="0.3">
      <c r="A689" s="31" t="s">
        <v>860</v>
      </c>
      <c r="B689" s="31">
        <v>1397</v>
      </c>
      <c r="C689" s="31">
        <v>5</v>
      </c>
      <c r="D689" s="31">
        <v>7</v>
      </c>
      <c r="E689" s="31">
        <v>116500</v>
      </c>
      <c r="F689" s="34">
        <f t="shared" si="20"/>
        <v>0.20177429337734676</v>
      </c>
      <c r="H689" s="31" t="s">
        <v>834</v>
      </c>
      <c r="I689" s="31">
        <v>1397</v>
      </c>
      <c r="J689" s="31">
        <v>4</v>
      </c>
      <c r="K689" s="31">
        <v>9</v>
      </c>
      <c r="L689" s="31">
        <v>79750</v>
      </c>
      <c r="M689" s="34">
        <f t="shared" si="21"/>
        <v>-3.074866310160429E-2</v>
      </c>
    </row>
    <row r="690" spans="1:13" x14ac:dyDescent="0.3">
      <c r="A690" s="29" t="s">
        <v>861</v>
      </c>
      <c r="B690" s="29">
        <v>1397</v>
      </c>
      <c r="C690" s="29">
        <v>5</v>
      </c>
      <c r="D690" s="29">
        <v>8</v>
      </c>
      <c r="E690" s="29">
        <v>114700</v>
      </c>
      <c r="F690" s="34">
        <f t="shared" si="20"/>
        <v>-1.5450643776824036E-2</v>
      </c>
      <c r="H690" s="29" t="s">
        <v>835</v>
      </c>
      <c r="I690" s="29">
        <v>1397</v>
      </c>
      <c r="J690" s="29">
        <v>4</v>
      </c>
      <c r="K690" s="29">
        <v>10</v>
      </c>
      <c r="L690" s="29">
        <v>83580</v>
      </c>
      <c r="M690" s="34">
        <f t="shared" si="21"/>
        <v>4.8025078369905883E-2</v>
      </c>
    </row>
    <row r="691" spans="1:13" x14ac:dyDescent="0.3">
      <c r="A691" s="31" t="s">
        <v>862</v>
      </c>
      <c r="B691" s="31">
        <v>1397</v>
      </c>
      <c r="C691" s="31">
        <v>5</v>
      </c>
      <c r="D691" s="31">
        <v>9</v>
      </c>
      <c r="E691" s="31">
        <v>105410</v>
      </c>
      <c r="F691" s="34">
        <f t="shared" si="20"/>
        <v>-8.099389712292937E-2</v>
      </c>
      <c r="H691" s="31" t="s">
        <v>836</v>
      </c>
      <c r="I691" s="31">
        <v>1397</v>
      </c>
      <c r="J691" s="31">
        <v>4</v>
      </c>
      <c r="K691" s="31">
        <v>11</v>
      </c>
      <c r="L691" s="31">
        <v>83310</v>
      </c>
      <c r="M691" s="34">
        <f t="shared" si="21"/>
        <v>-3.2304379038047282E-3</v>
      </c>
    </row>
    <row r="692" spans="1:13" x14ac:dyDescent="0.3">
      <c r="A692" s="29" t="s">
        <v>863</v>
      </c>
      <c r="B692" s="29">
        <v>1397</v>
      </c>
      <c r="C692" s="29">
        <v>5</v>
      </c>
      <c r="D692" s="29">
        <v>10</v>
      </c>
      <c r="E692" s="29">
        <v>105980</v>
      </c>
      <c r="F692" s="34">
        <f t="shared" si="20"/>
        <v>5.4074565980457567E-3</v>
      </c>
      <c r="H692" s="29" t="s">
        <v>837</v>
      </c>
      <c r="I692" s="29">
        <v>1397</v>
      </c>
      <c r="J692" s="29">
        <v>4</v>
      </c>
      <c r="K692" s="29">
        <v>12</v>
      </c>
      <c r="L692" s="29">
        <v>81600</v>
      </c>
      <c r="M692" s="34">
        <f t="shared" si="21"/>
        <v>-2.0525747209218625E-2</v>
      </c>
    </row>
    <row r="693" spans="1:13" x14ac:dyDescent="0.3">
      <c r="A693" s="31" t="s">
        <v>864</v>
      </c>
      <c r="B693" s="31">
        <v>1397</v>
      </c>
      <c r="C693" s="31">
        <v>5</v>
      </c>
      <c r="D693" s="31">
        <v>11</v>
      </c>
      <c r="E693" s="31">
        <v>112960</v>
      </c>
      <c r="F693" s="34">
        <f t="shared" si="20"/>
        <v>6.5861483298735646E-2</v>
      </c>
      <c r="H693" s="31" t="s">
        <v>838</v>
      </c>
      <c r="I693" s="31">
        <v>1397</v>
      </c>
      <c r="J693" s="31">
        <v>4</v>
      </c>
      <c r="K693" s="31">
        <v>13</v>
      </c>
      <c r="L693" s="31">
        <v>80140</v>
      </c>
      <c r="M693" s="34">
        <f t="shared" si="21"/>
        <v>-1.7892156862745145E-2</v>
      </c>
    </row>
    <row r="694" spans="1:13" x14ac:dyDescent="0.3">
      <c r="A694" s="29" t="s">
        <v>865</v>
      </c>
      <c r="B694" s="29">
        <v>1397</v>
      </c>
      <c r="C694" s="29">
        <v>5</v>
      </c>
      <c r="D694" s="29">
        <v>12</v>
      </c>
      <c r="E694" s="29">
        <v>105770</v>
      </c>
      <c r="F694" s="34">
        <f t="shared" si="20"/>
        <v>-6.3650849858356895E-2</v>
      </c>
      <c r="H694" s="29" t="s">
        <v>839</v>
      </c>
      <c r="I694" s="29">
        <v>1397</v>
      </c>
      <c r="J694" s="29">
        <v>4</v>
      </c>
      <c r="K694" s="29">
        <v>14</v>
      </c>
      <c r="L694" s="29">
        <v>78470</v>
      </c>
      <c r="M694" s="34">
        <f t="shared" si="21"/>
        <v>-2.0838532568005941E-2</v>
      </c>
    </row>
    <row r="695" spans="1:13" x14ac:dyDescent="0.3">
      <c r="A695" s="31" t="s">
        <v>866</v>
      </c>
      <c r="B695" s="31">
        <v>1397</v>
      </c>
      <c r="C695" s="31">
        <v>5</v>
      </c>
      <c r="D695" s="31">
        <v>13</v>
      </c>
      <c r="E695" s="31">
        <v>101480</v>
      </c>
      <c r="F695" s="34">
        <f t="shared" si="20"/>
        <v>-4.055970502032713E-2</v>
      </c>
      <c r="H695" s="31" t="s">
        <v>1951</v>
      </c>
      <c r="I695" s="31">
        <v>1397</v>
      </c>
      <c r="J695" s="31">
        <v>4</v>
      </c>
      <c r="K695" s="31">
        <v>15</v>
      </c>
      <c r="L695" s="31">
        <v>80370</v>
      </c>
      <c r="M695" s="34">
        <f t="shared" si="21"/>
        <v>2.4213075060532718E-2</v>
      </c>
    </row>
    <row r="696" spans="1:13" x14ac:dyDescent="0.3">
      <c r="A696" s="29" t="s">
        <v>867</v>
      </c>
      <c r="B696" s="29">
        <v>1397</v>
      </c>
      <c r="C696" s="29">
        <v>5</v>
      </c>
      <c r="D696" s="29">
        <v>14</v>
      </c>
      <c r="E696" s="29">
        <v>98170</v>
      </c>
      <c r="F696" s="34">
        <f t="shared" si="20"/>
        <v>-3.2617264485612973E-2</v>
      </c>
      <c r="H696" s="29" t="s">
        <v>840</v>
      </c>
      <c r="I696" s="29">
        <v>1397</v>
      </c>
      <c r="J696" s="29">
        <v>4</v>
      </c>
      <c r="K696" s="29">
        <v>16</v>
      </c>
      <c r="L696" s="29">
        <v>80190</v>
      </c>
      <c r="M696" s="34">
        <f t="shared" si="21"/>
        <v>-2.2396416573348121E-3</v>
      </c>
    </row>
    <row r="697" spans="1:13" x14ac:dyDescent="0.3">
      <c r="A697" s="31" t="s">
        <v>868</v>
      </c>
      <c r="B697" s="31">
        <v>1397</v>
      </c>
      <c r="C697" s="31">
        <v>5</v>
      </c>
      <c r="D697" s="31">
        <v>15</v>
      </c>
      <c r="E697" s="31">
        <v>95960</v>
      </c>
      <c r="F697" s="34">
        <f t="shared" si="20"/>
        <v>-2.2511969033309542E-2</v>
      </c>
      <c r="H697" s="31" t="s">
        <v>841</v>
      </c>
      <c r="I697" s="31">
        <v>1397</v>
      </c>
      <c r="J697" s="31">
        <v>4</v>
      </c>
      <c r="K697" s="31">
        <v>17</v>
      </c>
      <c r="L697" s="31">
        <v>79860</v>
      </c>
      <c r="M697" s="34">
        <f t="shared" si="21"/>
        <v>-4.1152263374485409E-3</v>
      </c>
    </row>
    <row r="698" spans="1:13" x14ac:dyDescent="0.3">
      <c r="A698" s="29" t="s">
        <v>869</v>
      </c>
      <c r="B698" s="29">
        <v>1397</v>
      </c>
      <c r="C698" s="29">
        <v>5</v>
      </c>
      <c r="D698" s="29">
        <v>16</v>
      </c>
      <c r="E698" s="29">
        <v>89760</v>
      </c>
      <c r="F698" s="34">
        <f t="shared" si="20"/>
        <v>-6.4610254272613576E-2</v>
      </c>
      <c r="H698" s="29" t="s">
        <v>842</v>
      </c>
      <c r="I698" s="29">
        <v>1397</v>
      </c>
      <c r="J698" s="29">
        <v>4</v>
      </c>
      <c r="K698" s="29">
        <v>18</v>
      </c>
      <c r="L698" s="29">
        <v>79460</v>
      </c>
      <c r="M698" s="34">
        <f t="shared" si="21"/>
        <v>-5.0087653393438014E-3</v>
      </c>
    </row>
    <row r="699" spans="1:13" x14ac:dyDescent="0.3">
      <c r="A699" s="31" t="s">
        <v>870</v>
      </c>
      <c r="B699" s="31">
        <v>1397</v>
      </c>
      <c r="C699" s="31">
        <v>5</v>
      </c>
      <c r="D699" s="31">
        <v>17</v>
      </c>
      <c r="E699" s="31">
        <v>102540</v>
      </c>
      <c r="F699" s="34">
        <f t="shared" si="20"/>
        <v>0.14237967914438499</v>
      </c>
      <c r="H699" s="31" t="s">
        <v>843</v>
      </c>
      <c r="I699" s="31">
        <v>1397</v>
      </c>
      <c r="J699" s="31">
        <v>4</v>
      </c>
      <c r="K699" s="31">
        <v>19</v>
      </c>
      <c r="L699" s="31">
        <v>77850</v>
      </c>
      <c r="M699" s="34">
        <f t="shared" si="21"/>
        <v>-2.0261766926755631E-2</v>
      </c>
    </row>
    <row r="700" spans="1:13" x14ac:dyDescent="0.3">
      <c r="A700" s="29" t="s">
        <v>871</v>
      </c>
      <c r="B700" s="29">
        <v>1397</v>
      </c>
      <c r="C700" s="29">
        <v>5</v>
      </c>
      <c r="D700" s="29">
        <v>18</v>
      </c>
      <c r="E700" s="29">
        <v>103360</v>
      </c>
      <c r="F700" s="34">
        <f t="shared" si="20"/>
        <v>7.9968792666276212E-3</v>
      </c>
      <c r="H700" s="29" t="s">
        <v>844</v>
      </c>
      <c r="I700" s="29">
        <v>1397</v>
      </c>
      <c r="J700" s="29">
        <v>4</v>
      </c>
      <c r="K700" s="29">
        <v>20</v>
      </c>
      <c r="L700" s="29">
        <v>77875</v>
      </c>
      <c r="M700" s="34">
        <f t="shared" si="21"/>
        <v>3.2113037893388707E-4</v>
      </c>
    </row>
    <row r="701" spans="1:13" x14ac:dyDescent="0.3">
      <c r="A701" s="31" t="s">
        <v>872</v>
      </c>
      <c r="B701" s="31">
        <v>1397</v>
      </c>
      <c r="C701" s="31">
        <v>5</v>
      </c>
      <c r="D701" s="31">
        <v>19</v>
      </c>
      <c r="E701" s="31">
        <v>109430</v>
      </c>
      <c r="F701" s="34">
        <f t="shared" si="20"/>
        <v>5.8726780185758498E-2</v>
      </c>
      <c r="H701" s="31" t="s">
        <v>845</v>
      </c>
      <c r="I701" s="31">
        <v>1397</v>
      </c>
      <c r="J701" s="31">
        <v>4</v>
      </c>
      <c r="K701" s="31">
        <v>21</v>
      </c>
      <c r="L701" s="31">
        <v>77900</v>
      </c>
      <c r="M701" s="34">
        <f t="shared" si="21"/>
        <v>3.2102728731953079E-4</v>
      </c>
    </row>
    <row r="702" spans="1:13" x14ac:dyDescent="0.3">
      <c r="A702" s="29" t="s">
        <v>873</v>
      </c>
      <c r="B702" s="29">
        <v>1397</v>
      </c>
      <c r="C702" s="29">
        <v>5</v>
      </c>
      <c r="D702" s="29">
        <v>20</v>
      </c>
      <c r="E702" s="29">
        <v>104280</v>
      </c>
      <c r="F702" s="34">
        <f t="shared" si="20"/>
        <v>-4.7062048798318545E-2</v>
      </c>
      <c r="H702" s="29" t="s">
        <v>1952</v>
      </c>
      <c r="I702" s="29">
        <v>1397</v>
      </c>
      <c r="J702" s="29">
        <v>4</v>
      </c>
      <c r="K702" s="29">
        <v>22</v>
      </c>
      <c r="L702" s="29">
        <v>78220</v>
      </c>
      <c r="M702" s="34">
        <f t="shared" si="21"/>
        <v>4.1078305519897107E-3</v>
      </c>
    </row>
    <row r="703" spans="1:13" x14ac:dyDescent="0.3">
      <c r="A703" s="31" t="s">
        <v>874</v>
      </c>
      <c r="B703" s="31">
        <v>1397</v>
      </c>
      <c r="C703" s="31">
        <v>5</v>
      </c>
      <c r="D703" s="31">
        <v>21</v>
      </c>
      <c r="E703" s="31">
        <v>100850</v>
      </c>
      <c r="F703" s="34">
        <f t="shared" si="20"/>
        <v>-3.2892213271960125E-2</v>
      </c>
      <c r="H703" s="31" t="s">
        <v>846</v>
      </c>
      <c r="I703" s="31">
        <v>1397</v>
      </c>
      <c r="J703" s="31">
        <v>4</v>
      </c>
      <c r="K703" s="31">
        <v>23</v>
      </c>
      <c r="L703" s="31">
        <v>79610</v>
      </c>
      <c r="M703" s="34">
        <f t="shared" si="21"/>
        <v>1.7770391204295466E-2</v>
      </c>
    </row>
    <row r="704" spans="1:13" x14ac:dyDescent="0.3">
      <c r="A704" s="29" t="s">
        <v>875</v>
      </c>
      <c r="B704" s="29">
        <v>1397</v>
      </c>
      <c r="C704" s="29">
        <v>5</v>
      </c>
      <c r="D704" s="29">
        <v>22</v>
      </c>
      <c r="E704" s="29">
        <v>106260</v>
      </c>
      <c r="F704" s="34">
        <f t="shared" si="20"/>
        <v>5.3644025780862581E-2</v>
      </c>
      <c r="H704" s="29" t="s">
        <v>847</v>
      </c>
      <c r="I704" s="29">
        <v>1397</v>
      </c>
      <c r="J704" s="29">
        <v>4</v>
      </c>
      <c r="K704" s="29">
        <v>24</v>
      </c>
      <c r="L704" s="29">
        <v>80740</v>
      </c>
      <c r="M704" s="34">
        <f t="shared" si="21"/>
        <v>1.4194196708956053E-2</v>
      </c>
    </row>
    <row r="705" spans="1:13" x14ac:dyDescent="0.3">
      <c r="A705" s="31" t="s">
        <v>876</v>
      </c>
      <c r="B705" s="31">
        <v>1397</v>
      </c>
      <c r="C705" s="31">
        <v>5</v>
      </c>
      <c r="D705" s="31">
        <v>23</v>
      </c>
      <c r="E705" s="31">
        <v>105550</v>
      </c>
      <c r="F705" s="34">
        <f t="shared" si="20"/>
        <v>-6.6817240730284722E-3</v>
      </c>
      <c r="H705" s="31" t="s">
        <v>848</v>
      </c>
      <c r="I705" s="31">
        <v>1397</v>
      </c>
      <c r="J705" s="31">
        <v>4</v>
      </c>
      <c r="K705" s="31">
        <v>25</v>
      </c>
      <c r="L705" s="31">
        <v>79190</v>
      </c>
      <c r="M705" s="34">
        <f t="shared" si="21"/>
        <v>-1.9197423829576454E-2</v>
      </c>
    </row>
    <row r="706" spans="1:13" x14ac:dyDescent="0.3">
      <c r="A706" s="29" t="s">
        <v>877</v>
      </c>
      <c r="B706" s="29">
        <v>1397</v>
      </c>
      <c r="C706" s="29">
        <v>5</v>
      </c>
      <c r="D706" s="29">
        <v>24</v>
      </c>
      <c r="E706" s="29">
        <v>105030</v>
      </c>
      <c r="F706" s="34">
        <f t="shared" si="20"/>
        <v>-4.9265750828990651E-3</v>
      </c>
      <c r="H706" s="29" t="s">
        <v>849</v>
      </c>
      <c r="I706" s="29">
        <v>1397</v>
      </c>
      <c r="J706" s="29">
        <v>4</v>
      </c>
      <c r="K706" s="29">
        <v>26</v>
      </c>
      <c r="L706" s="29">
        <v>81950</v>
      </c>
      <c r="M706" s="34">
        <f t="shared" si="21"/>
        <v>3.4852885465336492E-2</v>
      </c>
    </row>
    <row r="707" spans="1:13" x14ac:dyDescent="0.3">
      <c r="A707" s="31" t="s">
        <v>878</v>
      </c>
      <c r="B707" s="31">
        <v>1397</v>
      </c>
      <c r="C707" s="31">
        <v>5</v>
      </c>
      <c r="D707" s="31">
        <v>25</v>
      </c>
      <c r="E707" s="31">
        <v>107090</v>
      </c>
      <c r="F707" s="34">
        <f t="shared" si="20"/>
        <v>1.9613443777968254E-2</v>
      </c>
      <c r="H707" s="31" t="s">
        <v>850</v>
      </c>
      <c r="I707" s="31">
        <v>1397</v>
      </c>
      <c r="J707" s="31">
        <v>4</v>
      </c>
      <c r="K707" s="31">
        <v>27</v>
      </c>
      <c r="L707" s="31">
        <v>81340</v>
      </c>
      <c r="M707" s="34">
        <f t="shared" si="21"/>
        <v>-7.443563148261112E-3</v>
      </c>
    </row>
    <row r="708" spans="1:13" x14ac:dyDescent="0.3">
      <c r="A708" s="29" t="s">
        <v>879</v>
      </c>
      <c r="B708" s="29">
        <v>1397</v>
      </c>
      <c r="C708" s="29">
        <v>5</v>
      </c>
      <c r="D708" s="29">
        <v>26</v>
      </c>
      <c r="E708" s="29">
        <v>107120</v>
      </c>
      <c r="F708" s="34">
        <f t="shared" si="20"/>
        <v>2.8013820151273627E-4</v>
      </c>
      <c r="H708" s="29" t="s">
        <v>851</v>
      </c>
      <c r="I708" s="29">
        <v>1397</v>
      </c>
      <c r="J708" s="29">
        <v>4</v>
      </c>
      <c r="K708" s="29">
        <v>28</v>
      </c>
      <c r="L708" s="29">
        <v>81960</v>
      </c>
      <c r="M708" s="34">
        <f t="shared" si="21"/>
        <v>7.6223260388492697E-3</v>
      </c>
    </row>
    <row r="709" spans="1:13" x14ac:dyDescent="0.3">
      <c r="A709" s="31" t="s">
        <v>880</v>
      </c>
      <c r="B709" s="31">
        <v>1397</v>
      </c>
      <c r="C709" s="31">
        <v>5</v>
      </c>
      <c r="D709" s="31">
        <v>27</v>
      </c>
      <c r="E709" s="31">
        <v>103300</v>
      </c>
      <c r="F709" s="34">
        <f t="shared" si="20"/>
        <v>-3.5660941000746793E-2</v>
      </c>
      <c r="H709" s="31" t="s">
        <v>1953</v>
      </c>
      <c r="I709" s="31">
        <v>1397</v>
      </c>
      <c r="J709" s="31">
        <v>4</v>
      </c>
      <c r="K709" s="31">
        <v>29</v>
      </c>
      <c r="L709" s="31">
        <v>81490</v>
      </c>
      <c r="M709" s="34">
        <f t="shared" si="21"/>
        <v>-5.734504636408011E-3</v>
      </c>
    </row>
    <row r="710" spans="1:13" x14ac:dyDescent="0.3">
      <c r="A710" s="29" t="s">
        <v>881</v>
      </c>
      <c r="B710" s="29">
        <v>1397</v>
      </c>
      <c r="C710" s="29">
        <v>5</v>
      </c>
      <c r="D710" s="29">
        <v>28</v>
      </c>
      <c r="E710" s="29">
        <v>103050</v>
      </c>
      <c r="F710" s="34">
        <f t="shared" ref="F710:F773" si="22">E710/E709-1</f>
        <v>-2.4201355275895731E-3</v>
      </c>
      <c r="H710" s="29" t="s">
        <v>852</v>
      </c>
      <c r="I710" s="29">
        <v>1397</v>
      </c>
      <c r="J710" s="29">
        <v>4</v>
      </c>
      <c r="K710" s="29">
        <v>30</v>
      </c>
      <c r="L710" s="29">
        <v>86500</v>
      </c>
      <c r="M710" s="34">
        <f t="shared" ref="M710:M773" si="23">L710/L709-1</f>
        <v>6.1479936188489459E-2</v>
      </c>
    </row>
    <row r="711" spans="1:13" x14ac:dyDescent="0.3">
      <c r="A711" s="31" t="s">
        <v>882</v>
      </c>
      <c r="B711" s="31">
        <v>1397</v>
      </c>
      <c r="C711" s="31">
        <v>5</v>
      </c>
      <c r="D711" s="31">
        <v>29</v>
      </c>
      <c r="E711" s="31">
        <v>104140</v>
      </c>
      <c r="F711" s="34">
        <f t="shared" si="22"/>
        <v>1.0577389616690969E-2</v>
      </c>
      <c r="H711" s="31" t="s">
        <v>853</v>
      </c>
      <c r="I711" s="31">
        <v>1397</v>
      </c>
      <c r="J711" s="31">
        <v>4</v>
      </c>
      <c r="K711" s="31">
        <v>31</v>
      </c>
      <c r="L711" s="31">
        <v>88970</v>
      </c>
      <c r="M711" s="34">
        <f t="shared" si="23"/>
        <v>2.8554913294797757E-2</v>
      </c>
    </row>
    <row r="712" spans="1:13" x14ac:dyDescent="0.3">
      <c r="A712" s="29" t="s">
        <v>883</v>
      </c>
      <c r="B712" s="29">
        <v>1397</v>
      </c>
      <c r="C712" s="29">
        <v>5</v>
      </c>
      <c r="D712" s="29">
        <v>30</v>
      </c>
      <c r="E712" s="29">
        <v>105840</v>
      </c>
      <c r="F712" s="34">
        <f t="shared" si="22"/>
        <v>1.6324178989821414E-2</v>
      </c>
      <c r="H712" s="29" t="s">
        <v>854</v>
      </c>
      <c r="I712" s="29">
        <v>1397</v>
      </c>
      <c r="J712" s="29">
        <v>5</v>
      </c>
      <c r="K712" s="29">
        <v>1</v>
      </c>
      <c r="L712" s="29">
        <v>93700</v>
      </c>
      <c r="M712" s="34">
        <f t="shared" si="23"/>
        <v>5.3163987861076789E-2</v>
      </c>
    </row>
    <row r="713" spans="1:13" x14ac:dyDescent="0.3">
      <c r="A713" s="31" t="s">
        <v>884</v>
      </c>
      <c r="B713" s="31">
        <v>1397</v>
      </c>
      <c r="C713" s="31">
        <v>5</v>
      </c>
      <c r="D713" s="31">
        <v>31</v>
      </c>
      <c r="E713" s="31">
        <v>105460</v>
      </c>
      <c r="F713" s="34">
        <f t="shared" si="22"/>
        <v>-3.5903250188964453E-3</v>
      </c>
      <c r="H713" s="31" t="s">
        <v>855</v>
      </c>
      <c r="I713" s="31">
        <v>1397</v>
      </c>
      <c r="J713" s="31">
        <v>5</v>
      </c>
      <c r="K713" s="31">
        <v>2</v>
      </c>
      <c r="L713" s="31">
        <v>94060</v>
      </c>
      <c r="M713" s="34">
        <f t="shared" si="23"/>
        <v>3.8420490928494644E-3</v>
      </c>
    </row>
    <row r="714" spans="1:13" x14ac:dyDescent="0.3">
      <c r="A714" s="29" t="s">
        <v>885</v>
      </c>
      <c r="B714" s="29">
        <v>1397</v>
      </c>
      <c r="C714" s="29">
        <v>6</v>
      </c>
      <c r="D714" s="29">
        <v>1</v>
      </c>
      <c r="E714" s="29">
        <v>105090</v>
      </c>
      <c r="F714" s="34">
        <f t="shared" si="22"/>
        <v>-3.5084392186610636E-3</v>
      </c>
      <c r="H714" s="29" t="s">
        <v>856</v>
      </c>
      <c r="I714" s="29">
        <v>1397</v>
      </c>
      <c r="J714" s="29">
        <v>5</v>
      </c>
      <c r="K714" s="29">
        <v>3</v>
      </c>
      <c r="L714" s="29">
        <v>91550</v>
      </c>
      <c r="M714" s="34">
        <f t="shared" si="23"/>
        <v>-2.6685094620454985E-2</v>
      </c>
    </row>
    <row r="715" spans="1:13" x14ac:dyDescent="0.3">
      <c r="A715" s="31" t="s">
        <v>886</v>
      </c>
      <c r="B715" s="31">
        <v>1397</v>
      </c>
      <c r="C715" s="31">
        <v>6</v>
      </c>
      <c r="D715" s="31">
        <v>2</v>
      </c>
      <c r="E715" s="31">
        <v>102790</v>
      </c>
      <c r="F715" s="34">
        <f t="shared" si="22"/>
        <v>-2.1886002474069799E-2</v>
      </c>
      <c r="H715" s="31" t="s">
        <v>857</v>
      </c>
      <c r="I715" s="31">
        <v>1397</v>
      </c>
      <c r="J715" s="31">
        <v>5</v>
      </c>
      <c r="K715" s="31">
        <v>4</v>
      </c>
      <c r="L715" s="31">
        <v>93160</v>
      </c>
      <c r="M715" s="34">
        <f t="shared" si="23"/>
        <v>1.7586018569087924E-2</v>
      </c>
    </row>
    <row r="716" spans="1:13" x14ac:dyDescent="0.3">
      <c r="A716" s="29" t="s">
        <v>887</v>
      </c>
      <c r="B716" s="29">
        <v>1397</v>
      </c>
      <c r="C716" s="29">
        <v>6</v>
      </c>
      <c r="D716" s="29">
        <v>3</v>
      </c>
      <c r="E716" s="29">
        <v>104390</v>
      </c>
      <c r="F716" s="34">
        <f t="shared" si="22"/>
        <v>1.5565716509388094E-2</v>
      </c>
      <c r="H716" s="29" t="s">
        <v>858</v>
      </c>
      <c r="I716" s="29">
        <v>1397</v>
      </c>
      <c r="J716" s="29">
        <v>5</v>
      </c>
      <c r="K716" s="29">
        <v>5</v>
      </c>
      <c r="L716" s="29">
        <v>94560</v>
      </c>
      <c r="M716" s="34">
        <f t="shared" si="23"/>
        <v>1.5027908973808568E-2</v>
      </c>
    </row>
    <row r="717" spans="1:13" x14ac:dyDescent="0.3">
      <c r="A717" s="31" t="s">
        <v>888</v>
      </c>
      <c r="B717" s="31">
        <v>1397</v>
      </c>
      <c r="C717" s="31">
        <v>6</v>
      </c>
      <c r="D717" s="31">
        <v>4</v>
      </c>
      <c r="E717" s="31">
        <v>105430</v>
      </c>
      <c r="F717" s="34">
        <f t="shared" si="22"/>
        <v>9.9626400996264408E-3</v>
      </c>
      <c r="H717" s="31" t="s">
        <v>859</v>
      </c>
      <c r="I717" s="31">
        <v>1397</v>
      </c>
      <c r="J717" s="31">
        <v>5</v>
      </c>
      <c r="K717" s="31">
        <v>6</v>
      </c>
      <c r="L717" s="31">
        <v>96940</v>
      </c>
      <c r="M717" s="34">
        <f t="shared" si="23"/>
        <v>2.5169204737732764E-2</v>
      </c>
    </row>
    <row r="718" spans="1:13" x14ac:dyDescent="0.3">
      <c r="A718" s="29" t="s">
        <v>889</v>
      </c>
      <c r="B718" s="29">
        <v>1397</v>
      </c>
      <c r="C718" s="29">
        <v>6</v>
      </c>
      <c r="D718" s="29">
        <v>5</v>
      </c>
      <c r="E718" s="29">
        <v>107150</v>
      </c>
      <c r="F718" s="34">
        <f t="shared" si="22"/>
        <v>1.6314142084795646E-2</v>
      </c>
      <c r="H718" s="29" t="s">
        <v>860</v>
      </c>
      <c r="I718" s="29">
        <v>1397</v>
      </c>
      <c r="J718" s="29">
        <v>5</v>
      </c>
      <c r="K718" s="29">
        <v>7</v>
      </c>
      <c r="L718" s="29">
        <v>116500</v>
      </c>
      <c r="M718" s="34">
        <f t="shared" si="23"/>
        <v>0.20177429337734676</v>
      </c>
    </row>
    <row r="719" spans="1:13" x14ac:dyDescent="0.3">
      <c r="A719" s="31" t="s">
        <v>890</v>
      </c>
      <c r="B719" s="31">
        <v>1397</v>
      </c>
      <c r="C719" s="31">
        <v>6</v>
      </c>
      <c r="D719" s="31">
        <v>6</v>
      </c>
      <c r="E719" s="31">
        <v>110610</v>
      </c>
      <c r="F719" s="34">
        <f t="shared" si="22"/>
        <v>3.2291180587960877E-2</v>
      </c>
      <c r="H719" s="31" t="s">
        <v>861</v>
      </c>
      <c r="I719" s="31">
        <v>1397</v>
      </c>
      <c r="J719" s="31">
        <v>5</v>
      </c>
      <c r="K719" s="31">
        <v>8</v>
      </c>
      <c r="L719" s="31">
        <v>114700</v>
      </c>
      <c r="M719" s="34">
        <f t="shared" si="23"/>
        <v>-1.5450643776824036E-2</v>
      </c>
    </row>
    <row r="720" spans="1:13" x14ac:dyDescent="0.3">
      <c r="A720" s="29" t="s">
        <v>891</v>
      </c>
      <c r="B720" s="29">
        <v>1397</v>
      </c>
      <c r="C720" s="29">
        <v>6</v>
      </c>
      <c r="D720" s="29">
        <v>7</v>
      </c>
      <c r="E720" s="29">
        <v>110110</v>
      </c>
      <c r="F720" s="34">
        <f t="shared" si="22"/>
        <v>-4.5203869451224676E-3</v>
      </c>
      <c r="H720" s="29" t="s">
        <v>862</v>
      </c>
      <c r="I720" s="29">
        <v>1397</v>
      </c>
      <c r="J720" s="29">
        <v>5</v>
      </c>
      <c r="K720" s="29">
        <v>9</v>
      </c>
      <c r="L720" s="29">
        <v>105410</v>
      </c>
      <c r="M720" s="34">
        <f t="shared" si="23"/>
        <v>-8.099389712292937E-2</v>
      </c>
    </row>
    <row r="721" spans="1:13" x14ac:dyDescent="0.3">
      <c r="A721" s="31" t="s">
        <v>892</v>
      </c>
      <c r="B721" s="31">
        <v>1397</v>
      </c>
      <c r="C721" s="31">
        <v>6</v>
      </c>
      <c r="D721" s="31">
        <v>8</v>
      </c>
      <c r="E721" s="31">
        <v>110350</v>
      </c>
      <c r="F721" s="34">
        <f t="shared" si="22"/>
        <v>2.1796385432748533E-3</v>
      </c>
      <c r="H721" s="31" t="s">
        <v>863</v>
      </c>
      <c r="I721" s="31">
        <v>1397</v>
      </c>
      <c r="J721" s="31">
        <v>5</v>
      </c>
      <c r="K721" s="31">
        <v>10</v>
      </c>
      <c r="L721" s="31">
        <v>105980</v>
      </c>
      <c r="M721" s="34">
        <f t="shared" si="23"/>
        <v>5.4074565980457567E-3</v>
      </c>
    </row>
    <row r="722" spans="1:13" x14ac:dyDescent="0.3">
      <c r="A722" s="29" t="s">
        <v>893</v>
      </c>
      <c r="B722" s="29">
        <v>1397</v>
      </c>
      <c r="C722" s="29">
        <v>6</v>
      </c>
      <c r="D722" s="29">
        <v>9</v>
      </c>
      <c r="E722" s="29">
        <v>109970</v>
      </c>
      <c r="F722" s="34">
        <f t="shared" si="22"/>
        <v>-3.443588581785284E-3</v>
      </c>
      <c r="H722" s="29" t="s">
        <v>864</v>
      </c>
      <c r="I722" s="29">
        <v>1397</v>
      </c>
      <c r="J722" s="29">
        <v>5</v>
      </c>
      <c r="K722" s="29">
        <v>11</v>
      </c>
      <c r="L722" s="29">
        <v>112960</v>
      </c>
      <c r="M722" s="34">
        <f t="shared" si="23"/>
        <v>6.5861483298735646E-2</v>
      </c>
    </row>
    <row r="723" spans="1:13" x14ac:dyDescent="0.3">
      <c r="A723" s="31" t="s">
        <v>894</v>
      </c>
      <c r="B723" s="31">
        <v>1397</v>
      </c>
      <c r="C723" s="31">
        <v>6</v>
      </c>
      <c r="D723" s="31">
        <v>10</v>
      </c>
      <c r="E723" s="31">
        <v>111890</v>
      </c>
      <c r="F723" s="34">
        <f t="shared" si="22"/>
        <v>1.7459307083750097E-2</v>
      </c>
      <c r="H723" s="31" t="s">
        <v>865</v>
      </c>
      <c r="I723" s="31">
        <v>1397</v>
      </c>
      <c r="J723" s="31">
        <v>5</v>
      </c>
      <c r="K723" s="31">
        <v>12</v>
      </c>
      <c r="L723" s="31">
        <v>105770</v>
      </c>
      <c r="M723" s="34">
        <f t="shared" si="23"/>
        <v>-6.3650849858356895E-2</v>
      </c>
    </row>
    <row r="724" spans="1:13" x14ac:dyDescent="0.3">
      <c r="A724" s="29" t="s">
        <v>895</v>
      </c>
      <c r="B724" s="29">
        <v>1397</v>
      </c>
      <c r="C724" s="29">
        <v>6</v>
      </c>
      <c r="D724" s="29">
        <v>11</v>
      </c>
      <c r="E724" s="29">
        <v>119770</v>
      </c>
      <c r="F724" s="34">
        <f t="shared" si="22"/>
        <v>7.0426311555992438E-2</v>
      </c>
      <c r="H724" s="29" t="s">
        <v>866</v>
      </c>
      <c r="I724" s="29">
        <v>1397</v>
      </c>
      <c r="J724" s="29">
        <v>5</v>
      </c>
      <c r="K724" s="29">
        <v>13</v>
      </c>
      <c r="L724" s="29">
        <v>101480</v>
      </c>
      <c r="M724" s="34">
        <f t="shared" si="23"/>
        <v>-4.055970502032713E-2</v>
      </c>
    </row>
    <row r="725" spans="1:13" x14ac:dyDescent="0.3">
      <c r="A725" s="31" t="s">
        <v>896</v>
      </c>
      <c r="B725" s="31">
        <v>1397</v>
      </c>
      <c r="C725" s="31">
        <v>6</v>
      </c>
      <c r="D725" s="31">
        <v>12</v>
      </c>
      <c r="E725" s="31">
        <v>123860</v>
      </c>
      <c r="F725" s="34">
        <f t="shared" si="22"/>
        <v>3.4148785171578933E-2</v>
      </c>
      <c r="H725" s="31" t="s">
        <v>867</v>
      </c>
      <c r="I725" s="31">
        <v>1397</v>
      </c>
      <c r="J725" s="31">
        <v>5</v>
      </c>
      <c r="K725" s="31">
        <v>14</v>
      </c>
      <c r="L725" s="31">
        <v>98170</v>
      </c>
      <c r="M725" s="34">
        <f t="shared" si="23"/>
        <v>-3.2617264485612973E-2</v>
      </c>
    </row>
    <row r="726" spans="1:13" x14ac:dyDescent="0.3">
      <c r="A726" s="29" t="s">
        <v>897</v>
      </c>
      <c r="B726" s="29">
        <v>1397</v>
      </c>
      <c r="C726" s="29">
        <v>6</v>
      </c>
      <c r="D726" s="29">
        <v>13</v>
      </c>
      <c r="E726" s="29">
        <v>127950</v>
      </c>
      <c r="F726" s="34">
        <f t="shared" si="22"/>
        <v>3.3021152914580965E-2</v>
      </c>
      <c r="H726" s="29" t="s">
        <v>868</v>
      </c>
      <c r="I726" s="29">
        <v>1397</v>
      </c>
      <c r="J726" s="29">
        <v>5</v>
      </c>
      <c r="K726" s="29">
        <v>15</v>
      </c>
      <c r="L726" s="29">
        <v>95960</v>
      </c>
      <c r="M726" s="34">
        <f t="shared" si="23"/>
        <v>-2.2511969033309542E-2</v>
      </c>
    </row>
    <row r="727" spans="1:13" x14ac:dyDescent="0.3">
      <c r="A727" s="31" t="s">
        <v>898</v>
      </c>
      <c r="B727" s="31">
        <v>1397</v>
      </c>
      <c r="C727" s="31">
        <v>6</v>
      </c>
      <c r="D727" s="31">
        <v>14</v>
      </c>
      <c r="E727" s="31">
        <v>136890</v>
      </c>
      <c r="F727" s="34">
        <f t="shared" si="22"/>
        <v>6.9871043376318775E-2</v>
      </c>
      <c r="H727" s="31" t="s">
        <v>869</v>
      </c>
      <c r="I727" s="31">
        <v>1397</v>
      </c>
      <c r="J727" s="31">
        <v>5</v>
      </c>
      <c r="K727" s="31">
        <v>16</v>
      </c>
      <c r="L727" s="31">
        <v>89760</v>
      </c>
      <c r="M727" s="34">
        <f t="shared" si="23"/>
        <v>-6.4610254272613576E-2</v>
      </c>
    </row>
    <row r="728" spans="1:13" x14ac:dyDescent="0.3">
      <c r="A728" s="29" t="s">
        <v>899</v>
      </c>
      <c r="B728" s="29">
        <v>1397</v>
      </c>
      <c r="C728" s="29">
        <v>6</v>
      </c>
      <c r="D728" s="29">
        <v>15</v>
      </c>
      <c r="E728" s="29">
        <v>135110</v>
      </c>
      <c r="F728" s="34">
        <f t="shared" si="22"/>
        <v>-1.3003141208269398E-2</v>
      </c>
      <c r="H728" s="29" t="s">
        <v>870</v>
      </c>
      <c r="I728" s="29">
        <v>1397</v>
      </c>
      <c r="J728" s="29">
        <v>5</v>
      </c>
      <c r="K728" s="29">
        <v>17</v>
      </c>
      <c r="L728" s="29">
        <v>102540</v>
      </c>
      <c r="M728" s="34">
        <f t="shared" si="23"/>
        <v>0.14237967914438499</v>
      </c>
    </row>
    <row r="729" spans="1:13" x14ac:dyDescent="0.3">
      <c r="A729" s="31" t="s">
        <v>900</v>
      </c>
      <c r="B729" s="31">
        <v>1397</v>
      </c>
      <c r="C729" s="31">
        <v>6</v>
      </c>
      <c r="D729" s="31">
        <v>17</v>
      </c>
      <c r="E729" s="31">
        <v>134470</v>
      </c>
      <c r="F729" s="34">
        <f t="shared" si="22"/>
        <v>-4.7368810598771294E-3</v>
      </c>
      <c r="H729" s="31" t="s">
        <v>871</v>
      </c>
      <c r="I729" s="31">
        <v>1397</v>
      </c>
      <c r="J729" s="31">
        <v>5</v>
      </c>
      <c r="K729" s="31">
        <v>18</v>
      </c>
      <c r="L729" s="31">
        <v>103360</v>
      </c>
      <c r="M729" s="34">
        <f t="shared" si="23"/>
        <v>7.9968792666276212E-3</v>
      </c>
    </row>
    <row r="730" spans="1:13" x14ac:dyDescent="0.3">
      <c r="A730" s="29" t="s">
        <v>901</v>
      </c>
      <c r="B730" s="29">
        <v>1397</v>
      </c>
      <c r="C730" s="29">
        <v>6</v>
      </c>
      <c r="D730" s="29">
        <v>18</v>
      </c>
      <c r="E730" s="29">
        <v>129630</v>
      </c>
      <c r="F730" s="34">
        <f t="shared" si="22"/>
        <v>-3.5993158325277053E-2</v>
      </c>
      <c r="H730" s="29" t="s">
        <v>872</v>
      </c>
      <c r="I730" s="29">
        <v>1397</v>
      </c>
      <c r="J730" s="29">
        <v>5</v>
      </c>
      <c r="K730" s="29">
        <v>19</v>
      </c>
      <c r="L730" s="29">
        <v>109430</v>
      </c>
      <c r="M730" s="34">
        <f t="shared" si="23"/>
        <v>5.8726780185758498E-2</v>
      </c>
    </row>
    <row r="731" spans="1:13" x14ac:dyDescent="0.3">
      <c r="A731" s="31" t="s">
        <v>902</v>
      </c>
      <c r="B731" s="31">
        <v>1397</v>
      </c>
      <c r="C731" s="31">
        <v>6</v>
      </c>
      <c r="D731" s="31">
        <v>19</v>
      </c>
      <c r="E731" s="31">
        <v>138160</v>
      </c>
      <c r="F731" s="34">
        <f t="shared" si="22"/>
        <v>6.580266913523114E-2</v>
      </c>
      <c r="H731" s="31" t="s">
        <v>873</v>
      </c>
      <c r="I731" s="31">
        <v>1397</v>
      </c>
      <c r="J731" s="31">
        <v>5</v>
      </c>
      <c r="K731" s="31">
        <v>20</v>
      </c>
      <c r="L731" s="31">
        <v>104280</v>
      </c>
      <c r="M731" s="34">
        <f t="shared" si="23"/>
        <v>-4.7062048798318545E-2</v>
      </c>
    </row>
    <row r="732" spans="1:13" x14ac:dyDescent="0.3">
      <c r="A732" s="29" t="s">
        <v>903</v>
      </c>
      <c r="B732" s="29">
        <v>1397</v>
      </c>
      <c r="C732" s="29">
        <v>6</v>
      </c>
      <c r="D732" s="29">
        <v>20</v>
      </c>
      <c r="E732" s="29">
        <v>135330</v>
      </c>
      <c r="F732" s="34">
        <f t="shared" si="22"/>
        <v>-2.0483497394325423E-2</v>
      </c>
      <c r="H732" s="29" t="s">
        <v>874</v>
      </c>
      <c r="I732" s="29">
        <v>1397</v>
      </c>
      <c r="J732" s="29">
        <v>5</v>
      </c>
      <c r="K732" s="29">
        <v>21</v>
      </c>
      <c r="L732" s="29">
        <v>100850</v>
      </c>
      <c r="M732" s="34">
        <f t="shared" si="23"/>
        <v>-3.2892213271960125E-2</v>
      </c>
    </row>
    <row r="733" spans="1:13" x14ac:dyDescent="0.3">
      <c r="A733" s="31" t="s">
        <v>904</v>
      </c>
      <c r="B733" s="31">
        <v>1397</v>
      </c>
      <c r="C733" s="31">
        <v>6</v>
      </c>
      <c r="D733" s="31">
        <v>21</v>
      </c>
      <c r="E733" s="31">
        <v>137160</v>
      </c>
      <c r="F733" s="34">
        <f t="shared" si="22"/>
        <v>1.3522500554200789E-2</v>
      </c>
      <c r="H733" s="31" t="s">
        <v>875</v>
      </c>
      <c r="I733" s="31">
        <v>1397</v>
      </c>
      <c r="J733" s="31">
        <v>5</v>
      </c>
      <c r="K733" s="31">
        <v>22</v>
      </c>
      <c r="L733" s="31">
        <v>106260</v>
      </c>
      <c r="M733" s="34">
        <f t="shared" si="23"/>
        <v>5.3644025780862581E-2</v>
      </c>
    </row>
    <row r="734" spans="1:13" x14ac:dyDescent="0.3">
      <c r="A734" s="29" t="s">
        <v>905</v>
      </c>
      <c r="B734" s="29">
        <v>1397</v>
      </c>
      <c r="C734" s="29">
        <v>6</v>
      </c>
      <c r="D734" s="29">
        <v>22</v>
      </c>
      <c r="E734" s="29">
        <v>135410</v>
      </c>
      <c r="F734" s="34">
        <f t="shared" si="22"/>
        <v>-1.2758821813939947E-2</v>
      </c>
      <c r="H734" s="29" t="s">
        <v>876</v>
      </c>
      <c r="I734" s="29">
        <v>1397</v>
      </c>
      <c r="J734" s="29">
        <v>5</v>
      </c>
      <c r="K734" s="29">
        <v>23</v>
      </c>
      <c r="L734" s="29">
        <v>105550</v>
      </c>
      <c r="M734" s="34">
        <f t="shared" si="23"/>
        <v>-6.6817240730284722E-3</v>
      </c>
    </row>
    <row r="735" spans="1:13" x14ac:dyDescent="0.3">
      <c r="A735" s="31" t="s">
        <v>906</v>
      </c>
      <c r="B735" s="31">
        <v>1397</v>
      </c>
      <c r="C735" s="31">
        <v>6</v>
      </c>
      <c r="D735" s="31">
        <v>24</v>
      </c>
      <c r="E735" s="31">
        <v>135539</v>
      </c>
      <c r="F735" s="34">
        <f t="shared" si="22"/>
        <v>9.5266228491253102E-4</v>
      </c>
      <c r="H735" s="31" t="s">
        <v>877</v>
      </c>
      <c r="I735" s="31">
        <v>1397</v>
      </c>
      <c r="J735" s="31">
        <v>5</v>
      </c>
      <c r="K735" s="31">
        <v>24</v>
      </c>
      <c r="L735" s="31">
        <v>105030</v>
      </c>
      <c r="M735" s="34">
        <f t="shared" si="23"/>
        <v>-4.9265750828990651E-3</v>
      </c>
    </row>
    <row r="736" spans="1:13" x14ac:dyDescent="0.3">
      <c r="A736" s="29" t="s">
        <v>907</v>
      </c>
      <c r="B736" s="29">
        <v>1397</v>
      </c>
      <c r="C736" s="29">
        <v>6</v>
      </c>
      <c r="D736" s="29">
        <v>25</v>
      </c>
      <c r="E736" s="29">
        <v>112142</v>
      </c>
      <c r="F736" s="34">
        <f t="shared" si="22"/>
        <v>-0.17262190218313544</v>
      </c>
      <c r="H736" s="29" t="s">
        <v>878</v>
      </c>
      <c r="I736" s="29">
        <v>1397</v>
      </c>
      <c r="J736" s="29">
        <v>5</v>
      </c>
      <c r="K736" s="29">
        <v>25</v>
      </c>
      <c r="L736" s="29">
        <v>107090</v>
      </c>
      <c r="M736" s="34">
        <f t="shared" si="23"/>
        <v>1.9613443777968254E-2</v>
      </c>
    </row>
    <row r="737" spans="1:13" x14ac:dyDescent="0.3">
      <c r="A737" s="31" t="s">
        <v>908</v>
      </c>
      <c r="B737" s="31">
        <v>1397</v>
      </c>
      <c r="C737" s="31">
        <v>6</v>
      </c>
      <c r="D737" s="31">
        <v>26</v>
      </c>
      <c r="E737" s="31">
        <v>124301</v>
      </c>
      <c r="F737" s="34">
        <f t="shared" si="22"/>
        <v>0.10842503254801938</v>
      </c>
      <c r="H737" s="31" t="s">
        <v>879</v>
      </c>
      <c r="I737" s="31">
        <v>1397</v>
      </c>
      <c r="J737" s="31">
        <v>5</v>
      </c>
      <c r="K737" s="31">
        <v>26</v>
      </c>
      <c r="L737" s="31">
        <v>107120</v>
      </c>
      <c r="M737" s="34">
        <f t="shared" si="23"/>
        <v>2.8013820151273627E-4</v>
      </c>
    </row>
    <row r="738" spans="1:13" x14ac:dyDescent="0.3">
      <c r="A738" s="29" t="s">
        <v>909</v>
      </c>
      <c r="B738" s="29">
        <v>1397</v>
      </c>
      <c r="C738" s="29">
        <v>6</v>
      </c>
      <c r="D738" s="29">
        <v>27</v>
      </c>
      <c r="E738" s="29">
        <v>138742</v>
      </c>
      <c r="F738" s="34">
        <f t="shared" si="22"/>
        <v>0.1161776655055069</v>
      </c>
      <c r="H738" s="29" t="s">
        <v>880</v>
      </c>
      <c r="I738" s="29">
        <v>1397</v>
      </c>
      <c r="J738" s="29">
        <v>5</v>
      </c>
      <c r="K738" s="29">
        <v>27</v>
      </c>
      <c r="L738" s="29">
        <v>103300</v>
      </c>
      <c r="M738" s="34">
        <f t="shared" si="23"/>
        <v>-3.5660941000746793E-2</v>
      </c>
    </row>
    <row r="739" spans="1:13" x14ac:dyDescent="0.3">
      <c r="A739" s="31" t="s">
        <v>910</v>
      </c>
      <c r="B739" s="31">
        <v>1397</v>
      </c>
      <c r="C739" s="31">
        <v>6</v>
      </c>
      <c r="D739" s="31">
        <v>31</v>
      </c>
      <c r="E739" s="31">
        <v>141590</v>
      </c>
      <c r="F739" s="34">
        <f t="shared" si="22"/>
        <v>2.052730968272054E-2</v>
      </c>
      <c r="H739" s="31" t="s">
        <v>881</v>
      </c>
      <c r="I739" s="31">
        <v>1397</v>
      </c>
      <c r="J739" s="31">
        <v>5</v>
      </c>
      <c r="K739" s="31">
        <v>28</v>
      </c>
      <c r="L739" s="31">
        <v>103050</v>
      </c>
      <c r="M739" s="34">
        <f t="shared" si="23"/>
        <v>-2.4201355275895731E-3</v>
      </c>
    </row>
    <row r="740" spans="1:13" x14ac:dyDescent="0.3">
      <c r="A740" s="29" t="s">
        <v>911</v>
      </c>
      <c r="B740" s="29">
        <v>1397</v>
      </c>
      <c r="C740" s="29">
        <v>7</v>
      </c>
      <c r="D740" s="29">
        <v>1</v>
      </c>
      <c r="E740" s="29">
        <v>143248</v>
      </c>
      <c r="F740" s="34">
        <f t="shared" si="22"/>
        <v>1.1709866515996925E-2</v>
      </c>
      <c r="H740" s="29" t="s">
        <v>882</v>
      </c>
      <c r="I740" s="29">
        <v>1397</v>
      </c>
      <c r="J740" s="29">
        <v>5</v>
      </c>
      <c r="K740" s="29">
        <v>29</v>
      </c>
      <c r="L740" s="29">
        <v>104140</v>
      </c>
      <c r="M740" s="34">
        <f t="shared" si="23"/>
        <v>1.0577389616690969E-2</v>
      </c>
    </row>
    <row r="741" spans="1:13" x14ac:dyDescent="0.3">
      <c r="A741" s="31" t="s">
        <v>912</v>
      </c>
      <c r="B741" s="31">
        <v>1397</v>
      </c>
      <c r="C741" s="31">
        <v>7</v>
      </c>
      <c r="D741" s="31">
        <v>2</v>
      </c>
      <c r="E741" s="31">
        <v>92697</v>
      </c>
      <c r="F741" s="34">
        <f t="shared" si="22"/>
        <v>-0.35289148888640676</v>
      </c>
      <c r="H741" s="31" t="s">
        <v>883</v>
      </c>
      <c r="I741" s="31">
        <v>1397</v>
      </c>
      <c r="J741" s="31">
        <v>5</v>
      </c>
      <c r="K741" s="31">
        <v>30</v>
      </c>
      <c r="L741" s="31">
        <v>105840</v>
      </c>
      <c r="M741" s="34">
        <f t="shared" si="23"/>
        <v>1.6324178989821414E-2</v>
      </c>
    </row>
    <row r="742" spans="1:13" x14ac:dyDescent="0.3">
      <c r="A742" s="29" t="s">
        <v>913</v>
      </c>
      <c r="B742" s="29">
        <v>1397</v>
      </c>
      <c r="C742" s="29">
        <v>7</v>
      </c>
      <c r="D742" s="29">
        <v>3</v>
      </c>
      <c r="E742" s="29">
        <v>140917</v>
      </c>
      <c r="F742" s="34">
        <f t="shared" si="22"/>
        <v>0.52018943439377763</v>
      </c>
      <c r="H742" s="29" t="s">
        <v>884</v>
      </c>
      <c r="I742" s="29">
        <v>1397</v>
      </c>
      <c r="J742" s="29">
        <v>5</v>
      </c>
      <c r="K742" s="29">
        <v>31</v>
      </c>
      <c r="L742" s="29">
        <v>105460</v>
      </c>
      <c r="M742" s="34">
        <f t="shared" si="23"/>
        <v>-3.5903250188964453E-3</v>
      </c>
    </row>
    <row r="743" spans="1:13" x14ac:dyDescent="0.3">
      <c r="A743" s="31" t="s">
        <v>914</v>
      </c>
      <c r="B743" s="31">
        <v>1397</v>
      </c>
      <c r="C743" s="31">
        <v>7</v>
      </c>
      <c r="D743" s="31">
        <v>4</v>
      </c>
      <c r="E743" s="31">
        <v>158954</v>
      </c>
      <c r="F743" s="34">
        <f t="shared" si="22"/>
        <v>0.12799733176266881</v>
      </c>
      <c r="H743" s="31" t="s">
        <v>885</v>
      </c>
      <c r="I743" s="31">
        <v>1397</v>
      </c>
      <c r="J743" s="31">
        <v>6</v>
      </c>
      <c r="K743" s="31">
        <v>1</v>
      </c>
      <c r="L743" s="31">
        <v>105090</v>
      </c>
      <c r="M743" s="34">
        <f t="shared" si="23"/>
        <v>-3.5084392186610636E-3</v>
      </c>
    </row>
    <row r="744" spans="1:13" x14ac:dyDescent="0.3">
      <c r="A744" s="29" t="s">
        <v>915</v>
      </c>
      <c r="B744" s="29">
        <v>1397</v>
      </c>
      <c r="C744" s="29">
        <v>7</v>
      </c>
      <c r="D744" s="29">
        <v>5</v>
      </c>
      <c r="E744" s="29">
        <v>175883</v>
      </c>
      <c r="F744" s="34">
        <f t="shared" si="22"/>
        <v>0.1065025101601722</v>
      </c>
      <c r="H744" s="29" t="s">
        <v>886</v>
      </c>
      <c r="I744" s="29">
        <v>1397</v>
      </c>
      <c r="J744" s="29">
        <v>6</v>
      </c>
      <c r="K744" s="29">
        <v>2</v>
      </c>
      <c r="L744" s="29">
        <v>102790</v>
      </c>
      <c r="M744" s="34">
        <f t="shared" si="23"/>
        <v>-2.1886002474069799E-2</v>
      </c>
    </row>
    <row r="745" spans="1:13" x14ac:dyDescent="0.3">
      <c r="A745" s="31" t="s">
        <v>916</v>
      </c>
      <c r="B745" s="31">
        <v>1397</v>
      </c>
      <c r="C745" s="31">
        <v>7</v>
      </c>
      <c r="D745" s="31">
        <v>7</v>
      </c>
      <c r="E745" s="31">
        <v>164500</v>
      </c>
      <c r="F745" s="34">
        <f t="shared" si="22"/>
        <v>-6.4719159896067247E-2</v>
      </c>
      <c r="H745" s="31" t="s">
        <v>887</v>
      </c>
      <c r="I745" s="31">
        <v>1397</v>
      </c>
      <c r="J745" s="31">
        <v>6</v>
      </c>
      <c r="K745" s="31">
        <v>3</v>
      </c>
      <c r="L745" s="31">
        <v>104390</v>
      </c>
      <c r="M745" s="34">
        <f t="shared" si="23"/>
        <v>1.5565716509388094E-2</v>
      </c>
    </row>
    <row r="746" spans="1:13" x14ac:dyDescent="0.3">
      <c r="A746" s="29" t="s">
        <v>917</v>
      </c>
      <c r="B746" s="29">
        <v>1397</v>
      </c>
      <c r="C746" s="29">
        <v>7</v>
      </c>
      <c r="D746" s="29">
        <v>8</v>
      </c>
      <c r="E746" s="29">
        <v>163033</v>
      </c>
      <c r="F746" s="34">
        <f t="shared" si="22"/>
        <v>-8.9179331306991072E-3</v>
      </c>
      <c r="H746" s="29" t="s">
        <v>888</v>
      </c>
      <c r="I746" s="29">
        <v>1397</v>
      </c>
      <c r="J746" s="29">
        <v>6</v>
      </c>
      <c r="K746" s="29">
        <v>4</v>
      </c>
      <c r="L746" s="29">
        <v>105430</v>
      </c>
      <c r="M746" s="34">
        <f t="shared" si="23"/>
        <v>9.9626400996264408E-3</v>
      </c>
    </row>
    <row r="747" spans="1:13" x14ac:dyDescent="0.3">
      <c r="A747" s="31" t="s">
        <v>918</v>
      </c>
      <c r="B747" s="31">
        <v>1397</v>
      </c>
      <c r="C747" s="31">
        <v>7</v>
      </c>
      <c r="D747" s="31">
        <v>9</v>
      </c>
      <c r="E747" s="31">
        <v>160398</v>
      </c>
      <c r="F747" s="34">
        <f t="shared" si="22"/>
        <v>-1.6162372035109507E-2</v>
      </c>
      <c r="H747" s="31" t="s">
        <v>889</v>
      </c>
      <c r="I747" s="31">
        <v>1397</v>
      </c>
      <c r="J747" s="31">
        <v>6</v>
      </c>
      <c r="K747" s="31">
        <v>5</v>
      </c>
      <c r="L747" s="31">
        <v>107150</v>
      </c>
      <c r="M747" s="34">
        <f t="shared" si="23"/>
        <v>1.6314142084795646E-2</v>
      </c>
    </row>
    <row r="748" spans="1:13" x14ac:dyDescent="0.3">
      <c r="A748" s="29" t="s">
        <v>919</v>
      </c>
      <c r="B748" s="29">
        <v>1397</v>
      </c>
      <c r="C748" s="29">
        <v>7</v>
      </c>
      <c r="D748" s="29">
        <v>10</v>
      </c>
      <c r="E748" s="29">
        <v>160398</v>
      </c>
      <c r="F748" s="34">
        <f t="shared" si="22"/>
        <v>0</v>
      </c>
      <c r="H748" s="29" t="s">
        <v>890</v>
      </c>
      <c r="I748" s="29">
        <v>1397</v>
      </c>
      <c r="J748" s="29">
        <v>6</v>
      </c>
      <c r="K748" s="29">
        <v>6</v>
      </c>
      <c r="L748" s="29">
        <v>110610</v>
      </c>
      <c r="M748" s="34">
        <f t="shared" si="23"/>
        <v>3.2291180587960877E-2</v>
      </c>
    </row>
    <row r="749" spans="1:13" x14ac:dyDescent="0.3">
      <c r="A749" s="31" t="s">
        <v>920</v>
      </c>
      <c r="B749" s="31">
        <v>1397</v>
      </c>
      <c r="C749" s="31">
        <v>7</v>
      </c>
      <c r="D749" s="31">
        <v>11</v>
      </c>
      <c r="E749" s="31">
        <v>141532</v>
      </c>
      <c r="F749" s="34">
        <f t="shared" si="22"/>
        <v>-0.11761992044788583</v>
      </c>
      <c r="H749" s="31" t="s">
        <v>891</v>
      </c>
      <c r="I749" s="31">
        <v>1397</v>
      </c>
      <c r="J749" s="31">
        <v>6</v>
      </c>
      <c r="K749" s="31">
        <v>7</v>
      </c>
      <c r="L749" s="31">
        <v>110110</v>
      </c>
      <c r="M749" s="34">
        <f t="shared" si="23"/>
        <v>-4.5203869451224676E-3</v>
      </c>
    </row>
    <row r="750" spans="1:13" x14ac:dyDescent="0.3">
      <c r="A750" s="29" t="s">
        <v>921</v>
      </c>
      <c r="B750" s="29">
        <v>1397</v>
      </c>
      <c r="C750" s="29">
        <v>7</v>
      </c>
      <c r="D750" s="29">
        <v>12</v>
      </c>
      <c r="E750" s="29">
        <v>137561</v>
      </c>
      <c r="F750" s="34">
        <f t="shared" si="22"/>
        <v>-2.8057259135743196E-2</v>
      </c>
      <c r="H750" s="29" t="s">
        <v>892</v>
      </c>
      <c r="I750" s="29">
        <v>1397</v>
      </c>
      <c r="J750" s="29">
        <v>6</v>
      </c>
      <c r="K750" s="29">
        <v>8</v>
      </c>
      <c r="L750" s="29">
        <v>110350</v>
      </c>
      <c r="M750" s="34">
        <f t="shared" si="23"/>
        <v>2.1796385432748533E-3</v>
      </c>
    </row>
    <row r="751" spans="1:13" x14ac:dyDescent="0.3">
      <c r="A751" s="31" t="s">
        <v>922</v>
      </c>
      <c r="B751" s="31">
        <v>1397</v>
      </c>
      <c r="C751" s="31">
        <v>7</v>
      </c>
      <c r="D751" s="31">
        <v>14</v>
      </c>
      <c r="E751" s="31">
        <v>132893</v>
      </c>
      <c r="F751" s="34">
        <f t="shared" si="22"/>
        <v>-3.3934036536518386E-2</v>
      </c>
      <c r="H751" s="31" t="s">
        <v>893</v>
      </c>
      <c r="I751" s="31">
        <v>1397</v>
      </c>
      <c r="J751" s="31">
        <v>6</v>
      </c>
      <c r="K751" s="31">
        <v>9</v>
      </c>
      <c r="L751" s="31">
        <v>109970</v>
      </c>
      <c r="M751" s="34">
        <f t="shared" si="23"/>
        <v>-3.443588581785284E-3</v>
      </c>
    </row>
    <row r="752" spans="1:13" x14ac:dyDescent="0.3">
      <c r="A752" s="29" t="s">
        <v>923</v>
      </c>
      <c r="B752" s="29">
        <v>1397</v>
      </c>
      <c r="C752" s="29">
        <v>7</v>
      </c>
      <c r="D752" s="29">
        <v>15</v>
      </c>
      <c r="E752" s="29">
        <v>124132</v>
      </c>
      <c r="F752" s="34">
        <f t="shared" si="22"/>
        <v>-6.5925218032552468E-2</v>
      </c>
      <c r="H752" s="29" t="s">
        <v>894</v>
      </c>
      <c r="I752" s="29">
        <v>1397</v>
      </c>
      <c r="J752" s="29">
        <v>6</v>
      </c>
      <c r="K752" s="29">
        <v>10</v>
      </c>
      <c r="L752" s="29">
        <v>111890</v>
      </c>
      <c r="M752" s="34">
        <f t="shared" si="23"/>
        <v>1.7459307083750097E-2</v>
      </c>
    </row>
    <row r="753" spans="1:13" x14ac:dyDescent="0.3">
      <c r="A753" s="31" t="s">
        <v>924</v>
      </c>
      <c r="B753" s="31">
        <v>1397</v>
      </c>
      <c r="C753" s="31">
        <v>7</v>
      </c>
      <c r="D753" s="31">
        <v>16</v>
      </c>
      <c r="E753" s="31">
        <v>133796</v>
      </c>
      <c r="F753" s="34">
        <f t="shared" si="22"/>
        <v>7.7852608513517829E-2</v>
      </c>
      <c r="H753" s="31" t="s">
        <v>895</v>
      </c>
      <c r="I753" s="31">
        <v>1397</v>
      </c>
      <c r="J753" s="31">
        <v>6</v>
      </c>
      <c r="K753" s="31">
        <v>11</v>
      </c>
      <c r="L753" s="31">
        <v>119770</v>
      </c>
      <c r="M753" s="34">
        <f t="shared" si="23"/>
        <v>7.0426311555992438E-2</v>
      </c>
    </row>
    <row r="754" spans="1:13" x14ac:dyDescent="0.3">
      <c r="A754" s="29" t="s">
        <v>925</v>
      </c>
      <c r="B754" s="29">
        <v>1397</v>
      </c>
      <c r="C754" s="29">
        <v>7</v>
      </c>
      <c r="D754" s="29">
        <v>17</v>
      </c>
      <c r="E754" s="29">
        <v>134438</v>
      </c>
      <c r="F754" s="34">
        <f t="shared" si="22"/>
        <v>4.7983497264492136E-3</v>
      </c>
      <c r="H754" s="29" t="s">
        <v>896</v>
      </c>
      <c r="I754" s="29">
        <v>1397</v>
      </c>
      <c r="J754" s="29">
        <v>6</v>
      </c>
      <c r="K754" s="29">
        <v>12</v>
      </c>
      <c r="L754" s="29">
        <v>123860</v>
      </c>
      <c r="M754" s="34">
        <f t="shared" si="23"/>
        <v>3.4148785171578933E-2</v>
      </c>
    </row>
    <row r="755" spans="1:13" x14ac:dyDescent="0.3">
      <c r="A755" s="31" t="s">
        <v>926</v>
      </c>
      <c r="B755" s="31">
        <v>1397</v>
      </c>
      <c r="C755" s="31">
        <v>7</v>
      </c>
      <c r="D755" s="31">
        <v>18</v>
      </c>
      <c r="E755" s="31">
        <v>145502</v>
      </c>
      <c r="F755" s="34">
        <f t="shared" si="22"/>
        <v>8.2298159746500232E-2</v>
      </c>
      <c r="H755" s="31" t="s">
        <v>897</v>
      </c>
      <c r="I755" s="31">
        <v>1397</v>
      </c>
      <c r="J755" s="31">
        <v>6</v>
      </c>
      <c r="K755" s="31">
        <v>13</v>
      </c>
      <c r="L755" s="31">
        <v>127950</v>
      </c>
      <c r="M755" s="34">
        <f t="shared" si="23"/>
        <v>3.3021152914580965E-2</v>
      </c>
    </row>
    <row r="756" spans="1:13" x14ac:dyDescent="0.3">
      <c r="A756" s="29" t="s">
        <v>927</v>
      </c>
      <c r="B756" s="29">
        <v>1397</v>
      </c>
      <c r="C756" s="29">
        <v>7</v>
      </c>
      <c r="D756" s="29">
        <v>19</v>
      </c>
      <c r="E756" s="29">
        <v>143468</v>
      </c>
      <c r="F756" s="34">
        <f t="shared" si="22"/>
        <v>-1.3979189289494265E-2</v>
      </c>
      <c r="H756" s="29" t="s">
        <v>898</v>
      </c>
      <c r="I756" s="29">
        <v>1397</v>
      </c>
      <c r="J756" s="29">
        <v>6</v>
      </c>
      <c r="K756" s="29">
        <v>14</v>
      </c>
      <c r="L756" s="29">
        <v>136890</v>
      </c>
      <c r="M756" s="34">
        <f t="shared" si="23"/>
        <v>6.9871043376318775E-2</v>
      </c>
    </row>
    <row r="757" spans="1:13" x14ac:dyDescent="0.3">
      <c r="A757" s="31" t="s">
        <v>928</v>
      </c>
      <c r="B757" s="31">
        <v>1397</v>
      </c>
      <c r="C757" s="31">
        <v>7</v>
      </c>
      <c r="D757" s="31">
        <v>21</v>
      </c>
      <c r="E757" s="31">
        <v>142083</v>
      </c>
      <c r="F757" s="34">
        <f t="shared" si="22"/>
        <v>-9.6537206903281048E-3</v>
      </c>
      <c r="H757" s="31" t="s">
        <v>899</v>
      </c>
      <c r="I757" s="31">
        <v>1397</v>
      </c>
      <c r="J757" s="31">
        <v>6</v>
      </c>
      <c r="K757" s="31">
        <v>15</v>
      </c>
      <c r="L757" s="31">
        <v>135110</v>
      </c>
      <c r="M757" s="34">
        <f t="shared" si="23"/>
        <v>-1.3003141208269398E-2</v>
      </c>
    </row>
    <row r="758" spans="1:13" x14ac:dyDescent="0.3">
      <c r="A758" s="29" t="s">
        <v>929</v>
      </c>
      <c r="B758" s="29">
        <v>1397</v>
      </c>
      <c r="C758" s="29">
        <v>7</v>
      </c>
      <c r="D758" s="29">
        <v>22</v>
      </c>
      <c r="E758" s="29">
        <v>138481</v>
      </c>
      <c r="F758" s="34">
        <f t="shared" si="22"/>
        <v>-2.5351379123470075E-2</v>
      </c>
      <c r="H758" s="29" t="s">
        <v>900</v>
      </c>
      <c r="I758" s="29">
        <v>1397</v>
      </c>
      <c r="J758" s="29">
        <v>6</v>
      </c>
      <c r="K758" s="29">
        <v>17</v>
      </c>
      <c r="L758" s="29">
        <v>134470</v>
      </c>
      <c r="M758" s="34">
        <f t="shared" si="23"/>
        <v>-4.7368810598771294E-3</v>
      </c>
    </row>
    <row r="759" spans="1:13" x14ac:dyDescent="0.3">
      <c r="A759" s="31" t="s">
        <v>930</v>
      </c>
      <c r="B759" s="31">
        <v>1397</v>
      </c>
      <c r="C759" s="31">
        <v>7</v>
      </c>
      <c r="D759" s="31">
        <v>23</v>
      </c>
      <c r="E759" s="31">
        <v>136387</v>
      </c>
      <c r="F759" s="34">
        <f t="shared" si="22"/>
        <v>-1.5121207963547323E-2</v>
      </c>
      <c r="H759" s="31" t="s">
        <v>901</v>
      </c>
      <c r="I759" s="31">
        <v>1397</v>
      </c>
      <c r="J759" s="31">
        <v>6</v>
      </c>
      <c r="K759" s="31">
        <v>18</v>
      </c>
      <c r="L759" s="31">
        <v>129630</v>
      </c>
      <c r="M759" s="34">
        <f t="shared" si="23"/>
        <v>-3.5993158325277053E-2</v>
      </c>
    </row>
    <row r="760" spans="1:13" x14ac:dyDescent="0.3">
      <c r="A760" s="29" t="s">
        <v>931</v>
      </c>
      <c r="B760" s="29">
        <v>1397</v>
      </c>
      <c r="C760" s="29">
        <v>7</v>
      </c>
      <c r="D760" s="29">
        <v>24</v>
      </c>
      <c r="E760" s="29">
        <v>140876</v>
      </c>
      <c r="F760" s="34">
        <f t="shared" si="22"/>
        <v>3.2913694120407344E-2</v>
      </c>
      <c r="H760" s="29" t="s">
        <v>902</v>
      </c>
      <c r="I760" s="29">
        <v>1397</v>
      </c>
      <c r="J760" s="29">
        <v>6</v>
      </c>
      <c r="K760" s="29">
        <v>19</v>
      </c>
      <c r="L760" s="29">
        <v>138160</v>
      </c>
      <c r="M760" s="34">
        <f t="shared" si="23"/>
        <v>6.580266913523114E-2</v>
      </c>
    </row>
    <row r="761" spans="1:13" x14ac:dyDescent="0.3">
      <c r="A761" s="31" t="s">
        <v>932</v>
      </c>
      <c r="B761" s="31">
        <v>1397</v>
      </c>
      <c r="C761" s="31">
        <v>7</v>
      </c>
      <c r="D761" s="31">
        <v>25</v>
      </c>
      <c r="E761" s="31">
        <v>139212</v>
      </c>
      <c r="F761" s="34">
        <f t="shared" si="22"/>
        <v>-1.1811806127374425E-2</v>
      </c>
      <c r="H761" s="31" t="s">
        <v>903</v>
      </c>
      <c r="I761" s="31">
        <v>1397</v>
      </c>
      <c r="J761" s="31">
        <v>6</v>
      </c>
      <c r="K761" s="31">
        <v>20</v>
      </c>
      <c r="L761" s="31">
        <v>135330</v>
      </c>
      <c r="M761" s="34">
        <f t="shared" si="23"/>
        <v>-2.0483497394325423E-2</v>
      </c>
    </row>
    <row r="762" spans="1:13" x14ac:dyDescent="0.3">
      <c r="A762" s="29" t="s">
        <v>933</v>
      </c>
      <c r="B762" s="29">
        <v>1397</v>
      </c>
      <c r="C762" s="29">
        <v>7</v>
      </c>
      <c r="D762" s="29">
        <v>26</v>
      </c>
      <c r="E762" s="29">
        <v>137333</v>
      </c>
      <c r="F762" s="34">
        <f t="shared" si="22"/>
        <v>-1.349739964945551E-2</v>
      </c>
      <c r="H762" s="29" t="s">
        <v>904</v>
      </c>
      <c r="I762" s="29">
        <v>1397</v>
      </c>
      <c r="J762" s="29">
        <v>6</v>
      </c>
      <c r="K762" s="29">
        <v>21</v>
      </c>
      <c r="L762" s="29">
        <v>137160</v>
      </c>
      <c r="M762" s="34">
        <f t="shared" si="23"/>
        <v>1.3522500554200789E-2</v>
      </c>
    </row>
    <row r="763" spans="1:13" x14ac:dyDescent="0.3">
      <c r="A763" s="31" t="s">
        <v>934</v>
      </c>
      <c r="B763" s="31">
        <v>1397</v>
      </c>
      <c r="C763" s="31">
        <v>7</v>
      </c>
      <c r="D763" s="31">
        <v>28</v>
      </c>
      <c r="E763" s="31">
        <v>136195</v>
      </c>
      <c r="F763" s="34">
        <f t="shared" si="22"/>
        <v>-8.28642787967937E-3</v>
      </c>
      <c r="H763" s="31" t="s">
        <v>905</v>
      </c>
      <c r="I763" s="31">
        <v>1397</v>
      </c>
      <c r="J763" s="31">
        <v>6</v>
      </c>
      <c r="K763" s="31">
        <v>22</v>
      </c>
      <c r="L763" s="31">
        <v>135410</v>
      </c>
      <c r="M763" s="34">
        <f t="shared" si="23"/>
        <v>-1.2758821813939947E-2</v>
      </c>
    </row>
    <row r="764" spans="1:13" x14ac:dyDescent="0.3">
      <c r="A764" s="29" t="s">
        <v>935</v>
      </c>
      <c r="B764" s="29">
        <v>1397</v>
      </c>
      <c r="C764" s="29">
        <v>7</v>
      </c>
      <c r="D764" s="29">
        <v>29</v>
      </c>
      <c r="E764" s="29">
        <v>136329</v>
      </c>
      <c r="F764" s="34">
        <f t="shared" si="22"/>
        <v>9.8388340247446138E-4</v>
      </c>
      <c r="H764" s="29" t="s">
        <v>906</v>
      </c>
      <c r="I764" s="29">
        <v>1397</v>
      </c>
      <c r="J764" s="29">
        <v>6</v>
      </c>
      <c r="K764" s="29">
        <v>24</v>
      </c>
      <c r="L764" s="29">
        <v>135539</v>
      </c>
      <c r="M764" s="34">
        <f t="shared" si="23"/>
        <v>9.5266228491253102E-4</v>
      </c>
    </row>
    <row r="765" spans="1:13" x14ac:dyDescent="0.3">
      <c r="A765" s="31" t="s">
        <v>936</v>
      </c>
      <c r="B765" s="31">
        <v>1397</v>
      </c>
      <c r="C765" s="31">
        <v>7</v>
      </c>
      <c r="D765" s="31">
        <v>30</v>
      </c>
      <c r="E765" s="31">
        <v>138361</v>
      </c>
      <c r="F765" s="34">
        <f t="shared" si="22"/>
        <v>1.4905119233618702E-2</v>
      </c>
      <c r="H765" s="31" t="s">
        <v>907</v>
      </c>
      <c r="I765" s="31">
        <v>1397</v>
      </c>
      <c r="J765" s="31">
        <v>6</v>
      </c>
      <c r="K765" s="31">
        <v>25</v>
      </c>
      <c r="L765" s="31">
        <v>112142</v>
      </c>
      <c r="M765" s="34">
        <f t="shared" si="23"/>
        <v>-0.17262190218313544</v>
      </c>
    </row>
    <row r="766" spans="1:13" x14ac:dyDescent="0.3">
      <c r="A766" s="29" t="s">
        <v>937</v>
      </c>
      <c r="B766" s="29">
        <v>1397</v>
      </c>
      <c r="C766" s="29">
        <v>8</v>
      </c>
      <c r="D766" s="29">
        <v>1</v>
      </c>
      <c r="E766" s="29">
        <v>137575</v>
      </c>
      <c r="F766" s="34">
        <f t="shared" si="22"/>
        <v>-5.6807915525328712E-3</v>
      </c>
      <c r="H766" s="29" t="s">
        <v>908</v>
      </c>
      <c r="I766" s="29">
        <v>1397</v>
      </c>
      <c r="J766" s="29">
        <v>6</v>
      </c>
      <c r="K766" s="29">
        <v>26</v>
      </c>
      <c r="L766" s="29">
        <v>124301</v>
      </c>
      <c r="M766" s="34">
        <f t="shared" si="23"/>
        <v>0.10842503254801938</v>
      </c>
    </row>
    <row r="767" spans="1:13" x14ac:dyDescent="0.3">
      <c r="A767" s="31" t="s">
        <v>938</v>
      </c>
      <c r="B767" s="31">
        <v>1397</v>
      </c>
      <c r="C767" s="31">
        <v>8</v>
      </c>
      <c r="D767" s="31">
        <v>2</v>
      </c>
      <c r="E767" s="31">
        <v>135631</v>
      </c>
      <c r="F767" s="34">
        <f t="shared" si="22"/>
        <v>-1.4130474286752626E-2</v>
      </c>
      <c r="H767" s="31" t="s">
        <v>909</v>
      </c>
      <c r="I767" s="31">
        <v>1397</v>
      </c>
      <c r="J767" s="31">
        <v>6</v>
      </c>
      <c r="K767" s="31">
        <v>27</v>
      </c>
      <c r="L767" s="31">
        <v>138742</v>
      </c>
      <c r="M767" s="34">
        <f t="shared" si="23"/>
        <v>0.1161776655055069</v>
      </c>
    </row>
    <row r="768" spans="1:13" x14ac:dyDescent="0.3">
      <c r="A768" s="29" t="s">
        <v>939</v>
      </c>
      <c r="B768" s="29">
        <v>1397</v>
      </c>
      <c r="C768" s="29">
        <v>8</v>
      </c>
      <c r="D768" s="29">
        <v>3</v>
      </c>
      <c r="E768" s="29">
        <v>136347</v>
      </c>
      <c r="F768" s="34">
        <f t="shared" si="22"/>
        <v>5.2790291305084835E-3</v>
      </c>
      <c r="H768" s="29" t="s">
        <v>910</v>
      </c>
      <c r="I768" s="29">
        <v>1397</v>
      </c>
      <c r="J768" s="29">
        <v>6</v>
      </c>
      <c r="K768" s="29">
        <v>31</v>
      </c>
      <c r="L768" s="29">
        <v>141590</v>
      </c>
      <c r="M768" s="34">
        <f t="shared" si="23"/>
        <v>2.052730968272054E-2</v>
      </c>
    </row>
    <row r="769" spans="1:13" x14ac:dyDescent="0.3">
      <c r="A769" s="31" t="s">
        <v>940</v>
      </c>
      <c r="B769" s="31">
        <v>1397</v>
      </c>
      <c r="C769" s="31">
        <v>8</v>
      </c>
      <c r="D769" s="31">
        <v>4</v>
      </c>
      <c r="E769" s="31">
        <v>136347</v>
      </c>
      <c r="F769" s="34">
        <f t="shared" si="22"/>
        <v>0</v>
      </c>
      <c r="H769" s="31" t="s">
        <v>911</v>
      </c>
      <c r="I769" s="31">
        <v>1397</v>
      </c>
      <c r="J769" s="31">
        <v>7</v>
      </c>
      <c r="K769" s="31">
        <v>1</v>
      </c>
      <c r="L769" s="31">
        <v>143248</v>
      </c>
      <c r="M769" s="34">
        <f t="shared" si="23"/>
        <v>1.1709866515996925E-2</v>
      </c>
    </row>
    <row r="770" spans="1:13" x14ac:dyDescent="0.3">
      <c r="A770" s="29" t="s">
        <v>941</v>
      </c>
      <c r="B770" s="29">
        <v>1397</v>
      </c>
      <c r="C770" s="29">
        <v>8</v>
      </c>
      <c r="D770" s="29">
        <v>5</v>
      </c>
      <c r="E770" s="29">
        <v>136217</v>
      </c>
      <c r="F770" s="34">
        <f t="shared" si="22"/>
        <v>-9.5344965419119632E-4</v>
      </c>
      <c r="H770" s="29" t="s">
        <v>912</v>
      </c>
      <c r="I770" s="29">
        <v>1397</v>
      </c>
      <c r="J770" s="29">
        <v>7</v>
      </c>
      <c r="K770" s="29">
        <v>2</v>
      </c>
      <c r="L770" s="29">
        <v>92697</v>
      </c>
      <c r="M770" s="34">
        <f t="shared" si="23"/>
        <v>-0.35289148888640676</v>
      </c>
    </row>
    <row r="771" spans="1:13" x14ac:dyDescent="0.3">
      <c r="A771" s="31" t="s">
        <v>942</v>
      </c>
      <c r="B771" s="31">
        <v>1397</v>
      </c>
      <c r="C771" s="31">
        <v>8</v>
      </c>
      <c r="D771" s="31">
        <v>6</v>
      </c>
      <c r="E771" s="31">
        <v>138680</v>
      </c>
      <c r="F771" s="34">
        <f t="shared" si="22"/>
        <v>1.8081443578995327E-2</v>
      </c>
      <c r="H771" s="31" t="s">
        <v>913</v>
      </c>
      <c r="I771" s="31">
        <v>1397</v>
      </c>
      <c r="J771" s="31">
        <v>7</v>
      </c>
      <c r="K771" s="31">
        <v>3</v>
      </c>
      <c r="L771" s="31">
        <v>140917</v>
      </c>
      <c r="M771" s="34">
        <f t="shared" si="23"/>
        <v>0.52018943439377763</v>
      </c>
    </row>
    <row r="772" spans="1:13" x14ac:dyDescent="0.3">
      <c r="A772" s="29" t="s">
        <v>943</v>
      </c>
      <c r="B772" s="29">
        <v>1397</v>
      </c>
      <c r="C772" s="29">
        <v>8</v>
      </c>
      <c r="D772" s="29">
        <v>7</v>
      </c>
      <c r="E772" s="29">
        <v>142215</v>
      </c>
      <c r="F772" s="34">
        <f t="shared" si="22"/>
        <v>2.549033746755125E-2</v>
      </c>
      <c r="H772" s="29" t="s">
        <v>914</v>
      </c>
      <c r="I772" s="29">
        <v>1397</v>
      </c>
      <c r="J772" s="29">
        <v>7</v>
      </c>
      <c r="K772" s="29">
        <v>4</v>
      </c>
      <c r="L772" s="29">
        <v>158954</v>
      </c>
      <c r="M772" s="34">
        <f t="shared" si="23"/>
        <v>0.12799733176266881</v>
      </c>
    </row>
    <row r="773" spans="1:13" x14ac:dyDescent="0.3">
      <c r="A773" s="31" t="s">
        <v>944</v>
      </c>
      <c r="B773" s="31">
        <v>1397</v>
      </c>
      <c r="C773" s="31">
        <v>8</v>
      </c>
      <c r="D773" s="31">
        <v>9</v>
      </c>
      <c r="E773" s="31">
        <v>140852</v>
      </c>
      <c r="F773" s="34">
        <f t="shared" si="22"/>
        <v>-9.5840804415848746E-3</v>
      </c>
      <c r="H773" s="31" t="s">
        <v>915</v>
      </c>
      <c r="I773" s="31">
        <v>1397</v>
      </c>
      <c r="J773" s="31">
        <v>7</v>
      </c>
      <c r="K773" s="31">
        <v>5</v>
      </c>
      <c r="L773" s="31">
        <v>175883</v>
      </c>
      <c r="M773" s="34">
        <f t="shared" si="23"/>
        <v>0.1065025101601722</v>
      </c>
    </row>
    <row r="774" spans="1:13" x14ac:dyDescent="0.3">
      <c r="A774" s="29" t="s">
        <v>945</v>
      </c>
      <c r="B774" s="29">
        <v>1397</v>
      </c>
      <c r="C774" s="29">
        <v>8</v>
      </c>
      <c r="D774" s="29">
        <v>10</v>
      </c>
      <c r="E774" s="29">
        <v>145078</v>
      </c>
      <c r="F774" s="34">
        <f t="shared" ref="F774:F837" si="24">E774/E773-1</f>
        <v>3.0003123846306767E-2</v>
      </c>
      <c r="H774" s="29" t="s">
        <v>916</v>
      </c>
      <c r="I774" s="29">
        <v>1397</v>
      </c>
      <c r="J774" s="29">
        <v>7</v>
      </c>
      <c r="K774" s="29">
        <v>7</v>
      </c>
      <c r="L774" s="29">
        <v>164500</v>
      </c>
      <c r="M774" s="34">
        <f t="shared" ref="M774:M837" si="25">L774/L773-1</f>
        <v>-6.4719159896067247E-2</v>
      </c>
    </row>
    <row r="775" spans="1:13" x14ac:dyDescent="0.3">
      <c r="A775" s="31" t="s">
        <v>946</v>
      </c>
      <c r="B775" s="31">
        <v>1397</v>
      </c>
      <c r="C775" s="31">
        <v>8</v>
      </c>
      <c r="D775" s="31">
        <v>11</v>
      </c>
      <c r="E775" s="31">
        <v>145078</v>
      </c>
      <c r="F775" s="34">
        <f t="shared" si="24"/>
        <v>0</v>
      </c>
      <c r="H775" s="31" t="s">
        <v>917</v>
      </c>
      <c r="I775" s="31">
        <v>1397</v>
      </c>
      <c r="J775" s="31">
        <v>7</v>
      </c>
      <c r="K775" s="31">
        <v>8</v>
      </c>
      <c r="L775" s="31">
        <v>163033</v>
      </c>
      <c r="M775" s="34">
        <f t="shared" si="25"/>
        <v>-8.9179331306991072E-3</v>
      </c>
    </row>
    <row r="776" spans="1:13" x14ac:dyDescent="0.3">
      <c r="A776" s="29" t="s">
        <v>947</v>
      </c>
      <c r="B776" s="29">
        <v>1397</v>
      </c>
      <c r="C776" s="29">
        <v>8</v>
      </c>
      <c r="D776" s="29">
        <v>12</v>
      </c>
      <c r="E776" s="29">
        <v>141082</v>
      </c>
      <c r="F776" s="34">
        <f t="shared" si="24"/>
        <v>-2.7543804022663654E-2</v>
      </c>
      <c r="H776" s="29" t="s">
        <v>918</v>
      </c>
      <c r="I776" s="29">
        <v>1397</v>
      </c>
      <c r="J776" s="29">
        <v>7</v>
      </c>
      <c r="K776" s="29">
        <v>9</v>
      </c>
      <c r="L776" s="29">
        <v>160398</v>
      </c>
      <c r="M776" s="34">
        <f t="shared" si="25"/>
        <v>-1.6162372035109507E-2</v>
      </c>
    </row>
    <row r="777" spans="1:13" x14ac:dyDescent="0.3">
      <c r="A777" s="31" t="s">
        <v>948</v>
      </c>
      <c r="B777" s="31">
        <v>1397</v>
      </c>
      <c r="C777" s="31">
        <v>8</v>
      </c>
      <c r="D777" s="31">
        <v>13</v>
      </c>
      <c r="E777" s="31">
        <v>140013</v>
      </c>
      <c r="F777" s="34">
        <f t="shared" si="24"/>
        <v>-7.5771537120256083E-3</v>
      </c>
      <c r="H777" s="31" t="s">
        <v>919</v>
      </c>
      <c r="I777" s="31">
        <v>1397</v>
      </c>
      <c r="J777" s="31">
        <v>7</v>
      </c>
      <c r="K777" s="31">
        <v>10</v>
      </c>
      <c r="L777" s="31">
        <v>160398</v>
      </c>
      <c r="M777" s="34">
        <f t="shared" si="25"/>
        <v>0</v>
      </c>
    </row>
    <row r="778" spans="1:13" x14ac:dyDescent="0.3">
      <c r="A778" s="29" t="s">
        <v>949</v>
      </c>
      <c r="B778" s="29">
        <v>1397</v>
      </c>
      <c r="C778" s="29">
        <v>8</v>
      </c>
      <c r="D778" s="29">
        <v>14</v>
      </c>
      <c r="E778" s="29">
        <v>145306</v>
      </c>
      <c r="F778" s="34">
        <f t="shared" si="24"/>
        <v>3.7803632519837427E-2</v>
      </c>
      <c r="H778" s="29" t="s">
        <v>920</v>
      </c>
      <c r="I778" s="29">
        <v>1397</v>
      </c>
      <c r="J778" s="29">
        <v>7</v>
      </c>
      <c r="K778" s="29">
        <v>11</v>
      </c>
      <c r="L778" s="29">
        <v>141532</v>
      </c>
      <c r="M778" s="34">
        <f t="shared" si="25"/>
        <v>-0.11761992044788583</v>
      </c>
    </row>
    <row r="779" spans="1:13" x14ac:dyDescent="0.3">
      <c r="A779" s="31" t="s">
        <v>950</v>
      </c>
      <c r="B779" s="31">
        <v>1397</v>
      </c>
      <c r="C779" s="31">
        <v>8</v>
      </c>
      <c r="D779" s="31">
        <v>15</v>
      </c>
      <c r="E779" s="31">
        <v>142144</v>
      </c>
      <c r="F779" s="34">
        <f t="shared" si="24"/>
        <v>-2.1760973394078675E-2</v>
      </c>
      <c r="H779" s="31" t="s">
        <v>921</v>
      </c>
      <c r="I779" s="31">
        <v>1397</v>
      </c>
      <c r="J779" s="31">
        <v>7</v>
      </c>
      <c r="K779" s="31">
        <v>12</v>
      </c>
      <c r="L779" s="31">
        <v>137561</v>
      </c>
      <c r="M779" s="34">
        <f t="shared" si="25"/>
        <v>-2.8057259135743196E-2</v>
      </c>
    </row>
    <row r="780" spans="1:13" x14ac:dyDescent="0.3">
      <c r="A780" s="29" t="s">
        <v>951</v>
      </c>
      <c r="B780" s="29">
        <v>1397</v>
      </c>
      <c r="C780" s="29">
        <v>8</v>
      </c>
      <c r="D780" s="29">
        <v>18</v>
      </c>
      <c r="E780" s="29">
        <v>142144</v>
      </c>
      <c r="F780" s="34">
        <f t="shared" si="24"/>
        <v>0</v>
      </c>
      <c r="H780" s="29" t="s">
        <v>922</v>
      </c>
      <c r="I780" s="29">
        <v>1397</v>
      </c>
      <c r="J780" s="29">
        <v>7</v>
      </c>
      <c r="K780" s="29">
        <v>14</v>
      </c>
      <c r="L780" s="29">
        <v>132893</v>
      </c>
      <c r="M780" s="34">
        <f t="shared" si="25"/>
        <v>-3.3934036536518386E-2</v>
      </c>
    </row>
    <row r="781" spans="1:13" x14ac:dyDescent="0.3">
      <c r="A781" s="31" t="s">
        <v>952</v>
      </c>
      <c r="B781" s="31">
        <v>1397</v>
      </c>
      <c r="C781" s="31">
        <v>8</v>
      </c>
      <c r="D781" s="31">
        <v>19</v>
      </c>
      <c r="E781" s="31">
        <v>142244</v>
      </c>
      <c r="F781" s="34">
        <f t="shared" si="24"/>
        <v>7.0351193156237279E-4</v>
      </c>
      <c r="H781" s="31" t="s">
        <v>923</v>
      </c>
      <c r="I781" s="31">
        <v>1397</v>
      </c>
      <c r="J781" s="31">
        <v>7</v>
      </c>
      <c r="K781" s="31">
        <v>15</v>
      </c>
      <c r="L781" s="31">
        <v>124132</v>
      </c>
      <c r="M781" s="34">
        <f t="shared" si="25"/>
        <v>-6.5925218032552468E-2</v>
      </c>
    </row>
    <row r="782" spans="1:13" x14ac:dyDescent="0.3">
      <c r="A782" s="29" t="s">
        <v>953</v>
      </c>
      <c r="B782" s="29">
        <v>1397</v>
      </c>
      <c r="C782" s="29">
        <v>8</v>
      </c>
      <c r="D782" s="29">
        <v>20</v>
      </c>
      <c r="E782" s="29">
        <v>139045</v>
      </c>
      <c r="F782" s="34">
        <f t="shared" si="24"/>
        <v>-2.2489525041478053E-2</v>
      </c>
      <c r="H782" s="29" t="s">
        <v>924</v>
      </c>
      <c r="I782" s="29">
        <v>1397</v>
      </c>
      <c r="J782" s="29">
        <v>7</v>
      </c>
      <c r="K782" s="29">
        <v>16</v>
      </c>
      <c r="L782" s="29">
        <v>133796</v>
      </c>
      <c r="M782" s="34">
        <f t="shared" si="25"/>
        <v>7.7852608513517829E-2</v>
      </c>
    </row>
    <row r="783" spans="1:13" x14ac:dyDescent="0.3">
      <c r="A783" s="31" t="s">
        <v>954</v>
      </c>
      <c r="B783" s="31">
        <v>1397</v>
      </c>
      <c r="C783" s="31">
        <v>8</v>
      </c>
      <c r="D783" s="31">
        <v>21</v>
      </c>
      <c r="E783" s="31">
        <v>134571</v>
      </c>
      <c r="F783" s="34">
        <f t="shared" si="24"/>
        <v>-3.217663346398647E-2</v>
      </c>
      <c r="H783" s="31" t="s">
        <v>925</v>
      </c>
      <c r="I783" s="31">
        <v>1397</v>
      </c>
      <c r="J783" s="31">
        <v>7</v>
      </c>
      <c r="K783" s="31">
        <v>17</v>
      </c>
      <c r="L783" s="31">
        <v>134438</v>
      </c>
      <c r="M783" s="34">
        <f t="shared" si="25"/>
        <v>4.7983497264492136E-3</v>
      </c>
    </row>
    <row r="784" spans="1:13" x14ac:dyDescent="0.3">
      <c r="A784" s="29" t="s">
        <v>955</v>
      </c>
      <c r="B784" s="29">
        <v>1397</v>
      </c>
      <c r="C784" s="29">
        <v>8</v>
      </c>
      <c r="D784" s="29">
        <v>22</v>
      </c>
      <c r="E784" s="29">
        <v>133146</v>
      </c>
      <c r="F784" s="34">
        <f t="shared" si="24"/>
        <v>-1.0589205698107285E-2</v>
      </c>
      <c r="H784" s="29" t="s">
        <v>926</v>
      </c>
      <c r="I784" s="29">
        <v>1397</v>
      </c>
      <c r="J784" s="29">
        <v>7</v>
      </c>
      <c r="K784" s="29">
        <v>18</v>
      </c>
      <c r="L784" s="29">
        <v>145502</v>
      </c>
      <c r="M784" s="34">
        <f t="shared" si="25"/>
        <v>8.2298159746500232E-2</v>
      </c>
    </row>
    <row r="785" spans="1:13" x14ac:dyDescent="0.3">
      <c r="A785" s="31" t="s">
        <v>956</v>
      </c>
      <c r="B785" s="31">
        <v>1397</v>
      </c>
      <c r="C785" s="31">
        <v>8</v>
      </c>
      <c r="D785" s="31">
        <v>23</v>
      </c>
      <c r="E785" s="31">
        <v>131447</v>
      </c>
      <c r="F785" s="34">
        <f t="shared" si="24"/>
        <v>-1.2760428401904722E-2</v>
      </c>
      <c r="H785" s="31" t="s">
        <v>927</v>
      </c>
      <c r="I785" s="31">
        <v>1397</v>
      </c>
      <c r="J785" s="31">
        <v>7</v>
      </c>
      <c r="K785" s="31">
        <v>19</v>
      </c>
      <c r="L785" s="31">
        <v>143468</v>
      </c>
      <c r="M785" s="34">
        <f t="shared" si="25"/>
        <v>-1.3979189289494265E-2</v>
      </c>
    </row>
    <row r="786" spans="1:13" x14ac:dyDescent="0.3">
      <c r="A786" s="29" t="s">
        <v>957</v>
      </c>
      <c r="B786" s="29">
        <v>1397</v>
      </c>
      <c r="C786" s="29">
        <v>8</v>
      </c>
      <c r="D786" s="29">
        <v>24</v>
      </c>
      <c r="E786" s="29">
        <v>122307</v>
      </c>
      <c r="F786" s="34">
        <f t="shared" si="24"/>
        <v>-6.9533728422862429E-2</v>
      </c>
      <c r="H786" s="29" t="s">
        <v>928</v>
      </c>
      <c r="I786" s="29">
        <v>1397</v>
      </c>
      <c r="J786" s="29">
        <v>7</v>
      </c>
      <c r="K786" s="29">
        <v>21</v>
      </c>
      <c r="L786" s="29">
        <v>142083</v>
      </c>
      <c r="M786" s="34">
        <f t="shared" si="25"/>
        <v>-9.6537206903281048E-3</v>
      </c>
    </row>
    <row r="787" spans="1:13" x14ac:dyDescent="0.3">
      <c r="A787" s="31" t="s">
        <v>958</v>
      </c>
      <c r="B787" s="31">
        <v>1397</v>
      </c>
      <c r="C787" s="31">
        <v>8</v>
      </c>
      <c r="D787" s="31">
        <v>25</v>
      </c>
      <c r="E787" s="31">
        <v>90040</v>
      </c>
      <c r="F787" s="34">
        <f t="shared" si="24"/>
        <v>-0.26381973231295019</v>
      </c>
      <c r="H787" s="31" t="s">
        <v>929</v>
      </c>
      <c r="I787" s="31">
        <v>1397</v>
      </c>
      <c r="J787" s="31">
        <v>7</v>
      </c>
      <c r="K787" s="31">
        <v>22</v>
      </c>
      <c r="L787" s="31">
        <v>138481</v>
      </c>
      <c r="M787" s="34">
        <f t="shared" si="25"/>
        <v>-2.5351379123470075E-2</v>
      </c>
    </row>
    <row r="788" spans="1:13" x14ac:dyDescent="0.3">
      <c r="A788" s="29" t="s">
        <v>959</v>
      </c>
      <c r="B788" s="29">
        <v>1397</v>
      </c>
      <c r="C788" s="29">
        <v>8</v>
      </c>
      <c r="D788" s="29">
        <v>26</v>
      </c>
      <c r="E788" s="29">
        <v>90150</v>
      </c>
      <c r="F788" s="34">
        <f t="shared" si="24"/>
        <v>1.221679253665009E-3</v>
      </c>
      <c r="H788" s="29" t="s">
        <v>930</v>
      </c>
      <c r="I788" s="29">
        <v>1397</v>
      </c>
      <c r="J788" s="29">
        <v>7</v>
      </c>
      <c r="K788" s="29">
        <v>23</v>
      </c>
      <c r="L788" s="29">
        <v>136387</v>
      </c>
      <c r="M788" s="34">
        <f t="shared" si="25"/>
        <v>-1.5121207963547323E-2</v>
      </c>
    </row>
    <row r="789" spans="1:13" x14ac:dyDescent="0.3">
      <c r="A789" s="31" t="s">
        <v>960</v>
      </c>
      <c r="B789" s="31">
        <v>1397</v>
      </c>
      <c r="C789" s="31">
        <v>8</v>
      </c>
      <c r="D789" s="31">
        <v>27</v>
      </c>
      <c r="E789" s="31">
        <v>90150</v>
      </c>
      <c r="F789" s="34">
        <f t="shared" si="24"/>
        <v>0</v>
      </c>
      <c r="H789" s="31" t="s">
        <v>931</v>
      </c>
      <c r="I789" s="31">
        <v>1397</v>
      </c>
      <c r="J789" s="31">
        <v>7</v>
      </c>
      <c r="K789" s="31">
        <v>24</v>
      </c>
      <c r="L789" s="31">
        <v>140876</v>
      </c>
      <c r="M789" s="34">
        <f t="shared" si="25"/>
        <v>3.2913694120407344E-2</v>
      </c>
    </row>
    <row r="790" spans="1:13" x14ac:dyDescent="0.3">
      <c r="A790" s="29" t="s">
        <v>961</v>
      </c>
      <c r="B790" s="29">
        <v>1397</v>
      </c>
      <c r="C790" s="29">
        <v>8</v>
      </c>
      <c r="D790" s="29">
        <v>28</v>
      </c>
      <c r="E790" s="29">
        <v>90290</v>
      </c>
      <c r="F790" s="34">
        <f t="shared" si="24"/>
        <v>1.5529672767609082E-3</v>
      </c>
      <c r="H790" s="29" t="s">
        <v>932</v>
      </c>
      <c r="I790" s="29">
        <v>1397</v>
      </c>
      <c r="J790" s="29">
        <v>7</v>
      </c>
      <c r="K790" s="29">
        <v>25</v>
      </c>
      <c r="L790" s="29">
        <v>139212</v>
      </c>
      <c r="M790" s="34">
        <f t="shared" si="25"/>
        <v>-1.1811806127374425E-2</v>
      </c>
    </row>
    <row r="791" spans="1:13" x14ac:dyDescent="0.3">
      <c r="A791" s="31" t="s">
        <v>962</v>
      </c>
      <c r="B791" s="31">
        <v>1397</v>
      </c>
      <c r="C791" s="31">
        <v>8</v>
      </c>
      <c r="D791" s="31">
        <v>29</v>
      </c>
      <c r="E791" s="31">
        <v>91510</v>
      </c>
      <c r="F791" s="34">
        <f t="shared" si="24"/>
        <v>1.351201683464387E-2</v>
      </c>
      <c r="H791" s="31" t="s">
        <v>933</v>
      </c>
      <c r="I791" s="31">
        <v>1397</v>
      </c>
      <c r="J791" s="31">
        <v>7</v>
      </c>
      <c r="K791" s="31">
        <v>26</v>
      </c>
      <c r="L791" s="31">
        <v>137333</v>
      </c>
      <c r="M791" s="34">
        <f t="shared" si="25"/>
        <v>-1.349739964945551E-2</v>
      </c>
    </row>
    <row r="792" spans="1:13" x14ac:dyDescent="0.3">
      <c r="A792" s="29" t="s">
        <v>963</v>
      </c>
      <c r="B792" s="29">
        <v>1397</v>
      </c>
      <c r="C792" s="29">
        <v>8</v>
      </c>
      <c r="D792" s="29">
        <v>30</v>
      </c>
      <c r="E792" s="29">
        <v>90440</v>
      </c>
      <c r="F792" s="34">
        <f t="shared" si="24"/>
        <v>-1.1692711179106086E-2</v>
      </c>
      <c r="H792" s="29" t="s">
        <v>934</v>
      </c>
      <c r="I792" s="29">
        <v>1397</v>
      </c>
      <c r="J792" s="29">
        <v>7</v>
      </c>
      <c r="K792" s="29">
        <v>28</v>
      </c>
      <c r="L792" s="29">
        <v>136195</v>
      </c>
      <c r="M792" s="34">
        <f t="shared" si="25"/>
        <v>-8.28642787967937E-3</v>
      </c>
    </row>
    <row r="793" spans="1:13" x14ac:dyDescent="0.3">
      <c r="A793" s="31" t="s">
        <v>964</v>
      </c>
      <c r="B793" s="31">
        <v>1397</v>
      </c>
      <c r="C793" s="31">
        <v>9</v>
      </c>
      <c r="D793" s="31">
        <v>1</v>
      </c>
      <c r="E793" s="31">
        <v>90440</v>
      </c>
      <c r="F793" s="34">
        <f t="shared" si="24"/>
        <v>0</v>
      </c>
      <c r="H793" s="31" t="s">
        <v>935</v>
      </c>
      <c r="I793" s="31">
        <v>1397</v>
      </c>
      <c r="J793" s="31">
        <v>7</v>
      </c>
      <c r="K793" s="31">
        <v>29</v>
      </c>
      <c r="L793" s="31">
        <v>136329</v>
      </c>
      <c r="M793" s="34">
        <f t="shared" si="25"/>
        <v>9.8388340247446138E-4</v>
      </c>
    </row>
    <row r="794" spans="1:13" x14ac:dyDescent="0.3">
      <c r="A794" s="29" t="s">
        <v>965</v>
      </c>
      <c r="B794" s="29">
        <v>1397</v>
      </c>
      <c r="C794" s="29">
        <v>9</v>
      </c>
      <c r="D794" s="29">
        <v>2</v>
      </c>
      <c r="E794" s="29">
        <v>90480</v>
      </c>
      <c r="F794" s="34">
        <f t="shared" si="24"/>
        <v>4.4228217602837461E-4</v>
      </c>
      <c r="H794" s="29" t="s">
        <v>936</v>
      </c>
      <c r="I794" s="29">
        <v>1397</v>
      </c>
      <c r="J794" s="29">
        <v>7</v>
      </c>
      <c r="K794" s="29">
        <v>30</v>
      </c>
      <c r="L794" s="29">
        <v>138361</v>
      </c>
      <c r="M794" s="34">
        <f t="shared" si="25"/>
        <v>1.4905119233618702E-2</v>
      </c>
    </row>
    <row r="795" spans="1:13" x14ac:dyDescent="0.3">
      <c r="A795" s="31" t="s">
        <v>966</v>
      </c>
      <c r="B795" s="31">
        <v>1397</v>
      </c>
      <c r="C795" s="31">
        <v>9</v>
      </c>
      <c r="D795" s="31">
        <v>3</v>
      </c>
      <c r="E795" s="31">
        <v>90480</v>
      </c>
      <c r="F795" s="34">
        <f t="shared" si="24"/>
        <v>0</v>
      </c>
      <c r="H795" s="31" t="s">
        <v>937</v>
      </c>
      <c r="I795" s="31">
        <v>1397</v>
      </c>
      <c r="J795" s="31">
        <v>8</v>
      </c>
      <c r="K795" s="31">
        <v>1</v>
      </c>
      <c r="L795" s="31">
        <v>137575</v>
      </c>
      <c r="M795" s="34">
        <f t="shared" si="25"/>
        <v>-5.6807915525328712E-3</v>
      </c>
    </row>
    <row r="796" spans="1:13" x14ac:dyDescent="0.3">
      <c r="A796" s="29" t="s">
        <v>967</v>
      </c>
      <c r="B796" s="29">
        <v>1397</v>
      </c>
      <c r="C796" s="29">
        <v>9</v>
      </c>
      <c r="D796" s="29">
        <v>4</v>
      </c>
      <c r="E796" s="29">
        <v>90950</v>
      </c>
      <c r="F796" s="34">
        <f t="shared" si="24"/>
        <v>5.1945181255526052E-3</v>
      </c>
      <c r="H796" s="29" t="s">
        <v>938</v>
      </c>
      <c r="I796" s="29">
        <v>1397</v>
      </c>
      <c r="J796" s="29">
        <v>8</v>
      </c>
      <c r="K796" s="29">
        <v>2</v>
      </c>
      <c r="L796" s="29">
        <v>135631</v>
      </c>
      <c r="M796" s="34">
        <f t="shared" si="25"/>
        <v>-1.4130474286752626E-2</v>
      </c>
    </row>
    <row r="797" spans="1:13" x14ac:dyDescent="0.3">
      <c r="A797" s="31" t="s">
        <v>968</v>
      </c>
      <c r="B797" s="31">
        <v>1397</v>
      </c>
      <c r="C797" s="31">
        <v>9</v>
      </c>
      <c r="D797" s="31">
        <v>5</v>
      </c>
      <c r="E797" s="31">
        <v>90900</v>
      </c>
      <c r="F797" s="34">
        <f t="shared" si="24"/>
        <v>-5.4975261132494957E-4</v>
      </c>
      <c r="H797" s="31" t="s">
        <v>939</v>
      </c>
      <c r="I797" s="31">
        <v>1397</v>
      </c>
      <c r="J797" s="31">
        <v>8</v>
      </c>
      <c r="K797" s="31">
        <v>3</v>
      </c>
      <c r="L797" s="31">
        <v>136347</v>
      </c>
      <c r="M797" s="34">
        <f t="shared" si="25"/>
        <v>5.2790291305084835E-3</v>
      </c>
    </row>
    <row r="798" spans="1:13" x14ac:dyDescent="0.3">
      <c r="A798" s="29" t="s">
        <v>969</v>
      </c>
      <c r="B798" s="29">
        <v>1397</v>
      </c>
      <c r="C798" s="29">
        <v>9</v>
      </c>
      <c r="D798" s="29">
        <v>6</v>
      </c>
      <c r="E798" s="29">
        <v>91050</v>
      </c>
      <c r="F798" s="34">
        <f t="shared" si="24"/>
        <v>1.6501650165017256E-3</v>
      </c>
      <c r="H798" s="29" t="s">
        <v>940</v>
      </c>
      <c r="I798" s="29">
        <v>1397</v>
      </c>
      <c r="J798" s="29">
        <v>8</v>
      </c>
      <c r="K798" s="29">
        <v>4</v>
      </c>
      <c r="L798" s="29">
        <v>136347</v>
      </c>
      <c r="M798" s="34">
        <f t="shared" si="25"/>
        <v>0</v>
      </c>
    </row>
    <row r="799" spans="1:13" x14ac:dyDescent="0.3">
      <c r="A799" s="31" t="s">
        <v>970</v>
      </c>
      <c r="B799" s="31">
        <v>1397</v>
      </c>
      <c r="C799" s="31">
        <v>9</v>
      </c>
      <c r="D799" s="31">
        <v>7</v>
      </c>
      <c r="E799" s="31">
        <v>92040</v>
      </c>
      <c r="F799" s="34">
        <f t="shared" si="24"/>
        <v>1.0873146622734753E-2</v>
      </c>
      <c r="H799" s="31" t="s">
        <v>941</v>
      </c>
      <c r="I799" s="31">
        <v>1397</v>
      </c>
      <c r="J799" s="31">
        <v>8</v>
      </c>
      <c r="K799" s="31">
        <v>5</v>
      </c>
      <c r="L799" s="31">
        <v>136217</v>
      </c>
      <c r="M799" s="34">
        <f t="shared" si="25"/>
        <v>-9.5344965419119632E-4</v>
      </c>
    </row>
    <row r="800" spans="1:13" x14ac:dyDescent="0.3">
      <c r="A800" s="29" t="s">
        <v>971</v>
      </c>
      <c r="B800" s="29">
        <v>1397</v>
      </c>
      <c r="C800" s="29">
        <v>9</v>
      </c>
      <c r="D800" s="29">
        <v>8</v>
      </c>
      <c r="E800" s="29">
        <v>92040</v>
      </c>
      <c r="F800" s="34">
        <f t="shared" si="24"/>
        <v>0</v>
      </c>
      <c r="H800" s="29" t="s">
        <v>942</v>
      </c>
      <c r="I800" s="29">
        <v>1397</v>
      </c>
      <c r="J800" s="29">
        <v>8</v>
      </c>
      <c r="K800" s="29">
        <v>6</v>
      </c>
      <c r="L800" s="29">
        <v>138680</v>
      </c>
      <c r="M800" s="34">
        <f t="shared" si="25"/>
        <v>1.8081443578995327E-2</v>
      </c>
    </row>
    <row r="801" spans="1:13" x14ac:dyDescent="0.3">
      <c r="A801" s="31" t="s">
        <v>972</v>
      </c>
      <c r="B801" s="31">
        <v>1397</v>
      </c>
      <c r="C801" s="31">
        <v>9</v>
      </c>
      <c r="D801" s="31">
        <v>9</v>
      </c>
      <c r="E801" s="31">
        <v>91920</v>
      </c>
      <c r="F801" s="34">
        <f t="shared" si="24"/>
        <v>-1.3037809647978849E-3</v>
      </c>
      <c r="H801" s="31" t="s">
        <v>943</v>
      </c>
      <c r="I801" s="31">
        <v>1397</v>
      </c>
      <c r="J801" s="31">
        <v>8</v>
      </c>
      <c r="K801" s="31">
        <v>7</v>
      </c>
      <c r="L801" s="31">
        <v>142215</v>
      </c>
      <c r="M801" s="34">
        <f t="shared" si="25"/>
        <v>2.549033746755125E-2</v>
      </c>
    </row>
    <row r="802" spans="1:13" x14ac:dyDescent="0.3">
      <c r="A802" s="29" t="s">
        <v>973</v>
      </c>
      <c r="B802" s="29">
        <v>1397</v>
      </c>
      <c r="C802" s="29">
        <v>9</v>
      </c>
      <c r="D802" s="29">
        <v>10</v>
      </c>
      <c r="E802" s="29">
        <v>91920</v>
      </c>
      <c r="F802" s="34">
        <f t="shared" si="24"/>
        <v>0</v>
      </c>
      <c r="H802" s="29" t="s">
        <v>944</v>
      </c>
      <c r="I802" s="29">
        <v>1397</v>
      </c>
      <c r="J802" s="29">
        <v>8</v>
      </c>
      <c r="K802" s="29">
        <v>9</v>
      </c>
      <c r="L802" s="29">
        <v>140852</v>
      </c>
      <c r="M802" s="34">
        <f t="shared" si="25"/>
        <v>-9.5840804415848746E-3</v>
      </c>
    </row>
    <row r="803" spans="1:13" x14ac:dyDescent="0.3">
      <c r="A803" s="31" t="s">
        <v>974</v>
      </c>
      <c r="B803" s="31">
        <v>1397</v>
      </c>
      <c r="C803" s="31">
        <v>9</v>
      </c>
      <c r="D803" s="31">
        <v>11</v>
      </c>
      <c r="E803" s="31">
        <v>91820</v>
      </c>
      <c r="F803" s="34">
        <f t="shared" si="24"/>
        <v>-1.0879025239338702E-3</v>
      </c>
      <c r="H803" s="31" t="s">
        <v>945</v>
      </c>
      <c r="I803" s="31">
        <v>1397</v>
      </c>
      <c r="J803" s="31">
        <v>8</v>
      </c>
      <c r="K803" s="31">
        <v>10</v>
      </c>
      <c r="L803" s="31">
        <v>145078</v>
      </c>
      <c r="M803" s="34">
        <f t="shared" si="25"/>
        <v>3.0003123846306767E-2</v>
      </c>
    </row>
    <row r="804" spans="1:13" x14ac:dyDescent="0.3">
      <c r="A804" s="29" t="s">
        <v>975</v>
      </c>
      <c r="B804" s="29">
        <v>1397</v>
      </c>
      <c r="C804" s="29">
        <v>9</v>
      </c>
      <c r="D804" s="29">
        <v>12</v>
      </c>
      <c r="E804" s="29">
        <v>91720</v>
      </c>
      <c r="F804" s="34">
        <f t="shared" si="24"/>
        <v>-1.089087344805062E-3</v>
      </c>
      <c r="H804" s="29" t="s">
        <v>946</v>
      </c>
      <c r="I804" s="29">
        <v>1397</v>
      </c>
      <c r="J804" s="29">
        <v>8</v>
      </c>
      <c r="K804" s="29">
        <v>11</v>
      </c>
      <c r="L804" s="29">
        <v>145078</v>
      </c>
      <c r="M804" s="34">
        <f t="shared" si="25"/>
        <v>0</v>
      </c>
    </row>
    <row r="805" spans="1:13" x14ac:dyDescent="0.3">
      <c r="A805" s="31" t="s">
        <v>976</v>
      </c>
      <c r="B805" s="31">
        <v>1397</v>
      </c>
      <c r="C805" s="31">
        <v>9</v>
      </c>
      <c r="D805" s="31">
        <v>13</v>
      </c>
      <c r="E805" s="31">
        <v>91990</v>
      </c>
      <c r="F805" s="34">
        <f t="shared" si="24"/>
        <v>2.9437418229394385E-3</v>
      </c>
      <c r="H805" s="31" t="s">
        <v>947</v>
      </c>
      <c r="I805" s="31">
        <v>1397</v>
      </c>
      <c r="J805" s="31">
        <v>8</v>
      </c>
      <c r="K805" s="31">
        <v>12</v>
      </c>
      <c r="L805" s="31">
        <v>141082</v>
      </c>
      <c r="M805" s="34">
        <f t="shared" si="25"/>
        <v>-2.7543804022663654E-2</v>
      </c>
    </row>
    <row r="806" spans="1:13" x14ac:dyDescent="0.3">
      <c r="A806" s="29" t="s">
        <v>977</v>
      </c>
      <c r="B806" s="29">
        <v>1397</v>
      </c>
      <c r="C806" s="29">
        <v>9</v>
      </c>
      <c r="D806" s="29">
        <v>14</v>
      </c>
      <c r="E806" s="29">
        <v>91990</v>
      </c>
      <c r="F806" s="34">
        <f t="shared" si="24"/>
        <v>0</v>
      </c>
      <c r="H806" s="29" t="s">
        <v>948</v>
      </c>
      <c r="I806" s="29">
        <v>1397</v>
      </c>
      <c r="J806" s="29">
        <v>8</v>
      </c>
      <c r="K806" s="29">
        <v>13</v>
      </c>
      <c r="L806" s="29">
        <v>140013</v>
      </c>
      <c r="M806" s="34">
        <f t="shared" si="25"/>
        <v>-7.5771537120256083E-3</v>
      </c>
    </row>
    <row r="807" spans="1:13" x14ac:dyDescent="0.3">
      <c r="A807" s="31" t="s">
        <v>978</v>
      </c>
      <c r="B807" s="31">
        <v>1397</v>
      </c>
      <c r="C807" s="31">
        <v>9</v>
      </c>
      <c r="D807" s="31">
        <v>15</v>
      </c>
      <c r="E807" s="31">
        <v>92480</v>
      </c>
      <c r="F807" s="34">
        <f t="shared" si="24"/>
        <v>5.3266659419501927E-3</v>
      </c>
      <c r="H807" s="31" t="s">
        <v>949</v>
      </c>
      <c r="I807" s="31">
        <v>1397</v>
      </c>
      <c r="J807" s="31">
        <v>8</v>
      </c>
      <c r="K807" s="31">
        <v>14</v>
      </c>
      <c r="L807" s="31">
        <v>145306</v>
      </c>
      <c r="M807" s="34">
        <f t="shared" si="25"/>
        <v>3.7803632519837427E-2</v>
      </c>
    </row>
    <row r="808" spans="1:13" x14ac:dyDescent="0.3">
      <c r="A808" s="29" t="s">
        <v>979</v>
      </c>
      <c r="B808" s="29">
        <v>1397</v>
      </c>
      <c r="C808" s="29">
        <v>9</v>
      </c>
      <c r="D808" s="29">
        <v>16</v>
      </c>
      <c r="E808" s="29">
        <v>93240</v>
      </c>
      <c r="F808" s="34">
        <f t="shared" si="24"/>
        <v>8.2179930795847067E-3</v>
      </c>
      <c r="H808" s="29" t="s">
        <v>950</v>
      </c>
      <c r="I808" s="29">
        <v>1397</v>
      </c>
      <c r="J808" s="29">
        <v>8</v>
      </c>
      <c r="K808" s="29">
        <v>15</v>
      </c>
      <c r="L808" s="29">
        <v>142144</v>
      </c>
      <c r="M808" s="34">
        <f t="shared" si="25"/>
        <v>-2.1760973394078675E-2</v>
      </c>
    </row>
    <row r="809" spans="1:13" x14ac:dyDescent="0.3">
      <c r="A809" s="31" t="s">
        <v>980</v>
      </c>
      <c r="B809" s="31">
        <v>1397</v>
      </c>
      <c r="C809" s="31">
        <v>9</v>
      </c>
      <c r="D809" s="31">
        <v>17</v>
      </c>
      <c r="E809" s="31">
        <v>92310</v>
      </c>
      <c r="F809" s="34">
        <f t="shared" si="24"/>
        <v>-9.9742599742599358E-3</v>
      </c>
      <c r="H809" s="31" t="s">
        <v>951</v>
      </c>
      <c r="I809" s="31">
        <v>1397</v>
      </c>
      <c r="J809" s="31">
        <v>8</v>
      </c>
      <c r="K809" s="31">
        <v>18</v>
      </c>
      <c r="L809" s="31">
        <v>142144</v>
      </c>
      <c r="M809" s="34">
        <f t="shared" si="25"/>
        <v>0</v>
      </c>
    </row>
    <row r="810" spans="1:13" x14ac:dyDescent="0.3">
      <c r="A810" s="29" t="s">
        <v>981</v>
      </c>
      <c r="B810" s="29">
        <v>1397</v>
      </c>
      <c r="C810" s="29">
        <v>9</v>
      </c>
      <c r="D810" s="29">
        <v>18</v>
      </c>
      <c r="E810" s="29">
        <v>89080</v>
      </c>
      <c r="F810" s="34">
        <f t="shared" si="24"/>
        <v>-3.4990791896869267E-2</v>
      </c>
      <c r="H810" s="29" t="s">
        <v>952</v>
      </c>
      <c r="I810" s="29">
        <v>1397</v>
      </c>
      <c r="J810" s="29">
        <v>8</v>
      </c>
      <c r="K810" s="29">
        <v>19</v>
      </c>
      <c r="L810" s="29">
        <v>142244</v>
      </c>
      <c r="M810" s="34">
        <f t="shared" si="25"/>
        <v>7.0351193156237279E-4</v>
      </c>
    </row>
    <row r="811" spans="1:13" x14ac:dyDescent="0.3">
      <c r="A811" s="31" t="s">
        <v>982</v>
      </c>
      <c r="B811" s="31">
        <v>1397</v>
      </c>
      <c r="C811" s="31">
        <v>9</v>
      </c>
      <c r="D811" s="31">
        <v>19</v>
      </c>
      <c r="E811" s="31">
        <v>87480</v>
      </c>
      <c r="F811" s="34">
        <f t="shared" si="24"/>
        <v>-1.7961383026493083E-2</v>
      </c>
      <c r="H811" s="31" t="s">
        <v>953</v>
      </c>
      <c r="I811" s="31">
        <v>1397</v>
      </c>
      <c r="J811" s="31">
        <v>8</v>
      </c>
      <c r="K811" s="31">
        <v>20</v>
      </c>
      <c r="L811" s="31">
        <v>139045</v>
      </c>
      <c r="M811" s="34">
        <f t="shared" si="25"/>
        <v>-2.2489525041478053E-2</v>
      </c>
    </row>
    <row r="812" spans="1:13" x14ac:dyDescent="0.3">
      <c r="A812" s="29" t="s">
        <v>983</v>
      </c>
      <c r="B812" s="29">
        <v>1397</v>
      </c>
      <c r="C812" s="29">
        <v>9</v>
      </c>
      <c r="D812" s="29">
        <v>20</v>
      </c>
      <c r="E812" s="29">
        <v>87480</v>
      </c>
      <c r="F812" s="34">
        <f t="shared" si="24"/>
        <v>0</v>
      </c>
      <c r="H812" s="29" t="s">
        <v>954</v>
      </c>
      <c r="I812" s="29">
        <v>1397</v>
      </c>
      <c r="J812" s="29">
        <v>8</v>
      </c>
      <c r="K812" s="29">
        <v>21</v>
      </c>
      <c r="L812" s="29">
        <v>134571</v>
      </c>
      <c r="M812" s="34">
        <f t="shared" si="25"/>
        <v>-3.217663346398647E-2</v>
      </c>
    </row>
    <row r="813" spans="1:13" x14ac:dyDescent="0.3">
      <c r="A813" s="31" t="s">
        <v>984</v>
      </c>
      <c r="B813" s="31">
        <v>1397</v>
      </c>
      <c r="C813" s="31">
        <v>9</v>
      </c>
      <c r="D813" s="31">
        <v>21</v>
      </c>
      <c r="E813" s="31">
        <v>88220</v>
      </c>
      <c r="F813" s="34">
        <f t="shared" si="24"/>
        <v>8.4590763603109576E-3</v>
      </c>
      <c r="H813" s="31" t="s">
        <v>955</v>
      </c>
      <c r="I813" s="31">
        <v>1397</v>
      </c>
      <c r="J813" s="31">
        <v>8</v>
      </c>
      <c r="K813" s="31">
        <v>22</v>
      </c>
      <c r="L813" s="31">
        <v>133146</v>
      </c>
      <c r="M813" s="34">
        <f t="shared" si="25"/>
        <v>-1.0589205698107285E-2</v>
      </c>
    </row>
    <row r="814" spans="1:13" x14ac:dyDescent="0.3">
      <c r="A814" s="29" t="s">
        <v>985</v>
      </c>
      <c r="B814" s="29">
        <v>1397</v>
      </c>
      <c r="C814" s="29">
        <v>9</v>
      </c>
      <c r="D814" s="29">
        <v>22</v>
      </c>
      <c r="E814" s="29">
        <v>90880</v>
      </c>
      <c r="F814" s="34">
        <f t="shared" si="24"/>
        <v>3.0151892994785712E-2</v>
      </c>
      <c r="H814" s="29" t="s">
        <v>956</v>
      </c>
      <c r="I814" s="29">
        <v>1397</v>
      </c>
      <c r="J814" s="29">
        <v>8</v>
      </c>
      <c r="K814" s="29">
        <v>23</v>
      </c>
      <c r="L814" s="29">
        <v>131447</v>
      </c>
      <c r="M814" s="34">
        <f t="shared" si="25"/>
        <v>-1.2760428401904722E-2</v>
      </c>
    </row>
    <row r="815" spans="1:13" x14ac:dyDescent="0.3">
      <c r="A815" s="31" t="s">
        <v>986</v>
      </c>
      <c r="B815" s="31">
        <v>1397</v>
      </c>
      <c r="C815" s="31">
        <v>9</v>
      </c>
      <c r="D815" s="31">
        <v>23</v>
      </c>
      <c r="E815" s="31">
        <v>87700</v>
      </c>
      <c r="F815" s="34">
        <f t="shared" si="24"/>
        <v>-3.4991197183098621E-2</v>
      </c>
      <c r="H815" s="31" t="s">
        <v>957</v>
      </c>
      <c r="I815" s="31">
        <v>1397</v>
      </c>
      <c r="J815" s="31">
        <v>8</v>
      </c>
      <c r="K815" s="31">
        <v>24</v>
      </c>
      <c r="L815" s="31">
        <v>122307</v>
      </c>
      <c r="M815" s="34">
        <f t="shared" si="25"/>
        <v>-6.9533728422862429E-2</v>
      </c>
    </row>
    <row r="816" spans="1:13" x14ac:dyDescent="0.3">
      <c r="A816" s="29" t="s">
        <v>987</v>
      </c>
      <c r="B816" s="29">
        <v>1397</v>
      </c>
      <c r="C816" s="29">
        <v>9</v>
      </c>
      <c r="D816" s="29">
        <v>24</v>
      </c>
      <c r="E816" s="29">
        <v>81580</v>
      </c>
      <c r="F816" s="34">
        <f t="shared" si="24"/>
        <v>-6.9783352337514204E-2</v>
      </c>
      <c r="H816" s="29" t="s">
        <v>958</v>
      </c>
      <c r="I816" s="29">
        <v>1397</v>
      </c>
      <c r="J816" s="29">
        <v>8</v>
      </c>
      <c r="K816" s="29">
        <v>25</v>
      </c>
      <c r="L816" s="29">
        <v>122307</v>
      </c>
      <c r="M816" s="34">
        <f t="shared" si="25"/>
        <v>0</v>
      </c>
    </row>
    <row r="817" spans="1:13" x14ac:dyDescent="0.3">
      <c r="A817" s="31" t="s">
        <v>988</v>
      </c>
      <c r="B817" s="31">
        <v>1397</v>
      </c>
      <c r="C817" s="31">
        <v>9</v>
      </c>
      <c r="D817" s="31">
        <v>25</v>
      </c>
      <c r="E817" s="31">
        <v>83066</v>
      </c>
      <c r="F817" s="34">
        <f t="shared" si="24"/>
        <v>1.8215248835498965E-2</v>
      </c>
      <c r="H817" s="31" t="s">
        <v>959</v>
      </c>
      <c r="I817" s="31">
        <v>1397</v>
      </c>
      <c r="J817" s="31">
        <v>8</v>
      </c>
      <c r="K817" s="31">
        <v>26</v>
      </c>
      <c r="L817" s="31">
        <v>118998</v>
      </c>
      <c r="M817" s="34">
        <f t="shared" si="25"/>
        <v>-2.7054870121906327E-2</v>
      </c>
    </row>
    <row r="818" spans="1:13" x14ac:dyDescent="0.3">
      <c r="A818" s="29" t="s">
        <v>989</v>
      </c>
      <c r="B818" s="29">
        <v>1397</v>
      </c>
      <c r="C818" s="29">
        <v>9</v>
      </c>
      <c r="D818" s="29">
        <v>26</v>
      </c>
      <c r="E818" s="29">
        <v>92673</v>
      </c>
      <c r="F818" s="34">
        <f t="shared" si="24"/>
        <v>0.11565502130835714</v>
      </c>
      <c r="H818" s="29" t="s">
        <v>960</v>
      </c>
      <c r="I818" s="29">
        <v>1397</v>
      </c>
      <c r="J818" s="29">
        <v>8</v>
      </c>
      <c r="K818" s="29">
        <v>27</v>
      </c>
      <c r="L818" s="29">
        <v>120870</v>
      </c>
      <c r="M818" s="34">
        <f t="shared" si="25"/>
        <v>1.5731356829526533E-2</v>
      </c>
    </row>
    <row r="819" spans="1:13" x14ac:dyDescent="0.3">
      <c r="A819" s="31" t="s">
        <v>990</v>
      </c>
      <c r="B819" s="31">
        <v>1397</v>
      </c>
      <c r="C819" s="31">
        <v>9</v>
      </c>
      <c r="D819" s="31">
        <v>27</v>
      </c>
      <c r="E819" s="31">
        <v>93512</v>
      </c>
      <c r="F819" s="34">
        <f t="shared" si="24"/>
        <v>9.0533380812103381E-3</v>
      </c>
      <c r="H819" s="31" t="s">
        <v>961</v>
      </c>
      <c r="I819" s="31">
        <v>1397</v>
      </c>
      <c r="J819" s="31">
        <v>8</v>
      </c>
      <c r="K819" s="31">
        <v>28</v>
      </c>
      <c r="L819" s="31">
        <v>127220</v>
      </c>
      <c r="M819" s="34">
        <f t="shared" si="25"/>
        <v>5.2535782245387574E-2</v>
      </c>
    </row>
    <row r="820" spans="1:13" x14ac:dyDescent="0.3">
      <c r="A820" s="29" t="s">
        <v>991</v>
      </c>
      <c r="B820" s="29">
        <v>1397</v>
      </c>
      <c r="C820" s="29">
        <v>9</v>
      </c>
      <c r="D820" s="29">
        <v>28</v>
      </c>
      <c r="E820" s="29">
        <v>107467</v>
      </c>
      <c r="F820" s="34">
        <f t="shared" si="24"/>
        <v>0.14923218410471373</v>
      </c>
      <c r="H820" s="29" t="s">
        <v>962</v>
      </c>
      <c r="I820" s="29">
        <v>1397</v>
      </c>
      <c r="J820" s="29">
        <v>8</v>
      </c>
      <c r="K820" s="29">
        <v>29</v>
      </c>
      <c r="L820" s="29">
        <v>128400</v>
      </c>
      <c r="M820" s="34">
        <f t="shared" si="25"/>
        <v>9.2752711837762458E-3</v>
      </c>
    </row>
    <row r="821" spans="1:13" x14ac:dyDescent="0.3">
      <c r="A821" s="31" t="s">
        <v>992</v>
      </c>
      <c r="B821" s="31">
        <v>1397</v>
      </c>
      <c r="C821" s="31">
        <v>9</v>
      </c>
      <c r="D821" s="31">
        <v>29</v>
      </c>
      <c r="E821" s="31">
        <v>83782</v>
      </c>
      <c r="F821" s="34">
        <f t="shared" si="24"/>
        <v>-0.22039323699368174</v>
      </c>
      <c r="H821" s="31" t="s">
        <v>963</v>
      </c>
      <c r="I821" s="31">
        <v>1397</v>
      </c>
      <c r="J821" s="31">
        <v>8</v>
      </c>
      <c r="K821" s="31">
        <v>30</v>
      </c>
      <c r="L821" s="31">
        <v>127910</v>
      </c>
      <c r="M821" s="34">
        <f t="shared" si="25"/>
        <v>-3.8161993769469937E-3</v>
      </c>
    </row>
    <row r="822" spans="1:13" x14ac:dyDescent="0.3">
      <c r="A822" s="29" t="s">
        <v>993</v>
      </c>
      <c r="B822" s="29">
        <v>1397</v>
      </c>
      <c r="C822" s="29">
        <v>9</v>
      </c>
      <c r="D822" s="29">
        <v>30</v>
      </c>
      <c r="E822" s="29">
        <v>95040</v>
      </c>
      <c r="F822" s="34">
        <f t="shared" si="24"/>
        <v>0.13437253825404016</v>
      </c>
      <c r="H822" s="29" t="s">
        <v>964</v>
      </c>
      <c r="I822" s="29">
        <v>1397</v>
      </c>
      <c r="J822" s="29">
        <v>9</v>
      </c>
      <c r="K822" s="29">
        <v>1</v>
      </c>
      <c r="L822" s="29">
        <v>127710</v>
      </c>
      <c r="M822" s="34">
        <f t="shared" si="25"/>
        <v>-1.5635994058321723E-3</v>
      </c>
    </row>
    <row r="823" spans="1:13" x14ac:dyDescent="0.3">
      <c r="A823" s="31" t="s">
        <v>994</v>
      </c>
      <c r="B823" s="31">
        <v>1397</v>
      </c>
      <c r="C823" s="31">
        <v>10</v>
      </c>
      <c r="D823" s="31">
        <v>1</v>
      </c>
      <c r="E823" s="31">
        <v>91150</v>
      </c>
      <c r="F823" s="34">
        <f t="shared" si="24"/>
        <v>-4.0930134680134733E-2</v>
      </c>
      <c r="H823" s="31" t="s">
        <v>966</v>
      </c>
      <c r="I823" s="31">
        <v>1397</v>
      </c>
      <c r="J823" s="31">
        <v>9</v>
      </c>
      <c r="K823" s="31">
        <v>3</v>
      </c>
      <c r="L823" s="31">
        <v>127250</v>
      </c>
      <c r="M823" s="34">
        <f t="shared" si="25"/>
        <v>-3.6019105786547767E-3</v>
      </c>
    </row>
    <row r="824" spans="1:13" x14ac:dyDescent="0.3">
      <c r="A824" s="29" t="s">
        <v>995</v>
      </c>
      <c r="B824" s="29">
        <v>1397</v>
      </c>
      <c r="C824" s="29">
        <v>10</v>
      </c>
      <c r="D824" s="29">
        <v>2</v>
      </c>
      <c r="E824" s="29">
        <v>96920</v>
      </c>
      <c r="F824" s="34">
        <f t="shared" si="24"/>
        <v>6.330224904004389E-2</v>
      </c>
      <c r="H824" s="29" t="s">
        <v>968</v>
      </c>
      <c r="I824" s="29">
        <v>1397</v>
      </c>
      <c r="J824" s="29">
        <v>9</v>
      </c>
      <c r="K824" s="29">
        <v>5</v>
      </c>
      <c r="L824" s="29">
        <v>123350</v>
      </c>
      <c r="M824" s="34">
        <f t="shared" si="25"/>
        <v>-3.0648330058939077E-2</v>
      </c>
    </row>
    <row r="825" spans="1:13" x14ac:dyDescent="0.3">
      <c r="A825" s="31" t="s">
        <v>996</v>
      </c>
      <c r="B825" s="31">
        <v>1397</v>
      </c>
      <c r="C825" s="31">
        <v>10</v>
      </c>
      <c r="D825" s="31">
        <v>3</v>
      </c>
      <c r="E825" s="31">
        <v>90520</v>
      </c>
      <c r="F825" s="34">
        <f t="shared" si="24"/>
        <v>-6.6033842344201399E-2</v>
      </c>
      <c r="H825" s="31" t="s">
        <v>969</v>
      </c>
      <c r="I825" s="31">
        <v>1397</v>
      </c>
      <c r="J825" s="31">
        <v>9</v>
      </c>
      <c r="K825" s="31">
        <v>6</v>
      </c>
      <c r="L825" s="31">
        <v>123030</v>
      </c>
      <c r="M825" s="34">
        <f t="shared" si="25"/>
        <v>-2.5942440210782181E-3</v>
      </c>
    </row>
    <row r="826" spans="1:13" x14ac:dyDescent="0.3">
      <c r="A826" s="29" t="s">
        <v>997</v>
      </c>
      <c r="B826" s="29">
        <v>1397</v>
      </c>
      <c r="C826" s="29">
        <v>10</v>
      </c>
      <c r="D826" s="29">
        <v>4</v>
      </c>
      <c r="E826" s="29">
        <v>89709</v>
      </c>
      <c r="F826" s="34">
        <f t="shared" si="24"/>
        <v>-8.9593460008837722E-3</v>
      </c>
      <c r="H826" s="29" t="s">
        <v>970</v>
      </c>
      <c r="I826" s="29">
        <v>1397</v>
      </c>
      <c r="J826" s="29">
        <v>9</v>
      </c>
      <c r="K826" s="29">
        <v>7</v>
      </c>
      <c r="L826" s="29">
        <v>121150</v>
      </c>
      <c r="M826" s="34">
        <f t="shared" si="25"/>
        <v>-1.5280825814841914E-2</v>
      </c>
    </row>
    <row r="827" spans="1:13" x14ac:dyDescent="0.3">
      <c r="A827" s="31" t="s">
        <v>998</v>
      </c>
      <c r="B827" s="31">
        <v>1397</v>
      </c>
      <c r="C827" s="31">
        <v>10</v>
      </c>
      <c r="D827" s="31">
        <v>5</v>
      </c>
      <c r="E827" s="31">
        <v>95480</v>
      </c>
      <c r="F827" s="34">
        <f t="shared" si="24"/>
        <v>6.4330223277486054E-2</v>
      </c>
      <c r="H827" s="31" t="s">
        <v>971</v>
      </c>
      <c r="I827" s="31">
        <v>1397</v>
      </c>
      <c r="J827" s="31">
        <v>9</v>
      </c>
      <c r="K827" s="31">
        <v>8</v>
      </c>
      <c r="L827" s="31">
        <v>112450</v>
      </c>
      <c r="M827" s="34">
        <f t="shared" si="25"/>
        <v>-7.1811803549319042E-2</v>
      </c>
    </row>
    <row r="828" spans="1:13" x14ac:dyDescent="0.3">
      <c r="A828" s="29" t="s">
        <v>999</v>
      </c>
      <c r="B828" s="29">
        <v>1397</v>
      </c>
      <c r="C828" s="29">
        <v>10</v>
      </c>
      <c r="D828" s="29">
        <v>6</v>
      </c>
      <c r="E828" s="29">
        <v>116761</v>
      </c>
      <c r="F828" s="34">
        <f t="shared" si="24"/>
        <v>0.22288437369082525</v>
      </c>
      <c r="H828" s="29" t="s">
        <v>973</v>
      </c>
      <c r="I828" s="29">
        <v>1397</v>
      </c>
      <c r="J828" s="29">
        <v>9</v>
      </c>
      <c r="K828" s="29">
        <v>10</v>
      </c>
      <c r="L828" s="29">
        <v>113580</v>
      </c>
      <c r="M828" s="34">
        <f t="shared" si="25"/>
        <v>1.004891062694524E-2</v>
      </c>
    </row>
    <row r="829" spans="1:13" x14ac:dyDescent="0.3">
      <c r="A829" s="31" t="s">
        <v>1000</v>
      </c>
      <c r="B829" s="31">
        <v>1397</v>
      </c>
      <c r="C829" s="31">
        <v>10</v>
      </c>
      <c r="D829" s="31">
        <v>7</v>
      </c>
      <c r="E829" s="31">
        <v>97390</v>
      </c>
      <c r="F829" s="34">
        <f t="shared" si="24"/>
        <v>-0.16590299843269585</v>
      </c>
      <c r="H829" s="31" t="s">
        <v>974</v>
      </c>
      <c r="I829" s="31">
        <v>1397</v>
      </c>
      <c r="J829" s="31">
        <v>9</v>
      </c>
      <c r="K829" s="31">
        <v>11</v>
      </c>
      <c r="L829" s="31">
        <v>121100</v>
      </c>
      <c r="M829" s="34">
        <f t="shared" si="25"/>
        <v>6.6208839584433798E-2</v>
      </c>
    </row>
    <row r="830" spans="1:13" x14ac:dyDescent="0.3">
      <c r="A830" s="29" t="s">
        <v>1001</v>
      </c>
      <c r="B830" s="29">
        <v>1397</v>
      </c>
      <c r="C830" s="29">
        <v>10</v>
      </c>
      <c r="D830" s="29">
        <v>8</v>
      </c>
      <c r="E830" s="29">
        <v>116761</v>
      </c>
      <c r="F830" s="34">
        <f t="shared" si="24"/>
        <v>0.19890132457131116</v>
      </c>
      <c r="H830" s="29" t="s">
        <v>975</v>
      </c>
      <c r="I830" s="29">
        <v>1397</v>
      </c>
      <c r="J830" s="29">
        <v>9</v>
      </c>
      <c r="K830" s="29">
        <v>12</v>
      </c>
      <c r="L830" s="29">
        <v>114300</v>
      </c>
      <c r="M830" s="34">
        <f t="shared" si="25"/>
        <v>-5.6151940545004164E-2</v>
      </c>
    </row>
    <row r="831" spans="1:13" x14ac:dyDescent="0.3">
      <c r="A831" s="31" t="s">
        <v>1002</v>
      </c>
      <c r="B831" s="31">
        <v>1397</v>
      </c>
      <c r="C831" s="31">
        <v>10</v>
      </c>
      <c r="D831" s="31">
        <v>9</v>
      </c>
      <c r="E831" s="31">
        <v>90930</v>
      </c>
      <c r="F831" s="34">
        <f t="shared" si="24"/>
        <v>-0.22122969142093674</v>
      </c>
      <c r="H831" s="31" t="s">
        <v>976</v>
      </c>
      <c r="I831" s="31">
        <v>1397</v>
      </c>
      <c r="J831" s="31">
        <v>9</v>
      </c>
      <c r="K831" s="31">
        <v>13</v>
      </c>
      <c r="L831" s="31">
        <v>113670</v>
      </c>
      <c r="M831" s="34">
        <f t="shared" si="25"/>
        <v>-5.5118110236220819E-3</v>
      </c>
    </row>
    <row r="832" spans="1:13" x14ac:dyDescent="0.3">
      <c r="A832" s="29" t="s">
        <v>1003</v>
      </c>
      <c r="B832" s="29">
        <v>1397</v>
      </c>
      <c r="C832" s="29">
        <v>10</v>
      </c>
      <c r="D832" s="29">
        <v>10</v>
      </c>
      <c r="E832" s="29">
        <v>98650</v>
      </c>
      <c r="F832" s="34">
        <f t="shared" si="24"/>
        <v>8.4900472891235035E-2</v>
      </c>
      <c r="H832" s="29" t="s">
        <v>977</v>
      </c>
      <c r="I832" s="29">
        <v>1397</v>
      </c>
      <c r="J832" s="29">
        <v>9</v>
      </c>
      <c r="K832" s="29">
        <v>14</v>
      </c>
      <c r="L832" s="29">
        <v>113520</v>
      </c>
      <c r="M832" s="34">
        <f t="shared" si="25"/>
        <v>-1.3196093956189259E-3</v>
      </c>
    </row>
    <row r="833" spans="1:13" x14ac:dyDescent="0.3">
      <c r="A833" s="31" t="s">
        <v>1004</v>
      </c>
      <c r="B833" s="31">
        <v>1397</v>
      </c>
      <c r="C833" s="31">
        <v>10</v>
      </c>
      <c r="D833" s="31">
        <v>11</v>
      </c>
      <c r="E833" s="31">
        <v>88190</v>
      </c>
      <c r="F833" s="34">
        <f t="shared" si="24"/>
        <v>-0.10603142422706535</v>
      </c>
      <c r="H833" s="31" t="s">
        <v>978</v>
      </c>
      <c r="I833" s="31">
        <v>1397</v>
      </c>
      <c r="J833" s="31">
        <v>9</v>
      </c>
      <c r="K833" s="31">
        <v>15</v>
      </c>
      <c r="L833" s="31">
        <v>113030</v>
      </c>
      <c r="M833" s="34">
        <f t="shared" si="25"/>
        <v>-4.3164200140943798E-3</v>
      </c>
    </row>
    <row r="834" spans="1:13" x14ac:dyDescent="0.3">
      <c r="A834" s="29" t="s">
        <v>1005</v>
      </c>
      <c r="B834" s="29">
        <v>1397</v>
      </c>
      <c r="C834" s="29">
        <v>10</v>
      </c>
      <c r="D834" s="29">
        <v>12</v>
      </c>
      <c r="E834" s="29">
        <v>80955</v>
      </c>
      <c r="F834" s="34">
        <f t="shared" si="24"/>
        <v>-8.2038779907018911E-2</v>
      </c>
      <c r="H834" s="29" t="s">
        <v>980</v>
      </c>
      <c r="I834" s="29">
        <v>1397</v>
      </c>
      <c r="J834" s="29">
        <v>9</v>
      </c>
      <c r="K834" s="29">
        <v>17</v>
      </c>
      <c r="L834" s="29">
        <v>115170</v>
      </c>
      <c r="M834" s="34">
        <f t="shared" si="25"/>
        <v>1.8933026630098215E-2</v>
      </c>
    </row>
    <row r="835" spans="1:13" x14ac:dyDescent="0.3">
      <c r="A835" s="31" t="s">
        <v>1006</v>
      </c>
      <c r="B835" s="31">
        <v>1397</v>
      </c>
      <c r="C835" s="31">
        <v>10</v>
      </c>
      <c r="D835" s="31">
        <v>13</v>
      </c>
      <c r="E835" s="31">
        <v>93202</v>
      </c>
      <c r="F835" s="34">
        <f t="shared" si="24"/>
        <v>0.15128157618429983</v>
      </c>
      <c r="H835" s="31" t="s">
        <v>981</v>
      </c>
      <c r="I835" s="31">
        <v>1397</v>
      </c>
      <c r="J835" s="31">
        <v>9</v>
      </c>
      <c r="K835" s="31">
        <v>18</v>
      </c>
      <c r="L835" s="31">
        <v>112410</v>
      </c>
      <c r="M835" s="34">
        <f t="shared" si="25"/>
        <v>-2.3964574107840586E-2</v>
      </c>
    </row>
    <row r="836" spans="1:13" x14ac:dyDescent="0.3">
      <c r="A836" s="29" t="s">
        <v>1007</v>
      </c>
      <c r="B836" s="29">
        <v>1397</v>
      </c>
      <c r="C836" s="29">
        <v>10</v>
      </c>
      <c r="D836" s="29">
        <v>15</v>
      </c>
      <c r="E836" s="29">
        <v>93202</v>
      </c>
      <c r="F836" s="34">
        <f t="shared" si="24"/>
        <v>0</v>
      </c>
      <c r="H836" s="29" t="s">
        <v>982</v>
      </c>
      <c r="I836" s="29">
        <v>1397</v>
      </c>
      <c r="J836" s="29">
        <v>9</v>
      </c>
      <c r="K836" s="29">
        <v>19</v>
      </c>
      <c r="L836" s="29">
        <v>107900</v>
      </c>
      <c r="M836" s="34">
        <f t="shared" si="25"/>
        <v>-4.0120985677430832E-2</v>
      </c>
    </row>
    <row r="837" spans="1:13" x14ac:dyDescent="0.3">
      <c r="A837" s="31" t="s">
        <v>1008</v>
      </c>
      <c r="B837" s="31">
        <v>1397</v>
      </c>
      <c r="C837" s="31">
        <v>10</v>
      </c>
      <c r="D837" s="31">
        <v>16</v>
      </c>
      <c r="E837" s="31">
        <v>86584</v>
      </c>
      <c r="F837" s="34">
        <f t="shared" si="24"/>
        <v>-7.1007059934336203E-2</v>
      </c>
      <c r="H837" s="31" t="s">
        <v>983</v>
      </c>
      <c r="I837" s="31">
        <v>1397</v>
      </c>
      <c r="J837" s="31">
        <v>9</v>
      </c>
      <c r="K837" s="31">
        <v>20</v>
      </c>
      <c r="L837" s="31">
        <v>108190</v>
      </c>
      <c r="M837" s="34">
        <f t="shared" si="25"/>
        <v>2.6876737720111787E-3</v>
      </c>
    </row>
    <row r="838" spans="1:13" x14ac:dyDescent="0.3">
      <c r="A838" s="29" t="s">
        <v>1009</v>
      </c>
      <c r="B838" s="29">
        <v>1397</v>
      </c>
      <c r="C838" s="29">
        <v>10</v>
      </c>
      <c r="D838" s="29">
        <v>17</v>
      </c>
      <c r="E838" s="29">
        <v>79966</v>
      </c>
      <c r="F838" s="34">
        <f t="shared" ref="F838:F901" si="26">E838/E837-1</f>
        <v>-7.6434445163078624E-2</v>
      </c>
      <c r="H838" s="29" t="s">
        <v>984</v>
      </c>
      <c r="I838" s="29">
        <v>1397</v>
      </c>
      <c r="J838" s="29">
        <v>9</v>
      </c>
      <c r="K838" s="29">
        <v>21</v>
      </c>
      <c r="L838" s="29">
        <v>97100</v>
      </c>
      <c r="M838" s="34">
        <f t="shared" ref="M838:M901" si="27">L838/L837-1</f>
        <v>-0.10250485257417508</v>
      </c>
    </row>
    <row r="839" spans="1:13" x14ac:dyDescent="0.3">
      <c r="A839" s="31" t="s">
        <v>1010</v>
      </c>
      <c r="B839" s="31">
        <v>1397</v>
      </c>
      <c r="C839" s="31">
        <v>10</v>
      </c>
      <c r="D839" s="31">
        <v>18</v>
      </c>
      <c r="E839" s="31">
        <v>82873</v>
      </c>
      <c r="F839" s="34">
        <f t="shared" si="26"/>
        <v>3.6352950003751605E-2</v>
      </c>
      <c r="H839" s="31" t="s">
        <v>985</v>
      </c>
      <c r="I839" s="31">
        <v>1397</v>
      </c>
      <c r="J839" s="31">
        <v>9</v>
      </c>
      <c r="K839" s="31">
        <v>22</v>
      </c>
      <c r="L839" s="31">
        <v>101300</v>
      </c>
      <c r="M839" s="34">
        <f t="shared" si="27"/>
        <v>4.3254376930998983E-2</v>
      </c>
    </row>
    <row r="840" spans="1:13" x14ac:dyDescent="0.3">
      <c r="A840" s="29" t="s">
        <v>1011</v>
      </c>
      <c r="B840" s="29">
        <v>1397</v>
      </c>
      <c r="C840" s="29">
        <v>10</v>
      </c>
      <c r="D840" s="29">
        <v>19</v>
      </c>
      <c r="E840" s="29">
        <v>79824</v>
      </c>
      <c r="F840" s="34">
        <f t="shared" si="26"/>
        <v>-3.6791234780929827E-2</v>
      </c>
      <c r="H840" s="29" t="s">
        <v>987</v>
      </c>
      <c r="I840" s="29">
        <v>1397</v>
      </c>
      <c r="J840" s="29">
        <v>9</v>
      </c>
      <c r="K840" s="29">
        <v>24</v>
      </c>
      <c r="L840" s="29">
        <v>101350</v>
      </c>
      <c r="M840" s="34">
        <f t="shared" si="27"/>
        <v>4.9358341559724295E-4</v>
      </c>
    </row>
    <row r="841" spans="1:13" x14ac:dyDescent="0.3">
      <c r="A841" s="31" t="s">
        <v>1012</v>
      </c>
      <c r="B841" s="31">
        <v>1397</v>
      </c>
      <c r="C841" s="31">
        <v>10</v>
      </c>
      <c r="D841" s="31">
        <v>20</v>
      </c>
      <c r="E841" s="31">
        <v>81095</v>
      </c>
      <c r="F841" s="34">
        <f t="shared" si="26"/>
        <v>1.5922529565043142E-2</v>
      </c>
      <c r="H841" s="31" t="s">
        <v>988</v>
      </c>
      <c r="I841" s="31">
        <v>1397</v>
      </c>
      <c r="J841" s="31">
        <v>9</v>
      </c>
      <c r="K841" s="31">
        <v>25</v>
      </c>
      <c r="L841" s="31">
        <v>99500</v>
      </c>
      <c r="M841" s="34">
        <f t="shared" si="27"/>
        <v>-1.8253576714356234E-2</v>
      </c>
    </row>
    <row r="842" spans="1:13" x14ac:dyDescent="0.3">
      <c r="A842" s="29" t="s">
        <v>1013</v>
      </c>
      <c r="B842" s="29">
        <v>1397</v>
      </c>
      <c r="C842" s="29">
        <v>10</v>
      </c>
      <c r="D842" s="29">
        <v>22</v>
      </c>
      <c r="E842" s="29">
        <v>84398</v>
      </c>
      <c r="F842" s="34">
        <f t="shared" si="26"/>
        <v>4.0730008015290808E-2</v>
      </c>
      <c r="H842" s="29" t="s">
        <v>989</v>
      </c>
      <c r="I842" s="29">
        <v>1397</v>
      </c>
      <c r="J842" s="29">
        <v>9</v>
      </c>
      <c r="K842" s="29">
        <v>26</v>
      </c>
      <c r="L842" s="29">
        <v>99400</v>
      </c>
      <c r="M842" s="34">
        <f t="shared" si="27"/>
        <v>-1.0050251256281673E-3</v>
      </c>
    </row>
    <row r="843" spans="1:13" x14ac:dyDescent="0.3">
      <c r="A843" s="31" t="s">
        <v>1014</v>
      </c>
      <c r="B843" s="31">
        <v>1397</v>
      </c>
      <c r="C843" s="31">
        <v>10</v>
      </c>
      <c r="D843" s="31">
        <v>23</v>
      </c>
      <c r="E843" s="31">
        <v>79510</v>
      </c>
      <c r="F843" s="34">
        <f t="shared" si="26"/>
        <v>-5.7916064361714703E-2</v>
      </c>
      <c r="H843" s="31" t="s">
        <v>990</v>
      </c>
      <c r="I843" s="31">
        <v>1397</v>
      </c>
      <c r="J843" s="31">
        <v>9</v>
      </c>
      <c r="K843" s="31">
        <v>27</v>
      </c>
      <c r="L843" s="31">
        <v>99400</v>
      </c>
      <c r="M843" s="34">
        <f t="shared" si="27"/>
        <v>0</v>
      </c>
    </row>
    <row r="844" spans="1:13" x14ac:dyDescent="0.3">
      <c r="A844" s="29" t="s">
        <v>1015</v>
      </c>
      <c r="B844" s="29">
        <v>1397</v>
      </c>
      <c r="C844" s="29">
        <v>10</v>
      </c>
      <c r="D844" s="29">
        <v>24</v>
      </c>
      <c r="E844" s="29">
        <v>85464.5</v>
      </c>
      <c r="F844" s="34">
        <f t="shared" si="26"/>
        <v>7.4889950949566186E-2</v>
      </c>
      <c r="H844" s="29" t="s">
        <v>991</v>
      </c>
      <c r="I844" s="29">
        <v>1397</v>
      </c>
      <c r="J844" s="29">
        <v>9</v>
      </c>
      <c r="K844" s="29">
        <v>28</v>
      </c>
      <c r="L844" s="29">
        <v>99900</v>
      </c>
      <c r="M844" s="34">
        <f t="shared" si="27"/>
        <v>5.0301810865192031E-3</v>
      </c>
    </row>
    <row r="845" spans="1:13" x14ac:dyDescent="0.3">
      <c r="A845" s="31" t="s">
        <v>1016</v>
      </c>
      <c r="B845" s="31">
        <v>1397</v>
      </c>
      <c r="C845" s="31">
        <v>10</v>
      </c>
      <c r="D845" s="31">
        <v>25</v>
      </c>
      <c r="E845" s="31">
        <v>91419</v>
      </c>
      <c r="F845" s="34">
        <f t="shared" si="26"/>
        <v>6.9672203078471107E-2</v>
      </c>
      <c r="H845" s="31" t="s">
        <v>992</v>
      </c>
      <c r="I845" s="31">
        <v>1397</v>
      </c>
      <c r="J845" s="31">
        <v>9</v>
      </c>
      <c r="K845" s="31">
        <v>29</v>
      </c>
      <c r="L845" s="31">
        <v>99700</v>
      </c>
      <c r="M845" s="34">
        <f t="shared" si="27"/>
        <v>-2.0020020020019569E-3</v>
      </c>
    </row>
    <row r="846" spans="1:13" x14ac:dyDescent="0.3">
      <c r="A846" s="29" t="s">
        <v>1017</v>
      </c>
      <c r="B846" s="29">
        <v>1397</v>
      </c>
      <c r="C846" s="29">
        <v>10</v>
      </c>
      <c r="D846" s="29">
        <v>26</v>
      </c>
      <c r="E846" s="29">
        <v>82973</v>
      </c>
      <c r="F846" s="34">
        <f t="shared" si="26"/>
        <v>-9.238779684748244E-2</v>
      </c>
      <c r="H846" s="29" t="s">
        <v>994</v>
      </c>
      <c r="I846" s="29">
        <v>1397</v>
      </c>
      <c r="J846" s="29">
        <v>10</v>
      </c>
      <c r="K846" s="29">
        <v>1</v>
      </c>
      <c r="L846" s="29">
        <v>99900</v>
      </c>
      <c r="M846" s="34">
        <f t="shared" si="27"/>
        <v>2.0060180541625616E-3</v>
      </c>
    </row>
    <row r="847" spans="1:13" x14ac:dyDescent="0.3">
      <c r="A847" s="31" t="s">
        <v>1018</v>
      </c>
      <c r="B847" s="31">
        <v>1397</v>
      </c>
      <c r="C847" s="31">
        <v>10</v>
      </c>
      <c r="D847" s="31">
        <v>27</v>
      </c>
      <c r="E847" s="31">
        <v>80044</v>
      </c>
      <c r="F847" s="34">
        <f t="shared" si="26"/>
        <v>-3.5300639967218217E-2</v>
      </c>
      <c r="H847" s="31" t="s">
        <v>995</v>
      </c>
      <c r="I847" s="31">
        <v>1397</v>
      </c>
      <c r="J847" s="31">
        <v>10</v>
      </c>
      <c r="K847" s="31">
        <v>2</v>
      </c>
      <c r="L847" s="31">
        <v>100450</v>
      </c>
      <c r="M847" s="34">
        <f t="shared" si="27"/>
        <v>5.505505505505548E-3</v>
      </c>
    </row>
    <row r="848" spans="1:13" x14ac:dyDescent="0.3">
      <c r="A848" s="29" t="s">
        <v>1019</v>
      </c>
      <c r="B848" s="29">
        <v>1397</v>
      </c>
      <c r="C848" s="29">
        <v>10</v>
      </c>
      <c r="D848" s="29">
        <v>29</v>
      </c>
      <c r="E848" s="29">
        <v>80072</v>
      </c>
      <c r="F848" s="34">
        <f t="shared" si="26"/>
        <v>3.4980760581682091E-4</v>
      </c>
      <c r="H848" s="29" t="s">
        <v>996</v>
      </c>
      <c r="I848" s="29">
        <v>1397</v>
      </c>
      <c r="J848" s="29">
        <v>10</v>
      </c>
      <c r="K848" s="29">
        <v>3</v>
      </c>
      <c r="L848" s="29">
        <v>101000</v>
      </c>
      <c r="M848" s="34">
        <f t="shared" si="27"/>
        <v>5.4753608760578221E-3</v>
      </c>
    </row>
    <row r="849" spans="1:13" x14ac:dyDescent="0.3">
      <c r="A849" s="31" t="s">
        <v>1020</v>
      </c>
      <c r="B849" s="31">
        <v>1397</v>
      </c>
      <c r="C849" s="31">
        <v>10</v>
      </c>
      <c r="D849" s="31">
        <v>30</v>
      </c>
      <c r="E849" s="31">
        <v>80659</v>
      </c>
      <c r="F849" s="34">
        <f t="shared" si="26"/>
        <v>7.3309021880307856E-3</v>
      </c>
      <c r="H849" s="31" t="s">
        <v>997</v>
      </c>
      <c r="I849" s="31">
        <v>1397</v>
      </c>
      <c r="J849" s="31">
        <v>10</v>
      </c>
      <c r="K849" s="31">
        <v>4</v>
      </c>
      <c r="L849" s="31">
        <v>105000</v>
      </c>
      <c r="M849" s="34">
        <f t="shared" si="27"/>
        <v>3.9603960396039639E-2</v>
      </c>
    </row>
    <row r="850" spans="1:13" x14ac:dyDescent="0.3">
      <c r="A850" s="29" t="s">
        <v>1021</v>
      </c>
      <c r="B850" s="29">
        <v>1397</v>
      </c>
      <c r="C850" s="29">
        <v>11</v>
      </c>
      <c r="D850" s="29">
        <v>1</v>
      </c>
      <c r="E850" s="29">
        <v>79971</v>
      </c>
      <c r="F850" s="34">
        <f t="shared" si="26"/>
        <v>-8.5297362972514001E-3</v>
      </c>
      <c r="H850" s="29" t="s">
        <v>998</v>
      </c>
      <c r="I850" s="29">
        <v>1397</v>
      </c>
      <c r="J850" s="29">
        <v>10</v>
      </c>
      <c r="K850" s="29">
        <v>5</v>
      </c>
      <c r="L850" s="29">
        <v>112000</v>
      </c>
      <c r="M850" s="34">
        <f t="shared" si="27"/>
        <v>6.6666666666666652E-2</v>
      </c>
    </row>
    <row r="851" spans="1:13" x14ac:dyDescent="0.3">
      <c r="A851" s="31" t="s">
        <v>1022</v>
      </c>
      <c r="B851" s="31">
        <v>1397</v>
      </c>
      <c r="C851" s="31">
        <v>11</v>
      </c>
      <c r="D851" s="31">
        <v>2</v>
      </c>
      <c r="E851" s="31">
        <v>80039</v>
      </c>
      <c r="F851" s="34">
        <f t="shared" si="26"/>
        <v>8.5030823673570843E-4</v>
      </c>
      <c r="H851" s="31" t="s">
        <v>999</v>
      </c>
      <c r="I851" s="31">
        <v>1397</v>
      </c>
      <c r="J851" s="31">
        <v>10</v>
      </c>
      <c r="K851" s="31">
        <v>6</v>
      </c>
      <c r="L851" s="31">
        <v>107500</v>
      </c>
      <c r="M851" s="34">
        <f t="shared" si="27"/>
        <v>-4.0178571428571397E-2</v>
      </c>
    </row>
    <row r="852" spans="1:13" x14ac:dyDescent="0.3">
      <c r="A852" s="29" t="s">
        <v>1023</v>
      </c>
      <c r="B852" s="29">
        <v>1397</v>
      </c>
      <c r="C852" s="29">
        <v>11</v>
      </c>
      <c r="D852" s="29">
        <v>3</v>
      </c>
      <c r="E852" s="29">
        <v>80195</v>
      </c>
      <c r="F852" s="34">
        <f t="shared" si="26"/>
        <v>1.9490498382037647E-3</v>
      </c>
      <c r="H852" s="29" t="s">
        <v>1001</v>
      </c>
      <c r="I852" s="29">
        <v>1397</v>
      </c>
      <c r="J852" s="29">
        <v>10</v>
      </c>
      <c r="K852" s="29">
        <v>8</v>
      </c>
      <c r="L852" s="29">
        <v>103000</v>
      </c>
      <c r="M852" s="34">
        <f t="shared" si="27"/>
        <v>-4.1860465116279055E-2</v>
      </c>
    </row>
    <row r="853" spans="1:13" x14ac:dyDescent="0.3">
      <c r="A853" s="31" t="s">
        <v>1024</v>
      </c>
      <c r="B853" s="31">
        <v>1397</v>
      </c>
      <c r="C853" s="31">
        <v>11</v>
      </c>
      <c r="D853" s="31">
        <v>4</v>
      </c>
      <c r="E853" s="31">
        <v>79466</v>
      </c>
      <c r="F853" s="34">
        <f t="shared" si="26"/>
        <v>-9.0903422906665199E-3</v>
      </c>
      <c r="H853" s="31" t="s">
        <v>1002</v>
      </c>
      <c r="I853" s="31">
        <v>1397</v>
      </c>
      <c r="J853" s="31">
        <v>10</v>
      </c>
      <c r="K853" s="31">
        <v>9</v>
      </c>
      <c r="L853" s="31">
        <v>107000</v>
      </c>
      <c r="M853" s="34">
        <f t="shared" si="27"/>
        <v>3.8834951456310662E-2</v>
      </c>
    </row>
    <row r="854" spans="1:13" x14ac:dyDescent="0.3">
      <c r="A854" s="29" t="s">
        <v>1025</v>
      </c>
      <c r="B854" s="29">
        <v>1397</v>
      </c>
      <c r="C854" s="29">
        <v>11</v>
      </c>
      <c r="D854" s="29">
        <v>6</v>
      </c>
      <c r="E854" s="29">
        <v>80137</v>
      </c>
      <c r="F854" s="34">
        <f t="shared" si="26"/>
        <v>8.443862784083711E-3</v>
      </c>
      <c r="H854" s="29" t="s">
        <v>1003</v>
      </c>
      <c r="I854" s="29">
        <v>1397</v>
      </c>
      <c r="J854" s="29">
        <v>10</v>
      </c>
      <c r="K854" s="29">
        <v>10</v>
      </c>
      <c r="L854" s="29">
        <v>108000</v>
      </c>
      <c r="M854" s="34">
        <f t="shared" si="27"/>
        <v>9.3457943925232545E-3</v>
      </c>
    </row>
    <row r="855" spans="1:13" x14ac:dyDescent="0.3">
      <c r="A855" s="31" t="s">
        <v>1026</v>
      </c>
      <c r="B855" s="31">
        <v>1397</v>
      </c>
      <c r="C855" s="31">
        <v>11</v>
      </c>
      <c r="D855" s="31">
        <v>7</v>
      </c>
      <c r="E855" s="31">
        <v>79731</v>
      </c>
      <c r="F855" s="34">
        <f t="shared" si="26"/>
        <v>-5.0663239202864974E-3</v>
      </c>
      <c r="H855" s="31" t="s">
        <v>1004</v>
      </c>
      <c r="I855" s="31">
        <v>1397</v>
      </c>
      <c r="J855" s="31">
        <v>10</v>
      </c>
      <c r="K855" s="31">
        <v>11</v>
      </c>
      <c r="L855" s="31">
        <v>105000</v>
      </c>
      <c r="M855" s="34">
        <f t="shared" si="27"/>
        <v>-2.777777777777779E-2</v>
      </c>
    </row>
    <row r="856" spans="1:13" x14ac:dyDescent="0.3">
      <c r="A856" s="29" t="s">
        <v>1027</v>
      </c>
      <c r="B856" s="29">
        <v>1397</v>
      </c>
      <c r="C856" s="29">
        <v>11</v>
      </c>
      <c r="D856" s="29">
        <v>8</v>
      </c>
      <c r="E856" s="29">
        <v>79642</v>
      </c>
      <c r="F856" s="34">
        <f t="shared" si="26"/>
        <v>-1.1162534020644488E-3</v>
      </c>
      <c r="H856" s="29" t="s">
        <v>1005</v>
      </c>
      <c r="I856" s="29">
        <v>1397</v>
      </c>
      <c r="J856" s="29">
        <v>10</v>
      </c>
      <c r="K856" s="29">
        <v>12</v>
      </c>
      <c r="L856" s="29">
        <v>104500</v>
      </c>
      <c r="M856" s="34">
        <f t="shared" si="27"/>
        <v>-4.761904761904745E-3</v>
      </c>
    </row>
    <row r="857" spans="1:13" x14ac:dyDescent="0.3">
      <c r="A857" s="31" t="s">
        <v>1028</v>
      </c>
      <c r="B857" s="31">
        <v>1397</v>
      </c>
      <c r="C857" s="31">
        <v>11</v>
      </c>
      <c r="D857" s="31">
        <v>9</v>
      </c>
      <c r="E857" s="31">
        <v>79553</v>
      </c>
      <c r="F857" s="34">
        <f t="shared" si="26"/>
        <v>-1.1175008161522504E-3</v>
      </c>
      <c r="H857" s="31" t="s">
        <v>1006</v>
      </c>
      <c r="I857" s="31">
        <v>1397</v>
      </c>
      <c r="J857" s="31">
        <v>10</v>
      </c>
      <c r="K857" s="31">
        <v>13</v>
      </c>
      <c r="L857" s="31">
        <v>106000</v>
      </c>
      <c r="M857" s="34">
        <f t="shared" si="27"/>
        <v>1.4354066985645897E-2</v>
      </c>
    </row>
    <row r="858" spans="1:13" x14ac:dyDescent="0.3">
      <c r="A858" s="29" t="s">
        <v>1029</v>
      </c>
      <c r="B858" s="29">
        <v>1397</v>
      </c>
      <c r="C858" s="29">
        <v>11</v>
      </c>
      <c r="D858" s="29">
        <v>10</v>
      </c>
      <c r="E858" s="29">
        <v>80005</v>
      </c>
      <c r="F858" s="34">
        <f t="shared" si="26"/>
        <v>5.6817467600216442E-3</v>
      </c>
      <c r="H858" s="29" t="s">
        <v>1007</v>
      </c>
      <c r="I858" s="29">
        <v>1397</v>
      </c>
      <c r="J858" s="29">
        <v>10</v>
      </c>
      <c r="K858" s="29">
        <v>15</v>
      </c>
      <c r="L858" s="29">
        <v>105900</v>
      </c>
      <c r="M858" s="34">
        <f t="shared" si="27"/>
        <v>-9.4339622641514964E-4</v>
      </c>
    </row>
    <row r="859" spans="1:13" x14ac:dyDescent="0.3">
      <c r="A859" s="31" t="s">
        <v>1030</v>
      </c>
      <c r="B859" s="31">
        <v>1397</v>
      </c>
      <c r="C859" s="31">
        <v>11</v>
      </c>
      <c r="D859" s="31">
        <v>11</v>
      </c>
      <c r="E859" s="31">
        <v>79909</v>
      </c>
      <c r="F859" s="34">
        <f t="shared" si="26"/>
        <v>-1.1999250046872412E-3</v>
      </c>
      <c r="H859" s="31" t="s">
        <v>1008</v>
      </c>
      <c r="I859" s="31">
        <v>1397</v>
      </c>
      <c r="J859" s="31">
        <v>10</v>
      </c>
      <c r="K859" s="31">
        <v>16</v>
      </c>
      <c r="L859" s="31">
        <v>105500</v>
      </c>
      <c r="M859" s="34">
        <f t="shared" si="27"/>
        <v>-3.7771482530689626E-3</v>
      </c>
    </row>
    <row r="860" spans="1:13" x14ac:dyDescent="0.3">
      <c r="A860" s="29" t="s">
        <v>1031</v>
      </c>
      <c r="B860" s="29">
        <v>1397</v>
      </c>
      <c r="C860" s="29">
        <v>11</v>
      </c>
      <c r="D860" s="29">
        <v>13</v>
      </c>
      <c r="E860" s="29">
        <v>98238</v>
      </c>
      <c r="F860" s="34">
        <f t="shared" si="26"/>
        <v>0.2293734122564417</v>
      </c>
      <c r="H860" s="29" t="s">
        <v>1009</v>
      </c>
      <c r="I860" s="29">
        <v>1397</v>
      </c>
      <c r="J860" s="29">
        <v>10</v>
      </c>
      <c r="K860" s="29">
        <v>17</v>
      </c>
      <c r="L860" s="29">
        <v>107000</v>
      </c>
      <c r="M860" s="34">
        <f t="shared" si="27"/>
        <v>1.4218009478673022E-2</v>
      </c>
    </row>
    <row r="861" spans="1:13" x14ac:dyDescent="0.3">
      <c r="A861" s="31" t="s">
        <v>1032</v>
      </c>
      <c r="B861" s="31">
        <v>1397</v>
      </c>
      <c r="C861" s="31">
        <v>11</v>
      </c>
      <c r="D861" s="31">
        <v>14</v>
      </c>
      <c r="E861" s="31">
        <v>82622</v>
      </c>
      <c r="F861" s="34">
        <f t="shared" si="26"/>
        <v>-0.158960890897616</v>
      </c>
      <c r="H861" s="31" t="s">
        <v>1010</v>
      </c>
      <c r="I861" s="31">
        <v>1397</v>
      </c>
      <c r="J861" s="31">
        <v>10</v>
      </c>
      <c r="K861" s="31">
        <v>18</v>
      </c>
      <c r="L861" s="31">
        <v>109000</v>
      </c>
      <c r="M861" s="34">
        <f t="shared" si="27"/>
        <v>1.8691588785046731E-2</v>
      </c>
    </row>
    <row r="862" spans="1:13" x14ac:dyDescent="0.3">
      <c r="A862" s="29" t="s">
        <v>1033</v>
      </c>
      <c r="B862" s="29">
        <v>1397</v>
      </c>
      <c r="C862" s="29">
        <v>11</v>
      </c>
      <c r="D862" s="29">
        <v>15</v>
      </c>
      <c r="E862" s="29">
        <v>103200</v>
      </c>
      <c r="F862" s="34">
        <f t="shared" si="26"/>
        <v>0.24906199317373101</v>
      </c>
      <c r="H862" s="29" t="s">
        <v>1011</v>
      </c>
      <c r="I862" s="29">
        <v>1397</v>
      </c>
      <c r="J862" s="29">
        <v>10</v>
      </c>
      <c r="K862" s="29">
        <v>19</v>
      </c>
      <c r="L862" s="29">
        <v>108800</v>
      </c>
      <c r="M862" s="34">
        <f t="shared" si="27"/>
        <v>-1.8348623853210455E-3</v>
      </c>
    </row>
    <row r="863" spans="1:13" x14ac:dyDescent="0.3">
      <c r="A863" s="31" t="s">
        <v>1034</v>
      </c>
      <c r="B863" s="31">
        <v>1397</v>
      </c>
      <c r="C863" s="31">
        <v>11</v>
      </c>
      <c r="D863" s="31">
        <v>16</v>
      </c>
      <c r="E863" s="31">
        <v>83570</v>
      </c>
      <c r="F863" s="34">
        <f t="shared" si="26"/>
        <v>-0.19021317829457363</v>
      </c>
      <c r="H863" s="31" t="s">
        <v>1012</v>
      </c>
      <c r="I863" s="31">
        <v>1397</v>
      </c>
      <c r="J863" s="31">
        <v>10</v>
      </c>
      <c r="K863" s="31">
        <v>20</v>
      </c>
      <c r="L863" s="31">
        <v>108900</v>
      </c>
      <c r="M863" s="34">
        <f t="shared" si="27"/>
        <v>9.1911764705887578E-4</v>
      </c>
    </row>
    <row r="864" spans="1:13" x14ac:dyDescent="0.3">
      <c r="A864" s="29" t="s">
        <v>1035</v>
      </c>
      <c r="B864" s="29">
        <v>1397</v>
      </c>
      <c r="C864" s="29">
        <v>11</v>
      </c>
      <c r="D864" s="29">
        <v>17</v>
      </c>
      <c r="E864" s="29">
        <v>85313</v>
      </c>
      <c r="F864" s="34">
        <f t="shared" si="26"/>
        <v>2.0856766782338054E-2</v>
      </c>
      <c r="H864" s="29" t="s">
        <v>1013</v>
      </c>
      <c r="I864" s="29">
        <v>1397</v>
      </c>
      <c r="J864" s="29">
        <v>10</v>
      </c>
      <c r="K864" s="29">
        <v>22</v>
      </c>
      <c r="L864" s="29">
        <v>113000</v>
      </c>
      <c r="M864" s="34">
        <f t="shared" si="27"/>
        <v>3.7649219467401185E-2</v>
      </c>
    </row>
    <row r="865" spans="1:13" x14ac:dyDescent="0.3">
      <c r="A865" s="31" t="s">
        <v>1036</v>
      </c>
      <c r="B865" s="31">
        <v>1397</v>
      </c>
      <c r="C865" s="31">
        <v>11</v>
      </c>
      <c r="D865" s="31">
        <v>18</v>
      </c>
      <c r="E865" s="31">
        <v>85341</v>
      </c>
      <c r="F865" s="34">
        <f t="shared" si="26"/>
        <v>3.2820320466986352E-4</v>
      </c>
      <c r="H865" s="31" t="s">
        <v>1014</v>
      </c>
      <c r="I865" s="31">
        <v>1397</v>
      </c>
      <c r="J865" s="31">
        <v>10</v>
      </c>
      <c r="K865" s="31">
        <v>23</v>
      </c>
      <c r="L865" s="31">
        <v>114000</v>
      </c>
      <c r="M865" s="34">
        <f t="shared" si="27"/>
        <v>8.8495575221239076E-3</v>
      </c>
    </row>
    <row r="866" spans="1:13" x14ac:dyDescent="0.3">
      <c r="A866" s="29" t="s">
        <v>1037</v>
      </c>
      <c r="B866" s="29">
        <v>1397</v>
      </c>
      <c r="C866" s="29">
        <v>11</v>
      </c>
      <c r="D866" s="29">
        <v>21</v>
      </c>
      <c r="E866" s="29">
        <v>98510</v>
      </c>
      <c r="F866" s="34">
        <f t="shared" si="26"/>
        <v>0.15431035492904943</v>
      </c>
      <c r="H866" s="29" t="s">
        <v>1015</v>
      </c>
      <c r="I866" s="29">
        <v>1397</v>
      </c>
      <c r="J866" s="29">
        <v>10</v>
      </c>
      <c r="K866" s="29">
        <v>24</v>
      </c>
      <c r="L866" s="29">
        <v>113250</v>
      </c>
      <c r="M866" s="34">
        <f t="shared" si="27"/>
        <v>-6.5789473684210176E-3</v>
      </c>
    </row>
    <row r="867" spans="1:13" x14ac:dyDescent="0.3">
      <c r="A867" s="31" t="s">
        <v>1038</v>
      </c>
      <c r="B867" s="31">
        <v>1397</v>
      </c>
      <c r="C867" s="31">
        <v>11</v>
      </c>
      <c r="D867" s="31">
        <v>23</v>
      </c>
      <c r="E867" s="31">
        <v>96341.5</v>
      </c>
      <c r="F867" s="34">
        <f t="shared" si="26"/>
        <v>-2.2012993604710207E-2</v>
      </c>
      <c r="H867" s="31" t="s">
        <v>1016</v>
      </c>
      <c r="I867" s="31">
        <v>1397</v>
      </c>
      <c r="J867" s="31">
        <v>10</v>
      </c>
      <c r="K867" s="31">
        <v>25</v>
      </c>
      <c r="L867" s="31">
        <v>112500</v>
      </c>
      <c r="M867" s="34">
        <f t="shared" si="27"/>
        <v>-6.6225165562914245E-3</v>
      </c>
    </row>
    <row r="868" spans="1:13" x14ac:dyDescent="0.3">
      <c r="A868" s="29" t="s">
        <v>1039</v>
      </c>
      <c r="B868" s="29">
        <v>1397</v>
      </c>
      <c r="C868" s="29">
        <v>11</v>
      </c>
      <c r="D868" s="29">
        <v>24</v>
      </c>
      <c r="E868" s="29">
        <v>94173</v>
      </c>
      <c r="F868" s="34">
        <f t="shared" si="26"/>
        <v>-2.2508472465136986E-2</v>
      </c>
      <c r="H868" s="29" t="s">
        <v>1017</v>
      </c>
      <c r="I868" s="29">
        <v>1397</v>
      </c>
      <c r="J868" s="29">
        <v>10</v>
      </c>
      <c r="K868" s="29">
        <v>26</v>
      </c>
      <c r="L868" s="29">
        <v>114500</v>
      </c>
      <c r="M868" s="34">
        <f t="shared" si="27"/>
        <v>1.777777777777767E-2</v>
      </c>
    </row>
    <row r="869" spans="1:13" x14ac:dyDescent="0.3">
      <c r="A869" s="31" t="s">
        <v>1040</v>
      </c>
      <c r="B869" s="31">
        <v>1397</v>
      </c>
      <c r="C869" s="31">
        <v>11</v>
      </c>
      <c r="D869" s="31">
        <v>27</v>
      </c>
      <c r="E869" s="31">
        <v>79684</v>
      </c>
      <c r="F869" s="34">
        <f t="shared" si="26"/>
        <v>-0.15385513894640712</v>
      </c>
      <c r="H869" s="31" t="s">
        <v>1018</v>
      </c>
      <c r="I869" s="31">
        <v>1397</v>
      </c>
      <c r="J869" s="31">
        <v>10</v>
      </c>
      <c r="K869" s="31">
        <v>27</v>
      </c>
      <c r="L869" s="31">
        <v>115900</v>
      </c>
      <c r="M869" s="34">
        <f t="shared" si="27"/>
        <v>1.2227074235807933E-2</v>
      </c>
    </row>
    <row r="870" spans="1:13" x14ac:dyDescent="0.3">
      <c r="A870" s="29" t="s">
        <v>1041</v>
      </c>
      <c r="B870" s="29">
        <v>1397</v>
      </c>
      <c r="C870" s="29">
        <v>11</v>
      </c>
      <c r="D870" s="29">
        <v>28</v>
      </c>
      <c r="E870" s="29">
        <v>86888</v>
      </c>
      <c r="F870" s="34">
        <f t="shared" si="26"/>
        <v>9.0407108076903775E-2</v>
      </c>
      <c r="H870" s="29" t="s">
        <v>1019</v>
      </c>
      <c r="I870" s="29">
        <v>1397</v>
      </c>
      <c r="J870" s="29">
        <v>10</v>
      </c>
      <c r="K870" s="29">
        <v>29</v>
      </c>
      <c r="L870" s="29">
        <v>114500</v>
      </c>
      <c r="M870" s="34">
        <f t="shared" si="27"/>
        <v>-1.2079378774805916E-2</v>
      </c>
    </row>
    <row r="871" spans="1:13" x14ac:dyDescent="0.3">
      <c r="A871" s="31" t="s">
        <v>1042</v>
      </c>
      <c r="B871" s="31">
        <v>1397</v>
      </c>
      <c r="C871" s="31">
        <v>11</v>
      </c>
      <c r="D871" s="31">
        <v>29</v>
      </c>
      <c r="E871" s="31">
        <v>85858</v>
      </c>
      <c r="F871" s="34">
        <f t="shared" si="26"/>
        <v>-1.1854341220882025E-2</v>
      </c>
      <c r="H871" s="31" t="s">
        <v>1020</v>
      </c>
      <c r="I871" s="31">
        <v>1397</v>
      </c>
      <c r="J871" s="31">
        <v>10</v>
      </c>
      <c r="K871" s="31">
        <v>30</v>
      </c>
      <c r="L871" s="31">
        <v>114500</v>
      </c>
      <c r="M871" s="34">
        <f t="shared" si="27"/>
        <v>0</v>
      </c>
    </row>
    <row r="872" spans="1:13" x14ac:dyDescent="0.3">
      <c r="A872" s="29" t="s">
        <v>1043</v>
      </c>
      <c r="B872" s="29">
        <v>1397</v>
      </c>
      <c r="C872" s="29">
        <v>11</v>
      </c>
      <c r="D872" s="29">
        <v>30</v>
      </c>
      <c r="E872" s="29">
        <v>85693</v>
      </c>
      <c r="F872" s="34">
        <f t="shared" si="26"/>
        <v>-1.921777819189785E-3</v>
      </c>
      <c r="H872" s="29" t="s">
        <v>1021</v>
      </c>
      <c r="I872" s="29">
        <v>1397</v>
      </c>
      <c r="J872" s="29">
        <v>11</v>
      </c>
      <c r="K872" s="29">
        <v>1</v>
      </c>
      <c r="L872" s="29">
        <v>116300</v>
      </c>
      <c r="M872" s="34">
        <f t="shared" si="27"/>
        <v>1.5720524017467152E-2</v>
      </c>
    </row>
    <row r="873" spans="1:13" x14ac:dyDescent="0.3">
      <c r="A873" s="31" t="s">
        <v>1044</v>
      </c>
      <c r="B873" s="31">
        <v>1397</v>
      </c>
      <c r="C873" s="31">
        <v>12</v>
      </c>
      <c r="D873" s="31">
        <v>1</v>
      </c>
      <c r="E873" s="31">
        <v>85651</v>
      </c>
      <c r="F873" s="34">
        <f t="shared" si="26"/>
        <v>-4.9012171355888867E-4</v>
      </c>
      <c r="H873" s="31" t="s">
        <v>1022</v>
      </c>
      <c r="I873" s="31">
        <v>1397</v>
      </c>
      <c r="J873" s="31">
        <v>11</v>
      </c>
      <c r="K873" s="31">
        <v>2</v>
      </c>
      <c r="L873" s="31">
        <v>116500</v>
      </c>
      <c r="M873" s="34">
        <f t="shared" si="27"/>
        <v>1.7196904557179593E-3</v>
      </c>
    </row>
    <row r="874" spans="1:13" x14ac:dyDescent="0.3">
      <c r="A874" s="29" t="s">
        <v>1045</v>
      </c>
      <c r="B874" s="29">
        <v>1397</v>
      </c>
      <c r="C874" s="29">
        <v>12</v>
      </c>
      <c r="D874" s="29">
        <v>2</v>
      </c>
      <c r="E874" s="29">
        <v>85609</v>
      </c>
      <c r="F874" s="34">
        <f t="shared" si="26"/>
        <v>-4.9036205064734162E-4</v>
      </c>
      <c r="H874" s="29" t="s">
        <v>1023</v>
      </c>
      <c r="I874" s="29">
        <v>1397</v>
      </c>
      <c r="J874" s="29">
        <v>11</v>
      </c>
      <c r="K874" s="29">
        <v>3</v>
      </c>
      <c r="L874" s="29">
        <v>115400</v>
      </c>
      <c r="M874" s="34">
        <f t="shared" si="27"/>
        <v>-9.442060085836923E-3</v>
      </c>
    </row>
    <row r="875" spans="1:13" x14ac:dyDescent="0.3">
      <c r="A875" s="31" t="s">
        <v>1046</v>
      </c>
      <c r="B875" s="31">
        <v>1397</v>
      </c>
      <c r="C875" s="31">
        <v>12</v>
      </c>
      <c r="D875" s="31">
        <v>4</v>
      </c>
      <c r="E875" s="31">
        <v>86205</v>
      </c>
      <c r="F875" s="34">
        <f t="shared" si="26"/>
        <v>6.9618848485555329E-3</v>
      </c>
      <c r="H875" s="31" t="s">
        <v>1024</v>
      </c>
      <c r="I875" s="31">
        <v>1397</v>
      </c>
      <c r="J875" s="31">
        <v>11</v>
      </c>
      <c r="K875" s="31">
        <v>4</v>
      </c>
      <c r="L875" s="31">
        <v>115000</v>
      </c>
      <c r="M875" s="34">
        <f t="shared" si="27"/>
        <v>-3.4662045060658286E-3</v>
      </c>
    </row>
    <row r="876" spans="1:13" x14ac:dyDescent="0.3">
      <c r="A876" s="29" t="s">
        <v>1047</v>
      </c>
      <c r="B876" s="29">
        <v>1397</v>
      </c>
      <c r="C876" s="29">
        <v>12</v>
      </c>
      <c r="D876" s="29">
        <v>5</v>
      </c>
      <c r="E876" s="29">
        <v>86756.5</v>
      </c>
      <c r="F876" s="34">
        <f t="shared" si="26"/>
        <v>6.3975407458964906E-3</v>
      </c>
      <c r="H876" s="29" t="s">
        <v>1025</v>
      </c>
      <c r="I876" s="29">
        <v>1397</v>
      </c>
      <c r="J876" s="29">
        <v>11</v>
      </c>
      <c r="K876" s="29">
        <v>6</v>
      </c>
      <c r="L876" s="29">
        <v>116500</v>
      </c>
      <c r="M876" s="34">
        <f t="shared" si="27"/>
        <v>1.304347826086949E-2</v>
      </c>
    </row>
    <row r="877" spans="1:13" x14ac:dyDescent="0.3">
      <c r="A877" s="31" t="s">
        <v>1048</v>
      </c>
      <c r="B877" s="31">
        <v>1397</v>
      </c>
      <c r="C877" s="31">
        <v>12</v>
      </c>
      <c r="D877" s="31">
        <v>6</v>
      </c>
      <c r="E877" s="31">
        <v>87308</v>
      </c>
      <c r="F877" s="34">
        <f t="shared" si="26"/>
        <v>6.3568723957283524E-3</v>
      </c>
      <c r="H877" s="31" t="s">
        <v>1026</v>
      </c>
      <c r="I877" s="31">
        <v>1397</v>
      </c>
      <c r="J877" s="31">
        <v>11</v>
      </c>
      <c r="K877" s="31">
        <v>7</v>
      </c>
      <c r="L877" s="31">
        <v>117900</v>
      </c>
      <c r="M877" s="34">
        <f t="shared" si="27"/>
        <v>1.2017167381974225E-2</v>
      </c>
    </row>
    <row r="878" spans="1:13" x14ac:dyDescent="0.3">
      <c r="A878" s="29" t="s">
        <v>1049</v>
      </c>
      <c r="B878" s="29">
        <v>1397</v>
      </c>
      <c r="C878" s="29">
        <v>12</v>
      </c>
      <c r="D878" s="29">
        <v>7</v>
      </c>
      <c r="E878" s="29">
        <v>86879</v>
      </c>
      <c r="F878" s="34">
        <f t="shared" si="26"/>
        <v>-4.9136390708754973E-3</v>
      </c>
      <c r="H878" s="29" t="s">
        <v>1027</v>
      </c>
      <c r="I878" s="29">
        <v>1397</v>
      </c>
      <c r="J878" s="29">
        <v>11</v>
      </c>
      <c r="K878" s="29">
        <v>8</v>
      </c>
      <c r="L878" s="29">
        <v>118000</v>
      </c>
      <c r="M878" s="34">
        <f t="shared" si="27"/>
        <v>8.4817642069556776E-4</v>
      </c>
    </row>
    <row r="879" spans="1:13" x14ac:dyDescent="0.3">
      <c r="A879" s="31" t="s">
        <v>1050</v>
      </c>
      <c r="B879" s="31">
        <v>1397</v>
      </c>
      <c r="C879" s="31">
        <v>12</v>
      </c>
      <c r="D879" s="31">
        <v>8</v>
      </c>
      <c r="E879" s="31">
        <v>87715</v>
      </c>
      <c r="F879" s="34">
        <f t="shared" si="26"/>
        <v>9.6225785287584742E-3</v>
      </c>
      <c r="H879" s="31" t="s">
        <v>1028</v>
      </c>
      <c r="I879" s="31">
        <v>1397</v>
      </c>
      <c r="J879" s="31">
        <v>11</v>
      </c>
      <c r="K879" s="31">
        <v>9</v>
      </c>
      <c r="L879" s="31">
        <v>118300</v>
      </c>
      <c r="M879" s="34">
        <f t="shared" si="27"/>
        <v>2.5423728813558366E-3</v>
      </c>
    </row>
    <row r="880" spans="1:13" x14ac:dyDescent="0.3">
      <c r="A880" s="29" t="s">
        <v>1051</v>
      </c>
      <c r="B880" s="29">
        <v>1397</v>
      </c>
      <c r="C880" s="29">
        <v>12</v>
      </c>
      <c r="D880" s="29">
        <v>9</v>
      </c>
      <c r="E880" s="29">
        <v>87869</v>
      </c>
      <c r="F880" s="34">
        <f t="shared" si="26"/>
        <v>1.7556860286154219E-3</v>
      </c>
      <c r="H880" s="29" t="s">
        <v>1029</v>
      </c>
      <c r="I880" s="29">
        <v>1397</v>
      </c>
      <c r="J880" s="29">
        <v>11</v>
      </c>
      <c r="K880" s="29">
        <v>10</v>
      </c>
      <c r="L880" s="29">
        <v>119450</v>
      </c>
      <c r="M880" s="34">
        <f t="shared" si="27"/>
        <v>9.7210481825866779E-3</v>
      </c>
    </row>
    <row r="881" spans="1:13" x14ac:dyDescent="0.3">
      <c r="A881" s="31" t="s">
        <v>1052</v>
      </c>
      <c r="B881" s="31">
        <v>1397</v>
      </c>
      <c r="C881" s="31">
        <v>12</v>
      </c>
      <c r="D881" s="31">
        <v>11</v>
      </c>
      <c r="E881" s="31">
        <v>87424</v>
      </c>
      <c r="F881" s="34">
        <f t="shared" si="26"/>
        <v>-5.0643571680569766E-3</v>
      </c>
      <c r="H881" s="31" t="s">
        <v>1030</v>
      </c>
      <c r="I881" s="31">
        <v>1397</v>
      </c>
      <c r="J881" s="31">
        <v>11</v>
      </c>
      <c r="K881" s="31">
        <v>11</v>
      </c>
      <c r="L881" s="31">
        <v>118500</v>
      </c>
      <c r="M881" s="34">
        <f t="shared" si="27"/>
        <v>-7.9531184596065563E-3</v>
      </c>
    </row>
    <row r="882" spans="1:13" x14ac:dyDescent="0.3">
      <c r="A882" s="29" t="s">
        <v>1053</v>
      </c>
      <c r="B882" s="29">
        <v>1397</v>
      </c>
      <c r="C882" s="29">
        <v>12</v>
      </c>
      <c r="D882" s="29">
        <v>12</v>
      </c>
      <c r="E882" s="29">
        <v>86979</v>
      </c>
      <c r="F882" s="34">
        <f t="shared" si="26"/>
        <v>-5.0901354319180525E-3</v>
      </c>
      <c r="H882" s="29" t="s">
        <v>1031</v>
      </c>
      <c r="I882" s="29">
        <v>1397</v>
      </c>
      <c r="J882" s="29">
        <v>11</v>
      </c>
      <c r="K882" s="29">
        <v>13</v>
      </c>
      <c r="L882" s="29">
        <v>113000</v>
      </c>
      <c r="M882" s="34">
        <f t="shared" si="27"/>
        <v>-4.641350210970463E-2</v>
      </c>
    </row>
    <row r="883" spans="1:13" x14ac:dyDescent="0.3">
      <c r="A883" s="31" t="s">
        <v>1054</v>
      </c>
      <c r="B883" s="31">
        <v>1397</v>
      </c>
      <c r="C883" s="31">
        <v>12</v>
      </c>
      <c r="D883" s="31">
        <v>13</v>
      </c>
      <c r="E883" s="31">
        <v>89664</v>
      </c>
      <c r="F883" s="34">
        <f t="shared" si="26"/>
        <v>3.0869520229020786E-2</v>
      </c>
      <c r="H883" s="31" t="s">
        <v>1032</v>
      </c>
      <c r="I883" s="31">
        <v>1397</v>
      </c>
      <c r="J883" s="31">
        <v>11</v>
      </c>
      <c r="K883" s="31">
        <v>14</v>
      </c>
      <c r="L883" s="31">
        <v>110000</v>
      </c>
      <c r="M883" s="34">
        <f t="shared" si="27"/>
        <v>-2.6548672566371723E-2</v>
      </c>
    </row>
    <row r="884" spans="1:13" x14ac:dyDescent="0.3">
      <c r="A884" s="29" t="s">
        <v>1055</v>
      </c>
      <c r="B884" s="29">
        <v>1397</v>
      </c>
      <c r="C884" s="29">
        <v>12</v>
      </c>
      <c r="D884" s="29">
        <v>14</v>
      </c>
      <c r="E884" s="29">
        <v>88523</v>
      </c>
      <c r="F884" s="34">
        <f t="shared" si="26"/>
        <v>-1.2725285510349793E-2</v>
      </c>
      <c r="H884" s="29" t="s">
        <v>1033</v>
      </c>
      <c r="I884" s="29">
        <v>1397</v>
      </c>
      <c r="J884" s="29">
        <v>11</v>
      </c>
      <c r="K884" s="29">
        <v>15</v>
      </c>
      <c r="L884" s="29">
        <v>116500</v>
      </c>
      <c r="M884" s="34">
        <f t="shared" si="27"/>
        <v>5.9090909090909083E-2</v>
      </c>
    </row>
    <row r="885" spans="1:13" x14ac:dyDescent="0.3">
      <c r="A885" s="31" t="s">
        <v>1056</v>
      </c>
      <c r="B885" s="31">
        <v>1397</v>
      </c>
      <c r="C885" s="31">
        <v>12</v>
      </c>
      <c r="D885" s="31">
        <v>15</v>
      </c>
      <c r="E885" s="31">
        <v>88981</v>
      </c>
      <c r="F885" s="34">
        <f t="shared" si="26"/>
        <v>5.1737966404210578E-3</v>
      </c>
      <c r="H885" s="31" t="s">
        <v>1034</v>
      </c>
      <c r="I885" s="31">
        <v>1397</v>
      </c>
      <c r="J885" s="31">
        <v>11</v>
      </c>
      <c r="K885" s="31">
        <v>16</v>
      </c>
      <c r="L885" s="31">
        <v>117500</v>
      </c>
      <c r="M885" s="34">
        <f t="shared" si="27"/>
        <v>8.5836909871244149E-3</v>
      </c>
    </row>
    <row r="886" spans="1:13" x14ac:dyDescent="0.3">
      <c r="A886" s="29" t="s">
        <v>1057</v>
      </c>
      <c r="B886" s="29">
        <v>1397</v>
      </c>
      <c r="C886" s="29">
        <v>12</v>
      </c>
      <c r="D886" s="29">
        <v>16</v>
      </c>
      <c r="E886" s="29">
        <v>89437</v>
      </c>
      <c r="F886" s="34">
        <f t="shared" si="26"/>
        <v>5.1246895404637449E-3</v>
      </c>
      <c r="H886" s="29" t="s">
        <v>1035</v>
      </c>
      <c r="I886" s="29">
        <v>1397</v>
      </c>
      <c r="J886" s="29">
        <v>11</v>
      </c>
      <c r="K886" s="29">
        <v>17</v>
      </c>
      <c r="L886" s="29">
        <v>118500</v>
      </c>
      <c r="M886" s="34">
        <f t="shared" si="27"/>
        <v>8.5106382978723527E-3</v>
      </c>
    </row>
    <row r="887" spans="1:13" x14ac:dyDescent="0.3">
      <c r="A887" s="31" t="s">
        <v>1058</v>
      </c>
      <c r="B887" s="31">
        <v>1397</v>
      </c>
      <c r="C887" s="31">
        <v>12</v>
      </c>
      <c r="D887" s="31">
        <v>18</v>
      </c>
      <c r="E887" s="31">
        <v>92934</v>
      </c>
      <c r="F887" s="34">
        <f t="shared" si="26"/>
        <v>3.9100148708029137E-2</v>
      </c>
      <c r="H887" s="31" t="s">
        <v>1036</v>
      </c>
      <c r="I887" s="31">
        <v>1397</v>
      </c>
      <c r="J887" s="31">
        <v>11</v>
      </c>
      <c r="K887" s="31">
        <v>18</v>
      </c>
      <c r="L887" s="31">
        <v>116450</v>
      </c>
      <c r="M887" s="34">
        <f t="shared" si="27"/>
        <v>-1.7299578059071785E-2</v>
      </c>
    </row>
    <row r="888" spans="1:13" x14ac:dyDescent="0.3">
      <c r="A888" s="29" t="s">
        <v>1059</v>
      </c>
      <c r="B888" s="29">
        <v>1397</v>
      </c>
      <c r="C888" s="29">
        <v>12</v>
      </c>
      <c r="D888" s="29">
        <v>19</v>
      </c>
      <c r="E888" s="29">
        <v>88374</v>
      </c>
      <c r="F888" s="34">
        <f t="shared" si="26"/>
        <v>-4.9067079863128638E-2</v>
      </c>
      <c r="H888" s="29" t="s">
        <v>1037</v>
      </c>
      <c r="I888" s="29">
        <v>1397</v>
      </c>
      <c r="J888" s="29">
        <v>11</v>
      </c>
      <c r="K888" s="29">
        <v>21</v>
      </c>
      <c r="L888" s="29">
        <v>117100</v>
      </c>
      <c r="M888" s="34">
        <f t="shared" si="27"/>
        <v>5.5817947617002872E-3</v>
      </c>
    </row>
    <row r="889" spans="1:13" x14ac:dyDescent="0.3">
      <c r="A889" s="31" t="s">
        <v>1060</v>
      </c>
      <c r="B889" s="31">
        <v>1397</v>
      </c>
      <c r="C889" s="31">
        <v>12</v>
      </c>
      <c r="D889" s="31">
        <v>20</v>
      </c>
      <c r="E889" s="31">
        <v>89461</v>
      </c>
      <c r="F889" s="34">
        <f t="shared" si="26"/>
        <v>1.2299997736890944E-2</v>
      </c>
      <c r="H889" s="31" t="s">
        <v>1038</v>
      </c>
      <c r="I889" s="31">
        <v>1397</v>
      </c>
      <c r="J889" s="31">
        <v>11</v>
      </c>
      <c r="K889" s="31">
        <v>23</v>
      </c>
      <c r="L889" s="31">
        <v>119000</v>
      </c>
      <c r="M889" s="34">
        <f t="shared" si="27"/>
        <v>1.6225448334756587E-2</v>
      </c>
    </row>
    <row r="890" spans="1:13" x14ac:dyDescent="0.3">
      <c r="A890" s="29" t="s">
        <v>1061</v>
      </c>
      <c r="B890" s="29">
        <v>1397</v>
      </c>
      <c r="C890" s="29">
        <v>12</v>
      </c>
      <c r="D890" s="29">
        <v>21</v>
      </c>
      <c r="E890" s="29">
        <v>109000</v>
      </c>
      <c r="F890" s="34">
        <f t="shared" si="26"/>
        <v>0.21840802137244153</v>
      </c>
      <c r="H890" s="29" t="s">
        <v>1039</v>
      </c>
      <c r="I890" s="29">
        <v>1397</v>
      </c>
      <c r="J890" s="29">
        <v>11</v>
      </c>
      <c r="K890" s="29">
        <v>24</v>
      </c>
      <c r="L890" s="29">
        <v>119300</v>
      </c>
      <c r="M890" s="34">
        <f t="shared" si="27"/>
        <v>2.5210084033613356E-3</v>
      </c>
    </row>
    <row r="891" spans="1:13" x14ac:dyDescent="0.3">
      <c r="A891" s="31" t="s">
        <v>1062</v>
      </c>
      <c r="B891" s="31">
        <v>1397</v>
      </c>
      <c r="C891" s="31">
        <v>12</v>
      </c>
      <c r="D891" s="31">
        <v>22</v>
      </c>
      <c r="E891" s="31">
        <v>88937</v>
      </c>
      <c r="F891" s="34">
        <f t="shared" si="26"/>
        <v>-0.18406422018348623</v>
      </c>
      <c r="H891" s="31" t="s">
        <v>1954</v>
      </c>
      <c r="I891" s="31">
        <v>1397</v>
      </c>
      <c r="J891" s="31">
        <v>11</v>
      </c>
      <c r="K891" s="31">
        <v>25</v>
      </c>
      <c r="L891" s="31">
        <v>118500</v>
      </c>
      <c r="M891" s="34">
        <f t="shared" si="27"/>
        <v>-6.7057837384744134E-3</v>
      </c>
    </row>
    <row r="892" spans="1:13" x14ac:dyDescent="0.3">
      <c r="A892" s="29" t="s">
        <v>1063</v>
      </c>
      <c r="B892" s="29">
        <v>1397</v>
      </c>
      <c r="C892" s="29">
        <v>12</v>
      </c>
      <c r="D892" s="29">
        <v>23</v>
      </c>
      <c r="E892" s="29">
        <v>89639</v>
      </c>
      <c r="F892" s="34">
        <f t="shared" si="26"/>
        <v>7.8932277904584236E-3</v>
      </c>
      <c r="H892" s="29" t="s">
        <v>1040</v>
      </c>
      <c r="I892" s="29">
        <v>1397</v>
      </c>
      <c r="J892" s="29">
        <v>11</v>
      </c>
      <c r="K892" s="29">
        <v>27</v>
      </c>
      <c r="L892" s="29">
        <v>121000</v>
      </c>
      <c r="M892" s="34">
        <f t="shared" si="27"/>
        <v>2.1097046413502074E-2</v>
      </c>
    </row>
    <row r="893" spans="1:13" x14ac:dyDescent="0.3">
      <c r="A893" s="31" t="s">
        <v>1064</v>
      </c>
      <c r="B893" s="31">
        <v>1397</v>
      </c>
      <c r="C893" s="31">
        <v>12</v>
      </c>
      <c r="D893" s="31">
        <v>25</v>
      </c>
      <c r="E893" s="31">
        <v>92970</v>
      </c>
      <c r="F893" s="34">
        <f t="shared" si="26"/>
        <v>3.716016466047134E-2</v>
      </c>
      <c r="H893" s="31" t="s">
        <v>1041</v>
      </c>
      <c r="I893" s="31">
        <v>1397</v>
      </c>
      <c r="J893" s="31">
        <v>11</v>
      </c>
      <c r="K893" s="31">
        <v>28</v>
      </c>
      <c r="L893" s="31">
        <v>123500</v>
      </c>
      <c r="M893" s="34">
        <f t="shared" si="27"/>
        <v>2.0661157024793431E-2</v>
      </c>
    </row>
    <row r="894" spans="1:13" x14ac:dyDescent="0.3">
      <c r="A894" s="29" t="s">
        <v>1065</v>
      </c>
      <c r="B894" s="29">
        <v>1397</v>
      </c>
      <c r="C894" s="29">
        <v>12</v>
      </c>
      <c r="D894" s="29">
        <v>26</v>
      </c>
      <c r="E894" s="29">
        <v>88878</v>
      </c>
      <c r="F894" s="34">
        <f t="shared" si="26"/>
        <v>-4.401419812842855E-2</v>
      </c>
      <c r="H894" s="29" t="s">
        <v>1042</v>
      </c>
      <c r="I894" s="29">
        <v>1397</v>
      </c>
      <c r="J894" s="29">
        <v>11</v>
      </c>
      <c r="K894" s="29">
        <v>29</v>
      </c>
      <c r="L894" s="29">
        <v>129000</v>
      </c>
      <c r="M894" s="34">
        <f t="shared" si="27"/>
        <v>4.4534412955465674E-2</v>
      </c>
    </row>
    <row r="895" spans="1:13" x14ac:dyDescent="0.3">
      <c r="A895" s="31" t="s">
        <v>1066</v>
      </c>
      <c r="B895" s="31">
        <v>1397</v>
      </c>
      <c r="C895" s="31">
        <v>12</v>
      </c>
      <c r="D895" s="31">
        <v>27</v>
      </c>
      <c r="E895" s="31">
        <v>88844</v>
      </c>
      <c r="F895" s="34">
        <f t="shared" si="26"/>
        <v>-3.8254686199057364E-4</v>
      </c>
      <c r="H895" s="31" t="s">
        <v>1043</v>
      </c>
      <c r="I895" s="31">
        <v>1397</v>
      </c>
      <c r="J895" s="31">
        <v>11</v>
      </c>
      <c r="K895" s="31">
        <v>30</v>
      </c>
      <c r="L895" s="31">
        <v>128000</v>
      </c>
      <c r="M895" s="34">
        <f t="shared" si="27"/>
        <v>-7.7519379844961378E-3</v>
      </c>
    </row>
    <row r="896" spans="1:13" x14ac:dyDescent="0.3">
      <c r="A896" s="29" t="s">
        <v>1067</v>
      </c>
      <c r="B896" s="29">
        <v>1397</v>
      </c>
      <c r="C896" s="29">
        <v>12</v>
      </c>
      <c r="D896" s="29">
        <v>28</v>
      </c>
      <c r="E896" s="29">
        <v>89362</v>
      </c>
      <c r="F896" s="34">
        <f t="shared" si="26"/>
        <v>5.8304443744090495E-3</v>
      </c>
      <c r="H896" s="29" t="s">
        <v>1044</v>
      </c>
      <c r="I896" s="29">
        <v>1397</v>
      </c>
      <c r="J896" s="29">
        <v>12</v>
      </c>
      <c r="K896" s="29">
        <v>1</v>
      </c>
      <c r="L896" s="29">
        <v>129700</v>
      </c>
      <c r="M896" s="34">
        <f t="shared" si="27"/>
        <v>1.3281249999999911E-2</v>
      </c>
    </row>
    <row r="897" spans="1:13" x14ac:dyDescent="0.3">
      <c r="A897" s="31" t="s">
        <v>1068</v>
      </c>
      <c r="B897" s="31">
        <v>1398</v>
      </c>
      <c r="C897" s="31">
        <v>1</v>
      </c>
      <c r="D897" s="31">
        <v>5</v>
      </c>
      <c r="E897" s="31">
        <v>90077</v>
      </c>
      <c r="F897" s="34">
        <f t="shared" si="26"/>
        <v>8.0011638056445289E-3</v>
      </c>
      <c r="H897" s="31" t="s">
        <v>1045</v>
      </c>
      <c r="I897" s="31">
        <v>1397</v>
      </c>
      <c r="J897" s="31">
        <v>12</v>
      </c>
      <c r="K897" s="31">
        <v>2</v>
      </c>
      <c r="L897" s="31">
        <v>129700</v>
      </c>
      <c r="M897" s="34">
        <f t="shared" si="27"/>
        <v>0</v>
      </c>
    </row>
    <row r="898" spans="1:13" x14ac:dyDescent="0.3">
      <c r="A898" s="29" t="s">
        <v>1069</v>
      </c>
      <c r="B898" s="29">
        <v>1398</v>
      </c>
      <c r="C898" s="29">
        <v>1</v>
      </c>
      <c r="D898" s="29">
        <v>6</v>
      </c>
      <c r="E898" s="29">
        <v>90359.5</v>
      </c>
      <c r="F898" s="34">
        <f t="shared" si="26"/>
        <v>3.1362056906869551E-3</v>
      </c>
      <c r="H898" s="29" t="s">
        <v>1046</v>
      </c>
      <c r="I898" s="29">
        <v>1397</v>
      </c>
      <c r="J898" s="29">
        <v>12</v>
      </c>
      <c r="K898" s="29">
        <v>4</v>
      </c>
      <c r="L898" s="29">
        <v>125000</v>
      </c>
      <c r="M898" s="34">
        <f t="shared" si="27"/>
        <v>-3.6237471087124162E-2</v>
      </c>
    </row>
    <row r="899" spans="1:13" x14ac:dyDescent="0.3">
      <c r="A899" s="31" t="s">
        <v>1070</v>
      </c>
      <c r="B899" s="31">
        <v>1398</v>
      </c>
      <c r="C899" s="31">
        <v>1</v>
      </c>
      <c r="D899" s="31">
        <v>7</v>
      </c>
      <c r="E899" s="31">
        <v>90500.75</v>
      </c>
      <c r="F899" s="34">
        <f t="shared" si="26"/>
        <v>1.563200327580283E-3</v>
      </c>
      <c r="H899" s="31" t="s">
        <v>1047</v>
      </c>
      <c r="I899" s="31">
        <v>1397</v>
      </c>
      <c r="J899" s="31">
        <v>12</v>
      </c>
      <c r="K899" s="31">
        <v>5</v>
      </c>
      <c r="L899" s="31">
        <v>136500</v>
      </c>
      <c r="M899" s="34">
        <f t="shared" si="27"/>
        <v>9.2000000000000082E-2</v>
      </c>
    </row>
    <row r="900" spans="1:13" x14ac:dyDescent="0.3">
      <c r="A900" s="29" t="s">
        <v>1071</v>
      </c>
      <c r="B900" s="29">
        <v>1398</v>
      </c>
      <c r="C900" s="29">
        <v>1</v>
      </c>
      <c r="D900" s="29">
        <v>10</v>
      </c>
      <c r="E900" s="29">
        <v>90571.375</v>
      </c>
      <c r="F900" s="34">
        <f t="shared" si="26"/>
        <v>7.8038027309168534E-4</v>
      </c>
      <c r="H900" s="29" t="s">
        <v>1048</v>
      </c>
      <c r="I900" s="29">
        <v>1397</v>
      </c>
      <c r="J900" s="29">
        <v>12</v>
      </c>
      <c r="K900" s="29">
        <v>6</v>
      </c>
      <c r="L900" s="29">
        <v>134500</v>
      </c>
      <c r="M900" s="34">
        <f t="shared" si="27"/>
        <v>-1.46520146520146E-2</v>
      </c>
    </row>
    <row r="901" spans="1:13" x14ac:dyDescent="0.3">
      <c r="A901" s="31" t="s">
        <v>1072</v>
      </c>
      <c r="B901" s="31">
        <v>1398</v>
      </c>
      <c r="C901" s="31">
        <v>1</v>
      </c>
      <c r="D901" s="31">
        <v>11</v>
      </c>
      <c r="E901" s="31">
        <v>90606.6875</v>
      </c>
      <c r="F901" s="34">
        <f t="shared" si="26"/>
        <v>3.8988587729837931E-4</v>
      </c>
      <c r="H901" s="31" t="s">
        <v>1049</v>
      </c>
      <c r="I901" s="31">
        <v>1397</v>
      </c>
      <c r="J901" s="31">
        <v>12</v>
      </c>
      <c r="K901" s="31">
        <v>7</v>
      </c>
      <c r="L901" s="31">
        <v>133000</v>
      </c>
      <c r="M901" s="34">
        <f t="shared" si="27"/>
        <v>-1.1152416356877359E-2</v>
      </c>
    </row>
    <row r="902" spans="1:13" x14ac:dyDescent="0.3">
      <c r="A902" s="29" t="s">
        <v>1073</v>
      </c>
      <c r="B902" s="29">
        <v>1398</v>
      </c>
      <c r="C902" s="29">
        <v>1</v>
      </c>
      <c r="D902" s="29">
        <v>14</v>
      </c>
      <c r="E902" s="29">
        <v>90642</v>
      </c>
      <c r="F902" s="34">
        <f t="shared" ref="F902:F965" si="28">E902/E901-1</f>
        <v>3.8973392554497721E-4</v>
      </c>
      <c r="H902" s="29" t="s">
        <v>1050</v>
      </c>
      <c r="I902" s="29">
        <v>1397</v>
      </c>
      <c r="J902" s="29">
        <v>12</v>
      </c>
      <c r="K902" s="29">
        <v>8</v>
      </c>
      <c r="L902" s="29">
        <v>132500</v>
      </c>
      <c r="M902" s="34">
        <f t="shared" ref="M902:M965" si="29">L902/L901-1</f>
        <v>-3.7593984962406291E-3</v>
      </c>
    </row>
    <row r="903" spans="1:13" x14ac:dyDescent="0.3">
      <c r="A903" s="31" t="s">
        <v>1074</v>
      </c>
      <c r="B903" s="31">
        <v>1398</v>
      </c>
      <c r="C903" s="31">
        <v>1</v>
      </c>
      <c r="D903" s="31">
        <v>17</v>
      </c>
      <c r="E903" s="31">
        <v>91905</v>
      </c>
      <c r="F903" s="34">
        <f t="shared" si="28"/>
        <v>1.393393790957842E-2</v>
      </c>
      <c r="H903" s="31" t="s">
        <v>1051</v>
      </c>
      <c r="I903" s="31">
        <v>1397</v>
      </c>
      <c r="J903" s="31">
        <v>12</v>
      </c>
      <c r="K903" s="31">
        <v>9</v>
      </c>
      <c r="L903" s="31">
        <v>132000</v>
      </c>
      <c r="M903" s="34">
        <f t="shared" si="29"/>
        <v>-3.7735849056603765E-3</v>
      </c>
    </row>
    <row r="904" spans="1:13" x14ac:dyDescent="0.3">
      <c r="A904" s="29" t="s">
        <v>1075</v>
      </c>
      <c r="B904" s="29">
        <v>1398</v>
      </c>
      <c r="C904" s="29">
        <v>1</v>
      </c>
      <c r="D904" s="29">
        <v>18</v>
      </c>
      <c r="E904" s="29">
        <v>92536.5</v>
      </c>
      <c r="F904" s="34">
        <f t="shared" si="28"/>
        <v>6.8712257222132145E-3</v>
      </c>
      <c r="H904" s="29" t="s">
        <v>1052</v>
      </c>
      <c r="I904" s="29">
        <v>1397</v>
      </c>
      <c r="J904" s="29">
        <v>12</v>
      </c>
      <c r="K904" s="29">
        <v>11</v>
      </c>
      <c r="L904" s="29">
        <v>134500</v>
      </c>
      <c r="M904" s="34">
        <f t="shared" si="29"/>
        <v>1.8939393939394034E-2</v>
      </c>
    </row>
    <row r="905" spans="1:13" x14ac:dyDescent="0.3">
      <c r="A905" s="31" t="s">
        <v>1076</v>
      </c>
      <c r="B905" s="31">
        <v>1398</v>
      </c>
      <c r="C905" s="31">
        <v>1</v>
      </c>
      <c r="D905" s="31">
        <v>19</v>
      </c>
      <c r="E905" s="31">
        <v>92852.25</v>
      </c>
      <c r="F905" s="34">
        <f t="shared" si="28"/>
        <v>3.4121670908235924E-3</v>
      </c>
      <c r="H905" s="31" t="s">
        <v>1053</v>
      </c>
      <c r="I905" s="31">
        <v>1397</v>
      </c>
      <c r="J905" s="31">
        <v>12</v>
      </c>
      <c r="K905" s="31">
        <v>12</v>
      </c>
      <c r="L905" s="31">
        <v>129860</v>
      </c>
      <c r="M905" s="34">
        <f t="shared" si="29"/>
        <v>-3.4498141263940574E-2</v>
      </c>
    </row>
    <row r="906" spans="1:13" x14ac:dyDescent="0.3">
      <c r="A906" s="29" t="s">
        <v>1077</v>
      </c>
      <c r="B906" s="29">
        <v>1398</v>
      </c>
      <c r="C906" s="29">
        <v>1</v>
      </c>
      <c r="D906" s="29">
        <v>20</v>
      </c>
      <c r="E906" s="29">
        <v>93010.125</v>
      </c>
      <c r="F906" s="34">
        <f t="shared" si="28"/>
        <v>1.700281899469358E-3</v>
      </c>
      <c r="H906" s="29" t="s">
        <v>1054</v>
      </c>
      <c r="I906" s="29">
        <v>1397</v>
      </c>
      <c r="J906" s="29">
        <v>12</v>
      </c>
      <c r="K906" s="29">
        <v>13</v>
      </c>
      <c r="L906" s="29">
        <v>127070</v>
      </c>
      <c r="M906" s="34">
        <f t="shared" si="29"/>
        <v>-2.1484675804712805E-2</v>
      </c>
    </row>
    <row r="907" spans="1:13" x14ac:dyDescent="0.3">
      <c r="A907" s="31" t="s">
        <v>1078</v>
      </c>
      <c r="B907" s="31">
        <v>1398</v>
      </c>
      <c r="C907" s="31">
        <v>1</v>
      </c>
      <c r="D907" s="31">
        <v>21</v>
      </c>
      <c r="E907" s="31">
        <v>93089.0625</v>
      </c>
      <c r="F907" s="34">
        <f t="shared" si="28"/>
        <v>8.4869792401631727E-4</v>
      </c>
      <c r="H907" s="31" t="s">
        <v>1055</v>
      </c>
      <c r="I907" s="31">
        <v>1397</v>
      </c>
      <c r="J907" s="31">
        <v>12</v>
      </c>
      <c r="K907" s="31">
        <v>14</v>
      </c>
      <c r="L907" s="31">
        <v>125980</v>
      </c>
      <c r="M907" s="34">
        <f t="shared" si="29"/>
        <v>-8.5779491618792614E-3</v>
      </c>
    </row>
    <row r="908" spans="1:13" x14ac:dyDescent="0.3">
      <c r="A908" s="29" t="s">
        <v>1079</v>
      </c>
      <c r="B908" s="29">
        <v>1398</v>
      </c>
      <c r="C908" s="29">
        <v>1</v>
      </c>
      <c r="D908" s="29">
        <v>24</v>
      </c>
      <c r="E908" s="29">
        <v>93128.53125</v>
      </c>
      <c r="F908" s="34">
        <f t="shared" si="28"/>
        <v>4.2398912331931271E-4</v>
      </c>
      <c r="H908" s="29" t="s">
        <v>1056</v>
      </c>
      <c r="I908" s="29">
        <v>1397</v>
      </c>
      <c r="J908" s="29">
        <v>12</v>
      </c>
      <c r="K908" s="29">
        <v>15</v>
      </c>
      <c r="L908" s="29">
        <v>131540</v>
      </c>
      <c r="M908" s="34">
        <f t="shared" si="29"/>
        <v>4.4133989522146422E-2</v>
      </c>
    </row>
    <row r="909" spans="1:13" x14ac:dyDescent="0.3">
      <c r="A909" s="31" t="s">
        <v>1080</v>
      </c>
      <c r="B909" s="31">
        <v>1398</v>
      </c>
      <c r="C909" s="31">
        <v>1</v>
      </c>
      <c r="D909" s="31">
        <v>25</v>
      </c>
      <c r="E909" s="31">
        <v>93148.265625</v>
      </c>
      <c r="F909" s="34">
        <f t="shared" si="28"/>
        <v>2.1190471636467478E-4</v>
      </c>
      <c r="H909" s="31" t="s">
        <v>1057</v>
      </c>
      <c r="I909" s="31">
        <v>1397</v>
      </c>
      <c r="J909" s="31">
        <v>12</v>
      </c>
      <c r="K909" s="31">
        <v>16</v>
      </c>
      <c r="L909" s="31">
        <v>130370</v>
      </c>
      <c r="M909" s="34">
        <f t="shared" si="29"/>
        <v>-8.8946328113121975E-3</v>
      </c>
    </row>
    <row r="910" spans="1:13" x14ac:dyDescent="0.3">
      <c r="A910" s="29" t="s">
        <v>1081</v>
      </c>
      <c r="B910" s="29">
        <v>1398</v>
      </c>
      <c r="C910" s="29">
        <v>1</v>
      </c>
      <c r="D910" s="29">
        <v>26</v>
      </c>
      <c r="E910" s="29">
        <v>93158.132813000004</v>
      </c>
      <c r="F910" s="34">
        <f t="shared" si="28"/>
        <v>1.0592991650248962E-4</v>
      </c>
      <c r="H910" s="29" t="s">
        <v>1058</v>
      </c>
      <c r="I910" s="29">
        <v>1397</v>
      </c>
      <c r="J910" s="29">
        <v>12</v>
      </c>
      <c r="K910" s="29">
        <v>18</v>
      </c>
      <c r="L910" s="29">
        <v>131510</v>
      </c>
      <c r="M910" s="34">
        <f t="shared" si="29"/>
        <v>8.7443430237017505E-3</v>
      </c>
    </row>
    <row r="911" spans="1:13" x14ac:dyDescent="0.3">
      <c r="A911" s="31" t="s">
        <v>1082</v>
      </c>
      <c r="B911" s="31">
        <v>1398</v>
      </c>
      <c r="C911" s="31">
        <v>1</v>
      </c>
      <c r="D911" s="31">
        <v>27</v>
      </c>
      <c r="E911" s="31">
        <v>93163.066407000006</v>
      </c>
      <c r="F911" s="34">
        <f t="shared" si="28"/>
        <v>5.2959348271874873E-5</v>
      </c>
      <c r="H911" s="31" t="s">
        <v>1059</v>
      </c>
      <c r="I911" s="31">
        <v>1397</v>
      </c>
      <c r="J911" s="31">
        <v>12</v>
      </c>
      <c r="K911" s="31">
        <v>19</v>
      </c>
      <c r="L911" s="31">
        <v>130420</v>
      </c>
      <c r="M911" s="34">
        <f t="shared" si="29"/>
        <v>-8.2883430917800593E-3</v>
      </c>
    </row>
    <row r="912" spans="1:13" x14ac:dyDescent="0.3">
      <c r="A912" s="29" t="s">
        <v>1083</v>
      </c>
      <c r="B912" s="29">
        <v>1398</v>
      </c>
      <c r="C912" s="29">
        <v>1</v>
      </c>
      <c r="D912" s="29">
        <v>28</v>
      </c>
      <c r="E912" s="29">
        <v>93165.533204000007</v>
      </c>
      <c r="F912" s="34">
        <f t="shared" si="28"/>
        <v>2.6478271863972225E-5</v>
      </c>
      <c r="H912" s="29" t="s">
        <v>1060</v>
      </c>
      <c r="I912" s="29">
        <v>1397</v>
      </c>
      <c r="J912" s="29">
        <v>12</v>
      </c>
      <c r="K912" s="29">
        <v>20</v>
      </c>
      <c r="L912" s="29">
        <v>129050</v>
      </c>
      <c r="M912" s="34">
        <f t="shared" si="29"/>
        <v>-1.050452384603584E-2</v>
      </c>
    </row>
    <row r="913" spans="1:13" x14ac:dyDescent="0.3">
      <c r="A913" s="31" t="s">
        <v>1084</v>
      </c>
      <c r="B913" s="31">
        <v>1398</v>
      </c>
      <c r="C913" s="31">
        <v>1</v>
      </c>
      <c r="D913" s="31">
        <v>31</v>
      </c>
      <c r="E913" s="31">
        <v>93166.766602000003</v>
      </c>
      <c r="F913" s="34">
        <f t="shared" si="28"/>
        <v>1.3238780024904528E-5</v>
      </c>
      <c r="H913" s="31" t="s">
        <v>1061</v>
      </c>
      <c r="I913" s="31">
        <v>1397</v>
      </c>
      <c r="J913" s="31">
        <v>12</v>
      </c>
      <c r="K913" s="31">
        <v>21</v>
      </c>
      <c r="L913" s="31">
        <v>128470</v>
      </c>
      <c r="M913" s="34">
        <f t="shared" si="29"/>
        <v>-4.4943820224718767E-3</v>
      </c>
    </row>
    <row r="914" spans="1:13" x14ac:dyDescent="0.3">
      <c r="A914" s="29" t="s">
        <v>1085</v>
      </c>
      <c r="B914" s="29">
        <v>1398</v>
      </c>
      <c r="C914" s="29">
        <v>2</v>
      </c>
      <c r="D914" s="29">
        <v>1</v>
      </c>
      <c r="E914" s="29">
        <v>93168</v>
      </c>
      <c r="F914" s="34">
        <f t="shared" si="28"/>
        <v>1.3238604761989237E-5</v>
      </c>
      <c r="H914" s="29" t="s">
        <v>1062</v>
      </c>
      <c r="I914" s="29">
        <v>1397</v>
      </c>
      <c r="J914" s="29">
        <v>12</v>
      </c>
      <c r="K914" s="29">
        <v>22</v>
      </c>
      <c r="L914" s="29">
        <v>128550</v>
      </c>
      <c r="M914" s="34">
        <f t="shared" si="29"/>
        <v>6.2271347396269938E-4</v>
      </c>
    </row>
    <row r="915" spans="1:13" x14ac:dyDescent="0.3">
      <c r="A915" s="31" t="s">
        <v>1086</v>
      </c>
      <c r="B915" s="31">
        <v>1398</v>
      </c>
      <c r="C915" s="31">
        <v>2</v>
      </c>
      <c r="D915" s="31">
        <v>2</v>
      </c>
      <c r="E915" s="31">
        <v>92996</v>
      </c>
      <c r="F915" s="34">
        <f t="shared" si="28"/>
        <v>-1.8461274257255411E-3</v>
      </c>
      <c r="H915" s="31" t="s">
        <v>1063</v>
      </c>
      <c r="I915" s="31">
        <v>1397</v>
      </c>
      <c r="J915" s="31">
        <v>12</v>
      </c>
      <c r="K915" s="31">
        <v>23</v>
      </c>
      <c r="L915" s="31">
        <v>131020</v>
      </c>
      <c r="M915" s="34">
        <f t="shared" si="29"/>
        <v>1.9214313496694002E-2</v>
      </c>
    </row>
    <row r="916" spans="1:13" x14ac:dyDescent="0.3">
      <c r="A916" s="29" t="s">
        <v>1087</v>
      </c>
      <c r="B916" s="29">
        <v>1398</v>
      </c>
      <c r="C916" s="29">
        <v>2</v>
      </c>
      <c r="D916" s="29">
        <v>3</v>
      </c>
      <c r="E916" s="29">
        <v>92910</v>
      </c>
      <c r="F916" s="34">
        <f t="shared" si="28"/>
        <v>-9.2477095789067487E-4</v>
      </c>
      <c r="H916" s="29" t="s">
        <v>1064</v>
      </c>
      <c r="I916" s="29">
        <v>1397</v>
      </c>
      <c r="J916" s="29">
        <v>12</v>
      </c>
      <c r="K916" s="29">
        <v>25</v>
      </c>
      <c r="L916" s="29">
        <v>129850</v>
      </c>
      <c r="M916" s="34">
        <f t="shared" si="29"/>
        <v>-8.9299343611661808E-3</v>
      </c>
    </row>
    <row r="917" spans="1:13" x14ac:dyDescent="0.3">
      <c r="A917" s="31" t="s">
        <v>1088</v>
      </c>
      <c r="B917" s="31">
        <v>1398</v>
      </c>
      <c r="C917" s="31">
        <v>2</v>
      </c>
      <c r="D917" s="31">
        <v>4</v>
      </c>
      <c r="E917" s="31">
        <v>92867</v>
      </c>
      <c r="F917" s="34">
        <f t="shared" si="28"/>
        <v>-4.6281347540633178E-4</v>
      </c>
      <c r="H917" s="31" t="s">
        <v>1065</v>
      </c>
      <c r="I917" s="31">
        <v>1397</v>
      </c>
      <c r="J917" s="31">
        <v>12</v>
      </c>
      <c r="K917" s="31">
        <v>26</v>
      </c>
      <c r="L917" s="31">
        <v>128830</v>
      </c>
      <c r="M917" s="34">
        <f t="shared" si="29"/>
        <v>-7.85521755872165E-3</v>
      </c>
    </row>
    <row r="918" spans="1:13" x14ac:dyDescent="0.3">
      <c r="A918" s="29" t="s">
        <v>1089</v>
      </c>
      <c r="B918" s="29">
        <v>1398</v>
      </c>
      <c r="C918" s="29">
        <v>2</v>
      </c>
      <c r="D918" s="29">
        <v>7</v>
      </c>
      <c r="E918" s="29">
        <v>92845.5</v>
      </c>
      <c r="F918" s="34">
        <f t="shared" si="28"/>
        <v>-2.3151388544906393E-4</v>
      </c>
      <c r="H918" s="29" t="s">
        <v>1066</v>
      </c>
      <c r="I918" s="29">
        <v>1397</v>
      </c>
      <c r="J918" s="29">
        <v>12</v>
      </c>
      <c r="K918" s="29">
        <v>27</v>
      </c>
      <c r="L918" s="29">
        <v>128890</v>
      </c>
      <c r="M918" s="34">
        <f t="shared" si="29"/>
        <v>4.6573003182492911E-4</v>
      </c>
    </row>
    <row r="919" spans="1:13" x14ac:dyDescent="0.3">
      <c r="A919" s="31" t="s">
        <v>1090</v>
      </c>
      <c r="B919" s="31">
        <v>1398</v>
      </c>
      <c r="C919" s="31">
        <v>2</v>
      </c>
      <c r="D919" s="31">
        <v>8</v>
      </c>
      <c r="E919" s="31">
        <v>92834.75</v>
      </c>
      <c r="F919" s="34">
        <f t="shared" si="28"/>
        <v>-1.1578374826992643E-4</v>
      </c>
      <c r="H919" s="31" t="s">
        <v>1067</v>
      </c>
      <c r="I919" s="31">
        <v>1397</v>
      </c>
      <c r="J919" s="31">
        <v>12</v>
      </c>
      <c r="K919" s="31">
        <v>28</v>
      </c>
      <c r="L919" s="31">
        <v>128940</v>
      </c>
      <c r="M919" s="34">
        <f t="shared" si="29"/>
        <v>3.8792769027851115E-4</v>
      </c>
    </row>
    <row r="920" spans="1:13" x14ac:dyDescent="0.3">
      <c r="A920" s="29" t="s">
        <v>1091</v>
      </c>
      <c r="B920" s="29">
        <v>1398</v>
      </c>
      <c r="C920" s="29">
        <v>2</v>
      </c>
      <c r="D920" s="29">
        <v>9</v>
      </c>
      <c r="E920" s="29">
        <v>92824</v>
      </c>
      <c r="F920" s="34">
        <f t="shared" si="28"/>
        <v>-1.1579715569864923E-4</v>
      </c>
      <c r="H920" s="29" t="s">
        <v>1068</v>
      </c>
      <c r="I920" s="29">
        <v>1398</v>
      </c>
      <c r="J920" s="29">
        <v>1</v>
      </c>
      <c r="K920" s="29">
        <v>5</v>
      </c>
      <c r="L920" s="29">
        <v>129520</v>
      </c>
      <c r="M920" s="34">
        <f t="shared" si="29"/>
        <v>4.4982162246005597E-3</v>
      </c>
    </row>
    <row r="921" spans="1:13" x14ac:dyDescent="0.3">
      <c r="A921" s="31" t="s">
        <v>1092</v>
      </c>
      <c r="B921" s="31">
        <v>1398</v>
      </c>
      <c r="C921" s="31">
        <v>2</v>
      </c>
      <c r="D921" s="31">
        <v>10</v>
      </c>
      <c r="E921" s="31">
        <v>94351.5</v>
      </c>
      <c r="F921" s="34">
        <f t="shared" si="28"/>
        <v>1.6455873480996308E-2</v>
      </c>
      <c r="H921" s="31" t="s">
        <v>1069</v>
      </c>
      <c r="I921" s="31">
        <v>1398</v>
      </c>
      <c r="J921" s="31">
        <v>1</v>
      </c>
      <c r="K921" s="31">
        <v>6</v>
      </c>
      <c r="L921" s="31">
        <v>129510</v>
      </c>
      <c r="M921" s="34">
        <f t="shared" si="29"/>
        <v>-7.7208153181018702E-5</v>
      </c>
    </row>
    <row r="922" spans="1:13" x14ac:dyDescent="0.3">
      <c r="A922" s="29" t="s">
        <v>1093</v>
      </c>
      <c r="B922" s="29">
        <v>1398</v>
      </c>
      <c r="C922" s="29">
        <v>2</v>
      </c>
      <c r="D922" s="29">
        <v>11</v>
      </c>
      <c r="E922" s="29">
        <v>95115.25</v>
      </c>
      <c r="F922" s="34">
        <f t="shared" si="28"/>
        <v>8.0947308733829715E-3</v>
      </c>
      <c r="H922" s="29" t="s">
        <v>1070</v>
      </c>
      <c r="I922" s="29">
        <v>1398</v>
      </c>
      <c r="J922" s="29">
        <v>1</v>
      </c>
      <c r="K922" s="29">
        <v>7</v>
      </c>
      <c r="L922" s="29">
        <v>129420</v>
      </c>
      <c r="M922" s="34">
        <f t="shared" si="29"/>
        <v>-6.9492703266160749E-4</v>
      </c>
    </row>
    <row r="923" spans="1:13" x14ac:dyDescent="0.3">
      <c r="A923" s="31" t="s">
        <v>1094</v>
      </c>
      <c r="B923" s="31">
        <v>1398</v>
      </c>
      <c r="C923" s="31">
        <v>2</v>
      </c>
      <c r="D923" s="31">
        <v>12</v>
      </c>
      <c r="E923" s="31">
        <v>95879</v>
      </c>
      <c r="F923" s="34">
        <f t="shared" si="28"/>
        <v>8.0297323510163388E-3</v>
      </c>
      <c r="H923" s="31" t="s">
        <v>1955</v>
      </c>
      <c r="I923" s="31">
        <v>1398</v>
      </c>
      <c r="J923" s="31">
        <v>1</v>
      </c>
      <c r="K923" s="31">
        <v>8</v>
      </c>
      <c r="L923" s="31">
        <v>131890</v>
      </c>
      <c r="M923" s="34">
        <f t="shared" si="29"/>
        <v>1.9085149126873757E-2</v>
      </c>
    </row>
    <row r="924" spans="1:13" x14ac:dyDescent="0.3">
      <c r="A924" s="29" t="s">
        <v>1095</v>
      </c>
      <c r="B924" s="29">
        <v>1398</v>
      </c>
      <c r="C924" s="29">
        <v>2</v>
      </c>
      <c r="D924" s="29">
        <v>14</v>
      </c>
      <c r="E924" s="29">
        <v>95636</v>
      </c>
      <c r="F924" s="34">
        <f t="shared" si="28"/>
        <v>-2.5344444560331247E-3</v>
      </c>
      <c r="H924" s="29" t="s">
        <v>1071</v>
      </c>
      <c r="I924" s="29">
        <v>1398</v>
      </c>
      <c r="J924" s="29">
        <v>1</v>
      </c>
      <c r="K924" s="29">
        <v>10</v>
      </c>
      <c r="L924" s="29">
        <v>132000</v>
      </c>
      <c r="M924" s="34">
        <f t="shared" si="29"/>
        <v>8.3402835696411159E-4</v>
      </c>
    </row>
    <row r="925" spans="1:13" x14ac:dyDescent="0.3">
      <c r="A925" s="31" t="s">
        <v>1096</v>
      </c>
      <c r="B925" s="31">
        <v>1398</v>
      </c>
      <c r="C925" s="31">
        <v>2</v>
      </c>
      <c r="D925" s="31">
        <v>15</v>
      </c>
      <c r="E925" s="31">
        <v>96669</v>
      </c>
      <c r="F925" s="34">
        <f t="shared" si="28"/>
        <v>1.0801371868334186E-2</v>
      </c>
      <c r="H925" s="31" t="s">
        <v>1072</v>
      </c>
      <c r="I925" s="31">
        <v>1398</v>
      </c>
      <c r="J925" s="31">
        <v>1</v>
      </c>
      <c r="K925" s="31">
        <v>11</v>
      </c>
      <c r="L925" s="31">
        <v>132000</v>
      </c>
      <c r="M925" s="34">
        <f t="shared" si="29"/>
        <v>0</v>
      </c>
    </row>
    <row r="926" spans="1:13" x14ac:dyDescent="0.3">
      <c r="A926" s="29" t="s">
        <v>1097</v>
      </c>
      <c r="B926" s="29">
        <v>1398</v>
      </c>
      <c r="C926" s="29">
        <v>2</v>
      </c>
      <c r="D926" s="29">
        <v>16</v>
      </c>
      <c r="E926" s="29">
        <v>97711</v>
      </c>
      <c r="F926" s="34">
        <f t="shared" si="28"/>
        <v>1.0779050160858228E-2</v>
      </c>
      <c r="H926" s="29" t="s">
        <v>1956</v>
      </c>
      <c r="I926" s="29">
        <v>1398</v>
      </c>
      <c r="J926" s="29">
        <v>1</v>
      </c>
      <c r="K926" s="29">
        <v>15</v>
      </c>
      <c r="L926" s="29">
        <v>132000</v>
      </c>
      <c r="M926" s="34">
        <f t="shared" si="29"/>
        <v>0</v>
      </c>
    </row>
    <row r="927" spans="1:13" x14ac:dyDescent="0.3">
      <c r="A927" s="31" t="s">
        <v>1098</v>
      </c>
      <c r="B927" s="31">
        <v>1398</v>
      </c>
      <c r="C927" s="31">
        <v>2</v>
      </c>
      <c r="D927" s="31">
        <v>17</v>
      </c>
      <c r="E927" s="31">
        <v>98666</v>
      </c>
      <c r="F927" s="34">
        <f t="shared" si="28"/>
        <v>9.7737204613606021E-3</v>
      </c>
      <c r="H927" s="31" t="s">
        <v>1074</v>
      </c>
      <c r="I927" s="31">
        <v>1398</v>
      </c>
      <c r="J927" s="31">
        <v>1</v>
      </c>
      <c r="K927" s="31">
        <v>17</v>
      </c>
      <c r="L927" s="31">
        <v>131900</v>
      </c>
      <c r="M927" s="34">
        <f t="shared" si="29"/>
        <v>-7.575757575757347E-4</v>
      </c>
    </row>
    <row r="928" spans="1:13" x14ac:dyDescent="0.3">
      <c r="A928" s="29" t="s">
        <v>1099</v>
      </c>
      <c r="B928" s="29">
        <v>1398</v>
      </c>
      <c r="C928" s="29">
        <v>2</v>
      </c>
      <c r="D928" s="29">
        <v>18</v>
      </c>
      <c r="E928" s="29">
        <v>97853</v>
      </c>
      <c r="F928" s="34">
        <f t="shared" si="28"/>
        <v>-8.2399205400036646E-3</v>
      </c>
      <c r="H928" s="29" t="s">
        <v>1075</v>
      </c>
      <c r="I928" s="29">
        <v>1398</v>
      </c>
      <c r="J928" s="29">
        <v>1</v>
      </c>
      <c r="K928" s="29">
        <v>18</v>
      </c>
      <c r="L928" s="29">
        <v>133910</v>
      </c>
      <c r="M928" s="34">
        <f t="shared" si="29"/>
        <v>1.5238817285822659E-2</v>
      </c>
    </row>
    <row r="929" spans="1:13" x14ac:dyDescent="0.3">
      <c r="A929" s="31" t="s">
        <v>1100</v>
      </c>
      <c r="B929" s="31">
        <v>1398</v>
      </c>
      <c r="C929" s="31">
        <v>2</v>
      </c>
      <c r="D929" s="31">
        <v>19</v>
      </c>
      <c r="E929" s="31">
        <v>98604</v>
      </c>
      <c r="F929" s="34">
        <f t="shared" si="28"/>
        <v>7.6747774723309181E-3</v>
      </c>
      <c r="H929" s="31" t="s">
        <v>1076</v>
      </c>
      <c r="I929" s="31">
        <v>1398</v>
      </c>
      <c r="J929" s="31">
        <v>1</v>
      </c>
      <c r="K929" s="31">
        <v>19</v>
      </c>
      <c r="L929" s="31">
        <v>136900</v>
      </c>
      <c r="M929" s="34">
        <f t="shared" si="29"/>
        <v>2.2328429542229911E-2</v>
      </c>
    </row>
    <row r="930" spans="1:13" x14ac:dyDescent="0.3">
      <c r="A930" s="29" t="s">
        <v>1101</v>
      </c>
      <c r="B930" s="29">
        <v>1398</v>
      </c>
      <c r="C930" s="29">
        <v>2</v>
      </c>
      <c r="D930" s="29">
        <v>21</v>
      </c>
      <c r="E930" s="29">
        <v>98714</v>
      </c>
      <c r="F930" s="34">
        <f t="shared" si="28"/>
        <v>1.1155734047301191E-3</v>
      </c>
      <c r="H930" s="29" t="s">
        <v>1077</v>
      </c>
      <c r="I930" s="29">
        <v>1398</v>
      </c>
      <c r="J930" s="29">
        <v>1</v>
      </c>
      <c r="K930" s="29">
        <v>20</v>
      </c>
      <c r="L930" s="29">
        <v>141750</v>
      </c>
      <c r="M930" s="34">
        <f t="shared" si="29"/>
        <v>3.5427319211102981E-2</v>
      </c>
    </row>
    <row r="931" spans="1:13" x14ac:dyDescent="0.3">
      <c r="A931" s="31" t="s">
        <v>1102</v>
      </c>
      <c r="B931" s="31">
        <v>1398</v>
      </c>
      <c r="C931" s="31">
        <v>2</v>
      </c>
      <c r="D931" s="31">
        <v>22</v>
      </c>
      <c r="E931" s="31">
        <v>98455</v>
      </c>
      <c r="F931" s="34">
        <f t="shared" si="28"/>
        <v>-2.6237413132889076E-3</v>
      </c>
      <c r="H931" s="31" t="s">
        <v>1078</v>
      </c>
      <c r="I931" s="31">
        <v>1398</v>
      </c>
      <c r="J931" s="31">
        <v>1</v>
      </c>
      <c r="K931" s="31">
        <v>21</v>
      </c>
      <c r="L931" s="31">
        <v>137500</v>
      </c>
      <c r="M931" s="34">
        <f t="shared" si="29"/>
        <v>-2.9982363315696703E-2</v>
      </c>
    </row>
    <row r="932" spans="1:13" x14ac:dyDescent="0.3">
      <c r="A932" s="29" t="s">
        <v>1103</v>
      </c>
      <c r="B932" s="29">
        <v>1398</v>
      </c>
      <c r="C932" s="29">
        <v>2</v>
      </c>
      <c r="D932" s="29">
        <v>23</v>
      </c>
      <c r="E932" s="29">
        <v>100461</v>
      </c>
      <c r="F932" s="34">
        <f t="shared" si="28"/>
        <v>2.0374790513432606E-2</v>
      </c>
      <c r="H932" s="29" t="s">
        <v>1957</v>
      </c>
      <c r="I932" s="29">
        <v>1398</v>
      </c>
      <c r="J932" s="29">
        <v>1</v>
      </c>
      <c r="K932" s="29">
        <v>22</v>
      </c>
      <c r="L932" s="29">
        <v>137310</v>
      </c>
      <c r="M932" s="34">
        <f t="shared" si="29"/>
        <v>-1.3818181818181507E-3</v>
      </c>
    </row>
    <row r="933" spans="1:13" x14ac:dyDescent="0.3">
      <c r="A933" s="31" t="s">
        <v>1104</v>
      </c>
      <c r="B933" s="31">
        <v>1398</v>
      </c>
      <c r="C933" s="31">
        <v>2</v>
      </c>
      <c r="D933" s="31">
        <v>24</v>
      </c>
      <c r="E933" s="31">
        <v>112600</v>
      </c>
      <c r="F933" s="34">
        <f t="shared" si="28"/>
        <v>0.12083296005415045</v>
      </c>
      <c r="H933" s="31" t="s">
        <v>1079</v>
      </c>
      <c r="I933" s="31">
        <v>1398</v>
      </c>
      <c r="J933" s="31">
        <v>1</v>
      </c>
      <c r="K933" s="31">
        <v>24</v>
      </c>
      <c r="L933" s="31">
        <v>136000</v>
      </c>
      <c r="M933" s="34">
        <f t="shared" si="29"/>
        <v>-9.5404559027019165E-3</v>
      </c>
    </row>
    <row r="934" spans="1:13" x14ac:dyDescent="0.3">
      <c r="A934" s="29" t="s">
        <v>1105</v>
      </c>
      <c r="B934" s="29">
        <v>1398</v>
      </c>
      <c r="C934" s="29">
        <v>2</v>
      </c>
      <c r="D934" s="29">
        <v>25</v>
      </c>
      <c r="E934" s="29">
        <v>101396</v>
      </c>
      <c r="F934" s="34">
        <f t="shared" si="28"/>
        <v>-9.9502664298401378E-2</v>
      </c>
      <c r="H934" s="29" t="s">
        <v>1080</v>
      </c>
      <c r="I934" s="29">
        <v>1398</v>
      </c>
      <c r="J934" s="29">
        <v>1</v>
      </c>
      <c r="K934" s="29">
        <v>25</v>
      </c>
      <c r="L934" s="29">
        <v>134500</v>
      </c>
      <c r="M934" s="34">
        <f t="shared" si="29"/>
        <v>-1.1029411764705843E-2</v>
      </c>
    </row>
    <row r="935" spans="1:13" x14ac:dyDescent="0.3">
      <c r="A935" s="31" t="s">
        <v>1106</v>
      </c>
      <c r="B935" s="31">
        <v>1398</v>
      </c>
      <c r="C935" s="31">
        <v>2</v>
      </c>
      <c r="D935" s="31">
        <v>26</v>
      </c>
      <c r="E935" s="31">
        <v>101126</v>
      </c>
      <c r="F935" s="34">
        <f t="shared" si="28"/>
        <v>-2.662826935973861E-3</v>
      </c>
      <c r="H935" s="31" t="s">
        <v>1081</v>
      </c>
      <c r="I935" s="31">
        <v>1398</v>
      </c>
      <c r="J935" s="31">
        <v>1</v>
      </c>
      <c r="K935" s="31">
        <v>26</v>
      </c>
      <c r="L935" s="31">
        <v>136900</v>
      </c>
      <c r="M935" s="34">
        <f t="shared" si="29"/>
        <v>1.7843866171003642E-2</v>
      </c>
    </row>
    <row r="936" spans="1:13" x14ac:dyDescent="0.3">
      <c r="A936" s="29" t="s">
        <v>1107</v>
      </c>
      <c r="B936" s="29">
        <v>1398</v>
      </c>
      <c r="C936" s="29">
        <v>2</v>
      </c>
      <c r="D936" s="29">
        <v>28</v>
      </c>
      <c r="E936" s="29">
        <v>101918</v>
      </c>
      <c r="F936" s="34">
        <f t="shared" si="28"/>
        <v>7.831813776872476E-3</v>
      </c>
      <c r="H936" s="29" t="s">
        <v>1082</v>
      </c>
      <c r="I936" s="29">
        <v>1398</v>
      </c>
      <c r="J936" s="29">
        <v>1</v>
      </c>
      <c r="K936" s="29">
        <v>27</v>
      </c>
      <c r="L936" s="29">
        <v>135430</v>
      </c>
      <c r="M936" s="34">
        <f t="shared" si="29"/>
        <v>-1.0737764791818871E-2</v>
      </c>
    </row>
    <row r="937" spans="1:13" x14ac:dyDescent="0.3">
      <c r="A937" s="31" t="s">
        <v>1108</v>
      </c>
      <c r="B937" s="31">
        <v>1398</v>
      </c>
      <c r="C937" s="31">
        <v>2</v>
      </c>
      <c r="D937" s="31">
        <v>29</v>
      </c>
      <c r="E937" s="31">
        <v>101802</v>
      </c>
      <c r="F937" s="34">
        <f t="shared" si="28"/>
        <v>-1.1381699012932289E-3</v>
      </c>
      <c r="H937" s="31" t="s">
        <v>1083</v>
      </c>
      <c r="I937" s="31">
        <v>1398</v>
      </c>
      <c r="J937" s="31">
        <v>1</v>
      </c>
      <c r="K937" s="31">
        <v>28</v>
      </c>
      <c r="L937" s="31">
        <v>134010</v>
      </c>
      <c r="M937" s="34">
        <f t="shared" si="29"/>
        <v>-1.0485121464963498E-2</v>
      </c>
    </row>
    <row r="938" spans="1:13" x14ac:dyDescent="0.3">
      <c r="A938" s="29" t="s">
        <v>1109</v>
      </c>
      <c r="B938" s="29">
        <v>1398</v>
      </c>
      <c r="C938" s="29">
        <v>2</v>
      </c>
      <c r="D938" s="29">
        <v>30</v>
      </c>
      <c r="E938" s="29">
        <v>106317</v>
      </c>
      <c r="F938" s="34">
        <f t="shared" si="28"/>
        <v>4.4350798609064546E-2</v>
      </c>
      <c r="H938" s="29" t="s">
        <v>1958</v>
      </c>
      <c r="I938" s="29">
        <v>1398</v>
      </c>
      <c r="J938" s="29">
        <v>1</v>
      </c>
      <c r="K938" s="29">
        <v>29</v>
      </c>
      <c r="L938" s="29">
        <v>134790</v>
      </c>
      <c r="M938" s="34">
        <f t="shared" si="29"/>
        <v>5.8204611596148759E-3</v>
      </c>
    </row>
    <row r="939" spans="1:13" x14ac:dyDescent="0.3">
      <c r="A939" s="31" t="s">
        <v>1110</v>
      </c>
      <c r="B939" s="31">
        <v>1398</v>
      </c>
      <c r="C939" s="31">
        <v>2</v>
      </c>
      <c r="D939" s="31">
        <v>31</v>
      </c>
      <c r="E939" s="31">
        <v>108272</v>
      </c>
      <c r="F939" s="34">
        <f t="shared" si="28"/>
        <v>1.8388404488463683E-2</v>
      </c>
      <c r="H939" s="31" t="s">
        <v>1084</v>
      </c>
      <c r="I939" s="31">
        <v>1398</v>
      </c>
      <c r="J939" s="31">
        <v>1</v>
      </c>
      <c r="K939" s="31">
        <v>31</v>
      </c>
      <c r="L939" s="31">
        <v>135460</v>
      </c>
      <c r="M939" s="34">
        <f t="shared" si="29"/>
        <v>4.9706951554269185E-3</v>
      </c>
    </row>
    <row r="940" spans="1:13" x14ac:dyDescent="0.3">
      <c r="A940" s="29" t="s">
        <v>1111</v>
      </c>
      <c r="B940" s="29">
        <v>1398</v>
      </c>
      <c r="C940" s="29">
        <v>3</v>
      </c>
      <c r="D940" s="29">
        <v>1</v>
      </c>
      <c r="E940" s="29">
        <v>110107</v>
      </c>
      <c r="F940" s="34">
        <f t="shared" si="28"/>
        <v>1.6948056745972995E-2</v>
      </c>
      <c r="H940" s="29" t="s">
        <v>1086</v>
      </c>
      <c r="I940" s="29">
        <v>1398</v>
      </c>
      <c r="J940" s="29">
        <v>2</v>
      </c>
      <c r="K940" s="29">
        <v>2</v>
      </c>
      <c r="L940" s="29">
        <v>137600</v>
      </c>
      <c r="M940" s="34">
        <f t="shared" si="29"/>
        <v>1.5798021556179043E-2</v>
      </c>
    </row>
    <row r="941" spans="1:13" x14ac:dyDescent="0.3">
      <c r="A941" s="31" t="s">
        <v>1112</v>
      </c>
      <c r="B941" s="31">
        <v>1398</v>
      </c>
      <c r="C941" s="31">
        <v>3</v>
      </c>
      <c r="D941" s="31">
        <v>2</v>
      </c>
      <c r="E941" s="31">
        <v>109675</v>
      </c>
      <c r="F941" s="34">
        <f t="shared" si="28"/>
        <v>-3.9234562743513113E-3</v>
      </c>
      <c r="H941" s="31" t="s">
        <v>1087</v>
      </c>
      <c r="I941" s="31">
        <v>1398</v>
      </c>
      <c r="J941" s="31">
        <v>2</v>
      </c>
      <c r="K941" s="31">
        <v>3</v>
      </c>
      <c r="L941" s="31">
        <v>137920</v>
      </c>
      <c r="M941" s="34">
        <f t="shared" si="29"/>
        <v>2.3255813953488857E-3</v>
      </c>
    </row>
    <row r="942" spans="1:13" x14ac:dyDescent="0.3">
      <c r="A942" s="29" t="s">
        <v>1113</v>
      </c>
      <c r="B942" s="29">
        <v>1398</v>
      </c>
      <c r="C942" s="29">
        <v>3</v>
      </c>
      <c r="D942" s="29">
        <v>4</v>
      </c>
      <c r="E942" s="29">
        <v>109195</v>
      </c>
      <c r="F942" s="34">
        <f t="shared" si="28"/>
        <v>-4.3765671301573272E-3</v>
      </c>
      <c r="H942" s="29" t="s">
        <v>1088</v>
      </c>
      <c r="I942" s="29">
        <v>1398</v>
      </c>
      <c r="J942" s="29">
        <v>2</v>
      </c>
      <c r="K942" s="29">
        <v>4</v>
      </c>
      <c r="L942" s="29">
        <v>137990</v>
      </c>
      <c r="M942" s="34">
        <f t="shared" si="29"/>
        <v>5.0754060324820216E-4</v>
      </c>
    </row>
    <row r="943" spans="1:13" x14ac:dyDescent="0.3">
      <c r="A943" s="31" t="s">
        <v>1114</v>
      </c>
      <c r="B943" s="31">
        <v>1398</v>
      </c>
      <c r="C943" s="31">
        <v>3</v>
      </c>
      <c r="D943" s="31">
        <v>5</v>
      </c>
      <c r="E943" s="31">
        <v>109153</v>
      </c>
      <c r="F943" s="34">
        <f t="shared" si="28"/>
        <v>-3.8463299601632084E-4</v>
      </c>
      <c r="H943" s="31" t="s">
        <v>1959</v>
      </c>
      <c r="I943" s="31">
        <v>1398</v>
      </c>
      <c r="J943" s="31">
        <v>2</v>
      </c>
      <c r="K943" s="31">
        <v>5</v>
      </c>
      <c r="L943" s="31">
        <v>138120</v>
      </c>
      <c r="M943" s="34">
        <f t="shared" si="29"/>
        <v>9.4209725342420114E-4</v>
      </c>
    </row>
    <row r="944" spans="1:13" x14ac:dyDescent="0.3">
      <c r="A944" s="29" t="s">
        <v>1115</v>
      </c>
      <c r="B944" s="29">
        <v>1398</v>
      </c>
      <c r="C944" s="29">
        <v>3</v>
      </c>
      <c r="D944" s="29">
        <v>7</v>
      </c>
      <c r="E944" s="29">
        <v>110789.5</v>
      </c>
      <c r="F944" s="34">
        <f t="shared" si="28"/>
        <v>1.4992716645442661E-2</v>
      </c>
      <c r="H944" s="29" t="s">
        <v>1089</v>
      </c>
      <c r="I944" s="29">
        <v>1398</v>
      </c>
      <c r="J944" s="29">
        <v>2</v>
      </c>
      <c r="K944" s="29">
        <v>7</v>
      </c>
      <c r="L944" s="29">
        <v>138460</v>
      </c>
      <c r="M944" s="34">
        <f t="shared" si="29"/>
        <v>2.4616275702287194E-3</v>
      </c>
    </row>
    <row r="945" spans="1:13" x14ac:dyDescent="0.3">
      <c r="A945" s="31" t="s">
        <v>1116</v>
      </c>
      <c r="B945" s="31">
        <v>1398</v>
      </c>
      <c r="C945" s="31">
        <v>3</v>
      </c>
      <c r="D945" s="31">
        <v>8</v>
      </c>
      <c r="E945" s="31">
        <v>112426</v>
      </c>
      <c r="F945" s="34">
        <f t="shared" si="28"/>
        <v>1.4771255398751792E-2</v>
      </c>
      <c r="H945" s="31" t="s">
        <v>1090</v>
      </c>
      <c r="I945" s="31">
        <v>1398</v>
      </c>
      <c r="J945" s="31">
        <v>2</v>
      </c>
      <c r="K945" s="31">
        <v>8</v>
      </c>
      <c r="L945" s="31">
        <v>141470</v>
      </c>
      <c r="M945" s="34">
        <f t="shared" si="29"/>
        <v>2.1739130434782705E-2</v>
      </c>
    </row>
    <row r="946" spans="1:13" x14ac:dyDescent="0.3">
      <c r="A946" s="29" t="s">
        <v>1117</v>
      </c>
      <c r="B946" s="29">
        <v>1398</v>
      </c>
      <c r="C946" s="29">
        <v>3</v>
      </c>
      <c r="D946" s="29">
        <v>9</v>
      </c>
      <c r="E946" s="29">
        <v>112163</v>
      </c>
      <c r="F946" s="34">
        <f t="shared" si="28"/>
        <v>-2.339316528205182E-3</v>
      </c>
      <c r="H946" s="29" t="s">
        <v>1091</v>
      </c>
      <c r="I946" s="29">
        <v>1398</v>
      </c>
      <c r="J946" s="29">
        <v>2</v>
      </c>
      <c r="K946" s="29">
        <v>9</v>
      </c>
      <c r="L946" s="29">
        <v>141510</v>
      </c>
      <c r="M946" s="34">
        <f t="shared" si="29"/>
        <v>2.8274545840112353E-4</v>
      </c>
    </row>
    <row r="947" spans="1:13" x14ac:dyDescent="0.3">
      <c r="A947" s="31" t="s">
        <v>1118</v>
      </c>
      <c r="B947" s="31">
        <v>1398</v>
      </c>
      <c r="C947" s="31">
        <v>3</v>
      </c>
      <c r="D947" s="31">
        <v>11</v>
      </c>
      <c r="E947" s="31">
        <v>111912</v>
      </c>
      <c r="F947" s="34">
        <f t="shared" si="28"/>
        <v>-2.2378146090956674E-3</v>
      </c>
      <c r="H947" s="31" t="s">
        <v>1092</v>
      </c>
      <c r="I947" s="31">
        <v>1398</v>
      </c>
      <c r="J947" s="31">
        <v>2</v>
      </c>
      <c r="K947" s="31">
        <v>10</v>
      </c>
      <c r="L947" s="31">
        <v>140520</v>
      </c>
      <c r="M947" s="34">
        <f t="shared" si="29"/>
        <v>-6.9959720161119066E-3</v>
      </c>
    </row>
    <row r="948" spans="1:13" x14ac:dyDescent="0.3">
      <c r="A948" s="29" t="s">
        <v>1119</v>
      </c>
      <c r="B948" s="29">
        <v>1398</v>
      </c>
      <c r="C948" s="29">
        <v>3</v>
      </c>
      <c r="D948" s="29">
        <v>12</v>
      </c>
      <c r="E948" s="29">
        <v>110256</v>
      </c>
      <c r="F948" s="34">
        <f t="shared" si="28"/>
        <v>-1.4797340767746081E-2</v>
      </c>
      <c r="H948" s="29" t="s">
        <v>1093</v>
      </c>
      <c r="I948" s="29">
        <v>1398</v>
      </c>
      <c r="J948" s="29">
        <v>2</v>
      </c>
      <c r="K948" s="29">
        <v>11</v>
      </c>
      <c r="L948" s="29">
        <v>142500</v>
      </c>
      <c r="M948" s="34">
        <f t="shared" si="29"/>
        <v>1.4090520922288574E-2</v>
      </c>
    </row>
    <row r="949" spans="1:13" x14ac:dyDescent="0.3">
      <c r="A949" s="31" t="s">
        <v>1120</v>
      </c>
      <c r="B949" s="31">
        <v>1398</v>
      </c>
      <c r="C949" s="31">
        <v>3</v>
      </c>
      <c r="D949" s="31">
        <v>13</v>
      </c>
      <c r="E949" s="31">
        <v>107560</v>
      </c>
      <c r="F949" s="34">
        <f t="shared" si="28"/>
        <v>-2.4452184008126543E-2</v>
      </c>
      <c r="H949" s="31" t="s">
        <v>1094</v>
      </c>
      <c r="I949" s="31">
        <v>1398</v>
      </c>
      <c r="J949" s="31">
        <v>2</v>
      </c>
      <c r="K949" s="31">
        <v>12</v>
      </c>
      <c r="L949" s="31">
        <v>142410</v>
      </c>
      <c r="M949" s="34">
        <f t="shared" si="29"/>
        <v>-6.3157894736842746E-4</v>
      </c>
    </row>
    <row r="950" spans="1:13" x14ac:dyDescent="0.3">
      <c r="A950" s="29" t="s">
        <v>1121</v>
      </c>
      <c r="B950" s="29">
        <v>1398</v>
      </c>
      <c r="C950" s="29">
        <v>3</v>
      </c>
      <c r="D950" s="29">
        <v>18</v>
      </c>
      <c r="E950" s="29">
        <v>107153</v>
      </c>
      <c r="F950" s="34">
        <f t="shared" si="28"/>
        <v>-3.7839345481591735E-3</v>
      </c>
      <c r="H950" s="29" t="s">
        <v>1095</v>
      </c>
      <c r="I950" s="29">
        <v>1398</v>
      </c>
      <c r="J950" s="29">
        <v>2</v>
      </c>
      <c r="K950" s="29">
        <v>14</v>
      </c>
      <c r="L950" s="29">
        <v>144960</v>
      </c>
      <c r="M950" s="34">
        <f t="shared" si="29"/>
        <v>1.7906045923741232E-2</v>
      </c>
    </row>
    <row r="951" spans="1:13" x14ac:dyDescent="0.3">
      <c r="A951" s="31" t="s">
        <v>1122</v>
      </c>
      <c r="B951" s="31">
        <v>1398</v>
      </c>
      <c r="C951" s="31">
        <v>3</v>
      </c>
      <c r="D951" s="31">
        <v>19</v>
      </c>
      <c r="E951" s="31">
        <v>108159</v>
      </c>
      <c r="F951" s="34">
        <f t="shared" si="28"/>
        <v>9.3884445605816325E-3</v>
      </c>
      <c r="H951" s="31" t="s">
        <v>1096</v>
      </c>
      <c r="I951" s="31">
        <v>1398</v>
      </c>
      <c r="J951" s="31">
        <v>2</v>
      </c>
      <c r="K951" s="31">
        <v>15</v>
      </c>
      <c r="L951" s="31">
        <v>147450</v>
      </c>
      <c r="M951" s="34">
        <f t="shared" si="29"/>
        <v>1.7177152317880751E-2</v>
      </c>
    </row>
    <row r="952" spans="1:13" x14ac:dyDescent="0.3">
      <c r="A952" s="29" t="s">
        <v>1123</v>
      </c>
      <c r="B952" s="29">
        <v>1398</v>
      </c>
      <c r="C952" s="29">
        <v>3</v>
      </c>
      <c r="D952" s="29">
        <v>20</v>
      </c>
      <c r="E952" s="29">
        <v>107952</v>
      </c>
      <c r="F952" s="34">
        <f t="shared" si="28"/>
        <v>-1.9138490555571375E-3</v>
      </c>
      <c r="H952" s="29" t="s">
        <v>1097</v>
      </c>
      <c r="I952" s="29">
        <v>1398</v>
      </c>
      <c r="J952" s="29">
        <v>2</v>
      </c>
      <c r="K952" s="29">
        <v>16</v>
      </c>
      <c r="L952" s="29">
        <v>147000</v>
      </c>
      <c r="M952" s="34">
        <f t="shared" si="29"/>
        <v>-3.0518819938962771E-3</v>
      </c>
    </row>
    <row r="953" spans="1:13" x14ac:dyDescent="0.3">
      <c r="A953" s="31" t="s">
        <v>1124</v>
      </c>
      <c r="B953" s="31">
        <v>1398</v>
      </c>
      <c r="C953" s="31">
        <v>3</v>
      </c>
      <c r="D953" s="31">
        <v>21</v>
      </c>
      <c r="E953" s="31">
        <v>107177</v>
      </c>
      <c r="F953" s="34">
        <f t="shared" si="28"/>
        <v>-7.1791166444346022E-3</v>
      </c>
      <c r="H953" s="31" t="s">
        <v>1098</v>
      </c>
      <c r="I953" s="31">
        <v>1398</v>
      </c>
      <c r="J953" s="31">
        <v>2</v>
      </c>
      <c r="K953" s="31">
        <v>17</v>
      </c>
      <c r="L953" s="31">
        <v>149480</v>
      </c>
      <c r="M953" s="34">
        <f t="shared" si="29"/>
        <v>1.6870748299319782E-2</v>
      </c>
    </row>
    <row r="954" spans="1:13" x14ac:dyDescent="0.3">
      <c r="A954" s="29" t="s">
        <v>1125</v>
      </c>
      <c r="B954" s="29">
        <v>1398</v>
      </c>
      <c r="C954" s="29">
        <v>3</v>
      </c>
      <c r="D954" s="29">
        <v>22</v>
      </c>
      <c r="E954" s="29">
        <v>109270</v>
      </c>
      <c r="F954" s="34">
        <f t="shared" si="28"/>
        <v>1.9528443602638612E-2</v>
      </c>
      <c r="H954" s="29" t="s">
        <v>1099</v>
      </c>
      <c r="I954" s="29">
        <v>1398</v>
      </c>
      <c r="J954" s="29">
        <v>2</v>
      </c>
      <c r="K954" s="29">
        <v>18</v>
      </c>
      <c r="L954" s="29">
        <v>149900</v>
      </c>
      <c r="M954" s="34">
        <f t="shared" si="29"/>
        <v>2.8097404335027942E-3</v>
      </c>
    </row>
    <row r="955" spans="1:13" x14ac:dyDescent="0.3">
      <c r="A955" s="31" t="s">
        <v>1126</v>
      </c>
      <c r="B955" s="31">
        <v>1398</v>
      </c>
      <c r="C955" s="31">
        <v>3</v>
      </c>
      <c r="D955" s="31">
        <v>23</v>
      </c>
      <c r="E955" s="31">
        <v>107896</v>
      </c>
      <c r="F955" s="34">
        <f t="shared" si="28"/>
        <v>-1.2574357097098976E-2</v>
      </c>
      <c r="H955" s="31" t="s">
        <v>1100</v>
      </c>
      <c r="I955" s="31">
        <v>1398</v>
      </c>
      <c r="J955" s="31">
        <v>2</v>
      </c>
      <c r="K955" s="31">
        <v>19</v>
      </c>
      <c r="L955" s="31">
        <v>153500</v>
      </c>
      <c r="M955" s="34">
        <f t="shared" si="29"/>
        <v>2.4016010673782562E-2</v>
      </c>
    </row>
    <row r="956" spans="1:13" x14ac:dyDescent="0.3">
      <c r="A956" s="29" t="s">
        <v>1127</v>
      </c>
      <c r="B956" s="29">
        <v>1398</v>
      </c>
      <c r="C956" s="29">
        <v>3</v>
      </c>
      <c r="D956" s="29">
        <v>25</v>
      </c>
      <c r="E956" s="29">
        <v>117999</v>
      </c>
      <c r="F956" s="34">
        <f t="shared" si="28"/>
        <v>9.3636464743827474E-2</v>
      </c>
      <c r="H956" s="29" t="s">
        <v>1101</v>
      </c>
      <c r="I956" s="29">
        <v>1398</v>
      </c>
      <c r="J956" s="29">
        <v>2</v>
      </c>
      <c r="K956" s="29">
        <v>21</v>
      </c>
      <c r="L956" s="29">
        <v>149500</v>
      </c>
      <c r="M956" s="34">
        <f t="shared" si="29"/>
        <v>-2.6058631921824116E-2</v>
      </c>
    </row>
    <row r="957" spans="1:13" x14ac:dyDescent="0.3">
      <c r="A957" s="31" t="s">
        <v>1128</v>
      </c>
      <c r="B957" s="31">
        <v>1398</v>
      </c>
      <c r="C957" s="31">
        <v>3</v>
      </c>
      <c r="D957" s="31">
        <v>26</v>
      </c>
      <c r="E957" s="31">
        <v>107226</v>
      </c>
      <c r="F957" s="34">
        <f t="shared" si="28"/>
        <v>-9.1297383876134508E-2</v>
      </c>
      <c r="H957" s="31" t="s">
        <v>1102</v>
      </c>
      <c r="I957" s="31">
        <v>1398</v>
      </c>
      <c r="J957" s="31">
        <v>2</v>
      </c>
      <c r="K957" s="31">
        <v>22</v>
      </c>
      <c r="L957" s="31">
        <v>146500</v>
      </c>
      <c r="M957" s="34">
        <f t="shared" si="29"/>
        <v>-2.006688963210701E-2</v>
      </c>
    </row>
    <row r="958" spans="1:13" x14ac:dyDescent="0.3">
      <c r="A958" s="29" t="s">
        <v>1129</v>
      </c>
      <c r="B958" s="29">
        <v>1398</v>
      </c>
      <c r="C958" s="29">
        <v>3</v>
      </c>
      <c r="D958" s="29">
        <v>27</v>
      </c>
      <c r="E958" s="29">
        <v>109593</v>
      </c>
      <c r="F958" s="34">
        <f t="shared" si="28"/>
        <v>2.2074869900956751E-2</v>
      </c>
      <c r="H958" s="29" t="s">
        <v>1103</v>
      </c>
      <c r="I958" s="29">
        <v>1398</v>
      </c>
      <c r="J958" s="29">
        <v>2</v>
      </c>
      <c r="K958" s="29">
        <v>23</v>
      </c>
      <c r="L958" s="29">
        <v>148360</v>
      </c>
      <c r="M958" s="34">
        <f t="shared" si="29"/>
        <v>1.2696245733788469E-2</v>
      </c>
    </row>
    <row r="959" spans="1:13" x14ac:dyDescent="0.3">
      <c r="A959" s="31" t="s">
        <v>1130</v>
      </c>
      <c r="B959" s="31">
        <v>1398</v>
      </c>
      <c r="C959" s="31">
        <v>3</v>
      </c>
      <c r="D959" s="31">
        <v>28</v>
      </c>
      <c r="E959" s="31">
        <v>111960</v>
      </c>
      <c r="F959" s="34">
        <f t="shared" si="28"/>
        <v>2.159809476882657E-2</v>
      </c>
      <c r="H959" s="31" t="s">
        <v>1104</v>
      </c>
      <c r="I959" s="31">
        <v>1398</v>
      </c>
      <c r="J959" s="31">
        <v>2</v>
      </c>
      <c r="K959" s="31">
        <v>24</v>
      </c>
      <c r="L959" s="31">
        <v>148500</v>
      </c>
      <c r="M959" s="34">
        <f t="shared" si="29"/>
        <v>9.436505796711625E-4</v>
      </c>
    </row>
    <row r="960" spans="1:13" x14ac:dyDescent="0.3">
      <c r="A960" s="29" t="s">
        <v>1131</v>
      </c>
      <c r="B960" s="29">
        <v>1398</v>
      </c>
      <c r="C960" s="29">
        <v>3</v>
      </c>
      <c r="D960" s="29">
        <v>29</v>
      </c>
      <c r="E960" s="29">
        <v>111870</v>
      </c>
      <c r="F960" s="34">
        <f t="shared" si="28"/>
        <v>-8.0385852090036902E-4</v>
      </c>
      <c r="H960" s="29" t="s">
        <v>1105</v>
      </c>
      <c r="I960" s="29">
        <v>1398</v>
      </c>
      <c r="J960" s="29">
        <v>2</v>
      </c>
      <c r="K960" s="29">
        <v>25</v>
      </c>
      <c r="L960" s="29">
        <v>148430</v>
      </c>
      <c r="M960" s="34">
        <f t="shared" si="29"/>
        <v>-4.7138047138051142E-4</v>
      </c>
    </row>
    <row r="961" spans="1:13" x14ac:dyDescent="0.3">
      <c r="A961" s="31" t="s">
        <v>1132</v>
      </c>
      <c r="B961" s="31">
        <v>1398</v>
      </c>
      <c r="C961" s="31">
        <v>3</v>
      </c>
      <c r="D961" s="31">
        <v>30</v>
      </c>
      <c r="E961" s="31">
        <v>111286</v>
      </c>
      <c r="F961" s="34">
        <f t="shared" si="28"/>
        <v>-5.2203450433538912E-3</v>
      </c>
      <c r="H961" s="31" t="s">
        <v>1106</v>
      </c>
      <c r="I961" s="31">
        <v>1398</v>
      </c>
      <c r="J961" s="31">
        <v>2</v>
      </c>
      <c r="K961" s="31">
        <v>26</v>
      </c>
      <c r="L961" s="31">
        <v>146470</v>
      </c>
      <c r="M961" s="34">
        <f t="shared" si="29"/>
        <v>-1.3204877720137453E-2</v>
      </c>
    </row>
    <row r="962" spans="1:13" x14ac:dyDescent="0.3">
      <c r="A962" s="29" t="s">
        <v>1133</v>
      </c>
      <c r="B962" s="29">
        <v>1398</v>
      </c>
      <c r="C962" s="29">
        <v>4</v>
      </c>
      <c r="D962" s="29">
        <v>1</v>
      </c>
      <c r="E962" s="29">
        <v>111777</v>
      </c>
      <c r="F962" s="34">
        <f t="shared" si="28"/>
        <v>4.4120554247615296E-3</v>
      </c>
      <c r="H962" s="29" t="s">
        <v>1107</v>
      </c>
      <c r="I962" s="29">
        <v>1398</v>
      </c>
      <c r="J962" s="29">
        <v>2</v>
      </c>
      <c r="K962" s="29">
        <v>28</v>
      </c>
      <c r="L962" s="29">
        <v>145500</v>
      </c>
      <c r="M962" s="34">
        <f t="shared" si="29"/>
        <v>-6.6225165562914245E-3</v>
      </c>
    </row>
    <row r="963" spans="1:13" x14ac:dyDescent="0.3">
      <c r="A963" s="31" t="s">
        <v>1134</v>
      </c>
      <c r="B963" s="31">
        <v>1398</v>
      </c>
      <c r="C963" s="31">
        <v>4</v>
      </c>
      <c r="D963" s="31">
        <v>2</v>
      </c>
      <c r="E963" s="31">
        <v>111279</v>
      </c>
      <c r="F963" s="34">
        <f t="shared" si="28"/>
        <v>-4.4552993907511773E-3</v>
      </c>
      <c r="H963" s="31" t="s">
        <v>1108</v>
      </c>
      <c r="I963" s="31">
        <v>1398</v>
      </c>
      <c r="J963" s="31">
        <v>2</v>
      </c>
      <c r="K963" s="31">
        <v>29</v>
      </c>
      <c r="L963" s="31">
        <v>145000</v>
      </c>
      <c r="M963" s="34">
        <f t="shared" si="29"/>
        <v>-3.4364261168384758E-3</v>
      </c>
    </row>
    <row r="964" spans="1:13" x14ac:dyDescent="0.3">
      <c r="A964" s="29" t="s">
        <v>1135</v>
      </c>
      <c r="B964" s="29">
        <v>1398</v>
      </c>
      <c r="C964" s="29">
        <v>4</v>
      </c>
      <c r="D964" s="29">
        <v>3</v>
      </c>
      <c r="E964" s="29">
        <v>113259</v>
      </c>
      <c r="F964" s="34">
        <f t="shared" si="28"/>
        <v>1.7793114603833704E-2</v>
      </c>
      <c r="H964" s="29" t="s">
        <v>1109</v>
      </c>
      <c r="I964" s="29">
        <v>1398</v>
      </c>
      <c r="J964" s="29">
        <v>2</v>
      </c>
      <c r="K964" s="29">
        <v>30</v>
      </c>
      <c r="L964" s="29">
        <v>137500</v>
      </c>
      <c r="M964" s="34">
        <f t="shared" si="29"/>
        <v>-5.1724137931034475E-2</v>
      </c>
    </row>
    <row r="965" spans="1:13" x14ac:dyDescent="0.3">
      <c r="A965" s="31" t="s">
        <v>1136</v>
      </c>
      <c r="B965" s="31">
        <v>1398</v>
      </c>
      <c r="C965" s="31">
        <v>4</v>
      </c>
      <c r="D965" s="31">
        <v>4</v>
      </c>
      <c r="E965" s="31">
        <v>113554</v>
      </c>
      <c r="F965" s="34">
        <f t="shared" si="28"/>
        <v>2.6046495201264008E-3</v>
      </c>
      <c r="H965" s="31" t="s">
        <v>1110</v>
      </c>
      <c r="I965" s="31">
        <v>1398</v>
      </c>
      <c r="J965" s="31">
        <v>2</v>
      </c>
      <c r="K965" s="31">
        <v>31</v>
      </c>
      <c r="L965" s="31">
        <v>137470</v>
      </c>
      <c r="M965" s="34">
        <f t="shared" si="29"/>
        <v>-2.1818181818178406E-4</v>
      </c>
    </row>
    <row r="966" spans="1:13" x14ac:dyDescent="0.3">
      <c r="A966" s="29" t="s">
        <v>1137</v>
      </c>
      <c r="B966" s="29">
        <v>1398</v>
      </c>
      <c r="C966" s="29">
        <v>4</v>
      </c>
      <c r="D966" s="29">
        <v>5</v>
      </c>
      <c r="E966" s="29">
        <v>113827</v>
      </c>
      <c r="F966" s="34">
        <f t="shared" ref="F966:F1029" si="30">E966/E965-1</f>
        <v>2.4041425225003188E-3</v>
      </c>
      <c r="H966" s="29" t="s">
        <v>1111</v>
      </c>
      <c r="I966" s="29">
        <v>1398</v>
      </c>
      <c r="J966" s="29">
        <v>3</v>
      </c>
      <c r="K966" s="29">
        <v>1</v>
      </c>
      <c r="L966" s="29">
        <v>139500</v>
      </c>
      <c r="M966" s="34">
        <f t="shared" ref="M966:M1029" si="31">L966/L965-1</f>
        <v>1.4766858223612456E-2</v>
      </c>
    </row>
    <row r="967" spans="1:13" x14ac:dyDescent="0.3">
      <c r="A967" s="31" t="s">
        <v>1138</v>
      </c>
      <c r="B967" s="31">
        <v>1398</v>
      </c>
      <c r="C967" s="31">
        <v>4</v>
      </c>
      <c r="D967" s="31">
        <v>6</v>
      </c>
      <c r="E967" s="31">
        <v>113736</v>
      </c>
      <c r="F967" s="34">
        <f t="shared" si="30"/>
        <v>-7.9945882787035849E-4</v>
      </c>
      <c r="H967" s="31" t="s">
        <v>1112</v>
      </c>
      <c r="I967" s="31">
        <v>1398</v>
      </c>
      <c r="J967" s="31">
        <v>3</v>
      </c>
      <c r="K967" s="31">
        <v>2</v>
      </c>
      <c r="L967" s="31">
        <v>140460</v>
      </c>
      <c r="M967" s="34">
        <f t="shared" si="31"/>
        <v>6.8817204301074852E-3</v>
      </c>
    </row>
    <row r="968" spans="1:13" x14ac:dyDescent="0.3">
      <c r="A968" s="29" t="s">
        <v>1139</v>
      </c>
      <c r="B968" s="29">
        <v>1398</v>
      </c>
      <c r="C968" s="29">
        <v>4</v>
      </c>
      <c r="D968" s="29">
        <v>9</v>
      </c>
      <c r="E968" s="29">
        <v>113142</v>
      </c>
      <c r="F968" s="34">
        <f t="shared" si="30"/>
        <v>-5.2226208060772716E-3</v>
      </c>
      <c r="H968" s="29" t="s">
        <v>1113</v>
      </c>
      <c r="I968" s="29">
        <v>1398</v>
      </c>
      <c r="J968" s="29">
        <v>3</v>
      </c>
      <c r="K968" s="29">
        <v>4</v>
      </c>
      <c r="L968" s="29">
        <v>139570</v>
      </c>
      <c r="M968" s="34">
        <f t="shared" si="31"/>
        <v>-6.3363235084721303E-3</v>
      </c>
    </row>
    <row r="969" spans="1:13" x14ac:dyDescent="0.3">
      <c r="A969" s="31" t="s">
        <v>1140</v>
      </c>
      <c r="B969" s="31">
        <v>1398</v>
      </c>
      <c r="C969" s="31">
        <v>4</v>
      </c>
      <c r="D969" s="31">
        <v>10</v>
      </c>
      <c r="E969" s="31">
        <v>109711</v>
      </c>
      <c r="F969" s="34">
        <f t="shared" si="30"/>
        <v>-3.0324724682257664E-2</v>
      </c>
      <c r="H969" s="31" t="s">
        <v>1114</v>
      </c>
      <c r="I969" s="31">
        <v>1398</v>
      </c>
      <c r="J969" s="31">
        <v>3</v>
      </c>
      <c r="K969" s="31">
        <v>5</v>
      </c>
      <c r="L969" s="31">
        <v>138500</v>
      </c>
      <c r="M969" s="34">
        <f t="shared" si="31"/>
        <v>-7.6664039550046192E-3</v>
      </c>
    </row>
    <row r="970" spans="1:13" x14ac:dyDescent="0.3">
      <c r="A970" s="29" t="s">
        <v>1141</v>
      </c>
      <c r="B970" s="29">
        <v>1398</v>
      </c>
      <c r="C970" s="29">
        <v>4</v>
      </c>
      <c r="D970" s="29">
        <v>11</v>
      </c>
      <c r="E970" s="29">
        <v>113511</v>
      </c>
      <c r="F970" s="34">
        <f t="shared" si="30"/>
        <v>3.4636453956303326E-2</v>
      </c>
      <c r="H970" s="29" t="s">
        <v>1115</v>
      </c>
      <c r="I970" s="29">
        <v>1398</v>
      </c>
      <c r="J970" s="29">
        <v>3</v>
      </c>
      <c r="K970" s="29">
        <v>7</v>
      </c>
      <c r="L970" s="29">
        <v>137500</v>
      </c>
      <c r="M970" s="34">
        <f t="shared" si="31"/>
        <v>-7.2202166064981865E-3</v>
      </c>
    </row>
    <row r="971" spans="1:13" x14ac:dyDescent="0.3">
      <c r="A971" s="31" t="s">
        <v>1142</v>
      </c>
      <c r="B971" s="31">
        <v>1398</v>
      </c>
      <c r="C971" s="31">
        <v>4</v>
      </c>
      <c r="D971" s="31">
        <v>12</v>
      </c>
      <c r="E971" s="31">
        <v>114761</v>
      </c>
      <c r="F971" s="34">
        <f t="shared" si="30"/>
        <v>1.1012148602338012E-2</v>
      </c>
      <c r="H971" s="31" t="s">
        <v>1116</v>
      </c>
      <c r="I971" s="31">
        <v>1398</v>
      </c>
      <c r="J971" s="31">
        <v>3</v>
      </c>
      <c r="K971" s="31">
        <v>8</v>
      </c>
      <c r="L971" s="31">
        <v>134000</v>
      </c>
      <c r="M971" s="34">
        <f t="shared" si="31"/>
        <v>-2.5454545454545507E-2</v>
      </c>
    </row>
    <row r="972" spans="1:13" x14ac:dyDescent="0.3">
      <c r="A972" s="29" t="s">
        <v>1143</v>
      </c>
      <c r="B972" s="29">
        <v>1398</v>
      </c>
      <c r="C972" s="29">
        <v>4</v>
      </c>
      <c r="D972" s="29">
        <v>13</v>
      </c>
      <c r="E972" s="29">
        <v>114860</v>
      </c>
      <c r="F972" s="34">
        <f t="shared" si="30"/>
        <v>8.6266240273258354E-4</v>
      </c>
      <c r="H972" s="29" t="s">
        <v>1117</v>
      </c>
      <c r="I972" s="29">
        <v>1398</v>
      </c>
      <c r="J972" s="29">
        <v>3</v>
      </c>
      <c r="K972" s="29">
        <v>9</v>
      </c>
      <c r="L972" s="29">
        <v>135370</v>
      </c>
      <c r="M972" s="34">
        <f t="shared" si="31"/>
        <v>1.0223880597014956E-2</v>
      </c>
    </row>
    <row r="973" spans="1:13" x14ac:dyDescent="0.3">
      <c r="A973" s="31" t="s">
        <v>1144</v>
      </c>
      <c r="B973" s="31">
        <v>1398</v>
      </c>
      <c r="C973" s="31">
        <v>4</v>
      </c>
      <c r="D973" s="31">
        <v>15</v>
      </c>
      <c r="E973" s="31">
        <v>114160</v>
      </c>
      <c r="F973" s="34">
        <f t="shared" si="30"/>
        <v>-6.0943757617969441E-3</v>
      </c>
      <c r="H973" s="31" t="s">
        <v>1118</v>
      </c>
      <c r="I973" s="31">
        <v>1398</v>
      </c>
      <c r="J973" s="31">
        <v>3</v>
      </c>
      <c r="K973" s="31">
        <v>11</v>
      </c>
      <c r="L973" s="31">
        <v>135500</v>
      </c>
      <c r="M973" s="34">
        <f t="shared" si="31"/>
        <v>9.6033094481784431E-4</v>
      </c>
    </row>
    <row r="974" spans="1:13" x14ac:dyDescent="0.3">
      <c r="A974" s="29" t="s">
        <v>1145</v>
      </c>
      <c r="B974" s="29">
        <v>1398</v>
      </c>
      <c r="C974" s="29">
        <v>4</v>
      </c>
      <c r="D974" s="29">
        <v>16</v>
      </c>
      <c r="E974" s="29">
        <v>114736.5</v>
      </c>
      <c r="F974" s="34">
        <f t="shared" si="30"/>
        <v>5.0499299229151973E-3</v>
      </c>
      <c r="H974" s="29" t="s">
        <v>1119</v>
      </c>
      <c r="I974" s="29">
        <v>1398</v>
      </c>
      <c r="J974" s="29">
        <v>3</v>
      </c>
      <c r="K974" s="29">
        <v>12</v>
      </c>
      <c r="L974" s="29">
        <v>132390</v>
      </c>
      <c r="M974" s="34">
        <f t="shared" si="31"/>
        <v>-2.2952029520295181E-2</v>
      </c>
    </row>
    <row r="975" spans="1:13" x14ac:dyDescent="0.3">
      <c r="A975" s="31" t="s">
        <v>1146</v>
      </c>
      <c r="B975" s="31">
        <v>1398</v>
      </c>
      <c r="C975" s="31">
        <v>4</v>
      </c>
      <c r="D975" s="31">
        <v>17</v>
      </c>
      <c r="E975" s="31">
        <v>115313</v>
      </c>
      <c r="F975" s="34">
        <f t="shared" si="30"/>
        <v>5.0245562658788323E-3</v>
      </c>
      <c r="H975" s="31" t="s">
        <v>1120</v>
      </c>
      <c r="I975" s="31">
        <v>1398</v>
      </c>
      <c r="J975" s="31">
        <v>3</v>
      </c>
      <c r="K975" s="31">
        <v>13</v>
      </c>
      <c r="L975" s="31">
        <v>130980</v>
      </c>
      <c r="M975" s="34">
        <f t="shared" si="31"/>
        <v>-1.0650351234987587E-2</v>
      </c>
    </row>
    <row r="976" spans="1:13" x14ac:dyDescent="0.3">
      <c r="A976" s="29" t="s">
        <v>1147</v>
      </c>
      <c r="B976" s="29">
        <v>1398</v>
      </c>
      <c r="C976" s="29">
        <v>4</v>
      </c>
      <c r="D976" s="29">
        <v>18</v>
      </c>
      <c r="E976" s="29">
        <v>115788</v>
      </c>
      <c r="F976" s="34">
        <f t="shared" si="30"/>
        <v>4.1192233312810078E-3</v>
      </c>
      <c r="H976" s="29" t="s">
        <v>1121</v>
      </c>
      <c r="I976" s="29">
        <v>1398</v>
      </c>
      <c r="J976" s="29">
        <v>3</v>
      </c>
      <c r="K976" s="29">
        <v>18</v>
      </c>
      <c r="L976" s="29">
        <v>130900</v>
      </c>
      <c r="M976" s="34">
        <f t="shared" si="31"/>
        <v>-6.1078027179717331E-4</v>
      </c>
    </row>
    <row r="977" spans="1:13" x14ac:dyDescent="0.3">
      <c r="A977" s="31" t="s">
        <v>1148</v>
      </c>
      <c r="B977" s="31">
        <v>1398</v>
      </c>
      <c r="C977" s="31">
        <v>4</v>
      </c>
      <c r="D977" s="31">
        <v>19</v>
      </c>
      <c r="E977" s="31">
        <v>115831</v>
      </c>
      <c r="F977" s="34">
        <f t="shared" si="30"/>
        <v>3.7136836287010588E-4</v>
      </c>
      <c r="H977" s="31" t="s">
        <v>1122</v>
      </c>
      <c r="I977" s="31">
        <v>1398</v>
      </c>
      <c r="J977" s="31">
        <v>3</v>
      </c>
      <c r="K977" s="31">
        <v>19</v>
      </c>
      <c r="L977" s="31">
        <v>126970</v>
      </c>
      <c r="M977" s="34">
        <f t="shared" si="31"/>
        <v>-3.002291825821235E-2</v>
      </c>
    </row>
    <row r="978" spans="1:13" x14ac:dyDescent="0.3">
      <c r="A978" s="29" t="s">
        <v>1149</v>
      </c>
      <c r="B978" s="29">
        <v>1398</v>
      </c>
      <c r="C978" s="29">
        <v>4</v>
      </c>
      <c r="D978" s="29">
        <v>20</v>
      </c>
      <c r="E978" s="29">
        <v>116262</v>
      </c>
      <c r="F978" s="34">
        <f t="shared" si="30"/>
        <v>3.720938263504614E-3</v>
      </c>
      <c r="H978" s="29" t="s">
        <v>1123</v>
      </c>
      <c r="I978" s="29">
        <v>1398</v>
      </c>
      <c r="J978" s="29">
        <v>3</v>
      </c>
      <c r="K978" s="29">
        <v>20</v>
      </c>
      <c r="L978" s="29">
        <v>128450</v>
      </c>
      <c r="M978" s="34">
        <f t="shared" si="31"/>
        <v>1.1656296763014939E-2</v>
      </c>
    </row>
    <row r="979" spans="1:13" x14ac:dyDescent="0.3">
      <c r="A979" s="31" t="s">
        <v>1150</v>
      </c>
      <c r="B979" s="31">
        <v>1398</v>
      </c>
      <c r="C979" s="31">
        <v>4</v>
      </c>
      <c r="D979" s="31">
        <v>22</v>
      </c>
      <c r="E979" s="31">
        <v>115967.5</v>
      </c>
      <c r="F979" s="34">
        <f t="shared" si="30"/>
        <v>-2.5330718549483322E-3</v>
      </c>
      <c r="H979" s="31" t="s">
        <v>1124</v>
      </c>
      <c r="I979" s="31">
        <v>1398</v>
      </c>
      <c r="J979" s="31">
        <v>3</v>
      </c>
      <c r="K979" s="31">
        <v>21</v>
      </c>
      <c r="L979" s="31">
        <v>128880</v>
      </c>
      <c r="M979" s="34">
        <f t="shared" si="31"/>
        <v>3.3476060724018097E-3</v>
      </c>
    </row>
    <row r="980" spans="1:13" x14ac:dyDescent="0.3">
      <c r="A980" s="29" t="s">
        <v>1151</v>
      </c>
      <c r="B980" s="29">
        <v>1398</v>
      </c>
      <c r="C980" s="29">
        <v>4</v>
      </c>
      <c r="D980" s="29">
        <v>23</v>
      </c>
      <c r="E980" s="29">
        <v>115673</v>
      </c>
      <c r="F980" s="34">
        <f t="shared" si="30"/>
        <v>-2.5395046025825652E-3</v>
      </c>
      <c r="H980" s="29" t="s">
        <v>1125</v>
      </c>
      <c r="I980" s="29">
        <v>1398</v>
      </c>
      <c r="J980" s="29">
        <v>3</v>
      </c>
      <c r="K980" s="29">
        <v>22</v>
      </c>
      <c r="L980" s="29">
        <v>129000</v>
      </c>
      <c r="M980" s="34">
        <f t="shared" si="31"/>
        <v>9.3109869646190724E-4</v>
      </c>
    </row>
    <row r="981" spans="1:13" x14ac:dyDescent="0.3">
      <c r="A981" s="31" t="s">
        <v>1152</v>
      </c>
      <c r="B981" s="31">
        <v>1398</v>
      </c>
      <c r="C981" s="31">
        <v>4</v>
      </c>
      <c r="D981" s="31">
        <v>24</v>
      </c>
      <c r="E981" s="31">
        <v>115960</v>
      </c>
      <c r="F981" s="34">
        <f t="shared" si="30"/>
        <v>2.4811321570288314E-3</v>
      </c>
      <c r="H981" s="31" t="s">
        <v>1127</v>
      </c>
      <c r="I981" s="31">
        <v>1398</v>
      </c>
      <c r="J981" s="31">
        <v>3</v>
      </c>
      <c r="K981" s="31">
        <v>25</v>
      </c>
      <c r="L981" s="31">
        <v>129360</v>
      </c>
      <c r="M981" s="34">
        <f t="shared" si="31"/>
        <v>2.7906976744185297E-3</v>
      </c>
    </row>
    <row r="982" spans="1:13" x14ac:dyDescent="0.3">
      <c r="A982" s="29" t="s">
        <v>1153</v>
      </c>
      <c r="B982" s="29">
        <v>1398</v>
      </c>
      <c r="C982" s="29">
        <v>4</v>
      </c>
      <c r="D982" s="29">
        <v>25</v>
      </c>
      <c r="E982" s="29">
        <v>116692</v>
      </c>
      <c r="F982" s="34">
        <f t="shared" si="30"/>
        <v>6.3125215591584016E-3</v>
      </c>
      <c r="H982" s="29" t="s">
        <v>1128</v>
      </c>
      <c r="I982" s="29">
        <v>1398</v>
      </c>
      <c r="J982" s="29">
        <v>3</v>
      </c>
      <c r="K982" s="29">
        <v>26</v>
      </c>
      <c r="L982" s="29">
        <v>134940</v>
      </c>
      <c r="M982" s="34">
        <f t="shared" si="31"/>
        <v>4.3135435992578852E-2</v>
      </c>
    </row>
    <row r="983" spans="1:13" x14ac:dyDescent="0.3">
      <c r="A983" s="31" t="s">
        <v>1154</v>
      </c>
      <c r="B983" s="31">
        <v>1398</v>
      </c>
      <c r="C983" s="31">
        <v>4</v>
      </c>
      <c r="D983" s="31">
        <v>26</v>
      </c>
      <c r="E983" s="31">
        <v>116765</v>
      </c>
      <c r="F983" s="34">
        <f t="shared" si="30"/>
        <v>6.2557844582311617E-4</v>
      </c>
      <c r="H983" s="31" t="s">
        <v>1129</v>
      </c>
      <c r="I983" s="31">
        <v>1398</v>
      </c>
      <c r="J983" s="31">
        <v>3</v>
      </c>
      <c r="K983" s="31">
        <v>27</v>
      </c>
      <c r="L983" s="31">
        <v>133360</v>
      </c>
      <c r="M983" s="34">
        <f t="shared" si="31"/>
        <v>-1.1708907662664858E-2</v>
      </c>
    </row>
    <row r="984" spans="1:13" x14ac:dyDescent="0.3">
      <c r="A984" s="29" t="s">
        <v>1155</v>
      </c>
      <c r="B984" s="29">
        <v>1398</v>
      </c>
      <c r="C984" s="29">
        <v>4</v>
      </c>
      <c r="D984" s="29">
        <v>27</v>
      </c>
      <c r="E984" s="29">
        <v>116919</v>
      </c>
      <c r="F984" s="34">
        <f t="shared" si="30"/>
        <v>1.3188883655204098E-3</v>
      </c>
      <c r="H984" s="29" t="s">
        <v>1130</v>
      </c>
      <c r="I984" s="29">
        <v>1398</v>
      </c>
      <c r="J984" s="29">
        <v>3</v>
      </c>
      <c r="K984" s="29">
        <v>28</v>
      </c>
      <c r="L984" s="29">
        <v>132020</v>
      </c>
      <c r="M984" s="34">
        <f t="shared" si="31"/>
        <v>-1.0047990401919615E-2</v>
      </c>
    </row>
    <row r="985" spans="1:13" x14ac:dyDescent="0.3">
      <c r="A985" s="31" t="s">
        <v>1156</v>
      </c>
      <c r="B985" s="31">
        <v>1398</v>
      </c>
      <c r="C985" s="31">
        <v>4</v>
      </c>
      <c r="D985" s="31">
        <v>29</v>
      </c>
      <c r="E985" s="31">
        <v>116702</v>
      </c>
      <c r="F985" s="34">
        <f t="shared" si="30"/>
        <v>-1.8559857679247838E-3</v>
      </c>
      <c r="H985" s="31" t="s">
        <v>1131</v>
      </c>
      <c r="I985" s="31">
        <v>1398</v>
      </c>
      <c r="J985" s="31">
        <v>3</v>
      </c>
      <c r="K985" s="31">
        <v>29</v>
      </c>
      <c r="L985" s="31">
        <v>130950</v>
      </c>
      <c r="M985" s="34">
        <f t="shared" si="31"/>
        <v>-8.1048326011210481E-3</v>
      </c>
    </row>
    <row r="986" spans="1:13" x14ac:dyDescent="0.3">
      <c r="A986" s="29" t="s">
        <v>1157</v>
      </c>
      <c r="B986" s="29">
        <v>1398</v>
      </c>
      <c r="C986" s="29">
        <v>4</v>
      </c>
      <c r="D986" s="29">
        <v>30</v>
      </c>
      <c r="E986" s="29">
        <v>116863</v>
      </c>
      <c r="F986" s="34">
        <f t="shared" si="30"/>
        <v>1.3795821836815048E-3</v>
      </c>
      <c r="H986" s="29" t="s">
        <v>1132</v>
      </c>
      <c r="I986" s="29">
        <v>1398</v>
      </c>
      <c r="J986" s="29">
        <v>3</v>
      </c>
      <c r="K986" s="29">
        <v>30</v>
      </c>
      <c r="L986" s="29">
        <v>132000</v>
      </c>
      <c r="M986" s="34">
        <f t="shared" si="31"/>
        <v>8.0183276059564434E-3</v>
      </c>
    </row>
    <row r="987" spans="1:13" x14ac:dyDescent="0.3">
      <c r="A987" s="31" t="s">
        <v>1158</v>
      </c>
      <c r="B987" s="31">
        <v>1398</v>
      </c>
      <c r="C987" s="31">
        <v>4</v>
      </c>
      <c r="D987" s="31">
        <v>31</v>
      </c>
      <c r="E987" s="31">
        <v>116516</v>
      </c>
      <c r="F987" s="34">
        <f t="shared" si="30"/>
        <v>-2.9692888253767258E-3</v>
      </c>
      <c r="H987" s="31" t="s">
        <v>1133</v>
      </c>
      <c r="I987" s="31">
        <v>1398</v>
      </c>
      <c r="J987" s="31">
        <v>4</v>
      </c>
      <c r="K987" s="31">
        <v>1</v>
      </c>
      <c r="L987" s="31">
        <v>130000</v>
      </c>
      <c r="M987" s="34">
        <f t="shared" si="31"/>
        <v>-1.5151515151515138E-2</v>
      </c>
    </row>
    <row r="988" spans="1:13" x14ac:dyDescent="0.3">
      <c r="A988" s="29" t="s">
        <v>1159</v>
      </c>
      <c r="B988" s="29">
        <v>1398</v>
      </c>
      <c r="C988" s="29">
        <v>5</v>
      </c>
      <c r="D988" s="29">
        <v>1</v>
      </c>
      <c r="E988" s="29">
        <v>115845</v>
      </c>
      <c r="F988" s="34">
        <f t="shared" si="30"/>
        <v>-5.7588657351780315E-3</v>
      </c>
      <c r="H988" s="29" t="s">
        <v>1134</v>
      </c>
      <c r="I988" s="29">
        <v>1398</v>
      </c>
      <c r="J988" s="29">
        <v>4</v>
      </c>
      <c r="K988" s="29">
        <v>2</v>
      </c>
      <c r="L988" s="29">
        <v>130000</v>
      </c>
      <c r="M988" s="34">
        <f t="shared" si="31"/>
        <v>0</v>
      </c>
    </row>
    <row r="989" spans="1:13" x14ac:dyDescent="0.3">
      <c r="A989" s="31" t="s">
        <v>1160</v>
      </c>
      <c r="B989" s="31">
        <v>1398</v>
      </c>
      <c r="C989" s="31">
        <v>5</v>
      </c>
      <c r="D989" s="31">
        <v>2</v>
      </c>
      <c r="E989" s="31">
        <v>114515</v>
      </c>
      <c r="F989" s="34">
        <f t="shared" si="30"/>
        <v>-1.1480858043074749E-2</v>
      </c>
      <c r="H989" s="31" t="s">
        <v>1135</v>
      </c>
      <c r="I989" s="31">
        <v>1398</v>
      </c>
      <c r="J989" s="31">
        <v>4</v>
      </c>
      <c r="K989" s="31">
        <v>3</v>
      </c>
      <c r="L989" s="31">
        <v>131890</v>
      </c>
      <c r="M989" s="34">
        <f t="shared" si="31"/>
        <v>1.4538461538461611E-2</v>
      </c>
    </row>
    <row r="990" spans="1:13" x14ac:dyDescent="0.3">
      <c r="A990" s="29" t="s">
        <v>1161</v>
      </c>
      <c r="B990" s="29">
        <v>1398</v>
      </c>
      <c r="C990" s="29">
        <v>5</v>
      </c>
      <c r="D990" s="29">
        <v>3</v>
      </c>
      <c r="E990" s="29">
        <v>114251</v>
      </c>
      <c r="F990" s="34">
        <f t="shared" si="30"/>
        <v>-2.3053748417237729E-3</v>
      </c>
      <c r="H990" s="29" t="s">
        <v>1136</v>
      </c>
      <c r="I990" s="29">
        <v>1398</v>
      </c>
      <c r="J990" s="29">
        <v>4</v>
      </c>
      <c r="K990" s="29">
        <v>4</v>
      </c>
      <c r="L990" s="29">
        <v>131000</v>
      </c>
      <c r="M990" s="34">
        <f t="shared" si="31"/>
        <v>-6.7480476154371249E-3</v>
      </c>
    </row>
    <row r="991" spans="1:13" x14ac:dyDescent="0.3">
      <c r="A991" s="31" t="s">
        <v>1162</v>
      </c>
      <c r="B991" s="31">
        <v>1398</v>
      </c>
      <c r="C991" s="31">
        <v>5</v>
      </c>
      <c r="D991" s="31">
        <v>5</v>
      </c>
      <c r="E991" s="31">
        <v>114543</v>
      </c>
      <c r="F991" s="34">
        <f t="shared" si="30"/>
        <v>2.5557763170562797E-3</v>
      </c>
      <c r="H991" s="31" t="s">
        <v>1137</v>
      </c>
      <c r="I991" s="31">
        <v>1398</v>
      </c>
      <c r="J991" s="31">
        <v>4</v>
      </c>
      <c r="K991" s="31">
        <v>5</v>
      </c>
      <c r="L991" s="31">
        <v>129400</v>
      </c>
      <c r="M991" s="34">
        <f t="shared" si="31"/>
        <v>-1.2213740458015265E-2</v>
      </c>
    </row>
    <row r="992" spans="1:13" x14ac:dyDescent="0.3">
      <c r="A992" s="29" t="s">
        <v>1163</v>
      </c>
      <c r="B992" s="29">
        <v>1398</v>
      </c>
      <c r="C992" s="29">
        <v>5</v>
      </c>
      <c r="D992" s="29">
        <v>6</v>
      </c>
      <c r="E992" s="29">
        <v>114028</v>
      </c>
      <c r="F992" s="34">
        <f t="shared" si="30"/>
        <v>-4.4961280916336888E-3</v>
      </c>
      <c r="H992" s="29" t="s">
        <v>1138</v>
      </c>
      <c r="I992" s="29">
        <v>1398</v>
      </c>
      <c r="J992" s="29">
        <v>4</v>
      </c>
      <c r="K992" s="29">
        <v>6</v>
      </c>
      <c r="L992" s="29">
        <v>129500</v>
      </c>
      <c r="M992" s="34">
        <f t="shared" si="31"/>
        <v>7.7279752704795257E-4</v>
      </c>
    </row>
    <row r="993" spans="1:13" x14ac:dyDescent="0.3">
      <c r="A993" s="31" t="s">
        <v>1164</v>
      </c>
      <c r="B993" s="31">
        <v>1398</v>
      </c>
      <c r="C993" s="31">
        <v>5</v>
      </c>
      <c r="D993" s="31">
        <v>7</v>
      </c>
      <c r="E993" s="31">
        <v>114966</v>
      </c>
      <c r="F993" s="34">
        <f t="shared" si="30"/>
        <v>8.2260497421686729E-3</v>
      </c>
      <c r="H993" s="31" t="s">
        <v>1139</v>
      </c>
      <c r="I993" s="31">
        <v>1398</v>
      </c>
      <c r="J993" s="31">
        <v>4</v>
      </c>
      <c r="K993" s="31">
        <v>9</v>
      </c>
      <c r="L993" s="31">
        <v>128500</v>
      </c>
      <c r="M993" s="34">
        <f t="shared" si="31"/>
        <v>-7.7220077220077066E-3</v>
      </c>
    </row>
    <row r="994" spans="1:13" x14ac:dyDescent="0.3">
      <c r="A994" s="29" t="s">
        <v>1165</v>
      </c>
      <c r="B994" s="29">
        <v>1398</v>
      </c>
      <c r="C994" s="29">
        <v>5</v>
      </c>
      <c r="D994" s="29">
        <v>8</v>
      </c>
      <c r="E994" s="29">
        <v>114227</v>
      </c>
      <c r="F994" s="34">
        <f t="shared" si="30"/>
        <v>-6.4279874049718577E-3</v>
      </c>
      <c r="H994" s="29" t="s">
        <v>1140</v>
      </c>
      <c r="I994" s="29">
        <v>1398</v>
      </c>
      <c r="J994" s="29">
        <v>4</v>
      </c>
      <c r="K994" s="29">
        <v>10</v>
      </c>
      <c r="L994" s="29">
        <v>127000</v>
      </c>
      <c r="M994" s="34">
        <f t="shared" si="31"/>
        <v>-1.1673151750972721E-2</v>
      </c>
    </row>
    <row r="995" spans="1:13" x14ac:dyDescent="0.3">
      <c r="A995" s="31" t="s">
        <v>1166</v>
      </c>
      <c r="B995" s="31">
        <v>1398</v>
      </c>
      <c r="C995" s="31">
        <v>5</v>
      </c>
      <c r="D995" s="31">
        <v>9</v>
      </c>
      <c r="E995" s="31">
        <v>115740</v>
      </c>
      <c r="F995" s="34">
        <f t="shared" si="30"/>
        <v>1.3245554903831946E-2</v>
      </c>
      <c r="H995" s="31" t="s">
        <v>1141</v>
      </c>
      <c r="I995" s="31">
        <v>1398</v>
      </c>
      <c r="J995" s="31">
        <v>4</v>
      </c>
      <c r="K995" s="31">
        <v>11</v>
      </c>
      <c r="L995" s="31">
        <v>128000</v>
      </c>
      <c r="M995" s="34">
        <f t="shared" si="31"/>
        <v>7.8740157480314821E-3</v>
      </c>
    </row>
    <row r="996" spans="1:13" x14ac:dyDescent="0.3">
      <c r="A996" s="29" t="s">
        <v>1167</v>
      </c>
      <c r="B996" s="29">
        <v>1398</v>
      </c>
      <c r="C996" s="29">
        <v>5</v>
      </c>
      <c r="D996" s="29">
        <v>10</v>
      </c>
      <c r="E996" s="29">
        <v>114235</v>
      </c>
      <c r="F996" s="34">
        <f t="shared" si="30"/>
        <v>-1.3003283221012629E-2</v>
      </c>
      <c r="H996" s="29" t="s">
        <v>1142</v>
      </c>
      <c r="I996" s="29">
        <v>1398</v>
      </c>
      <c r="J996" s="29">
        <v>4</v>
      </c>
      <c r="K996" s="29">
        <v>12</v>
      </c>
      <c r="L996" s="29">
        <v>127450</v>
      </c>
      <c r="M996" s="34">
        <f t="shared" si="31"/>
        <v>-4.2968749999999778E-3</v>
      </c>
    </row>
    <row r="997" spans="1:13" x14ac:dyDescent="0.3">
      <c r="A997" s="31" t="s">
        <v>1168</v>
      </c>
      <c r="B997" s="31">
        <v>1398</v>
      </c>
      <c r="C997" s="31">
        <v>5</v>
      </c>
      <c r="D997" s="31">
        <v>12</v>
      </c>
      <c r="E997" s="31">
        <v>114642</v>
      </c>
      <c r="F997" s="34">
        <f t="shared" si="30"/>
        <v>3.5628310062589819E-3</v>
      </c>
      <c r="H997" s="31" t="s">
        <v>1143</v>
      </c>
      <c r="I997" s="31">
        <v>1398</v>
      </c>
      <c r="J997" s="31">
        <v>4</v>
      </c>
      <c r="K997" s="31">
        <v>13</v>
      </c>
      <c r="L997" s="31">
        <v>127500</v>
      </c>
      <c r="M997" s="34">
        <f t="shared" si="31"/>
        <v>3.9231071008227758E-4</v>
      </c>
    </row>
    <row r="998" spans="1:13" x14ac:dyDescent="0.3">
      <c r="A998" s="29" t="s">
        <v>1169</v>
      </c>
      <c r="B998" s="29">
        <v>1398</v>
      </c>
      <c r="C998" s="29">
        <v>5</v>
      </c>
      <c r="D998" s="29">
        <v>13</v>
      </c>
      <c r="E998" s="29">
        <v>113811</v>
      </c>
      <c r="F998" s="34">
        <f t="shared" si="30"/>
        <v>-7.2486523263725067E-3</v>
      </c>
      <c r="H998" s="29" t="s">
        <v>1144</v>
      </c>
      <c r="I998" s="29">
        <v>1398</v>
      </c>
      <c r="J998" s="29">
        <v>4</v>
      </c>
      <c r="K998" s="29">
        <v>15</v>
      </c>
      <c r="L998" s="29">
        <v>129400</v>
      </c>
      <c r="M998" s="34">
        <f t="shared" si="31"/>
        <v>1.4901960784313717E-2</v>
      </c>
    </row>
    <row r="999" spans="1:13" x14ac:dyDescent="0.3">
      <c r="A999" s="31" t="s">
        <v>1170</v>
      </c>
      <c r="B999" s="31">
        <v>1398</v>
      </c>
      <c r="C999" s="31">
        <v>5</v>
      </c>
      <c r="D999" s="31">
        <v>14</v>
      </c>
      <c r="E999" s="31">
        <v>114404</v>
      </c>
      <c r="F999" s="34">
        <f t="shared" si="30"/>
        <v>5.2103926685469482E-3</v>
      </c>
      <c r="H999" s="31" t="s">
        <v>1145</v>
      </c>
      <c r="I999" s="31">
        <v>1398</v>
      </c>
      <c r="J999" s="31">
        <v>4</v>
      </c>
      <c r="K999" s="31">
        <v>16</v>
      </c>
      <c r="L999" s="31">
        <v>128980</v>
      </c>
      <c r="M999" s="34">
        <f t="shared" si="31"/>
        <v>-3.2457496136012454E-3</v>
      </c>
    </row>
    <row r="1000" spans="1:13" x14ac:dyDescent="0.3">
      <c r="A1000" s="29" t="s">
        <v>1171</v>
      </c>
      <c r="B1000" s="29">
        <v>1398</v>
      </c>
      <c r="C1000" s="29">
        <v>5</v>
      </c>
      <c r="D1000" s="29">
        <v>15</v>
      </c>
      <c r="E1000" s="29">
        <v>114616</v>
      </c>
      <c r="F1000" s="34">
        <f t="shared" si="30"/>
        <v>1.8530820600677345E-3</v>
      </c>
      <c r="H1000" s="29" t="s">
        <v>1146</v>
      </c>
      <c r="I1000" s="29">
        <v>1398</v>
      </c>
      <c r="J1000" s="29">
        <v>4</v>
      </c>
      <c r="K1000" s="29">
        <v>17</v>
      </c>
      <c r="L1000" s="29">
        <v>127910</v>
      </c>
      <c r="M1000" s="34">
        <f t="shared" si="31"/>
        <v>-8.2958598232284464E-3</v>
      </c>
    </row>
    <row r="1001" spans="1:13" x14ac:dyDescent="0.3">
      <c r="A1001" s="31" t="s">
        <v>1172</v>
      </c>
      <c r="B1001" s="31">
        <v>1398</v>
      </c>
      <c r="C1001" s="31">
        <v>5</v>
      </c>
      <c r="D1001" s="31">
        <v>16</v>
      </c>
      <c r="E1001" s="31">
        <v>114473</v>
      </c>
      <c r="F1001" s="34">
        <f t="shared" si="30"/>
        <v>-1.247644307949991E-3</v>
      </c>
      <c r="H1001" s="31" t="s">
        <v>1147</v>
      </c>
      <c r="I1001" s="31">
        <v>1398</v>
      </c>
      <c r="J1001" s="31">
        <v>4</v>
      </c>
      <c r="K1001" s="31">
        <v>18</v>
      </c>
      <c r="L1001" s="31">
        <v>127430</v>
      </c>
      <c r="M1001" s="34">
        <f t="shared" si="31"/>
        <v>-3.7526385739973245E-3</v>
      </c>
    </row>
    <row r="1002" spans="1:13" x14ac:dyDescent="0.3">
      <c r="A1002" s="29" t="s">
        <v>1173</v>
      </c>
      <c r="B1002" s="29">
        <v>1398</v>
      </c>
      <c r="C1002" s="29">
        <v>5</v>
      </c>
      <c r="D1002" s="29">
        <v>17</v>
      </c>
      <c r="E1002" s="29">
        <v>115049</v>
      </c>
      <c r="F1002" s="34">
        <f t="shared" si="30"/>
        <v>5.03175421278379E-3</v>
      </c>
      <c r="H1002" s="29" t="s">
        <v>1148</v>
      </c>
      <c r="I1002" s="29">
        <v>1398</v>
      </c>
      <c r="J1002" s="29">
        <v>4</v>
      </c>
      <c r="K1002" s="29">
        <v>19</v>
      </c>
      <c r="L1002" s="29">
        <v>127480</v>
      </c>
      <c r="M1002" s="34">
        <f t="shared" si="31"/>
        <v>3.9237228282185121E-4</v>
      </c>
    </row>
    <row r="1003" spans="1:13" x14ac:dyDescent="0.3">
      <c r="A1003" s="31" t="s">
        <v>1174</v>
      </c>
      <c r="B1003" s="31">
        <v>1398</v>
      </c>
      <c r="C1003" s="31">
        <v>5</v>
      </c>
      <c r="D1003" s="31">
        <v>19</v>
      </c>
      <c r="E1003" s="31">
        <v>114396</v>
      </c>
      <c r="F1003" s="34">
        <f t="shared" si="30"/>
        <v>-5.6758424671227159E-3</v>
      </c>
      <c r="H1003" s="31" t="s">
        <v>1149</v>
      </c>
      <c r="I1003" s="31">
        <v>1398</v>
      </c>
      <c r="J1003" s="31">
        <v>4</v>
      </c>
      <c r="K1003" s="31">
        <v>20</v>
      </c>
      <c r="L1003" s="31">
        <v>127460</v>
      </c>
      <c r="M1003" s="34">
        <f t="shared" si="31"/>
        <v>-1.5688735487917604E-4</v>
      </c>
    </row>
    <row r="1004" spans="1:13" x14ac:dyDescent="0.3">
      <c r="A1004" s="29" t="s">
        <v>1175</v>
      </c>
      <c r="B1004" s="29">
        <v>1398</v>
      </c>
      <c r="C1004" s="29">
        <v>5</v>
      </c>
      <c r="D1004" s="29">
        <v>20</v>
      </c>
      <c r="E1004" s="29">
        <v>114416</v>
      </c>
      <c r="F1004" s="34">
        <f t="shared" si="30"/>
        <v>1.7483128780737545E-4</v>
      </c>
      <c r="H1004" s="29" t="s">
        <v>1150</v>
      </c>
      <c r="I1004" s="29">
        <v>1398</v>
      </c>
      <c r="J1004" s="29">
        <v>4</v>
      </c>
      <c r="K1004" s="29">
        <v>22</v>
      </c>
      <c r="L1004" s="29">
        <v>126000</v>
      </c>
      <c r="M1004" s="34">
        <f t="shared" si="31"/>
        <v>-1.1454573983994965E-2</v>
      </c>
    </row>
    <row r="1005" spans="1:13" x14ac:dyDescent="0.3">
      <c r="A1005" s="31" t="s">
        <v>1176</v>
      </c>
      <c r="B1005" s="31">
        <v>1398</v>
      </c>
      <c r="C1005" s="31">
        <v>5</v>
      </c>
      <c r="D1005" s="31">
        <v>22</v>
      </c>
      <c r="E1005" s="31">
        <v>113494</v>
      </c>
      <c r="F1005" s="34">
        <f t="shared" si="30"/>
        <v>-8.0583135225842373E-3</v>
      </c>
      <c r="H1005" s="31" t="s">
        <v>1151</v>
      </c>
      <c r="I1005" s="31">
        <v>1398</v>
      </c>
      <c r="J1005" s="31">
        <v>4</v>
      </c>
      <c r="K1005" s="31">
        <v>23</v>
      </c>
      <c r="L1005" s="31">
        <v>125000</v>
      </c>
      <c r="M1005" s="34">
        <f t="shared" si="31"/>
        <v>-7.9365079365079083E-3</v>
      </c>
    </row>
    <row r="1006" spans="1:13" x14ac:dyDescent="0.3">
      <c r="A1006" s="29" t="s">
        <v>1177</v>
      </c>
      <c r="B1006" s="29">
        <v>1398</v>
      </c>
      <c r="C1006" s="29">
        <v>5</v>
      </c>
      <c r="D1006" s="29">
        <v>23</v>
      </c>
      <c r="E1006" s="29">
        <v>112806</v>
      </c>
      <c r="F1006" s="34">
        <f t="shared" si="30"/>
        <v>-6.061994466667886E-3</v>
      </c>
      <c r="H1006" s="29" t="s">
        <v>1152</v>
      </c>
      <c r="I1006" s="29">
        <v>1398</v>
      </c>
      <c r="J1006" s="29">
        <v>4</v>
      </c>
      <c r="K1006" s="29">
        <v>24</v>
      </c>
      <c r="L1006" s="29">
        <v>121000</v>
      </c>
      <c r="M1006" s="34">
        <f t="shared" si="31"/>
        <v>-3.2000000000000028E-2</v>
      </c>
    </row>
    <row r="1007" spans="1:13" x14ac:dyDescent="0.3">
      <c r="A1007" s="31" t="s">
        <v>1178</v>
      </c>
      <c r="B1007" s="31">
        <v>1398</v>
      </c>
      <c r="C1007" s="31">
        <v>5</v>
      </c>
      <c r="D1007" s="31">
        <v>24</v>
      </c>
      <c r="E1007" s="31">
        <v>113298</v>
      </c>
      <c r="F1007" s="34">
        <f t="shared" si="30"/>
        <v>4.3614701345673357E-3</v>
      </c>
      <c r="H1007" s="31" t="s">
        <v>1153</v>
      </c>
      <c r="I1007" s="31">
        <v>1398</v>
      </c>
      <c r="J1007" s="31">
        <v>4</v>
      </c>
      <c r="K1007" s="31">
        <v>25</v>
      </c>
      <c r="L1007" s="31">
        <v>118890</v>
      </c>
      <c r="M1007" s="34">
        <f t="shared" si="31"/>
        <v>-1.7438016528925626E-2</v>
      </c>
    </row>
    <row r="1008" spans="1:13" x14ac:dyDescent="0.3">
      <c r="A1008" s="29" t="s">
        <v>1179</v>
      </c>
      <c r="B1008" s="29">
        <v>1398</v>
      </c>
      <c r="C1008" s="29">
        <v>5</v>
      </c>
      <c r="D1008" s="29">
        <v>26</v>
      </c>
      <c r="E1008" s="29">
        <v>114605</v>
      </c>
      <c r="F1008" s="34">
        <f t="shared" si="30"/>
        <v>1.1535949443061577E-2</v>
      </c>
      <c r="H1008" s="29" t="s">
        <v>1154</v>
      </c>
      <c r="I1008" s="29">
        <v>1398</v>
      </c>
      <c r="J1008" s="29">
        <v>4</v>
      </c>
      <c r="K1008" s="29">
        <v>26</v>
      </c>
      <c r="L1008" s="29">
        <v>113890</v>
      </c>
      <c r="M1008" s="34">
        <f t="shared" si="31"/>
        <v>-4.2055681722600768E-2</v>
      </c>
    </row>
    <row r="1009" spans="1:13" x14ac:dyDescent="0.3">
      <c r="A1009" s="31" t="s">
        <v>1180</v>
      </c>
      <c r="B1009" s="31">
        <v>1398</v>
      </c>
      <c r="C1009" s="31">
        <v>5</v>
      </c>
      <c r="D1009" s="31">
        <v>27</v>
      </c>
      <c r="E1009" s="31">
        <v>112412</v>
      </c>
      <c r="F1009" s="34">
        <f t="shared" si="30"/>
        <v>-1.9135290781379544E-2</v>
      </c>
      <c r="H1009" s="31" t="s">
        <v>1155</v>
      </c>
      <c r="I1009" s="31">
        <v>1398</v>
      </c>
      <c r="J1009" s="31">
        <v>4</v>
      </c>
      <c r="K1009" s="31">
        <v>27</v>
      </c>
      <c r="L1009" s="31">
        <v>115000</v>
      </c>
      <c r="M1009" s="34">
        <f t="shared" si="31"/>
        <v>9.746246378084189E-3</v>
      </c>
    </row>
    <row r="1010" spans="1:13" x14ac:dyDescent="0.3">
      <c r="A1010" s="29" t="s">
        <v>1181</v>
      </c>
      <c r="B1010" s="29">
        <v>1398</v>
      </c>
      <c r="C1010" s="29">
        <v>5</v>
      </c>
      <c r="D1010" s="29">
        <v>28</v>
      </c>
      <c r="E1010" s="29">
        <v>112282</v>
      </c>
      <c r="F1010" s="34">
        <f t="shared" si="30"/>
        <v>-1.156460164395301E-3</v>
      </c>
      <c r="H1010" s="29" t="s">
        <v>1156</v>
      </c>
      <c r="I1010" s="29">
        <v>1398</v>
      </c>
      <c r="J1010" s="29">
        <v>4</v>
      </c>
      <c r="K1010" s="29">
        <v>29</v>
      </c>
      <c r="L1010" s="29">
        <v>116480</v>
      </c>
      <c r="M1010" s="34">
        <f t="shared" si="31"/>
        <v>1.2869565217391354E-2</v>
      </c>
    </row>
    <row r="1011" spans="1:13" x14ac:dyDescent="0.3">
      <c r="A1011" s="31" t="s">
        <v>1182</v>
      </c>
      <c r="B1011" s="31">
        <v>1398</v>
      </c>
      <c r="C1011" s="31">
        <v>5</v>
      </c>
      <c r="D1011" s="31">
        <v>30</v>
      </c>
      <c r="E1011" s="31">
        <v>112359</v>
      </c>
      <c r="F1011" s="34">
        <f t="shared" si="30"/>
        <v>6.8577332074593045E-4</v>
      </c>
      <c r="H1011" s="31" t="s">
        <v>1157</v>
      </c>
      <c r="I1011" s="31">
        <v>1398</v>
      </c>
      <c r="J1011" s="31">
        <v>4</v>
      </c>
      <c r="K1011" s="31">
        <v>30</v>
      </c>
      <c r="L1011" s="31">
        <v>118970</v>
      </c>
      <c r="M1011" s="34">
        <f t="shared" si="31"/>
        <v>2.1377060439560447E-2</v>
      </c>
    </row>
    <row r="1012" spans="1:13" x14ac:dyDescent="0.3">
      <c r="A1012" s="29" t="s">
        <v>1183</v>
      </c>
      <c r="B1012" s="29">
        <v>1398</v>
      </c>
      <c r="C1012" s="29">
        <v>5</v>
      </c>
      <c r="D1012" s="29">
        <v>31</v>
      </c>
      <c r="E1012" s="29">
        <v>112913</v>
      </c>
      <c r="F1012" s="34">
        <f t="shared" si="30"/>
        <v>4.9306241600584055E-3</v>
      </c>
      <c r="H1012" s="29" t="s">
        <v>1158</v>
      </c>
      <c r="I1012" s="29">
        <v>1398</v>
      </c>
      <c r="J1012" s="29">
        <v>4</v>
      </c>
      <c r="K1012" s="29">
        <v>31</v>
      </c>
      <c r="L1012" s="29">
        <v>119000</v>
      </c>
      <c r="M1012" s="34">
        <f t="shared" si="31"/>
        <v>2.5216441119613187E-4</v>
      </c>
    </row>
    <row r="1013" spans="1:13" x14ac:dyDescent="0.3">
      <c r="A1013" s="31" t="s">
        <v>1184</v>
      </c>
      <c r="B1013" s="31">
        <v>1398</v>
      </c>
      <c r="C1013" s="31">
        <v>6</v>
      </c>
      <c r="D1013" s="31">
        <v>2</v>
      </c>
      <c r="E1013" s="31">
        <v>113009</v>
      </c>
      <c r="F1013" s="34">
        <f t="shared" si="30"/>
        <v>8.5021211020874787E-4</v>
      </c>
      <c r="H1013" s="31" t="s">
        <v>1159</v>
      </c>
      <c r="I1013" s="31">
        <v>1398</v>
      </c>
      <c r="J1013" s="31">
        <v>5</v>
      </c>
      <c r="K1013" s="31">
        <v>1</v>
      </c>
      <c r="L1013" s="31">
        <v>123000</v>
      </c>
      <c r="M1013" s="34">
        <f t="shared" si="31"/>
        <v>3.3613445378151363E-2</v>
      </c>
    </row>
    <row r="1014" spans="1:13" x14ac:dyDescent="0.3">
      <c r="A1014" s="29" t="s">
        <v>1185</v>
      </c>
      <c r="B1014" s="29">
        <v>1398</v>
      </c>
      <c r="C1014" s="29">
        <v>6</v>
      </c>
      <c r="D1014" s="29">
        <v>3</v>
      </c>
      <c r="E1014" s="29">
        <v>111286</v>
      </c>
      <c r="F1014" s="34">
        <f t="shared" si="30"/>
        <v>-1.5246573281774034E-2</v>
      </c>
      <c r="H1014" s="29" t="s">
        <v>1160</v>
      </c>
      <c r="I1014" s="29">
        <v>1398</v>
      </c>
      <c r="J1014" s="29">
        <v>5</v>
      </c>
      <c r="K1014" s="29">
        <v>2</v>
      </c>
      <c r="L1014" s="29">
        <v>121930</v>
      </c>
      <c r="M1014" s="34">
        <f t="shared" si="31"/>
        <v>-8.6991869918698894E-3</v>
      </c>
    </row>
    <row r="1015" spans="1:13" x14ac:dyDescent="0.3">
      <c r="A1015" s="31" t="s">
        <v>1186</v>
      </c>
      <c r="B1015" s="31">
        <v>1398</v>
      </c>
      <c r="C1015" s="31">
        <v>6</v>
      </c>
      <c r="D1015" s="31">
        <v>4</v>
      </c>
      <c r="E1015" s="31">
        <v>111713</v>
      </c>
      <c r="F1015" s="34">
        <f t="shared" si="30"/>
        <v>3.8369606239778697E-3</v>
      </c>
      <c r="H1015" s="31" t="s">
        <v>1161</v>
      </c>
      <c r="I1015" s="31">
        <v>1398</v>
      </c>
      <c r="J1015" s="31">
        <v>5</v>
      </c>
      <c r="K1015" s="31">
        <v>3</v>
      </c>
      <c r="L1015" s="31">
        <v>119500</v>
      </c>
      <c r="M1015" s="34">
        <f t="shared" si="31"/>
        <v>-1.9929467727384576E-2</v>
      </c>
    </row>
    <row r="1016" spans="1:13" x14ac:dyDescent="0.3">
      <c r="A1016" s="29" t="s">
        <v>1187</v>
      </c>
      <c r="B1016" s="29">
        <v>1398</v>
      </c>
      <c r="C1016" s="29">
        <v>6</v>
      </c>
      <c r="D1016" s="29">
        <v>5</v>
      </c>
      <c r="E1016" s="29">
        <v>111291</v>
      </c>
      <c r="F1016" s="34">
        <f t="shared" si="30"/>
        <v>-3.7775370816288678E-3</v>
      </c>
      <c r="H1016" s="29" t="s">
        <v>1162</v>
      </c>
      <c r="I1016" s="29">
        <v>1398</v>
      </c>
      <c r="J1016" s="29">
        <v>5</v>
      </c>
      <c r="K1016" s="29">
        <v>5</v>
      </c>
      <c r="L1016" s="29">
        <v>120940</v>
      </c>
      <c r="M1016" s="34">
        <f t="shared" si="31"/>
        <v>1.2050209205020979E-2</v>
      </c>
    </row>
    <row r="1017" spans="1:13" x14ac:dyDescent="0.3">
      <c r="A1017" s="31" t="s">
        <v>1188</v>
      </c>
      <c r="B1017" s="31">
        <v>1398</v>
      </c>
      <c r="C1017" s="31">
        <v>6</v>
      </c>
      <c r="D1017" s="31">
        <v>6</v>
      </c>
      <c r="E1017" s="31">
        <v>111145</v>
      </c>
      <c r="F1017" s="34">
        <f t="shared" si="30"/>
        <v>-1.3118760726383849E-3</v>
      </c>
      <c r="H1017" s="31" t="s">
        <v>1163</v>
      </c>
      <c r="I1017" s="31">
        <v>1398</v>
      </c>
      <c r="J1017" s="31">
        <v>5</v>
      </c>
      <c r="K1017" s="31">
        <v>6</v>
      </c>
      <c r="L1017" s="31">
        <v>121500</v>
      </c>
      <c r="M1017" s="34">
        <f t="shared" si="31"/>
        <v>4.6303952373076829E-3</v>
      </c>
    </row>
    <row r="1018" spans="1:13" x14ac:dyDescent="0.3">
      <c r="A1018" s="29" t="s">
        <v>1189</v>
      </c>
      <c r="B1018" s="29">
        <v>1398</v>
      </c>
      <c r="C1018" s="29">
        <v>6</v>
      </c>
      <c r="D1018" s="29">
        <v>7</v>
      </c>
      <c r="E1018" s="29">
        <v>111022</v>
      </c>
      <c r="F1018" s="34">
        <f t="shared" si="30"/>
        <v>-1.106662467947328E-3</v>
      </c>
      <c r="H1018" s="29" t="s">
        <v>1164</v>
      </c>
      <c r="I1018" s="29">
        <v>1398</v>
      </c>
      <c r="J1018" s="29">
        <v>5</v>
      </c>
      <c r="K1018" s="29">
        <v>7</v>
      </c>
      <c r="L1018" s="29">
        <v>120420</v>
      </c>
      <c r="M1018" s="34">
        <f t="shared" si="31"/>
        <v>-8.8888888888888351E-3</v>
      </c>
    </row>
    <row r="1019" spans="1:13" x14ac:dyDescent="0.3">
      <c r="A1019" s="31" t="s">
        <v>1190</v>
      </c>
      <c r="B1019" s="31">
        <v>1398</v>
      </c>
      <c r="C1019" s="31">
        <v>6</v>
      </c>
      <c r="D1019" s="31">
        <v>9</v>
      </c>
      <c r="E1019" s="31">
        <v>110685</v>
      </c>
      <c r="F1019" s="34">
        <f t="shared" si="30"/>
        <v>-3.0354344184035931E-3</v>
      </c>
      <c r="H1019" s="31" t="s">
        <v>1165</v>
      </c>
      <c r="I1019" s="31">
        <v>1398</v>
      </c>
      <c r="J1019" s="31">
        <v>5</v>
      </c>
      <c r="K1019" s="31">
        <v>8</v>
      </c>
      <c r="L1019" s="31">
        <v>120500</v>
      </c>
      <c r="M1019" s="34">
        <f t="shared" si="31"/>
        <v>6.6434147151639422E-4</v>
      </c>
    </row>
    <row r="1020" spans="1:13" x14ac:dyDescent="0.3">
      <c r="A1020" s="29" t="s">
        <v>1191</v>
      </c>
      <c r="B1020" s="29">
        <v>1398</v>
      </c>
      <c r="C1020" s="29">
        <v>6</v>
      </c>
      <c r="D1020" s="29">
        <v>10</v>
      </c>
      <c r="E1020" s="29">
        <v>110884</v>
      </c>
      <c r="F1020" s="34">
        <f t="shared" si="30"/>
        <v>1.7978949270451849E-3</v>
      </c>
      <c r="H1020" s="29" t="s">
        <v>1166</v>
      </c>
      <c r="I1020" s="29">
        <v>1398</v>
      </c>
      <c r="J1020" s="29">
        <v>5</v>
      </c>
      <c r="K1020" s="29">
        <v>9</v>
      </c>
      <c r="L1020" s="29">
        <v>119430</v>
      </c>
      <c r="M1020" s="34">
        <f t="shared" si="31"/>
        <v>-8.8796680497925662E-3</v>
      </c>
    </row>
    <row r="1021" spans="1:13" x14ac:dyDescent="0.3">
      <c r="A1021" s="31" t="s">
        <v>1192</v>
      </c>
      <c r="B1021" s="31">
        <v>1398</v>
      </c>
      <c r="C1021" s="31">
        <v>6</v>
      </c>
      <c r="D1021" s="31">
        <v>11</v>
      </c>
      <c r="E1021" s="31">
        <v>108291</v>
      </c>
      <c r="F1021" s="34">
        <f t="shared" si="30"/>
        <v>-2.3384798528191642E-2</v>
      </c>
      <c r="H1021" s="31" t="s">
        <v>1167</v>
      </c>
      <c r="I1021" s="31">
        <v>1398</v>
      </c>
      <c r="J1021" s="31">
        <v>5</v>
      </c>
      <c r="K1021" s="31">
        <v>10</v>
      </c>
      <c r="L1021" s="31">
        <v>119000</v>
      </c>
      <c r="M1021" s="34">
        <f t="shared" si="31"/>
        <v>-3.6004354014904649E-3</v>
      </c>
    </row>
    <row r="1022" spans="1:13" x14ac:dyDescent="0.3">
      <c r="A1022" s="29" t="s">
        <v>1193</v>
      </c>
      <c r="B1022" s="29">
        <v>1398</v>
      </c>
      <c r="C1022" s="29">
        <v>6</v>
      </c>
      <c r="D1022" s="29">
        <v>12</v>
      </c>
      <c r="E1022" s="29">
        <v>108310</v>
      </c>
      <c r="F1022" s="34">
        <f t="shared" si="30"/>
        <v>1.7545317708766994E-4</v>
      </c>
      <c r="H1022" s="29" t="s">
        <v>1168</v>
      </c>
      <c r="I1022" s="29">
        <v>1398</v>
      </c>
      <c r="J1022" s="29">
        <v>5</v>
      </c>
      <c r="K1022" s="29">
        <v>12</v>
      </c>
      <c r="L1022" s="29">
        <v>119910</v>
      </c>
      <c r="M1022" s="34">
        <f t="shared" si="31"/>
        <v>7.6470588235293402E-3</v>
      </c>
    </row>
    <row r="1023" spans="1:13" x14ac:dyDescent="0.3">
      <c r="A1023" s="31" t="s">
        <v>1194</v>
      </c>
      <c r="B1023" s="31">
        <v>1398</v>
      </c>
      <c r="C1023" s="31">
        <v>6</v>
      </c>
      <c r="D1023" s="31">
        <v>13</v>
      </c>
      <c r="E1023" s="31">
        <v>107810</v>
      </c>
      <c r="F1023" s="34">
        <f t="shared" si="30"/>
        <v>-4.6163789123810917E-3</v>
      </c>
      <c r="H1023" s="31" t="s">
        <v>1169</v>
      </c>
      <c r="I1023" s="31">
        <v>1398</v>
      </c>
      <c r="J1023" s="31">
        <v>5</v>
      </c>
      <c r="K1023" s="31">
        <v>13</v>
      </c>
      <c r="L1023" s="31">
        <v>119000</v>
      </c>
      <c r="M1023" s="34">
        <f t="shared" si="31"/>
        <v>-7.5890251021599742E-3</v>
      </c>
    </row>
    <row r="1024" spans="1:13" x14ac:dyDescent="0.3">
      <c r="A1024" s="29" t="s">
        <v>1195</v>
      </c>
      <c r="B1024" s="29">
        <v>1398</v>
      </c>
      <c r="C1024" s="29">
        <v>6</v>
      </c>
      <c r="D1024" s="29">
        <v>14</v>
      </c>
      <c r="E1024" s="29">
        <v>107880</v>
      </c>
      <c r="F1024" s="34">
        <f t="shared" si="30"/>
        <v>6.4929041832861856E-4</v>
      </c>
      <c r="H1024" s="29" t="s">
        <v>1170</v>
      </c>
      <c r="I1024" s="29">
        <v>1398</v>
      </c>
      <c r="J1024" s="29">
        <v>5</v>
      </c>
      <c r="K1024" s="29">
        <v>14</v>
      </c>
      <c r="L1024" s="29">
        <v>118910</v>
      </c>
      <c r="M1024" s="34">
        <f t="shared" si="31"/>
        <v>-7.5630252100844508E-4</v>
      </c>
    </row>
    <row r="1025" spans="1:13" x14ac:dyDescent="0.3">
      <c r="A1025" s="31" t="s">
        <v>1196</v>
      </c>
      <c r="B1025" s="31">
        <v>1398</v>
      </c>
      <c r="C1025" s="31">
        <v>6</v>
      </c>
      <c r="D1025" s="31">
        <v>16</v>
      </c>
      <c r="E1025" s="31">
        <v>117468</v>
      </c>
      <c r="F1025" s="34">
        <f t="shared" si="30"/>
        <v>8.8876529477196931E-2</v>
      </c>
      <c r="H1025" s="31" t="s">
        <v>1171</v>
      </c>
      <c r="I1025" s="31">
        <v>1398</v>
      </c>
      <c r="J1025" s="31">
        <v>5</v>
      </c>
      <c r="K1025" s="31">
        <v>15</v>
      </c>
      <c r="L1025" s="31">
        <v>119420</v>
      </c>
      <c r="M1025" s="34">
        <f t="shared" si="31"/>
        <v>4.28895803548901E-3</v>
      </c>
    </row>
    <row r="1026" spans="1:13" x14ac:dyDescent="0.3">
      <c r="A1026" s="29" t="s">
        <v>1197</v>
      </c>
      <c r="B1026" s="29">
        <v>1398</v>
      </c>
      <c r="C1026" s="29">
        <v>6</v>
      </c>
      <c r="D1026" s="29">
        <v>17</v>
      </c>
      <c r="E1026" s="29">
        <v>109964</v>
      </c>
      <c r="F1026" s="34">
        <f t="shared" si="30"/>
        <v>-6.3881227227840731E-2</v>
      </c>
      <c r="H1026" s="29" t="s">
        <v>1172</v>
      </c>
      <c r="I1026" s="29">
        <v>1398</v>
      </c>
      <c r="J1026" s="29">
        <v>5</v>
      </c>
      <c r="K1026" s="29">
        <v>16</v>
      </c>
      <c r="L1026" s="29">
        <v>118940</v>
      </c>
      <c r="M1026" s="34">
        <f t="shared" si="31"/>
        <v>-4.0194272316195212E-3</v>
      </c>
    </row>
    <row r="1027" spans="1:13" x14ac:dyDescent="0.3">
      <c r="A1027" s="31" t="s">
        <v>1198</v>
      </c>
      <c r="B1027" s="31">
        <v>1398</v>
      </c>
      <c r="C1027" s="31">
        <v>6</v>
      </c>
      <c r="D1027" s="31">
        <v>20</v>
      </c>
      <c r="E1027" s="31">
        <v>109111</v>
      </c>
      <c r="F1027" s="34">
        <f t="shared" si="30"/>
        <v>-7.7570841366265686E-3</v>
      </c>
      <c r="H1027" s="31" t="s">
        <v>1173</v>
      </c>
      <c r="I1027" s="31">
        <v>1398</v>
      </c>
      <c r="J1027" s="31">
        <v>5</v>
      </c>
      <c r="K1027" s="31">
        <v>17</v>
      </c>
      <c r="L1027" s="31">
        <v>118400</v>
      </c>
      <c r="M1027" s="34">
        <f t="shared" si="31"/>
        <v>-4.5401042542458914E-3</v>
      </c>
    </row>
    <row r="1028" spans="1:13" x14ac:dyDescent="0.3">
      <c r="A1028" s="29" t="s">
        <v>1199</v>
      </c>
      <c r="B1028" s="29">
        <v>1398</v>
      </c>
      <c r="C1028" s="29">
        <v>6</v>
      </c>
      <c r="D1028" s="29">
        <v>21</v>
      </c>
      <c r="E1028" s="29">
        <v>109536</v>
      </c>
      <c r="F1028" s="34">
        <f t="shared" si="30"/>
        <v>3.8951159828064519E-3</v>
      </c>
      <c r="H1028" s="29" t="s">
        <v>1174</v>
      </c>
      <c r="I1028" s="29">
        <v>1398</v>
      </c>
      <c r="J1028" s="29">
        <v>5</v>
      </c>
      <c r="K1028" s="29">
        <v>19</v>
      </c>
      <c r="L1028" s="29">
        <v>118000</v>
      </c>
      <c r="M1028" s="34">
        <f t="shared" si="31"/>
        <v>-3.3783783783783994E-3</v>
      </c>
    </row>
    <row r="1029" spans="1:13" x14ac:dyDescent="0.3">
      <c r="A1029" s="31" t="s">
        <v>1200</v>
      </c>
      <c r="B1029" s="31">
        <v>1398</v>
      </c>
      <c r="C1029" s="31">
        <v>6</v>
      </c>
      <c r="D1029" s="31">
        <v>23</v>
      </c>
      <c r="E1029" s="31">
        <v>108898</v>
      </c>
      <c r="F1029" s="34">
        <f t="shared" si="30"/>
        <v>-5.8245690914402459E-3</v>
      </c>
      <c r="H1029" s="31" t="s">
        <v>1175</v>
      </c>
      <c r="I1029" s="31">
        <v>1398</v>
      </c>
      <c r="J1029" s="31">
        <v>5</v>
      </c>
      <c r="K1029" s="31">
        <v>20</v>
      </c>
      <c r="L1029" s="31">
        <v>117000</v>
      </c>
      <c r="M1029" s="34">
        <f t="shared" si="31"/>
        <v>-8.4745762711864181E-3</v>
      </c>
    </row>
    <row r="1030" spans="1:13" x14ac:dyDescent="0.3">
      <c r="A1030" s="29" t="s">
        <v>1201</v>
      </c>
      <c r="B1030" s="29">
        <v>1398</v>
      </c>
      <c r="C1030" s="29">
        <v>6</v>
      </c>
      <c r="D1030" s="29">
        <v>24</v>
      </c>
      <c r="E1030" s="29">
        <v>111755</v>
      </c>
      <c r="F1030" s="34">
        <f t="shared" ref="F1030:F1093" si="32">E1030/E1029-1</f>
        <v>2.6235559881724102E-2</v>
      </c>
      <c r="H1030" s="29" t="s">
        <v>1960</v>
      </c>
      <c r="I1030" s="29">
        <v>1398</v>
      </c>
      <c r="J1030" s="29">
        <v>5</v>
      </c>
      <c r="K1030" s="29">
        <v>21</v>
      </c>
      <c r="L1030" s="29">
        <v>117000</v>
      </c>
      <c r="M1030" s="34">
        <f t="shared" ref="M1030:M1093" si="33">L1030/L1029-1</f>
        <v>0</v>
      </c>
    </row>
    <row r="1031" spans="1:13" x14ac:dyDescent="0.3">
      <c r="A1031" s="31" t="s">
        <v>1202</v>
      </c>
      <c r="B1031" s="31">
        <v>1398</v>
      </c>
      <c r="C1031" s="31">
        <v>6</v>
      </c>
      <c r="D1031" s="31">
        <v>25</v>
      </c>
      <c r="E1031" s="31">
        <v>109681</v>
      </c>
      <c r="F1031" s="34">
        <f t="shared" si="32"/>
        <v>-1.8558453760458171E-2</v>
      </c>
      <c r="H1031" s="31" t="s">
        <v>1176</v>
      </c>
      <c r="I1031" s="31">
        <v>1398</v>
      </c>
      <c r="J1031" s="31">
        <v>5</v>
      </c>
      <c r="K1031" s="31">
        <v>22</v>
      </c>
      <c r="L1031" s="31">
        <v>116910</v>
      </c>
      <c r="M1031" s="34">
        <f t="shared" si="33"/>
        <v>-7.6923076923074429E-4</v>
      </c>
    </row>
    <row r="1032" spans="1:13" x14ac:dyDescent="0.3">
      <c r="A1032" s="29" t="s">
        <v>1203</v>
      </c>
      <c r="B1032" s="29">
        <v>1398</v>
      </c>
      <c r="C1032" s="29">
        <v>6</v>
      </c>
      <c r="D1032" s="29">
        <v>26</v>
      </c>
      <c r="E1032" s="29">
        <v>109850</v>
      </c>
      <c r="F1032" s="34">
        <f t="shared" si="32"/>
        <v>1.5408320493066618E-3</v>
      </c>
      <c r="H1032" s="29" t="s">
        <v>1177</v>
      </c>
      <c r="I1032" s="29">
        <v>1398</v>
      </c>
      <c r="J1032" s="29">
        <v>5</v>
      </c>
      <c r="K1032" s="29">
        <v>23</v>
      </c>
      <c r="L1032" s="29">
        <v>117000</v>
      </c>
      <c r="M1032" s="34">
        <f t="shared" si="33"/>
        <v>7.698229407235857E-4</v>
      </c>
    </row>
    <row r="1033" spans="1:13" x14ac:dyDescent="0.3">
      <c r="A1033" s="31" t="s">
        <v>1204</v>
      </c>
      <c r="B1033" s="31">
        <v>1398</v>
      </c>
      <c r="C1033" s="31">
        <v>6</v>
      </c>
      <c r="D1033" s="31">
        <v>27</v>
      </c>
      <c r="E1033" s="31">
        <v>110105</v>
      </c>
      <c r="F1033" s="34">
        <f t="shared" si="32"/>
        <v>2.3213472917615885E-3</v>
      </c>
      <c r="H1033" s="31" t="s">
        <v>1178</v>
      </c>
      <c r="I1033" s="31">
        <v>1398</v>
      </c>
      <c r="J1033" s="31">
        <v>5</v>
      </c>
      <c r="K1033" s="31">
        <v>24</v>
      </c>
      <c r="L1033" s="31">
        <v>117000</v>
      </c>
      <c r="M1033" s="34">
        <f t="shared" si="33"/>
        <v>0</v>
      </c>
    </row>
    <row r="1034" spans="1:13" x14ac:dyDescent="0.3">
      <c r="A1034" s="29" t="s">
        <v>1205</v>
      </c>
      <c r="B1034" s="29">
        <v>1398</v>
      </c>
      <c r="C1034" s="29">
        <v>6</v>
      </c>
      <c r="D1034" s="29">
        <v>28</v>
      </c>
      <c r="E1034" s="29">
        <v>109901</v>
      </c>
      <c r="F1034" s="34">
        <f t="shared" si="32"/>
        <v>-1.8527768947822487E-3</v>
      </c>
      <c r="H1034" s="29" t="s">
        <v>1179</v>
      </c>
      <c r="I1034" s="29">
        <v>1398</v>
      </c>
      <c r="J1034" s="29">
        <v>5</v>
      </c>
      <c r="K1034" s="29">
        <v>26</v>
      </c>
      <c r="L1034" s="29">
        <v>117000</v>
      </c>
      <c r="M1034" s="34">
        <f t="shared" si="33"/>
        <v>0</v>
      </c>
    </row>
    <row r="1035" spans="1:13" x14ac:dyDescent="0.3">
      <c r="A1035" s="31" t="s">
        <v>1206</v>
      </c>
      <c r="B1035" s="31">
        <v>1398</v>
      </c>
      <c r="C1035" s="31">
        <v>6</v>
      </c>
      <c r="D1035" s="31">
        <v>30</v>
      </c>
      <c r="E1035" s="31">
        <v>110115</v>
      </c>
      <c r="F1035" s="34">
        <f t="shared" si="32"/>
        <v>1.9472070317831935E-3</v>
      </c>
      <c r="H1035" s="31" t="s">
        <v>1180</v>
      </c>
      <c r="I1035" s="31">
        <v>1398</v>
      </c>
      <c r="J1035" s="31">
        <v>5</v>
      </c>
      <c r="K1035" s="31">
        <v>27</v>
      </c>
      <c r="L1035" s="31">
        <v>117420</v>
      </c>
      <c r="M1035" s="34">
        <f t="shared" si="33"/>
        <v>3.5897435897436214E-3</v>
      </c>
    </row>
    <row r="1036" spans="1:13" x14ac:dyDescent="0.3">
      <c r="A1036" s="29" t="s">
        <v>1207</v>
      </c>
      <c r="B1036" s="29">
        <v>1398</v>
      </c>
      <c r="C1036" s="29">
        <v>6</v>
      </c>
      <c r="D1036" s="29">
        <v>31</v>
      </c>
      <c r="E1036" s="29">
        <v>109810</v>
      </c>
      <c r="F1036" s="34">
        <f t="shared" si="32"/>
        <v>-2.7698315397538531E-3</v>
      </c>
      <c r="H1036" s="29" t="s">
        <v>1181</v>
      </c>
      <c r="I1036" s="29">
        <v>1398</v>
      </c>
      <c r="J1036" s="29">
        <v>5</v>
      </c>
      <c r="K1036" s="29">
        <v>28</v>
      </c>
      <c r="L1036" s="29">
        <v>116960</v>
      </c>
      <c r="M1036" s="34">
        <f t="shared" si="33"/>
        <v>-3.917560892522598E-3</v>
      </c>
    </row>
    <row r="1037" spans="1:13" x14ac:dyDescent="0.3">
      <c r="A1037" s="31" t="s">
        <v>1208</v>
      </c>
      <c r="B1037" s="31">
        <v>1398</v>
      </c>
      <c r="C1037" s="31">
        <v>7</v>
      </c>
      <c r="D1037" s="31">
        <v>1</v>
      </c>
      <c r="E1037" s="31">
        <v>108900</v>
      </c>
      <c r="F1037" s="34">
        <f t="shared" si="32"/>
        <v>-8.2870412530734461E-3</v>
      </c>
      <c r="H1037" s="31" t="s">
        <v>1182</v>
      </c>
      <c r="I1037" s="31">
        <v>1398</v>
      </c>
      <c r="J1037" s="31">
        <v>5</v>
      </c>
      <c r="K1037" s="31">
        <v>30</v>
      </c>
      <c r="L1037" s="31">
        <v>116420</v>
      </c>
      <c r="M1037" s="34">
        <f t="shared" si="33"/>
        <v>-4.6169630642954873E-3</v>
      </c>
    </row>
    <row r="1038" spans="1:13" x14ac:dyDescent="0.3">
      <c r="A1038" s="29" t="s">
        <v>1209</v>
      </c>
      <c r="B1038" s="29">
        <v>1398</v>
      </c>
      <c r="C1038" s="29">
        <v>7</v>
      </c>
      <c r="D1038" s="29">
        <v>2</v>
      </c>
      <c r="E1038" s="29">
        <v>109528</v>
      </c>
      <c r="F1038" s="34">
        <f t="shared" si="32"/>
        <v>5.7667584940312988E-3</v>
      </c>
      <c r="H1038" s="29" t="s">
        <v>1183</v>
      </c>
      <c r="I1038" s="29">
        <v>1398</v>
      </c>
      <c r="J1038" s="29">
        <v>5</v>
      </c>
      <c r="K1038" s="29">
        <v>31</v>
      </c>
      <c r="L1038" s="29">
        <v>116000</v>
      </c>
      <c r="M1038" s="34">
        <f t="shared" si="33"/>
        <v>-3.6076275554028925E-3</v>
      </c>
    </row>
    <row r="1039" spans="1:13" x14ac:dyDescent="0.3">
      <c r="A1039" s="31" t="s">
        <v>1210</v>
      </c>
      <c r="B1039" s="31">
        <v>1398</v>
      </c>
      <c r="C1039" s="31">
        <v>7</v>
      </c>
      <c r="D1039" s="31">
        <v>3</v>
      </c>
      <c r="E1039" s="31">
        <v>107060</v>
      </c>
      <c r="F1039" s="34">
        <f t="shared" si="32"/>
        <v>-2.2533050909356533E-2</v>
      </c>
      <c r="H1039" s="31" t="s">
        <v>1184</v>
      </c>
      <c r="I1039" s="31">
        <v>1398</v>
      </c>
      <c r="J1039" s="31">
        <v>6</v>
      </c>
      <c r="K1039" s="31">
        <v>2</v>
      </c>
      <c r="L1039" s="31">
        <v>115900</v>
      </c>
      <c r="M1039" s="34">
        <f t="shared" si="33"/>
        <v>-8.6206896551721535E-4</v>
      </c>
    </row>
    <row r="1040" spans="1:13" x14ac:dyDescent="0.3">
      <c r="A1040" s="29" t="s">
        <v>1211</v>
      </c>
      <c r="B1040" s="29">
        <v>1398</v>
      </c>
      <c r="C1040" s="29">
        <v>7</v>
      </c>
      <c r="D1040" s="29">
        <v>4</v>
      </c>
      <c r="E1040" s="29">
        <v>110149</v>
      </c>
      <c r="F1040" s="34">
        <f t="shared" si="32"/>
        <v>2.8852979637586484E-2</v>
      </c>
      <c r="H1040" s="29" t="s">
        <v>1185</v>
      </c>
      <c r="I1040" s="29">
        <v>1398</v>
      </c>
      <c r="J1040" s="29">
        <v>6</v>
      </c>
      <c r="K1040" s="29">
        <v>3</v>
      </c>
      <c r="L1040" s="29">
        <v>114500</v>
      </c>
      <c r="M1040" s="34">
        <f t="shared" si="33"/>
        <v>-1.2079378774805916E-2</v>
      </c>
    </row>
    <row r="1041" spans="1:13" x14ac:dyDescent="0.3">
      <c r="A1041" s="31" t="s">
        <v>1212</v>
      </c>
      <c r="B1041" s="31">
        <v>1398</v>
      </c>
      <c r="C1041" s="31">
        <v>7</v>
      </c>
      <c r="D1041" s="31">
        <v>6</v>
      </c>
      <c r="E1041" s="31">
        <v>115716</v>
      </c>
      <c r="F1041" s="34">
        <f t="shared" si="32"/>
        <v>5.0540631326657426E-2</v>
      </c>
      <c r="H1041" s="31" t="s">
        <v>1186</v>
      </c>
      <c r="I1041" s="31">
        <v>1398</v>
      </c>
      <c r="J1041" s="31">
        <v>6</v>
      </c>
      <c r="K1041" s="31">
        <v>4</v>
      </c>
      <c r="L1041" s="31">
        <v>111920</v>
      </c>
      <c r="M1041" s="34">
        <f t="shared" si="33"/>
        <v>-2.2532751091703052E-2</v>
      </c>
    </row>
    <row r="1042" spans="1:13" x14ac:dyDescent="0.3">
      <c r="A1042" s="29" t="s">
        <v>1213</v>
      </c>
      <c r="B1042" s="29">
        <v>1398</v>
      </c>
      <c r="C1042" s="29">
        <v>7</v>
      </c>
      <c r="D1042" s="29">
        <v>7</v>
      </c>
      <c r="E1042" s="29">
        <v>110606</v>
      </c>
      <c r="F1042" s="34">
        <f t="shared" si="32"/>
        <v>-4.4159839607314511E-2</v>
      </c>
      <c r="H1042" s="29" t="s">
        <v>1187</v>
      </c>
      <c r="I1042" s="29">
        <v>1398</v>
      </c>
      <c r="J1042" s="29">
        <v>6</v>
      </c>
      <c r="K1042" s="29">
        <v>5</v>
      </c>
      <c r="L1042" s="29">
        <v>111000</v>
      </c>
      <c r="M1042" s="34">
        <f t="shared" si="33"/>
        <v>-8.2201572551823254E-3</v>
      </c>
    </row>
    <row r="1043" spans="1:13" x14ac:dyDescent="0.3">
      <c r="A1043" s="31" t="s">
        <v>1214</v>
      </c>
      <c r="B1043" s="31">
        <v>1398</v>
      </c>
      <c r="C1043" s="31">
        <v>7</v>
      </c>
      <c r="D1043" s="31">
        <v>8</v>
      </c>
      <c r="E1043" s="31">
        <v>108577</v>
      </c>
      <c r="F1043" s="34">
        <f t="shared" si="32"/>
        <v>-1.8344393613366372E-2</v>
      </c>
      <c r="H1043" s="31" t="s">
        <v>1188</v>
      </c>
      <c r="I1043" s="31">
        <v>1398</v>
      </c>
      <c r="J1043" s="31">
        <v>6</v>
      </c>
      <c r="K1043" s="31">
        <v>6</v>
      </c>
      <c r="L1043" s="31">
        <v>111950</v>
      </c>
      <c r="M1043" s="34">
        <f t="shared" si="33"/>
        <v>8.5585585585585822E-3</v>
      </c>
    </row>
    <row r="1044" spans="1:13" x14ac:dyDescent="0.3">
      <c r="A1044" s="29" t="s">
        <v>1215</v>
      </c>
      <c r="B1044" s="29">
        <v>1398</v>
      </c>
      <c r="C1044" s="29">
        <v>7</v>
      </c>
      <c r="D1044" s="29">
        <v>9</v>
      </c>
      <c r="E1044" s="29">
        <v>108517</v>
      </c>
      <c r="F1044" s="34">
        <f t="shared" si="32"/>
        <v>-5.526032216768284E-4</v>
      </c>
      <c r="H1044" s="29" t="s">
        <v>1189</v>
      </c>
      <c r="I1044" s="29">
        <v>1398</v>
      </c>
      <c r="J1044" s="29">
        <v>6</v>
      </c>
      <c r="K1044" s="29">
        <v>7</v>
      </c>
      <c r="L1044" s="29">
        <v>112000</v>
      </c>
      <c r="M1044" s="34">
        <f t="shared" si="33"/>
        <v>4.4662795891015072E-4</v>
      </c>
    </row>
    <row r="1045" spans="1:13" x14ac:dyDescent="0.3">
      <c r="A1045" s="31" t="s">
        <v>1216</v>
      </c>
      <c r="B1045" s="31">
        <v>1398</v>
      </c>
      <c r="C1045" s="31">
        <v>7</v>
      </c>
      <c r="D1045" s="31">
        <v>10</v>
      </c>
      <c r="E1045" s="31">
        <v>110328</v>
      </c>
      <c r="F1045" s="34">
        <f t="shared" si="32"/>
        <v>1.6688629431333313E-2</v>
      </c>
      <c r="H1045" s="31" t="s">
        <v>1190</v>
      </c>
      <c r="I1045" s="31">
        <v>1398</v>
      </c>
      <c r="J1045" s="31">
        <v>6</v>
      </c>
      <c r="K1045" s="31">
        <v>9</v>
      </c>
      <c r="L1045" s="31">
        <v>113470</v>
      </c>
      <c r="M1045" s="34">
        <f t="shared" si="33"/>
        <v>1.3125000000000053E-2</v>
      </c>
    </row>
    <row r="1046" spans="1:13" x14ac:dyDescent="0.3">
      <c r="A1046" s="29" t="s">
        <v>1217</v>
      </c>
      <c r="B1046" s="29">
        <v>1398</v>
      </c>
      <c r="C1046" s="29">
        <v>7</v>
      </c>
      <c r="D1046" s="29">
        <v>11</v>
      </c>
      <c r="E1046" s="29">
        <v>111702</v>
      </c>
      <c r="F1046" s="34">
        <f t="shared" si="32"/>
        <v>1.2453774200565482E-2</v>
      </c>
      <c r="H1046" s="29" t="s">
        <v>1191</v>
      </c>
      <c r="I1046" s="29">
        <v>1398</v>
      </c>
      <c r="J1046" s="29">
        <v>6</v>
      </c>
      <c r="K1046" s="29">
        <v>10</v>
      </c>
      <c r="L1046" s="29">
        <v>114000</v>
      </c>
      <c r="M1046" s="34">
        <f t="shared" si="33"/>
        <v>4.6708381069886507E-3</v>
      </c>
    </row>
    <row r="1047" spans="1:13" x14ac:dyDescent="0.3">
      <c r="A1047" s="31" t="s">
        <v>1218</v>
      </c>
      <c r="B1047" s="31">
        <v>1398</v>
      </c>
      <c r="C1047" s="31">
        <v>7</v>
      </c>
      <c r="D1047" s="31">
        <v>13</v>
      </c>
      <c r="E1047" s="31">
        <v>112000</v>
      </c>
      <c r="F1047" s="34">
        <f t="shared" si="32"/>
        <v>2.6678125727381818E-3</v>
      </c>
      <c r="H1047" s="31" t="s">
        <v>1192</v>
      </c>
      <c r="I1047" s="31">
        <v>1398</v>
      </c>
      <c r="J1047" s="31">
        <v>6</v>
      </c>
      <c r="K1047" s="31">
        <v>11</v>
      </c>
      <c r="L1047" s="31">
        <v>112480</v>
      </c>
      <c r="M1047" s="34">
        <f t="shared" si="33"/>
        <v>-1.3333333333333308E-2</v>
      </c>
    </row>
    <row r="1048" spans="1:13" x14ac:dyDescent="0.3">
      <c r="A1048" s="29" t="s">
        <v>1219</v>
      </c>
      <c r="B1048" s="29">
        <v>1398</v>
      </c>
      <c r="C1048" s="29">
        <v>7</v>
      </c>
      <c r="D1048" s="29">
        <v>14</v>
      </c>
      <c r="E1048" s="29">
        <v>108523</v>
      </c>
      <c r="F1048" s="34">
        <f t="shared" si="32"/>
        <v>-3.1044642857142812E-2</v>
      </c>
      <c r="H1048" s="29" t="s">
        <v>1193</v>
      </c>
      <c r="I1048" s="29">
        <v>1398</v>
      </c>
      <c r="J1048" s="29">
        <v>6</v>
      </c>
      <c r="K1048" s="29">
        <v>12</v>
      </c>
      <c r="L1048" s="29">
        <v>114000</v>
      </c>
      <c r="M1048" s="34">
        <f t="shared" si="33"/>
        <v>1.3513513513513598E-2</v>
      </c>
    </row>
    <row r="1049" spans="1:13" x14ac:dyDescent="0.3">
      <c r="A1049" s="31" t="s">
        <v>1220</v>
      </c>
      <c r="B1049" s="31">
        <v>1398</v>
      </c>
      <c r="C1049" s="31">
        <v>7</v>
      </c>
      <c r="D1049" s="31">
        <v>15</v>
      </c>
      <c r="E1049" s="31">
        <v>108277</v>
      </c>
      <c r="F1049" s="34">
        <f t="shared" si="32"/>
        <v>-2.2668005860508877E-3</v>
      </c>
      <c r="H1049" s="31" t="s">
        <v>1194</v>
      </c>
      <c r="I1049" s="31">
        <v>1398</v>
      </c>
      <c r="J1049" s="31">
        <v>6</v>
      </c>
      <c r="K1049" s="31">
        <v>13</v>
      </c>
      <c r="L1049" s="31">
        <v>113420</v>
      </c>
      <c r="M1049" s="34">
        <f t="shared" si="33"/>
        <v>-5.0877192982455854E-3</v>
      </c>
    </row>
    <row r="1050" spans="1:13" x14ac:dyDescent="0.3">
      <c r="A1050" s="29" t="s">
        <v>1221</v>
      </c>
      <c r="B1050" s="29">
        <v>1398</v>
      </c>
      <c r="C1050" s="29">
        <v>7</v>
      </c>
      <c r="D1050" s="29">
        <v>16</v>
      </c>
      <c r="E1050" s="29">
        <v>107384</v>
      </c>
      <c r="F1050" s="34">
        <f t="shared" si="32"/>
        <v>-8.2473655531645207E-3</v>
      </c>
      <c r="H1050" s="29" t="s">
        <v>1195</v>
      </c>
      <c r="I1050" s="29">
        <v>1398</v>
      </c>
      <c r="J1050" s="29">
        <v>6</v>
      </c>
      <c r="K1050" s="29">
        <v>14</v>
      </c>
      <c r="L1050" s="29">
        <v>114000</v>
      </c>
      <c r="M1050" s="34">
        <f t="shared" si="33"/>
        <v>5.1137365543996172E-3</v>
      </c>
    </row>
    <row r="1051" spans="1:13" x14ac:dyDescent="0.3">
      <c r="A1051" s="31" t="s">
        <v>1222</v>
      </c>
      <c r="B1051" s="31">
        <v>1398</v>
      </c>
      <c r="C1051" s="31">
        <v>7</v>
      </c>
      <c r="D1051" s="31">
        <v>17</v>
      </c>
      <c r="E1051" s="31">
        <v>107239</v>
      </c>
      <c r="F1051" s="34">
        <f t="shared" si="32"/>
        <v>-1.3502942710272858E-3</v>
      </c>
      <c r="H1051" s="31" t="s">
        <v>1196</v>
      </c>
      <c r="I1051" s="31">
        <v>1398</v>
      </c>
      <c r="J1051" s="31">
        <v>6</v>
      </c>
      <c r="K1051" s="31">
        <v>16</v>
      </c>
      <c r="L1051" s="31">
        <v>113890</v>
      </c>
      <c r="M1051" s="34">
        <f t="shared" si="33"/>
        <v>-9.6491228070172408E-4</v>
      </c>
    </row>
    <row r="1052" spans="1:13" x14ac:dyDescent="0.3">
      <c r="A1052" s="29" t="s">
        <v>1223</v>
      </c>
      <c r="B1052" s="29">
        <v>1398</v>
      </c>
      <c r="C1052" s="29">
        <v>7</v>
      </c>
      <c r="D1052" s="29">
        <v>18</v>
      </c>
      <c r="E1052" s="29">
        <v>107542</v>
      </c>
      <c r="F1052" s="34">
        <f t="shared" si="32"/>
        <v>2.8254646164176389E-3</v>
      </c>
      <c r="H1052" s="29" t="s">
        <v>1197</v>
      </c>
      <c r="I1052" s="29">
        <v>1398</v>
      </c>
      <c r="J1052" s="29">
        <v>6</v>
      </c>
      <c r="K1052" s="29">
        <v>17</v>
      </c>
      <c r="L1052" s="29">
        <v>116000</v>
      </c>
      <c r="M1052" s="34">
        <f t="shared" si="33"/>
        <v>1.8526648520502231E-2</v>
      </c>
    </row>
    <row r="1053" spans="1:13" x14ac:dyDescent="0.3">
      <c r="A1053" s="31" t="s">
        <v>1224</v>
      </c>
      <c r="B1053" s="31">
        <v>1398</v>
      </c>
      <c r="C1053" s="31">
        <v>7</v>
      </c>
      <c r="D1053" s="31">
        <v>20</v>
      </c>
      <c r="E1053" s="31">
        <v>107735</v>
      </c>
      <c r="F1053" s="34">
        <f t="shared" si="32"/>
        <v>1.7946476725372307E-3</v>
      </c>
      <c r="H1053" s="31" t="s">
        <v>1198</v>
      </c>
      <c r="I1053" s="31">
        <v>1398</v>
      </c>
      <c r="J1053" s="31">
        <v>6</v>
      </c>
      <c r="K1053" s="31">
        <v>20</v>
      </c>
      <c r="L1053" s="31">
        <v>115970</v>
      </c>
      <c r="M1053" s="34">
        <f t="shared" si="33"/>
        <v>-2.5862068965520901E-4</v>
      </c>
    </row>
    <row r="1054" spans="1:13" x14ac:dyDescent="0.3">
      <c r="A1054" s="29" t="s">
        <v>1225</v>
      </c>
      <c r="B1054" s="29">
        <v>1398</v>
      </c>
      <c r="C1054" s="29">
        <v>7</v>
      </c>
      <c r="D1054" s="29">
        <v>21</v>
      </c>
      <c r="E1054" s="29">
        <v>106388</v>
      </c>
      <c r="F1054" s="34">
        <f t="shared" si="32"/>
        <v>-1.2502900635819381E-2</v>
      </c>
      <c r="H1054" s="29" t="s">
        <v>1199</v>
      </c>
      <c r="I1054" s="29">
        <v>1398</v>
      </c>
      <c r="J1054" s="29">
        <v>6</v>
      </c>
      <c r="K1054" s="29">
        <v>21</v>
      </c>
      <c r="L1054" s="29">
        <v>114440</v>
      </c>
      <c r="M1054" s="34">
        <f t="shared" si="33"/>
        <v>-1.3193067172544648E-2</v>
      </c>
    </row>
    <row r="1055" spans="1:13" x14ac:dyDescent="0.3">
      <c r="A1055" s="31" t="s">
        <v>1226</v>
      </c>
      <c r="B1055" s="31">
        <v>1398</v>
      </c>
      <c r="C1055" s="31">
        <v>7</v>
      </c>
      <c r="D1055" s="31">
        <v>22</v>
      </c>
      <c r="E1055" s="31">
        <v>106711</v>
      </c>
      <c r="F1055" s="34">
        <f t="shared" si="32"/>
        <v>3.0360566981237902E-3</v>
      </c>
      <c r="H1055" s="31" t="s">
        <v>1200</v>
      </c>
      <c r="I1055" s="31">
        <v>1398</v>
      </c>
      <c r="J1055" s="31">
        <v>6</v>
      </c>
      <c r="K1055" s="31">
        <v>23</v>
      </c>
      <c r="L1055" s="31">
        <v>114000</v>
      </c>
      <c r="M1055" s="34">
        <f t="shared" si="33"/>
        <v>-3.8448095071653698E-3</v>
      </c>
    </row>
    <row r="1056" spans="1:13" x14ac:dyDescent="0.3">
      <c r="A1056" s="29" t="s">
        <v>1227</v>
      </c>
      <c r="B1056" s="29">
        <v>1398</v>
      </c>
      <c r="C1056" s="29">
        <v>7</v>
      </c>
      <c r="D1056" s="29">
        <v>23</v>
      </c>
      <c r="E1056" s="29">
        <v>106463</v>
      </c>
      <c r="F1056" s="34">
        <f t="shared" si="32"/>
        <v>-2.3240340733382547E-3</v>
      </c>
      <c r="H1056" s="29" t="s">
        <v>1201</v>
      </c>
      <c r="I1056" s="29">
        <v>1398</v>
      </c>
      <c r="J1056" s="29">
        <v>6</v>
      </c>
      <c r="K1056" s="29">
        <v>24</v>
      </c>
      <c r="L1056" s="29">
        <v>112980</v>
      </c>
      <c r="M1056" s="34">
        <f t="shared" si="33"/>
        <v>-8.9473684210525928E-3</v>
      </c>
    </row>
    <row r="1057" spans="1:13" x14ac:dyDescent="0.3">
      <c r="A1057" s="31" t="s">
        <v>1228</v>
      </c>
      <c r="B1057" s="31">
        <v>1398</v>
      </c>
      <c r="C1057" s="31">
        <v>7</v>
      </c>
      <c r="D1057" s="31">
        <v>24</v>
      </c>
      <c r="E1057" s="31">
        <v>107004</v>
      </c>
      <c r="F1057" s="34">
        <f t="shared" si="32"/>
        <v>5.0815776373012156E-3</v>
      </c>
      <c r="H1057" s="31" t="s">
        <v>1202</v>
      </c>
      <c r="I1057" s="31">
        <v>1398</v>
      </c>
      <c r="J1057" s="31">
        <v>6</v>
      </c>
      <c r="K1057" s="31">
        <v>25</v>
      </c>
      <c r="L1057" s="31">
        <v>113500</v>
      </c>
      <c r="M1057" s="34">
        <f t="shared" si="33"/>
        <v>4.602584528235143E-3</v>
      </c>
    </row>
    <row r="1058" spans="1:13" x14ac:dyDescent="0.3">
      <c r="A1058" s="29" t="s">
        <v>1229</v>
      </c>
      <c r="B1058" s="29">
        <v>1398</v>
      </c>
      <c r="C1058" s="29">
        <v>7</v>
      </c>
      <c r="D1058" s="29">
        <v>25</v>
      </c>
      <c r="E1058" s="29">
        <v>107507</v>
      </c>
      <c r="F1058" s="34">
        <f t="shared" si="32"/>
        <v>4.7007588501364328E-3</v>
      </c>
      <c r="H1058" s="29" t="s">
        <v>1203</v>
      </c>
      <c r="I1058" s="29">
        <v>1398</v>
      </c>
      <c r="J1058" s="29">
        <v>6</v>
      </c>
      <c r="K1058" s="29">
        <v>26</v>
      </c>
      <c r="L1058" s="29">
        <v>114000</v>
      </c>
      <c r="M1058" s="34">
        <f t="shared" si="33"/>
        <v>4.405286343612369E-3</v>
      </c>
    </row>
    <row r="1059" spans="1:13" x14ac:dyDescent="0.3">
      <c r="A1059" s="31" t="s">
        <v>1230</v>
      </c>
      <c r="B1059" s="31">
        <v>1398</v>
      </c>
      <c r="C1059" s="31">
        <v>7</v>
      </c>
      <c r="D1059" s="31">
        <v>28</v>
      </c>
      <c r="E1059" s="31">
        <v>106254</v>
      </c>
      <c r="F1059" s="34">
        <f t="shared" si="32"/>
        <v>-1.1655055019673122E-2</v>
      </c>
      <c r="H1059" s="31" t="s">
        <v>1204</v>
      </c>
      <c r="I1059" s="31">
        <v>1398</v>
      </c>
      <c r="J1059" s="31">
        <v>6</v>
      </c>
      <c r="K1059" s="31">
        <v>27</v>
      </c>
      <c r="L1059" s="31">
        <v>114000</v>
      </c>
      <c r="M1059" s="34">
        <f t="shared" si="33"/>
        <v>0</v>
      </c>
    </row>
    <row r="1060" spans="1:13" x14ac:dyDescent="0.3">
      <c r="A1060" s="29" t="s">
        <v>1231</v>
      </c>
      <c r="B1060" s="29">
        <v>1398</v>
      </c>
      <c r="C1060" s="29">
        <v>7</v>
      </c>
      <c r="D1060" s="29">
        <v>29</v>
      </c>
      <c r="E1060" s="29">
        <v>108242</v>
      </c>
      <c r="F1060" s="34">
        <f t="shared" si="32"/>
        <v>1.8709883863195831E-2</v>
      </c>
      <c r="H1060" s="29" t="s">
        <v>1205</v>
      </c>
      <c r="I1060" s="29">
        <v>1398</v>
      </c>
      <c r="J1060" s="29">
        <v>6</v>
      </c>
      <c r="K1060" s="29">
        <v>28</v>
      </c>
      <c r="L1060" s="29">
        <v>114500</v>
      </c>
      <c r="M1060" s="34">
        <f t="shared" si="33"/>
        <v>4.3859649122806044E-3</v>
      </c>
    </row>
    <row r="1061" spans="1:13" x14ac:dyDescent="0.3">
      <c r="A1061" s="31" t="s">
        <v>1232</v>
      </c>
      <c r="B1061" s="31">
        <v>1398</v>
      </c>
      <c r="C1061" s="31">
        <v>7</v>
      </c>
      <c r="D1061" s="31">
        <v>30</v>
      </c>
      <c r="E1061" s="31">
        <v>107623</v>
      </c>
      <c r="F1061" s="34">
        <f t="shared" si="32"/>
        <v>-5.718667430387514E-3</v>
      </c>
      <c r="H1061" s="31" t="s">
        <v>1206</v>
      </c>
      <c r="I1061" s="31">
        <v>1398</v>
      </c>
      <c r="J1061" s="31">
        <v>6</v>
      </c>
      <c r="K1061" s="31">
        <v>30</v>
      </c>
      <c r="L1061" s="31">
        <v>114500</v>
      </c>
      <c r="M1061" s="34">
        <f t="shared" si="33"/>
        <v>0</v>
      </c>
    </row>
    <row r="1062" spans="1:13" x14ac:dyDescent="0.3">
      <c r="A1062" s="29" t="s">
        <v>1233</v>
      </c>
      <c r="B1062" s="29">
        <v>1398</v>
      </c>
      <c r="C1062" s="29">
        <v>8</v>
      </c>
      <c r="D1062" s="29">
        <v>1</v>
      </c>
      <c r="E1062" s="29">
        <v>107416</v>
      </c>
      <c r="F1062" s="34">
        <f t="shared" si="32"/>
        <v>-1.9233806900011974E-3</v>
      </c>
      <c r="H1062" s="29" t="s">
        <v>1207</v>
      </c>
      <c r="I1062" s="29">
        <v>1398</v>
      </c>
      <c r="J1062" s="29">
        <v>6</v>
      </c>
      <c r="K1062" s="29">
        <v>31</v>
      </c>
      <c r="L1062" s="29">
        <v>113940</v>
      </c>
      <c r="M1062" s="34">
        <f t="shared" si="33"/>
        <v>-4.8908296943231955E-3</v>
      </c>
    </row>
    <row r="1063" spans="1:13" x14ac:dyDescent="0.3">
      <c r="A1063" s="31" t="s">
        <v>1234</v>
      </c>
      <c r="B1063" s="31">
        <v>1398</v>
      </c>
      <c r="C1063" s="31">
        <v>8</v>
      </c>
      <c r="D1063" s="31">
        <v>2</v>
      </c>
      <c r="E1063" s="31">
        <v>107495</v>
      </c>
      <c r="F1063" s="34">
        <f t="shared" si="32"/>
        <v>7.3545840470701229E-4</v>
      </c>
      <c r="H1063" s="31" t="s">
        <v>1208</v>
      </c>
      <c r="I1063" s="31">
        <v>1398</v>
      </c>
      <c r="J1063" s="31">
        <v>7</v>
      </c>
      <c r="K1063" s="31">
        <v>1</v>
      </c>
      <c r="L1063" s="31">
        <v>113460</v>
      </c>
      <c r="M1063" s="34">
        <f t="shared" si="33"/>
        <v>-4.2127435492363974E-3</v>
      </c>
    </row>
    <row r="1064" spans="1:13" x14ac:dyDescent="0.3">
      <c r="A1064" s="29" t="s">
        <v>1235</v>
      </c>
      <c r="B1064" s="29">
        <v>1398</v>
      </c>
      <c r="C1064" s="29">
        <v>8</v>
      </c>
      <c r="D1064" s="29">
        <v>4</v>
      </c>
      <c r="E1064" s="29">
        <v>107354</v>
      </c>
      <c r="F1064" s="34">
        <f t="shared" si="32"/>
        <v>-1.3116889157634981E-3</v>
      </c>
      <c r="H1064" s="29" t="s">
        <v>1209</v>
      </c>
      <c r="I1064" s="29">
        <v>1398</v>
      </c>
      <c r="J1064" s="29">
        <v>7</v>
      </c>
      <c r="K1064" s="29">
        <v>2</v>
      </c>
      <c r="L1064" s="29">
        <v>113500</v>
      </c>
      <c r="M1064" s="34">
        <f t="shared" si="33"/>
        <v>3.5254715318178143E-4</v>
      </c>
    </row>
    <row r="1065" spans="1:13" x14ac:dyDescent="0.3">
      <c r="A1065" s="31" t="s">
        <v>1236</v>
      </c>
      <c r="B1065" s="31">
        <v>1398</v>
      </c>
      <c r="C1065" s="31">
        <v>8</v>
      </c>
      <c r="D1065" s="31">
        <v>6</v>
      </c>
      <c r="E1065" s="31">
        <v>107464</v>
      </c>
      <c r="F1065" s="34">
        <f t="shared" si="32"/>
        <v>1.0246474281350171E-3</v>
      </c>
      <c r="H1065" s="31" t="s">
        <v>1210</v>
      </c>
      <c r="I1065" s="31">
        <v>1398</v>
      </c>
      <c r="J1065" s="31">
        <v>7</v>
      </c>
      <c r="K1065" s="31">
        <v>3</v>
      </c>
      <c r="L1065" s="31">
        <v>113470</v>
      </c>
      <c r="M1065" s="34">
        <f t="shared" si="33"/>
        <v>-2.6431718061670217E-4</v>
      </c>
    </row>
    <row r="1066" spans="1:13" x14ac:dyDescent="0.3">
      <c r="A1066" s="29" t="s">
        <v>1237</v>
      </c>
      <c r="B1066" s="29">
        <v>1398</v>
      </c>
      <c r="C1066" s="29">
        <v>8</v>
      </c>
      <c r="D1066" s="29">
        <v>8</v>
      </c>
      <c r="E1066" s="29">
        <v>106429</v>
      </c>
      <c r="F1066" s="34">
        <f t="shared" si="32"/>
        <v>-9.6311322861609705E-3</v>
      </c>
      <c r="H1066" s="29" t="s">
        <v>1211</v>
      </c>
      <c r="I1066" s="29">
        <v>1398</v>
      </c>
      <c r="J1066" s="29">
        <v>7</v>
      </c>
      <c r="K1066" s="29">
        <v>4</v>
      </c>
      <c r="L1066" s="29">
        <v>113500</v>
      </c>
      <c r="M1066" s="34">
        <f t="shared" si="33"/>
        <v>2.6438706265974332E-4</v>
      </c>
    </row>
    <row r="1067" spans="1:13" x14ac:dyDescent="0.3">
      <c r="A1067" s="31" t="s">
        <v>1238</v>
      </c>
      <c r="B1067" s="31">
        <v>1398</v>
      </c>
      <c r="C1067" s="31">
        <v>8</v>
      </c>
      <c r="D1067" s="31">
        <v>9</v>
      </c>
      <c r="E1067" s="31">
        <v>106335</v>
      </c>
      <c r="F1067" s="34">
        <f t="shared" si="32"/>
        <v>-8.8321791992784782E-4</v>
      </c>
      <c r="H1067" s="31" t="s">
        <v>1212</v>
      </c>
      <c r="I1067" s="31">
        <v>1398</v>
      </c>
      <c r="J1067" s="31">
        <v>7</v>
      </c>
      <c r="K1067" s="31">
        <v>6</v>
      </c>
      <c r="L1067" s="31">
        <v>114500</v>
      </c>
      <c r="M1067" s="34">
        <f t="shared" si="33"/>
        <v>8.8105726872247381E-3</v>
      </c>
    </row>
    <row r="1068" spans="1:13" x14ac:dyDescent="0.3">
      <c r="A1068" s="29" t="s">
        <v>1239</v>
      </c>
      <c r="B1068" s="29">
        <v>1398</v>
      </c>
      <c r="C1068" s="29">
        <v>8</v>
      </c>
      <c r="D1068" s="29">
        <v>11</v>
      </c>
      <c r="E1068" s="29">
        <v>105605</v>
      </c>
      <c r="F1068" s="34">
        <f t="shared" si="32"/>
        <v>-6.8650961583673897E-3</v>
      </c>
      <c r="H1068" s="29" t="s">
        <v>1213</v>
      </c>
      <c r="I1068" s="29">
        <v>1398</v>
      </c>
      <c r="J1068" s="29">
        <v>7</v>
      </c>
      <c r="K1068" s="29">
        <v>7</v>
      </c>
      <c r="L1068" s="29">
        <v>114500</v>
      </c>
      <c r="M1068" s="34">
        <f t="shared" si="33"/>
        <v>0</v>
      </c>
    </row>
    <row r="1069" spans="1:13" x14ac:dyDescent="0.3">
      <c r="A1069" s="31" t="s">
        <v>1240</v>
      </c>
      <c r="B1069" s="31">
        <v>1398</v>
      </c>
      <c r="C1069" s="31">
        <v>8</v>
      </c>
      <c r="D1069" s="31">
        <v>12</v>
      </c>
      <c r="E1069" s="31">
        <v>106333</v>
      </c>
      <c r="F1069" s="34">
        <f t="shared" si="32"/>
        <v>6.8936129918091282E-3</v>
      </c>
      <c r="H1069" s="31" t="s">
        <v>1214</v>
      </c>
      <c r="I1069" s="31">
        <v>1398</v>
      </c>
      <c r="J1069" s="31">
        <v>7</v>
      </c>
      <c r="K1069" s="31">
        <v>8</v>
      </c>
      <c r="L1069" s="31">
        <v>115000</v>
      </c>
      <c r="M1069" s="34">
        <f t="shared" si="33"/>
        <v>4.366812227074135E-3</v>
      </c>
    </row>
    <row r="1070" spans="1:13" x14ac:dyDescent="0.3">
      <c r="A1070" s="29" t="s">
        <v>1241</v>
      </c>
      <c r="B1070" s="29">
        <v>1398</v>
      </c>
      <c r="C1070" s="29">
        <v>8</v>
      </c>
      <c r="D1070" s="29">
        <v>13</v>
      </c>
      <c r="E1070" s="29">
        <v>106010</v>
      </c>
      <c r="F1070" s="34">
        <f t="shared" si="32"/>
        <v>-3.0376270772008995E-3</v>
      </c>
      <c r="H1070" s="29" t="s">
        <v>1215</v>
      </c>
      <c r="I1070" s="29">
        <v>1398</v>
      </c>
      <c r="J1070" s="29">
        <v>7</v>
      </c>
      <c r="K1070" s="29">
        <v>9</v>
      </c>
      <c r="L1070" s="29">
        <v>114410</v>
      </c>
      <c r="M1070" s="34">
        <f t="shared" si="33"/>
        <v>-5.1304347826086616E-3</v>
      </c>
    </row>
    <row r="1071" spans="1:13" x14ac:dyDescent="0.3">
      <c r="A1071" s="31" t="s">
        <v>1242</v>
      </c>
      <c r="B1071" s="31">
        <v>1398</v>
      </c>
      <c r="C1071" s="31">
        <v>8</v>
      </c>
      <c r="D1071" s="31">
        <v>14</v>
      </c>
      <c r="E1071" s="31">
        <v>106373</v>
      </c>
      <c r="F1071" s="34">
        <f t="shared" si="32"/>
        <v>3.4242052636543896E-3</v>
      </c>
      <c r="H1071" s="31" t="s">
        <v>1216</v>
      </c>
      <c r="I1071" s="31">
        <v>1398</v>
      </c>
      <c r="J1071" s="31">
        <v>7</v>
      </c>
      <c r="K1071" s="31">
        <v>10</v>
      </c>
      <c r="L1071" s="31">
        <v>114000</v>
      </c>
      <c r="M1071" s="34">
        <f t="shared" si="33"/>
        <v>-3.583602831920274E-3</v>
      </c>
    </row>
    <row r="1072" spans="1:13" x14ac:dyDescent="0.3">
      <c r="A1072" s="29" t="s">
        <v>1243</v>
      </c>
      <c r="B1072" s="29">
        <v>1398</v>
      </c>
      <c r="C1072" s="29">
        <v>8</v>
      </c>
      <c r="D1072" s="29">
        <v>16</v>
      </c>
      <c r="E1072" s="29">
        <v>106137</v>
      </c>
      <c r="F1072" s="34">
        <f t="shared" si="32"/>
        <v>-2.2186081054402784E-3</v>
      </c>
      <c r="H1072" s="29" t="s">
        <v>1217</v>
      </c>
      <c r="I1072" s="29">
        <v>1398</v>
      </c>
      <c r="J1072" s="29">
        <v>7</v>
      </c>
      <c r="K1072" s="29">
        <v>11</v>
      </c>
      <c r="L1072" s="29">
        <v>114430</v>
      </c>
      <c r="M1072" s="34">
        <f t="shared" si="33"/>
        <v>3.7719298245613153E-3</v>
      </c>
    </row>
    <row r="1073" spans="1:13" x14ac:dyDescent="0.3">
      <c r="A1073" s="31" t="s">
        <v>1244</v>
      </c>
      <c r="B1073" s="31">
        <v>1398</v>
      </c>
      <c r="C1073" s="31">
        <v>8</v>
      </c>
      <c r="D1073" s="31">
        <v>18</v>
      </c>
      <c r="E1073" s="31">
        <v>106554</v>
      </c>
      <c r="F1073" s="34">
        <f t="shared" si="32"/>
        <v>3.9288843664320172E-3</v>
      </c>
      <c r="H1073" s="31" t="s">
        <v>1218</v>
      </c>
      <c r="I1073" s="31">
        <v>1398</v>
      </c>
      <c r="J1073" s="31">
        <v>7</v>
      </c>
      <c r="K1073" s="31">
        <v>13</v>
      </c>
      <c r="L1073" s="31">
        <v>114450</v>
      </c>
      <c r="M1073" s="34">
        <f t="shared" si="33"/>
        <v>1.7477934108178772E-4</v>
      </c>
    </row>
    <row r="1074" spans="1:13" x14ac:dyDescent="0.3">
      <c r="A1074" s="29" t="s">
        <v>1245</v>
      </c>
      <c r="B1074" s="29">
        <v>1398</v>
      </c>
      <c r="C1074" s="29">
        <v>8</v>
      </c>
      <c r="D1074" s="29">
        <v>19</v>
      </c>
      <c r="E1074" s="29">
        <v>106911</v>
      </c>
      <c r="F1074" s="34">
        <f t="shared" si="32"/>
        <v>3.3504138746551781E-3</v>
      </c>
      <c r="H1074" s="29" t="s">
        <v>1219</v>
      </c>
      <c r="I1074" s="29">
        <v>1398</v>
      </c>
      <c r="J1074" s="29">
        <v>7</v>
      </c>
      <c r="K1074" s="29">
        <v>14</v>
      </c>
      <c r="L1074" s="29">
        <v>113970</v>
      </c>
      <c r="M1074" s="34">
        <f t="shared" si="33"/>
        <v>-4.1939711664482626E-3</v>
      </c>
    </row>
    <row r="1075" spans="1:13" x14ac:dyDescent="0.3">
      <c r="A1075" s="31" t="s">
        <v>1246</v>
      </c>
      <c r="B1075" s="31">
        <v>1398</v>
      </c>
      <c r="C1075" s="31">
        <v>8</v>
      </c>
      <c r="D1075" s="31">
        <v>20</v>
      </c>
      <c r="E1075" s="31">
        <v>106302</v>
      </c>
      <c r="F1075" s="34">
        <f t="shared" si="32"/>
        <v>-5.696326851306277E-3</v>
      </c>
      <c r="H1075" s="31" t="s">
        <v>1220</v>
      </c>
      <c r="I1075" s="31">
        <v>1398</v>
      </c>
      <c r="J1075" s="31">
        <v>7</v>
      </c>
      <c r="K1075" s="31">
        <v>15</v>
      </c>
      <c r="L1075" s="31">
        <v>114000</v>
      </c>
      <c r="M1075" s="34">
        <f t="shared" si="33"/>
        <v>2.6322716504334487E-4</v>
      </c>
    </row>
    <row r="1076" spans="1:13" x14ac:dyDescent="0.3">
      <c r="A1076" s="29" t="s">
        <v>1247</v>
      </c>
      <c r="B1076" s="29">
        <v>1398</v>
      </c>
      <c r="C1076" s="29">
        <v>8</v>
      </c>
      <c r="D1076" s="29">
        <v>21</v>
      </c>
      <c r="E1076" s="29">
        <v>107783</v>
      </c>
      <c r="F1076" s="34">
        <f t="shared" si="32"/>
        <v>1.3932005042238238E-2</v>
      </c>
      <c r="H1076" s="29" t="s">
        <v>1221</v>
      </c>
      <c r="I1076" s="29">
        <v>1398</v>
      </c>
      <c r="J1076" s="29">
        <v>7</v>
      </c>
      <c r="K1076" s="29">
        <v>16</v>
      </c>
      <c r="L1076" s="29">
        <v>113930</v>
      </c>
      <c r="M1076" s="34">
        <f t="shared" si="33"/>
        <v>-6.1403508771928905E-4</v>
      </c>
    </row>
    <row r="1077" spans="1:13" x14ac:dyDescent="0.3">
      <c r="A1077" s="31" t="s">
        <v>1248</v>
      </c>
      <c r="B1077" s="31">
        <v>1398</v>
      </c>
      <c r="C1077" s="31">
        <v>8</v>
      </c>
      <c r="D1077" s="31">
        <v>22</v>
      </c>
      <c r="E1077" s="31">
        <v>107542</v>
      </c>
      <c r="F1077" s="34">
        <f t="shared" si="32"/>
        <v>-2.2359741332120819E-3</v>
      </c>
      <c r="H1077" s="31" t="s">
        <v>1222</v>
      </c>
      <c r="I1077" s="31">
        <v>1398</v>
      </c>
      <c r="J1077" s="31">
        <v>7</v>
      </c>
      <c r="K1077" s="31">
        <v>17</v>
      </c>
      <c r="L1077" s="31">
        <v>113950</v>
      </c>
      <c r="M1077" s="34">
        <f t="shared" si="33"/>
        <v>1.7554638813299661E-4</v>
      </c>
    </row>
    <row r="1078" spans="1:13" x14ac:dyDescent="0.3">
      <c r="A1078" s="29" t="s">
        <v>1249</v>
      </c>
      <c r="B1078" s="29">
        <v>1398</v>
      </c>
      <c r="C1078" s="29">
        <v>8</v>
      </c>
      <c r="D1078" s="29">
        <v>23</v>
      </c>
      <c r="E1078" s="29">
        <v>106661</v>
      </c>
      <c r="F1078" s="34">
        <f t="shared" si="32"/>
        <v>-8.1921481839652976E-3</v>
      </c>
      <c r="H1078" s="29" t="s">
        <v>1223</v>
      </c>
      <c r="I1078" s="29">
        <v>1398</v>
      </c>
      <c r="J1078" s="29">
        <v>7</v>
      </c>
      <c r="K1078" s="29">
        <v>18</v>
      </c>
      <c r="L1078" s="29">
        <v>114020</v>
      </c>
      <c r="M1078" s="34">
        <f t="shared" si="33"/>
        <v>6.1430451952615428E-4</v>
      </c>
    </row>
    <row r="1079" spans="1:13" x14ac:dyDescent="0.3">
      <c r="A1079" s="31" t="s">
        <v>1250</v>
      </c>
      <c r="B1079" s="31">
        <v>1398</v>
      </c>
      <c r="C1079" s="31">
        <v>8</v>
      </c>
      <c r="D1079" s="31">
        <v>25</v>
      </c>
      <c r="E1079" s="31">
        <v>113965</v>
      </c>
      <c r="F1079" s="34">
        <f t="shared" si="32"/>
        <v>6.8478637927639863E-2</v>
      </c>
      <c r="H1079" s="31" t="s">
        <v>1224</v>
      </c>
      <c r="I1079" s="31">
        <v>1398</v>
      </c>
      <c r="J1079" s="31">
        <v>7</v>
      </c>
      <c r="K1079" s="31">
        <v>20</v>
      </c>
      <c r="L1079" s="31">
        <v>114070</v>
      </c>
      <c r="M1079" s="34">
        <f t="shared" si="33"/>
        <v>4.3851955797236108E-4</v>
      </c>
    </row>
    <row r="1080" spans="1:13" x14ac:dyDescent="0.3">
      <c r="A1080" s="29" t="s">
        <v>1251</v>
      </c>
      <c r="B1080" s="29">
        <v>1398</v>
      </c>
      <c r="C1080" s="29">
        <v>8</v>
      </c>
      <c r="D1080" s="29">
        <v>26</v>
      </c>
      <c r="E1080" s="29">
        <v>107066</v>
      </c>
      <c r="F1080" s="34">
        <f t="shared" si="32"/>
        <v>-6.0536129513447112E-2</v>
      </c>
      <c r="H1080" s="29" t="s">
        <v>1225</v>
      </c>
      <c r="I1080" s="29">
        <v>1398</v>
      </c>
      <c r="J1080" s="29">
        <v>7</v>
      </c>
      <c r="K1080" s="29">
        <v>21</v>
      </c>
      <c r="L1080" s="29">
        <v>114000</v>
      </c>
      <c r="M1080" s="34">
        <f t="shared" si="33"/>
        <v>-6.1365828000348177E-4</v>
      </c>
    </row>
    <row r="1081" spans="1:13" x14ac:dyDescent="0.3">
      <c r="A1081" s="31" t="s">
        <v>1252</v>
      </c>
      <c r="B1081" s="31">
        <v>1398</v>
      </c>
      <c r="C1081" s="31">
        <v>8</v>
      </c>
      <c r="D1081" s="31">
        <v>27</v>
      </c>
      <c r="E1081" s="31">
        <v>107317.5</v>
      </c>
      <c r="F1081" s="34">
        <f t="shared" si="32"/>
        <v>2.3490183625054506E-3</v>
      </c>
      <c r="H1081" s="31" t="s">
        <v>1226</v>
      </c>
      <c r="I1081" s="31">
        <v>1398</v>
      </c>
      <c r="J1081" s="31">
        <v>7</v>
      </c>
      <c r="K1081" s="31">
        <v>22</v>
      </c>
      <c r="L1081" s="31">
        <v>113500</v>
      </c>
      <c r="M1081" s="34">
        <f t="shared" si="33"/>
        <v>-4.3859649122807154E-3</v>
      </c>
    </row>
    <row r="1082" spans="1:13" x14ac:dyDescent="0.3">
      <c r="A1082" s="29" t="s">
        <v>1253</v>
      </c>
      <c r="B1082" s="29">
        <v>1398</v>
      </c>
      <c r="C1082" s="29">
        <v>8</v>
      </c>
      <c r="D1082" s="29">
        <v>28</v>
      </c>
      <c r="E1082" s="29">
        <v>107569</v>
      </c>
      <c r="F1082" s="34">
        <f t="shared" si="32"/>
        <v>2.3435134064808683E-3</v>
      </c>
      <c r="H1082" s="29" t="s">
        <v>1227</v>
      </c>
      <c r="I1082" s="29">
        <v>1398</v>
      </c>
      <c r="J1082" s="29">
        <v>7</v>
      </c>
      <c r="K1082" s="29">
        <v>23</v>
      </c>
      <c r="L1082" s="29">
        <v>113530</v>
      </c>
      <c r="M1082" s="34">
        <f t="shared" si="33"/>
        <v>2.6431718061670217E-4</v>
      </c>
    </row>
    <row r="1083" spans="1:13" x14ac:dyDescent="0.3">
      <c r="A1083" s="31" t="s">
        <v>1254</v>
      </c>
      <c r="B1083" s="31">
        <v>1398</v>
      </c>
      <c r="C1083" s="31">
        <v>8</v>
      </c>
      <c r="D1083" s="31">
        <v>29</v>
      </c>
      <c r="E1083" s="31">
        <v>107346</v>
      </c>
      <c r="F1083" s="34">
        <f t="shared" si="32"/>
        <v>-2.0730879714415673E-3</v>
      </c>
      <c r="H1083" s="31" t="s">
        <v>1228</v>
      </c>
      <c r="I1083" s="31">
        <v>1398</v>
      </c>
      <c r="J1083" s="31">
        <v>7</v>
      </c>
      <c r="K1083" s="31">
        <v>24</v>
      </c>
      <c r="L1083" s="31">
        <v>113960</v>
      </c>
      <c r="M1083" s="34">
        <f t="shared" si="33"/>
        <v>3.7875451422531015E-3</v>
      </c>
    </row>
    <row r="1084" spans="1:13" x14ac:dyDescent="0.3">
      <c r="A1084" s="29" t="s">
        <v>1255</v>
      </c>
      <c r="B1084" s="29">
        <v>1398</v>
      </c>
      <c r="C1084" s="29">
        <v>8</v>
      </c>
      <c r="D1084" s="29">
        <v>30</v>
      </c>
      <c r="E1084" s="29">
        <v>107390</v>
      </c>
      <c r="F1084" s="34">
        <f t="shared" si="32"/>
        <v>4.0988951614395752E-4</v>
      </c>
      <c r="H1084" s="29" t="s">
        <v>1229</v>
      </c>
      <c r="I1084" s="29">
        <v>1398</v>
      </c>
      <c r="J1084" s="29">
        <v>7</v>
      </c>
      <c r="K1084" s="29">
        <v>25</v>
      </c>
      <c r="L1084" s="29">
        <v>114020</v>
      </c>
      <c r="M1084" s="34">
        <f t="shared" si="33"/>
        <v>5.2650052650049517E-4</v>
      </c>
    </row>
    <row r="1085" spans="1:13" x14ac:dyDescent="0.3">
      <c r="A1085" s="31" t="s">
        <v>1256</v>
      </c>
      <c r="B1085" s="31">
        <v>1398</v>
      </c>
      <c r="C1085" s="31">
        <v>9</v>
      </c>
      <c r="D1085" s="31">
        <v>2</v>
      </c>
      <c r="E1085" s="31">
        <v>107227</v>
      </c>
      <c r="F1085" s="34">
        <f t="shared" si="32"/>
        <v>-1.5178322003911449E-3</v>
      </c>
      <c r="H1085" s="31" t="s">
        <v>1230</v>
      </c>
      <c r="I1085" s="31">
        <v>1398</v>
      </c>
      <c r="J1085" s="31">
        <v>7</v>
      </c>
      <c r="K1085" s="31">
        <v>28</v>
      </c>
      <c r="L1085" s="31">
        <v>113890</v>
      </c>
      <c r="M1085" s="34">
        <f t="shared" si="33"/>
        <v>-1.140150850727939E-3</v>
      </c>
    </row>
    <row r="1086" spans="1:13" x14ac:dyDescent="0.3">
      <c r="A1086" s="29" t="s">
        <v>1257</v>
      </c>
      <c r="B1086" s="29">
        <v>1398</v>
      </c>
      <c r="C1086" s="29">
        <v>9</v>
      </c>
      <c r="D1086" s="29">
        <v>3</v>
      </c>
      <c r="E1086" s="29">
        <v>108315</v>
      </c>
      <c r="F1086" s="34">
        <f t="shared" si="32"/>
        <v>1.0146698126404674E-2</v>
      </c>
      <c r="H1086" s="29" t="s">
        <v>1231</v>
      </c>
      <c r="I1086" s="29">
        <v>1398</v>
      </c>
      <c r="J1086" s="29">
        <v>7</v>
      </c>
      <c r="K1086" s="29">
        <v>29</v>
      </c>
      <c r="L1086" s="29">
        <v>113540</v>
      </c>
      <c r="M1086" s="34">
        <f t="shared" si="33"/>
        <v>-3.0731407498463259E-3</v>
      </c>
    </row>
    <row r="1087" spans="1:13" x14ac:dyDescent="0.3">
      <c r="A1087" s="31" t="s">
        <v>1258</v>
      </c>
      <c r="B1087" s="31">
        <v>1398</v>
      </c>
      <c r="C1087" s="31">
        <v>9</v>
      </c>
      <c r="D1087" s="31">
        <v>4</v>
      </c>
      <c r="E1087" s="31">
        <v>108228</v>
      </c>
      <c r="F1087" s="34">
        <f t="shared" si="32"/>
        <v>-8.0321285140561027E-4</v>
      </c>
      <c r="H1087" s="31" t="s">
        <v>1232</v>
      </c>
      <c r="I1087" s="31">
        <v>1398</v>
      </c>
      <c r="J1087" s="31">
        <v>7</v>
      </c>
      <c r="K1087" s="31">
        <v>30</v>
      </c>
      <c r="L1087" s="31">
        <v>112600</v>
      </c>
      <c r="M1087" s="34">
        <f t="shared" si="33"/>
        <v>-8.2790206094768282E-3</v>
      </c>
    </row>
    <row r="1088" spans="1:13" x14ac:dyDescent="0.3">
      <c r="A1088" s="29" t="s">
        <v>1259</v>
      </c>
      <c r="B1088" s="29">
        <v>1398</v>
      </c>
      <c r="C1088" s="29">
        <v>9</v>
      </c>
      <c r="D1088" s="29">
        <v>5</v>
      </c>
      <c r="E1088" s="29">
        <v>108813</v>
      </c>
      <c r="F1088" s="34">
        <f t="shared" si="32"/>
        <v>5.4052555715711215E-3</v>
      </c>
      <c r="H1088" s="29" t="s">
        <v>1233</v>
      </c>
      <c r="I1088" s="29">
        <v>1398</v>
      </c>
      <c r="J1088" s="29">
        <v>8</v>
      </c>
      <c r="K1088" s="29">
        <v>1</v>
      </c>
      <c r="L1088" s="29">
        <v>112550</v>
      </c>
      <c r="M1088" s="34">
        <f t="shared" si="33"/>
        <v>-4.4404973357015098E-4</v>
      </c>
    </row>
    <row r="1089" spans="1:13" x14ac:dyDescent="0.3">
      <c r="A1089" s="31" t="s">
        <v>1260</v>
      </c>
      <c r="B1089" s="31">
        <v>1398</v>
      </c>
      <c r="C1089" s="31">
        <v>9</v>
      </c>
      <c r="D1089" s="31">
        <v>6</v>
      </c>
      <c r="E1089" s="31">
        <v>108150</v>
      </c>
      <c r="F1089" s="34">
        <f t="shared" si="32"/>
        <v>-6.0930219734773861E-3</v>
      </c>
      <c r="H1089" s="31" t="s">
        <v>1234</v>
      </c>
      <c r="I1089" s="31">
        <v>1398</v>
      </c>
      <c r="J1089" s="31">
        <v>8</v>
      </c>
      <c r="K1089" s="31">
        <v>2</v>
      </c>
      <c r="L1089" s="31">
        <v>112050</v>
      </c>
      <c r="M1089" s="34">
        <f t="shared" si="33"/>
        <v>-4.4424700133274264E-3</v>
      </c>
    </row>
    <row r="1090" spans="1:13" x14ac:dyDescent="0.3">
      <c r="A1090" s="29" t="s">
        <v>1261</v>
      </c>
      <c r="B1090" s="29">
        <v>1398</v>
      </c>
      <c r="C1090" s="29">
        <v>9</v>
      </c>
      <c r="D1090" s="29">
        <v>7</v>
      </c>
      <c r="E1090" s="29">
        <v>108545</v>
      </c>
      <c r="F1090" s="34">
        <f t="shared" si="32"/>
        <v>3.6523347202959133E-3</v>
      </c>
      <c r="H1090" s="29" t="s">
        <v>1235</v>
      </c>
      <c r="I1090" s="29">
        <v>1398</v>
      </c>
      <c r="J1090" s="29">
        <v>8</v>
      </c>
      <c r="K1090" s="29">
        <v>4</v>
      </c>
      <c r="L1090" s="29">
        <v>111380</v>
      </c>
      <c r="M1090" s="34">
        <f t="shared" si="33"/>
        <v>-5.9794734493530122E-3</v>
      </c>
    </row>
    <row r="1091" spans="1:13" x14ac:dyDescent="0.3">
      <c r="A1091" s="31" t="s">
        <v>1262</v>
      </c>
      <c r="B1091" s="31">
        <v>1398</v>
      </c>
      <c r="C1091" s="31">
        <v>9</v>
      </c>
      <c r="D1091" s="31">
        <v>9</v>
      </c>
      <c r="E1091" s="31">
        <v>112947</v>
      </c>
      <c r="F1091" s="34">
        <f t="shared" si="32"/>
        <v>4.0554608687641158E-2</v>
      </c>
      <c r="H1091" s="31" t="s">
        <v>1236</v>
      </c>
      <c r="I1091" s="31">
        <v>1398</v>
      </c>
      <c r="J1091" s="31">
        <v>8</v>
      </c>
      <c r="K1091" s="31">
        <v>6</v>
      </c>
      <c r="L1091" s="31">
        <v>111410</v>
      </c>
      <c r="M1091" s="34">
        <f t="shared" si="33"/>
        <v>2.6934817741075534E-4</v>
      </c>
    </row>
    <row r="1092" spans="1:13" x14ac:dyDescent="0.3">
      <c r="A1092" s="29" t="s">
        <v>1263</v>
      </c>
      <c r="B1092" s="29">
        <v>1398</v>
      </c>
      <c r="C1092" s="29">
        <v>9</v>
      </c>
      <c r="D1092" s="29">
        <v>10</v>
      </c>
      <c r="E1092" s="29">
        <v>109028</v>
      </c>
      <c r="F1092" s="34">
        <f t="shared" si="32"/>
        <v>-3.4697690067022613E-2</v>
      </c>
      <c r="H1092" s="29" t="s">
        <v>1237</v>
      </c>
      <c r="I1092" s="29">
        <v>1398</v>
      </c>
      <c r="J1092" s="29">
        <v>8</v>
      </c>
      <c r="K1092" s="29">
        <v>8</v>
      </c>
      <c r="L1092" s="29">
        <v>111460</v>
      </c>
      <c r="M1092" s="34">
        <f t="shared" si="33"/>
        <v>4.4879274750919684E-4</v>
      </c>
    </row>
    <row r="1093" spans="1:13" x14ac:dyDescent="0.3">
      <c r="A1093" s="31" t="s">
        <v>1264</v>
      </c>
      <c r="B1093" s="31">
        <v>1398</v>
      </c>
      <c r="C1093" s="31">
        <v>9</v>
      </c>
      <c r="D1093" s="31">
        <v>11</v>
      </c>
      <c r="E1093" s="31">
        <v>109056</v>
      </c>
      <c r="F1093" s="34">
        <f t="shared" si="32"/>
        <v>2.5681476318006879E-4</v>
      </c>
      <c r="H1093" s="31" t="s">
        <v>1238</v>
      </c>
      <c r="I1093" s="31">
        <v>1398</v>
      </c>
      <c r="J1093" s="31">
        <v>8</v>
      </c>
      <c r="K1093" s="31">
        <v>9</v>
      </c>
      <c r="L1093" s="31">
        <v>111520</v>
      </c>
      <c r="M1093" s="34">
        <f t="shared" si="33"/>
        <v>5.3830970751844731E-4</v>
      </c>
    </row>
    <row r="1094" spans="1:13" x14ac:dyDescent="0.3">
      <c r="A1094" s="29" t="s">
        <v>1265</v>
      </c>
      <c r="B1094" s="29">
        <v>1398</v>
      </c>
      <c r="C1094" s="29">
        <v>9</v>
      </c>
      <c r="D1094" s="29">
        <v>12</v>
      </c>
      <c r="E1094" s="29">
        <v>110032</v>
      </c>
      <c r="F1094" s="34">
        <f t="shared" ref="F1094:F1157" si="34">E1094/E1093-1</f>
        <v>8.9495305164319916E-3</v>
      </c>
      <c r="H1094" s="29" t="s">
        <v>1239</v>
      </c>
      <c r="I1094" s="29">
        <v>1398</v>
      </c>
      <c r="J1094" s="29">
        <v>8</v>
      </c>
      <c r="K1094" s="29">
        <v>11</v>
      </c>
      <c r="L1094" s="29">
        <v>112440</v>
      </c>
      <c r="M1094" s="34">
        <f t="shared" ref="M1094:M1157" si="35">L1094/L1093-1</f>
        <v>8.2496413199426577E-3</v>
      </c>
    </row>
    <row r="1095" spans="1:13" x14ac:dyDescent="0.3">
      <c r="A1095" s="31" t="s">
        <v>1266</v>
      </c>
      <c r="B1095" s="31">
        <v>1398</v>
      </c>
      <c r="C1095" s="31">
        <v>9</v>
      </c>
      <c r="D1095" s="31">
        <v>13</v>
      </c>
      <c r="E1095" s="31">
        <v>109564</v>
      </c>
      <c r="F1095" s="34">
        <f t="shared" si="34"/>
        <v>-4.2533081285444085E-3</v>
      </c>
      <c r="H1095" s="31" t="s">
        <v>1240</v>
      </c>
      <c r="I1095" s="31">
        <v>1398</v>
      </c>
      <c r="J1095" s="31">
        <v>8</v>
      </c>
      <c r="K1095" s="31">
        <v>12</v>
      </c>
      <c r="L1095" s="31">
        <v>112520</v>
      </c>
      <c r="M1095" s="34">
        <f t="shared" si="35"/>
        <v>7.1149057274988436E-4</v>
      </c>
    </row>
    <row r="1096" spans="1:13" x14ac:dyDescent="0.3">
      <c r="A1096" s="29" t="s">
        <v>1267</v>
      </c>
      <c r="B1096" s="29">
        <v>1398</v>
      </c>
      <c r="C1096" s="29">
        <v>9</v>
      </c>
      <c r="D1096" s="29">
        <v>14</v>
      </c>
      <c r="E1096" s="29">
        <v>108769</v>
      </c>
      <c r="F1096" s="34">
        <f t="shared" si="34"/>
        <v>-7.2560330035412735E-3</v>
      </c>
      <c r="H1096" s="29" t="s">
        <v>1241</v>
      </c>
      <c r="I1096" s="29">
        <v>1398</v>
      </c>
      <c r="J1096" s="29">
        <v>8</v>
      </c>
      <c r="K1096" s="29">
        <v>13</v>
      </c>
      <c r="L1096" s="29">
        <v>113030</v>
      </c>
      <c r="M1096" s="34">
        <f t="shared" si="35"/>
        <v>4.5325275506575835E-3</v>
      </c>
    </row>
    <row r="1097" spans="1:13" x14ac:dyDescent="0.3">
      <c r="A1097" s="31" t="s">
        <v>1268</v>
      </c>
      <c r="B1097" s="31">
        <v>1398</v>
      </c>
      <c r="C1097" s="31">
        <v>9</v>
      </c>
      <c r="D1097" s="31">
        <v>16</v>
      </c>
      <c r="E1097" s="31">
        <v>112404</v>
      </c>
      <c r="F1097" s="34">
        <f t="shared" si="34"/>
        <v>3.341944855611434E-2</v>
      </c>
      <c r="H1097" s="31" t="s">
        <v>1242</v>
      </c>
      <c r="I1097" s="31">
        <v>1398</v>
      </c>
      <c r="J1097" s="31">
        <v>8</v>
      </c>
      <c r="K1097" s="31">
        <v>14</v>
      </c>
      <c r="L1097" s="31">
        <v>112900</v>
      </c>
      <c r="M1097" s="34">
        <f t="shared" si="35"/>
        <v>-1.1501371317349518E-3</v>
      </c>
    </row>
    <row r="1098" spans="1:13" x14ac:dyDescent="0.3">
      <c r="A1098" s="29" t="s">
        <v>1269</v>
      </c>
      <c r="B1098" s="29">
        <v>1398</v>
      </c>
      <c r="C1098" s="29">
        <v>9</v>
      </c>
      <c r="D1098" s="29">
        <v>17</v>
      </c>
      <c r="E1098" s="29">
        <v>109113</v>
      </c>
      <c r="F1098" s="34">
        <f t="shared" si="34"/>
        <v>-2.9278317497597905E-2</v>
      </c>
      <c r="H1098" s="29" t="s">
        <v>1243</v>
      </c>
      <c r="I1098" s="29">
        <v>1398</v>
      </c>
      <c r="J1098" s="29">
        <v>8</v>
      </c>
      <c r="K1098" s="29">
        <v>16</v>
      </c>
      <c r="L1098" s="29">
        <v>113380</v>
      </c>
      <c r="M1098" s="34">
        <f t="shared" si="35"/>
        <v>4.2515500442870113E-3</v>
      </c>
    </row>
    <row r="1099" spans="1:13" x14ac:dyDescent="0.3">
      <c r="A1099" s="31" t="s">
        <v>1270</v>
      </c>
      <c r="B1099" s="31">
        <v>1398</v>
      </c>
      <c r="C1099" s="31">
        <v>9</v>
      </c>
      <c r="D1099" s="31">
        <v>18</v>
      </c>
      <c r="E1099" s="31">
        <v>109339</v>
      </c>
      <c r="F1099" s="34">
        <f t="shared" si="34"/>
        <v>2.071247239100682E-3</v>
      </c>
      <c r="H1099" s="31" t="s">
        <v>1244</v>
      </c>
      <c r="I1099" s="31">
        <v>1398</v>
      </c>
      <c r="J1099" s="31">
        <v>8</v>
      </c>
      <c r="K1099" s="31">
        <v>18</v>
      </c>
      <c r="L1099" s="31">
        <v>113530</v>
      </c>
      <c r="M1099" s="34">
        <f t="shared" si="35"/>
        <v>1.3229846533779899E-3</v>
      </c>
    </row>
    <row r="1100" spans="1:13" x14ac:dyDescent="0.3">
      <c r="A1100" s="29" t="s">
        <v>1271</v>
      </c>
      <c r="B1100" s="29">
        <v>1398</v>
      </c>
      <c r="C1100" s="29">
        <v>9</v>
      </c>
      <c r="D1100" s="29">
        <v>19</v>
      </c>
      <c r="E1100" s="29">
        <v>109813</v>
      </c>
      <c r="F1100" s="34">
        <f t="shared" si="34"/>
        <v>4.3351411664638295E-3</v>
      </c>
      <c r="H1100" s="29" t="s">
        <v>1245</v>
      </c>
      <c r="I1100" s="29">
        <v>1398</v>
      </c>
      <c r="J1100" s="29">
        <v>8</v>
      </c>
      <c r="K1100" s="29">
        <v>19</v>
      </c>
      <c r="L1100" s="29">
        <v>113510</v>
      </c>
      <c r="M1100" s="34">
        <f t="shared" si="35"/>
        <v>-1.7616489033733806E-4</v>
      </c>
    </row>
    <row r="1101" spans="1:13" x14ac:dyDescent="0.3">
      <c r="A1101" s="31" t="s">
        <v>1272</v>
      </c>
      <c r="B1101" s="31">
        <v>1398</v>
      </c>
      <c r="C1101" s="31">
        <v>9</v>
      </c>
      <c r="D1101" s="31">
        <v>20</v>
      </c>
      <c r="E1101" s="31">
        <v>113672</v>
      </c>
      <c r="F1101" s="34">
        <f t="shared" si="34"/>
        <v>3.5141558831832231E-2</v>
      </c>
      <c r="H1101" s="31" t="s">
        <v>1246</v>
      </c>
      <c r="I1101" s="31">
        <v>1398</v>
      </c>
      <c r="J1101" s="31">
        <v>8</v>
      </c>
      <c r="K1101" s="31">
        <v>20</v>
      </c>
      <c r="L1101" s="31">
        <v>113980</v>
      </c>
      <c r="M1101" s="34">
        <f t="shared" si="35"/>
        <v>4.1406043520395563E-3</v>
      </c>
    </row>
    <row r="1102" spans="1:13" x14ac:dyDescent="0.3">
      <c r="A1102" s="29" t="s">
        <v>1273</v>
      </c>
      <c r="B1102" s="29">
        <v>1398</v>
      </c>
      <c r="C1102" s="29">
        <v>9</v>
      </c>
      <c r="D1102" s="29">
        <v>21</v>
      </c>
      <c r="E1102" s="29">
        <v>112585</v>
      </c>
      <c r="F1102" s="34">
        <f t="shared" si="34"/>
        <v>-9.5626011682736767E-3</v>
      </c>
      <c r="H1102" s="29" t="s">
        <v>1247</v>
      </c>
      <c r="I1102" s="29">
        <v>1398</v>
      </c>
      <c r="J1102" s="29">
        <v>8</v>
      </c>
      <c r="K1102" s="29">
        <v>21</v>
      </c>
      <c r="L1102" s="29">
        <v>114380</v>
      </c>
      <c r="M1102" s="34">
        <f t="shared" si="35"/>
        <v>3.5093876118617029E-3</v>
      </c>
    </row>
    <row r="1103" spans="1:13" x14ac:dyDescent="0.3">
      <c r="A1103" s="31" t="s">
        <v>1274</v>
      </c>
      <c r="B1103" s="31">
        <v>1398</v>
      </c>
      <c r="C1103" s="31">
        <v>9</v>
      </c>
      <c r="D1103" s="31">
        <v>23</v>
      </c>
      <c r="E1103" s="31">
        <v>109179</v>
      </c>
      <c r="F1103" s="34">
        <f t="shared" si="34"/>
        <v>-3.0252697961540176E-2</v>
      </c>
      <c r="H1103" s="31" t="s">
        <v>1248</v>
      </c>
      <c r="I1103" s="31">
        <v>1398</v>
      </c>
      <c r="J1103" s="31">
        <v>8</v>
      </c>
      <c r="K1103" s="31">
        <v>22</v>
      </c>
      <c r="L1103" s="31">
        <v>114480</v>
      </c>
      <c r="M1103" s="34">
        <f t="shared" si="35"/>
        <v>8.7427872005596541E-4</v>
      </c>
    </row>
    <row r="1104" spans="1:13" x14ac:dyDescent="0.3">
      <c r="A1104" s="29" t="s">
        <v>1275</v>
      </c>
      <c r="B1104" s="29">
        <v>1398</v>
      </c>
      <c r="C1104" s="29">
        <v>9</v>
      </c>
      <c r="D1104" s="29">
        <v>24</v>
      </c>
      <c r="E1104" s="29">
        <v>111389</v>
      </c>
      <c r="F1104" s="34">
        <f t="shared" si="34"/>
        <v>2.0241987928081517E-2</v>
      </c>
      <c r="H1104" s="29" t="s">
        <v>1249</v>
      </c>
      <c r="I1104" s="29">
        <v>1398</v>
      </c>
      <c r="J1104" s="29">
        <v>8</v>
      </c>
      <c r="K1104" s="29">
        <v>23</v>
      </c>
      <c r="L1104" s="29">
        <v>114970</v>
      </c>
      <c r="M1104" s="34">
        <f t="shared" si="35"/>
        <v>4.2802236198462573E-3</v>
      </c>
    </row>
    <row r="1105" spans="1:13" x14ac:dyDescent="0.3">
      <c r="A1105" s="31" t="s">
        <v>1276</v>
      </c>
      <c r="B1105" s="31">
        <v>1398</v>
      </c>
      <c r="C1105" s="31">
        <v>9</v>
      </c>
      <c r="D1105" s="31">
        <v>25</v>
      </c>
      <c r="E1105" s="31">
        <v>112127</v>
      </c>
      <c r="F1105" s="34">
        <f t="shared" si="34"/>
        <v>6.6254298000700818E-3</v>
      </c>
      <c r="H1105" s="31" t="s">
        <v>1250</v>
      </c>
      <c r="I1105" s="31">
        <v>1398</v>
      </c>
      <c r="J1105" s="31">
        <v>8</v>
      </c>
      <c r="K1105" s="31">
        <v>25</v>
      </c>
      <c r="L1105" s="31">
        <v>119020</v>
      </c>
      <c r="M1105" s="34">
        <f t="shared" si="35"/>
        <v>3.5226580847177447E-2</v>
      </c>
    </row>
    <row r="1106" spans="1:13" x14ac:dyDescent="0.3">
      <c r="A1106" s="29" t="s">
        <v>1277</v>
      </c>
      <c r="B1106" s="29">
        <v>1398</v>
      </c>
      <c r="C1106" s="29">
        <v>9</v>
      </c>
      <c r="D1106" s="29">
        <v>26</v>
      </c>
      <c r="E1106" s="29">
        <v>112644</v>
      </c>
      <c r="F1106" s="34">
        <f t="shared" si="34"/>
        <v>4.6108430618851948E-3</v>
      </c>
      <c r="H1106" s="29" t="s">
        <v>1251</v>
      </c>
      <c r="I1106" s="29">
        <v>1398</v>
      </c>
      <c r="J1106" s="29">
        <v>8</v>
      </c>
      <c r="K1106" s="29">
        <v>26</v>
      </c>
      <c r="L1106" s="29">
        <v>119030</v>
      </c>
      <c r="M1106" s="34">
        <f t="shared" si="35"/>
        <v>8.401949252223595E-5</v>
      </c>
    </row>
    <row r="1107" spans="1:13" x14ac:dyDescent="0.3">
      <c r="A1107" s="31" t="s">
        <v>1278</v>
      </c>
      <c r="B1107" s="31">
        <v>1398</v>
      </c>
      <c r="C1107" s="31">
        <v>9</v>
      </c>
      <c r="D1107" s="31">
        <v>27</v>
      </c>
      <c r="E1107" s="31">
        <v>113519</v>
      </c>
      <c r="F1107" s="34">
        <f t="shared" si="34"/>
        <v>7.7678349490430953E-3</v>
      </c>
      <c r="H1107" s="31" t="s">
        <v>1252</v>
      </c>
      <c r="I1107" s="31">
        <v>1398</v>
      </c>
      <c r="J1107" s="31">
        <v>8</v>
      </c>
      <c r="K1107" s="31">
        <v>27</v>
      </c>
      <c r="L1107" s="31">
        <v>121500</v>
      </c>
      <c r="M1107" s="34">
        <f t="shared" si="35"/>
        <v>2.0751071158531476E-2</v>
      </c>
    </row>
    <row r="1108" spans="1:13" x14ac:dyDescent="0.3">
      <c r="A1108" s="29" t="s">
        <v>1279</v>
      </c>
      <c r="B1108" s="29">
        <v>1398</v>
      </c>
      <c r="C1108" s="29">
        <v>9</v>
      </c>
      <c r="D1108" s="29">
        <v>28</v>
      </c>
      <c r="E1108" s="29">
        <v>112704</v>
      </c>
      <c r="F1108" s="34">
        <f t="shared" si="34"/>
        <v>-7.179414899708414E-3</v>
      </c>
      <c r="H1108" s="29" t="s">
        <v>1253</v>
      </c>
      <c r="I1108" s="29">
        <v>1398</v>
      </c>
      <c r="J1108" s="29">
        <v>8</v>
      </c>
      <c r="K1108" s="29">
        <v>28</v>
      </c>
      <c r="L1108" s="29">
        <v>119410</v>
      </c>
      <c r="M1108" s="34">
        <f t="shared" si="35"/>
        <v>-1.7201646090534983E-2</v>
      </c>
    </row>
    <row r="1109" spans="1:13" x14ac:dyDescent="0.3">
      <c r="A1109" s="31" t="s">
        <v>1280</v>
      </c>
      <c r="B1109" s="31">
        <v>1398</v>
      </c>
      <c r="C1109" s="31">
        <v>9</v>
      </c>
      <c r="D1109" s="31">
        <v>30</v>
      </c>
      <c r="E1109" s="31">
        <v>113009</v>
      </c>
      <c r="F1109" s="34">
        <f t="shared" si="34"/>
        <v>2.706203861442269E-3</v>
      </c>
      <c r="H1109" s="31" t="s">
        <v>1254</v>
      </c>
      <c r="I1109" s="31">
        <v>1398</v>
      </c>
      <c r="J1109" s="31">
        <v>8</v>
      </c>
      <c r="K1109" s="31">
        <v>29</v>
      </c>
      <c r="L1109" s="31">
        <v>118920</v>
      </c>
      <c r="M1109" s="34">
        <f t="shared" si="35"/>
        <v>-4.1035089188510288E-3</v>
      </c>
    </row>
    <row r="1110" spans="1:13" x14ac:dyDescent="0.3">
      <c r="A1110" s="29" t="s">
        <v>1281</v>
      </c>
      <c r="B1110" s="29">
        <v>1398</v>
      </c>
      <c r="C1110" s="29">
        <v>10</v>
      </c>
      <c r="D1110" s="29">
        <v>1</v>
      </c>
      <c r="E1110" s="29">
        <v>112688</v>
      </c>
      <c r="F1110" s="34">
        <f t="shared" si="34"/>
        <v>-2.8404817315434983E-3</v>
      </c>
      <c r="H1110" s="29" t="s">
        <v>1255</v>
      </c>
      <c r="I1110" s="29">
        <v>1398</v>
      </c>
      <c r="J1110" s="29">
        <v>8</v>
      </c>
      <c r="K1110" s="29">
        <v>30</v>
      </c>
      <c r="L1110" s="29">
        <v>117940</v>
      </c>
      <c r="M1110" s="34">
        <f t="shared" si="35"/>
        <v>-8.2408341742348235E-3</v>
      </c>
    </row>
    <row r="1111" spans="1:13" x14ac:dyDescent="0.3">
      <c r="A1111" s="31" t="s">
        <v>1282</v>
      </c>
      <c r="B1111" s="31">
        <v>1398</v>
      </c>
      <c r="C1111" s="31">
        <v>10</v>
      </c>
      <c r="D1111" s="31">
        <v>2</v>
      </c>
      <c r="E1111" s="31">
        <v>114367</v>
      </c>
      <c r="F1111" s="34">
        <f t="shared" si="34"/>
        <v>1.4899545648161316E-2</v>
      </c>
      <c r="H1111" s="31" t="s">
        <v>1256</v>
      </c>
      <c r="I1111" s="31">
        <v>1398</v>
      </c>
      <c r="J1111" s="31">
        <v>9</v>
      </c>
      <c r="K1111" s="31">
        <v>2</v>
      </c>
      <c r="L1111" s="31">
        <v>117960</v>
      </c>
      <c r="M1111" s="34">
        <f t="shared" si="35"/>
        <v>1.6957775139903042E-4</v>
      </c>
    </row>
    <row r="1112" spans="1:13" x14ac:dyDescent="0.3">
      <c r="A1112" s="29" t="s">
        <v>1283</v>
      </c>
      <c r="B1112" s="29">
        <v>1398</v>
      </c>
      <c r="C1112" s="29">
        <v>10</v>
      </c>
      <c r="D1112" s="29">
        <v>3</v>
      </c>
      <c r="E1112" s="29">
        <v>114008</v>
      </c>
      <c r="F1112" s="34">
        <f t="shared" si="34"/>
        <v>-3.1390173738927718E-3</v>
      </c>
      <c r="H1112" s="29" t="s">
        <v>1257</v>
      </c>
      <c r="I1112" s="29">
        <v>1398</v>
      </c>
      <c r="J1112" s="29">
        <v>9</v>
      </c>
      <c r="K1112" s="29">
        <v>3</v>
      </c>
      <c r="L1112" s="29">
        <v>118960</v>
      </c>
      <c r="M1112" s="34">
        <f t="shared" si="35"/>
        <v>8.4774499830451155E-3</v>
      </c>
    </row>
    <row r="1113" spans="1:13" x14ac:dyDescent="0.3">
      <c r="A1113" s="31" t="s">
        <v>1284</v>
      </c>
      <c r="B1113" s="31">
        <v>1398</v>
      </c>
      <c r="C1113" s="31">
        <v>10</v>
      </c>
      <c r="D1113" s="31">
        <v>4</v>
      </c>
      <c r="E1113" s="31">
        <v>114828</v>
      </c>
      <c r="F1113" s="34">
        <f t="shared" si="34"/>
        <v>7.1924777208616231E-3</v>
      </c>
      <c r="H1113" s="31" t="s">
        <v>1258</v>
      </c>
      <c r="I1113" s="31">
        <v>1398</v>
      </c>
      <c r="J1113" s="31">
        <v>9</v>
      </c>
      <c r="K1113" s="31">
        <v>4</v>
      </c>
      <c r="L1113" s="31">
        <v>120530</v>
      </c>
      <c r="M1113" s="34">
        <f t="shared" si="35"/>
        <v>1.3197713517148602E-2</v>
      </c>
    </row>
    <row r="1114" spans="1:13" x14ac:dyDescent="0.3">
      <c r="A1114" s="29" t="s">
        <v>1285</v>
      </c>
      <c r="B1114" s="29">
        <v>1398</v>
      </c>
      <c r="C1114" s="29">
        <v>10</v>
      </c>
      <c r="D1114" s="29">
        <v>5</v>
      </c>
      <c r="E1114" s="29">
        <v>115875</v>
      </c>
      <c r="F1114" s="34">
        <f t="shared" si="34"/>
        <v>9.117985160413733E-3</v>
      </c>
      <c r="H1114" s="29" t="s">
        <v>1259</v>
      </c>
      <c r="I1114" s="29">
        <v>1398</v>
      </c>
      <c r="J1114" s="29">
        <v>9</v>
      </c>
      <c r="K1114" s="29">
        <v>5</v>
      </c>
      <c r="L1114" s="29">
        <v>123510</v>
      </c>
      <c r="M1114" s="34">
        <f t="shared" si="35"/>
        <v>2.4724135070107067E-2</v>
      </c>
    </row>
    <row r="1115" spans="1:13" x14ac:dyDescent="0.3">
      <c r="A1115" s="31" t="s">
        <v>1286</v>
      </c>
      <c r="B1115" s="31">
        <v>1398</v>
      </c>
      <c r="C1115" s="31">
        <v>10</v>
      </c>
      <c r="D1115" s="31">
        <v>7</v>
      </c>
      <c r="E1115" s="31">
        <v>110365</v>
      </c>
      <c r="F1115" s="34">
        <f t="shared" si="34"/>
        <v>-4.7551240560949282E-2</v>
      </c>
      <c r="H1115" s="31" t="s">
        <v>1260</v>
      </c>
      <c r="I1115" s="31">
        <v>1398</v>
      </c>
      <c r="J1115" s="31">
        <v>9</v>
      </c>
      <c r="K1115" s="31">
        <v>6</v>
      </c>
      <c r="L1115" s="31">
        <v>122460</v>
      </c>
      <c r="M1115" s="34">
        <f t="shared" si="35"/>
        <v>-8.5013359242166464E-3</v>
      </c>
    </row>
    <row r="1116" spans="1:13" x14ac:dyDescent="0.3">
      <c r="A1116" s="29" t="s">
        <v>1287</v>
      </c>
      <c r="B1116" s="29">
        <v>1398</v>
      </c>
      <c r="C1116" s="29">
        <v>10</v>
      </c>
      <c r="D1116" s="29">
        <v>8</v>
      </c>
      <c r="E1116" s="29">
        <v>116701</v>
      </c>
      <c r="F1116" s="34">
        <f t="shared" si="34"/>
        <v>5.740950482489926E-2</v>
      </c>
      <c r="H1116" s="29" t="s">
        <v>1261</v>
      </c>
      <c r="I1116" s="29">
        <v>1398</v>
      </c>
      <c r="J1116" s="29">
        <v>9</v>
      </c>
      <c r="K1116" s="29">
        <v>7</v>
      </c>
      <c r="L1116" s="29">
        <v>124020</v>
      </c>
      <c r="M1116" s="34">
        <f t="shared" si="35"/>
        <v>1.2738853503184711E-2</v>
      </c>
    </row>
    <row r="1117" spans="1:13" x14ac:dyDescent="0.3">
      <c r="A1117" s="31" t="s">
        <v>1288</v>
      </c>
      <c r="B1117" s="31">
        <v>1398</v>
      </c>
      <c r="C1117" s="31">
        <v>10</v>
      </c>
      <c r="D1117" s="31">
        <v>9</v>
      </c>
      <c r="E1117" s="31">
        <v>115206</v>
      </c>
      <c r="F1117" s="34">
        <f t="shared" si="34"/>
        <v>-1.2810515762504138E-2</v>
      </c>
      <c r="H1117" s="31" t="s">
        <v>1262</v>
      </c>
      <c r="I1117" s="31">
        <v>1398</v>
      </c>
      <c r="J1117" s="31">
        <v>9</v>
      </c>
      <c r="K1117" s="31">
        <v>9</v>
      </c>
      <c r="L1117" s="31">
        <v>125480</v>
      </c>
      <c r="M1117" s="34">
        <f t="shared" si="35"/>
        <v>1.1772294791162707E-2</v>
      </c>
    </row>
    <row r="1118" spans="1:13" x14ac:dyDescent="0.3">
      <c r="A1118" s="29" t="s">
        <v>1289</v>
      </c>
      <c r="B1118" s="29">
        <v>1398</v>
      </c>
      <c r="C1118" s="29">
        <v>10</v>
      </c>
      <c r="D1118" s="29">
        <v>10</v>
      </c>
      <c r="E1118" s="29">
        <v>117672</v>
      </c>
      <c r="F1118" s="34">
        <f t="shared" si="34"/>
        <v>2.1405135149211052E-2</v>
      </c>
      <c r="H1118" s="29" t="s">
        <v>1263</v>
      </c>
      <c r="I1118" s="29">
        <v>1398</v>
      </c>
      <c r="J1118" s="29">
        <v>9</v>
      </c>
      <c r="K1118" s="29">
        <v>10</v>
      </c>
      <c r="L1118" s="29">
        <v>123920</v>
      </c>
      <c r="M1118" s="34">
        <f t="shared" si="35"/>
        <v>-1.2432260121134853E-2</v>
      </c>
    </row>
    <row r="1119" spans="1:13" x14ac:dyDescent="0.3">
      <c r="A1119" s="31" t="s">
        <v>1290</v>
      </c>
      <c r="B1119" s="31">
        <v>1398</v>
      </c>
      <c r="C1119" s="31">
        <v>10</v>
      </c>
      <c r="D1119" s="31">
        <v>11</v>
      </c>
      <c r="E1119" s="31">
        <v>117787</v>
      </c>
      <c r="F1119" s="34">
        <f t="shared" si="34"/>
        <v>9.7729281392355816E-4</v>
      </c>
      <c r="H1119" s="31" t="s">
        <v>1264</v>
      </c>
      <c r="I1119" s="31">
        <v>1398</v>
      </c>
      <c r="J1119" s="31">
        <v>9</v>
      </c>
      <c r="K1119" s="31">
        <v>11</v>
      </c>
      <c r="L1119" s="31">
        <v>125410</v>
      </c>
      <c r="M1119" s="34">
        <f t="shared" si="35"/>
        <v>1.2023886378308646E-2</v>
      </c>
    </row>
    <row r="1120" spans="1:13" x14ac:dyDescent="0.3">
      <c r="A1120" s="29" t="s">
        <v>1291</v>
      </c>
      <c r="B1120" s="29">
        <v>1398</v>
      </c>
      <c r="C1120" s="29">
        <v>10</v>
      </c>
      <c r="D1120" s="29">
        <v>12</v>
      </c>
      <c r="E1120" s="29">
        <v>118347</v>
      </c>
      <c r="F1120" s="34">
        <f t="shared" si="34"/>
        <v>4.7543447069711142E-3</v>
      </c>
      <c r="H1120" s="29" t="s">
        <v>1265</v>
      </c>
      <c r="I1120" s="29">
        <v>1398</v>
      </c>
      <c r="J1120" s="29">
        <v>9</v>
      </c>
      <c r="K1120" s="29">
        <v>12</v>
      </c>
      <c r="L1120" s="29">
        <v>124970</v>
      </c>
      <c r="M1120" s="34">
        <f t="shared" si="35"/>
        <v>-3.5084921457618767E-3</v>
      </c>
    </row>
    <row r="1121" spans="1:13" x14ac:dyDescent="0.3">
      <c r="A1121" s="31" t="s">
        <v>1292</v>
      </c>
      <c r="B1121" s="31">
        <v>1398</v>
      </c>
      <c r="C1121" s="31">
        <v>10</v>
      </c>
      <c r="D1121" s="31">
        <v>14</v>
      </c>
      <c r="E1121" s="31">
        <v>115484</v>
      </c>
      <c r="F1121" s="34">
        <f t="shared" si="34"/>
        <v>-2.4191572240952475E-2</v>
      </c>
      <c r="H1121" s="31" t="s">
        <v>1266</v>
      </c>
      <c r="I1121" s="31">
        <v>1398</v>
      </c>
      <c r="J1121" s="31">
        <v>9</v>
      </c>
      <c r="K1121" s="31">
        <v>13</v>
      </c>
      <c r="L1121" s="31">
        <v>126940</v>
      </c>
      <c r="M1121" s="34">
        <f t="shared" si="35"/>
        <v>1.5763783307993995E-2</v>
      </c>
    </row>
    <row r="1122" spans="1:13" x14ac:dyDescent="0.3">
      <c r="A1122" s="29" t="s">
        <v>1293</v>
      </c>
      <c r="B1122" s="29">
        <v>1398</v>
      </c>
      <c r="C1122" s="29">
        <v>10</v>
      </c>
      <c r="D1122" s="29">
        <v>15</v>
      </c>
      <c r="E1122" s="29">
        <v>116882</v>
      </c>
      <c r="F1122" s="34">
        <f t="shared" si="34"/>
        <v>1.2105573066398811E-2</v>
      </c>
      <c r="H1122" s="29" t="s">
        <v>1267</v>
      </c>
      <c r="I1122" s="29">
        <v>1398</v>
      </c>
      <c r="J1122" s="29">
        <v>9</v>
      </c>
      <c r="K1122" s="29">
        <v>14</v>
      </c>
      <c r="L1122" s="29">
        <v>127010</v>
      </c>
      <c r="M1122" s="34">
        <f t="shared" si="35"/>
        <v>5.5144162596509894E-4</v>
      </c>
    </row>
    <row r="1123" spans="1:13" x14ac:dyDescent="0.3">
      <c r="A1123" s="31" t="s">
        <v>1294</v>
      </c>
      <c r="B1123" s="31">
        <v>1398</v>
      </c>
      <c r="C1123" s="31">
        <v>10</v>
      </c>
      <c r="D1123" s="31">
        <v>16</v>
      </c>
      <c r="E1123" s="31">
        <v>117669</v>
      </c>
      <c r="F1123" s="34">
        <f t="shared" si="34"/>
        <v>6.7332865625160387E-3</v>
      </c>
      <c r="H1123" s="31" t="s">
        <v>1268</v>
      </c>
      <c r="I1123" s="31">
        <v>1398</v>
      </c>
      <c r="J1123" s="31">
        <v>9</v>
      </c>
      <c r="K1123" s="31">
        <v>16</v>
      </c>
      <c r="L1123" s="31">
        <v>128940</v>
      </c>
      <c r="M1123" s="34">
        <f t="shared" si="35"/>
        <v>1.519565388552091E-2</v>
      </c>
    </row>
    <row r="1124" spans="1:13" x14ac:dyDescent="0.3">
      <c r="A1124" s="29" t="s">
        <v>1295</v>
      </c>
      <c r="B1124" s="29">
        <v>1398</v>
      </c>
      <c r="C1124" s="29">
        <v>10</v>
      </c>
      <c r="D1124" s="29">
        <v>17</v>
      </c>
      <c r="E1124" s="29">
        <v>139000</v>
      </c>
      <c r="F1124" s="34">
        <f t="shared" si="34"/>
        <v>0.18127969133756561</v>
      </c>
      <c r="H1124" s="29" t="s">
        <v>1269</v>
      </c>
      <c r="I1124" s="29">
        <v>1398</v>
      </c>
      <c r="J1124" s="29">
        <v>9</v>
      </c>
      <c r="K1124" s="29">
        <v>17</v>
      </c>
      <c r="L1124" s="29">
        <v>129430</v>
      </c>
      <c r="M1124" s="34">
        <f t="shared" si="35"/>
        <v>3.8002171552660169E-3</v>
      </c>
    </row>
    <row r="1125" spans="1:13" x14ac:dyDescent="0.3">
      <c r="A1125" s="31" t="s">
        <v>1296</v>
      </c>
      <c r="B1125" s="31">
        <v>1398</v>
      </c>
      <c r="C1125" s="31">
        <v>10</v>
      </c>
      <c r="D1125" s="31">
        <v>18</v>
      </c>
      <c r="E1125" s="31">
        <v>118048</v>
      </c>
      <c r="F1125" s="34">
        <f t="shared" si="34"/>
        <v>-0.15073381294964028</v>
      </c>
      <c r="H1125" s="31" t="s">
        <v>1270</v>
      </c>
      <c r="I1125" s="31">
        <v>1398</v>
      </c>
      <c r="J1125" s="31">
        <v>9</v>
      </c>
      <c r="K1125" s="31">
        <v>18</v>
      </c>
      <c r="L1125" s="31">
        <v>135530</v>
      </c>
      <c r="M1125" s="34">
        <f t="shared" si="35"/>
        <v>4.7129722629993154E-2</v>
      </c>
    </row>
    <row r="1126" spans="1:13" x14ac:dyDescent="0.3">
      <c r="A1126" s="29" t="s">
        <v>1297</v>
      </c>
      <c r="B1126" s="29">
        <v>1398</v>
      </c>
      <c r="C1126" s="29">
        <v>10</v>
      </c>
      <c r="D1126" s="29">
        <v>19</v>
      </c>
      <c r="E1126" s="29">
        <v>117541</v>
      </c>
      <c r="F1126" s="34">
        <f t="shared" si="34"/>
        <v>-4.2948631065329312E-3</v>
      </c>
      <c r="H1126" s="29" t="s">
        <v>1271</v>
      </c>
      <c r="I1126" s="29">
        <v>1398</v>
      </c>
      <c r="J1126" s="29">
        <v>9</v>
      </c>
      <c r="K1126" s="29">
        <v>19</v>
      </c>
      <c r="L1126" s="29">
        <v>138480</v>
      </c>
      <c r="M1126" s="34">
        <f t="shared" si="35"/>
        <v>2.1766398583339397E-2</v>
      </c>
    </row>
    <row r="1127" spans="1:13" x14ac:dyDescent="0.3">
      <c r="A1127" s="31" t="s">
        <v>1298</v>
      </c>
      <c r="B1127" s="31">
        <v>1398</v>
      </c>
      <c r="C1127" s="31">
        <v>10</v>
      </c>
      <c r="D1127" s="31">
        <v>21</v>
      </c>
      <c r="E1127" s="31">
        <v>118150</v>
      </c>
      <c r="F1127" s="34">
        <f t="shared" si="34"/>
        <v>5.1811708254991817E-3</v>
      </c>
      <c r="H1127" s="31" t="s">
        <v>1272</v>
      </c>
      <c r="I1127" s="31">
        <v>1398</v>
      </c>
      <c r="J1127" s="31">
        <v>9</v>
      </c>
      <c r="K1127" s="31">
        <v>20</v>
      </c>
      <c r="L1127" s="31">
        <v>131040</v>
      </c>
      <c r="M1127" s="34">
        <f t="shared" si="35"/>
        <v>-5.3726169844020788E-2</v>
      </c>
    </row>
    <row r="1128" spans="1:13" x14ac:dyDescent="0.3">
      <c r="A1128" s="29" t="s">
        <v>1299</v>
      </c>
      <c r="B1128" s="29">
        <v>1398</v>
      </c>
      <c r="C1128" s="29">
        <v>10</v>
      </c>
      <c r="D1128" s="29">
        <v>22</v>
      </c>
      <c r="E1128" s="29">
        <v>117271</v>
      </c>
      <c r="F1128" s="34">
        <f t="shared" si="34"/>
        <v>-7.4396953025814838E-3</v>
      </c>
      <c r="H1128" s="29" t="s">
        <v>1273</v>
      </c>
      <c r="I1128" s="29">
        <v>1398</v>
      </c>
      <c r="J1128" s="29">
        <v>9</v>
      </c>
      <c r="K1128" s="29">
        <v>21</v>
      </c>
      <c r="L1128" s="29">
        <v>129010</v>
      </c>
      <c r="M1128" s="34">
        <f t="shared" si="35"/>
        <v>-1.5491452991452936E-2</v>
      </c>
    </row>
    <row r="1129" spans="1:13" x14ac:dyDescent="0.3">
      <c r="A1129" s="31" t="s">
        <v>1300</v>
      </c>
      <c r="B1129" s="31">
        <v>1398</v>
      </c>
      <c r="C1129" s="31">
        <v>10</v>
      </c>
      <c r="D1129" s="31">
        <v>23</v>
      </c>
      <c r="E1129" s="31">
        <v>119068</v>
      </c>
      <c r="F1129" s="34">
        <f t="shared" si="34"/>
        <v>1.5323481508642267E-2</v>
      </c>
      <c r="H1129" s="31" t="s">
        <v>1274</v>
      </c>
      <c r="I1129" s="31">
        <v>1398</v>
      </c>
      <c r="J1129" s="31">
        <v>9</v>
      </c>
      <c r="K1129" s="31">
        <v>23</v>
      </c>
      <c r="L1129" s="31">
        <v>126970</v>
      </c>
      <c r="M1129" s="34">
        <f t="shared" si="35"/>
        <v>-1.581272769552744E-2</v>
      </c>
    </row>
    <row r="1130" spans="1:13" x14ac:dyDescent="0.3">
      <c r="A1130" s="29" t="s">
        <v>1301</v>
      </c>
      <c r="B1130" s="29">
        <v>1398</v>
      </c>
      <c r="C1130" s="29">
        <v>10</v>
      </c>
      <c r="D1130" s="29">
        <v>24</v>
      </c>
      <c r="E1130" s="29">
        <v>119566</v>
      </c>
      <c r="F1130" s="34">
        <f t="shared" si="34"/>
        <v>4.1824839587463192E-3</v>
      </c>
      <c r="H1130" s="29" t="s">
        <v>1275</v>
      </c>
      <c r="I1130" s="29">
        <v>1398</v>
      </c>
      <c r="J1130" s="29">
        <v>9</v>
      </c>
      <c r="K1130" s="29">
        <v>24</v>
      </c>
      <c r="L1130" s="29">
        <v>125520</v>
      </c>
      <c r="M1130" s="34">
        <f t="shared" si="35"/>
        <v>-1.1420020477278081E-2</v>
      </c>
    </row>
    <row r="1131" spans="1:13" x14ac:dyDescent="0.3">
      <c r="A1131" s="31" t="s">
        <v>1302</v>
      </c>
      <c r="B1131" s="31">
        <v>1398</v>
      </c>
      <c r="C1131" s="31">
        <v>10</v>
      </c>
      <c r="D1131" s="31">
        <v>25</v>
      </c>
      <c r="E1131" s="31">
        <v>118537</v>
      </c>
      <c r="F1131" s="34">
        <f t="shared" si="34"/>
        <v>-8.6061254871786508E-3</v>
      </c>
      <c r="H1131" s="31" t="s">
        <v>1276</v>
      </c>
      <c r="I1131" s="31">
        <v>1398</v>
      </c>
      <c r="J1131" s="31">
        <v>9</v>
      </c>
      <c r="K1131" s="31">
        <v>25</v>
      </c>
      <c r="L1131" s="31">
        <v>126960</v>
      </c>
      <c r="M1131" s="34">
        <f t="shared" si="35"/>
        <v>1.1472275334607929E-2</v>
      </c>
    </row>
    <row r="1132" spans="1:13" x14ac:dyDescent="0.3">
      <c r="A1132" s="29" t="s">
        <v>1303</v>
      </c>
      <c r="B1132" s="29">
        <v>1398</v>
      </c>
      <c r="C1132" s="29">
        <v>10</v>
      </c>
      <c r="D1132" s="29">
        <v>26</v>
      </c>
      <c r="E1132" s="29">
        <v>119182</v>
      </c>
      <c r="F1132" s="34">
        <f t="shared" si="34"/>
        <v>5.441338991201139E-3</v>
      </c>
      <c r="H1132" s="29" t="s">
        <v>1277</v>
      </c>
      <c r="I1132" s="29">
        <v>1398</v>
      </c>
      <c r="J1132" s="29">
        <v>9</v>
      </c>
      <c r="K1132" s="29">
        <v>26</v>
      </c>
      <c r="L1132" s="29">
        <v>127980</v>
      </c>
      <c r="M1132" s="34">
        <f t="shared" si="35"/>
        <v>8.0340264650282656E-3</v>
      </c>
    </row>
    <row r="1133" spans="1:13" x14ac:dyDescent="0.3">
      <c r="A1133" s="31" t="s">
        <v>1304</v>
      </c>
      <c r="B1133" s="31">
        <v>1398</v>
      </c>
      <c r="C1133" s="31">
        <v>10</v>
      </c>
      <c r="D1133" s="31">
        <v>28</v>
      </c>
      <c r="E1133" s="31">
        <v>117234</v>
      </c>
      <c r="F1133" s="34">
        <f t="shared" si="34"/>
        <v>-1.6344750046147882E-2</v>
      </c>
      <c r="H1133" s="31" t="s">
        <v>1278</v>
      </c>
      <c r="I1133" s="31">
        <v>1398</v>
      </c>
      <c r="J1133" s="31">
        <v>9</v>
      </c>
      <c r="K1133" s="31">
        <v>27</v>
      </c>
      <c r="L1133" s="31">
        <v>129020</v>
      </c>
      <c r="M1133" s="34">
        <f t="shared" si="35"/>
        <v>8.1262697296453634E-3</v>
      </c>
    </row>
    <row r="1134" spans="1:13" x14ac:dyDescent="0.3">
      <c r="A1134" s="29" t="s">
        <v>1305</v>
      </c>
      <c r="B1134" s="29">
        <v>1398</v>
      </c>
      <c r="C1134" s="29">
        <v>10</v>
      </c>
      <c r="D1134" s="29">
        <v>29</v>
      </c>
      <c r="E1134" s="29">
        <v>118885</v>
      </c>
      <c r="F1134" s="34">
        <f t="shared" si="34"/>
        <v>1.4082945220669663E-2</v>
      </c>
      <c r="H1134" s="29" t="s">
        <v>1279</v>
      </c>
      <c r="I1134" s="29">
        <v>1398</v>
      </c>
      <c r="J1134" s="29">
        <v>9</v>
      </c>
      <c r="K1134" s="29">
        <v>28</v>
      </c>
      <c r="L1134" s="29">
        <v>128590</v>
      </c>
      <c r="M1134" s="34">
        <f t="shared" si="35"/>
        <v>-3.3328166175786711E-3</v>
      </c>
    </row>
    <row r="1135" spans="1:13" x14ac:dyDescent="0.3">
      <c r="A1135" s="31" t="s">
        <v>1306</v>
      </c>
      <c r="B1135" s="31">
        <v>1398</v>
      </c>
      <c r="C1135" s="31">
        <v>10</v>
      </c>
      <c r="D1135" s="31">
        <v>30</v>
      </c>
      <c r="E1135" s="31">
        <v>118887</v>
      </c>
      <c r="F1135" s="34">
        <f t="shared" si="34"/>
        <v>1.6822980190900338E-5</v>
      </c>
      <c r="H1135" s="31" t="s">
        <v>1280</v>
      </c>
      <c r="I1135" s="31">
        <v>1398</v>
      </c>
      <c r="J1135" s="31">
        <v>9</v>
      </c>
      <c r="K1135" s="31">
        <v>30</v>
      </c>
      <c r="L1135" s="31">
        <v>129400</v>
      </c>
      <c r="M1135" s="34">
        <f t="shared" si="35"/>
        <v>6.2990901314254888E-3</v>
      </c>
    </row>
    <row r="1136" spans="1:13" x14ac:dyDescent="0.3">
      <c r="A1136" s="29" t="s">
        <v>1307</v>
      </c>
      <c r="B1136" s="29">
        <v>1398</v>
      </c>
      <c r="C1136" s="29">
        <v>11</v>
      </c>
      <c r="D1136" s="29">
        <v>1</v>
      </c>
      <c r="E1136" s="29">
        <v>120452</v>
      </c>
      <c r="F1136" s="34">
        <f t="shared" si="34"/>
        <v>1.3163760545728209E-2</v>
      </c>
      <c r="H1136" s="29" t="s">
        <v>1281</v>
      </c>
      <c r="I1136" s="29">
        <v>1398</v>
      </c>
      <c r="J1136" s="29">
        <v>10</v>
      </c>
      <c r="K1136" s="29">
        <v>1</v>
      </c>
      <c r="L1136" s="29">
        <v>129870</v>
      </c>
      <c r="M1136" s="34">
        <f t="shared" si="35"/>
        <v>3.6321483771251106E-3</v>
      </c>
    </row>
    <row r="1137" spans="1:13" x14ac:dyDescent="0.3">
      <c r="A1137" s="31" t="s">
        <v>1308</v>
      </c>
      <c r="B1137" s="31">
        <v>1398</v>
      </c>
      <c r="C1137" s="31">
        <v>11</v>
      </c>
      <c r="D1137" s="31">
        <v>2</v>
      </c>
      <c r="E1137" s="31">
        <v>121703</v>
      </c>
      <c r="F1137" s="34">
        <f t="shared" si="34"/>
        <v>1.0385879852555346E-2</v>
      </c>
      <c r="H1137" s="31" t="s">
        <v>1282</v>
      </c>
      <c r="I1137" s="31">
        <v>1398</v>
      </c>
      <c r="J1137" s="31">
        <v>10</v>
      </c>
      <c r="K1137" s="31">
        <v>2</v>
      </c>
      <c r="L1137" s="31">
        <v>129890</v>
      </c>
      <c r="M1137" s="34">
        <f t="shared" si="35"/>
        <v>1.5400015400013345E-4</v>
      </c>
    </row>
    <row r="1138" spans="1:13" x14ac:dyDescent="0.3">
      <c r="A1138" s="29" t="s">
        <v>1309</v>
      </c>
      <c r="B1138" s="29">
        <v>1398</v>
      </c>
      <c r="C1138" s="29">
        <v>11</v>
      </c>
      <c r="D1138" s="29">
        <v>3</v>
      </c>
      <c r="E1138" s="29">
        <v>120846</v>
      </c>
      <c r="F1138" s="34">
        <f t="shared" si="34"/>
        <v>-7.0417327428247134E-3</v>
      </c>
      <c r="H1138" s="29" t="s">
        <v>1283</v>
      </c>
      <c r="I1138" s="29">
        <v>1398</v>
      </c>
      <c r="J1138" s="29">
        <v>10</v>
      </c>
      <c r="K1138" s="29">
        <v>3</v>
      </c>
      <c r="L1138" s="29">
        <v>129880</v>
      </c>
      <c r="M1138" s="34">
        <f t="shared" si="35"/>
        <v>-7.6988220802265417E-5</v>
      </c>
    </row>
    <row r="1139" spans="1:13" x14ac:dyDescent="0.3">
      <c r="A1139" s="31" t="s">
        <v>1310</v>
      </c>
      <c r="B1139" s="31">
        <v>1398</v>
      </c>
      <c r="C1139" s="31">
        <v>11</v>
      </c>
      <c r="D1139" s="31">
        <v>5</v>
      </c>
      <c r="E1139" s="31">
        <v>121607</v>
      </c>
      <c r="F1139" s="34">
        <f t="shared" si="34"/>
        <v>6.2972709067738997E-3</v>
      </c>
      <c r="H1139" s="31" t="s">
        <v>1284</v>
      </c>
      <c r="I1139" s="31">
        <v>1398</v>
      </c>
      <c r="J1139" s="31">
        <v>10</v>
      </c>
      <c r="K1139" s="31">
        <v>4</v>
      </c>
      <c r="L1139" s="31">
        <v>129700</v>
      </c>
      <c r="M1139" s="34">
        <f t="shared" si="35"/>
        <v>-1.3858946720048948E-3</v>
      </c>
    </row>
    <row r="1140" spans="1:13" x14ac:dyDescent="0.3">
      <c r="A1140" s="29" t="s">
        <v>1311</v>
      </c>
      <c r="B1140" s="29">
        <v>1398</v>
      </c>
      <c r="C1140" s="29">
        <v>11</v>
      </c>
      <c r="D1140" s="29">
        <v>6</v>
      </c>
      <c r="E1140" s="29">
        <v>120599</v>
      </c>
      <c r="F1140" s="34">
        <f t="shared" si="34"/>
        <v>-8.2889965215817707E-3</v>
      </c>
      <c r="H1140" s="29" t="s">
        <v>1285</v>
      </c>
      <c r="I1140" s="29">
        <v>1398</v>
      </c>
      <c r="J1140" s="29">
        <v>10</v>
      </c>
      <c r="K1140" s="29">
        <v>5</v>
      </c>
      <c r="L1140" s="29">
        <v>129760</v>
      </c>
      <c r="M1140" s="34">
        <f t="shared" si="35"/>
        <v>4.6260601387815292E-4</v>
      </c>
    </row>
    <row r="1141" spans="1:13" x14ac:dyDescent="0.3">
      <c r="A1141" s="31" t="s">
        <v>1312</v>
      </c>
      <c r="B1141" s="31">
        <v>1398</v>
      </c>
      <c r="C1141" s="31">
        <v>11</v>
      </c>
      <c r="D1141" s="31">
        <v>7</v>
      </c>
      <c r="E1141" s="31">
        <v>121340</v>
      </c>
      <c r="F1141" s="34">
        <f t="shared" si="34"/>
        <v>6.1443295549714616E-3</v>
      </c>
      <c r="H1141" s="31" t="s">
        <v>1286</v>
      </c>
      <c r="I1141" s="31">
        <v>1398</v>
      </c>
      <c r="J1141" s="31">
        <v>10</v>
      </c>
      <c r="K1141" s="31">
        <v>7</v>
      </c>
      <c r="L1141" s="31">
        <v>129740</v>
      </c>
      <c r="M1141" s="34">
        <f t="shared" si="35"/>
        <v>-1.5413070283598618E-4</v>
      </c>
    </row>
    <row r="1142" spans="1:13" x14ac:dyDescent="0.3">
      <c r="A1142" s="29" t="s">
        <v>1313</v>
      </c>
      <c r="B1142" s="29">
        <v>1398</v>
      </c>
      <c r="C1142" s="29">
        <v>11</v>
      </c>
      <c r="D1142" s="29">
        <v>8</v>
      </c>
      <c r="E1142" s="29">
        <v>122157</v>
      </c>
      <c r="F1142" s="34">
        <f t="shared" si="34"/>
        <v>6.7331465304103499E-3</v>
      </c>
      <c r="H1142" s="29" t="s">
        <v>1287</v>
      </c>
      <c r="I1142" s="29">
        <v>1398</v>
      </c>
      <c r="J1142" s="29">
        <v>10</v>
      </c>
      <c r="K1142" s="29">
        <v>8</v>
      </c>
      <c r="L1142" s="29">
        <v>129580</v>
      </c>
      <c r="M1142" s="34">
        <f t="shared" si="35"/>
        <v>-1.2332357021735962E-3</v>
      </c>
    </row>
    <row r="1143" spans="1:13" x14ac:dyDescent="0.3">
      <c r="A1143" s="31" t="s">
        <v>1314</v>
      </c>
      <c r="B1143" s="31">
        <v>1398</v>
      </c>
      <c r="C1143" s="31">
        <v>11</v>
      </c>
      <c r="D1143" s="31">
        <v>10</v>
      </c>
      <c r="E1143" s="31">
        <v>122544</v>
      </c>
      <c r="F1143" s="34">
        <f t="shared" si="34"/>
        <v>3.1680542253003097E-3</v>
      </c>
      <c r="H1143" s="31" t="s">
        <v>1288</v>
      </c>
      <c r="I1143" s="31">
        <v>1398</v>
      </c>
      <c r="J1143" s="31">
        <v>10</v>
      </c>
      <c r="K1143" s="31">
        <v>9</v>
      </c>
      <c r="L1143" s="31">
        <v>129500</v>
      </c>
      <c r="M1143" s="34">
        <f t="shared" si="35"/>
        <v>-6.1737922518911859E-4</v>
      </c>
    </row>
    <row r="1144" spans="1:13" x14ac:dyDescent="0.3">
      <c r="A1144" s="29" t="s">
        <v>1315</v>
      </c>
      <c r="B1144" s="29">
        <v>1398</v>
      </c>
      <c r="C1144" s="29">
        <v>11</v>
      </c>
      <c r="D1144" s="29">
        <v>12</v>
      </c>
      <c r="E1144" s="29">
        <v>122407.5</v>
      </c>
      <c r="F1144" s="34">
        <f t="shared" si="34"/>
        <v>-1.1138856247552287E-3</v>
      </c>
      <c r="H1144" s="29" t="s">
        <v>1289</v>
      </c>
      <c r="I1144" s="29">
        <v>1398</v>
      </c>
      <c r="J1144" s="29">
        <v>10</v>
      </c>
      <c r="K1144" s="29">
        <v>10</v>
      </c>
      <c r="L1144" s="29">
        <v>129500</v>
      </c>
      <c r="M1144" s="34">
        <f t="shared" si="35"/>
        <v>0</v>
      </c>
    </row>
    <row r="1145" spans="1:13" x14ac:dyDescent="0.3">
      <c r="A1145" s="31" t="s">
        <v>1316</v>
      </c>
      <c r="B1145" s="31">
        <v>1398</v>
      </c>
      <c r="C1145" s="31">
        <v>11</v>
      </c>
      <c r="D1145" s="31">
        <v>13</v>
      </c>
      <c r="E1145" s="31">
        <v>122271</v>
      </c>
      <c r="F1145" s="34">
        <f t="shared" si="34"/>
        <v>-1.1151277495251577E-3</v>
      </c>
      <c r="H1145" s="31" t="s">
        <v>1290</v>
      </c>
      <c r="I1145" s="31">
        <v>1398</v>
      </c>
      <c r="J1145" s="31">
        <v>10</v>
      </c>
      <c r="K1145" s="31">
        <v>11</v>
      </c>
      <c r="L1145" s="31">
        <v>129590</v>
      </c>
      <c r="M1145" s="34">
        <f t="shared" si="35"/>
        <v>6.9498069498075132E-4</v>
      </c>
    </row>
    <row r="1146" spans="1:13" x14ac:dyDescent="0.3">
      <c r="A1146" s="29" t="s">
        <v>1317</v>
      </c>
      <c r="B1146" s="29">
        <v>1398</v>
      </c>
      <c r="C1146" s="29">
        <v>11</v>
      </c>
      <c r="D1146" s="29">
        <v>14</v>
      </c>
      <c r="E1146" s="29">
        <v>116871</v>
      </c>
      <c r="F1146" s="34">
        <f t="shared" si="34"/>
        <v>-4.4164192654022605E-2</v>
      </c>
      <c r="H1146" s="29" t="s">
        <v>1291</v>
      </c>
      <c r="I1146" s="29">
        <v>1398</v>
      </c>
      <c r="J1146" s="29">
        <v>10</v>
      </c>
      <c r="K1146" s="29">
        <v>12</v>
      </c>
      <c r="L1146" s="29">
        <v>129500</v>
      </c>
      <c r="M1146" s="34">
        <f t="shared" si="35"/>
        <v>-6.9449803225563045E-4</v>
      </c>
    </row>
    <row r="1147" spans="1:13" x14ac:dyDescent="0.3">
      <c r="A1147" s="31" t="s">
        <v>1318</v>
      </c>
      <c r="B1147" s="31">
        <v>1398</v>
      </c>
      <c r="C1147" s="31">
        <v>11</v>
      </c>
      <c r="D1147" s="31">
        <v>15</v>
      </c>
      <c r="E1147" s="31">
        <v>124521</v>
      </c>
      <c r="F1147" s="34">
        <f t="shared" si="34"/>
        <v>6.5456785686782926E-2</v>
      </c>
      <c r="H1147" s="31" t="s">
        <v>1292</v>
      </c>
      <c r="I1147" s="31">
        <v>1398</v>
      </c>
      <c r="J1147" s="31">
        <v>10</v>
      </c>
      <c r="K1147" s="31">
        <v>14</v>
      </c>
      <c r="L1147" s="31">
        <v>133300</v>
      </c>
      <c r="M1147" s="34">
        <f t="shared" si="35"/>
        <v>2.9343629343629329E-2</v>
      </c>
    </row>
    <row r="1148" spans="1:13" x14ac:dyDescent="0.3">
      <c r="A1148" s="29" t="s">
        <v>1319</v>
      </c>
      <c r="B1148" s="29">
        <v>1398</v>
      </c>
      <c r="C1148" s="29">
        <v>11</v>
      </c>
      <c r="D1148" s="29">
        <v>16</v>
      </c>
      <c r="E1148" s="29">
        <v>124178</v>
      </c>
      <c r="F1148" s="34">
        <f t="shared" si="34"/>
        <v>-2.7545554565093777E-3</v>
      </c>
      <c r="H1148" s="29" t="s">
        <v>1293</v>
      </c>
      <c r="I1148" s="29">
        <v>1398</v>
      </c>
      <c r="J1148" s="29">
        <v>10</v>
      </c>
      <c r="K1148" s="29">
        <v>15</v>
      </c>
      <c r="L1148" s="29">
        <v>133300</v>
      </c>
      <c r="M1148" s="34">
        <f t="shared" si="35"/>
        <v>0</v>
      </c>
    </row>
    <row r="1149" spans="1:13" x14ac:dyDescent="0.3">
      <c r="A1149" s="31" t="s">
        <v>1320</v>
      </c>
      <c r="B1149" s="31">
        <v>1398</v>
      </c>
      <c r="C1149" s="31">
        <v>11</v>
      </c>
      <c r="D1149" s="31">
        <v>17</v>
      </c>
      <c r="E1149" s="31">
        <v>125947</v>
      </c>
      <c r="F1149" s="34">
        <f t="shared" si="34"/>
        <v>1.4245679588977156E-2</v>
      </c>
      <c r="H1149" s="31" t="s">
        <v>1294</v>
      </c>
      <c r="I1149" s="31">
        <v>1398</v>
      </c>
      <c r="J1149" s="31">
        <v>10</v>
      </c>
      <c r="K1149" s="31">
        <v>16</v>
      </c>
      <c r="L1149" s="31">
        <v>133340</v>
      </c>
      <c r="M1149" s="34">
        <f t="shared" si="35"/>
        <v>3.0007501875473075E-4</v>
      </c>
    </row>
    <row r="1150" spans="1:13" x14ac:dyDescent="0.3">
      <c r="A1150" s="29" t="s">
        <v>1321</v>
      </c>
      <c r="B1150" s="29">
        <v>1398</v>
      </c>
      <c r="C1150" s="29">
        <v>11</v>
      </c>
      <c r="D1150" s="29">
        <v>19</v>
      </c>
      <c r="E1150" s="29">
        <v>125290</v>
      </c>
      <c r="F1150" s="34">
        <f t="shared" si="34"/>
        <v>-5.2164799479146318E-3</v>
      </c>
      <c r="H1150" s="29" t="s">
        <v>1295</v>
      </c>
      <c r="I1150" s="29">
        <v>1398</v>
      </c>
      <c r="J1150" s="29">
        <v>10</v>
      </c>
      <c r="K1150" s="29">
        <v>17</v>
      </c>
      <c r="L1150" s="29">
        <v>133820</v>
      </c>
      <c r="M1150" s="34">
        <f t="shared" si="35"/>
        <v>3.5998200089994992E-3</v>
      </c>
    </row>
    <row r="1151" spans="1:13" x14ac:dyDescent="0.3">
      <c r="A1151" s="31" t="s">
        <v>1322</v>
      </c>
      <c r="B1151" s="31">
        <v>1398</v>
      </c>
      <c r="C1151" s="31">
        <v>11</v>
      </c>
      <c r="D1151" s="31">
        <v>20</v>
      </c>
      <c r="E1151" s="31">
        <v>126446</v>
      </c>
      <c r="F1151" s="34">
        <f t="shared" si="34"/>
        <v>9.2265943012210805E-3</v>
      </c>
      <c r="H1151" s="31" t="s">
        <v>1296</v>
      </c>
      <c r="I1151" s="31">
        <v>1398</v>
      </c>
      <c r="J1151" s="31">
        <v>10</v>
      </c>
      <c r="K1151" s="31">
        <v>18</v>
      </c>
      <c r="L1151" s="31">
        <v>133850</v>
      </c>
      <c r="M1151" s="34">
        <f t="shared" si="35"/>
        <v>2.241817366612775E-4</v>
      </c>
    </row>
    <row r="1152" spans="1:13" x14ac:dyDescent="0.3">
      <c r="A1152" s="29" t="s">
        <v>1323</v>
      </c>
      <c r="B1152" s="29">
        <v>1398</v>
      </c>
      <c r="C1152" s="29">
        <v>11</v>
      </c>
      <c r="D1152" s="29">
        <v>21</v>
      </c>
      <c r="E1152" s="29">
        <v>128477</v>
      </c>
      <c r="F1152" s="34">
        <f t="shared" si="34"/>
        <v>1.6062192556506316E-2</v>
      </c>
      <c r="H1152" s="29" t="s">
        <v>1297</v>
      </c>
      <c r="I1152" s="29">
        <v>1398</v>
      </c>
      <c r="J1152" s="29">
        <v>10</v>
      </c>
      <c r="K1152" s="29">
        <v>19</v>
      </c>
      <c r="L1152" s="29">
        <v>132090</v>
      </c>
      <c r="M1152" s="34">
        <f t="shared" si="35"/>
        <v>-1.3149047441165518E-2</v>
      </c>
    </row>
    <row r="1153" spans="1:13" x14ac:dyDescent="0.3">
      <c r="A1153" s="31" t="s">
        <v>1324</v>
      </c>
      <c r="B1153" s="31">
        <v>1398</v>
      </c>
      <c r="C1153" s="31">
        <v>11</v>
      </c>
      <c r="D1153" s="31">
        <v>23</v>
      </c>
      <c r="E1153" s="31">
        <v>126557</v>
      </c>
      <c r="F1153" s="34">
        <f t="shared" si="34"/>
        <v>-1.4944309098126496E-2</v>
      </c>
      <c r="H1153" s="31" t="s">
        <v>1298</v>
      </c>
      <c r="I1153" s="31">
        <v>1398</v>
      </c>
      <c r="J1153" s="31">
        <v>10</v>
      </c>
      <c r="K1153" s="31">
        <v>21</v>
      </c>
      <c r="L1153" s="31">
        <v>130530</v>
      </c>
      <c r="M1153" s="34">
        <f t="shared" si="35"/>
        <v>-1.181012945718829E-2</v>
      </c>
    </row>
    <row r="1154" spans="1:13" x14ac:dyDescent="0.3">
      <c r="A1154" s="29" t="s">
        <v>1325</v>
      </c>
      <c r="B1154" s="29">
        <v>1398</v>
      </c>
      <c r="C1154" s="29">
        <v>11</v>
      </c>
      <c r="D1154" s="29">
        <v>24</v>
      </c>
      <c r="E1154" s="29">
        <v>126312</v>
      </c>
      <c r="F1154" s="34">
        <f t="shared" si="34"/>
        <v>-1.9358865965533045E-3</v>
      </c>
      <c r="H1154" s="29" t="s">
        <v>1299</v>
      </c>
      <c r="I1154" s="29">
        <v>1398</v>
      </c>
      <c r="J1154" s="29">
        <v>10</v>
      </c>
      <c r="K1154" s="29">
        <v>22</v>
      </c>
      <c r="L1154" s="29">
        <v>130500</v>
      </c>
      <c r="M1154" s="34">
        <f t="shared" si="35"/>
        <v>-2.298322224776328E-4</v>
      </c>
    </row>
    <row r="1155" spans="1:13" x14ac:dyDescent="0.3">
      <c r="A1155" s="31" t="s">
        <v>1326</v>
      </c>
      <c r="B1155" s="31">
        <v>1398</v>
      </c>
      <c r="C1155" s="31">
        <v>11</v>
      </c>
      <c r="D1155" s="31">
        <v>26</v>
      </c>
      <c r="E1155" s="31">
        <v>126066</v>
      </c>
      <c r="F1155" s="34">
        <f t="shared" si="34"/>
        <v>-1.9475584267527601E-3</v>
      </c>
      <c r="H1155" s="31" t="s">
        <v>1300</v>
      </c>
      <c r="I1155" s="31">
        <v>1398</v>
      </c>
      <c r="J1155" s="31">
        <v>10</v>
      </c>
      <c r="K1155" s="31">
        <v>23</v>
      </c>
      <c r="L1155" s="31">
        <v>130200</v>
      </c>
      <c r="M1155" s="34">
        <f t="shared" si="35"/>
        <v>-2.2988505747126853E-3</v>
      </c>
    </row>
    <row r="1156" spans="1:13" x14ac:dyDescent="0.3">
      <c r="A1156" s="29" t="s">
        <v>1327</v>
      </c>
      <c r="B1156" s="29">
        <v>1398</v>
      </c>
      <c r="C1156" s="29">
        <v>11</v>
      </c>
      <c r="D1156" s="29">
        <v>27</v>
      </c>
      <c r="E1156" s="29">
        <v>132749</v>
      </c>
      <c r="F1156" s="34">
        <f t="shared" si="34"/>
        <v>5.301191439404751E-2</v>
      </c>
      <c r="H1156" s="29" t="s">
        <v>1301</v>
      </c>
      <c r="I1156" s="29">
        <v>1398</v>
      </c>
      <c r="J1156" s="29">
        <v>10</v>
      </c>
      <c r="K1156" s="29">
        <v>24</v>
      </c>
      <c r="L1156" s="29">
        <v>130030</v>
      </c>
      <c r="M1156" s="34">
        <f t="shared" si="35"/>
        <v>-1.3056835637480502E-3</v>
      </c>
    </row>
    <row r="1157" spans="1:13" x14ac:dyDescent="0.3">
      <c r="A1157" s="31" t="s">
        <v>1328</v>
      </c>
      <c r="B1157" s="31">
        <v>1398</v>
      </c>
      <c r="C1157" s="31">
        <v>11</v>
      </c>
      <c r="D1157" s="31">
        <v>28</v>
      </c>
      <c r="E1157" s="31">
        <v>128725</v>
      </c>
      <c r="F1157" s="34">
        <f t="shared" si="34"/>
        <v>-3.0312846047804487E-2</v>
      </c>
      <c r="H1157" s="31" t="s">
        <v>1302</v>
      </c>
      <c r="I1157" s="31">
        <v>1398</v>
      </c>
      <c r="J1157" s="31">
        <v>10</v>
      </c>
      <c r="K1157" s="31">
        <v>25</v>
      </c>
      <c r="L1157" s="31">
        <v>131070</v>
      </c>
      <c r="M1157" s="34">
        <f t="shared" si="35"/>
        <v>7.9981542720910515E-3</v>
      </c>
    </row>
    <row r="1158" spans="1:13" x14ac:dyDescent="0.3">
      <c r="A1158" s="29" t="s">
        <v>1329</v>
      </c>
      <c r="B1158" s="29">
        <v>1398</v>
      </c>
      <c r="C1158" s="29">
        <v>11</v>
      </c>
      <c r="D1158" s="29">
        <v>29</v>
      </c>
      <c r="E1158" s="29">
        <v>128102</v>
      </c>
      <c r="F1158" s="34">
        <f t="shared" ref="F1158:F1221" si="36">E1158/E1157-1</f>
        <v>-4.8397747135365821E-3</v>
      </c>
      <c r="H1158" s="29" t="s">
        <v>1303</v>
      </c>
      <c r="I1158" s="29">
        <v>1398</v>
      </c>
      <c r="J1158" s="29">
        <v>10</v>
      </c>
      <c r="K1158" s="29">
        <v>26</v>
      </c>
      <c r="L1158" s="29">
        <v>131000</v>
      </c>
      <c r="M1158" s="34">
        <f t="shared" ref="M1158:M1221" si="37">L1158/L1157-1</f>
        <v>-5.3406576638437286E-4</v>
      </c>
    </row>
    <row r="1159" spans="1:13" x14ac:dyDescent="0.3">
      <c r="A1159" s="31" t="s">
        <v>1330</v>
      </c>
      <c r="B1159" s="31">
        <v>1398</v>
      </c>
      <c r="C1159" s="31">
        <v>11</v>
      </c>
      <c r="D1159" s="31">
        <v>30</v>
      </c>
      <c r="E1159" s="31">
        <v>127686</v>
      </c>
      <c r="F1159" s="34">
        <f t="shared" si="36"/>
        <v>-3.2474122183884235E-3</v>
      </c>
      <c r="H1159" s="31" t="s">
        <v>1304</v>
      </c>
      <c r="I1159" s="31">
        <v>1398</v>
      </c>
      <c r="J1159" s="31">
        <v>10</v>
      </c>
      <c r="K1159" s="31">
        <v>28</v>
      </c>
      <c r="L1159" s="31">
        <v>130500</v>
      </c>
      <c r="M1159" s="34">
        <f t="shared" si="37"/>
        <v>-3.8167938931297218E-3</v>
      </c>
    </row>
    <row r="1160" spans="1:13" x14ac:dyDescent="0.3">
      <c r="A1160" s="29" t="s">
        <v>1331</v>
      </c>
      <c r="B1160" s="29">
        <v>1398</v>
      </c>
      <c r="C1160" s="29">
        <v>12</v>
      </c>
      <c r="D1160" s="29">
        <v>1</v>
      </c>
      <c r="E1160" s="29">
        <v>128424</v>
      </c>
      <c r="F1160" s="34">
        <f t="shared" si="36"/>
        <v>5.7798035806588821E-3</v>
      </c>
      <c r="H1160" s="29" t="s">
        <v>1305</v>
      </c>
      <c r="I1160" s="29">
        <v>1398</v>
      </c>
      <c r="J1160" s="29">
        <v>10</v>
      </c>
      <c r="K1160" s="29">
        <v>29</v>
      </c>
      <c r="L1160" s="29">
        <v>130000</v>
      </c>
      <c r="M1160" s="34">
        <f t="shared" si="37"/>
        <v>-3.8314176245211051E-3</v>
      </c>
    </row>
    <row r="1161" spans="1:13" x14ac:dyDescent="0.3">
      <c r="A1161" s="31" t="s">
        <v>1332</v>
      </c>
      <c r="B1161" s="31">
        <v>1398</v>
      </c>
      <c r="C1161" s="31">
        <v>12</v>
      </c>
      <c r="D1161" s="31">
        <v>3</v>
      </c>
      <c r="E1161" s="31">
        <v>128419.5</v>
      </c>
      <c r="F1161" s="34">
        <f t="shared" si="36"/>
        <v>-3.5040179405698701E-5</v>
      </c>
      <c r="H1161" s="31" t="s">
        <v>1306</v>
      </c>
      <c r="I1161" s="31">
        <v>1398</v>
      </c>
      <c r="J1161" s="31">
        <v>10</v>
      </c>
      <c r="K1161" s="31">
        <v>30</v>
      </c>
      <c r="L1161" s="31">
        <v>129540</v>
      </c>
      <c r="M1161" s="34">
        <f t="shared" si="37"/>
        <v>-3.5384615384614904E-3</v>
      </c>
    </row>
    <row r="1162" spans="1:13" x14ac:dyDescent="0.3">
      <c r="A1162" s="29" t="s">
        <v>1333</v>
      </c>
      <c r="B1162" s="29">
        <v>1398</v>
      </c>
      <c r="C1162" s="29">
        <v>12</v>
      </c>
      <c r="D1162" s="29">
        <v>4</v>
      </c>
      <c r="E1162" s="29">
        <v>128415</v>
      </c>
      <c r="F1162" s="34">
        <f t="shared" si="36"/>
        <v>-3.5041407262959012E-5</v>
      </c>
      <c r="H1162" s="29" t="s">
        <v>1307</v>
      </c>
      <c r="I1162" s="29">
        <v>1398</v>
      </c>
      <c r="J1162" s="29">
        <v>11</v>
      </c>
      <c r="K1162" s="29">
        <v>1</v>
      </c>
      <c r="L1162" s="29">
        <v>129530</v>
      </c>
      <c r="M1162" s="34">
        <f t="shared" si="37"/>
        <v>-7.719623282387289E-5</v>
      </c>
    </row>
    <row r="1163" spans="1:13" x14ac:dyDescent="0.3">
      <c r="A1163" s="31" t="s">
        <v>1334</v>
      </c>
      <c r="B1163" s="31">
        <v>1398</v>
      </c>
      <c r="C1163" s="31">
        <v>12</v>
      </c>
      <c r="D1163" s="31">
        <v>5</v>
      </c>
      <c r="E1163" s="31">
        <v>132574</v>
      </c>
      <c r="F1163" s="34">
        <f t="shared" si="36"/>
        <v>3.2387182182766816E-2</v>
      </c>
      <c r="H1163" s="31" t="s">
        <v>1308</v>
      </c>
      <c r="I1163" s="31">
        <v>1398</v>
      </c>
      <c r="J1163" s="31">
        <v>11</v>
      </c>
      <c r="K1163" s="31">
        <v>2</v>
      </c>
      <c r="L1163" s="31">
        <v>129500</v>
      </c>
      <c r="M1163" s="34">
        <f t="shared" si="37"/>
        <v>-2.3160657762677506E-4</v>
      </c>
    </row>
    <row r="1164" spans="1:13" x14ac:dyDescent="0.3">
      <c r="A1164" s="29" t="s">
        <v>1335</v>
      </c>
      <c r="B1164" s="29">
        <v>1398</v>
      </c>
      <c r="C1164" s="29">
        <v>12</v>
      </c>
      <c r="D1164" s="29">
        <v>6</v>
      </c>
      <c r="E1164" s="29">
        <v>134164</v>
      </c>
      <c r="F1164" s="34">
        <f t="shared" si="36"/>
        <v>1.199330185405878E-2</v>
      </c>
      <c r="H1164" s="29" t="s">
        <v>1309</v>
      </c>
      <c r="I1164" s="29">
        <v>1398</v>
      </c>
      <c r="J1164" s="29">
        <v>11</v>
      </c>
      <c r="K1164" s="29">
        <v>3</v>
      </c>
      <c r="L1164" s="29">
        <v>130000</v>
      </c>
      <c r="M1164" s="34">
        <f t="shared" si="37"/>
        <v>3.8610038610038533E-3</v>
      </c>
    </row>
    <row r="1165" spans="1:13" x14ac:dyDescent="0.3">
      <c r="A1165" s="31" t="s">
        <v>1336</v>
      </c>
      <c r="B1165" s="31">
        <v>1398</v>
      </c>
      <c r="C1165" s="31">
        <v>12</v>
      </c>
      <c r="D1165" s="31">
        <v>7</v>
      </c>
      <c r="E1165" s="31">
        <v>133563</v>
      </c>
      <c r="F1165" s="34">
        <f t="shared" si="36"/>
        <v>-4.47959214096183E-3</v>
      </c>
      <c r="H1165" s="31" t="s">
        <v>1310</v>
      </c>
      <c r="I1165" s="31">
        <v>1398</v>
      </c>
      <c r="J1165" s="31">
        <v>11</v>
      </c>
      <c r="K1165" s="31">
        <v>5</v>
      </c>
      <c r="L1165" s="31">
        <v>133500</v>
      </c>
      <c r="M1165" s="34">
        <f t="shared" si="37"/>
        <v>2.6923076923076827E-2</v>
      </c>
    </row>
    <row r="1166" spans="1:13" x14ac:dyDescent="0.3">
      <c r="A1166" s="29" t="s">
        <v>1337</v>
      </c>
      <c r="B1166" s="29">
        <v>1398</v>
      </c>
      <c r="C1166" s="29">
        <v>12</v>
      </c>
      <c r="D1166" s="29">
        <v>8</v>
      </c>
      <c r="E1166" s="29">
        <v>136269</v>
      </c>
      <c r="F1166" s="34">
        <f t="shared" si="36"/>
        <v>2.0260101974349132E-2</v>
      </c>
      <c r="H1166" s="29" t="s">
        <v>1311</v>
      </c>
      <c r="I1166" s="29">
        <v>1398</v>
      </c>
      <c r="J1166" s="29">
        <v>11</v>
      </c>
      <c r="K1166" s="29">
        <v>6</v>
      </c>
      <c r="L1166" s="29">
        <v>134000</v>
      </c>
      <c r="M1166" s="34">
        <f t="shared" si="37"/>
        <v>3.7453183520599342E-3</v>
      </c>
    </row>
    <row r="1167" spans="1:13" x14ac:dyDescent="0.3">
      <c r="A1167" s="31" t="s">
        <v>1338</v>
      </c>
      <c r="B1167" s="31">
        <v>1398</v>
      </c>
      <c r="C1167" s="31">
        <v>12</v>
      </c>
      <c r="D1167" s="31">
        <v>10</v>
      </c>
      <c r="E1167" s="31">
        <v>135836</v>
      </c>
      <c r="F1167" s="34">
        <f t="shared" si="36"/>
        <v>-3.1775385450836247E-3</v>
      </c>
      <c r="H1167" s="31" t="s">
        <v>1312</v>
      </c>
      <c r="I1167" s="31">
        <v>1398</v>
      </c>
      <c r="J1167" s="31">
        <v>11</v>
      </c>
      <c r="K1167" s="31">
        <v>7</v>
      </c>
      <c r="L1167" s="31">
        <v>134070</v>
      </c>
      <c r="M1167" s="34">
        <f t="shared" si="37"/>
        <v>5.2238805970139524E-4</v>
      </c>
    </row>
    <row r="1168" spans="1:13" x14ac:dyDescent="0.3">
      <c r="A1168" s="29" t="s">
        <v>1339</v>
      </c>
      <c r="B1168" s="29">
        <v>1398</v>
      </c>
      <c r="C1168" s="29">
        <v>12</v>
      </c>
      <c r="D1168" s="29">
        <v>11</v>
      </c>
      <c r="E1168" s="29">
        <v>134529</v>
      </c>
      <c r="F1168" s="34">
        <f t="shared" si="36"/>
        <v>-9.6218969934332987E-3</v>
      </c>
      <c r="H1168" s="29" t="s">
        <v>1313</v>
      </c>
      <c r="I1168" s="29">
        <v>1398</v>
      </c>
      <c r="J1168" s="29">
        <v>11</v>
      </c>
      <c r="K1168" s="29">
        <v>8</v>
      </c>
      <c r="L1168" s="29">
        <v>134020</v>
      </c>
      <c r="M1168" s="34">
        <f t="shared" si="37"/>
        <v>-3.7293950921157837E-4</v>
      </c>
    </row>
    <row r="1169" spans="1:13" x14ac:dyDescent="0.3">
      <c r="A1169" s="31" t="s">
        <v>1340</v>
      </c>
      <c r="B1169" s="31">
        <v>1398</v>
      </c>
      <c r="C1169" s="31">
        <v>12</v>
      </c>
      <c r="D1169" s="31">
        <v>12</v>
      </c>
      <c r="E1169" s="31">
        <v>134303</v>
      </c>
      <c r="F1169" s="34">
        <f t="shared" si="36"/>
        <v>-1.6799351812620822E-3</v>
      </c>
      <c r="H1169" s="31" t="s">
        <v>1314</v>
      </c>
      <c r="I1169" s="31">
        <v>1398</v>
      </c>
      <c r="J1169" s="31">
        <v>11</v>
      </c>
      <c r="K1169" s="31">
        <v>10</v>
      </c>
      <c r="L1169" s="31">
        <v>134540</v>
      </c>
      <c r="M1169" s="34">
        <f t="shared" si="37"/>
        <v>3.8800179077749242E-3</v>
      </c>
    </row>
    <row r="1170" spans="1:13" x14ac:dyDescent="0.3">
      <c r="A1170" s="29" t="s">
        <v>1341</v>
      </c>
      <c r="B1170" s="29">
        <v>1398</v>
      </c>
      <c r="C1170" s="29">
        <v>12</v>
      </c>
      <c r="D1170" s="29">
        <v>13</v>
      </c>
      <c r="E1170" s="29">
        <v>137452</v>
      </c>
      <c r="F1170" s="34">
        <f t="shared" si="36"/>
        <v>2.344698182468008E-2</v>
      </c>
      <c r="H1170" s="29" t="s">
        <v>1315</v>
      </c>
      <c r="I1170" s="29">
        <v>1398</v>
      </c>
      <c r="J1170" s="29">
        <v>11</v>
      </c>
      <c r="K1170" s="29">
        <v>12</v>
      </c>
      <c r="L1170" s="29">
        <v>134780</v>
      </c>
      <c r="M1170" s="34">
        <f t="shared" si="37"/>
        <v>1.7838561022744948E-3</v>
      </c>
    </row>
    <row r="1171" spans="1:13" x14ac:dyDescent="0.3">
      <c r="A1171" s="31" t="s">
        <v>1342</v>
      </c>
      <c r="B1171" s="31">
        <v>1398</v>
      </c>
      <c r="C1171" s="31">
        <v>12</v>
      </c>
      <c r="D1171" s="31">
        <v>14</v>
      </c>
      <c r="E1171" s="31">
        <v>138115</v>
      </c>
      <c r="F1171" s="34">
        <f t="shared" si="36"/>
        <v>4.8235020225242398E-3</v>
      </c>
      <c r="H1171" s="31" t="s">
        <v>1316</v>
      </c>
      <c r="I1171" s="31">
        <v>1398</v>
      </c>
      <c r="J1171" s="31">
        <v>11</v>
      </c>
      <c r="K1171" s="31">
        <v>13</v>
      </c>
      <c r="L1171" s="31">
        <v>134030</v>
      </c>
      <c r="M1171" s="34">
        <f t="shared" si="37"/>
        <v>-5.564623831428972E-3</v>
      </c>
    </row>
    <row r="1172" spans="1:13" x14ac:dyDescent="0.3">
      <c r="A1172" s="29" t="s">
        <v>1343</v>
      </c>
      <c r="B1172" s="29">
        <v>1398</v>
      </c>
      <c r="C1172" s="29">
        <v>12</v>
      </c>
      <c r="D1172" s="29">
        <v>15</v>
      </c>
      <c r="E1172" s="29">
        <v>136187</v>
      </c>
      <c r="F1172" s="34">
        <f t="shared" si="36"/>
        <v>-1.3959381674691351E-2</v>
      </c>
      <c r="H1172" s="29" t="s">
        <v>1317</v>
      </c>
      <c r="I1172" s="29">
        <v>1398</v>
      </c>
      <c r="J1172" s="29">
        <v>11</v>
      </c>
      <c r="K1172" s="29">
        <v>14</v>
      </c>
      <c r="L1172" s="29">
        <v>133890</v>
      </c>
      <c r="M1172" s="34">
        <f t="shared" si="37"/>
        <v>-1.0445422666567339E-3</v>
      </c>
    </row>
    <row r="1173" spans="1:13" x14ac:dyDescent="0.3">
      <c r="A1173" s="31" t="s">
        <v>1344</v>
      </c>
      <c r="B1173" s="31">
        <v>1398</v>
      </c>
      <c r="C1173" s="31">
        <v>12</v>
      </c>
      <c r="D1173" s="31">
        <v>17</v>
      </c>
      <c r="E1173" s="31">
        <v>138520</v>
      </c>
      <c r="F1173" s="34">
        <f t="shared" si="36"/>
        <v>1.7130856836555575E-2</v>
      </c>
      <c r="H1173" s="31" t="s">
        <v>1318</v>
      </c>
      <c r="I1173" s="31">
        <v>1398</v>
      </c>
      <c r="J1173" s="31">
        <v>11</v>
      </c>
      <c r="K1173" s="31">
        <v>15</v>
      </c>
      <c r="L1173" s="31">
        <v>134300</v>
      </c>
      <c r="M1173" s="34">
        <f t="shared" si="37"/>
        <v>3.0622152513257728E-3</v>
      </c>
    </row>
    <row r="1174" spans="1:13" x14ac:dyDescent="0.3">
      <c r="A1174" s="29" t="s">
        <v>1345</v>
      </c>
      <c r="B1174" s="29">
        <v>1398</v>
      </c>
      <c r="C1174" s="29">
        <v>12</v>
      </c>
      <c r="D1174" s="29">
        <v>19</v>
      </c>
      <c r="E1174" s="29">
        <v>138523</v>
      </c>
      <c r="F1174" s="34">
        <f t="shared" si="36"/>
        <v>2.1657522379481264E-5</v>
      </c>
      <c r="H1174" s="29" t="s">
        <v>1319</v>
      </c>
      <c r="I1174" s="29">
        <v>1398</v>
      </c>
      <c r="J1174" s="29">
        <v>11</v>
      </c>
      <c r="K1174" s="29">
        <v>16</v>
      </c>
      <c r="L1174" s="29">
        <v>134500</v>
      </c>
      <c r="M1174" s="34">
        <f t="shared" si="37"/>
        <v>1.4892032762472418E-3</v>
      </c>
    </row>
    <row r="1175" spans="1:13" x14ac:dyDescent="0.3">
      <c r="A1175" s="31" t="s">
        <v>1346</v>
      </c>
      <c r="B1175" s="31">
        <v>1398</v>
      </c>
      <c r="C1175" s="31">
        <v>12</v>
      </c>
      <c r="D1175" s="31">
        <v>20</v>
      </c>
      <c r="E1175" s="31">
        <v>135269</v>
      </c>
      <c r="F1175" s="34">
        <f t="shared" si="36"/>
        <v>-2.3490683857554373E-2</v>
      </c>
      <c r="H1175" s="31" t="s">
        <v>1320</v>
      </c>
      <c r="I1175" s="31">
        <v>1398</v>
      </c>
      <c r="J1175" s="31">
        <v>11</v>
      </c>
      <c r="K1175" s="31">
        <v>17</v>
      </c>
      <c r="L1175" s="31">
        <v>135060</v>
      </c>
      <c r="M1175" s="34">
        <f t="shared" si="37"/>
        <v>4.1635687732342053E-3</v>
      </c>
    </row>
    <row r="1176" spans="1:13" x14ac:dyDescent="0.3">
      <c r="A1176" s="29" t="s">
        <v>1347</v>
      </c>
      <c r="B1176" s="29">
        <v>1398</v>
      </c>
      <c r="C1176" s="29">
        <v>12</v>
      </c>
      <c r="D1176" s="29">
        <v>21</v>
      </c>
      <c r="E1176" s="29">
        <v>132015</v>
      </c>
      <c r="F1176" s="34">
        <f t="shared" si="36"/>
        <v>-2.4055770353887396E-2</v>
      </c>
      <c r="H1176" s="29" t="s">
        <v>1321</v>
      </c>
      <c r="I1176" s="29">
        <v>1398</v>
      </c>
      <c r="J1176" s="29">
        <v>11</v>
      </c>
      <c r="K1176" s="29">
        <v>19</v>
      </c>
      <c r="L1176" s="29">
        <v>135080</v>
      </c>
      <c r="M1176" s="34">
        <f t="shared" si="37"/>
        <v>1.4808233377761049E-4</v>
      </c>
    </row>
    <row r="1177" spans="1:13" x14ac:dyDescent="0.3">
      <c r="A1177" s="31" t="s">
        <v>1348</v>
      </c>
      <c r="B1177" s="31">
        <v>1398</v>
      </c>
      <c r="C1177" s="31">
        <v>12</v>
      </c>
      <c r="D1177" s="31">
        <v>22</v>
      </c>
      <c r="E1177" s="31">
        <v>135053</v>
      </c>
      <c r="F1177" s="34">
        <f t="shared" si="36"/>
        <v>2.3012536454190879E-2</v>
      </c>
      <c r="H1177" s="31" t="s">
        <v>1322</v>
      </c>
      <c r="I1177" s="31">
        <v>1398</v>
      </c>
      <c r="J1177" s="31">
        <v>11</v>
      </c>
      <c r="K1177" s="31">
        <v>20</v>
      </c>
      <c r="L1177" s="31">
        <v>135030</v>
      </c>
      <c r="M1177" s="34">
        <f t="shared" si="37"/>
        <v>-3.701510216168602E-4</v>
      </c>
    </row>
    <row r="1178" spans="1:13" x14ac:dyDescent="0.3">
      <c r="A1178" s="29" t="s">
        <v>1349</v>
      </c>
      <c r="B1178" s="29">
        <v>1398</v>
      </c>
      <c r="C1178" s="29">
        <v>12</v>
      </c>
      <c r="D1178" s="29">
        <v>24</v>
      </c>
      <c r="E1178" s="29">
        <v>137989</v>
      </c>
      <c r="F1178" s="34">
        <f t="shared" si="36"/>
        <v>2.1739613336986263E-2</v>
      </c>
      <c r="H1178" s="29" t="s">
        <v>1323</v>
      </c>
      <c r="I1178" s="29">
        <v>1398</v>
      </c>
      <c r="J1178" s="29">
        <v>11</v>
      </c>
      <c r="K1178" s="29">
        <v>21</v>
      </c>
      <c r="L1178" s="29">
        <v>136040</v>
      </c>
      <c r="M1178" s="34">
        <f t="shared" si="37"/>
        <v>7.4798192994149915E-3</v>
      </c>
    </row>
    <row r="1179" spans="1:13" x14ac:dyDescent="0.3">
      <c r="A1179" s="31" t="s">
        <v>1350</v>
      </c>
      <c r="B1179" s="31">
        <v>1398</v>
      </c>
      <c r="C1179" s="31">
        <v>12</v>
      </c>
      <c r="D1179" s="31">
        <v>25</v>
      </c>
      <c r="E1179" s="31">
        <v>134408</v>
      </c>
      <c r="F1179" s="34">
        <f t="shared" si="36"/>
        <v>-2.5951343947705929E-2</v>
      </c>
      <c r="H1179" s="31" t="s">
        <v>1324</v>
      </c>
      <c r="I1179" s="31">
        <v>1398</v>
      </c>
      <c r="J1179" s="31">
        <v>11</v>
      </c>
      <c r="K1179" s="31">
        <v>23</v>
      </c>
      <c r="L1179" s="31">
        <v>137020</v>
      </c>
      <c r="M1179" s="34">
        <f t="shared" si="37"/>
        <v>7.2037635989414817E-3</v>
      </c>
    </row>
    <row r="1180" spans="1:13" x14ac:dyDescent="0.3">
      <c r="A1180" s="29" t="s">
        <v>1351</v>
      </c>
      <c r="B1180" s="29">
        <v>1398</v>
      </c>
      <c r="C1180" s="29">
        <v>12</v>
      </c>
      <c r="D1180" s="29">
        <v>26</v>
      </c>
      <c r="E1180" s="29">
        <v>137186</v>
      </c>
      <c r="F1180" s="34">
        <f t="shared" si="36"/>
        <v>2.0668412594488483E-2</v>
      </c>
      <c r="H1180" s="29" t="s">
        <v>1325</v>
      </c>
      <c r="I1180" s="29">
        <v>1398</v>
      </c>
      <c r="J1180" s="29">
        <v>11</v>
      </c>
      <c r="K1180" s="29">
        <v>24</v>
      </c>
      <c r="L1180" s="29">
        <v>138490</v>
      </c>
      <c r="M1180" s="34">
        <f t="shared" si="37"/>
        <v>1.0728360823237582E-2</v>
      </c>
    </row>
    <row r="1181" spans="1:13" x14ac:dyDescent="0.3">
      <c r="A1181" s="31" t="s">
        <v>1352</v>
      </c>
      <c r="B1181" s="31">
        <v>1398</v>
      </c>
      <c r="C1181" s="31">
        <v>12</v>
      </c>
      <c r="D1181" s="31">
        <v>27</v>
      </c>
      <c r="E1181" s="31">
        <v>136175</v>
      </c>
      <c r="F1181" s="34">
        <f t="shared" si="36"/>
        <v>-7.3695566603005913E-3</v>
      </c>
      <c r="H1181" s="31" t="s">
        <v>1326</v>
      </c>
      <c r="I1181" s="31">
        <v>1398</v>
      </c>
      <c r="J1181" s="31">
        <v>11</v>
      </c>
      <c r="K1181" s="31">
        <v>26</v>
      </c>
      <c r="L1181" s="31">
        <v>138490</v>
      </c>
      <c r="M1181" s="34">
        <f t="shared" si="37"/>
        <v>0</v>
      </c>
    </row>
    <row r="1182" spans="1:13" x14ac:dyDescent="0.3">
      <c r="A1182" s="29" t="s">
        <v>1353</v>
      </c>
      <c r="B1182" s="29">
        <v>1398</v>
      </c>
      <c r="C1182" s="29">
        <v>12</v>
      </c>
      <c r="D1182" s="29">
        <v>28</v>
      </c>
      <c r="E1182" s="29">
        <v>136007</v>
      </c>
      <c r="F1182" s="34">
        <f t="shared" si="36"/>
        <v>-1.2337066275013298E-3</v>
      </c>
      <c r="H1182" s="29" t="s">
        <v>1327</v>
      </c>
      <c r="I1182" s="29">
        <v>1398</v>
      </c>
      <c r="J1182" s="29">
        <v>11</v>
      </c>
      <c r="K1182" s="29">
        <v>27</v>
      </c>
      <c r="L1182" s="29">
        <v>138990</v>
      </c>
      <c r="M1182" s="34">
        <f t="shared" si="37"/>
        <v>3.6103689797097882E-3</v>
      </c>
    </row>
    <row r="1183" spans="1:13" x14ac:dyDescent="0.3">
      <c r="A1183" s="31" t="s">
        <v>1354</v>
      </c>
      <c r="B1183" s="31">
        <v>1399</v>
      </c>
      <c r="C1183" s="31">
        <v>1</v>
      </c>
      <c r="D1183" s="31">
        <v>5</v>
      </c>
      <c r="E1183" s="31">
        <v>136323</v>
      </c>
      <c r="F1183" s="34">
        <f t="shared" si="36"/>
        <v>2.3234098244944157E-3</v>
      </c>
      <c r="H1183" s="31" t="s">
        <v>1328</v>
      </c>
      <c r="I1183" s="31">
        <v>1398</v>
      </c>
      <c r="J1183" s="31">
        <v>11</v>
      </c>
      <c r="K1183" s="31">
        <v>28</v>
      </c>
      <c r="L1183" s="31">
        <v>139540</v>
      </c>
      <c r="M1183" s="34">
        <f t="shared" si="37"/>
        <v>3.9571192172098701E-3</v>
      </c>
    </row>
    <row r="1184" spans="1:13" x14ac:dyDescent="0.3">
      <c r="A1184" s="29" t="s">
        <v>1355</v>
      </c>
      <c r="B1184" s="29">
        <v>1399</v>
      </c>
      <c r="C1184" s="29">
        <v>1</v>
      </c>
      <c r="D1184" s="29">
        <v>6</v>
      </c>
      <c r="E1184" s="29">
        <v>135717</v>
      </c>
      <c r="F1184" s="34">
        <f t="shared" si="36"/>
        <v>-4.4453247067626211E-3</v>
      </c>
      <c r="H1184" s="29" t="s">
        <v>1329</v>
      </c>
      <c r="I1184" s="29">
        <v>1398</v>
      </c>
      <c r="J1184" s="29">
        <v>11</v>
      </c>
      <c r="K1184" s="29">
        <v>29</v>
      </c>
      <c r="L1184" s="29">
        <v>141990</v>
      </c>
      <c r="M1184" s="34">
        <f t="shared" si="37"/>
        <v>1.7557689551383149E-2</v>
      </c>
    </row>
    <row r="1185" spans="1:13" x14ac:dyDescent="0.3">
      <c r="A1185" s="31" t="s">
        <v>1356</v>
      </c>
      <c r="B1185" s="31">
        <v>1399</v>
      </c>
      <c r="C1185" s="31">
        <v>1</v>
      </c>
      <c r="D1185" s="31">
        <v>9</v>
      </c>
      <c r="E1185" s="31">
        <v>135414</v>
      </c>
      <c r="F1185" s="34">
        <f t="shared" si="36"/>
        <v>-2.2325869272088461E-3</v>
      </c>
      <c r="H1185" s="31" t="s">
        <v>1330</v>
      </c>
      <c r="I1185" s="31">
        <v>1398</v>
      </c>
      <c r="J1185" s="31">
        <v>11</v>
      </c>
      <c r="K1185" s="31">
        <v>30</v>
      </c>
      <c r="L1185" s="31">
        <v>141990</v>
      </c>
      <c r="M1185" s="34">
        <f t="shared" si="37"/>
        <v>0</v>
      </c>
    </row>
    <row r="1186" spans="1:13" x14ac:dyDescent="0.3">
      <c r="A1186" s="29" t="s">
        <v>1357</v>
      </c>
      <c r="B1186" s="29">
        <v>1399</v>
      </c>
      <c r="C1186" s="29">
        <v>1</v>
      </c>
      <c r="D1186" s="29">
        <v>10</v>
      </c>
      <c r="E1186" s="29">
        <v>135262.5</v>
      </c>
      <c r="F1186" s="34">
        <f t="shared" si="36"/>
        <v>-1.1187912623510377E-3</v>
      </c>
      <c r="H1186" s="29" t="s">
        <v>1331</v>
      </c>
      <c r="I1186" s="29">
        <v>1398</v>
      </c>
      <c r="J1186" s="29">
        <v>12</v>
      </c>
      <c r="K1186" s="29">
        <v>1</v>
      </c>
      <c r="L1186" s="29">
        <v>142030</v>
      </c>
      <c r="M1186" s="34">
        <f t="shared" si="37"/>
        <v>2.8170997957599475E-4</v>
      </c>
    </row>
    <row r="1187" spans="1:13" x14ac:dyDescent="0.3">
      <c r="A1187" s="31" t="s">
        <v>1358</v>
      </c>
      <c r="B1187" s="31">
        <v>1399</v>
      </c>
      <c r="C1187" s="31">
        <v>1</v>
      </c>
      <c r="D1187" s="31">
        <v>11</v>
      </c>
      <c r="E1187" s="31">
        <v>135111</v>
      </c>
      <c r="F1187" s="34">
        <f t="shared" si="36"/>
        <v>-1.1200443581923514E-3</v>
      </c>
      <c r="H1187" s="31" t="s">
        <v>1332</v>
      </c>
      <c r="I1187" s="31">
        <v>1398</v>
      </c>
      <c r="J1187" s="31">
        <v>12</v>
      </c>
      <c r="K1187" s="31">
        <v>3</v>
      </c>
      <c r="L1187" s="31">
        <v>145290</v>
      </c>
      <c r="M1187" s="34">
        <f t="shared" si="37"/>
        <v>2.2952897275223538E-2</v>
      </c>
    </row>
    <row r="1188" spans="1:13" x14ac:dyDescent="0.3">
      <c r="A1188" s="29" t="s">
        <v>1359</v>
      </c>
      <c r="B1188" s="29">
        <v>1399</v>
      </c>
      <c r="C1188" s="29">
        <v>1</v>
      </c>
      <c r="D1188" s="29">
        <v>14</v>
      </c>
      <c r="E1188" s="29">
        <v>139586</v>
      </c>
      <c r="F1188" s="34">
        <f t="shared" si="36"/>
        <v>3.312091539548967E-2</v>
      </c>
      <c r="H1188" s="29" t="s">
        <v>1333</v>
      </c>
      <c r="I1188" s="29">
        <v>1398</v>
      </c>
      <c r="J1188" s="29">
        <v>12</v>
      </c>
      <c r="K1188" s="29">
        <v>4</v>
      </c>
      <c r="L1188" s="29">
        <v>147550</v>
      </c>
      <c r="M1188" s="34">
        <f t="shared" si="37"/>
        <v>1.5555096703145477E-2</v>
      </c>
    </row>
    <row r="1189" spans="1:13" x14ac:dyDescent="0.3">
      <c r="A1189" s="31" t="s">
        <v>1360</v>
      </c>
      <c r="B1189" s="31">
        <v>1399</v>
      </c>
      <c r="C1189" s="31">
        <v>1</v>
      </c>
      <c r="D1189" s="31">
        <v>16</v>
      </c>
      <c r="E1189" s="31">
        <v>137587</v>
      </c>
      <c r="F1189" s="34">
        <f t="shared" si="36"/>
        <v>-1.4320920436146856E-2</v>
      </c>
      <c r="H1189" s="31" t="s">
        <v>1334</v>
      </c>
      <c r="I1189" s="31">
        <v>1398</v>
      </c>
      <c r="J1189" s="31">
        <v>12</v>
      </c>
      <c r="K1189" s="31">
        <v>5</v>
      </c>
      <c r="L1189" s="31">
        <v>146990</v>
      </c>
      <c r="M1189" s="34">
        <f t="shared" si="37"/>
        <v>-3.7953236191121675E-3</v>
      </c>
    </row>
    <row r="1190" spans="1:13" x14ac:dyDescent="0.3">
      <c r="A1190" s="29" t="s">
        <v>1361</v>
      </c>
      <c r="B1190" s="29">
        <v>1399</v>
      </c>
      <c r="C1190" s="29">
        <v>1</v>
      </c>
      <c r="D1190" s="29">
        <v>17</v>
      </c>
      <c r="E1190" s="29">
        <v>135588</v>
      </c>
      <c r="F1190" s="34">
        <f t="shared" si="36"/>
        <v>-1.4528988930640252E-2</v>
      </c>
      <c r="H1190" s="29" t="s">
        <v>1335</v>
      </c>
      <c r="I1190" s="29">
        <v>1398</v>
      </c>
      <c r="J1190" s="29">
        <v>12</v>
      </c>
      <c r="K1190" s="29">
        <v>6</v>
      </c>
      <c r="L1190" s="29">
        <v>148010</v>
      </c>
      <c r="M1190" s="34">
        <f t="shared" si="37"/>
        <v>6.9392475678617949E-3</v>
      </c>
    </row>
    <row r="1191" spans="1:13" x14ac:dyDescent="0.3">
      <c r="A1191" s="31" t="s">
        <v>1362</v>
      </c>
      <c r="B1191" s="31">
        <v>1399</v>
      </c>
      <c r="C1191" s="31">
        <v>1</v>
      </c>
      <c r="D1191" s="31">
        <v>18</v>
      </c>
      <c r="E1191" s="31">
        <v>139749</v>
      </c>
      <c r="F1191" s="34">
        <f t="shared" si="36"/>
        <v>3.0688556509425702E-2</v>
      </c>
      <c r="H1191" s="31" t="s">
        <v>1336</v>
      </c>
      <c r="I1191" s="31">
        <v>1398</v>
      </c>
      <c r="J1191" s="31">
        <v>12</v>
      </c>
      <c r="K1191" s="31">
        <v>7</v>
      </c>
      <c r="L1191" s="31">
        <v>155910</v>
      </c>
      <c r="M1191" s="34">
        <f t="shared" si="37"/>
        <v>5.3374771974866508E-2</v>
      </c>
    </row>
    <row r="1192" spans="1:13" x14ac:dyDescent="0.3">
      <c r="A1192" s="29" t="s">
        <v>1363</v>
      </c>
      <c r="B1192" s="29">
        <v>1399</v>
      </c>
      <c r="C1192" s="29">
        <v>1</v>
      </c>
      <c r="D1192" s="29">
        <v>19</v>
      </c>
      <c r="E1192" s="29">
        <v>136251</v>
      </c>
      <c r="F1192" s="34">
        <f t="shared" si="36"/>
        <v>-2.5030590558787535E-2</v>
      </c>
      <c r="H1192" s="29" t="s">
        <v>1337</v>
      </c>
      <c r="I1192" s="29">
        <v>1398</v>
      </c>
      <c r="J1192" s="29">
        <v>12</v>
      </c>
      <c r="K1192" s="29">
        <v>8</v>
      </c>
      <c r="L1192" s="29">
        <v>157010</v>
      </c>
      <c r="M1192" s="34">
        <f t="shared" si="37"/>
        <v>7.0553524469245676E-3</v>
      </c>
    </row>
    <row r="1193" spans="1:13" x14ac:dyDescent="0.3">
      <c r="A1193" s="31" t="s">
        <v>1364</v>
      </c>
      <c r="B1193" s="31">
        <v>1399</v>
      </c>
      <c r="C1193" s="31">
        <v>1</v>
      </c>
      <c r="D1193" s="31">
        <v>20</v>
      </c>
      <c r="E1193" s="31">
        <v>136508</v>
      </c>
      <c r="F1193" s="34">
        <f t="shared" si="36"/>
        <v>1.8862246882591638E-3</v>
      </c>
      <c r="H1193" s="31" t="s">
        <v>1338</v>
      </c>
      <c r="I1193" s="31">
        <v>1398</v>
      </c>
      <c r="J1193" s="31">
        <v>12</v>
      </c>
      <c r="K1193" s="31">
        <v>10</v>
      </c>
      <c r="L1193" s="31">
        <v>148980</v>
      </c>
      <c r="M1193" s="34">
        <f t="shared" si="37"/>
        <v>-5.1143239284122011E-2</v>
      </c>
    </row>
    <row r="1194" spans="1:13" x14ac:dyDescent="0.3">
      <c r="A1194" s="29" t="s">
        <v>1365</v>
      </c>
      <c r="B1194" s="29">
        <v>1399</v>
      </c>
      <c r="C1194" s="29">
        <v>1</v>
      </c>
      <c r="D1194" s="29">
        <v>23</v>
      </c>
      <c r="E1194" s="29">
        <v>134903</v>
      </c>
      <c r="F1194" s="34">
        <f t="shared" si="36"/>
        <v>-1.1757552670905724E-2</v>
      </c>
      <c r="H1194" s="29" t="s">
        <v>1339</v>
      </c>
      <c r="I1194" s="29">
        <v>1398</v>
      </c>
      <c r="J1194" s="29">
        <v>12</v>
      </c>
      <c r="K1194" s="29">
        <v>11</v>
      </c>
      <c r="L1194" s="29">
        <v>151510</v>
      </c>
      <c r="M1194" s="34">
        <f t="shared" si="37"/>
        <v>1.6982145254396563E-2</v>
      </c>
    </row>
    <row r="1195" spans="1:13" x14ac:dyDescent="0.3">
      <c r="A1195" s="31" t="s">
        <v>1366</v>
      </c>
      <c r="B1195" s="31">
        <v>1399</v>
      </c>
      <c r="C1195" s="31">
        <v>1</v>
      </c>
      <c r="D1195" s="31">
        <v>24</v>
      </c>
      <c r="E1195" s="31">
        <v>136366</v>
      </c>
      <c r="F1195" s="34">
        <f t="shared" si="36"/>
        <v>1.0844829247681709E-2</v>
      </c>
      <c r="H1195" s="31" t="s">
        <v>1340</v>
      </c>
      <c r="I1195" s="31">
        <v>1398</v>
      </c>
      <c r="J1195" s="31">
        <v>12</v>
      </c>
      <c r="K1195" s="31">
        <v>12</v>
      </c>
      <c r="L1195" s="31">
        <v>155430</v>
      </c>
      <c r="M1195" s="34">
        <f t="shared" si="37"/>
        <v>2.5872879677909078E-2</v>
      </c>
    </row>
    <row r="1196" spans="1:13" x14ac:dyDescent="0.3">
      <c r="A1196" s="29" t="s">
        <v>1367</v>
      </c>
      <c r="B1196" s="29">
        <v>1399</v>
      </c>
      <c r="C1196" s="29">
        <v>1</v>
      </c>
      <c r="D1196" s="29">
        <v>25</v>
      </c>
      <c r="E1196" s="29">
        <v>135439</v>
      </c>
      <c r="F1196" s="34">
        <f t="shared" si="36"/>
        <v>-6.7978821700424019E-3</v>
      </c>
      <c r="H1196" s="29" t="s">
        <v>1341</v>
      </c>
      <c r="I1196" s="29">
        <v>1398</v>
      </c>
      <c r="J1196" s="29">
        <v>12</v>
      </c>
      <c r="K1196" s="29">
        <v>13</v>
      </c>
      <c r="L1196" s="29">
        <v>153350</v>
      </c>
      <c r="M1196" s="34">
        <f t="shared" si="37"/>
        <v>-1.3382229942739521E-2</v>
      </c>
    </row>
    <row r="1197" spans="1:13" x14ac:dyDescent="0.3">
      <c r="A1197" s="31" t="s">
        <v>1368</v>
      </c>
      <c r="B1197" s="31">
        <v>1399</v>
      </c>
      <c r="C1197" s="31">
        <v>1</v>
      </c>
      <c r="D1197" s="31">
        <v>26</v>
      </c>
      <c r="E1197" s="31">
        <v>137886</v>
      </c>
      <c r="F1197" s="34">
        <f t="shared" si="36"/>
        <v>1.8067174152201382E-2</v>
      </c>
      <c r="H1197" s="31" t="s">
        <v>1342</v>
      </c>
      <c r="I1197" s="31">
        <v>1398</v>
      </c>
      <c r="J1197" s="31">
        <v>12</v>
      </c>
      <c r="K1197" s="31">
        <v>14</v>
      </c>
      <c r="L1197" s="31">
        <v>153790</v>
      </c>
      <c r="M1197" s="34">
        <f t="shared" si="37"/>
        <v>2.8692533420280331E-3</v>
      </c>
    </row>
    <row r="1198" spans="1:13" x14ac:dyDescent="0.3">
      <c r="A1198" s="29" t="s">
        <v>1369</v>
      </c>
      <c r="B1198" s="29">
        <v>1399</v>
      </c>
      <c r="C1198" s="29">
        <v>1</v>
      </c>
      <c r="D1198" s="29">
        <v>27</v>
      </c>
      <c r="E1198" s="29">
        <v>134897</v>
      </c>
      <c r="F1198" s="34">
        <f t="shared" si="36"/>
        <v>-2.1677327647476874E-2</v>
      </c>
      <c r="H1198" s="29" t="s">
        <v>1343</v>
      </c>
      <c r="I1198" s="29">
        <v>1398</v>
      </c>
      <c r="J1198" s="29">
        <v>12</v>
      </c>
      <c r="K1198" s="29">
        <v>15</v>
      </c>
      <c r="L1198" s="29">
        <v>149950</v>
      </c>
      <c r="M1198" s="34">
        <f t="shared" si="37"/>
        <v>-2.4969113726510228E-2</v>
      </c>
    </row>
    <row r="1199" spans="1:13" x14ac:dyDescent="0.3">
      <c r="A1199" s="31" t="s">
        <v>1370</v>
      </c>
      <c r="B1199" s="31">
        <v>1399</v>
      </c>
      <c r="C1199" s="31">
        <v>1</v>
      </c>
      <c r="D1199" s="31">
        <v>30</v>
      </c>
      <c r="E1199" s="31">
        <v>138291.5</v>
      </c>
      <c r="F1199" s="34">
        <f t="shared" si="36"/>
        <v>2.5163643372350775E-2</v>
      </c>
      <c r="H1199" s="31" t="s">
        <v>1344</v>
      </c>
      <c r="I1199" s="31">
        <v>1398</v>
      </c>
      <c r="J1199" s="31">
        <v>12</v>
      </c>
      <c r="K1199" s="31">
        <v>17</v>
      </c>
      <c r="L1199" s="31">
        <v>149960</v>
      </c>
      <c r="M1199" s="34">
        <f t="shared" si="37"/>
        <v>6.6688896298794376E-5</v>
      </c>
    </row>
    <row r="1200" spans="1:13" x14ac:dyDescent="0.3">
      <c r="A1200" s="29" t="s">
        <v>1371</v>
      </c>
      <c r="B1200" s="29">
        <v>1399</v>
      </c>
      <c r="C1200" s="29">
        <v>1</v>
      </c>
      <c r="D1200" s="29">
        <v>31</v>
      </c>
      <c r="E1200" s="29">
        <v>141686</v>
      </c>
      <c r="F1200" s="34">
        <f t="shared" si="36"/>
        <v>2.4545977156947396E-2</v>
      </c>
      <c r="H1200" s="29" t="s">
        <v>1345</v>
      </c>
      <c r="I1200" s="29">
        <v>1398</v>
      </c>
      <c r="J1200" s="29">
        <v>12</v>
      </c>
      <c r="K1200" s="29">
        <v>19</v>
      </c>
      <c r="L1200" s="29">
        <v>152030</v>
      </c>
      <c r="M1200" s="34">
        <f t="shared" si="37"/>
        <v>1.3803680981595123E-2</v>
      </c>
    </row>
    <row r="1201" spans="1:13" x14ac:dyDescent="0.3">
      <c r="A1201" s="31" t="s">
        <v>1372</v>
      </c>
      <c r="B1201" s="31">
        <v>1399</v>
      </c>
      <c r="C1201" s="31">
        <v>2</v>
      </c>
      <c r="D1201" s="31">
        <v>1</v>
      </c>
      <c r="E1201" s="31">
        <v>136773</v>
      </c>
      <c r="F1201" s="34">
        <f t="shared" si="36"/>
        <v>-3.4675267845799884E-2</v>
      </c>
      <c r="H1201" s="31" t="s">
        <v>1346</v>
      </c>
      <c r="I1201" s="31">
        <v>1398</v>
      </c>
      <c r="J1201" s="31">
        <v>12</v>
      </c>
      <c r="K1201" s="31">
        <v>20</v>
      </c>
      <c r="L1201" s="31">
        <v>151050</v>
      </c>
      <c r="M1201" s="34">
        <f t="shared" si="37"/>
        <v>-6.4460961652305082E-3</v>
      </c>
    </row>
    <row r="1202" spans="1:13" x14ac:dyDescent="0.3">
      <c r="A1202" s="29" t="s">
        <v>1373</v>
      </c>
      <c r="B1202" s="29">
        <v>1399</v>
      </c>
      <c r="C1202" s="29">
        <v>2</v>
      </c>
      <c r="D1202" s="29">
        <v>2</v>
      </c>
      <c r="E1202" s="29">
        <v>135197</v>
      </c>
      <c r="F1202" s="34">
        <f t="shared" si="36"/>
        <v>-1.152274206166426E-2</v>
      </c>
      <c r="H1202" s="29" t="s">
        <v>1347</v>
      </c>
      <c r="I1202" s="29">
        <v>1398</v>
      </c>
      <c r="J1202" s="29">
        <v>12</v>
      </c>
      <c r="K1202" s="29">
        <v>21</v>
      </c>
      <c r="L1202" s="29">
        <v>148550</v>
      </c>
      <c r="M1202" s="34">
        <f t="shared" si="37"/>
        <v>-1.655081098973854E-2</v>
      </c>
    </row>
    <row r="1203" spans="1:13" x14ac:dyDescent="0.3">
      <c r="A1203" s="31" t="s">
        <v>1374</v>
      </c>
      <c r="B1203" s="31">
        <v>1399</v>
      </c>
      <c r="C1203" s="31">
        <v>2</v>
      </c>
      <c r="D1203" s="31">
        <v>3</v>
      </c>
      <c r="E1203" s="31">
        <v>135838</v>
      </c>
      <c r="F1203" s="34">
        <f t="shared" si="36"/>
        <v>4.7412294651507647E-3</v>
      </c>
      <c r="H1203" s="31" t="s">
        <v>1348</v>
      </c>
      <c r="I1203" s="31">
        <v>1398</v>
      </c>
      <c r="J1203" s="31">
        <v>12</v>
      </c>
      <c r="K1203" s="31">
        <v>22</v>
      </c>
      <c r="L1203" s="31">
        <v>148510</v>
      </c>
      <c r="M1203" s="34">
        <f t="shared" si="37"/>
        <v>-2.6926960619322315E-4</v>
      </c>
    </row>
    <row r="1204" spans="1:13" x14ac:dyDescent="0.3">
      <c r="A1204" s="29" t="s">
        <v>1375</v>
      </c>
      <c r="B1204" s="29">
        <v>1399</v>
      </c>
      <c r="C1204" s="29">
        <v>2</v>
      </c>
      <c r="D1204" s="29">
        <v>4</v>
      </c>
      <c r="E1204" s="29">
        <v>141532</v>
      </c>
      <c r="F1204" s="34">
        <f t="shared" si="36"/>
        <v>4.191757829178866E-2</v>
      </c>
      <c r="H1204" s="29" t="s">
        <v>1349</v>
      </c>
      <c r="I1204" s="29">
        <v>1398</v>
      </c>
      <c r="J1204" s="29">
        <v>12</v>
      </c>
      <c r="K1204" s="29">
        <v>24</v>
      </c>
      <c r="L1204" s="29">
        <v>148050</v>
      </c>
      <c r="M1204" s="34">
        <f t="shared" si="37"/>
        <v>-3.097434516194153E-3</v>
      </c>
    </row>
    <row r="1205" spans="1:13" x14ac:dyDescent="0.3">
      <c r="A1205" s="31" t="s">
        <v>1376</v>
      </c>
      <c r="B1205" s="31">
        <v>1399</v>
      </c>
      <c r="C1205" s="31">
        <v>2</v>
      </c>
      <c r="D1205" s="31">
        <v>6</v>
      </c>
      <c r="E1205" s="31">
        <v>139898</v>
      </c>
      <c r="F1205" s="34">
        <f t="shared" si="36"/>
        <v>-1.1545092275951685E-2</v>
      </c>
      <c r="H1205" s="31" t="s">
        <v>1350</v>
      </c>
      <c r="I1205" s="31">
        <v>1398</v>
      </c>
      <c r="J1205" s="31">
        <v>12</v>
      </c>
      <c r="K1205" s="31">
        <v>25</v>
      </c>
      <c r="L1205" s="31">
        <v>148030</v>
      </c>
      <c r="M1205" s="34">
        <f t="shared" si="37"/>
        <v>-1.3508949679164051E-4</v>
      </c>
    </row>
    <row r="1206" spans="1:13" x14ac:dyDescent="0.3">
      <c r="A1206" s="29" t="s">
        <v>1377</v>
      </c>
      <c r="B1206" s="29">
        <v>1399</v>
      </c>
      <c r="C1206" s="29">
        <v>2</v>
      </c>
      <c r="D1206" s="29">
        <v>7</v>
      </c>
      <c r="E1206" s="29">
        <v>139081</v>
      </c>
      <c r="F1206" s="34">
        <f t="shared" si="36"/>
        <v>-5.839969120359112E-3</v>
      </c>
      <c r="H1206" s="29" t="s">
        <v>1351</v>
      </c>
      <c r="I1206" s="29">
        <v>1398</v>
      </c>
      <c r="J1206" s="29">
        <v>12</v>
      </c>
      <c r="K1206" s="29">
        <v>26</v>
      </c>
      <c r="L1206" s="29">
        <v>156550</v>
      </c>
      <c r="M1206" s="34">
        <f t="shared" si="37"/>
        <v>5.7555900830912554E-2</v>
      </c>
    </row>
    <row r="1207" spans="1:13" x14ac:dyDescent="0.3">
      <c r="A1207" s="31" t="s">
        <v>1378</v>
      </c>
      <c r="B1207" s="31">
        <v>1399</v>
      </c>
      <c r="C1207" s="31">
        <v>2</v>
      </c>
      <c r="D1207" s="31">
        <v>8</v>
      </c>
      <c r="E1207" s="31">
        <v>138264</v>
      </c>
      <c r="F1207" s="34">
        <f t="shared" si="36"/>
        <v>-5.874274703230542E-3</v>
      </c>
      <c r="H1207" s="31" t="s">
        <v>1352</v>
      </c>
      <c r="I1207" s="31">
        <v>1398</v>
      </c>
      <c r="J1207" s="31">
        <v>12</v>
      </c>
      <c r="K1207" s="31">
        <v>27</v>
      </c>
      <c r="L1207" s="31">
        <v>157450</v>
      </c>
      <c r="M1207" s="34">
        <f t="shared" si="37"/>
        <v>5.7489619929735891E-3</v>
      </c>
    </row>
    <row r="1208" spans="1:13" x14ac:dyDescent="0.3">
      <c r="A1208" s="29" t="s">
        <v>1379</v>
      </c>
      <c r="B1208" s="29">
        <v>1399</v>
      </c>
      <c r="C1208" s="29">
        <v>2</v>
      </c>
      <c r="D1208" s="29">
        <v>9</v>
      </c>
      <c r="E1208" s="29">
        <v>139135</v>
      </c>
      <c r="F1208" s="34">
        <f t="shared" si="36"/>
        <v>6.2995429034311545E-3</v>
      </c>
      <c r="H1208" s="29" t="s">
        <v>1353</v>
      </c>
      <c r="I1208" s="29">
        <v>1398</v>
      </c>
      <c r="J1208" s="29">
        <v>12</v>
      </c>
      <c r="K1208" s="29">
        <v>28</v>
      </c>
      <c r="L1208" s="29">
        <v>149030</v>
      </c>
      <c r="M1208" s="34">
        <f t="shared" si="37"/>
        <v>-5.3477294379168039E-2</v>
      </c>
    </row>
    <row r="1209" spans="1:13" x14ac:dyDescent="0.3">
      <c r="A1209" s="31" t="s">
        <v>1380</v>
      </c>
      <c r="B1209" s="31">
        <v>1399</v>
      </c>
      <c r="C1209" s="31">
        <v>2</v>
      </c>
      <c r="D1209" s="31">
        <v>10</v>
      </c>
      <c r="E1209" s="31">
        <v>139340</v>
      </c>
      <c r="F1209" s="34">
        <f t="shared" si="36"/>
        <v>1.4733891544183031E-3</v>
      </c>
      <c r="H1209" s="31" t="s">
        <v>1354</v>
      </c>
      <c r="I1209" s="31">
        <v>1399</v>
      </c>
      <c r="J1209" s="31">
        <v>1</v>
      </c>
      <c r="K1209" s="31">
        <v>5</v>
      </c>
      <c r="L1209" s="31">
        <v>148995</v>
      </c>
      <c r="M1209" s="34">
        <f t="shared" si="37"/>
        <v>-2.3485204321282982E-4</v>
      </c>
    </row>
    <row r="1210" spans="1:13" x14ac:dyDescent="0.3">
      <c r="A1210" s="29" t="s">
        <v>1381</v>
      </c>
      <c r="B1210" s="29">
        <v>1399</v>
      </c>
      <c r="C1210" s="29">
        <v>2</v>
      </c>
      <c r="D1210" s="29">
        <v>11</v>
      </c>
      <c r="E1210" s="29">
        <v>138106</v>
      </c>
      <c r="F1210" s="34">
        <f t="shared" si="36"/>
        <v>-8.8560355963829274E-3</v>
      </c>
      <c r="H1210" s="29" t="s">
        <v>1355</v>
      </c>
      <c r="I1210" s="29">
        <v>1399</v>
      </c>
      <c r="J1210" s="29">
        <v>1</v>
      </c>
      <c r="K1210" s="29">
        <v>6</v>
      </c>
      <c r="L1210" s="29">
        <v>148977.5</v>
      </c>
      <c r="M1210" s="34">
        <f t="shared" si="37"/>
        <v>-1.1745360582571251E-4</v>
      </c>
    </row>
    <row r="1211" spans="1:13" x14ac:dyDescent="0.3">
      <c r="A1211" s="31" t="s">
        <v>1382</v>
      </c>
      <c r="B1211" s="31">
        <v>1399</v>
      </c>
      <c r="C1211" s="31">
        <v>2</v>
      </c>
      <c r="D1211" s="31">
        <v>13</v>
      </c>
      <c r="E1211" s="31">
        <v>138213.5</v>
      </c>
      <c r="F1211" s="34">
        <f t="shared" si="36"/>
        <v>7.7838761531001666E-4</v>
      </c>
      <c r="H1211" s="31" t="s">
        <v>1356</v>
      </c>
      <c r="I1211" s="31">
        <v>1399</v>
      </c>
      <c r="J1211" s="31">
        <v>1</v>
      </c>
      <c r="K1211" s="31">
        <v>9</v>
      </c>
      <c r="L1211" s="31">
        <v>148968.75</v>
      </c>
      <c r="M1211" s="34">
        <f t="shared" si="37"/>
        <v>-5.8733701397861715E-5</v>
      </c>
    </row>
    <row r="1212" spans="1:13" x14ac:dyDescent="0.3">
      <c r="A1212" s="29" t="s">
        <v>1383</v>
      </c>
      <c r="B1212" s="29">
        <v>1399</v>
      </c>
      <c r="C1212" s="29">
        <v>2</v>
      </c>
      <c r="D1212" s="29">
        <v>14</v>
      </c>
      <c r="E1212" s="29">
        <v>138267.25</v>
      </c>
      <c r="F1212" s="34">
        <f t="shared" si="36"/>
        <v>3.8889109963924362E-4</v>
      </c>
      <c r="H1212" s="29" t="s">
        <v>1357</v>
      </c>
      <c r="I1212" s="29">
        <v>1399</v>
      </c>
      <c r="J1212" s="29">
        <v>1</v>
      </c>
      <c r="K1212" s="29">
        <v>10</v>
      </c>
      <c r="L1212" s="29">
        <v>148964.375</v>
      </c>
      <c r="M1212" s="34">
        <f t="shared" si="37"/>
        <v>-2.9368575624078019E-5</v>
      </c>
    </row>
    <row r="1213" spans="1:13" x14ac:dyDescent="0.3">
      <c r="A1213" s="31" t="s">
        <v>1384</v>
      </c>
      <c r="B1213" s="31">
        <v>1399</v>
      </c>
      <c r="C1213" s="31">
        <v>2</v>
      </c>
      <c r="D1213" s="31">
        <v>15</v>
      </c>
      <c r="E1213" s="31">
        <v>138321</v>
      </c>
      <c r="F1213" s="34">
        <f t="shared" si="36"/>
        <v>3.8873992214361053E-4</v>
      </c>
      <c r="H1213" s="31" t="s">
        <v>1358</v>
      </c>
      <c r="I1213" s="31">
        <v>1399</v>
      </c>
      <c r="J1213" s="31">
        <v>1</v>
      </c>
      <c r="K1213" s="31">
        <v>11</v>
      </c>
      <c r="L1213" s="31">
        <v>148962.1875</v>
      </c>
      <c r="M1213" s="34">
        <f t="shared" si="37"/>
        <v>-1.468471908128155E-5</v>
      </c>
    </row>
    <row r="1214" spans="1:13" x14ac:dyDescent="0.3">
      <c r="A1214" s="29" t="s">
        <v>1385</v>
      </c>
      <c r="B1214" s="29">
        <v>1399</v>
      </c>
      <c r="C1214" s="29">
        <v>2</v>
      </c>
      <c r="D1214" s="29">
        <v>16</v>
      </c>
      <c r="E1214" s="29">
        <v>138177</v>
      </c>
      <c r="F1214" s="34">
        <f t="shared" si="36"/>
        <v>-1.0410566725226333E-3</v>
      </c>
      <c r="H1214" s="29" t="s">
        <v>1359</v>
      </c>
      <c r="I1214" s="29">
        <v>1399</v>
      </c>
      <c r="J1214" s="29">
        <v>1</v>
      </c>
      <c r="K1214" s="29">
        <v>14</v>
      </c>
      <c r="L1214" s="29">
        <v>148960</v>
      </c>
      <c r="M1214" s="34">
        <f t="shared" si="37"/>
        <v>-1.4684934725450738E-5</v>
      </c>
    </row>
    <row r="1215" spans="1:13" x14ac:dyDescent="0.3">
      <c r="A1215" s="31" t="s">
        <v>1386</v>
      </c>
      <c r="B1215" s="31">
        <v>1399</v>
      </c>
      <c r="C1215" s="31">
        <v>2</v>
      </c>
      <c r="D1215" s="31">
        <v>17</v>
      </c>
      <c r="E1215" s="31">
        <v>138105</v>
      </c>
      <c r="F1215" s="34">
        <f t="shared" si="36"/>
        <v>-5.2107080049501597E-4</v>
      </c>
      <c r="H1215" s="31" t="s">
        <v>1360</v>
      </c>
      <c r="I1215" s="31">
        <v>1399</v>
      </c>
      <c r="J1215" s="31">
        <v>1</v>
      </c>
      <c r="K1215" s="31">
        <v>16</v>
      </c>
      <c r="L1215" s="31">
        <v>157950</v>
      </c>
      <c r="M1215" s="34">
        <f t="shared" si="37"/>
        <v>6.0351772287862593E-2</v>
      </c>
    </row>
    <row r="1216" spans="1:13" x14ac:dyDescent="0.3">
      <c r="A1216" s="29" t="s">
        <v>1387</v>
      </c>
      <c r="B1216" s="29">
        <v>1399</v>
      </c>
      <c r="C1216" s="29">
        <v>2</v>
      </c>
      <c r="D1216" s="29">
        <v>18</v>
      </c>
      <c r="E1216" s="29">
        <v>138033</v>
      </c>
      <c r="F1216" s="34">
        <f t="shared" si="36"/>
        <v>-5.2134245682633473E-4</v>
      </c>
      <c r="H1216" s="29" t="s">
        <v>1361</v>
      </c>
      <c r="I1216" s="29">
        <v>1399</v>
      </c>
      <c r="J1216" s="29">
        <v>1</v>
      </c>
      <c r="K1216" s="29">
        <v>17</v>
      </c>
      <c r="L1216" s="29">
        <v>158030</v>
      </c>
      <c r="M1216" s="34">
        <f t="shared" si="37"/>
        <v>5.0648939537834003E-4</v>
      </c>
    </row>
    <row r="1217" spans="1:13" x14ac:dyDescent="0.3">
      <c r="A1217" s="31" t="s">
        <v>1388</v>
      </c>
      <c r="B1217" s="31">
        <v>1399</v>
      </c>
      <c r="C1217" s="31">
        <v>2</v>
      </c>
      <c r="D1217" s="31">
        <v>20</v>
      </c>
      <c r="E1217" s="31">
        <v>137622</v>
      </c>
      <c r="F1217" s="34">
        <f t="shared" si="36"/>
        <v>-2.9775488470148437E-3</v>
      </c>
      <c r="H1217" s="31" t="s">
        <v>1362</v>
      </c>
      <c r="I1217" s="31">
        <v>1399</v>
      </c>
      <c r="J1217" s="31">
        <v>1</v>
      </c>
      <c r="K1217" s="31">
        <v>18</v>
      </c>
      <c r="L1217" s="31">
        <v>156990</v>
      </c>
      <c r="M1217" s="34">
        <f t="shared" si="37"/>
        <v>-6.5810289185597171E-3</v>
      </c>
    </row>
    <row r="1218" spans="1:13" x14ac:dyDescent="0.3">
      <c r="A1218" s="29" t="s">
        <v>1389</v>
      </c>
      <c r="B1218" s="29">
        <v>1399</v>
      </c>
      <c r="C1218" s="29">
        <v>2</v>
      </c>
      <c r="D1218" s="29">
        <v>21</v>
      </c>
      <c r="E1218" s="29">
        <v>137447.5</v>
      </c>
      <c r="F1218" s="34">
        <f t="shared" si="36"/>
        <v>-1.2679658775486269E-3</v>
      </c>
      <c r="H1218" s="29" t="s">
        <v>1363</v>
      </c>
      <c r="I1218" s="29">
        <v>1399</v>
      </c>
      <c r="J1218" s="29">
        <v>1</v>
      </c>
      <c r="K1218" s="29">
        <v>19</v>
      </c>
      <c r="L1218" s="29">
        <v>156990</v>
      </c>
      <c r="M1218" s="34">
        <f t="shared" si="37"/>
        <v>0</v>
      </c>
    </row>
    <row r="1219" spans="1:13" x14ac:dyDescent="0.3">
      <c r="A1219" s="31" t="s">
        <v>1390</v>
      </c>
      <c r="B1219" s="31">
        <v>1399</v>
      </c>
      <c r="C1219" s="31">
        <v>2</v>
      </c>
      <c r="D1219" s="31">
        <v>22</v>
      </c>
      <c r="E1219" s="31">
        <v>137273</v>
      </c>
      <c r="F1219" s="34">
        <f t="shared" si="36"/>
        <v>-1.2695756561595939E-3</v>
      </c>
      <c r="H1219" s="31" t="s">
        <v>1364</v>
      </c>
      <c r="I1219" s="31">
        <v>1399</v>
      </c>
      <c r="J1219" s="31">
        <v>1</v>
      </c>
      <c r="K1219" s="31">
        <v>20</v>
      </c>
      <c r="L1219" s="31">
        <v>156090</v>
      </c>
      <c r="M1219" s="34">
        <f t="shared" si="37"/>
        <v>-5.7328492260653174E-3</v>
      </c>
    </row>
    <row r="1220" spans="1:13" x14ac:dyDescent="0.3">
      <c r="A1220" s="29" t="s">
        <v>1391</v>
      </c>
      <c r="B1220" s="29">
        <v>1399</v>
      </c>
      <c r="C1220" s="29">
        <v>2</v>
      </c>
      <c r="D1220" s="29">
        <v>23</v>
      </c>
      <c r="E1220" s="29">
        <v>137134</v>
      </c>
      <c r="F1220" s="34">
        <f t="shared" si="36"/>
        <v>-1.0125807697071165E-3</v>
      </c>
      <c r="H1220" s="29" t="s">
        <v>1365</v>
      </c>
      <c r="I1220" s="29">
        <v>1399</v>
      </c>
      <c r="J1220" s="29">
        <v>1</v>
      </c>
      <c r="K1220" s="29">
        <v>23</v>
      </c>
      <c r="L1220" s="29">
        <v>156040</v>
      </c>
      <c r="M1220" s="34">
        <f t="shared" si="37"/>
        <v>-3.2032801588821602E-4</v>
      </c>
    </row>
    <row r="1221" spans="1:13" x14ac:dyDescent="0.3">
      <c r="A1221" s="31" t="s">
        <v>1392</v>
      </c>
      <c r="B1221" s="31">
        <v>1399</v>
      </c>
      <c r="C1221" s="31">
        <v>2</v>
      </c>
      <c r="D1221" s="31">
        <v>24</v>
      </c>
      <c r="E1221" s="31">
        <v>140343</v>
      </c>
      <c r="F1221" s="34">
        <f t="shared" si="36"/>
        <v>2.3400469613662489E-2</v>
      </c>
      <c r="H1221" s="31" t="s">
        <v>1366</v>
      </c>
      <c r="I1221" s="31">
        <v>1399</v>
      </c>
      <c r="J1221" s="31">
        <v>1</v>
      </c>
      <c r="K1221" s="31">
        <v>24</v>
      </c>
      <c r="L1221" s="31">
        <v>155990</v>
      </c>
      <c r="M1221" s="34">
        <f t="shared" si="37"/>
        <v>-3.204306588053818E-4</v>
      </c>
    </row>
    <row r="1222" spans="1:13" x14ac:dyDescent="0.3">
      <c r="A1222" s="29" t="s">
        <v>1393</v>
      </c>
      <c r="B1222" s="29">
        <v>1399</v>
      </c>
      <c r="C1222" s="29">
        <v>2</v>
      </c>
      <c r="D1222" s="29">
        <v>25</v>
      </c>
      <c r="E1222" s="29">
        <v>139598</v>
      </c>
      <c r="F1222" s="34">
        <f t="shared" ref="F1222:F1285" si="38">E1222/E1221-1</f>
        <v>-5.3084229352372558E-3</v>
      </c>
      <c r="H1222" s="29" t="s">
        <v>1367</v>
      </c>
      <c r="I1222" s="29">
        <v>1399</v>
      </c>
      <c r="J1222" s="29">
        <v>1</v>
      </c>
      <c r="K1222" s="29">
        <v>25</v>
      </c>
      <c r="L1222" s="29">
        <v>156000</v>
      </c>
      <c r="M1222" s="34">
        <f t="shared" ref="M1222:M1285" si="39">L1222/L1221-1</f>
        <v>6.4106673504760181E-5</v>
      </c>
    </row>
    <row r="1223" spans="1:13" x14ac:dyDescent="0.3">
      <c r="A1223" s="31" t="s">
        <v>1394</v>
      </c>
      <c r="B1223" s="31">
        <v>1399</v>
      </c>
      <c r="C1223" s="31">
        <v>2</v>
      </c>
      <c r="D1223" s="31">
        <v>27</v>
      </c>
      <c r="E1223" s="31">
        <v>149100</v>
      </c>
      <c r="F1223" s="34">
        <f t="shared" si="38"/>
        <v>6.8066877748964805E-2</v>
      </c>
      <c r="H1223" s="31" t="s">
        <v>1368</v>
      </c>
      <c r="I1223" s="31">
        <v>1399</v>
      </c>
      <c r="J1223" s="31">
        <v>1</v>
      </c>
      <c r="K1223" s="31">
        <v>26</v>
      </c>
      <c r="L1223" s="31">
        <v>156000</v>
      </c>
      <c r="M1223" s="34">
        <f t="shared" si="39"/>
        <v>0</v>
      </c>
    </row>
    <row r="1224" spans="1:13" x14ac:dyDescent="0.3">
      <c r="A1224" s="29" t="s">
        <v>1395</v>
      </c>
      <c r="B1224" s="29">
        <v>1399</v>
      </c>
      <c r="C1224" s="29">
        <v>2</v>
      </c>
      <c r="D1224" s="29">
        <v>28</v>
      </c>
      <c r="E1224" s="29">
        <v>138531</v>
      </c>
      <c r="F1224" s="34">
        <f t="shared" si="38"/>
        <v>-7.0885311871227374E-2</v>
      </c>
      <c r="H1224" s="29" t="s">
        <v>1369</v>
      </c>
      <c r="I1224" s="29">
        <v>1399</v>
      </c>
      <c r="J1224" s="29">
        <v>1</v>
      </c>
      <c r="K1224" s="29">
        <v>27</v>
      </c>
      <c r="L1224" s="29">
        <v>156080</v>
      </c>
      <c r="M1224" s="34">
        <f t="shared" si="39"/>
        <v>5.1282051282042218E-4</v>
      </c>
    </row>
    <row r="1225" spans="1:13" x14ac:dyDescent="0.3">
      <c r="A1225" s="31" t="s">
        <v>1396</v>
      </c>
      <c r="B1225" s="31">
        <v>1399</v>
      </c>
      <c r="C1225" s="31">
        <v>2</v>
      </c>
      <c r="D1225" s="31">
        <v>29</v>
      </c>
      <c r="E1225" s="31">
        <v>143169.5</v>
      </c>
      <c r="F1225" s="34">
        <f t="shared" si="38"/>
        <v>3.348348023186154E-2</v>
      </c>
      <c r="H1225" s="31" t="s">
        <v>1961</v>
      </c>
      <c r="I1225" s="31">
        <v>1399</v>
      </c>
      <c r="J1225" s="31">
        <v>1</v>
      </c>
      <c r="K1225" s="31">
        <v>28</v>
      </c>
      <c r="L1225" s="31">
        <v>155000</v>
      </c>
      <c r="M1225" s="34">
        <f t="shared" si="39"/>
        <v>-6.9195284469503182E-3</v>
      </c>
    </row>
    <row r="1226" spans="1:13" x14ac:dyDescent="0.3">
      <c r="A1226" s="29" t="s">
        <v>1397</v>
      </c>
      <c r="B1226" s="29">
        <v>1399</v>
      </c>
      <c r="C1226" s="29">
        <v>2</v>
      </c>
      <c r="D1226" s="29">
        <v>30</v>
      </c>
      <c r="E1226" s="29">
        <v>147808</v>
      </c>
      <c r="F1226" s="34">
        <f t="shared" si="38"/>
        <v>3.2398660329190143E-2</v>
      </c>
      <c r="H1226" s="29" t="s">
        <v>1370</v>
      </c>
      <c r="I1226" s="29">
        <v>1399</v>
      </c>
      <c r="J1226" s="29">
        <v>1</v>
      </c>
      <c r="K1226" s="29">
        <v>30</v>
      </c>
      <c r="L1226" s="29">
        <v>153500</v>
      </c>
      <c r="M1226" s="34">
        <f t="shared" si="39"/>
        <v>-9.6774193548386789E-3</v>
      </c>
    </row>
    <row r="1227" spans="1:13" x14ac:dyDescent="0.3">
      <c r="A1227" s="31" t="s">
        <v>1398</v>
      </c>
      <c r="B1227" s="31">
        <v>1399</v>
      </c>
      <c r="C1227" s="31">
        <v>2</v>
      </c>
      <c r="D1227" s="31">
        <v>31</v>
      </c>
      <c r="E1227" s="31">
        <v>150071</v>
      </c>
      <c r="F1227" s="34">
        <f t="shared" si="38"/>
        <v>1.5310402684563851E-2</v>
      </c>
      <c r="H1227" s="31" t="s">
        <v>1371</v>
      </c>
      <c r="I1227" s="31">
        <v>1399</v>
      </c>
      <c r="J1227" s="31">
        <v>1</v>
      </c>
      <c r="K1227" s="31">
        <v>31</v>
      </c>
      <c r="L1227" s="31">
        <v>152590</v>
      </c>
      <c r="M1227" s="34">
        <f t="shared" si="39"/>
        <v>-5.9283387622149908E-3</v>
      </c>
    </row>
    <row r="1228" spans="1:13" x14ac:dyDescent="0.3">
      <c r="A1228" s="29" t="s">
        <v>1399</v>
      </c>
      <c r="B1228" s="29">
        <v>1399</v>
      </c>
      <c r="C1228" s="29">
        <v>3</v>
      </c>
      <c r="D1228" s="29">
        <v>1</v>
      </c>
      <c r="E1228" s="29">
        <v>153801</v>
      </c>
      <c r="F1228" s="34">
        <f t="shared" si="38"/>
        <v>2.4854902013047075E-2</v>
      </c>
      <c r="H1228" s="29" t="s">
        <v>1372</v>
      </c>
      <c r="I1228" s="29">
        <v>1399</v>
      </c>
      <c r="J1228" s="29">
        <v>2</v>
      </c>
      <c r="K1228" s="29">
        <v>1</v>
      </c>
      <c r="L1228" s="29">
        <v>152560</v>
      </c>
      <c r="M1228" s="34">
        <f t="shared" si="39"/>
        <v>-1.9660528212861461E-4</v>
      </c>
    </row>
    <row r="1229" spans="1:13" x14ac:dyDescent="0.3">
      <c r="A1229" s="31" t="s">
        <v>1400</v>
      </c>
      <c r="B1229" s="31">
        <v>1399</v>
      </c>
      <c r="C1229" s="31">
        <v>3</v>
      </c>
      <c r="D1229" s="31">
        <v>3</v>
      </c>
      <c r="E1229" s="31">
        <v>153839</v>
      </c>
      <c r="F1229" s="34">
        <f t="shared" si="38"/>
        <v>2.4707251578348632E-4</v>
      </c>
      <c r="H1229" s="31" t="s">
        <v>1373</v>
      </c>
      <c r="I1229" s="31">
        <v>1399</v>
      </c>
      <c r="J1229" s="31">
        <v>2</v>
      </c>
      <c r="K1229" s="31">
        <v>2</v>
      </c>
      <c r="L1229" s="31">
        <v>153500</v>
      </c>
      <c r="M1229" s="34">
        <f t="shared" si="39"/>
        <v>6.1615102254850562E-3</v>
      </c>
    </row>
    <row r="1230" spans="1:13" x14ac:dyDescent="0.3">
      <c r="A1230" s="29" t="s">
        <v>1401</v>
      </c>
      <c r="B1230" s="29">
        <v>1399</v>
      </c>
      <c r="C1230" s="29">
        <v>3</v>
      </c>
      <c r="D1230" s="29">
        <v>6</v>
      </c>
      <c r="E1230" s="29">
        <v>154228</v>
      </c>
      <c r="F1230" s="34">
        <f t="shared" si="38"/>
        <v>2.5286175807175404E-3</v>
      </c>
      <c r="H1230" s="29" t="s">
        <v>1374</v>
      </c>
      <c r="I1230" s="29">
        <v>1399</v>
      </c>
      <c r="J1230" s="29">
        <v>2</v>
      </c>
      <c r="K1230" s="29">
        <v>3</v>
      </c>
      <c r="L1230" s="29">
        <v>155000</v>
      </c>
      <c r="M1230" s="34">
        <f t="shared" si="39"/>
        <v>9.7719869706840434E-3</v>
      </c>
    </row>
    <row r="1231" spans="1:13" x14ac:dyDescent="0.3">
      <c r="A1231" s="31" t="s">
        <v>1402</v>
      </c>
      <c r="B1231" s="31">
        <v>1399</v>
      </c>
      <c r="C1231" s="31">
        <v>3</v>
      </c>
      <c r="D1231" s="31">
        <v>7</v>
      </c>
      <c r="E1231" s="31">
        <v>152393</v>
      </c>
      <c r="F1231" s="34">
        <f t="shared" si="38"/>
        <v>-1.1897969240345474E-2</v>
      </c>
      <c r="H1231" s="31" t="s">
        <v>1375</v>
      </c>
      <c r="I1231" s="31">
        <v>1399</v>
      </c>
      <c r="J1231" s="31">
        <v>2</v>
      </c>
      <c r="K1231" s="31">
        <v>4</v>
      </c>
      <c r="L1231" s="31">
        <v>155030</v>
      </c>
      <c r="M1231" s="34">
        <f t="shared" si="39"/>
        <v>1.9354838709673139E-4</v>
      </c>
    </row>
    <row r="1232" spans="1:13" x14ac:dyDescent="0.3">
      <c r="A1232" s="29" t="s">
        <v>1403</v>
      </c>
      <c r="B1232" s="29">
        <v>1399</v>
      </c>
      <c r="C1232" s="29">
        <v>3</v>
      </c>
      <c r="D1232" s="29">
        <v>8</v>
      </c>
      <c r="E1232" s="29">
        <v>155239</v>
      </c>
      <c r="F1232" s="34">
        <f t="shared" si="38"/>
        <v>1.8675398476307947E-2</v>
      </c>
      <c r="H1232" s="29" t="s">
        <v>1376</v>
      </c>
      <c r="I1232" s="29">
        <v>1399</v>
      </c>
      <c r="J1232" s="29">
        <v>2</v>
      </c>
      <c r="K1232" s="29">
        <v>6</v>
      </c>
      <c r="L1232" s="29">
        <v>155000</v>
      </c>
      <c r="M1232" s="34">
        <f t="shared" si="39"/>
        <v>-1.9351093336772429E-4</v>
      </c>
    </row>
    <row r="1233" spans="1:13" x14ac:dyDescent="0.3">
      <c r="A1233" s="31" t="s">
        <v>1404</v>
      </c>
      <c r="B1233" s="31">
        <v>1399</v>
      </c>
      <c r="C1233" s="31">
        <v>3</v>
      </c>
      <c r="D1233" s="31">
        <v>10</v>
      </c>
      <c r="E1233" s="31">
        <v>152818</v>
      </c>
      <c r="F1233" s="34">
        <f t="shared" si="38"/>
        <v>-1.5595307880107434E-2</v>
      </c>
      <c r="H1233" s="31" t="s">
        <v>1377</v>
      </c>
      <c r="I1233" s="31">
        <v>1399</v>
      </c>
      <c r="J1233" s="31">
        <v>2</v>
      </c>
      <c r="K1233" s="31">
        <v>7</v>
      </c>
      <c r="L1233" s="31">
        <v>156100</v>
      </c>
      <c r="M1233" s="34">
        <f t="shared" si="39"/>
        <v>7.0967741935483719E-3</v>
      </c>
    </row>
    <row r="1234" spans="1:13" x14ac:dyDescent="0.3">
      <c r="A1234" s="29" t="s">
        <v>1405</v>
      </c>
      <c r="B1234" s="29">
        <v>1399</v>
      </c>
      <c r="C1234" s="29">
        <v>3</v>
      </c>
      <c r="D1234" s="29">
        <v>11</v>
      </c>
      <c r="E1234" s="29">
        <v>154622</v>
      </c>
      <c r="F1234" s="34">
        <f t="shared" si="38"/>
        <v>1.1804892093863373E-2</v>
      </c>
      <c r="H1234" s="29" t="s">
        <v>1378</v>
      </c>
      <c r="I1234" s="29">
        <v>1399</v>
      </c>
      <c r="J1234" s="29">
        <v>2</v>
      </c>
      <c r="K1234" s="29">
        <v>8</v>
      </c>
      <c r="L1234" s="29">
        <v>156000</v>
      </c>
      <c r="M1234" s="34">
        <f t="shared" si="39"/>
        <v>-6.4061499039080871E-4</v>
      </c>
    </row>
    <row r="1235" spans="1:13" x14ac:dyDescent="0.3">
      <c r="A1235" s="31" t="s">
        <v>1406</v>
      </c>
      <c r="B1235" s="31">
        <v>1399</v>
      </c>
      <c r="C1235" s="31">
        <v>3</v>
      </c>
      <c r="D1235" s="31">
        <v>12</v>
      </c>
      <c r="E1235" s="31">
        <v>157044</v>
      </c>
      <c r="F1235" s="34">
        <f t="shared" si="38"/>
        <v>1.5664006415645915E-2</v>
      </c>
      <c r="H1235" s="31" t="s">
        <v>1379</v>
      </c>
      <c r="I1235" s="31">
        <v>1399</v>
      </c>
      <c r="J1235" s="31">
        <v>2</v>
      </c>
      <c r="K1235" s="31">
        <v>9</v>
      </c>
      <c r="L1235" s="31">
        <v>155500</v>
      </c>
      <c r="M1235" s="34">
        <f t="shared" si="39"/>
        <v>-3.2051282051281937E-3</v>
      </c>
    </row>
    <row r="1236" spans="1:13" x14ac:dyDescent="0.3">
      <c r="A1236" s="29" t="s">
        <v>1407</v>
      </c>
      <c r="B1236" s="29">
        <v>1399</v>
      </c>
      <c r="C1236" s="29">
        <v>3</v>
      </c>
      <c r="D1236" s="29">
        <v>13</v>
      </c>
      <c r="E1236" s="29">
        <v>155926</v>
      </c>
      <c r="F1236" s="34">
        <f t="shared" si="38"/>
        <v>-7.1190239678051714E-3</v>
      </c>
      <c r="H1236" s="29" t="s">
        <v>1380</v>
      </c>
      <c r="I1236" s="29">
        <v>1399</v>
      </c>
      <c r="J1236" s="29">
        <v>2</v>
      </c>
      <c r="K1236" s="29">
        <v>10</v>
      </c>
      <c r="L1236" s="29">
        <v>155500</v>
      </c>
      <c r="M1236" s="34">
        <f t="shared" si="39"/>
        <v>0</v>
      </c>
    </row>
    <row r="1237" spans="1:13" x14ac:dyDescent="0.3">
      <c r="A1237" s="31" t="s">
        <v>1408</v>
      </c>
      <c r="B1237" s="31">
        <v>1399</v>
      </c>
      <c r="C1237" s="31">
        <v>3</v>
      </c>
      <c r="D1237" s="31">
        <v>17</v>
      </c>
      <c r="E1237" s="31">
        <v>156496</v>
      </c>
      <c r="F1237" s="34">
        <f t="shared" si="38"/>
        <v>3.6555802111257751E-3</v>
      </c>
      <c r="H1237" s="31" t="s">
        <v>1381</v>
      </c>
      <c r="I1237" s="31">
        <v>1399</v>
      </c>
      <c r="J1237" s="31">
        <v>2</v>
      </c>
      <c r="K1237" s="31">
        <v>11</v>
      </c>
      <c r="L1237" s="31">
        <v>156000</v>
      </c>
      <c r="M1237" s="34">
        <f t="shared" si="39"/>
        <v>3.215434083601254E-3</v>
      </c>
    </row>
    <row r="1238" spans="1:13" x14ac:dyDescent="0.3">
      <c r="A1238" s="29" t="s">
        <v>1409</v>
      </c>
      <c r="B1238" s="29">
        <v>1399</v>
      </c>
      <c r="C1238" s="29">
        <v>3</v>
      </c>
      <c r="D1238" s="29">
        <v>18</v>
      </c>
      <c r="E1238" s="29">
        <v>156806</v>
      </c>
      <c r="F1238" s="34">
        <f t="shared" si="38"/>
        <v>1.9808813004804637E-3</v>
      </c>
      <c r="H1238" s="29" t="s">
        <v>1382</v>
      </c>
      <c r="I1238" s="29">
        <v>1399</v>
      </c>
      <c r="J1238" s="29">
        <v>2</v>
      </c>
      <c r="K1238" s="29">
        <v>13</v>
      </c>
      <c r="L1238" s="29">
        <v>156050</v>
      </c>
      <c r="M1238" s="34">
        <f t="shared" si="39"/>
        <v>3.2051282051281937E-4</v>
      </c>
    </row>
    <row r="1239" spans="1:13" x14ac:dyDescent="0.3">
      <c r="A1239" s="31" t="s">
        <v>1410</v>
      </c>
      <c r="B1239" s="31">
        <v>1399</v>
      </c>
      <c r="C1239" s="31">
        <v>3</v>
      </c>
      <c r="D1239" s="31">
        <v>19</v>
      </c>
      <c r="E1239" s="31">
        <v>156679</v>
      </c>
      <c r="F1239" s="34">
        <f t="shared" si="38"/>
        <v>-8.0991798783214275E-4</v>
      </c>
      <c r="H1239" s="31" t="s">
        <v>1383</v>
      </c>
      <c r="I1239" s="31">
        <v>1399</v>
      </c>
      <c r="J1239" s="31">
        <v>2</v>
      </c>
      <c r="K1239" s="31">
        <v>14</v>
      </c>
      <c r="L1239" s="31">
        <v>156000</v>
      </c>
      <c r="M1239" s="34">
        <f t="shared" si="39"/>
        <v>-3.2041012495998E-4</v>
      </c>
    </row>
    <row r="1240" spans="1:13" x14ac:dyDescent="0.3">
      <c r="A1240" s="29" t="s">
        <v>1411</v>
      </c>
      <c r="B1240" s="29">
        <v>1399</v>
      </c>
      <c r="C1240" s="29">
        <v>3</v>
      </c>
      <c r="D1240" s="29">
        <v>20</v>
      </c>
      <c r="E1240" s="29">
        <v>156829</v>
      </c>
      <c r="F1240" s="34">
        <f t="shared" si="38"/>
        <v>9.5737144097163274E-4</v>
      </c>
      <c r="H1240" s="29" t="s">
        <v>1384</v>
      </c>
      <c r="I1240" s="29">
        <v>1399</v>
      </c>
      <c r="J1240" s="29">
        <v>2</v>
      </c>
      <c r="K1240" s="29">
        <v>15</v>
      </c>
      <c r="L1240" s="29">
        <v>156070</v>
      </c>
      <c r="M1240" s="34">
        <f t="shared" si="39"/>
        <v>4.4871794871803594E-4</v>
      </c>
    </row>
    <row r="1241" spans="1:13" x14ac:dyDescent="0.3">
      <c r="A1241" s="31" t="s">
        <v>1412</v>
      </c>
      <c r="B1241" s="31">
        <v>1399</v>
      </c>
      <c r="C1241" s="31">
        <v>3</v>
      </c>
      <c r="D1241" s="31">
        <v>21</v>
      </c>
      <c r="E1241" s="31">
        <v>157456</v>
      </c>
      <c r="F1241" s="34">
        <f t="shared" si="38"/>
        <v>3.9979850665374794E-3</v>
      </c>
      <c r="H1241" s="31" t="s">
        <v>1385</v>
      </c>
      <c r="I1241" s="31">
        <v>1399</v>
      </c>
      <c r="J1241" s="31">
        <v>2</v>
      </c>
      <c r="K1241" s="31">
        <v>16</v>
      </c>
      <c r="L1241" s="31">
        <v>156000</v>
      </c>
      <c r="M1241" s="34">
        <f t="shared" si="39"/>
        <v>-4.4851669122825122E-4</v>
      </c>
    </row>
    <row r="1242" spans="1:13" x14ac:dyDescent="0.3">
      <c r="A1242" s="29" t="s">
        <v>1413</v>
      </c>
      <c r="B1242" s="29">
        <v>1399</v>
      </c>
      <c r="C1242" s="29">
        <v>3</v>
      </c>
      <c r="D1242" s="29">
        <v>22</v>
      </c>
      <c r="E1242" s="29">
        <v>157245</v>
      </c>
      <c r="F1242" s="34">
        <f t="shared" si="38"/>
        <v>-1.3400569047861133E-3</v>
      </c>
      <c r="H1242" s="29" t="s">
        <v>1386</v>
      </c>
      <c r="I1242" s="29">
        <v>1399</v>
      </c>
      <c r="J1242" s="29">
        <v>2</v>
      </c>
      <c r="K1242" s="29">
        <v>17</v>
      </c>
      <c r="L1242" s="29">
        <v>157110</v>
      </c>
      <c r="M1242" s="34">
        <f t="shared" si="39"/>
        <v>7.1153846153846345E-3</v>
      </c>
    </row>
    <row r="1243" spans="1:13" x14ac:dyDescent="0.3">
      <c r="A1243" s="31" t="s">
        <v>1414</v>
      </c>
      <c r="B1243" s="31">
        <v>1399</v>
      </c>
      <c r="C1243" s="31">
        <v>3</v>
      </c>
      <c r="D1243" s="31">
        <v>24</v>
      </c>
      <c r="E1243" s="31">
        <v>157154</v>
      </c>
      <c r="F1243" s="34">
        <f t="shared" si="38"/>
        <v>-5.7871474450699179E-4</v>
      </c>
      <c r="H1243" s="31" t="s">
        <v>1387</v>
      </c>
      <c r="I1243" s="31">
        <v>1399</v>
      </c>
      <c r="J1243" s="31">
        <v>2</v>
      </c>
      <c r="K1243" s="31">
        <v>18</v>
      </c>
      <c r="L1243" s="31">
        <v>157000</v>
      </c>
      <c r="M1243" s="34">
        <f t="shared" si="39"/>
        <v>-7.0014639424609282E-4</v>
      </c>
    </row>
    <row r="1244" spans="1:13" x14ac:dyDescent="0.3">
      <c r="A1244" s="29" t="s">
        <v>1415</v>
      </c>
      <c r="B1244" s="29">
        <v>1399</v>
      </c>
      <c r="C1244" s="29">
        <v>3</v>
      </c>
      <c r="D1244" s="29">
        <v>25</v>
      </c>
      <c r="E1244" s="29">
        <v>154853</v>
      </c>
      <c r="F1244" s="34">
        <f t="shared" si="38"/>
        <v>-1.4641689043867756E-2</v>
      </c>
      <c r="H1244" s="29" t="s">
        <v>1388</v>
      </c>
      <c r="I1244" s="29">
        <v>1399</v>
      </c>
      <c r="J1244" s="29">
        <v>2</v>
      </c>
      <c r="K1244" s="29">
        <v>20</v>
      </c>
      <c r="L1244" s="29">
        <v>158040</v>
      </c>
      <c r="M1244" s="34">
        <f t="shared" si="39"/>
        <v>6.6242038216559607E-3</v>
      </c>
    </row>
    <row r="1245" spans="1:13" x14ac:dyDescent="0.3">
      <c r="A1245" s="31" t="s">
        <v>1416</v>
      </c>
      <c r="B1245" s="31">
        <v>1399</v>
      </c>
      <c r="C1245" s="31">
        <v>3</v>
      </c>
      <c r="D1245" s="31">
        <v>26</v>
      </c>
      <c r="E1245" s="31">
        <v>158503</v>
      </c>
      <c r="F1245" s="34">
        <f t="shared" si="38"/>
        <v>2.3570741283668983E-2</v>
      </c>
      <c r="H1245" s="31" t="s">
        <v>1389</v>
      </c>
      <c r="I1245" s="31">
        <v>1399</v>
      </c>
      <c r="J1245" s="31">
        <v>2</v>
      </c>
      <c r="K1245" s="31">
        <v>21</v>
      </c>
      <c r="L1245" s="31">
        <v>162100</v>
      </c>
      <c r="M1245" s="34">
        <f t="shared" si="39"/>
        <v>2.5689698810427819E-2</v>
      </c>
    </row>
    <row r="1246" spans="1:13" x14ac:dyDescent="0.3">
      <c r="A1246" s="29" t="s">
        <v>1417</v>
      </c>
      <c r="B1246" s="29">
        <v>1399</v>
      </c>
      <c r="C1246" s="29">
        <v>3</v>
      </c>
      <c r="D1246" s="29">
        <v>27</v>
      </c>
      <c r="E1246" s="29">
        <v>158091</v>
      </c>
      <c r="F1246" s="34">
        <f t="shared" si="38"/>
        <v>-2.5993198866898215E-3</v>
      </c>
      <c r="H1246" s="29" t="s">
        <v>1390</v>
      </c>
      <c r="I1246" s="29">
        <v>1399</v>
      </c>
      <c r="J1246" s="29">
        <v>2</v>
      </c>
      <c r="K1246" s="29">
        <v>22</v>
      </c>
      <c r="L1246" s="29">
        <v>165000</v>
      </c>
      <c r="M1246" s="34">
        <f t="shared" si="39"/>
        <v>1.7890191239975373E-2</v>
      </c>
    </row>
    <row r="1247" spans="1:13" x14ac:dyDescent="0.3">
      <c r="A1247" s="31" t="s">
        <v>1418</v>
      </c>
      <c r="B1247" s="31">
        <v>1399</v>
      </c>
      <c r="C1247" s="31">
        <v>3</v>
      </c>
      <c r="D1247" s="31">
        <v>29</v>
      </c>
      <c r="E1247" s="31">
        <v>158636</v>
      </c>
      <c r="F1247" s="34">
        <f t="shared" si="38"/>
        <v>3.4473815713733647E-3</v>
      </c>
      <c r="H1247" s="31" t="s">
        <v>1391</v>
      </c>
      <c r="I1247" s="31">
        <v>1399</v>
      </c>
      <c r="J1247" s="31">
        <v>2</v>
      </c>
      <c r="K1247" s="31">
        <v>23</v>
      </c>
      <c r="L1247" s="31">
        <v>166000</v>
      </c>
      <c r="M1247" s="34">
        <f t="shared" si="39"/>
        <v>6.0606060606060996E-3</v>
      </c>
    </row>
    <row r="1248" spans="1:13" x14ac:dyDescent="0.3">
      <c r="A1248" s="29" t="s">
        <v>1419</v>
      </c>
      <c r="B1248" s="29">
        <v>1399</v>
      </c>
      <c r="C1248" s="29">
        <v>3</v>
      </c>
      <c r="D1248" s="29">
        <v>31</v>
      </c>
      <c r="E1248" s="29">
        <v>157280</v>
      </c>
      <c r="F1248" s="34">
        <f t="shared" si="38"/>
        <v>-8.5478705968380364E-3</v>
      </c>
      <c r="H1248" s="29" t="s">
        <v>1392</v>
      </c>
      <c r="I1248" s="29">
        <v>1399</v>
      </c>
      <c r="J1248" s="29">
        <v>2</v>
      </c>
      <c r="K1248" s="29">
        <v>24</v>
      </c>
      <c r="L1248" s="29">
        <v>168610</v>
      </c>
      <c r="M1248" s="34">
        <f t="shared" si="39"/>
        <v>1.5722891566265051E-2</v>
      </c>
    </row>
    <row r="1249" spans="1:13" x14ac:dyDescent="0.3">
      <c r="A1249" s="31" t="s">
        <v>1420</v>
      </c>
      <c r="B1249" s="31">
        <v>1399</v>
      </c>
      <c r="C1249" s="31">
        <v>4</v>
      </c>
      <c r="D1249" s="31">
        <v>1</v>
      </c>
      <c r="E1249" s="31">
        <v>158215</v>
      </c>
      <c r="F1249" s="34">
        <f t="shared" si="38"/>
        <v>5.9448118006104611E-3</v>
      </c>
      <c r="H1249" s="31" t="s">
        <v>1393</v>
      </c>
      <c r="I1249" s="31">
        <v>1399</v>
      </c>
      <c r="J1249" s="31">
        <v>2</v>
      </c>
      <c r="K1249" s="31">
        <v>25</v>
      </c>
      <c r="L1249" s="31">
        <v>168540</v>
      </c>
      <c r="M1249" s="34">
        <f t="shared" si="39"/>
        <v>-4.1515924322399478E-4</v>
      </c>
    </row>
    <row r="1250" spans="1:13" x14ac:dyDescent="0.3">
      <c r="A1250" s="29" t="s">
        <v>1421</v>
      </c>
      <c r="B1250" s="29">
        <v>1399</v>
      </c>
      <c r="C1250" s="29">
        <v>4</v>
      </c>
      <c r="D1250" s="29">
        <v>2</v>
      </c>
      <c r="E1250" s="29">
        <v>160264</v>
      </c>
      <c r="F1250" s="34">
        <f t="shared" si="38"/>
        <v>1.2950731599405962E-2</v>
      </c>
      <c r="H1250" s="29" t="s">
        <v>1394</v>
      </c>
      <c r="I1250" s="29">
        <v>1399</v>
      </c>
      <c r="J1250" s="29">
        <v>2</v>
      </c>
      <c r="K1250" s="29">
        <v>27</v>
      </c>
      <c r="L1250" s="29">
        <v>168000</v>
      </c>
      <c r="M1250" s="34">
        <f t="shared" si="39"/>
        <v>-3.2039871840512379E-3</v>
      </c>
    </row>
    <row r="1251" spans="1:13" x14ac:dyDescent="0.3">
      <c r="A1251" s="31" t="s">
        <v>1422</v>
      </c>
      <c r="B1251" s="31">
        <v>1399</v>
      </c>
      <c r="C1251" s="31">
        <v>4</v>
      </c>
      <c r="D1251" s="31">
        <v>3</v>
      </c>
      <c r="E1251" s="31">
        <v>158410</v>
      </c>
      <c r="F1251" s="34">
        <f t="shared" si="38"/>
        <v>-1.1568412120002036E-2</v>
      </c>
      <c r="H1251" s="31" t="s">
        <v>1395</v>
      </c>
      <c r="I1251" s="31">
        <v>1399</v>
      </c>
      <c r="J1251" s="31">
        <v>2</v>
      </c>
      <c r="K1251" s="31">
        <v>28</v>
      </c>
      <c r="L1251" s="31">
        <v>170310</v>
      </c>
      <c r="M1251" s="34">
        <f t="shared" si="39"/>
        <v>1.3749999999999929E-2</v>
      </c>
    </row>
    <row r="1252" spans="1:13" x14ac:dyDescent="0.3">
      <c r="A1252" s="29" t="s">
        <v>1423</v>
      </c>
      <c r="B1252" s="29">
        <v>1399</v>
      </c>
      <c r="C1252" s="29">
        <v>4</v>
      </c>
      <c r="D1252" s="29">
        <v>4</v>
      </c>
      <c r="E1252" s="29">
        <v>160425</v>
      </c>
      <c r="F1252" s="34">
        <f t="shared" si="38"/>
        <v>1.2720156555773077E-2</v>
      </c>
      <c r="H1252" s="29" t="s">
        <v>1396</v>
      </c>
      <c r="I1252" s="29">
        <v>1399</v>
      </c>
      <c r="J1252" s="29">
        <v>2</v>
      </c>
      <c r="K1252" s="29">
        <v>29</v>
      </c>
      <c r="L1252" s="29">
        <v>172000</v>
      </c>
      <c r="M1252" s="34">
        <f t="shared" si="39"/>
        <v>9.9230814397275324E-3</v>
      </c>
    </row>
    <row r="1253" spans="1:13" x14ac:dyDescent="0.3">
      <c r="A1253" s="31" t="s">
        <v>1424</v>
      </c>
      <c r="B1253" s="31">
        <v>1399</v>
      </c>
      <c r="C1253" s="31">
        <v>4</v>
      </c>
      <c r="D1253" s="31">
        <v>5</v>
      </c>
      <c r="E1253" s="31">
        <v>161955</v>
      </c>
      <c r="F1253" s="34">
        <f t="shared" si="38"/>
        <v>9.5371669004207238E-3</v>
      </c>
      <c r="H1253" s="31" t="s">
        <v>1397</v>
      </c>
      <c r="I1253" s="31">
        <v>1399</v>
      </c>
      <c r="J1253" s="31">
        <v>2</v>
      </c>
      <c r="K1253" s="31">
        <v>30</v>
      </c>
      <c r="L1253" s="31">
        <v>171500</v>
      </c>
      <c r="M1253" s="34">
        <f t="shared" si="39"/>
        <v>-2.9069767441860517E-3</v>
      </c>
    </row>
    <row r="1254" spans="1:13" x14ac:dyDescent="0.3">
      <c r="A1254" s="29" t="s">
        <v>1425</v>
      </c>
      <c r="B1254" s="29">
        <v>1399</v>
      </c>
      <c r="C1254" s="29">
        <v>4</v>
      </c>
      <c r="D1254" s="29">
        <v>7</v>
      </c>
      <c r="E1254" s="29">
        <v>162761</v>
      </c>
      <c r="F1254" s="34">
        <f t="shared" si="38"/>
        <v>4.9766910561575006E-3</v>
      </c>
      <c r="H1254" s="29" t="s">
        <v>1398</v>
      </c>
      <c r="I1254" s="29">
        <v>1399</v>
      </c>
      <c r="J1254" s="29">
        <v>2</v>
      </c>
      <c r="K1254" s="29">
        <v>31</v>
      </c>
      <c r="L1254" s="29">
        <v>173100</v>
      </c>
      <c r="M1254" s="34">
        <f t="shared" si="39"/>
        <v>9.3294460641399901E-3</v>
      </c>
    </row>
    <row r="1255" spans="1:13" x14ac:dyDescent="0.3">
      <c r="A1255" s="31" t="s">
        <v>1426</v>
      </c>
      <c r="B1255" s="31">
        <v>1399</v>
      </c>
      <c r="C1255" s="31">
        <v>4</v>
      </c>
      <c r="D1255" s="31">
        <v>8</v>
      </c>
      <c r="E1255" s="31">
        <v>161230</v>
      </c>
      <c r="F1255" s="34">
        <f t="shared" si="38"/>
        <v>-9.4064302873538841E-3</v>
      </c>
      <c r="H1255" s="31" t="s">
        <v>1399</v>
      </c>
      <c r="I1255" s="31">
        <v>1399</v>
      </c>
      <c r="J1255" s="31">
        <v>3</v>
      </c>
      <c r="K1255" s="31">
        <v>1</v>
      </c>
      <c r="L1255" s="31">
        <v>173050</v>
      </c>
      <c r="M1255" s="34">
        <f t="shared" si="39"/>
        <v>-2.8885037550552273E-4</v>
      </c>
    </row>
    <row r="1256" spans="1:13" x14ac:dyDescent="0.3">
      <c r="A1256" s="29" t="s">
        <v>1427</v>
      </c>
      <c r="B1256" s="29">
        <v>1399</v>
      </c>
      <c r="C1256" s="29">
        <v>4</v>
      </c>
      <c r="D1256" s="29">
        <v>9</v>
      </c>
      <c r="E1256" s="29">
        <v>163751.5</v>
      </c>
      <c r="F1256" s="34">
        <f t="shared" si="38"/>
        <v>1.5639149041741573E-2</v>
      </c>
      <c r="H1256" s="29" t="s">
        <v>1400</v>
      </c>
      <c r="I1256" s="29">
        <v>1399</v>
      </c>
      <c r="J1256" s="29">
        <v>3</v>
      </c>
      <c r="K1256" s="29">
        <v>3</v>
      </c>
      <c r="L1256" s="29">
        <v>173000</v>
      </c>
      <c r="M1256" s="34">
        <f t="shared" si="39"/>
        <v>-2.8893383415196094E-4</v>
      </c>
    </row>
    <row r="1257" spans="1:13" x14ac:dyDescent="0.3">
      <c r="A1257" s="31" t="s">
        <v>1428</v>
      </c>
      <c r="B1257" s="31">
        <v>1399</v>
      </c>
      <c r="C1257" s="31">
        <v>4</v>
      </c>
      <c r="D1257" s="31">
        <v>10</v>
      </c>
      <c r="E1257" s="31">
        <v>166273</v>
      </c>
      <c r="F1257" s="34">
        <f t="shared" si="38"/>
        <v>1.5398332229017653E-2</v>
      </c>
      <c r="H1257" s="31" t="s">
        <v>1401</v>
      </c>
      <c r="I1257" s="31">
        <v>1399</v>
      </c>
      <c r="J1257" s="31">
        <v>3</v>
      </c>
      <c r="K1257" s="31">
        <v>6</v>
      </c>
      <c r="L1257" s="31">
        <v>173000</v>
      </c>
      <c r="M1257" s="34">
        <f t="shared" si="39"/>
        <v>0</v>
      </c>
    </row>
    <row r="1258" spans="1:13" x14ac:dyDescent="0.3">
      <c r="A1258" s="29" t="s">
        <v>1429</v>
      </c>
      <c r="B1258" s="29">
        <v>1399</v>
      </c>
      <c r="C1258" s="29">
        <v>4</v>
      </c>
      <c r="D1258" s="29">
        <v>11</v>
      </c>
      <c r="E1258" s="29">
        <v>164667</v>
      </c>
      <c r="F1258" s="34">
        <f t="shared" si="38"/>
        <v>-9.6588141189489773E-3</v>
      </c>
      <c r="H1258" s="29" t="s">
        <v>1402</v>
      </c>
      <c r="I1258" s="29">
        <v>1399</v>
      </c>
      <c r="J1258" s="29">
        <v>3</v>
      </c>
      <c r="K1258" s="29">
        <v>7</v>
      </c>
      <c r="L1258" s="29">
        <v>171580</v>
      </c>
      <c r="M1258" s="34">
        <f t="shared" si="39"/>
        <v>-8.2080924855491011E-3</v>
      </c>
    </row>
    <row r="1259" spans="1:13" x14ac:dyDescent="0.3">
      <c r="A1259" s="31" t="s">
        <v>1430</v>
      </c>
      <c r="B1259" s="31">
        <v>1399</v>
      </c>
      <c r="C1259" s="31">
        <v>4</v>
      </c>
      <c r="D1259" s="31">
        <v>12</v>
      </c>
      <c r="E1259" s="31">
        <v>164537</v>
      </c>
      <c r="F1259" s="34">
        <f t="shared" si="38"/>
        <v>-7.8947208608892705E-4</v>
      </c>
      <c r="H1259" s="31" t="s">
        <v>1403</v>
      </c>
      <c r="I1259" s="31">
        <v>1399</v>
      </c>
      <c r="J1259" s="31">
        <v>3</v>
      </c>
      <c r="K1259" s="31">
        <v>8</v>
      </c>
      <c r="L1259" s="31">
        <v>170610</v>
      </c>
      <c r="M1259" s="34">
        <f t="shared" si="39"/>
        <v>-5.6533395500640848E-3</v>
      </c>
    </row>
    <row r="1260" spans="1:13" x14ac:dyDescent="0.3">
      <c r="A1260" s="29" t="s">
        <v>1431</v>
      </c>
      <c r="B1260" s="29">
        <v>1399</v>
      </c>
      <c r="C1260" s="29">
        <v>4</v>
      </c>
      <c r="D1260" s="29">
        <v>14</v>
      </c>
      <c r="E1260" s="29">
        <v>167733</v>
      </c>
      <c r="F1260" s="34">
        <f t="shared" si="38"/>
        <v>1.9424202459021433E-2</v>
      </c>
      <c r="H1260" s="29" t="s">
        <v>1404</v>
      </c>
      <c r="I1260" s="29">
        <v>1399</v>
      </c>
      <c r="J1260" s="29">
        <v>3</v>
      </c>
      <c r="K1260" s="29">
        <v>10</v>
      </c>
      <c r="L1260" s="29">
        <v>171040</v>
      </c>
      <c r="M1260" s="34">
        <f t="shared" si="39"/>
        <v>2.5203680909677839E-3</v>
      </c>
    </row>
    <row r="1261" spans="1:13" x14ac:dyDescent="0.3">
      <c r="A1261" s="31" t="s">
        <v>1432</v>
      </c>
      <c r="B1261" s="31">
        <v>1399</v>
      </c>
      <c r="C1261" s="31">
        <v>4</v>
      </c>
      <c r="D1261" s="31">
        <v>15</v>
      </c>
      <c r="E1261" s="31">
        <v>167607</v>
      </c>
      <c r="F1261" s="34">
        <f t="shared" si="38"/>
        <v>-7.5119386167299407E-4</v>
      </c>
      <c r="H1261" s="31" t="s">
        <v>1405</v>
      </c>
      <c r="I1261" s="31">
        <v>1399</v>
      </c>
      <c r="J1261" s="31">
        <v>3</v>
      </c>
      <c r="K1261" s="31">
        <v>11</v>
      </c>
      <c r="L1261" s="31">
        <v>171000</v>
      </c>
      <c r="M1261" s="34">
        <f t="shared" si="39"/>
        <v>-2.3386342376052749E-4</v>
      </c>
    </row>
    <row r="1262" spans="1:13" x14ac:dyDescent="0.3">
      <c r="A1262" s="29" t="s">
        <v>1433</v>
      </c>
      <c r="B1262" s="29">
        <v>1399</v>
      </c>
      <c r="C1262" s="29">
        <v>4</v>
      </c>
      <c r="D1262" s="29">
        <v>16</v>
      </c>
      <c r="E1262" s="29">
        <v>169510</v>
      </c>
      <c r="F1262" s="34">
        <f t="shared" si="38"/>
        <v>1.1353941064514039E-2</v>
      </c>
      <c r="H1262" s="29" t="s">
        <v>1406</v>
      </c>
      <c r="I1262" s="29">
        <v>1399</v>
      </c>
      <c r="J1262" s="29">
        <v>3</v>
      </c>
      <c r="K1262" s="29">
        <v>12</v>
      </c>
      <c r="L1262" s="29">
        <v>170770</v>
      </c>
      <c r="M1262" s="34">
        <f t="shared" si="39"/>
        <v>-1.3450292397660935E-3</v>
      </c>
    </row>
    <row r="1263" spans="1:13" x14ac:dyDescent="0.3">
      <c r="A1263" s="31" t="s">
        <v>1434</v>
      </c>
      <c r="B1263" s="31">
        <v>1399</v>
      </c>
      <c r="C1263" s="31">
        <v>4</v>
      </c>
      <c r="D1263" s="31">
        <v>17</v>
      </c>
      <c r="E1263" s="31">
        <v>168508</v>
      </c>
      <c r="F1263" s="34">
        <f t="shared" si="38"/>
        <v>-5.9111556840304447E-3</v>
      </c>
      <c r="H1263" s="31" t="s">
        <v>1407</v>
      </c>
      <c r="I1263" s="31">
        <v>1399</v>
      </c>
      <c r="J1263" s="31">
        <v>3</v>
      </c>
      <c r="K1263" s="31">
        <v>13</v>
      </c>
      <c r="L1263" s="31">
        <v>170700</v>
      </c>
      <c r="M1263" s="34">
        <f t="shared" si="39"/>
        <v>-4.0990806347718234E-4</v>
      </c>
    </row>
    <row r="1264" spans="1:13" x14ac:dyDescent="0.3">
      <c r="A1264" s="29" t="s">
        <v>1435</v>
      </c>
      <c r="B1264" s="29">
        <v>1399</v>
      </c>
      <c r="C1264" s="29">
        <v>4</v>
      </c>
      <c r="D1264" s="29">
        <v>18</v>
      </c>
      <c r="E1264" s="29">
        <v>168688</v>
      </c>
      <c r="F1264" s="34">
        <f t="shared" si="38"/>
        <v>1.0681985425025076E-3</v>
      </c>
      <c r="H1264" s="29" t="s">
        <v>1408</v>
      </c>
      <c r="I1264" s="29">
        <v>1399</v>
      </c>
      <c r="J1264" s="29">
        <v>3</v>
      </c>
      <c r="K1264" s="29">
        <v>17</v>
      </c>
      <c r="L1264" s="29">
        <v>169830</v>
      </c>
      <c r="M1264" s="34">
        <f t="shared" si="39"/>
        <v>-5.0966608084358489E-3</v>
      </c>
    </row>
    <row r="1265" spans="1:13" x14ac:dyDescent="0.3">
      <c r="A1265" s="31" t="s">
        <v>1436</v>
      </c>
      <c r="B1265" s="31">
        <v>1399</v>
      </c>
      <c r="C1265" s="31">
        <v>4</v>
      </c>
      <c r="D1265" s="31">
        <v>19</v>
      </c>
      <c r="E1265" s="31">
        <v>177147</v>
      </c>
      <c r="F1265" s="34">
        <f t="shared" si="38"/>
        <v>5.0145831357298665E-2</v>
      </c>
      <c r="H1265" s="31" t="s">
        <v>1409</v>
      </c>
      <c r="I1265" s="31">
        <v>1399</v>
      </c>
      <c r="J1265" s="31">
        <v>3</v>
      </c>
      <c r="K1265" s="31">
        <v>18</v>
      </c>
      <c r="L1265" s="31">
        <v>169340</v>
      </c>
      <c r="M1265" s="34">
        <f t="shared" si="39"/>
        <v>-2.8852381793558202E-3</v>
      </c>
    </row>
    <row r="1266" spans="1:13" x14ac:dyDescent="0.3">
      <c r="A1266" s="29" t="s">
        <v>1437</v>
      </c>
      <c r="B1266" s="29">
        <v>1399</v>
      </c>
      <c r="C1266" s="29">
        <v>4</v>
      </c>
      <c r="D1266" s="29">
        <v>21</v>
      </c>
      <c r="E1266" s="29">
        <v>169004</v>
      </c>
      <c r="F1266" s="34">
        <f t="shared" si="38"/>
        <v>-4.5967473341349319E-2</v>
      </c>
      <c r="H1266" s="29" t="s">
        <v>1410</v>
      </c>
      <c r="I1266" s="29">
        <v>1399</v>
      </c>
      <c r="J1266" s="29">
        <v>3</v>
      </c>
      <c r="K1266" s="29">
        <v>19</v>
      </c>
      <c r="L1266" s="29">
        <v>169390</v>
      </c>
      <c r="M1266" s="34">
        <f t="shared" si="39"/>
        <v>2.952639659856704E-4</v>
      </c>
    </row>
    <row r="1267" spans="1:13" x14ac:dyDescent="0.3">
      <c r="A1267" s="31" t="s">
        <v>1438</v>
      </c>
      <c r="B1267" s="31">
        <v>1399</v>
      </c>
      <c r="C1267" s="31">
        <v>4</v>
      </c>
      <c r="D1267" s="31">
        <v>22</v>
      </c>
      <c r="E1267" s="31">
        <v>174918</v>
      </c>
      <c r="F1267" s="34">
        <f t="shared" si="38"/>
        <v>3.4993254597524226E-2</v>
      </c>
      <c r="H1267" s="31" t="s">
        <v>1411</v>
      </c>
      <c r="I1267" s="31">
        <v>1399</v>
      </c>
      <c r="J1267" s="31">
        <v>3</v>
      </c>
      <c r="K1267" s="31">
        <v>20</v>
      </c>
      <c r="L1267" s="31">
        <v>169300</v>
      </c>
      <c r="M1267" s="34">
        <f t="shared" si="39"/>
        <v>-5.3131825963748103E-4</v>
      </c>
    </row>
    <row r="1268" spans="1:13" x14ac:dyDescent="0.3">
      <c r="A1268" s="29" t="s">
        <v>1439</v>
      </c>
      <c r="B1268" s="29">
        <v>1399</v>
      </c>
      <c r="C1268" s="29">
        <v>4</v>
      </c>
      <c r="D1268" s="29">
        <v>23</v>
      </c>
      <c r="E1268" s="29">
        <v>172239</v>
      </c>
      <c r="F1268" s="34">
        <f t="shared" si="38"/>
        <v>-1.5315747950468195E-2</v>
      </c>
      <c r="H1268" s="29" t="s">
        <v>1412</v>
      </c>
      <c r="I1268" s="29">
        <v>1399</v>
      </c>
      <c r="J1268" s="29">
        <v>3</v>
      </c>
      <c r="K1268" s="29">
        <v>21</v>
      </c>
      <c r="L1268" s="29">
        <v>172500</v>
      </c>
      <c r="M1268" s="34">
        <f t="shared" si="39"/>
        <v>1.8901358535144741E-2</v>
      </c>
    </row>
    <row r="1269" spans="1:13" x14ac:dyDescent="0.3">
      <c r="A1269" s="31" t="s">
        <v>1440</v>
      </c>
      <c r="B1269" s="31">
        <v>1399</v>
      </c>
      <c r="C1269" s="31">
        <v>4</v>
      </c>
      <c r="D1269" s="31">
        <v>24</v>
      </c>
      <c r="E1269" s="31">
        <v>174541</v>
      </c>
      <c r="F1269" s="34">
        <f t="shared" si="38"/>
        <v>1.3365149588652869E-2</v>
      </c>
      <c r="H1269" s="31" t="s">
        <v>1413</v>
      </c>
      <c r="I1269" s="31">
        <v>1399</v>
      </c>
      <c r="J1269" s="31">
        <v>3</v>
      </c>
      <c r="K1269" s="31">
        <v>22</v>
      </c>
      <c r="L1269" s="31">
        <v>177500</v>
      </c>
      <c r="M1269" s="34">
        <f t="shared" si="39"/>
        <v>2.8985507246376718E-2</v>
      </c>
    </row>
    <row r="1270" spans="1:13" x14ac:dyDescent="0.3">
      <c r="A1270" s="29" t="s">
        <v>1441</v>
      </c>
      <c r="B1270" s="29">
        <v>1399</v>
      </c>
      <c r="C1270" s="29">
        <v>4</v>
      </c>
      <c r="D1270" s="29">
        <v>25</v>
      </c>
      <c r="E1270" s="29">
        <v>173831</v>
      </c>
      <c r="F1270" s="34">
        <f t="shared" si="38"/>
        <v>-4.0678121472891293E-3</v>
      </c>
      <c r="H1270" s="29" t="s">
        <v>1414</v>
      </c>
      <c r="I1270" s="29">
        <v>1399</v>
      </c>
      <c r="J1270" s="29">
        <v>3</v>
      </c>
      <c r="K1270" s="29">
        <v>24</v>
      </c>
      <c r="L1270" s="29">
        <v>177560</v>
      </c>
      <c r="M1270" s="34">
        <f t="shared" si="39"/>
        <v>3.3802816901418176E-4</v>
      </c>
    </row>
    <row r="1271" spans="1:13" x14ac:dyDescent="0.3">
      <c r="A1271" s="31" t="s">
        <v>1442</v>
      </c>
      <c r="B1271" s="31">
        <v>1399</v>
      </c>
      <c r="C1271" s="31">
        <v>4</v>
      </c>
      <c r="D1271" s="31">
        <v>26</v>
      </c>
      <c r="E1271" s="31">
        <v>172661</v>
      </c>
      <c r="F1271" s="34">
        <f t="shared" si="38"/>
        <v>-6.7306751960237721E-3</v>
      </c>
      <c r="H1271" s="31" t="s">
        <v>1415</v>
      </c>
      <c r="I1271" s="31">
        <v>1399</v>
      </c>
      <c r="J1271" s="31">
        <v>3</v>
      </c>
      <c r="K1271" s="31">
        <v>25</v>
      </c>
      <c r="L1271" s="31">
        <v>177600</v>
      </c>
      <c r="M1271" s="34">
        <f t="shared" si="39"/>
        <v>2.2527596305477182E-4</v>
      </c>
    </row>
    <row r="1272" spans="1:13" x14ac:dyDescent="0.3">
      <c r="A1272" s="29" t="s">
        <v>1443</v>
      </c>
      <c r="B1272" s="29">
        <v>1399</v>
      </c>
      <c r="C1272" s="29">
        <v>4</v>
      </c>
      <c r="D1272" s="29">
        <v>28</v>
      </c>
      <c r="E1272" s="29">
        <v>190191.5</v>
      </c>
      <c r="F1272" s="34">
        <f t="shared" si="38"/>
        <v>0.10153132438709389</v>
      </c>
      <c r="H1272" s="29" t="s">
        <v>1416</v>
      </c>
      <c r="I1272" s="29">
        <v>1399</v>
      </c>
      <c r="J1272" s="29">
        <v>3</v>
      </c>
      <c r="K1272" s="29">
        <v>26</v>
      </c>
      <c r="L1272" s="29">
        <v>178800</v>
      </c>
      <c r="M1272" s="34">
        <f t="shared" si="39"/>
        <v>6.7567567567567988E-3</v>
      </c>
    </row>
    <row r="1273" spans="1:13" x14ac:dyDescent="0.3">
      <c r="A1273" s="31" t="s">
        <v>1444</v>
      </c>
      <c r="B1273" s="31">
        <v>1399</v>
      </c>
      <c r="C1273" s="31">
        <v>4</v>
      </c>
      <c r="D1273" s="31">
        <v>29</v>
      </c>
      <c r="E1273" s="31">
        <v>207722</v>
      </c>
      <c r="F1273" s="34">
        <f t="shared" si="38"/>
        <v>9.2172888904078265E-2</v>
      </c>
      <c r="H1273" s="31" t="s">
        <v>1417</v>
      </c>
      <c r="I1273" s="31">
        <v>1399</v>
      </c>
      <c r="J1273" s="31">
        <v>3</v>
      </c>
      <c r="K1273" s="31">
        <v>27</v>
      </c>
      <c r="L1273" s="31">
        <v>182100</v>
      </c>
      <c r="M1273" s="34">
        <f t="shared" si="39"/>
        <v>1.8456375838926231E-2</v>
      </c>
    </row>
    <row r="1274" spans="1:13" x14ac:dyDescent="0.3">
      <c r="A1274" s="29" t="s">
        <v>1445</v>
      </c>
      <c r="B1274" s="29">
        <v>1399</v>
      </c>
      <c r="C1274" s="29">
        <v>4</v>
      </c>
      <c r="D1274" s="29">
        <v>30</v>
      </c>
      <c r="E1274" s="29">
        <v>173346</v>
      </c>
      <c r="F1274" s="34">
        <f t="shared" si="38"/>
        <v>-0.16549041507399309</v>
      </c>
      <c r="H1274" s="29" t="s">
        <v>1418</v>
      </c>
      <c r="I1274" s="29">
        <v>1399</v>
      </c>
      <c r="J1274" s="29">
        <v>3</v>
      </c>
      <c r="K1274" s="29">
        <v>29</v>
      </c>
      <c r="L1274" s="29">
        <v>183500</v>
      </c>
      <c r="M1274" s="34">
        <f t="shared" si="39"/>
        <v>7.6880834706205547E-3</v>
      </c>
    </row>
    <row r="1275" spans="1:13" x14ac:dyDescent="0.3">
      <c r="A1275" s="31" t="s">
        <v>1446</v>
      </c>
      <c r="B1275" s="31">
        <v>1399</v>
      </c>
      <c r="C1275" s="31">
        <v>4</v>
      </c>
      <c r="D1275" s="31">
        <v>31</v>
      </c>
      <c r="E1275" s="31">
        <v>180998</v>
      </c>
      <c r="F1275" s="34">
        <f t="shared" si="38"/>
        <v>4.4142928016798866E-2</v>
      </c>
      <c r="H1275" s="31" t="s">
        <v>1419</v>
      </c>
      <c r="I1275" s="31">
        <v>1399</v>
      </c>
      <c r="J1275" s="31">
        <v>3</v>
      </c>
      <c r="K1275" s="31">
        <v>31</v>
      </c>
      <c r="L1275" s="31">
        <v>186020</v>
      </c>
      <c r="M1275" s="34">
        <f t="shared" si="39"/>
        <v>1.3732970027247937E-2</v>
      </c>
    </row>
    <row r="1276" spans="1:13" x14ac:dyDescent="0.3">
      <c r="A1276" s="29" t="s">
        <v>1447</v>
      </c>
      <c r="B1276" s="29">
        <v>1399</v>
      </c>
      <c r="C1276" s="29">
        <v>5</v>
      </c>
      <c r="D1276" s="29">
        <v>1</v>
      </c>
      <c r="E1276" s="29">
        <v>177037</v>
      </c>
      <c r="F1276" s="34">
        <f t="shared" si="38"/>
        <v>-2.1884219715134989E-2</v>
      </c>
      <c r="H1276" s="29" t="s">
        <v>1420</v>
      </c>
      <c r="I1276" s="29">
        <v>1399</v>
      </c>
      <c r="J1276" s="29">
        <v>4</v>
      </c>
      <c r="K1276" s="29">
        <v>1</v>
      </c>
      <c r="L1276" s="29">
        <v>188020</v>
      </c>
      <c r="M1276" s="34">
        <f t="shared" si="39"/>
        <v>1.0751532093323357E-2</v>
      </c>
    </row>
    <row r="1277" spans="1:13" x14ac:dyDescent="0.3">
      <c r="A1277" s="31" t="s">
        <v>1448</v>
      </c>
      <c r="B1277" s="31">
        <v>1399</v>
      </c>
      <c r="C1277" s="31">
        <v>5</v>
      </c>
      <c r="D1277" s="31">
        <v>2</v>
      </c>
      <c r="E1277" s="31">
        <v>180853</v>
      </c>
      <c r="F1277" s="34">
        <f t="shared" si="38"/>
        <v>2.1554816224856888E-2</v>
      </c>
      <c r="H1277" s="31" t="s">
        <v>1421</v>
      </c>
      <c r="I1277" s="31">
        <v>1399</v>
      </c>
      <c r="J1277" s="31">
        <v>4</v>
      </c>
      <c r="K1277" s="31">
        <v>2</v>
      </c>
      <c r="L1277" s="31">
        <v>188020</v>
      </c>
      <c r="M1277" s="34">
        <f t="shared" si="39"/>
        <v>0</v>
      </c>
    </row>
    <row r="1278" spans="1:13" x14ac:dyDescent="0.3">
      <c r="A1278" s="29" t="s">
        <v>1449</v>
      </c>
      <c r="B1278" s="29">
        <v>1399</v>
      </c>
      <c r="C1278" s="29">
        <v>5</v>
      </c>
      <c r="D1278" s="29">
        <v>4</v>
      </c>
      <c r="E1278" s="29">
        <v>183541</v>
      </c>
      <c r="F1278" s="34">
        <f t="shared" si="38"/>
        <v>1.4862899703073751E-2</v>
      </c>
      <c r="H1278" s="29" t="s">
        <v>1422</v>
      </c>
      <c r="I1278" s="29">
        <v>1399</v>
      </c>
      <c r="J1278" s="29">
        <v>4</v>
      </c>
      <c r="K1278" s="29">
        <v>3</v>
      </c>
      <c r="L1278" s="29">
        <v>195970</v>
      </c>
      <c r="M1278" s="34">
        <f t="shared" si="39"/>
        <v>4.2282735879161759E-2</v>
      </c>
    </row>
    <row r="1279" spans="1:13" x14ac:dyDescent="0.3">
      <c r="A1279" s="31" t="s">
        <v>1450</v>
      </c>
      <c r="B1279" s="31">
        <v>1399</v>
      </c>
      <c r="C1279" s="31">
        <v>5</v>
      </c>
      <c r="D1279" s="31">
        <v>5</v>
      </c>
      <c r="E1279" s="31">
        <v>179087</v>
      </c>
      <c r="F1279" s="34">
        <f t="shared" si="38"/>
        <v>-2.4267057496690114E-2</v>
      </c>
      <c r="H1279" s="31" t="s">
        <v>1423</v>
      </c>
      <c r="I1279" s="31">
        <v>1399</v>
      </c>
      <c r="J1279" s="31">
        <v>4</v>
      </c>
      <c r="K1279" s="31">
        <v>4</v>
      </c>
      <c r="L1279" s="31">
        <v>193020</v>
      </c>
      <c r="M1279" s="34">
        <f t="shared" si="39"/>
        <v>-1.5053324488442099E-2</v>
      </c>
    </row>
    <row r="1280" spans="1:13" x14ac:dyDescent="0.3">
      <c r="A1280" s="29" t="s">
        <v>1451</v>
      </c>
      <c r="B1280" s="29">
        <v>1399</v>
      </c>
      <c r="C1280" s="29">
        <v>5</v>
      </c>
      <c r="D1280" s="29">
        <v>6</v>
      </c>
      <c r="E1280" s="29">
        <v>181907</v>
      </c>
      <c r="F1280" s="34">
        <f t="shared" si="38"/>
        <v>1.5746536599529737E-2</v>
      </c>
      <c r="H1280" s="29" t="s">
        <v>1424</v>
      </c>
      <c r="I1280" s="29">
        <v>1399</v>
      </c>
      <c r="J1280" s="29">
        <v>4</v>
      </c>
      <c r="K1280" s="29">
        <v>5</v>
      </c>
      <c r="L1280" s="29">
        <v>188430</v>
      </c>
      <c r="M1280" s="34">
        <f t="shared" si="39"/>
        <v>-2.3779919179359621E-2</v>
      </c>
    </row>
    <row r="1281" spans="1:13" x14ac:dyDescent="0.3">
      <c r="A1281" s="31" t="s">
        <v>1452</v>
      </c>
      <c r="B1281" s="31">
        <v>1399</v>
      </c>
      <c r="C1281" s="31">
        <v>5</v>
      </c>
      <c r="D1281" s="31">
        <v>7</v>
      </c>
      <c r="E1281" s="31">
        <v>179795</v>
      </c>
      <c r="F1281" s="34">
        <f t="shared" si="38"/>
        <v>-1.1610328354598742E-2</v>
      </c>
      <c r="H1281" s="31" t="s">
        <v>1425</v>
      </c>
      <c r="I1281" s="31">
        <v>1399</v>
      </c>
      <c r="J1281" s="31">
        <v>4</v>
      </c>
      <c r="K1281" s="31">
        <v>7</v>
      </c>
      <c r="L1281" s="31">
        <v>188410</v>
      </c>
      <c r="M1281" s="34">
        <f t="shared" si="39"/>
        <v>-1.0614021121901906E-4</v>
      </c>
    </row>
    <row r="1282" spans="1:13" x14ac:dyDescent="0.3">
      <c r="A1282" s="29" t="s">
        <v>1453</v>
      </c>
      <c r="B1282" s="29">
        <v>1399</v>
      </c>
      <c r="C1282" s="29">
        <v>5</v>
      </c>
      <c r="D1282" s="29">
        <v>8</v>
      </c>
      <c r="E1282" s="29">
        <v>181718</v>
      </c>
      <c r="F1282" s="34">
        <f t="shared" si="38"/>
        <v>1.0695514335771206E-2</v>
      </c>
      <c r="H1282" s="29" t="s">
        <v>1426</v>
      </c>
      <c r="I1282" s="29">
        <v>1399</v>
      </c>
      <c r="J1282" s="29">
        <v>4</v>
      </c>
      <c r="K1282" s="29">
        <v>8</v>
      </c>
      <c r="L1282" s="29">
        <v>190430</v>
      </c>
      <c r="M1282" s="34">
        <f t="shared" si="39"/>
        <v>1.0721299294092601E-2</v>
      </c>
    </row>
    <row r="1283" spans="1:13" x14ac:dyDescent="0.3">
      <c r="A1283" s="31" t="s">
        <v>1454</v>
      </c>
      <c r="B1283" s="31">
        <v>1399</v>
      </c>
      <c r="C1283" s="31">
        <v>5</v>
      </c>
      <c r="D1283" s="31">
        <v>9</v>
      </c>
      <c r="E1283" s="31">
        <v>182289</v>
      </c>
      <c r="F1283" s="34">
        <f t="shared" si="38"/>
        <v>3.1422313694846604E-3</v>
      </c>
      <c r="H1283" s="31" t="s">
        <v>1427</v>
      </c>
      <c r="I1283" s="31">
        <v>1399</v>
      </c>
      <c r="J1283" s="31">
        <v>4</v>
      </c>
      <c r="K1283" s="31">
        <v>9</v>
      </c>
      <c r="L1283" s="31">
        <v>190520</v>
      </c>
      <c r="M1283" s="34">
        <f t="shared" si="39"/>
        <v>4.7261460904279851E-4</v>
      </c>
    </row>
    <row r="1284" spans="1:13" x14ac:dyDescent="0.3">
      <c r="A1284" s="29" t="s">
        <v>1455</v>
      </c>
      <c r="B1284" s="29">
        <v>1399</v>
      </c>
      <c r="C1284" s="29">
        <v>5</v>
      </c>
      <c r="D1284" s="29">
        <v>11</v>
      </c>
      <c r="E1284" s="29">
        <v>181479.5</v>
      </c>
      <c r="F1284" s="34">
        <f t="shared" si="38"/>
        <v>-4.44075067612415E-3</v>
      </c>
      <c r="H1284" s="29" t="s">
        <v>1428</v>
      </c>
      <c r="I1284" s="29">
        <v>1399</v>
      </c>
      <c r="J1284" s="29">
        <v>4</v>
      </c>
      <c r="K1284" s="29">
        <v>10</v>
      </c>
      <c r="L1284" s="29">
        <v>189920</v>
      </c>
      <c r="M1284" s="34">
        <f t="shared" si="39"/>
        <v>-3.1492756665967292E-3</v>
      </c>
    </row>
    <row r="1285" spans="1:13" x14ac:dyDescent="0.3">
      <c r="A1285" s="31" t="s">
        <v>1456</v>
      </c>
      <c r="B1285" s="31">
        <v>1399</v>
      </c>
      <c r="C1285" s="31">
        <v>5</v>
      </c>
      <c r="D1285" s="31">
        <v>12</v>
      </c>
      <c r="E1285" s="31">
        <v>180670</v>
      </c>
      <c r="F1285" s="34">
        <f t="shared" si="38"/>
        <v>-4.4605589061023077E-3</v>
      </c>
      <c r="H1285" s="31" t="s">
        <v>1429</v>
      </c>
      <c r="I1285" s="31">
        <v>1399</v>
      </c>
      <c r="J1285" s="31">
        <v>4</v>
      </c>
      <c r="K1285" s="31">
        <v>11</v>
      </c>
      <c r="L1285" s="31">
        <v>189440</v>
      </c>
      <c r="M1285" s="34">
        <f t="shared" si="39"/>
        <v>-2.5273799494524019E-3</v>
      </c>
    </row>
    <row r="1286" spans="1:13" x14ac:dyDescent="0.3">
      <c r="A1286" s="29" t="s">
        <v>1457</v>
      </c>
      <c r="B1286" s="29">
        <v>1399</v>
      </c>
      <c r="C1286" s="29">
        <v>5</v>
      </c>
      <c r="D1286" s="29">
        <v>13</v>
      </c>
      <c r="E1286" s="29">
        <v>183030</v>
      </c>
      <c r="F1286" s="34">
        <f t="shared" ref="F1286:F1349" si="40">E1286/E1285-1</f>
        <v>1.3062489621962659E-2</v>
      </c>
      <c r="H1286" s="29" t="s">
        <v>1430</v>
      </c>
      <c r="I1286" s="29">
        <v>1399</v>
      </c>
      <c r="J1286" s="29">
        <v>4</v>
      </c>
      <c r="K1286" s="29">
        <v>12</v>
      </c>
      <c r="L1286" s="29">
        <v>189520</v>
      </c>
      <c r="M1286" s="34">
        <f t="shared" ref="M1286:M1349" si="41">L1286/L1285-1</f>
        <v>4.2229729729736931E-4</v>
      </c>
    </row>
    <row r="1287" spans="1:13" x14ac:dyDescent="0.3">
      <c r="A1287" s="31" t="s">
        <v>1458</v>
      </c>
      <c r="B1287" s="31">
        <v>1399</v>
      </c>
      <c r="C1287" s="31">
        <v>5</v>
      </c>
      <c r="D1287" s="31">
        <v>14</v>
      </c>
      <c r="E1287" s="31">
        <v>181950</v>
      </c>
      <c r="F1287" s="34">
        <f t="shared" si="40"/>
        <v>-5.9006720209802133E-3</v>
      </c>
      <c r="H1287" s="31" t="s">
        <v>1431</v>
      </c>
      <c r="I1287" s="31">
        <v>1399</v>
      </c>
      <c r="J1287" s="31">
        <v>4</v>
      </c>
      <c r="K1287" s="31">
        <v>14</v>
      </c>
      <c r="L1287" s="31">
        <v>208910</v>
      </c>
      <c r="M1287" s="34">
        <f t="shared" si="41"/>
        <v>0.10231110173068814</v>
      </c>
    </row>
    <row r="1288" spans="1:13" x14ac:dyDescent="0.3">
      <c r="A1288" s="29" t="s">
        <v>1459</v>
      </c>
      <c r="B1288" s="29">
        <v>1399</v>
      </c>
      <c r="C1288" s="29">
        <v>5</v>
      </c>
      <c r="D1288" s="29">
        <v>15</v>
      </c>
      <c r="E1288" s="29">
        <v>183254</v>
      </c>
      <c r="F1288" s="34">
        <f t="shared" si="40"/>
        <v>7.1668040670513911E-3</v>
      </c>
      <c r="H1288" s="29" t="s">
        <v>1432</v>
      </c>
      <c r="I1288" s="29">
        <v>1399</v>
      </c>
      <c r="J1288" s="29">
        <v>4</v>
      </c>
      <c r="K1288" s="29">
        <v>15</v>
      </c>
      <c r="L1288" s="29">
        <v>216470</v>
      </c>
      <c r="M1288" s="34">
        <f t="shared" si="41"/>
        <v>3.6187832080800453E-2</v>
      </c>
    </row>
    <row r="1289" spans="1:13" x14ac:dyDescent="0.3">
      <c r="A1289" s="31" t="s">
        <v>1460</v>
      </c>
      <c r="B1289" s="31">
        <v>1399</v>
      </c>
      <c r="C1289" s="31">
        <v>5</v>
      </c>
      <c r="D1289" s="31">
        <v>16</v>
      </c>
      <c r="E1289" s="31">
        <v>184558</v>
      </c>
      <c r="F1289" s="34">
        <f t="shared" si="40"/>
        <v>7.1158064762570916E-3</v>
      </c>
      <c r="H1289" s="31" t="s">
        <v>1433</v>
      </c>
      <c r="I1289" s="31">
        <v>1399</v>
      </c>
      <c r="J1289" s="31">
        <v>4</v>
      </c>
      <c r="K1289" s="31">
        <v>16</v>
      </c>
      <c r="L1289" s="31">
        <v>218520</v>
      </c>
      <c r="M1289" s="34">
        <f t="shared" si="41"/>
        <v>9.4701344297132284E-3</v>
      </c>
    </row>
    <row r="1290" spans="1:13" x14ac:dyDescent="0.3">
      <c r="A1290" s="29" t="s">
        <v>1461</v>
      </c>
      <c r="B1290" s="29">
        <v>1399</v>
      </c>
      <c r="C1290" s="29">
        <v>5</v>
      </c>
      <c r="D1290" s="29">
        <v>19</v>
      </c>
      <c r="E1290" s="29">
        <v>184509</v>
      </c>
      <c r="F1290" s="34">
        <f t="shared" si="40"/>
        <v>-2.6549919266571909E-4</v>
      </c>
      <c r="H1290" s="29" t="s">
        <v>1434</v>
      </c>
      <c r="I1290" s="29">
        <v>1399</v>
      </c>
      <c r="J1290" s="29">
        <v>4</v>
      </c>
      <c r="K1290" s="29">
        <v>17</v>
      </c>
      <c r="L1290" s="29">
        <v>217520</v>
      </c>
      <c r="M1290" s="34">
        <f t="shared" si="41"/>
        <v>-4.5762401610836001E-3</v>
      </c>
    </row>
    <row r="1291" spans="1:13" x14ac:dyDescent="0.3">
      <c r="A1291" s="31" t="s">
        <v>1462</v>
      </c>
      <c r="B1291" s="31">
        <v>1399</v>
      </c>
      <c r="C1291" s="31">
        <v>5</v>
      </c>
      <c r="D1291" s="31">
        <v>20</v>
      </c>
      <c r="E1291" s="31">
        <v>184460</v>
      </c>
      <c r="F1291" s="34">
        <f t="shared" si="40"/>
        <v>-2.655697012069469E-4</v>
      </c>
      <c r="H1291" s="31" t="s">
        <v>1435</v>
      </c>
      <c r="I1291" s="31">
        <v>1399</v>
      </c>
      <c r="J1291" s="31">
        <v>4</v>
      </c>
      <c r="K1291" s="31">
        <v>18</v>
      </c>
      <c r="L1291" s="31">
        <v>222020</v>
      </c>
      <c r="M1291" s="34">
        <f t="shared" si="41"/>
        <v>2.0687752850312657E-2</v>
      </c>
    </row>
    <row r="1292" spans="1:13" x14ac:dyDescent="0.3">
      <c r="A1292" s="29" t="s">
        <v>1463</v>
      </c>
      <c r="B1292" s="29">
        <v>1399</v>
      </c>
      <c r="C1292" s="29">
        <v>5</v>
      </c>
      <c r="D1292" s="29">
        <v>21</v>
      </c>
      <c r="E1292" s="29">
        <v>185501</v>
      </c>
      <c r="F1292" s="34">
        <f t="shared" si="40"/>
        <v>5.6434999457877222E-3</v>
      </c>
      <c r="H1292" s="29" t="s">
        <v>1436</v>
      </c>
      <c r="I1292" s="29">
        <v>1399</v>
      </c>
      <c r="J1292" s="29">
        <v>4</v>
      </c>
      <c r="K1292" s="29">
        <v>19</v>
      </c>
      <c r="L1292" s="29">
        <v>222020</v>
      </c>
      <c r="M1292" s="34">
        <f t="shared" si="41"/>
        <v>0</v>
      </c>
    </row>
    <row r="1293" spans="1:13" x14ac:dyDescent="0.3">
      <c r="A1293" s="31" t="s">
        <v>1464</v>
      </c>
      <c r="B1293" s="31">
        <v>1399</v>
      </c>
      <c r="C1293" s="31">
        <v>5</v>
      </c>
      <c r="D1293" s="31">
        <v>22</v>
      </c>
      <c r="E1293" s="31">
        <v>187860</v>
      </c>
      <c r="F1293" s="34">
        <f t="shared" si="40"/>
        <v>1.2716912577290795E-2</v>
      </c>
      <c r="H1293" s="31" t="s">
        <v>1437</v>
      </c>
      <c r="I1293" s="31">
        <v>1399</v>
      </c>
      <c r="J1293" s="31">
        <v>4</v>
      </c>
      <c r="K1293" s="31">
        <v>21</v>
      </c>
      <c r="L1293" s="31">
        <v>222410</v>
      </c>
      <c r="M1293" s="34">
        <f t="shared" si="41"/>
        <v>1.7565985046392729E-3</v>
      </c>
    </row>
    <row r="1294" spans="1:13" x14ac:dyDescent="0.3">
      <c r="A1294" s="29" t="s">
        <v>1465</v>
      </c>
      <c r="B1294" s="29">
        <v>1399</v>
      </c>
      <c r="C1294" s="29">
        <v>5</v>
      </c>
      <c r="D1294" s="29">
        <v>23</v>
      </c>
      <c r="E1294" s="29">
        <v>188041</v>
      </c>
      <c r="F1294" s="34">
        <f t="shared" si="40"/>
        <v>9.6348344511865136E-4</v>
      </c>
      <c r="H1294" s="29" t="s">
        <v>1438</v>
      </c>
      <c r="I1294" s="29">
        <v>1399</v>
      </c>
      <c r="J1294" s="29">
        <v>4</v>
      </c>
      <c r="K1294" s="29">
        <v>22</v>
      </c>
      <c r="L1294" s="29">
        <v>225520</v>
      </c>
      <c r="M1294" s="34">
        <f t="shared" si="41"/>
        <v>1.3983184209343191E-2</v>
      </c>
    </row>
    <row r="1295" spans="1:13" x14ac:dyDescent="0.3">
      <c r="A1295" s="31" t="s">
        <v>1466</v>
      </c>
      <c r="B1295" s="31">
        <v>1399</v>
      </c>
      <c r="C1295" s="31">
        <v>5</v>
      </c>
      <c r="D1295" s="31">
        <v>25</v>
      </c>
      <c r="E1295" s="31">
        <v>188115</v>
      </c>
      <c r="F1295" s="34">
        <f t="shared" si="40"/>
        <v>3.9353119798346547E-4</v>
      </c>
      <c r="H1295" s="31" t="s">
        <v>1439</v>
      </c>
      <c r="I1295" s="31">
        <v>1399</v>
      </c>
      <c r="J1295" s="31">
        <v>4</v>
      </c>
      <c r="K1295" s="31">
        <v>23</v>
      </c>
      <c r="L1295" s="31">
        <v>227420</v>
      </c>
      <c r="M1295" s="34">
        <f t="shared" si="41"/>
        <v>8.424973394820956E-3</v>
      </c>
    </row>
    <row r="1296" spans="1:13" x14ac:dyDescent="0.3">
      <c r="A1296" s="29" t="s">
        <v>1467</v>
      </c>
      <c r="B1296" s="29">
        <v>1399</v>
      </c>
      <c r="C1296" s="29">
        <v>5</v>
      </c>
      <c r="D1296" s="29">
        <v>26</v>
      </c>
      <c r="E1296" s="29">
        <v>188189</v>
      </c>
      <c r="F1296" s="34">
        <f t="shared" si="40"/>
        <v>3.9337639210068609E-4</v>
      </c>
      <c r="H1296" s="29" t="s">
        <v>1440</v>
      </c>
      <c r="I1296" s="29">
        <v>1399</v>
      </c>
      <c r="J1296" s="29">
        <v>4</v>
      </c>
      <c r="K1296" s="29">
        <v>24</v>
      </c>
      <c r="L1296" s="29">
        <v>227460</v>
      </c>
      <c r="M1296" s="34">
        <f t="shared" si="41"/>
        <v>1.7588602585516533E-4</v>
      </c>
    </row>
    <row r="1297" spans="1:13" x14ac:dyDescent="0.3">
      <c r="A1297" s="31" t="s">
        <v>1468</v>
      </c>
      <c r="B1297" s="31">
        <v>1399</v>
      </c>
      <c r="C1297" s="31">
        <v>5</v>
      </c>
      <c r="D1297" s="31">
        <v>27</v>
      </c>
      <c r="E1297" s="31">
        <v>191231</v>
      </c>
      <c r="F1297" s="34">
        <f t="shared" si="40"/>
        <v>1.6164600481430869E-2</v>
      </c>
      <c r="H1297" s="31" t="s">
        <v>1441</v>
      </c>
      <c r="I1297" s="31">
        <v>1399</v>
      </c>
      <c r="J1297" s="31">
        <v>4</v>
      </c>
      <c r="K1297" s="31">
        <v>25</v>
      </c>
      <c r="L1297" s="31">
        <v>229410</v>
      </c>
      <c r="M1297" s="34">
        <f t="shared" si="41"/>
        <v>8.5729359008177575E-3</v>
      </c>
    </row>
    <row r="1298" spans="1:13" x14ac:dyDescent="0.3">
      <c r="A1298" s="29" t="s">
        <v>1469</v>
      </c>
      <c r="B1298" s="29">
        <v>1399</v>
      </c>
      <c r="C1298" s="29">
        <v>5</v>
      </c>
      <c r="D1298" s="29">
        <v>28</v>
      </c>
      <c r="E1298" s="29">
        <v>187343</v>
      </c>
      <c r="F1298" s="34">
        <f t="shared" si="40"/>
        <v>-2.0331431619350471E-2</v>
      </c>
      <c r="H1298" s="29" t="s">
        <v>1442</v>
      </c>
      <c r="I1298" s="29">
        <v>1399</v>
      </c>
      <c r="J1298" s="29">
        <v>4</v>
      </c>
      <c r="K1298" s="29">
        <v>26</v>
      </c>
      <c r="L1298" s="29">
        <v>231020</v>
      </c>
      <c r="M1298" s="34">
        <f t="shared" si="41"/>
        <v>7.0180027025847913E-3</v>
      </c>
    </row>
    <row r="1299" spans="1:13" x14ac:dyDescent="0.3">
      <c r="A1299" s="31" t="s">
        <v>1470</v>
      </c>
      <c r="B1299" s="31">
        <v>1399</v>
      </c>
      <c r="C1299" s="31">
        <v>5</v>
      </c>
      <c r="D1299" s="31">
        <v>29</v>
      </c>
      <c r="E1299" s="31">
        <v>197803</v>
      </c>
      <c r="F1299" s="34">
        <f t="shared" si="40"/>
        <v>5.5833417848545119E-2</v>
      </c>
      <c r="H1299" s="31" t="s">
        <v>1443</v>
      </c>
      <c r="I1299" s="31">
        <v>1399</v>
      </c>
      <c r="J1299" s="31">
        <v>4</v>
      </c>
      <c r="K1299" s="31">
        <v>28</v>
      </c>
      <c r="L1299" s="31">
        <v>230970</v>
      </c>
      <c r="M1299" s="34">
        <f t="shared" si="41"/>
        <v>-2.164314777941545E-4</v>
      </c>
    </row>
    <row r="1300" spans="1:13" x14ac:dyDescent="0.3">
      <c r="A1300" s="29" t="s">
        <v>1471</v>
      </c>
      <c r="B1300" s="29">
        <v>1399</v>
      </c>
      <c r="C1300" s="29">
        <v>5</v>
      </c>
      <c r="D1300" s="29">
        <v>30</v>
      </c>
      <c r="E1300" s="29">
        <v>196525</v>
      </c>
      <c r="F1300" s="34">
        <f t="shared" si="40"/>
        <v>-6.4609737971618175E-3</v>
      </c>
      <c r="H1300" s="29" t="s">
        <v>1444</v>
      </c>
      <c r="I1300" s="29">
        <v>1399</v>
      </c>
      <c r="J1300" s="29">
        <v>4</v>
      </c>
      <c r="K1300" s="29">
        <v>29</v>
      </c>
      <c r="L1300" s="29">
        <v>230950</v>
      </c>
      <c r="M1300" s="34">
        <f t="shared" si="41"/>
        <v>-8.6591332207675009E-5</v>
      </c>
    </row>
    <row r="1301" spans="1:13" x14ac:dyDescent="0.3">
      <c r="A1301" s="31" t="s">
        <v>1472</v>
      </c>
      <c r="B1301" s="31">
        <v>1399</v>
      </c>
      <c r="C1301" s="31">
        <v>6</v>
      </c>
      <c r="D1301" s="31">
        <v>1</v>
      </c>
      <c r="E1301" s="31">
        <v>193734</v>
      </c>
      <c r="F1301" s="34">
        <f t="shared" si="40"/>
        <v>-1.4201755501844548E-2</v>
      </c>
      <c r="H1301" s="31" t="s">
        <v>1445</v>
      </c>
      <c r="I1301" s="31">
        <v>1399</v>
      </c>
      <c r="J1301" s="31">
        <v>4</v>
      </c>
      <c r="K1301" s="31">
        <v>30</v>
      </c>
      <c r="L1301" s="31">
        <v>226020</v>
      </c>
      <c r="M1301" s="34">
        <f t="shared" si="41"/>
        <v>-2.134661182074038E-2</v>
      </c>
    </row>
    <row r="1302" spans="1:13" x14ac:dyDescent="0.3">
      <c r="A1302" s="29" t="s">
        <v>1473</v>
      </c>
      <c r="B1302" s="29">
        <v>1399</v>
      </c>
      <c r="C1302" s="29">
        <v>6</v>
      </c>
      <c r="D1302" s="29">
        <v>2</v>
      </c>
      <c r="E1302" s="29">
        <v>194244</v>
      </c>
      <c r="F1302" s="34">
        <f t="shared" si="40"/>
        <v>2.6324754560376196E-3</v>
      </c>
      <c r="H1302" s="29" t="s">
        <v>1446</v>
      </c>
      <c r="I1302" s="29">
        <v>1399</v>
      </c>
      <c r="J1302" s="29">
        <v>4</v>
      </c>
      <c r="K1302" s="29">
        <v>31</v>
      </c>
      <c r="L1302" s="29">
        <v>204520</v>
      </c>
      <c r="M1302" s="34">
        <f t="shared" si="41"/>
        <v>-9.5124325280948607E-2</v>
      </c>
    </row>
    <row r="1303" spans="1:13" x14ac:dyDescent="0.3">
      <c r="A1303" s="31" t="s">
        <v>1474</v>
      </c>
      <c r="B1303" s="31">
        <v>1399</v>
      </c>
      <c r="C1303" s="31">
        <v>6</v>
      </c>
      <c r="D1303" s="31">
        <v>3</v>
      </c>
      <c r="E1303" s="31">
        <v>194461</v>
      </c>
      <c r="F1303" s="34">
        <f t="shared" si="40"/>
        <v>1.1171516237309387E-3</v>
      </c>
      <c r="H1303" s="31" t="s">
        <v>1447</v>
      </c>
      <c r="I1303" s="31">
        <v>1399</v>
      </c>
      <c r="J1303" s="31">
        <v>5</v>
      </c>
      <c r="K1303" s="31">
        <v>1</v>
      </c>
      <c r="L1303" s="31">
        <v>203430</v>
      </c>
      <c r="M1303" s="34">
        <f t="shared" si="41"/>
        <v>-5.3295521220418918E-3</v>
      </c>
    </row>
    <row r="1304" spans="1:13" x14ac:dyDescent="0.3">
      <c r="A1304" s="29" t="s">
        <v>1475</v>
      </c>
      <c r="B1304" s="29">
        <v>1399</v>
      </c>
      <c r="C1304" s="29">
        <v>6</v>
      </c>
      <c r="D1304" s="29">
        <v>4</v>
      </c>
      <c r="E1304" s="29">
        <v>196978</v>
      </c>
      <c r="F1304" s="34">
        <f t="shared" si="40"/>
        <v>1.2943469384606665E-2</v>
      </c>
      <c r="H1304" s="29" t="s">
        <v>1448</v>
      </c>
      <c r="I1304" s="29">
        <v>1399</v>
      </c>
      <c r="J1304" s="29">
        <v>5</v>
      </c>
      <c r="K1304" s="29">
        <v>2</v>
      </c>
      <c r="L1304" s="29">
        <v>202910</v>
      </c>
      <c r="M1304" s="34">
        <f t="shared" si="41"/>
        <v>-2.5561618247063045E-3</v>
      </c>
    </row>
    <row r="1305" spans="1:13" x14ac:dyDescent="0.3">
      <c r="A1305" s="31" t="s">
        <v>1476</v>
      </c>
      <c r="B1305" s="31">
        <v>1399</v>
      </c>
      <c r="C1305" s="31">
        <v>6</v>
      </c>
      <c r="D1305" s="31">
        <v>5</v>
      </c>
      <c r="E1305" s="31">
        <v>199009</v>
      </c>
      <c r="F1305" s="34">
        <f t="shared" si="40"/>
        <v>1.0310796129517019E-2</v>
      </c>
      <c r="H1305" s="31" t="s">
        <v>1449</v>
      </c>
      <c r="I1305" s="31">
        <v>1399</v>
      </c>
      <c r="J1305" s="31">
        <v>5</v>
      </c>
      <c r="K1305" s="31">
        <v>4</v>
      </c>
      <c r="L1305" s="31">
        <v>203020</v>
      </c>
      <c r="M1305" s="34">
        <f t="shared" si="41"/>
        <v>5.4211226652212119E-4</v>
      </c>
    </row>
    <row r="1306" spans="1:13" x14ac:dyDescent="0.3">
      <c r="A1306" s="29" t="s">
        <v>1477</v>
      </c>
      <c r="B1306" s="29">
        <v>1399</v>
      </c>
      <c r="C1306" s="29">
        <v>6</v>
      </c>
      <c r="D1306" s="29">
        <v>6</v>
      </c>
      <c r="E1306" s="29">
        <v>201040</v>
      </c>
      <c r="F1306" s="34">
        <f t="shared" si="40"/>
        <v>1.0205568592375203E-2</v>
      </c>
      <c r="H1306" s="29" t="s">
        <v>1450</v>
      </c>
      <c r="I1306" s="29">
        <v>1399</v>
      </c>
      <c r="J1306" s="29">
        <v>5</v>
      </c>
      <c r="K1306" s="29">
        <v>5</v>
      </c>
      <c r="L1306" s="29">
        <v>202950</v>
      </c>
      <c r="M1306" s="34">
        <f t="shared" si="41"/>
        <v>-3.447936163925025E-4</v>
      </c>
    </row>
    <row r="1307" spans="1:13" x14ac:dyDescent="0.3">
      <c r="A1307" s="31" t="s">
        <v>1478</v>
      </c>
      <c r="B1307" s="31">
        <v>1399</v>
      </c>
      <c r="C1307" s="31">
        <v>6</v>
      </c>
      <c r="D1307" s="31">
        <v>10</v>
      </c>
      <c r="E1307" s="31">
        <v>200898</v>
      </c>
      <c r="F1307" s="34">
        <f t="shared" si="40"/>
        <v>-7.0632709908480251E-4</v>
      </c>
      <c r="H1307" s="31" t="s">
        <v>1451</v>
      </c>
      <c r="I1307" s="31">
        <v>1399</v>
      </c>
      <c r="J1307" s="31">
        <v>5</v>
      </c>
      <c r="K1307" s="31">
        <v>6</v>
      </c>
      <c r="L1307" s="31">
        <v>204910</v>
      </c>
      <c r="M1307" s="34">
        <f t="shared" si="41"/>
        <v>9.6575511209657794E-3</v>
      </c>
    </row>
    <row r="1308" spans="1:13" x14ac:dyDescent="0.3">
      <c r="A1308" s="29" t="s">
        <v>1479</v>
      </c>
      <c r="B1308" s="29">
        <v>1399</v>
      </c>
      <c r="C1308" s="29">
        <v>6</v>
      </c>
      <c r="D1308" s="29">
        <v>11</v>
      </c>
      <c r="E1308" s="29">
        <v>200756</v>
      </c>
      <c r="F1308" s="34">
        <f t="shared" si="40"/>
        <v>-7.0682634968988189E-4</v>
      </c>
      <c r="H1308" s="29" t="s">
        <v>1452</v>
      </c>
      <c r="I1308" s="29">
        <v>1399</v>
      </c>
      <c r="J1308" s="29">
        <v>5</v>
      </c>
      <c r="K1308" s="29">
        <v>7</v>
      </c>
      <c r="L1308" s="29">
        <v>204920</v>
      </c>
      <c r="M1308" s="34">
        <f t="shared" si="41"/>
        <v>4.8801913034912658E-5</v>
      </c>
    </row>
    <row r="1309" spans="1:13" x14ac:dyDescent="0.3">
      <c r="A1309" s="31" t="s">
        <v>1480</v>
      </c>
      <c r="B1309" s="31">
        <v>1399</v>
      </c>
      <c r="C1309" s="31">
        <v>6</v>
      </c>
      <c r="D1309" s="31">
        <v>12</v>
      </c>
      <c r="E1309" s="31">
        <v>206494</v>
      </c>
      <c r="F1309" s="34">
        <f t="shared" si="40"/>
        <v>2.8581960190479982E-2</v>
      </c>
      <c r="H1309" s="31" t="s">
        <v>1453</v>
      </c>
      <c r="I1309" s="31">
        <v>1399</v>
      </c>
      <c r="J1309" s="31">
        <v>5</v>
      </c>
      <c r="K1309" s="31">
        <v>8</v>
      </c>
      <c r="L1309" s="31">
        <v>204990</v>
      </c>
      <c r="M1309" s="34">
        <f t="shared" si="41"/>
        <v>3.4159672067146651E-4</v>
      </c>
    </row>
    <row r="1310" spans="1:13" x14ac:dyDescent="0.3">
      <c r="A1310" s="29" t="s">
        <v>1481</v>
      </c>
      <c r="B1310" s="29">
        <v>1399</v>
      </c>
      <c r="C1310" s="29">
        <v>6</v>
      </c>
      <c r="D1310" s="29">
        <v>13</v>
      </c>
      <c r="E1310" s="29">
        <v>208088</v>
      </c>
      <c r="F1310" s="34">
        <f t="shared" si="40"/>
        <v>7.7193526204151208E-3</v>
      </c>
      <c r="H1310" s="29" t="s">
        <v>1454</v>
      </c>
      <c r="I1310" s="29">
        <v>1399</v>
      </c>
      <c r="J1310" s="29">
        <v>5</v>
      </c>
      <c r="K1310" s="29">
        <v>9</v>
      </c>
      <c r="L1310" s="29">
        <v>208020</v>
      </c>
      <c r="M1310" s="34">
        <f t="shared" si="41"/>
        <v>1.4781208839455662E-2</v>
      </c>
    </row>
    <row r="1311" spans="1:13" x14ac:dyDescent="0.3">
      <c r="A1311" s="31" t="s">
        <v>1482</v>
      </c>
      <c r="B1311" s="31">
        <v>1399</v>
      </c>
      <c r="C1311" s="31">
        <v>6</v>
      </c>
      <c r="D1311" s="31">
        <v>15</v>
      </c>
      <c r="E1311" s="31">
        <v>205488</v>
      </c>
      <c r="F1311" s="34">
        <f t="shared" si="40"/>
        <v>-1.2494713774941379E-2</v>
      </c>
      <c r="H1311" s="31" t="s">
        <v>1455</v>
      </c>
      <c r="I1311" s="31">
        <v>1399</v>
      </c>
      <c r="J1311" s="31">
        <v>5</v>
      </c>
      <c r="K1311" s="31">
        <v>11</v>
      </c>
      <c r="L1311" s="31">
        <v>213020</v>
      </c>
      <c r="M1311" s="34">
        <f t="shared" si="41"/>
        <v>2.4036150370156717E-2</v>
      </c>
    </row>
    <row r="1312" spans="1:13" x14ac:dyDescent="0.3">
      <c r="A1312" s="29" t="s">
        <v>1483</v>
      </c>
      <c r="B1312" s="29">
        <v>1399</v>
      </c>
      <c r="C1312" s="29">
        <v>6</v>
      </c>
      <c r="D1312" s="29">
        <v>16</v>
      </c>
      <c r="E1312" s="29">
        <v>206649</v>
      </c>
      <c r="F1312" s="34">
        <f t="shared" si="40"/>
        <v>5.649964961457643E-3</v>
      </c>
      <c r="H1312" s="29" t="s">
        <v>1456</v>
      </c>
      <c r="I1312" s="29">
        <v>1399</v>
      </c>
      <c r="J1312" s="29">
        <v>5</v>
      </c>
      <c r="K1312" s="29">
        <v>12</v>
      </c>
      <c r="L1312" s="29">
        <v>217020</v>
      </c>
      <c r="M1312" s="34">
        <f t="shared" si="41"/>
        <v>1.8777579569993375E-2</v>
      </c>
    </row>
    <row r="1313" spans="1:13" x14ac:dyDescent="0.3">
      <c r="A1313" s="31" t="s">
        <v>1484</v>
      </c>
      <c r="B1313" s="31">
        <v>1399</v>
      </c>
      <c r="C1313" s="31">
        <v>6</v>
      </c>
      <c r="D1313" s="31">
        <v>17</v>
      </c>
      <c r="E1313" s="31">
        <v>209171</v>
      </c>
      <c r="F1313" s="34">
        <f t="shared" si="40"/>
        <v>1.2204269074614471E-2</v>
      </c>
      <c r="H1313" s="31" t="s">
        <v>1457</v>
      </c>
      <c r="I1313" s="31">
        <v>1399</v>
      </c>
      <c r="J1313" s="31">
        <v>5</v>
      </c>
      <c r="K1313" s="31">
        <v>13</v>
      </c>
      <c r="L1313" s="31">
        <v>218990</v>
      </c>
      <c r="M1313" s="34">
        <f t="shared" si="41"/>
        <v>9.077504377476675E-3</v>
      </c>
    </row>
    <row r="1314" spans="1:13" x14ac:dyDescent="0.3">
      <c r="A1314" s="29" t="s">
        <v>1485</v>
      </c>
      <c r="B1314" s="29">
        <v>1399</v>
      </c>
      <c r="C1314" s="29">
        <v>6</v>
      </c>
      <c r="D1314" s="29">
        <v>18</v>
      </c>
      <c r="E1314" s="29">
        <v>209400</v>
      </c>
      <c r="F1314" s="34">
        <f t="shared" si="40"/>
        <v>1.0947980360567211E-3</v>
      </c>
      <c r="H1314" s="29" t="s">
        <v>1458</v>
      </c>
      <c r="I1314" s="29">
        <v>1399</v>
      </c>
      <c r="J1314" s="29">
        <v>5</v>
      </c>
      <c r="K1314" s="29">
        <v>14</v>
      </c>
      <c r="L1314" s="29">
        <v>222960</v>
      </c>
      <c r="M1314" s="34">
        <f t="shared" si="41"/>
        <v>1.8128681674962399E-2</v>
      </c>
    </row>
    <row r="1315" spans="1:13" x14ac:dyDescent="0.3">
      <c r="A1315" s="31" t="s">
        <v>1486</v>
      </c>
      <c r="B1315" s="31">
        <v>1399</v>
      </c>
      <c r="C1315" s="31">
        <v>6</v>
      </c>
      <c r="D1315" s="31">
        <v>19</v>
      </c>
      <c r="E1315" s="31">
        <v>208699</v>
      </c>
      <c r="F1315" s="34">
        <f t="shared" si="40"/>
        <v>-3.3476599808978103E-3</v>
      </c>
      <c r="H1315" s="31" t="s">
        <v>1459</v>
      </c>
      <c r="I1315" s="31">
        <v>1399</v>
      </c>
      <c r="J1315" s="31">
        <v>5</v>
      </c>
      <c r="K1315" s="31">
        <v>15</v>
      </c>
      <c r="L1315" s="31">
        <v>227020</v>
      </c>
      <c r="M1315" s="34">
        <f t="shared" si="41"/>
        <v>1.8209544312881132E-2</v>
      </c>
    </row>
    <row r="1316" spans="1:13" x14ac:dyDescent="0.3">
      <c r="A1316" s="29" t="s">
        <v>1487</v>
      </c>
      <c r="B1316" s="29">
        <v>1399</v>
      </c>
      <c r="C1316" s="29">
        <v>6</v>
      </c>
      <c r="D1316" s="29">
        <v>20</v>
      </c>
      <c r="E1316" s="29">
        <v>208818</v>
      </c>
      <c r="F1316" s="34">
        <f t="shared" si="40"/>
        <v>5.7019918638800959E-4</v>
      </c>
      <c r="H1316" s="29" t="s">
        <v>1460</v>
      </c>
      <c r="I1316" s="29">
        <v>1399</v>
      </c>
      <c r="J1316" s="29">
        <v>5</v>
      </c>
      <c r="K1316" s="29">
        <v>16</v>
      </c>
      <c r="L1316" s="29">
        <v>230020</v>
      </c>
      <c r="M1316" s="34">
        <f t="shared" si="41"/>
        <v>1.3214694740551591E-2</v>
      </c>
    </row>
    <row r="1317" spans="1:13" x14ac:dyDescent="0.3">
      <c r="A1317" s="31" t="s">
        <v>1488</v>
      </c>
      <c r="B1317" s="31">
        <v>1399</v>
      </c>
      <c r="C1317" s="31">
        <v>6</v>
      </c>
      <c r="D1317" s="31">
        <v>22</v>
      </c>
      <c r="E1317" s="31">
        <v>210016</v>
      </c>
      <c r="F1317" s="34">
        <f t="shared" si="40"/>
        <v>5.7370533191583029E-3</v>
      </c>
      <c r="H1317" s="31" t="s">
        <v>1461</v>
      </c>
      <c r="I1317" s="31">
        <v>1399</v>
      </c>
      <c r="J1317" s="31">
        <v>5</v>
      </c>
      <c r="K1317" s="31">
        <v>19</v>
      </c>
      <c r="L1317" s="31">
        <v>219965</v>
      </c>
      <c r="M1317" s="34">
        <f t="shared" si="41"/>
        <v>-4.3713590122598012E-2</v>
      </c>
    </row>
    <row r="1318" spans="1:13" x14ac:dyDescent="0.3">
      <c r="A1318" s="29" t="s">
        <v>1489</v>
      </c>
      <c r="B1318" s="29">
        <v>1399</v>
      </c>
      <c r="C1318" s="29">
        <v>6</v>
      </c>
      <c r="D1318" s="29">
        <v>23</v>
      </c>
      <c r="E1318" s="29">
        <v>210775</v>
      </c>
      <c r="F1318" s="34">
        <f t="shared" si="40"/>
        <v>3.6140103611153052E-3</v>
      </c>
      <c r="H1318" s="29" t="s">
        <v>1462</v>
      </c>
      <c r="I1318" s="29">
        <v>1399</v>
      </c>
      <c r="J1318" s="29">
        <v>5</v>
      </c>
      <c r="K1318" s="29">
        <v>20</v>
      </c>
      <c r="L1318" s="29">
        <v>209910</v>
      </c>
      <c r="M1318" s="34">
        <f t="shared" si="41"/>
        <v>-4.5711817789193754E-2</v>
      </c>
    </row>
    <row r="1319" spans="1:13" x14ac:dyDescent="0.3">
      <c r="A1319" s="31" t="s">
        <v>1490</v>
      </c>
      <c r="B1319" s="31">
        <v>1399</v>
      </c>
      <c r="C1319" s="31">
        <v>6</v>
      </c>
      <c r="D1319" s="31">
        <v>24</v>
      </c>
      <c r="E1319" s="31">
        <v>210662</v>
      </c>
      <c r="F1319" s="34">
        <f t="shared" si="40"/>
        <v>-5.3611671213382728E-4</v>
      </c>
      <c r="H1319" s="31" t="s">
        <v>1463</v>
      </c>
      <c r="I1319" s="31">
        <v>1399</v>
      </c>
      <c r="J1319" s="31">
        <v>5</v>
      </c>
      <c r="K1319" s="31">
        <v>21</v>
      </c>
      <c r="L1319" s="31">
        <v>216820</v>
      </c>
      <c r="M1319" s="34">
        <f t="shared" si="41"/>
        <v>3.291886999190119E-2</v>
      </c>
    </row>
    <row r="1320" spans="1:13" x14ac:dyDescent="0.3">
      <c r="A1320" s="29" t="s">
        <v>1491</v>
      </c>
      <c r="B1320" s="29">
        <v>1399</v>
      </c>
      <c r="C1320" s="29">
        <v>6</v>
      </c>
      <c r="D1320" s="29">
        <v>25</v>
      </c>
      <c r="E1320" s="29">
        <v>210986</v>
      </c>
      <c r="F1320" s="34">
        <f t="shared" si="40"/>
        <v>1.5380087533585218E-3</v>
      </c>
      <c r="H1320" s="29" t="s">
        <v>1464</v>
      </c>
      <c r="I1320" s="29">
        <v>1399</v>
      </c>
      <c r="J1320" s="29">
        <v>5</v>
      </c>
      <c r="K1320" s="29">
        <v>22</v>
      </c>
      <c r="L1320" s="29">
        <v>218020</v>
      </c>
      <c r="M1320" s="34">
        <f t="shared" si="41"/>
        <v>5.5345447836916417E-3</v>
      </c>
    </row>
    <row r="1321" spans="1:13" x14ac:dyDescent="0.3">
      <c r="A1321" s="31" t="s">
        <v>1492</v>
      </c>
      <c r="B1321" s="31">
        <v>1399</v>
      </c>
      <c r="C1321" s="31">
        <v>6</v>
      </c>
      <c r="D1321" s="31">
        <v>26</v>
      </c>
      <c r="E1321" s="31">
        <v>205256</v>
      </c>
      <c r="F1321" s="34">
        <f t="shared" si="40"/>
        <v>-2.7158200070146798E-2</v>
      </c>
      <c r="H1321" s="31" t="s">
        <v>1465</v>
      </c>
      <c r="I1321" s="31">
        <v>1399</v>
      </c>
      <c r="J1321" s="31">
        <v>5</v>
      </c>
      <c r="K1321" s="31">
        <v>23</v>
      </c>
      <c r="L1321" s="31">
        <v>220500</v>
      </c>
      <c r="M1321" s="34">
        <f t="shared" si="41"/>
        <v>1.1375103201541226E-2</v>
      </c>
    </row>
    <row r="1322" spans="1:13" x14ac:dyDescent="0.3">
      <c r="A1322" s="29" t="s">
        <v>1493</v>
      </c>
      <c r="B1322" s="29">
        <v>1399</v>
      </c>
      <c r="C1322" s="29">
        <v>6</v>
      </c>
      <c r="D1322" s="29">
        <v>27</v>
      </c>
      <c r="E1322" s="29">
        <v>211812</v>
      </c>
      <c r="F1322" s="34">
        <f t="shared" si="40"/>
        <v>3.194060100557361E-2</v>
      </c>
      <c r="H1322" s="29" t="s">
        <v>1466</v>
      </c>
      <c r="I1322" s="29">
        <v>1399</v>
      </c>
      <c r="J1322" s="29">
        <v>5</v>
      </c>
      <c r="K1322" s="29">
        <v>25</v>
      </c>
      <c r="L1322" s="29">
        <v>220520</v>
      </c>
      <c r="M1322" s="34">
        <f t="shared" si="41"/>
        <v>9.0702947845855419E-5</v>
      </c>
    </row>
    <row r="1323" spans="1:13" x14ac:dyDescent="0.3">
      <c r="A1323" s="31" t="s">
        <v>1494</v>
      </c>
      <c r="B1323" s="31">
        <v>1399</v>
      </c>
      <c r="C1323" s="31">
        <v>6</v>
      </c>
      <c r="D1323" s="31">
        <v>29</v>
      </c>
      <c r="E1323" s="31">
        <v>215556</v>
      </c>
      <c r="F1323" s="34">
        <f t="shared" si="40"/>
        <v>1.7676052348308824E-2</v>
      </c>
      <c r="H1323" s="31" t="s">
        <v>1467</v>
      </c>
      <c r="I1323" s="31">
        <v>1399</v>
      </c>
      <c r="J1323" s="31">
        <v>5</v>
      </c>
      <c r="K1323" s="31">
        <v>26</v>
      </c>
      <c r="L1323" s="31">
        <v>219020</v>
      </c>
      <c r="M1323" s="34">
        <f t="shared" si="41"/>
        <v>-6.8021041175403418E-3</v>
      </c>
    </row>
    <row r="1324" spans="1:13" x14ac:dyDescent="0.3">
      <c r="A1324" s="29" t="s">
        <v>1495</v>
      </c>
      <c r="B1324" s="29">
        <v>1399</v>
      </c>
      <c r="C1324" s="29">
        <v>6</v>
      </c>
      <c r="D1324" s="29">
        <v>30</v>
      </c>
      <c r="E1324" s="29">
        <v>215375</v>
      </c>
      <c r="F1324" s="34">
        <f t="shared" si="40"/>
        <v>-8.3968899033193267E-4</v>
      </c>
      <c r="H1324" s="29" t="s">
        <v>1468</v>
      </c>
      <c r="I1324" s="29">
        <v>1399</v>
      </c>
      <c r="J1324" s="29">
        <v>5</v>
      </c>
      <c r="K1324" s="29">
        <v>27</v>
      </c>
      <c r="L1324" s="29">
        <v>224490</v>
      </c>
      <c r="M1324" s="34">
        <f t="shared" si="41"/>
        <v>2.4974888138069584E-2</v>
      </c>
    </row>
    <row r="1325" spans="1:13" x14ac:dyDescent="0.3">
      <c r="A1325" s="31" t="s">
        <v>1496</v>
      </c>
      <c r="B1325" s="31">
        <v>1399</v>
      </c>
      <c r="C1325" s="31">
        <v>6</v>
      </c>
      <c r="D1325" s="31">
        <v>31</v>
      </c>
      <c r="E1325" s="31">
        <v>218203</v>
      </c>
      <c r="F1325" s="34">
        <f t="shared" si="40"/>
        <v>1.3130586186883342E-2</v>
      </c>
      <c r="H1325" s="31" t="s">
        <v>1469</v>
      </c>
      <c r="I1325" s="31">
        <v>1399</v>
      </c>
      <c r="J1325" s="31">
        <v>5</v>
      </c>
      <c r="K1325" s="31">
        <v>28</v>
      </c>
      <c r="L1325" s="31">
        <v>225020</v>
      </c>
      <c r="M1325" s="34">
        <f t="shared" si="41"/>
        <v>2.3609069446299813E-3</v>
      </c>
    </row>
    <row r="1326" spans="1:13" x14ac:dyDescent="0.3">
      <c r="A1326" s="29" t="s">
        <v>1497</v>
      </c>
      <c r="B1326" s="29">
        <v>1399</v>
      </c>
      <c r="C1326" s="29">
        <v>7</v>
      </c>
      <c r="D1326" s="29">
        <v>1</v>
      </c>
      <c r="E1326" s="29">
        <v>217413</v>
      </c>
      <c r="F1326" s="34">
        <f t="shared" si="40"/>
        <v>-3.620481844887613E-3</v>
      </c>
      <c r="H1326" s="29" t="s">
        <v>1470</v>
      </c>
      <c r="I1326" s="29">
        <v>1399</v>
      </c>
      <c r="J1326" s="29">
        <v>5</v>
      </c>
      <c r="K1326" s="29">
        <v>29</v>
      </c>
      <c r="L1326" s="29">
        <v>223930</v>
      </c>
      <c r="M1326" s="34">
        <f t="shared" si="41"/>
        <v>-4.8440138654342046E-3</v>
      </c>
    </row>
    <row r="1327" spans="1:13" x14ac:dyDescent="0.3">
      <c r="A1327" s="31" t="s">
        <v>1498</v>
      </c>
      <c r="B1327" s="31">
        <v>1399</v>
      </c>
      <c r="C1327" s="31">
        <v>7</v>
      </c>
      <c r="D1327" s="31">
        <v>2</v>
      </c>
      <c r="E1327" s="31">
        <v>229601</v>
      </c>
      <c r="F1327" s="34">
        <f t="shared" si="40"/>
        <v>5.6059205291312031E-2</v>
      </c>
      <c r="H1327" s="31" t="s">
        <v>1471</v>
      </c>
      <c r="I1327" s="31">
        <v>1399</v>
      </c>
      <c r="J1327" s="31">
        <v>5</v>
      </c>
      <c r="K1327" s="31">
        <v>30</v>
      </c>
      <c r="L1327" s="31">
        <v>225020</v>
      </c>
      <c r="M1327" s="34">
        <f t="shared" si="41"/>
        <v>4.8675925512435825E-3</v>
      </c>
    </row>
    <row r="1328" spans="1:13" x14ac:dyDescent="0.3">
      <c r="A1328" s="29" t="s">
        <v>1499</v>
      </c>
      <c r="B1328" s="29">
        <v>1399</v>
      </c>
      <c r="C1328" s="29">
        <v>7</v>
      </c>
      <c r="D1328" s="29">
        <v>3</v>
      </c>
      <c r="E1328" s="29">
        <v>219595</v>
      </c>
      <c r="F1328" s="34">
        <f t="shared" si="40"/>
        <v>-4.3579949564679588E-2</v>
      </c>
      <c r="H1328" s="29" t="s">
        <v>1472</v>
      </c>
      <c r="I1328" s="29">
        <v>1399</v>
      </c>
      <c r="J1328" s="29">
        <v>6</v>
      </c>
      <c r="K1328" s="29">
        <v>1</v>
      </c>
      <c r="L1328" s="29">
        <v>225020</v>
      </c>
      <c r="M1328" s="34">
        <f t="shared" si="41"/>
        <v>0</v>
      </c>
    </row>
    <row r="1329" spans="1:13" x14ac:dyDescent="0.3">
      <c r="A1329" s="31" t="s">
        <v>1500</v>
      </c>
      <c r="B1329" s="31">
        <v>1399</v>
      </c>
      <c r="C1329" s="31">
        <v>7</v>
      </c>
      <c r="D1329" s="31">
        <v>5</v>
      </c>
      <c r="E1329" s="31">
        <v>235530</v>
      </c>
      <c r="F1329" s="34">
        <f t="shared" si="40"/>
        <v>7.2565404494637775E-2</v>
      </c>
      <c r="H1329" s="31" t="s">
        <v>1473</v>
      </c>
      <c r="I1329" s="31">
        <v>1399</v>
      </c>
      <c r="J1329" s="31">
        <v>6</v>
      </c>
      <c r="K1329" s="31">
        <v>2</v>
      </c>
      <c r="L1329" s="31">
        <v>224970</v>
      </c>
      <c r="M1329" s="34">
        <f t="shared" si="41"/>
        <v>-2.2220247089144163E-4</v>
      </c>
    </row>
    <row r="1330" spans="1:13" x14ac:dyDescent="0.3">
      <c r="A1330" s="29" t="s">
        <v>1501</v>
      </c>
      <c r="B1330" s="29">
        <v>1399</v>
      </c>
      <c r="C1330" s="29">
        <v>7</v>
      </c>
      <c r="D1330" s="29">
        <v>6</v>
      </c>
      <c r="E1330" s="29">
        <v>229516</v>
      </c>
      <c r="F1330" s="34">
        <f t="shared" si="40"/>
        <v>-2.5533902262981356E-2</v>
      </c>
      <c r="H1330" s="29" t="s">
        <v>1474</v>
      </c>
      <c r="I1330" s="29">
        <v>1399</v>
      </c>
      <c r="J1330" s="29">
        <v>6</v>
      </c>
      <c r="K1330" s="29">
        <v>3</v>
      </c>
      <c r="L1330" s="29">
        <v>224820</v>
      </c>
      <c r="M1330" s="34">
        <f t="shared" si="41"/>
        <v>-6.6675556740902753E-4</v>
      </c>
    </row>
    <row r="1331" spans="1:13" x14ac:dyDescent="0.3">
      <c r="A1331" s="31" t="s">
        <v>1502</v>
      </c>
      <c r="B1331" s="31">
        <v>1399</v>
      </c>
      <c r="C1331" s="31">
        <v>7</v>
      </c>
      <c r="D1331" s="31">
        <v>7</v>
      </c>
      <c r="E1331" s="31">
        <v>230474.5</v>
      </c>
      <c r="F1331" s="34">
        <f t="shared" si="40"/>
        <v>4.1761794384704842E-3</v>
      </c>
      <c r="H1331" s="31" t="s">
        <v>1475</v>
      </c>
      <c r="I1331" s="31">
        <v>1399</v>
      </c>
      <c r="J1331" s="31">
        <v>6</v>
      </c>
      <c r="K1331" s="31">
        <v>4</v>
      </c>
      <c r="L1331" s="31">
        <v>224790</v>
      </c>
      <c r="M1331" s="34">
        <f t="shared" si="41"/>
        <v>-1.3344008540161489E-4</v>
      </c>
    </row>
    <row r="1332" spans="1:13" x14ac:dyDescent="0.3">
      <c r="A1332" s="29" t="s">
        <v>1503</v>
      </c>
      <c r="B1332" s="29">
        <v>1399</v>
      </c>
      <c r="C1332" s="29">
        <v>7</v>
      </c>
      <c r="D1332" s="29">
        <v>8</v>
      </c>
      <c r="E1332" s="29">
        <v>231433</v>
      </c>
      <c r="F1332" s="34">
        <f t="shared" si="40"/>
        <v>4.1588114954149713E-3</v>
      </c>
      <c r="H1332" s="29" t="s">
        <v>1476</v>
      </c>
      <c r="I1332" s="29">
        <v>1399</v>
      </c>
      <c r="J1332" s="29">
        <v>6</v>
      </c>
      <c r="K1332" s="29">
        <v>5</v>
      </c>
      <c r="L1332" s="29">
        <v>229960</v>
      </c>
      <c r="M1332" s="34">
        <f t="shared" si="41"/>
        <v>2.2999243738600406E-2</v>
      </c>
    </row>
    <row r="1333" spans="1:13" x14ac:dyDescent="0.3">
      <c r="A1333" s="31" t="s">
        <v>1504</v>
      </c>
      <c r="B1333" s="31">
        <v>1399</v>
      </c>
      <c r="C1333" s="31">
        <v>7</v>
      </c>
      <c r="D1333" s="31">
        <v>9</v>
      </c>
      <c r="E1333" s="31">
        <v>235968</v>
      </c>
      <c r="F1333" s="34">
        <f t="shared" si="40"/>
        <v>1.9595304040478156E-2</v>
      </c>
      <c r="H1333" s="31" t="s">
        <v>1477</v>
      </c>
      <c r="I1333" s="31">
        <v>1399</v>
      </c>
      <c r="J1333" s="31">
        <v>6</v>
      </c>
      <c r="K1333" s="31">
        <v>6</v>
      </c>
      <c r="L1333" s="31">
        <v>231020</v>
      </c>
      <c r="M1333" s="34">
        <f t="shared" si="41"/>
        <v>4.6094973038788289E-3</v>
      </c>
    </row>
    <row r="1334" spans="1:13" x14ac:dyDescent="0.3">
      <c r="A1334" s="29" t="s">
        <v>1505</v>
      </c>
      <c r="B1334" s="29">
        <v>1399</v>
      </c>
      <c r="C1334" s="29">
        <v>7</v>
      </c>
      <c r="D1334" s="29">
        <v>10</v>
      </c>
      <c r="E1334" s="29">
        <v>235951</v>
      </c>
      <c r="F1334" s="34">
        <f t="shared" si="40"/>
        <v>-7.2043666937915418E-5</v>
      </c>
      <c r="H1334" s="29" t="s">
        <v>1478</v>
      </c>
      <c r="I1334" s="29">
        <v>1399</v>
      </c>
      <c r="J1334" s="29">
        <v>6</v>
      </c>
      <c r="K1334" s="29">
        <v>10</v>
      </c>
      <c r="L1334" s="29">
        <v>231520</v>
      </c>
      <c r="M1334" s="34">
        <f t="shared" si="41"/>
        <v>2.164314777941323E-3</v>
      </c>
    </row>
    <row r="1335" spans="1:13" x14ac:dyDescent="0.3">
      <c r="A1335" s="31" t="s">
        <v>1506</v>
      </c>
      <c r="B1335" s="31">
        <v>1399</v>
      </c>
      <c r="C1335" s="31">
        <v>7</v>
      </c>
      <c r="D1335" s="31">
        <v>12</v>
      </c>
      <c r="E1335" s="31">
        <v>237148</v>
      </c>
      <c r="F1335" s="34">
        <f t="shared" si="40"/>
        <v>5.0730872087849654E-3</v>
      </c>
      <c r="H1335" s="31" t="s">
        <v>1479</v>
      </c>
      <c r="I1335" s="31">
        <v>1399</v>
      </c>
      <c r="J1335" s="31">
        <v>6</v>
      </c>
      <c r="K1335" s="31">
        <v>11</v>
      </c>
      <c r="L1335" s="31">
        <v>229000</v>
      </c>
      <c r="M1335" s="34">
        <f t="shared" si="41"/>
        <v>-1.088458880442289E-2</v>
      </c>
    </row>
    <row r="1336" spans="1:13" x14ac:dyDescent="0.3">
      <c r="A1336" s="29" t="s">
        <v>1507</v>
      </c>
      <c r="B1336" s="29">
        <v>1399</v>
      </c>
      <c r="C1336" s="29">
        <v>7</v>
      </c>
      <c r="D1336" s="29">
        <v>13</v>
      </c>
      <c r="E1336" s="29">
        <v>229963</v>
      </c>
      <c r="F1336" s="34">
        <f t="shared" si="40"/>
        <v>-3.0297535716092949E-2</v>
      </c>
      <c r="H1336" s="29" t="s">
        <v>1480</v>
      </c>
      <c r="I1336" s="29">
        <v>1399</v>
      </c>
      <c r="J1336" s="29">
        <v>6</v>
      </c>
      <c r="K1336" s="29">
        <v>12</v>
      </c>
      <c r="L1336" s="29">
        <v>226960</v>
      </c>
      <c r="M1336" s="34">
        <f t="shared" si="41"/>
        <v>-8.9082969432314751E-3</v>
      </c>
    </row>
    <row r="1337" spans="1:13" x14ac:dyDescent="0.3">
      <c r="A1337" s="31" t="s">
        <v>1508</v>
      </c>
      <c r="B1337" s="31">
        <v>1399</v>
      </c>
      <c r="C1337" s="31">
        <v>7</v>
      </c>
      <c r="D1337" s="31">
        <v>14</v>
      </c>
      <c r="E1337" s="31">
        <v>232597</v>
      </c>
      <c r="F1337" s="34">
        <f t="shared" si="40"/>
        <v>1.1454016515700438E-2</v>
      </c>
      <c r="H1337" s="31" t="s">
        <v>1481</v>
      </c>
      <c r="I1337" s="31">
        <v>1399</v>
      </c>
      <c r="J1337" s="31">
        <v>6</v>
      </c>
      <c r="K1337" s="31">
        <v>13</v>
      </c>
      <c r="L1337" s="31">
        <v>224520</v>
      </c>
      <c r="M1337" s="34">
        <f t="shared" si="41"/>
        <v>-1.0750793091293565E-2</v>
      </c>
    </row>
    <row r="1338" spans="1:13" x14ac:dyDescent="0.3">
      <c r="A1338" s="29" t="s">
        <v>1509</v>
      </c>
      <c r="B1338" s="29">
        <v>1399</v>
      </c>
      <c r="C1338" s="29">
        <v>7</v>
      </c>
      <c r="D1338" s="29">
        <v>15</v>
      </c>
      <c r="E1338" s="29">
        <v>237019</v>
      </c>
      <c r="F1338" s="34">
        <f t="shared" si="40"/>
        <v>1.9011423191184651E-2</v>
      </c>
      <c r="H1338" s="29" t="s">
        <v>1482</v>
      </c>
      <c r="I1338" s="29">
        <v>1399</v>
      </c>
      <c r="J1338" s="29">
        <v>6</v>
      </c>
      <c r="K1338" s="29">
        <v>15</v>
      </c>
      <c r="L1338" s="29">
        <v>224520</v>
      </c>
      <c r="M1338" s="34">
        <f t="shared" si="41"/>
        <v>0</v>
      </c>
    </row>
    <row r="1339" spans="1:13" x14ac:dyDescent="0.3">
      <c r="A1339" s="31" t="s">
        <v>1510</v>
      </c>
      <c r="B1339" s="31">
        <v>1399</v>
      </c>
      <c r="C1339" s="31">
        <v>7</v>
      </c>
      <c r="D1339" s="31">
        <v>16</v>
      </c>
      <c r="E1339" s="31">
        <v>241441</v>
      </c>
      <c r="F1339" s="34">
        <f t="shared" si="40"/>
        <v>1.8656732160712952E-2</v>
      </c>
      <c r="H1339" s="31" t="s">
        <v>1483</v>
      </c>
      <c r="I1339" s="31">
        <v>1399</v>
      </c>
      <c r="J1339" s="31">
        <v>6</v>
      </c>
      <c r="K1339" s="31">
        <v>16</v>
      </c>
      <c r="L1339" s="31">
        <v>226020</v>
      </c>
      <c r="M1339" s="34">
        <f t="shared" si="41"/>
        <v>6.6809192944949913E-3</v>
      </c>
    </row>
    <row r="1340" spans="1:13" x14ac:dyDescent="0.3">
      <c r="A1340" s="29" t="s">
        <v>1511</v>
      </c>
      <c r="B1340" s="29">
        <v>1399</v>
      </c>
      <c r="C1340" s="29">
        <v>7</v>
      </c>
      <c r="D1340" s="29">
        <v>19</v>
      </c>
      <c r="E1340" s="29">
        <v>239528</v>
      </c>
      <c r="F1340" s="34">
        <f t="shared" si="40"/>
        <v>-7.9232607552155443E-3</v>
      </c>
      <c r="H1340" s="29" t="s">
        <v>1484</v>
      </c>
      <c r="I1340" s="29">
        <v>1399</v>
      </c>
      <c r="J1340" s="29">
        <v>6</v>
      </c>
      <c r="K1340" s="29">
        <v>17</v>
      </c>
      <c r="L1340" s="29">
        <v>225970</v>
      </c>
      <c r="M1340" s="34">
        <f t="shared" si="41"/>
        <v>-2.212193611185187E-4</v>
      </c>
    </row>
    <row r="1341" spans="1:13" x14ac:dyDescent="0.3">
      <c r="A1341" s="31" t="s">
        <v>1512</v>
      </c>
      <c r="B1341" s="31">
        <v>1399</v>
      </c>
      <c r="C1341" s="31">
        <v>7</v>
      </c>
      <c r="D1341" s="31">
        <v>20</v>
      </c>
      <c r="E1341" s="31">
        <v>232089</v>
      </c>
      <c r="F1341" s="34">
        <f t="shared" si="40"/>
        <v>-3.1056911926789388E-2</v>
      </c>
      <c r="H1341" s="31" t="s">
        <v>1485</v>
      </c>
      <c r="I1341" s="31">
        <v>1399</v>
      </c>
      <c r="J1341" s="31">
        <v>6</v>
      </c>
      <c r="K1341" s="31">
        <v>18</v>
      </c>
      <c r="L1341" s="31">
        <v>227520</v>
      </c>
      <c r="M1341" s="34">
        <f t="shared" si="41"/>
        <v>6.8593176085320895E-3</v>
      </c>
    </row>
    <row r="1342" spans="1:13" x14ac:dyDescent="0.3">
      <c r="A1342" s="29" t="s">
        <v>1513</v>
      </c>
      <c r="B1342" s="29">
        <v>1399</v>
      </c>
      <c r="C1342" s="29">
        <v>7</v>
      </c>
      <c r="D1342" s="29">
        <v>21</v>
      </c>
      <c r="E1342" s="29">
        <v>240318</v>
      </c>
      <c r="F1342" s="34">
        <f t="shared" si="40"/>
        <v>3.5456225844396005E-2</v>
      </c>
      <c r="H1342" s="29" t="s">
        <v>1486</v>
      </c>
      <c r="I1342" s="29">
        <v>1399</v>
      </c>
      <c r="J1342" s="29">
        <v>6</v>
      </c>
      <c r="K1342" s="29">
        <v>19</v>
      </c>
      <c r="L1342" s="29">
        <v>227490</v>
      </c>
      <c r="M1342" s="34">
        <f t="shared" si="41"/>
        <v>-1.3185654008440739E-4</v>
      </c>
    </row>
    <row r="1343" spans="1:13" x14ac:dyDescent="0.3">
      <c r="A1343" s="31" t="s">
        <v>1514</v>
      </c>
      <c r="B1343" s="31">
        <v>1399</v>
      </c>
      <c r="C1343" s="31">
        <v>7</v>
      </c>
      <c r="D1343" s="31">
        <v>22</v>
      </c>
      <c r="E1343" s="31">
        <v>220789</v>
      </c>
      <c r="F1343" s="34">
        <f t="shared" si="40"/>
        <v>-8.1263159646801308E-2</v>
      </c>
      <c r="H1343" s="31" t="s">
        <v>1487</v>
      </c>
      <c r="I1343" s="31">
        <v>1399</v>
      </c>
      <c r="J1343" s="31">
        <v>6</v>
      </c>
      <c r="K1343" s="31">
        <v>20</v>
      </c>
      <c r="L1343" s="31">
        <v>228000</v>
      </c>
      <c r="M1343" s="34">
        <f t="shared" si="41"/>
        <v>2.2418567849136206E-3</v>
      </c>
    </row>
    <row r="1344" spans="1:13" x14ac:dyDescent="0.3">
      <c r="A1344" s="29" t="s">
        <v>1515</v>
      </c>
      <c r="B1344" s="29">
        <v>1399</v>
      </c>
      <c r="C1344" s="29">
        <v>7</v>
      </c>
      <c r="D1344" s="29">
        <v>23</v>
      </c>
      <c r="E1344" s="29">
        <v>264997</v>
      </c>
      <c r="F1344" s="34">
        <f t="shared" si="40"/>
        <v>0.20022736639959415</v>
      </c>
      <c r="H1344" s="29" t="s">
        <v>1488</v>
      </c>
      <c r="I1344" s="29">
        <v>1399</v>
      </c>
      <c r="J1344" s="29">
        <v>6</v>
      </c>
      <c r="K1344" s="29">
        <v>22</v>
      </c>
      <c r="L1344" s="29">
        <v>231570</v>
      </c>
      <c r="M1344" s="34">
        <f t="shared" si="41"/>
        <v>1.5657894736842204E-2</v>
      </c>
    </row>
    <row r="1345" spans="1:13" x14ac:dyDescent="0.3">
      <c r="A1345" s="31" t="s">
        <v>1516</v>
      </c>
      <c r="B1345" s="31">
        <v>1399</v>
      </c>
      <c r="C1345" s="31">
        <v>7</v>
      </c>
      <c r="D1345" s="31">
        <v>24</v>
      </c>
      <c r="E1345" s="31">
        <v>239406</v>
      </c>
      <c r="F1345" s="34">
        <f t="shared" si="40"/>
        <v>-9.657090457627826E-2</v>
      </c>
      <c r="H1345" s="31" t="s">
        <v>1489</v>
      </c>
      <c r="I1345" s="31">
        <v>1399</v>
      </c>
      <c r="J1345" s="31">
        <v>6</v>
      </c>
      <c r="K1345" s="31">
        <v>23</v>
      </c>
      <c r="L1345" s="31">
        <v>234390</v>
      </c>
      <c r="M1345" s="34">
        <f t="shared" si="41"/>
        <v>1.2177743230988414E-2</v>
      </c>
    </row>
    <row r="1346" spans="1:13" x14ac:dyDescent="0.3">
      <c r="A1346" s="29" t="s">
        <v>1517</v>
      </c>
      <c r="B1346" s="29">
        <v>1399</v>
      </c>
      <c r="C1346" s="29">
        <v>7</v>
      </c>
      <c r="D1346" s="29">
        <v>27</v>
      </c>
      <c r="E1346" s="29">
        <v>247074</v>
      </c>
      <c r="F1346" s="34">
        <f t="shared" si="40"/>
        <v>3.2029272449312085E-2</v>
      </c>
      <c r="H1346" s="29" t="s">
        <v>1490</v>
      </c>
      <c r="I1346" s="29">
        <v>1399</v>
      </c>
      <c r="J1346" s="29">
        <v>6</v>
      </c>
      <c r="K1346" s="29">
        <v>24</v>
      </c>
      <c r="L1346" s="29">
        <v>235920</v>
      </c>
      <c r="M1346" s="34">
        <f t="shared" si="41"/>
        <v>6.5275822347370394E-3</v>
      </c>
    </row>
    <row r="1347" spans="1:13" x14ac:dyDescent="0.3">
      <c r="A1347" s="31" t="s">
        <v>1518</v>
      </c>
      <c r="B1347" s="31">
        <v>1399</v>
      </c>
      <c r="C1347" s="31">
        <v>7</v>
      </c>
      <c r="D1347" s="31">
        <v>28</v>
      </c>
      <c r="E1347" s="31">
        <v>262966</v>
      </c>
      <c r="F1347" s="34">
        <f t="shared" si="40"/>
        <v>6.4320810769243231E-2</v>
      </c>
      <c r="H1347" s="31" t="s">
        <v>1491</v>
      </c>
      <c r="I1347" s="31">
        <v>1399</v>
      </c>
      <c r="J1347" s="31">
        <v>6</v>
      </c>
      <c r="K1347" s="31">
        <v>25</v>
      </c>
      <c r="L1347" s="31">
        <v>266020</v>
      </c>
      <c r="M1347" s="34">
        <f t="shared" si="41"/>
        <v>0.12758562224482883</v>
      </c>
    </row>
    <row r="1348" spans="1:13" x14ac:dyDescent="0.3">
      <c r="A1348" s="29" t="s">
        <v>1519</v>
      </c>
      <c r="B1348" s="29">
        <v>1399</v>
      </c>
      <c r="C1348" s="29">
        <v>7</v>
      </c>
      <c r="D1348" s="29">
        <v>29</v>
      </c>
      <c r="E1348" s="29">
        <v>266514</v>
      </c>
      <c r="F1348" s="34">
        <f t="shared" si="40"/>
        <v>1.3492238540343537E-2</v>
      </c>
      <c r="H1348" s="29" t="s">
        <v>1492</v>
      </c>
      <c r="I1348" s="29">
        <v>1399</v>
      </c>
      <c r="J1348" s="29">
        <v>6</v>
      </c>
      <c r="K1348" s="29">
        <v>26</v>
      </c>
      <c r="L1348" s="29">
        <v>265980</v>
      </c>
      <c r="M1348" s="34">
        <f t="shared" si="41"/>
        <v>-1.5036463423800939E-4</v>
      </c>
    </row>
    <row r="1349" spans="1:13" x14ac:dyDescent="0.3">
      <c r="A1349" s="31" t="s">
        <v>1520</v>
      </c>
      <c r="B1349" s="31">
        <v>1399</v>
      </c>
      <c r="C1349" s="31">
        <v>7</v>
      </c>
      <c r="D1349" s="31">
        <v>30</v>
      </c>
      <c r="E1349" s="31">
        <v>258749</v>
      </c>
      <c r="F1349" s="34">
        <f t="shared" si="40"/>
        <v>-2.9135430033694343E-2</v>
      </c>
      <c r="H1349" s="31" t="s">
        <v>1493</v>
      </c>
      <c r="I1349" s="31">
        <v>1399</v>
      </c>
      <c r="J1349" s="31">
        <v>6</v>
      </c>
      <c r="K1349" s="31">
        <v>27</v>
      </c>
      <c r="L1349" s="31">
        <v>267970</v>
      </c>
      <c r="M1349" s="34">
        <f t="shared" si="41"/>
        <v>7.4817655462817712E-3</v>
      </c>
    </row>
    <row r="1350" spans="1:13" x14ac:dyDescent="0.3">
      <c r="A1350" s="29" t="s">
        <v>1521</v>
      </c>
      <c r="B1350" s="29">
        <v>1399</v>
      </c>
      <c r="C1350" s="29">
        <v>8</v>
      </c>
      <c r="D1350" s="29">
        <v>1</v>
      </c>
      <c r="E1350" s="29">
        <v>260091</v>
      </c>
      <c r="F1350" s="34">
        <f t="shared" ref="F1350:F1413" si="42">E1350/E1349-1</f>
        <v>5.1864934743708346E-3</v>
      </c>
      <c r="H1350" s="29" t="s">
        <v>1494</v>
      </c>
      <c r="I1350" s="29">
        <v>1399</v>
      </c>
      <c r="J1350" s="29">
        <v>6</v>
      </c>
      <c r="K1350" s="29">
        <v>29</v>
      </c>
      <c r="L1350" s="29">
        <v>264480</v>
      </c>
      <c r="M1350" s="34">
        <f t="shared" ref="M1350:M1413" si="43">L1350/L1349-1</f>
        <v>-1.3023845952905178E-2</v>
      </c>
    </row>
    <row r="1351" spans="1:13" x14ac:dyDescent="0.3">
      <c r="A1351" s="31" t="s">
        <v>1522</v>
      </c>
      <c r="B1351" s="31">
        <v>1399</v>
      </c>
      <c r="C1351" s="31">
        <v>8</v>
      </c>
      <c r="D1351" s="31">
        <v>3</v>
      </c>
      <c r="E1351" s="31">
        <v>252219</v>
      </c>
      <c r="F1351" s="34">
        <f t="shared" si="42"/>
        <v>-3.0266329861471597E-2</v>
      </c>
      <c r="H1351" s="31" t="s">
        <v>1495</v>
      </c>
      <c r="I1351" s="31">
        <v>1399</v>
      </c>
      <c r="J1351" s="31">
        <v>6</v>
      </c>
      <c r="K1351" s="31">
        <v>30</v>
      </c>
      <c r="L1351" s="31">
        <v>272980</v>
      </c>
      <c r="M1351" s="34">
        <f t="shared" si="43"/>
        <v>3.2138535995160256E-2</v>
      </c>
    </row>
    <row r="1352" spans="1:13" x14ac:dyDescent="0.3">
      <c r="A1352" s="29" t="s">
        <v>1523</v>
      </c>
      <c r="B1352" s="29">
        <v>1399</v>
      </c>
      <c r="C1352" s="29">
        <v>8</v>
      </c>
      <c r="D1352" s="29">
        <v>5</v>
      </c>
      <c r="E1352" s="29">
        <v>268311</v>
      </c>
      <c r="F1352" s="34">
        <f t="shared" si="42"/>
        <v>6.380169614501674E-2</v>
      </c>
      <c r="H1352" s="29" t="s">
        <v>1496</v>
      </c>
      <c r="I1352" s="29">
        <v>1399</v>
      </c>
      <c r="J1352" s="29">
        <v>6</v>
      </c>
      <c r="K1352" s="29">
        <v>31</v>
      </c>
      <c r="L1352" s="29">
        <v>269450</v>
      </c>
      <c r="M1352" s="34">
        <f t="shared" si="43"/>
        <v>-1.2931350282071929E-2</v>
      </c>
    </row>
    <row r="1353" spans="1:13" x14ac:dyDescent="0.3">
      <c r="A1353" s="31" t="s">
        <v>1524</v>
      </c>
      <c r="B1353" s="31">
        <v>1399</v>
      </c>
      <c r="C1353" s="31">
        <v>8</v>
      </c>
      <c r="D1353" s="31">
        <v>6</v>
      </c>
      <c r="E1353" s="31">
        <v>267389</v>
      </c>
      <c r="F1353" s="34">
        <f t="shared" si="42"/>
        <v>-3.4363108482320381E-3</v>
      </c>
      <c r="H1353" s="31" t="s">
        <v>1497</v>
      </c>
      <c r="I1353" s="31">
        <v>1399</v>
      </c>
      <c r="J1353" s="31">
        <v>7</v>
      </c>
      <c r="K1353" s="31">
        <v>1</v>
      </c>
      <c r="L1353" s="31">
        <v>272030</v>
      </c>
      <c r="M1353" s="34">
        <f t="shared" si="43"/>
        <v>9.5750603080348995E-3</v>
      </c>
    </row>
    <row r="1354" spans="1:13" x14ac:dyDescent="0.3">
      <c r="A1354" s="29" t="s">
        <v>1525</v>
      </c>
      <c r="B1354" s="29">
        <v>1399</v>
      </c>
      <c r="C1354" s="29">
        <v>8</v>
      </c>
      <c r="D1354" s="29">
        <v>7</v>
      </c>
      <c r="E1354" s="29">
        <v>268730</v>
      </c>
      <c r="F1354" s="34">
        <f t="shared" si="42"/>
        <v>5.0151651713421508E-3</v>
      </c>
      <c r="H1354" s="29" t="s">
        <v>1498</v>
      </c>
      <c r="I1354" s="29">
        <v>1399</v>
      </c>
      <c r="J1354" s="29">
        <v>7</v>
      </c>
      <c r="K1354" s="29">
        <v>2</v>
      </c>
      <c r="L1354" s="29">
        <v>277980</v>
      </c>
      <c r="M1354" s="34">
        <f t="shared" si="43"/>
        <v>2.1872587582251857E-2</v>
      </c>
    </row>
    <row r="1355" spans="1:13" x14ac:dyDescent="0.3">
      <c r="A1355" s="31" t="s">
        <v>1526</v>
      </c>
      <c r="B1355" s="31">
        <v>1399</v>
      </c>
      <c r="C1355" s="31">
        <v>8</v>
      </c>
      <c r="D1355" s="31">
        <v>8</v>
      </c>
      <c r="E1355" s="31">
        <v>268730</v>
      </c>
      <c r="F1355" s="34">
        <f t="shared" si="42"/>
        <v>0</v>
      </c>
      <c r="H1355" s="31" t="s">
        <v>1499</v>
      </c>
      <c r="I1355" s="31">
        <v>1399</v>
      </c>
      <c r="J1355" s="31">
        <v>7</v>
      </c>
      <c r="K1355" s="31">
        <v>3</v>
      </c>
      <c r="L1355" s="31">
        <v>277970</v>
      </c>
      <c r="M1355" s="34">
        <f t="shared" si="43"/>
        <v>-3.5973811065570516E-5</v>
      </c>
    </row>
    <row r="1356" spans="1:13" x14ac:dyDescent="0.3">
      <c r="A1356" s="29" t="s">
        <v>1527</v>
      </c>
      <c r="B1356" s="29">
        <v>1399</v>
      </c>
      <c r="C1356" s="29">
        <v>8</v>
      </c>
      <c r="D1356" s="29">
        <v>10</v>
      </c>
      <c r="E1356" s="29">
        <v>268317</v>
      </c>
      <c r="F1356" s="34">
        <f t="shared" si="42"/>
        <v>-1.5368585569158766E-3</v>
      </c>
      <c r="H1356" s="29" t="s">
        <v>1500</v>
      </c>
      <c r="I1356" s="29">
        <v>1399</v>
      </c>
      <c r="J1356" s="29">
        <v>7</v>
      </c>
      <c r="K1356" s="29">
        <v>5</v>
      </c>
      <c r="L1356" s="29">
        <v>285060</v>
      </c>
      <c r="M1356" s="34">
        <f t="shared" si="43"/>
        <v>2.5506349606072565E-2</v>
      </c>
    </row>
    <row r="1357" spans="1:13" x14ac:dyDescent="0.3">
      <c r="A1357" s="31" t="s">
        <v>1528</v>
      </c>
      <c r="B1357" s="31">
        <v>1399</v>
      </c>
      <c r="C1357" s="31">
        <v>8</v>
      </c>
      <c r="D1357" s="31">
        <v>11</v>
      </c>
      <c r="E1357" s="31">
        <v>260700</v>
      </c>
      <c r="F1357" s="34">
        <f t="shared" si="42"/>
        <v>-2.8388063372801531E-2</v>
      </c>
      <c r="H1357" s="31" t="s">
        <v>1501</v>
      </c>
      <c r="I1357" s="31">
        <v>1399</v>
      </c>
      <c r="J1357" s="31">
        <v>7</v>
      </c>
      <c r="K1357" s="31">
        <v>6</v>
      </c>
      <c r="L1357" s="31">
        <v>287000</v>
      </c>
      <c r="M1357" s="34">
        <f t="shared" si="43"/>
        <v>6.8055847891672627E-3</v>
      </c>
    </row>
    <row r="1358" spans="1:13" x14ac:dyDescent="0.3">
      <c r="A1358" s="29" t="s">
        <v>1529</v>
      </c>
      <c r="B1358" s="29">
        <v>1399</v>
      </c>
      <c r="C1358" s="29">
        <v>8</v>
      </c>
      <c r="D1358" s="29">
        <v>12</v>
      </c>
      <c r="E1358" s="29">
        <v>257820</v>
      </c>
      <c r="F1358" s="34">
        <f t="shared" si="42"/>
        <v>-1.104718066743382E-2</v>
      </c>
      <c r="H1358" s="29" t="s">
        <v>1502</v>
      </c>
      <c r="I1358" s="29">
        <v>1399</v>
      </c>
      <c r="J1358" s="29">
        <v>7</v>
      </c>
      <c r="K1358" s="29">
        <v>7</v>
      </c>
      <c r="L1358" s="29">
        <v>289470</v>
      </c>
      <c r="M1358" s="34">
        <f t="shared" si="43"/>
        <v>8.6062717770034602E-3</v>
      </c>
    </row>
    <row r="1359" spans="1:13" x14ac:dyDescent="0.3">
      <c r="A1359" s="31" t="s">
        <v>1530</v>
      </c>
      <c r="B1359" s="31">
        <v>1399</v>
      </c>
      <c r="C1359" s="31">
        <v>8</v>
      </c>
      <c r="D1359" s="31">
        <v>14</v>
      </c>
      <c r="E1359" s="31">
        <v>257820</v>
      </c>
      <c r="F1359" s="34">
        <f t="shared" si="42"/>
        <v>0</v>
      </c>
      <c r="H1359" s="31" t="s">
        <v>1503</v>
      </c>
      <c r="I1359" s="31">
        <v>1399</v>
      </c>
      <c r="J1359" s="31">
        <v>7</v>
      </c>
      <c r="K1359" s="31">
        <v>8</v>
      </c>
      <c r="L1359" s="31">
        <v>285020</v>
      </c>
      <c r="M1359" s="34">
        <f t="shared" si="43"/>
        <v>-1.5372922928109989E-2</v>
      </c>
    </row>
    <row r="1360" spans="1:13" x14ac:dyDescent="0.3">
      <c r="A1360" s="29" t="s">
        <v>1531</v>
      </c>
      <c r="B1360" s="29">
        <v>1399</v>
      </c>
      <c r="C1360" s="29">
        <v>8</v>
      </c>
      <c r="D1360" s="29">
        <v>15</v>
      </c>
      <c r="E1360" s="29">
        <v>267204</v>
      </c>
      <c r="F1360" s="34">
        <f t="shared" si="42"/>
        <v>3.6397486618571007E-2</v>
      </c>
      <c r="H1360" s="29" t="s">
        <v>1504</v>
      </c>
      <c r="I1360" s="29">
        <v>1399</v>
      </c>
      <c r="J1360" s="29">
        <v>7</v>
      </c>
      <c r="K1360" s="29">
        <v>9</v>
      </c>
      <c r="L1360" s="29">
        <v>287520</v>
      </c>
      <c r="M1360" s="34">
        <f t="shared" si="43"/>
        <v>8.7713142937337896E-3</v>
      </c>
    </row>
    <row r="1361" spans="1:13" x14ac:dyDescent="0.3">
      <c r="A1361" s="31" t="s">
        <v>1532</v>
      </c>
      <c r="B1361" s="31">
        <v>1399</v>
      </c>
      <c r="C1361" s="31">
        <v>8</v>
      </c>
      <c r="D1361" s="31">
        <v>17</v>
      </c>
      <c r="E1361" s="31">
        <v>261468</v>
      </c>
      <c r="F1361" s="34">
        <f t="shared" si="42"/>
        <v>-2.1466744509812674E-2</v>
      </c>
      <c r="H1361" s="31" t="s">
        <v>1505</v>
      </c>
      <c r="I1361" s="31">
        <v>1399</v>
      </c>
      <c r="J1361" s="31">
        <v>7</v>
      </c>
      <c r="K1361" s="31">
        <v>10</v>
      </c>
      <c r="L1361" s="31">
        <v>289040</v>
      </c>
      <c r="M1361" s="34">
        <f t="shared" si="43"/>
        <v>5.286588759042754E-3</v>
      </c>
    </row>
    <row r="1362" spans="1:13" x14ac:dyDescent="0.3">
      <c r="A1362" s="29" t="s">
        <v>1533</v>
      </c>
      <c r="B1362" s="29">
        <v>1399</v>
      </c>
      <c r="C1362" s="29">
        <v>8</v>
      </c>
      <c r="D1362" s="29">
        <v>18</v>
      </c>
      <c r="E1362" s="29">
        <v>258451</v>
      </c>
      <c r="F1362" s="34">
        <f t="shared" si="42"/>
        <v>-1.1538696895987299E-2</v>
      </c>
      <c r="H1362" s="29" t="s">
        <v>1506</v>
      </c>
      <c r="I1362" s="29">
        <v>1399</v>
      </c>
      <c r="J1362" s="29">
        <v>7</v>
      </c>
      <c r="K1362" s="29">
        <v>12</v>
      </c>
      <c r="L1362" s="29">
        <v>284490</v>
      </c>
      <c r="M1362" s="34">
        <f t="shared" si="43"/>
        <v>-1.5741765845557754E-2</v>
      </c>
    </row>
    <row r="1363" spans="1:13" x14ac:dyDescent="0.3">
      <c r="A1363" s="31" t="s">
        <v>1534</v>
      </c>
      <c r="B1363" s="31">
        <v>1399</v>
      </c>
      <c r="C1363" s="31">
        <v>8</v>
      </c>
      <c r="D1363" s="31">
        <v>19</v>
      </c>
      <c r="E1363" s="31">
        <v>243156</v>
      </c>
      <c r="F1363" s="34">
        <f t="shared" si="42"/>
        <v>-5.9179496306843493E-2</v>
      </c>
      <c r="H1363" s="31" t="s">
        <v>1507</v>
      </c>
      <c r="I1363" s="31">
        <v>1399</v>
      </c>
      <c r="J1363" s="31">
        <v>7</v>
      </c>
      <c r="K1363" s="31">
        <v>13</v>
      </c>
      <c r="L1363" s="31">
        <v>269950</v>
      </c>
      <c r="M1363" s="34">
        <f t="shared" si="43"/>
        <v>-5.1109002073886578E-2</v>
      </c>
    </row>
    <row r="1364" spans="1:13" x14ac:dyDescent="0.3">
      <c r="A1364" s="29" t="s">
        <v>1535</v>
      </c>
      <c r="B1364" s="29">
        <v>1399</v>
      </c>
      <c r="C1364" s="29">
        <v>8</v>
      </c>
      <c r="D1364" s="29">
        <v>20</v>
      </c>
      <c r="E1364" s="29">
        <v>251805</v>
      </c>
      <c r="F1364" s="34">
        <f t="shared" si="42"/>
        <v>3.5569757686423564E-2</v>
      </c>
      <c r="H1364" s="29" t="s">
        <v>1508</v>
      </c>
      <c r="I1364" s="29">
        <v>1399</v>
      </c>
      <c r="J1364" s="29">
        <v>7</v>
      </c>
      <c r="K1364" s="29">
        <v>14</v>
      </c>
      <c r="L1364" s="29">
        <v>281990</v>
      </c>
      <c r="M1364" s="34">
        <f t="shared" si="43"/>
        <v>4.4600852009631486E-2</v>
      </c>
    </row>
    <row r="1365" spans="1:13" x14ac:dyDescent="0.3">
      <c r="A1365" s="31" t="s">
        <v>1536</v>
      </c>
      <c r="B1365" s="31">
        <v>1399</v>
      </c>
      <c r="C1365" s="31">
        <v>8</v>
      </c>
      <c r="D1365" s="31">
        <v>21</v>
      </c>
      <c r="E1365" s="31">
        <v>251805</v>
      </c>
      <c r="F1365" s="34">
        <f t="shared" si="42"/>
        <v>0</v>
      </c>
      <c r="H1365" s="31" t="s">
        <v>1509</v>
      </c>
      <c r="I1365" s="31">
        <v>1399</v>
      </c>
      <c r="J1365" s="31">
        <v>7</v>
      </c>
      <c r="K1365" s="31">
        <v>15</v>
      </c>
      <c r="L1365" s="31">
        <v>292000</v>
      </c>
      <c r="M1365" s="34">
        <f t="shared" si="43"/>
        <v>3.5497712684847027E-2</v>
      </c>
    </row>
    <row r="1366" spans="1:13" x14ac:dyDescent="0.3">
      <c r="A1366" s="29" t="s">
        <v>1537</v>
      </c>
      <c r="B1366" s="29">
        <v>1399</v>
      </c>
      <c r="C1366" s="29">
        <v>8</v>
      </c>
      <c r="D1366" s="29">
        <v>22</v>
      </c>
      <c r="E1366" s="29">
        <v>251805</v>
      </c>
      <c r="F1366" s="34">
        <f t="shared" si="42"/>
        <v>0</v>
      </c>
      <c r="H1366" s="29" t="s">
        <v>1510</v>
      </c>
      <c r="I1366" s="29">
        <v>1399</v>
      </c>
      <c r="J1366" s="29">
        <v>7</v>
      </c>
      <c r="K1366" s="29">
        <v>16</v>
      </c>
      <c r="L1366" s="29">
        <v>292020</v>
      </c>
      <c r="M1366" s="34">
        <f t="shared" si="43"/>
        <v>6.8493150684911797E-5</v>
      </c>
    </row>
    <row r="1367" spans="1:13" x14ac:dyDescent="0.3">
      <c r="A1367" s="31" t="s">
        <v>1538</v>
      </c>
      <c r="B1367" s="31">
        <v>1399</v>
      </c>
      <c r="C1367" s="31">
        <v>8</v>
      </c>
      <c r="D1367" s="31">
        <v>24</v>
      </c>
      <c r="E1367" s="31">
        <v>253259</v>
      </c>
      <c r="F1367" s="34">
        <f t="shared" si="42"/>
        <v>5.774309485514495E-3</v>
      </c>
      <c r="H1367" s="31" t="s">
        <v>1511</v>
      </c>
      <c r="I1367" s="31">
        <v>1399</v>
      </c>
      <c r="J1367" s="31">
        <v>7</v>
      </c>
      <c r="K1367" s="31">
        <v>19</v>
      </c>
      <c r="L1367" s="31">
        <v>299560</v>
      </c>
      <c r="M1367" s="34">
        <f t="shared" si="43"/>
        <v>2.5820149304842221E-2</v>
      </c>
    </row>
    <row r="1368" spans="1:13" x14ac:dyDescent="0.3">
      <c r="A1368" s="29" t="s">
        <v>1539</v>
      </c>
      <c r="B1368" s="29">
        <v>1399</v>
      </c>
      <c r="C1368" s="29">
        <v>8</v>
      </c>
      <c r="D1368" s="29">
        <v>25</v>
      </c>
      <c r="E1368" s="29">
        <v>259274</v>
      </c>
      <c r="F1368" s="34">
        <f t="shared" si="42"/>
        <v>2.3750389917041481E-2</v>
      </c>
      <c r="H1368" s="29" t="s">
        <v>1512</v>
      </c>
      <c r="I1368" s="29">
        <v>1399</v>
      </c>
      <c r="J1368" s="29">
        <v>7</v>
      </c>
      <c r="K1368" s="29">
        <v>20</v>
      </c>
      <c r="L1368" s="29">
        <v>311450</v>
      </c>
      <c r="M1368" s="34">
        <f t="shared" si="43"/>
        <v>3.9691547603151189E-2</v>
      </c>
    </row>
    <row r="1369" spans="1:13" x14ac:dyDescent="0.3">
      <c r="A1369" s="31" t="s">
        <v>1540</v>
      </c>
      <c r="B1369" s="31">
        <v>1399</v>
      </c>
      <c r="C1369" s="31">
        <v>8</v>
      </c>
      <c r="D1369" s="31">
        <v>26</v>
      </c>
      <c r="E1369" s="31">
        <v>259274</v>
      </c>
      <c r="F1369" s="34">
        <f t="shared" si="42"/>
        <v>0</v>
      </c>
      <c r="H1369" s="31" t="s">
        <v>1513</v>
      </c>
      <c r="I1369" s="31">
        <v>1399</v>
      </c>
      <c r="J1369" s="31">
        <v>7</v>
      </c>
      <c r="K1369" s="31">
        <v>21</v>
      </c>
      <c r="L1369" s="31">
        <v>303980</v>
      </c>
      <c r="M1369" s="34">
        <f t="shared" si="43"/>
        <v>-2.3984588216407143E-2</v>
      </c>
    </row>
    <row r="1370" spans="1:13" x14ac:dyDescent="0.3">
      <c r="A1370" s="29" t="s">
        <v>1541</v>
      </c>
      <c r="B1370" s="29">
        <v>1399</v>
      </c>
      <c r="C1370" s="29">
        <v>8</v>
      </c>
      <c r="D1370" s="29">
        <v>27</v>
      </c>
      <c r="E1370" s="29">
        <v>256469</v>
      </c>
      <c r="F1370" s="34">
        <f t="shared" si="42"/>
        <v>-1.0818670595586166E-2</v>
      </c>
      <c r="H1370" s="29" t="s">
        <v>1514</v>
      </c>
      <c r="I1370" s="29">
        <v>1399</v>
      </c>
      <c r="J1370" s="29">
        <v>7</v>
      </c>
      <c r="K1370" s="29">
        <v>22</v>
      </c>
      <c r="L1370" s="29">
        <v>313000</v>
      </c>
      <c r="M1370" s="34">
        <f t="shared" si="43"/>
        <v>2.9673004802947656E-2</v>
      </c>
    </row>
    <row r="1371" spans="1:13" x14ac:dyDescent="0.3">
      <c r="A1371" s="31" t="s">
        <v>1542</v>
      </c>
      <c r="B1371" s="31">
        <v>1399</v>
      </c>
      <c r="C1371" s="31">
        <v>8</v>
      </c>
      <c r="D1371" s="31">
        <v>28</v>
      </c>
      <c r="E1371" s="31">
        <v>256469</v>
      </c>
      <c r="F1371" s="34">
        <f t="shared" si="42"/>
        <v>0</v>
      </c>
      <c r="H1371" s="31" t="s">
        <v>1515</v>
      </c>
      <c r="I1371" s="31">
        <v>1399</v>
      </c>
      <c r="J1371" s="31">
        <v>7</v>
      </c>
      <c r="K1371" s="31">
        <v>23</v>
      </c>
      <c r="L1371" s="31">
        <v>314970</v>
      </c>
      <c r="M1371" s="34">
        <f t="shared" si="43"/>
        <v>6.2939297124600113E-3</v>
      </c>
    </row>
    <row r="1372" spans="1:13" x14ac:dyDescent="0.3">
      <c r="A1372" s="29" t="s">
        <v>1543</v>
      </c>
      <c r="B1372" s="29">
        <v>1399</v>
      </c>
      <c r="C1372" s="29">
        <v>8</v>
      </c>
      <c r="D1372" s="29">
        <v>29</v>
      </c>
      <c r="E1372" s="29">
        <v>258535</v>
      </c>
      <c r="F1372" s="34">
        <f t="shared" si="42"/>
        <v>8.0555544724703054E-3</v>
      </c>
      <c r="H1372" s="29" t="s">
        <v>1516</v>
      </c>
      <c r="I1372" s="29">
        <v>1399</v>
      </c>
      <c r="J1372" s="29">
        <v>7</v>
      </c>
      <c r="K1372" s="29">
        <v>24</v>
      </c>
      <c r="L1372" s="29">
        <v>316960</v>
      </c>
      <c r="M1372" s="34">
        <f t="shared" si="43"/>
        <v>6.3180620376543928E-3</v>
      </c>
    </row>
    <row r="1373" spans="1:13" x14ac:dyDescent="0.3">
      <c r="A1373" s="31" t="s">
        <v>1544</v>
      </c>
      <c r="B1373" s="31">
        <v>1399</v>
      </c>
      <c r="C1373" s="31">
        <v>9</v>
      </c>
      <c r="D1373" s="31">
        <v>1</v>
      </c>
      <c r="E1373" s="31">
        <v>258006</v>
      </c>
      <c r="F1373" s="34">
        <f t="shared" si="42"/>
        <v>-2.0461446225849E-3</v>
      </c>
      <c r="H1373" s="31" t="s">
        <v>1517</v>
      </c>
      <c r="I1373" s="31">
        <v>1399</v>
      </c>
      <c r="J1373" s="31">
        <v>7</v>
      </c>
      <c r="K1373" s="31">
        <v>27</v>
      </c>
      <c r="L1373" s="31">
        <v>318500</v>
      </c>
      <c r="M1373" s="34">
        <f t="shared" si="43"/>
        <v>4.8586572438162889E-3</v>
      </c>
    </row>
    <row r="1374" spans="1:13" x14ac:dyDescent="0.3">
      <c r="A1374" s="29" t="s">
        <v>1545</v>
      </c>
      <c r="B1374" s="29">
        <v>1399</v>
      </c>
      <c r="C1374" s="29">
        <v>9</v>
      </c>
      <c r="D1374" s="29">
        <v>2</v>
      </c>
      <c r="E1374" s="29">
        <v>255701</v>
      </c>
      <c r="F1374" s="34">
        <f t="shared" si="42"/>
        <v>-8.9339007619977373E-3</v>
      </c>
      <c r="H1374" s="29" t="s">
        <v>1518</v>
      </c>
      <c r="I1374" s="29">
        <v>1399</v>
      </c>
      <c r="J1374" s="29">
        <v>7</v>
      </c>
      <c r="K1374" s="29">
        <v>28</v>
      </c>
      <c r="L1374" s="29">
        <v>309000</v>
      </c>
      <c r="M1374" s="34">
        <f t="shared" si="43"/>
        <v>-2.9827315541601229E-2</v>
      </c>
    </row>
    <row r="1375" spans="1:13" x14ac:dyDescent="0.3">
      <c r="A1375" s="31" t="s">
        <v>1546</v>
      </c>
      <c r="B1375" s="31">
        <v>1399</v>
      </c>
      <c r="C1375" s="31">
        <v>9</v>
      </c>
      <c r="D1375" s="31">
        <v>3</v>
      </c>
      <c r="E1375" s="31">
        <v>260022</v>
      </c>
      <c r="F1375" s="34">
        <f t="shared" si="42"/>
        <v>1.6898643337335484E-2</v>
      </c>
      <c r="H1375" s="31" t="s">
        <v>1519</v>
      </c>
      <c r="I1375" s="31">
        <v>1399</v>
      </c>
      <c r="J1375" s="31">
        <v>7</v>
      </c>
      <c r="K1375" s="31">
        <v>29</v>
      </c>
      <c r="L1375" s="31">
        <v>275460</v>
      </c>
      <c r="M1375" s="34">
        <f t="shared" si="43"/>
        <v>-0.10854368932038838</v>
      </c>
    </row>
    <row r="1376" spans="1:13" x14ac:dyDescent="0.3">
      <c r="A1376" s="29" t="s">
        <v>1547</v>
      </c>
      <c r="B1376" s="29">
        <v>1399</v>
      </c>
      <c r="C1376" s="29">
        <v>9</v>
      </c>
      <c r="D1376" s="29">
        <v>4</v>
      </c>
      <c r="E1376" s="29">
        <v>259318</v>
      </c>
      <c r="F1376" s="34">
        <f t="shared" si="42"/>
        <v>-2.7074632146510957E-3</v>
      </c>
      <c r="H1376" s="29" t="s">
        <v>1520</v>
      </c>
      <c r="I1376" s="29">
        <v>1399</v>
      </c>
      <c r="J1376" s="29">
        <v>7</v>
      </c>
      <c r="K1376" s="29">
        <v>30</v>
      </c>
      <c r="L1376" s="29">
        <v>288050</v>
      </c>
      <c r="M1376" s="34">
        <f t="shared" si="43"/>
        <v>4.570536557031879E-2</v>
      </c>
    </row>
    <row r="1377" spans="1:13" x14ac:dyDescent="0.3">
      <c r="A1377" s="31" t="s">
        <v>1548</v>
      </c>
      <c r="B1377" s="31">
        <v>1399</v>
      </c>
      <c r="C1377" s="31">
        <v>9</v>
      </c>
      <c r="D1377" s="31">
        <v>5</v>
      </c>
      <c r="E1377" s="31">
        <v>259318</v>
      </c>
      <c r="F1377" s="34">
        <f t="shared" si="42"/>
        <v>0</v>
      </c>
      <c r="H1377" s="31" t="s">
        <v>1521</v>
      </c>
      <c r="I1377" s="31">
        <v>1399</v>
      </c>
      <c r="J1377" s="31">
        <v>8</v>
      </c>
      <c r="K1377" s="31">
        <v>1</v>
      </c>
      <c r="L1377" s="31">
        <v>293750</v>
      </c>
      <c r="M1377" s="34">
        <f t="shared" si="43"/>
        <v>1.9788231209859397E-2</v>
      </c>
    </row>
    <row r="1378" spans="1:13" x14ac:dyDescent="0.3">
      <c r="A1378" s="29" t="s">
        <v>1549</v>
      </c>
      <c r="B1378" s="29">
        <v>1399</v>
      </c>
      <c r="C1378" s="29">
        <v>9</v>
      </c>
      <c r="D1378" s="29">
        <v>8</v>
      </c>
      <c r="E1378" s="29">
        <v>259715</v>
      </c>
      <c r="F1378" s="34">
        <f t="shared" si="42"/>
        <v>1.5309388472839469E-3</v>
      </c>
      <c r="H1378" s="29" t="s">
        <v>1522</v>
      </c>
      <c r="I1378" s="29">
        <v>1399</v>
      </c>
      <c r="J1378" s="29">
        <v>8</v>
      </c>
      <c r="K1378" s="29">
        <v>3</v>
      </c>
      <c r="L1378" s="29">
        <v>289990</v>
      </c>
      <c r="M1378" s="34">
        <f t="shared" si="43"/>
        <v>-1.2800000000000034E-2</v>
      </c>
    </row>
    <row r="1379" spans="1:13" x14ac:dyDescent="0.3">
      <c r="A1379" s="31" t="s">
        <v>1550</v>
      </c>
      <c r="B1379" s="31">
        <v>1399</v>
      </c>
      <c r="C1379" s="31">
        <v>9</v>
      </c>
      <c r="D1379" s="31">
        <v>9</v>
      </c>
      <c r="E1379" s="31">
        <v>258318</v>
      </c>
      <c r="F1379" s="34">
        <f t="shared" si="42"/>
        <v>-5.3789731051344658E-3</v>
      </c>
      <c r="H1379" s="31" t="s">
        <v>1523</v>
      </c>
      <c r="I1379" s="31">
        <v>1399</v>
      </c>
      <c r="J1379" s="31">
        <v>8</v>
      </c>
      <c r="K1379" s="31">
        <v>5</v>
      </c>
      <c r="L1379" s="31">
        <v>279850</v>
      </c>
      <c r="M1379" s="34">
        <f t="shared" si="43"/>
        <v>-3.4966722990447896E-2</v>
      </c>
    </row>
    <row r="1380" spans="1:13" x14ac:dyDescent="0.3">
      <c r="A1380" s="29" t="s">
        <v>1551</v>
      </c>
      <c r="B1380" s="29">
        <v>1399</v>
      </c>
      <c r="C1380" s="29">
        <v>9</v>
      </c>
      <c r="D1380" s="29">
        <v>10</v>
      </c>
      <c r="E1380" s="29">
        <v>255438</v>
      </c>
      <c r="F1380" s="34">
        <f t="shared" si="42"/>
        <v>-1.114904884677026E-2</v>
      </c>
      <c r="H1380" s="29" t="s">
        <v>1524</v>
      </c>
      <c r="I1380" s="29">
        <v>1399</v>
      </c>
      <c r="J1380" s="29">
        <v>8</v>
      </c>
      <c r="K1380" s="29">
        <v>6</v>
      </c>
      <c r="L1380" s="29">
        <v>282320</v>
      </c>
      <c r="M1380" s="34">
        <f t="shared" si="43"/>
        <v>8.8261568697516335E-3</v>
      </c>
    </row>
    <row r="1381" spans="1:13" x14ac:dyDescent="0.3">
      <c r="A1381" s="31" t="s">
        <v>1552</v>
      </c>
      <c r="B1381" s="31">
        <v>1399</v>
      </c>
      <c r="C1381" s="31">
        <v>9</v>
      </c>
      <c r="D1381" s="31">
        <v>11</v>
      </c>
      <c r="E1381" s="31">
        <v>255438</v>
      </c>
      <c r="F1381" s="34">
        <f t="shared" si="42"/>
        <v>0</v>
      </c>
      <c r="H1381" s="31" t="s">
        <v>1525</v>
      </c>
      <c r="I1381" s="31">
        <v>1399</v>
      </c>
      <c r="J1381" s="31">
        <v>8</v>
      </c>
      <c r="K1381" s="31">
        <v>7</v>
      </c>
      <c r="L1381" s="31">
        <v>278450</v>
      </c>
      <c r="M1381" s="34">
        <f t="shared" si="43"/>
        <v>-1.3707849249079085E-2</v>
      </c>
    </row>
    <row r="1382" spans="1:13" x14ac:dyDescent="0.3">
      <c r="A1382" s="29" t="s">
        <v>1553</v>
      </c>
      <c r="B1382" s="29">
        <v>1399</v>
      </c>
      <c r="C1382" s="29">
        <v>9</v>
      </c>
      <c r="D1382" s="29">
        <v>12</v>
      </c>
      <c r="E1382" s="29">
        <v>255544</v>
      </c>
      <c r="F1382" s="34">
        <f t="shared" si="42"/>
        <v>4.1497349650398974E-4</v>
      </c>
      <c r="H1382" s="29" t="s">
        <v>1526</v>
      </c>
      <c r="I1382" s="29">
        <v>1399</v>
      </c>
      <c r="J1382" s="29">
        <v>8</v>
      </c>
      <c r="K1382" s="29">
        <v>8</v>
      </c>
      <c r="L1382" s="29">
        <v>277500</v>
      </c>
      <c r="M1382" s="34">
        <f t="shared" si="43"/>
        <v>-3.4117435805350871E-3</v>
      </c>
    </row>
    <row r="1383" spans="1:13" x14ac:dyDescent="0.3">
      <c r="A1383" s="31" t="s">
        <v>1554</v>
      </c>
      <c r="B1383" s="31">
        <v>1399</v>
      </c>
      <c r="C1383" s="31">
        <v>9</v>
      </c>
      <c r="D1383" s="31">
        <v>13</v>
      </c>
      <c r="E1383" s="31">
        <v>253047</v>
      </c>
      <c r="F1383" s="34">
        <f t="shared" si="42"/>
        <v>-9.7713113984284616E-3</v>
      </c>
      <c r="H1383" s="31" t="s">
        <v>1527</v>
      </c>
      <c r="I1383" s="31">
        <v>1399</v>
      </c>
      <c r="J1383" s="31">
        <v>8</v>
      </c>
      <c r="K1383" s="31">
        <v>10</v>
      </c>
      <c r="L1383" s="31">
        <v>268720</v>
      </c>
      <c r="M1383" s="34">
        <f t="shared" si="43"/>
        <v>-3.1639639639639672E-2</v>
      </c>
    </row>
    <row r="1384" spans="1:13" x14ac:dyDescent="0.3">
      <c r="A1384" s="29" t="s">
        <v>1555</v>
      </c>
      <c r="B1384" s="29">
        <v>1399</v>
      </c>
      <c r="C1384" s="29">
        <v>9</v>
      </c>
      <c r="D1384" s="29">
        <v>15</v>
      </c>
      <c r="E1384" s="29">
        <v>254361.5</v>
      </c>
      <c r="F1384" s="34">
        <f t="shared" si="42"/>
        <v>5.1946871529795491E-3</v>
      </c>
      <c r="H1384" s="29" t="s">
        <v>1528</v>
      </c>
      <c r="I1384" s="29">
        <v>1399</v>
      </c>
      <c r="J1384" s="29">
        <v>8</v>
      </c>
      <c r="K1384" s="29">
        <v>11</v>
      </c>
      <c r="L1384" s="29">
        <v>272030</v>
      </c>
      <c r="M1384" s="34">
        <f t="shared" si="43"/>
        <v>1.2317654063709327E-2</v>
      </c>
    </row>
    <row r="1385" spans="1:13" x14ac:dyDescent="0.3">
      <c r="A1385" s="31" t="s">
        <v>1556</v>
      </c>
      <c r="B1385" s="31">
        <v>1399</v>
      </c>
      <c r="C1385" s="31">
        <v>9</v>
      </c>
      <c r="D1385" s="31">
        <v>16</v>
      </c>
      <c r="E1385" s="31">
        <v>255676</v>
      </c>
      <c r="F1385" s="34">
        <f t="shared" si="42"/>
        <v>5.1678418314091701E-3</v>
      </c>
      <c r="H1385" s="31" t="s">
        <v>1529</v>
      </c>
      <c r="I1385" s="31">
        <v>1399</v>
      </c>
      <c r="J1385" s="31">
        <v>8</v>
      </c>
      <c r="K1385" s="31">
        <v>12</v>
      </c>
      <c r="L1385" s="31">
        <v>282400</v>
      </c>
      <c r="M1385" s="34">
        <f t="shared" si="43"/>
        <v>3.8120795500496296E-2</v>
      </c>
    </row>
    <row r="1386" spans="1:13" x14ac:dyDescent="0.3">
      <c r="A1386" s="29" t="s">
        <v>1557</v>
      </c>
      <c r="B1386" s="29">
        <v>1399</v>
      </c>
      <c r="C1386" s="29">
        <v>9</v>
      </c>
      <c r="D1386" s="29">
        <v>17</v>
      </c>
      <c r="E1386" s="29">
        <v>251176</v>
      </c>
      <c r="F1386" s="34">
        <f t="shared" si="42"/>
        <v>-1.7600400506891489E-2</v>
      </c>
      <c r="H1386" s="29" t="s">
        <v>1530</v>
      </c>
      <c r="I1386" s="29">
        <v>1399</v>
      </c>
      <c r="J1386" s="29">
        <v>8</v>
      </c>
      <c r="K1386" s="29">
        <v>14</v>
      </c>
      <c r="L1386" s="29">
        <v>289350</v>
      </c>
      <c r="M1386" s="34">
        <f t="shared" si="43"/>
        <v>2.4610481586402333E-2</v>
      </c>
    </row>
    <row r="1387" spans="1:13" x14ac:dyDescent="0.3">
      <c r="A1387" s="31" t="s">
        <v>1558</v>
      </c>
      <c r="B1387" s="31">
        <v>1399</v>
      </c>
      <c r="C1387" s="31">
        <v>9</v>
      </c>
      <c r="D1387" s="31">
        <v>18</v>
      </c>
      <c r="E1387" s="31">
        <v>253853</v>
      </c>
      <c r="F1387" s="34">
        <f t="shared" si="42"/>
        <v>1.0657865401152877E-2</v>
      </c>
      <c r="H1387" s="31" t="s">
        <v>1531</v>
      </c>
      <c r="I1387" s="31">
        <v>1399</v>
      </c>
      <c r="J1387" s="31">
        <v>8</v>
      </c>
      <c r="K1387" s="31">
        <v>15</v>
      </c>
      <c r="L1387" s="31">
        <v>263550</v>
      </c>
      <c r="M1387" s="34">
        <f t="shared" si="43"/>
        <v>-8.9165370658372267E-2</v>
      </c>
    </row>
    <row r="1388" spans="1:13" x14ac:dyDescent="0.3">
      <c r="A1388" s="29" t="s">
        <v>1559</v>
      </c>
      <c r="B1388" s="29">
        <v>1399</v>
      </c>
      <c r="C1388" s="29">
        <v>9</v>
      </c>
      <c r="D1388" s="29">
        <v>19</v>
      </c>
      <c r="E1388" s="29">
        <v>254378</v>
      </c>
      <c r="F1388" s="34">
        <f t="shared" si="42"/>
        <v>2.0681260414492364E-3</v>
      </c>
      <c r="H1388" s="29" t="s">
        <v>1532</v>
      </c>
      <c r="I1388" s="29">
        <v>1399</v>
      </c>
      <c r="J1388" s="29">
        <v>8</v>
      </c>
      <c r="K1388" s="29">
        <v>17</v>
      </c>
      <c r="L1388" s="29">
        <v>244970</v>
      </c>
      <c r="M1388" s="34">
        <f t="shared" si="43"/>
        <v>-7.0498956554733483E-2</v>
      </c>
    </row>
    <row r="1389" spans="1:13" x14ac:dyDescent="0.3">
      <c r="A1389" s="31" t="s">
        <v>1560</v>
      </c>
      <c r="B1389" s="31">
        <v>1399</v>
      </c>
      <c r="C1389" s="31">
        <v>9</v>
      </c>
      <c r="D1389" s="31">
        <v>20</v>
      </c>
      <c r="E1389" s="31">
        <v>254535</v>
      </c>
      <c r="F1389" s="34">
        <f t="shared" si="42"/>
        <v>6.1719173827934348E-4</v>
      </c>
      <c r="H1389" s="31" t="s">
        <v>1533</v>
      </c>
      <c r="I1389" s="31">
        <v>1399</v>
      </c>
      <c r="J1389" s="31">
        <v>8</v>
      </c>
      <c r="K1389" s="31">
        <v>18</v>
      </c>
      <c r="L1389" s="31">
        <v>235000</v>
      </c>
      <c r="M1389" s="34">
        <f t="shared" si="43"/>
        <v>-4.0698861085030846E-2</v>
      </c>
    </row>
    <row r="1390" spans="1:13" x14ac:dyDescent="0.3">
      <c r="A1390" s="29" t="s">
        <v>1561</v>
      </c>
      <c r="B1390" s="29">
        <v>1399</v>
      </c>
      <c r="C1390" s="29">
        <v>9</v>
      </c>
      <c r="D1390" s="29">
        <v>21</v>
      </c>
      <c r="E1390" s="29">
        <v>254535</v>
      </c>
      <c r="F1390" s="34">
        <f t="shared" si="42"/>
        <v>0</v>
      </c>
      <c r="H1390" s="29" t="s">
        <v>1534</v>
      </c>
      <c r="I1390" s="29">
        <v>1399</v>
      </c>
      <c r="J1390" s="29">
        <v>8</v>
      </c>
      <c r="K1390" s="29">
        <v>19</v>
      </c>
      <c r="L1390" s="29">
        <v>248030</v>
      </c>
      <c r="M1390" s="34">
        <f t="shared" si="43"/>
        <v>5.5446808510638323E-2</v>
      </c>
    </row>
    <row r="1391" spans="1:13" x14ac:dyDescent="0.3">
      <c r="A1391" s="31" t="s">
        <v>1562</v>
      </c>
      <c r="B1391" s="31">
        <v>1399</v>
      </c>
      <c r="C1391" s="31">
        <v>9</v>
      </c>
      <c r="D1391" s="31">
        <v>22</v>
      </c>
      <c r="E1391" s="31">
        <v>256416</v>
      </c>
      <c r="F1391" s="34">
        <f t="shared" si="42"/>
        <v>7.3899463727975512E-3</v>
      </c>
      <c r="H1391" s="31" t="s">
        <v>1535</v>
      </c>
      <c r="I1391" s="31">
        <v>1399</v>
      </c>
      <c r="J1391" s="31">
        <v>8</v>
      </c>
      <c r="K1391" s="31">
        <v>20</v>
      </c>
      <c r="L1391" s="31">
        <v>271030</v>
      </c>
      <c r="M1391" s="34">
        <f t="shared" si="43"/>
        <v>9.2730718058299466E-2</v>
      </c>
    </row>
    <row r="1392" spans="1:13" x14ac:dyDescent="0.3">
      <c r="A1392" s="29" t="s">
        <v>1563</v>
      </c>
      <c r="B1392" s="29">
        <v>1399</v>
      </c>
      <c r="C1392" s="29">
        <v>9</v>
      </c>
      <c r="D1392" s="29">
        <v>23</v>
      </c>
      <c r="E1392" s="29">
        <v>253411</v>
      </c>
      <c r="F1392" s="34">
        <f t="shared" si="42"/>
        <v>-1.1719237489080214E-2</v>
      </c>
      <c r="H1392" s="29" t="s">
        <v>1536</v>
      </c>
      <c r="I1392" s="29">
        <v>1399</v>
      </c>
      <c r="J1392" s="29">
        <v>8</v>
      </c>
      <c r="K1392" s="29">
        <v>21</v>
      </c>
      <c r="L1392" s="29">
        <v>269980</v>
      </c>
      <c r="M1392" s="34">
        <f t="shared" si="43"/>
        <v>-3.8741098771353233E-3</v>
      </c>
    </row>
    <row r="1393" spans="1:13" x14ac:dyDescent="0.3">
      <c r="A1393" s="31" t="s">
        <v>1564</v>
      </c>
      <c r="B1393" s="31">
        <v>1399</v>
      </c>
      <c r="C1393" s="31">
        <v>9</v>
      </c>
      <c r="D1393" s="31">
        <v>24</v>
      </c>
      <c r="E1393" s="31">
        <v>257034</v>
      </c>
      <c r="F1393" s="34">
        <f t="shared" si="42"/>
        <v>1.4296932650911032E-2</v>
      </c>
      <c r="H1393" s="31" t="s">
        <v>1537</v>
      </c>
      <c r="I1393" s="31">
        <v>1399</v>
      </c>
      <c r="J1393" s="31">
        <v>8</v>
      </c>
      <c r="K1393" s="31">
        <v>22</v>
      </c>
      <c r="L1393" s="31">
        <v>268550</v>
      </c>
      <c r="M1393" s="34">
        <f t="shared" si="43"/>
        <v>-5.2966886436032201E-3</v>
      </c>
    </row>
    <row r="1394" spans="1:13" x14ac:dyDescent="0.3">
      <c r="A1394" s="29" t="s">
        <v>1565</v>
      </c>
      <c r="B1394" s="29">
        <v>1399</v>
      </c>
      <c r="C1394" s="29">
        <v>9</v>
      </c>
      <c r="D1394" s="29">
        <v>25</v>
      </c>
      <c r="E1394" s="29">
        <v>257628</v>
      </c>
      <c r="F1394" s="34">
        <f t="shared" si="42"/>
        <v>2.310978314153056E-3</v>
      </c>
      <c r="H1394" s="29" t="s">
        <v>1538</v>
      </c>
      <c r="I1394" s="29">
        <v>1399</v>
      </c>
      <c r="J1394" s="29">
        <v>8</v>
      </c>
      <c r="K1394" s="29">
        <v>24</v>
      </c>
      <c r="L1394" s="29">
        <v>267470</v>
      </c>
      <c r="M1394" s="34">
        <f t="shared" si="43"/>
        <v>-4.021597467883109E-3</v>
      </c>
    </row>
    <row r="1395" spans="1:13" x14ac:dyDescent="0.3">
      <c r="A1395" s="31" t="s">
        <v>1566</v>
      </c>
      <c r="B1395" s="31">
        <v>1399</v>
      </c>
      <c r="C1395" s="31">
        <v>9</v>
      </c>
      <c r="D1395" s="31">
        <v>26</v>
      </c>
      <c r="E1395" s="31">
        <v>255920</v>
      </c>
      <c r="F1395" s="34">
        <f t="shared" si="42"/>
        <v>-6.6297141615041522E-3</v>
      </c>
      <c r="H1395" s="31" t="s">
        <v>1539</v>
      </c>
      <c r="I1395" s="31">
        <v>1399</v>
      </c>
      <c r="J1395" s="31">
        <v>8</v>
      </c>
      <c r="K1395" s="31">
        <v>25</v>
      </c>
      <c r="L1395" s="31">
        <v>260060</v>
      </c>
      <c r="M1395" s="34">
        <f t="shared" si="43"/>
        <v>-2.7704041574756033E-2</v>
      </c>
    </row>
    <row r="1396" spans="1:13" x14ac:dyDescent="0.3">
      <c r="A1396" s="29" t="s">
        <v>1567</v>
      </c>
      <c r="B1396" s="29">
        <v>1399</v>
      </c>
      <c r="C1396" s="29">
        <v>9</v>
      </c>
      <c r="D1396" s="29">
        <v>27</v>
      </c>
      <c r="E1396" s="29">
        <v>257032</v>
      </c>
      <c r="F1396" s="34">
        <f t="shared" si="42"/>
        <v>4.3451078462020121E-3</v>
      </c>
      <c r="H1396" s="29" t="s">
        <v>1540</v>
      </c>
      <c r="I1396" s="29">
        <v>1399</v>
      </c>
      <c r="J1396" s="29">
        <v>8</v>
      </c>
      <c r="K1396" s="29">
        <v>26</v>
      </c>
      <c r="L1396" s="29">
        <v>259030</v>
      </c>
      <c r="M1396" s="34">
        <f t="shared" si="43"/>
        <v>-3.9606244712758754E-3</v>
      </c>
    </row>
    <row r="1397" spans="1:13" x14ac:dyDescent="0.3">
      <c r="A1397" s="31" t="s">
        <v>1568</v>
      </c>
      <c r="B1397" s="31">
        <v>1399</v>
      </c>
      <c r="C1397" s="31">
        <v>9</v>
      </c>
      <c r="D1397" s="31">
        <v>29</v>
      </c>
      <c r="E1397" s="31">
        <v>257889</v>
      </c>
      <c r="F1397" s="34">
        <f t="shared" si="42"/>
        <v>3.3342151949951049E-3</v>
      </c>
      <c r="H1397" s="31" t="s">
        <v>1541</v>
      </c>
      <c r="I1397" s="31">
        <v>1399</v>
      </c>
      <c r="J1397" s="31">
        <v>8</v>
      </c>
      <c r="K1397" s="31">
        <v>27</v>
      </c>
      <c r="L1397" s="31">
        <v>258970</v>
      </c>
      <c r="M1397" s="34">
        <f t="shared" si="43"/>
        <v>-2.3163340153653511E-4</v>
      </c>
    </row>
    <row r="1398" spans="1:13" x14ac:dyDescent="0.3">
      <c r="A1398" s="29" t="s">
        <v>1569</v>
      </c>
      <c r="B1398" s="29">
        <v>1399</v>
      </c>
      <c r="C1398" s="29">
        <v>9</v>
      </c>
      <c r="D1398" s="29">
        <v>30</v>
      </c>
      <c r="E1398" s="29">
        <v>258593</v>
      </c>
      <c r="F1398" s="34">
        <f t="shared" si="42"/>
        <v>2.7298566437499172E-3</v>
      </c>
      <c r="H1398" s="29" t="s">
        <v>1542</v>
      </c>
      <c r="I1398" s="29">
        <v>1399</v>
      </c>
      <c r="J1398" s="29">
        <v>8</v>
      </c>
      <c r="K1398" s="29">
        <v>28</v>
      </c>
      <c r="L1398" s="29">
        <v>256230</v>
      </c>
      <c r="M1398" s="34">
        <f t="shared" si="43"/>
        <v>-1.058037610534035E-2</v>
      </c>
    </row>
    <row r="1399" spans="1:13" x14ac:dyDescent="0.3">
      <c r="A1399" s="31" t="s">
        <v>1570</v>
      </c>
      <c r="B1399" s="31">
        <v>1399</v>
      </c>
      <c r="C1399" s="31">
        <v>10</v>
      </c>
      <c r="D1399" s="31">
        <v>1</v>
      </c>
      <c r="E1399" s="31">
        <v>256251</v>
      </c>
      <c r="F1399" s="34">
        <f t="shared" si="42"/>
        <v>-9.0567030043350316E-3</v>
      </c>
      <c r="H1399" s="31" t="s">
        <v>1543</v>
      </c>
      <c r="I1399" s="31">
        <v>1399</v>
      </c>
      <c r="J1399" s="31">
        <v>8</v>
      </c>
      <c r="K1399" s="31">
        <v>29</v>
      </c>
      <c r="L1399" s="31">
        <v>256200</v>
      </c>
      <c r="M1399" s="34">
        <f t="shared" si="43"/>
        <v>-1.1708230886309234E-4</v>
      </c>
    </row>
    <row r="1400" spans="1:13" x14ac:dyDescent="0.3">
      <c r="A1400" s="29" t="s">
        <v>1571</v>
      </c>
      <c r="B1400" s="29">
        <v>1399</v>
      </c>
      <c r="C1400" s="29">
        <v>10</v>
      </c>
      <c r="D1400" s="29">
        <v>2</v>
      </c>
      <c r="E1400" s="29">
        <v>252902</v>
      </c>
      <c r="F1400" s="34">
        <f t="shared" si="42"/>
        <v>-1.3069217290859303E-2</v>
      </c>
      <c r="H1400" s="29" t="s">
        <v>1544</v>
      </c>
      <c r="I1400" s="29">
        <v>1399</v>
      </c>
      <c r="J1400" s="29">
        <v>9</v>
      </c>
      <c r="K1400" s="29">
        <v>1</v>
      </c>
      <c r="L1400" s="29">
        <v>259540</v>
      </c>
      <c r="M1400" s="34">
        <f t="shared" si="43"/>
        <v>1.3036690085870495E-2</v>
      </c>
    </row>
    <row r="1401" spans="1:13" x14ac:dyDescent="0.3">
      <c r="A1401" s="31" t="s">
        <v>1572</v>
      </c>
      <c r="B1401" s="31">
        <v>1399</v>
      </c>
      <c r="C1401" s="31">
        <v>10</v>
      </c>
      <c r="D1401" s="31">
        <v>3</v>
      </c>
      <c r="E1401" s="31">
        <v>254942</v>
      </c>
      <c r="F1401" s="34">
        <f t="shared" si="42"/>
        <v>8.0663656277926155E-3</v>
      </c>
      <c r="H1401" s="31" t="s">
        <v>1545</v>
      </c>
      <c r="I1401" s="31">
        <v>1399</v>
      </c>
      <c r="J1401" s="31">
        <v>9</v>
      </c>
      <c r="K1401" s="31">
        <v>2</v>
      </c>
      <c r="L1401" s="31">
        <v>254460</v>
      </c>
      <c r="M1401" s="34">
        <f t="shared" si="43"/>
        <v>-1.9573090853047703E-2</v>
      </c>
    </row>
    <row r="1402" spans="1:13" x14ac:dyDescent="0.3">
      <c r="A1402" s="29" t="s">
        <v>1573</v>
      </c>
      <c r="B1402" s="29">
        <v>1399</v>
      </c>
      <c r="C1402" s="29">
        <v>10</v>
      </c>
      <c r="D1402" s="29">
        <v>4</v>
      </c>
      <c r="E1402" s="29">
        <v>255863</v>
      </c>
      <c r="F1402" s="34">
        <f t="shared" si="42"/>
        <v>3.6125863921989687E-3</v>
      </c>
      <c r="H1402" s="29" t="s">
        <v>1546</v>
      </c>
      <c r="I1402" s="29">
        <v>1399</v>
      </c>
      <c r="J1402" s="29">
        <v>9</v>
      </c>
      <c r="K1402" s="29">
        <v>3</v>
      </c>
      <c r="L1402" s="29">
        <v>255520</v>
      </c>
      <c r="M1402" s="34">
        <f t="shared" si="43"/>
        <v>4.1656841939794464E-3</v>
      </c>
    </row>
    <row r="1403" spans="1:13" x14ac:dyDescent="0.3">
      <c r="A1403" s="31" t="s">
        <v>1574</v>
      </c>
      <c r="B1403" s="31">
        <v>1399</v>
      </c>
      <c r="C1403" s="31">
        <v>10</v>
      </c>
      <c r="D1403" s="31">
        <v>6</v>
      </c>
      <c r="E1403" s="31">
        <v>255375</v>
      </c>
      <c r="F1403" s="34">
        <f t="shared" si="42"/>
        <v>-1.9072706878290324E-3</v>
      </c>
      <c r="H1403" s="31" t="s">
        <v>1547</v>
      </c>
      <c r="I1403" s="31">
        <v>1399</v>
      </c>
      <c r="J1403" s="31">
        <v>9</v>
      </c>
      <c r="K1403" s="31">
        <v>4</v>
      </c>
      <c r="L1403" s="31">
        <v>250470</v>
      </c>
      <c r="M1403" s="34">
        <f t="shared" si="43"/>
        <v>-1.9763619286161549E-2</v>
      </c>
    </row>
    <row r="1404" spans="1:13" x14ac:dyDescent="0.3">
      <c r="A1404" s="29" t="s">
        <v>1575</v>
      </c>
      <c r="B1404" s="29">
        <v>1399</v>
      </c>
      <c r="C1404" s="29">
        <v>10</v>
      </c>
      <c r="D1404" s="29">
        <v>7</v>
      </c>
      <c r="E1404" s="29">
        <v>255071</v>
      </c>
      <c r="F1404" s="34">
        <f t="shared" si="42"/>
        <v>-1.1904062652960956E-3</v>
      </c>
      <c r="H1404" s="29" t="s">
        <v>1548</v>
      </c>
      <c r="I1404" s="29">
        <v>1399</v>
      </c>
      <c r="J1404" s="29">
        <v>9</v>
      </c>
      <c r="K1404" s="29">
        <v>5</v>
      </c>
      <c r="L1404" s="29">
        <v>250560</v>
      </c>
      <c r="M1404" s="34">
        <f t="shared" si="43"/>
        <v>3.5932446999642487E-4</v>
      </c>
    </row>
    <row r="1405" spans="1:13" x14ac:dyDescent="0.3">
      <c r="A1405" s="31" t="s">
        <v>1576</v>
      </c>
      <c r="B1405" s="31">
        <v>1399</v>
      </c>
      <c r="C1405" s="31">
        <v>10</v>
      </c>
      <c r="D1405" s="31">
        <v>8</v>
      </c>
      <c r="E1405" s="31">
        <v>255851</v>
      </c>
      <c r="F1405" s="34">
        <f t="shared" si="42"/>
        <v>3.0579720940444588E-3</v>
      </c>
      <c r="H1405" s="31" t="s">
        <v>1549</v>
      </c>
      <c r="I1405" s="31">
        <v>1399</v>
      </c>
      <c r="J1405" s="31">
        <v>9</v>
      </c>
      <c r="K1405" s="31">
        <v>8</v>
      </c>
      <c r="L1405" s="31">
        <v>247560</v>
      </c>
      <c r="M1405" s="34">
        <f t="shared" si="43"/>
        <v>-1.1973180076628398E-2</v>
      </c>
    </row>
    <row r="1406" spans="1:13" x14ac:dyDescent="0.3">
      <c r="A1406" s="29" t="s">
        <v>1577</v>
      </c>
      <c r="B1406" s="29">
        <v>1399</v>
      </c>
      <c r="C1406" s="29">
        <v>10</v>
      </c>
      <c r="D1406" s="29">
        <v>9</v>
      </c>
      <c r="E1406" s="29">
        <v>255969</v>
      </c>
      <c r="F1406" s="34">
        <f t="shared" si="42"/>
        <v>4.6120593626763906E-4</v>
      </c>
      <c r="H1406" s="29" t="s">
        <v>1550</v>
      </c>
      <c r="I1406" s="29">
        <v>1399</v>
      </c>
      <c r="J1406" s="29">
        <v>9</v>
      </c>
      <c r="K1406" s="29">
        <v>9</v>
      </c>
      <c r="L1406" s="29">
        <v>245570</v>
      </c>
      <c r="M1406" s="34">
        <f t="shared" si="43"/>
        <v>-8.0384553239618572E-3</v>
      </c>
    </row>
    <row r="1407" spans="1:13" x14ac:dyDescent="0.3">
      <c r="A1407" s="31" t="s">
        <v>1578</v>
      </c>
      <c r="B1407" s="31">
        <v>1399</v>
      </c>
      <c r="C1407" s="31">
        <v>10</v>
      </c>
      <c r="D1407" s="31">
        <v>10</v>
      </c>
      <c r="E1407" s="31">
        <v>251738</v>
      </c>
      <c r="F1407" s="34">
        <f t="shared" si="42"/>
        <v>-1.6529345350413505E-2</v>
      </c>
      <c r="H1407" s="31" t="s">
        <v>1551</v>
      </c>
      <c r="I1407" s="31">
        <v>1399</v>
      </c>
      <c r="J1407" s="31">
        <v>9</v>
      </c>
      <c r="K1407" s="31">
        <v>10</v>
      </c>
      <c r="L1407" s="31">
        <v>250070</v>
      </c>
      <c r="M1407" s="34">
        <f t="shared" si="43"/>
        <v>1.8324713930854664E-2</v>
      </c>
    </row>
    <row r="1408" spans="1:13" x14ac:dyDescent="0.3">
      <c r="A1408" s="29" t="s">
        <v>1579</v>
      </c>
      <c r="B1408" s="29">
        <v>1399</v>
      </c>
      <c r="C1408" s="29">
        <v>10</v>
      </c>
      <c r="D1408" s="29">
        <v>11</v>
      </c>
      <c r="E1408" s="29">
        <v>255294</v>
      </c>
      <c r="F1408" s="34">
        <f t="shared" si="42"/>
        <v>1.4125797456085332E-2</v>
      </c>
      <c r="H1408" s="29" t="s">
        <v>1552</v>
      </c>
      <c r="I1408" s="29">
        <v>1399</v>
      </c>
      <c r="J1408" s="29">
        <v>9</v>
      </c>
      <c r="K1408" s="29">
        <v>11</v>
      </c>
      <c r="L1408" s="29">
        <v>256210</v>
      </c>
      <c r="M1408" s="34">
        <f t="shared" si="43"/>
        <v>2.4553125124965103E-2</v>
      </c>
    </row>
    <row r="1409" spans="1:13" x14ac:dyDescent="0.3">
      <c r="A1409" s="31" t="s">
        <v>1580</v>
      </c>
      <c r="B1409" s="31">
        <v>1399</v>
      </c>
      <c r="C1409" s="31">
        <v>10</v>
      </c>
      <c r="D1409" s="31">
        <v>12</v>
      </c>
      <c r="E1409" s="31">
        <v>255294</v>
      </c>
      <c r="F1409" s="34">
        <f t="shared" si="42"/>
        <v>0</v>
      </c>
      <c r="H1409" s="31" t="s">
        <v>1553</v>
      </c>
      <c r="I1409" s="31">
        <v>1399</v>
      </c>
      <c r="J1409" s="31">
        <v>9</v>
      </c>
      <c r="K1409" s="31">
        <v>12</v>
      </c>
      <c r="L1409" s="31">
        <v>256200</v>
      </c>
      <c r="M1409" s="34">
        <f t="shared" si="43"/>
        <v>-3.9030482807067557E-5</v>
      </c>
    </row>
    <row r="1410" spans="1:13" x14ac:dyDescent="0.3">
      <c r="A1410" s="29" t="s">
        <v>1581</v>
      </c>
      <c r="B1410" s="29">
        <v>1399</v>
      </c>
      <c r="C1410" s="29">
        <v>10</v>
      </c>
      <c r="D1410" s="29">
        <v>13</v>
      </c>
      <c r="E1410" s="29">
        <v>255943</v>
      </c>
      <c r="F1410" s="34">
        <f t="shared" si="42"/>
        <v>2.5421670701231136E-3</v>
      </c>
      <c r="H1410" s="29" t="s">
        <v>1554</v>
      </c>
      <c r="I1410" s="29">
        <v>1399</v>
      </c>
      <c r="J1410" s="29">
        <v>9</v>
      </c>
      <c r="K1410" s="29">
        <v>13</v>
      </c>
      <c r="L1410" s="29">
        <v>254660</v>
      </c>
      <c r="M1410" s="34">
        <f t="shared" si="43"/>
        <v>-6.0109289617485961E-3</v>
      </c>
    </row>
    <row r="1411" spans="1:13" x14ac:dyDescent="0.3">
      <c r="A1411" s="31" t="s">
        <v>1582</v>
      </c>
      <c r="B1411" s="31">
        <v>1399</v>
      </c>
      <c r="C1411" s="31">
        <v>10</v>
      </c>
      <c r="D1411" s="31">
        <v>14</v>
      </c>
      <c r="E1411" s="31">
        <v>255831</v>
      </c>
      <c r="F1411" s="34">
        <f t="shared" si="42"/>
        <v>-4.3759743380367144E-4</v>
      </c>
      <c r="H1411" s="31" t="s">
        <v>1555</v>
      </c>
      <c r="I1411" s="31">
        <v>1399</v>
      </c>
      <c r="J1411" s="31">
        <v>9</v>
      </c>
      <c r="K1411" s="31">
        <v>15</v>
      </c>
      <c r="L1411" s="31">
        <v>255345</v>
      </c>
      <c r="M1411" s="34">
        <f t="shared" si="43"/>
        <v>2.6898609911254479E-3</v>
      </c>
    </row>
    <row r="1412" spans="1:13" x14ac:dyDescent="0.3">
      <c r="A1412" s="29" t="s">
        <v>1583</v>
      </c>
      <c r="B1412" s="29">
        <v>1399</v>
      </c>
      <c r="C1412" s="29">
        <v>10</v>
      </c>
      <c r="D1412" s="29">
        <v>15</v>
      </c>
      <c r="E1412" s="29">
        <v>255595</v>
      </c>
      <c r="F1412" s="34">
        <f t="shared" si="42"/>
        <v>-9.2248398356731265E-4</v>
      </c>
      <c r="H1412" s="29" t="s">
        <v>1556</v>
      </c>
      <c r="I1412" s="29">
        <v>1399</v>
      </c>
      <c r="J1412" s="29">
        <v>9</v>
      </c>
      <c r="K1412" s="29">
        <v>16</v>
      </c>
      <c r="L1412" s="29">
        <v>256030</v>
      </c>
      <c r="M1412" s="34">
        <f t="shared" si="43"/>
        <v>2.6826450488555142E-3</v>
      </c>
    </row>
    <row r="1413" spans="1:13" x14ac:dyDescent="0.3">
      <c r="A1413" s="31" t="s">
        <v>1584</v>
      </c>
      <c r="B1413" s="31">
        <v>1399</v>
      </c>
      <c r="C1413" s="31">
        <v>10</v>
      </c>
      <c r="D1413" s="31">
        <v>16</v>
      </c>
      <c r="E1413" s="31">
        <v>256315</v>
      </c>
      <c r="F1413" s="34">
        <f t="shared" si="42"/>
        <v>2.8169565132338814E-3</v>
      </c>
      <c r="H1413" s="31" t="s">
        <v>1557</v>
      </c>
      <c r="I1413" s="31">
        <v>1399</v>
      </c>
      <c r="J1413" s="31">
        <v>9</v>
      </c>
      <c r="K1413" s="31">
        <v>17</v>
      </c>
      <c r="L1413" s="31">
        <v>255990</v>
      </c>
      <c r="M1413" s="34">
        <f t="shared" si="43"/>
        <v>-1.5623169159861838E-4</v>
      </c>
    </row>
    <row r="1414" spans="1:13" x14ac:dyDescent="0.3">
      <c r="A1414" s="29" t="s">
        <v>1585</v>
      </c>
      <c r="B1414" s="29">
        <v>1399</v>
      </c>
      <c r="C1414" s="29">
        <v>10</v>
      </c>
      <c r="D1414" s="29">
        <v>17</v>
      </c>
      <c r="E1414" s="29">
        <v>254563</v>
      </c>
      <c r="F1414" s="34">
        <f t="shared" ref="F1414:F1477" si="44">E1414/E1413-1</f>
        <v>-6.835339328560508E-3</v>
      </c>
      <c r="H1414" s="29" t="s">
        <v>1558</v>
      </c>
      <c r="I1414" s="29">
        <v>1399</v>
      </c>
      <c r="J1414" s="29">
        <v>9</v>
      </c>
      <c r="K1414" s="29">
        <v>18</v>
      </c>
      <c r="L1414" s="29">
        <v>255950</v>
      </c>
      <c r="M1414" s="34">
        <f t="shared" ref="M1414:M1477" si="45">L1414/L1413-1</f>
        <v>-1.5625610375402665E-4</v>
      </c>
    </row>
    <row r="1415" spans="1:13" x14ac:dyDescent="0.3">
      <c r="A1415" s="31" t="s">
        <v>1586</v>
      </c>
      <c r="B1415" s="31">
        <v>1399</v>
      </c>
      <c r="C1415" s="31">
        <v>10</v>
      </c>
      <c r="D1415" s="31">
        <v>18</v>
      </c>
      <c r="E1415" s="31">
        <v>255682</v>
      </c>
      <c r="F1415" s="34">
        <f t="shared" si="44"/>
        <v>4.3957684345328207E-3</v>
      </c>
      <c r="H1415" s="31" t="s">
        <v>1559</v>
      </c>
      <c r="I1415" s="31">
        <v>1399</v>
      </c>
      <c r="J1415" s="31">
        <v>9</v>
      </c>
      <c r="K1415" s="31">
        <v>19</v>
      </c>
      <c r="L1415" s="31">
        <v>259760</v>
      </c>
      <c r="M1415" s="34">
        <f t="shared" si="45"/>
        <v>1.4885719867161473E-2</v>
      </c>
    </row>
    <row r="1416" spans="1:13" x14ac:dyDescent="0.3">
      <c r="A1416" s="29" t="s">
        <v>1587</v>
      </c>
      <c r="B1416" s="29">
        <v>1399</v>
      </c>
      <c r="C1416" s="29">
        <v>10</v>
      </c>
      <c r="D1416" s="29">
        <v>20</v>
      </c>
      <c r="E1416" s="29">
        <v>256172</v>
      </c>
      <c r="F1416" s="34">
        <f t="shared" si="44"/>
        <v>1.9164430816405176E-3</v>
      </c>
      <c r="H1416" s="29" t="s">
        <v>1560</v>
      </c>
      <c r="I1416" s="29">
        <v>1399</v>
      </c>
      <c r="J1416" s="29">
        <v>9</v>
      </c>
      <c r="K1416" s="29">
        <v>20</v>
      </c>
      <c r="L1416" s="29">
        <v>260650</v>
      </c>
      <c r="M1416" s="34">
        <f t="shared" si="45"/>
        <v>3.4262396057900268E-3</v>
      </c>
    </row>
    <row r="1417" spans="1:13" x14ac:dyDescent="0.3">
      <c r="A1417" s="31" t="s">
        <v>1588</v>
      </c>
      <c r="B1417" s="31">
        <v>1399</v>
      </c>
      <c r="C1417" s="31">
        <v>10</v>
      </c>
      <c r="D1417" s="31">
        <v>21</v>
      </c>
      <c r="E1417" s="31">
        <v>254816</v>
      </c>
      <c r="F1417" s="34">
        <f t="shared" si="44"/>
        <v>-5.2933185515980918E-3</v>
      </c>
      <c r="H1417" s="31" t="s">
        <v>1561</v>
      </c>
      <c r="I1417" s="31">
        <v>1399</v>
      </c>
      <c r="J1417" s="31">
        <v>9</v>
      </c>
      <c r="K1417" s="31">
        <v>21</v>
      </c>
      <c r="L1417" s="31">
        <v>260650</v>
      </c>
      <c r="M1417" s="34">
        <f t="shared" si="45"/>
        <v>0</v>
      </c>
    </row>
    <row r="1418" spans="1:13" x14ac:dyDescent="0.3">
      <c r="A1418" s="29" t="s">
        <v>1589</v>
      </c>
      <c r="B1418" s="29">
        <v>1399</v>
      </c>
      <c r="C1418" s="29">
        <v>10</v>
      </c>
      <c r="D1418" s="29">
        <v>22</v>
      </c>
      <c r="E1418" s="29">
        <v>254235</v>
      </c>
      <c r="F1418" s="34">
        <f t="shared" si="44"/>
        <v>-2.2800766042948561E-3</v>
      </c>
      <c r="H1418" s="29" t="s">
        <v>1562</v>
      </c>
      <c r="I1418" s="29">
        <v>1399</v>
      </c>
      <c r="J1418" s="29">
        <v>9</v>
      </c>
      <c r="K1418" s="29">
        <v>22</v>
      </c>
      <c r="L1418" s="29">
        <v>259950</v>
      </c>
      <c r="M1418" s="34">
        <f t="shared" si="45"/>
        <v>-2.6855937080375591E-3</v>
      </c>
    </row>
    <row r="1419" spans="1:13" x14ac:dyDescent="0.3">
      <c r="A1419" s="31" t="s">
        <v>1590</v>
      </c>
      <c r="B1419" s="31">
        <v>1399</v>
      </c>
      <c r="C1419" s="31">
        <v>10</v>
      </c>
      <c r="D1419" s="31">
        <v>23</v>
      </c>
      <c r="E1419" s="31">
        <v>251960</v>
      </c>
      <c r="F1419" s="34">
        <f t="shared" si="44"/>
        <v>-8.9484138690582027E-3</v>
      </c>
      <c r="H1419" s="31" t="s">
        <v>1563</v>
      </c>
      <c r="I1419" s="31">
        <v>1399</v>
      </c>
      <c r="J1419" s="31">
        <v>9</v>
      </c>
      <c r="K1419" s="31">
        <v>23</v>
      </c>
      <c r="L1419" s="31">
        <v>258030</v>
      </c>
      <c r="M1419" s="34">
        <f t="shared" si="45"/>
        <v>-7.3860357761107442E-3</v>
      </c>
    </row>
    <row r="1420" spans="1:13" x14ac:dyDescent="0.3">
      <c r="A1420" s="29" t="s">
        <v>1591</v>
      </c>
      <c r="B1420" s="29">
        <v>1399</v>
      </c>
      <c r="C1420" s="29">
        <v>10</v>
      </c>
      <c r="D1420" s="29">
        <v>24</v>
      </c>
      <c r="E1420" s="29">
        <v>250570</v>
      </c>
      <c r="F1420" s="34">
        <f t="shared" si="44"/>
        <v>-5.5167486902683027E-3</v>
      </c>
      <c r="H1420" s="29" t="s">
        <v>1564</v>
      </c>
      <c r="I1420" s="29">
        <v>1399</v>
      </c>
      <c r="J1420" s="29">
        <v>9</v>
      </c>
      <c r="K1420" s="29">
        <v>24</v>
      </c>
      <c r="L1420" s="29">
        <v>257020</v>
      </c>
      <c r="M1420" s="34">
        <f t="shared" si="45"/>
        <v>-3.9142735340851331E-3</v>
      </c>
    </row>
    <row r="1421" spans="1:13" x14ac:dyDescent="0.3">
      <c r="A1421" s="31" t="s">
        <v>1592</v>
      </c>
      <c r="B1421" s="31">
        <v>1399</v>
      </c>
      <c r="C1421" s="31">
        <v>10</v>
      </c>
      <c r="D1421" s="31">
        <v>25</v>
      </c>
      <c r="E1421" s="31">
        <v>250186</v>
      </c>
      <c r="F1421" s="34">
        <f t="shared" si="44"/>
        <v>-1.5325058865786056E-3</v>
      </c>
      <c r="H1421" s="31" t="s">
        <v>1565</v>
      </c>
      <c r="I1421" s="31">
        <v>1399</v>
      </c>
      <c r="J1421" s="31">
        <v>9</v>
      </c>
      <c r="K1421" s="31">
        <v>25</v>
      </c>
      <c r="L1421" s="31">
        <v>258530</v>
      </c>
      <c r="M1421" s="34">
        <f t="shared" si="45"/>
        <v>5.8750291806084487E-3</v>
      </c>
    </row>
    <row r="1422" spans="1:13" x14ac:dyDescent="0.3">
      <c r="A1422" s="29" t="s">
        <v>1593</v>
      </c>
      <c r="B1422" s="29">
        <v>1399</v>
      </c>
      <c r="C1422" s="29">
        <v>10</v>
      </c>
      <c r="D1422" s="29">
        <v>27</v>
      </c>
      <c r="E1422" s="29">
        <v>250337</v>
      </c>
      <c r="F1422" s="34">
        <f t="shared" si="44"/>
        <v>6.0355095808728443E-4</v>
      </c>
      <c r="H1422" s="29" t="s">
        <v>1566</v>
      </c>
      <c r="I1422" s="29">
        <v>1399</v>
      </c>
      <c r="J1422" s="29">
        <v>9</v>
      </c>
      <c r="K1422" s="29">
        <v>26</v>
      </c>
      <c r="L1422" s="29">
        <v>257940</v>
      </c>
      <c r="M1422" s="34">
        <f t="shared" si="45"/>
        <v>-2.2821336015163007E-3</v>
      </c>
    </row>
    <row r="1423" spans="1:13" x14ac:dyDescent="0.3">
      <c r="A1423" s="31" t="s">
        <v>1594</v>
      </c>
      <c r="B1423" s="31">
        <v>1399</v>
      </c>
      <c r="C1423" s="31">
        <v>10</v>
      </c>
      <c r="D1423" s="31">
        <v>29</v>
      </c>
      <c r="E1423" s="31">
        <v>249848</v>
      </c>
      <c r="F1423" s="34">
        <f t="shared" si="44"/>
        <v>-1.95336686147074E-3</v>
      </c>
      <c r="H1423" s="31" t="s">
        <v>1567</v>
      </c>
      <c r="I1423" s="31">
        <v>1399</v>
      </c>
      <c r="J1423" s="31">
        <v>9</v>
      </c>
      <c r="K1423" s="31">
        <v>27</v>
      </c>
      <c r="L1423" s="31">
        <v>258020</v>
      </c>
      <c r="M1423" s="34">
        <f t="shared" si="45"/>
        <v>3.1014964720488258E-4</v>
      </c>
    </row>
    <row r="1424" spans="1:13" x14ac:dyDescent="0.3">
      <c r="A1424" s="29" t="s">
        <v>1595</v>
      </c>
      <c r="B1424" s="29">
        <v>1399</v>
      </c>
      <c r="C1424" s="29">
        <v>10</v>
      </c>
      <c r="D1424" s="29">
        <v>30</v>
      </c>
      <c r="E1424" s="29">
        <v>238178</v>
      </c>
      <c r="F1424" s="34">
        <f t="shared" si="44"/>
        <v>-4.6708398706413523E-2</v>
      </c>
      <c r="H1424" s="29" t="s">
        <v>1568</v>
      </c>
      <c r="I1424" s="29">
        <v>1399</v>
      </c>
      <c r="J1424" s="29">
        <v>9</v>
      </c>
      <c r="K1424" s="29">
        <v>29</v>
      </c>
      <c r="L1424" s="29">
        <v>254990</v>
      </c>
      <c r="M1424" s="34">
        <f t="shared" si="45"/>
        <v>-1.1743275715060841E-2</v>
      </c>
    </row>
    <row r="1425" spans="1:13" x14ac:dyDescent="0.3">
      <c r="A1425" s="31" t="s">
        <v>1596</v>
      </c>
      <c r="B1425" s="31">
        <v>1399</v>
      </c>
      <c r="C1425" s="31">
        <v>11</v>
      </c>
      <c r="D1425" s="31">
        <v>1</v>
      </c>
      <c r="E1425" s="31">
        <v>229234</v>
      </c>
      <c r="F1425" s="34">
        <f t="shared" si="44"/>
        <v>-3.7551747012738335E-2</v>
      </c>
      <c r="H1425" s="31" t="s">
        <v>1569</v>
      </c>
      <c r="I1425" s="31">
        <v>1399</v>
      </c>
      <c r="J1425" s="31">
        <v>9</v>
      </c>
      <c r="K1425" s="31">
        <v>30</v>
      </c>
      <c r="L1425" s="31">
        <v>253990</v>
      </c>
      <c r="M1425" s="34">
        <f t="shared" si="45"/>
        <v>-3.9217224204870504E-3</v>
      </c>
    </row>
    <row r="1426" spans="1:13" x14ac:dyDescent="0.3">
      <c r="A1426" s="29" t="s">
        <v>1597</v>
      </c>
      <c r="B1426" s="29">
        <v>1399</v>
      </c>
      <c r="C1426" s="29">
        <v>11</v>
      </c>
      <c r="D1426" s="29">
        <v>2</v>
      </c>
      <c r="E1426" s="29">
        <v>229234</v>
      </c>
      <c r="F1426" s="34">
        <f t="shared" si="44"/>
        <v>0</v>
      </c>
      <c r="H1426" s="29" t="s">
        <v>1570</v>
      </c>
      <c r="I1426" s="29">
        <v>1399</v>
      </c>
      <c r="J1426" s="29">
        <v>10</v>
      </c>
      <c r="K1426" s="29">
        <v>1</v>
      </c>
      <c r="L1426" s="29">
        <v>254480</v>
      </c>
      <c r="M1426" s="34">
        <f t="shared" si="45"/>
        <v>1.929209811409871E-3</v>
      </c>
    </row>
    <row r="1427" spans="1:13" x14ac:dyDescent="0.3">
      <c r="A1427" s="31" t="s">
        <v>1598</v>
      </c>
      <c r="B1427" s="31">
        <v>1399</v>
      </c>
      <c r="C1427" s="31">
        <v>11</v>
      </c>
      <c r="D1427" s="31">
        <v>4</v>
      </c>
      <c r="E1427" s="31">
        <v>225747</v>
      </c>
      <c r="F1427" s="34">
        <f t="shared" si="44"/>
        <v>-1.5211530575743537E-2</v>
      </c>
      <c r="H1427" s="31" t="s">
        <v>1571</v>
      </c>
      <c r="I1427" s="31">
        <v>1399</v>
      </c>
      <c r="J1427" s="31">
        <v>10</v>
      </c>
      <c r="K1427" s="31">
        <v>2</v>
      </c>
      <c r="L1427" s="31">
        <v>255250</v>
      </c>
      <c r="M1427" s="34">
        <f t="shared" si="45"/>
        <v>3.0257780572147119E-3</v>
      </c>
    </row>
    <row r="1428" spans="1:13" x14ac:dyDescent="0.3">
      <c r="A1428" s="29" t="s">
        <v>1599</v>
      </c>
      <c r="B1428" s="29">
        <v>1399</v>
      </c>
      <c r="C1428" s="29">
        <v>11</v>
      </c>
      <c r="D1428" s="29">
        <v>5</v>
      </c>
      <c r="E1428" s="29">
        <v>226223</v>
      </c>
      <c r="F1428" s="34">
        <f t="shared" si="44"/>
        <v>2.1085551524493429E-3</v>
      </c>
      <c r="H1428" s="29" t="s">
        <v>1572</v>
      </c>
      <c r="I1428" s="29">
        <v>1399</v>
      </c>
      <c r="J1428" s="29">
        <v>10</v>
      </c>
      <c r="K1428" s="29">
        <v>3</v>
      </c>
      <c r="L1428" s="29">
        <v>257790</v>
      </c>
      <c r="M1428" s="34">
        <f t="shared" si="45"/>
        <v>9.9510284035260188E-3</v>
      </c>
    </row>
    <row r="1429" spans="1:13" x14ac:dyDescent="0.3">
      <c r="A1429" s="31" t="s">
        <v>1600</v>
      </c>
      <c r="B1429" s="31">
        <v>1399</v>
      </c>
      <c r="C1429" s="31">
        <v>11</v>
      </c>
      <c r="D1429" s="31">
        <v>6</v>
      </c>
      <c r="E1429" s="31">
        <v>229137</v>
      </c>
      <c r="F1429" s="34">
        <f t="shared" si="44"/>
        <v>1.2881095202521342E-2</v>
      </c>
      <c r="H1429" s="31" t="s">
        <v>1573</v>
      </c>
      <c r="I1429" s="31">
        <v>1399</v>
      </c>
      <c r="J1429" s="31">
        <v>10</v>
      </c>
      <c r="K1429" s="31">
        <v>4</v>
      </c>
      <c r="L1429" s="31">
        <v>258620</v>
      </c>
      <c r="M1429" s="34">
        <f t="shared" si="45"/>
        <v>3.2196749292059401E-3</v>
      </c>
    </row>
    <row r="1430" spans="1:13" x14ac:dyDescent="0.3">
      <c r="A1430" s="29" t="s">
        <v>1601</v>
      </c>
      <c r="B1430" s="29">
        <v>1399</v>
      </c>
      <c r="C1430" s="29">
        <v>11</v>
      </c>
      <c r="D1430" s="29">
        <v>7</v>
      </c>
      <c r="E1430" s="29">
        <v>229954</v>
      </c>
      <c r="F1430" s="34">
        <f t="shared" si="44"/>
        <v>3.5655524860673804E-3</v>
      </c>
      <c r="H1430" s="29" t="s">
        <v>1574</v>
      </c>
      <c r="I1430" s="29">
        <v>1399</v>
      </c>
      <c r="J1430" s="29">
        <v>10</v>
      </c>
      <c r="K1430" s="29">
        <v>6</v>
      </c>
      <c r="L1430" s="29">
        <v>257130</v>
      </c>
      <c r="M1430" s="34">
        <f t="shared" si="45"/>
        <v>-5.7613486969299021E-3</v>
      </c>
    </row>
    <row r="1431" spans="1:13" x14ac:dyDescent="0.3">
      <c r="A1431" s="31" t="s">
        <v>1602</v>
      </c>
      <c r="B1431" s="31">
        <v>1399</v>
      </c>
      <c r="C1431" s="31">
        <v>11</v>
      </c>
      <c r="D1431" s="31">
        <v>8</v>
      </c>
      <c r="E1431" s="31">
        <v>230771</v>
      </c>
      <c r="F1431" s="34">
        <f t="shared" si="44"/>
        <v>3.5528844899415102E-3</v>
      </c>
      <c r="H1431" s="31" t="s">
        <v>1575</v>
      </c>
      <c r="I1431" s="31">
        <v>1399</v>
      </c>
      <c r="J1431" s="31">
        <v>10</v>
      </c>
      <c r="K1431" s="31">
        <v>7</v>
      </c>
      <c r="L1431" s="31">
        <v>257390</v>
      </c>
      <c r="M1431" s="34">
        <f t="shared" si="45"/>
        <v>1.0111616691945713E-3</v>
      </c>
    </row>
    <row r="1432" spans="1:13" x14ac:dyDescent="0.3">
      <c r="A1432" s="29" t="s">
        <v>1603</v>
      </c>
      <c r="B1432" s="29">
        <v>1399</v>
      </c>
      <c r="C1432" s="29">
        <v>11</v>
      </c>
      <c r="D1432" s="29">
        <v>9</v>
      </c>
      <c r="E1432" s="29">
        <v>230098</v>
      </c>
      <c r="F1432" s="34">
        <f t="shared" si="44"/>
        <v>-2.9163109749491545E-3</v>
      </c>
      <c r="H1432" s="29" t="s">
        <v>1576</v>
      </c>
      <c r="I1432" s="29">
        <v>1399</v>
      </c>
      <c r="J1432" s="29">
        <v>10</v>
      </c>
      <c r="K1432" s="29">
        <v>8</v>
      </c>
      <c r="L1432" s="29">
        <v>257430</v>
      </c>
      <c r="M1432" s="34">
        <f t="shared" si="45"/>
        <v>1.5540619293674673E-4</v>
      </c>
    </row>
    <row r="1433" spans="1:13" x14ac:dyDescent="0.3">
      <c r="A1433" s="31" t="s">
        <v>1604</v>
      </c>
      <c r="B1433" s="31">
        <v>1399</v>
      </c>
      <c r="C1433" s="31">
        <v>11</v>
      </c>
      <c r="D1433" s="31">
        <v>11</v>
      </c>
      <c r="E1433" s="31">
        <v>228358</v>
      </c>
      <c r="F1433" s="34">
        <f t="shared" si="44"/>
        <v>-7.5619953237315851E-3</v>
      </c>
      <c r="H1433" s="31" t="s">
        <v>1577</v>
      </c>
      <c r="I1433" s="31">
        <v>1399</v>
      </c>
      <c r="J1433" s="31">
        <v>10</v>
      </c>
      <c r="K1433" s="31">
        <v>9</v>
      </c>
      <c r="L1433" s="31">
        <v>257030</v>
      </c>
      <c r="M1433" s="34">
        <f t="shared" si="45"/>
        <v>-1.5538204560463509E-3</v>
      </c>
    </row>
    <row r="1434" spans="1:13" x14ac:dyDescent="0.3">
      <c r="A1434" s="29" t="s">
        <v>1605</v>
      </c>
      <c r="B1434" s="29">
        <v>1399</v>
      </c>
      <c r="C1434" s="29">
        <v>11</v>
      </c>
      <c r="D1434" s="29">
        <v>12</v>
      </c>
      <c r="E1434" s="29">
        <v>230829</v>
      </c>
      <c r="F1434" s="34">
        <f t="shared" si="44"/>
        <v>1.082072885556884E-2</v>
      </c>
      <c r="H1434" s="29" t="s">
        <v>1578</v>
      </c>
      <c r="I1434" s="29">
        <v>1399</v>
      </c>
      <c r="J1434" s="29">
        <v>10</v>
      </c>
      <c r="K1434" s="29">
        <v>10</v>
      </c>
      <c r="L1434" s="29">
        <v>256970</v>
      </c>
      <c r="M1434" s="34">
        <f t="shared" si="45"/>
        <v>-2.334357857058933E-4</v>
      </c>
    </row>
    <row r="1435" spans="1:13" x14ac:dyDescent="0.3">
      <c r="A1435" s="31" t="s">
        <v>1606</v>
      </c>
      <c r="B1435" s="31">
        <v>1399</v>
      </c>
      <c r="C1435" s="31">
        <v>11</v>
      </c>
      <c r="D1435" s="31">
        <v>13</v>
      </c>
      <c r="E1435" s="31">
        <v>230829</v>
      </c>
      <c r="F1435" s="34">
        <f t="shared" si="44"/>
        <v>0</v>
      </c>
      <c r="H1435" s="31" t="s">
        <v>1579</v>
      </c>
      <c r="I1435" s="31">
        <v>1399</v>
      </c>
      <c r="J1435" s="31">
        <v>10</v>
      </c>
      <c r="K1435" s="31">
        <v>11</v>
      </c>
      <c r="L1435" s="31">
        <v>257010</v>
      </c>
      <c r="M1435" s="34">
        <f t="shared" si="45"/>
        <v>1.5566019379686935E-4</v>
      </c>
    </row>
    <row r="1436" spans="1:13" x14ac:dyDescent="0.3">
      <c r="A1436" s="29" t="s">
        <v>1607</v>
      </c>
      <c r="B1436" s="29">
        <v>1399</v>
      </c>
      <c r="C1436" s="29">
        <v>11</v>
      </c>
      <c r="D1436" s="29">
        <v>14</v>
      </c>
      <c r="E1436" s="29">
        <v>231000</v>
      </c>
      <c r="F1436" s="34">
        <f t="shared" si="44"/>
        <v>7.4080813069410389E-4</v>
      </c>
      <c r="H1436" s="29" t="s">
        <v>1581</v>
      </c>
      <c r="I1436" s="29">
        <v>1399</v>
      </c>
      <c r="J1436" s="29">
        <v>10</v>
      </c>
      <c r="K1436" s="29">
        <v>13</v>
      </c>
      <c r="L1436" s="29">
        <v>256150</v>
      </c>
      <c r="M1436" s="34">
        <f t="shared" si="45"/>
        <v>-3.3461733006497907E-3</v>
      </c>
    </row>
    <row r="1437" spans="1:13" x14ac:dyDescent="0.3">
      <c r="A1437" s="31" t="s">
        <v>1608</v>
      </c>
      <c r="B1437" s="31">
        <v>1399</v>
      </c>
      <c r="C1437" s="31">
        <v>11</v>
      </c>
      <c r="D1437" s="31">
        <v>15</v>
      </c>
      <c r="E1437" s="31">
        <v>234889</v>
      </c>
      <c r="F1437" s="34">
        <f t="shared" si="44"/>
        <v>1.683549783549787E-2</v>
      </c>
      <c r="H1437" s="31" t="s">
        <v>1582</v>
      </c>
      <c r="I1437" s="31">
        <v>1399</v>
      </c>
      <c r="J1437" s="31">
        <v>10</v>
      </c>
      <c r="K1437" s="31">
        <v>14</v>
      </c>
      <c r="L1437" s="31">
        <v>255650</v>
      </c>
      <c r="M1437" s="34">
        <f t="shared" si="45"/>
        <v>-1.9519812609798404E-3</v>
      </c>
    </row>
    <row r="1438" spans="1:13" x14ac:dyDescent="0.3">
      <c r="A1438" s="29" t="s">
        <v>1609</v>
      </c>
      <c r="B1438" s="29">
        <v>1399</v>
      </c>
      <c r="C1438" s="29">
        <v>11</v>
      </c>
      <c r="D1438" s="29">
        <v>16</v>
      </c>
      <c r="E1438" s="29">
        <v>236565</v>
      </c>
      <c r="F1438" s="34">
        <f t="shared" si="44"/>
        <v>7.135285177253925E-3</v>
      </c>
      <c r="H1438" s="29" t="s">
        <v>1583</v>
      </c>
      <c r="I1438" s="29">
        <v>1399</v>
      </c>
      <c r="J1438" s="29">
        <v>10</v>
      </c>
      <c r="K1438" s="29">
        <v>15</v>
      </c>
      <c r="L1438" s="29">
        <v>257670</v>
      </c>
      <c r="M1438" s="34">
        <f t="shared" si="45"/>
        <v>7.9014277332289939E-3</v>
      </c>
    </row>
    <row r="1439" spans="1:13" x14ac:dyDescent="0.3">
      <c r="A1439" s="31" t="s">
        <v>1610</v>
      </c>
      <c r="B1439" s="31">
        <v>1399</v>
      </c>
      <c r="C1439" s="31">
        <v>11</v>
      </c>
      <c r="D1439" s="31">
        <v>18</v>
      </c>
      <c r="E1439" s="31">
        <v>238232</v>
      </c>
      <c r="F1439" s="34">
        <f t="shared" si="44"/>
        <v>7.0466890706570862E-3</v>
      </c>
      <c r="H1439" s="31" t="s">
        <v>1584</v>
      </c>
      <c r="I1439" s="31">
        <v>1399</v>
      </c>
      <c r="J1439" s="31">
        <v>10</v>
      </c>
      <c r="K1439" s="31">
        <v>16</v>
      </c>
      <c r="L1439" s="31">
        <v>259040</v>
      </c>
      <c r="M1439" s="34">
        <f t="shared" si="45"/>
        <v>5.3168781775139173E-3</v>
      </c>
    </row>
    <row r="1440" spans="1:13" x14ac:dyDescent="0.3">
      <c r="A1440" s="29" t="s">
        <v>1611</v>
      </c>
      <c r="B1440" s="29">
        <v>1399</v>
      </c>
      <c r="C1440" s="29">
        <v>11</v>
      </c>
      <c r="D1440" s="29">
        <v>19</v>
      </c>
      <c r="E1440" s="29">
        <v>234310</v>
      </c>
      <c r="F1440" s="34">
        <f t="shared" si="44"/>
        <v>-1.6462943685147224E-2</v>
      </c>
      <c r="H1440" s="29" t="s">
        <v>1585</v>
      </c>
      <c r="I1440" s="29">
        <v>1399</v>
      </c>
      <c r="J1440" s="29">
        <v>10</v>
      </c>
      <c r="K1440" s="29">
        <v>17</v>
      </c>
      <c r="L1440" s="29">
        <v>258480</v>
      </c>
      <c r="M1440" s="34">
        <f t="shared" si="45"/>
        <v>-2.1618282890673024E-3</v>
      </c>
    </row>
    <row r="1441" spans="1:13" x14ac:dyDescent="0.3">
      <c r="A1441" s="31" t="s">
        <v>1612</v>
      </c>
      <c r="B1441" s="31">
        <v>1399</v>
      </c>
      <c r="C1441" s="31">
        <v>11</v>
      </c>
      <c r="D1441" s="31">
        <v>20</v>
      </c>
      <c r="E1441" s="31">
        <v>236036</v>
      </c>
      <c r="F1441" s="34">
        <f t="shared" si="44"/>
        <v>7.3663095898595099E-3</v>
      </c>
      <c r="H1441" s="31" t="s">
        <v>1586</v>
      </c>
      <c r="I1441" s="31">
        <v>1399</v>
      </c>
      <c r="J1441" s="31">
        <v>10</v>
      </c>
      <c r="K1441" s="31">
        <v>18</v>
      </c>
      <c r="L1441" s="31">
        <v>255540</v>
      </c>
      <c r="M1441" s="34">
        <f t="shared" si="45"/>
        <v>-1.1374187558031545E-2</v>
      </c>
    </row>
    <row r="1442" spans="1:13" x14ac:dyDescent="0.3">
      <c r="A1442" s="29" t="s">
        <v>1613</v>
      </c>
      <c r="B1442" s="29">
        <v>1399</v>
      </c>
      <c r="C1442" s="29">
        <v>11</v>
      </c>
      <c r="D1442" s="29">
        <v>21</v>
      </c>
      <c r="E1442" s="29">
        <v>237985</v>
      </c>
      <c r="F1442" s="34">
        <f t="shared" si="44"/>
        <v>8.2572150011015477E-3</v>
      </c>
      <c r="H1442" s="29" t="s">
        <v>1587</v>
      </c>
      <c r="I1442" s="29">
        <v>1399</v>
      </c>
      <c r="J1442" s="29">
        <v>10</v>
      </c>
      <c r="K1442" s="29">
        <v>20</v>
      </c>
      <c r="L1442" s="29">
        <v>248680</v>
      </c>
      <c r="M1442" s="34">
        <f t="shared" si="45"/>
        <v>-2.6845112311184138E-2</v>
      </c>
    </row>
    <row r="1443" spans="1:13" x14ac:dyDescent="0.3">
      <c r="A1443" s="31" t="s">
        <v>1614</v>
      </c>
      <c r="B1443" s="31">
        <v>1399</v>
      </c>
      <c r="C1443" s="31">
        <v>11</v>
      </c>
      <c r="D1443" s="31">
        <v>23</v>
      </c>
      <c r="E1443" s="31">
        <v>236036</v>
      </c>
      <c r="F1443" s="34">
        <f t="shared" si="44"/>
        <v>-8.1895917809946539E-3</v>
      </c>
      <c r="H1443" s="31" t="s">
        <v>1588</v>
      </c>
      <c r="I1443" s="31">
        <v>1399</v>
      </c>
      <c r="J1443" s="31">
        <v>10</v>
      </c>
      <c r="K1443" s="31">
        <v>21</v>
      </c>
      <c r="L1443" s="31">
        <v>248550</v>
      </c>
      <c r="M1443" s="34">
        <f t="shared" si="45"/>
        <v>-5.2276017371721828E-4</v>
      </c>
    </row>
    <row r="1444" spans="1:13" x14ac:dyDescent="0.3">
      <c r="A1444" s="29" t="s">
        <v>1615</v>
      </c>
      <c r="B1444" s="29">
        <v>1399</v>
      </c>
      <c r="C1444" s="29">
        <v>11</v>
      </c>
      <c r="D1444" s="29">
        <v>25</v>
      </c>
      <c r="E1444" s="29">
        <v>232239</v>
      </c>
      <c r="F1444" s="34">
        <f t="shared" si="44"/>
        <v>-1.608652917351594E-2</v>
      </c>
      <c r="H1444" s="29" t="s">
        <v>1589</v>
      </c>
      <c r="I1444" s="29">
        <v>1399</v>
      </c>
      <c r="J1444" s="29">
        <v>10</v>
      </c>
      <c r="K1444" s="29">
        <v>22</v>
      </c>
      <c r="L1444" s="29">
        <v>248550</v>
      </c>
      <c r="M1444" s="34">
        <f t="shared" si="45"/>
        <v>0</v>
      </c>
    </row>
    <row r="1445" spans="1:13" x14ac:dyDescent="0.3">
      <c r="A1445" s="31" t="s">
        <v>1616</v>
      </c>
      <c r="B1445" s="31">
        <v>1399</v>
      </c>
      <c r="C1445" s="31">
        <v>11</v>
      </c>
      <c r="D1445" s="31">
        <v>26</v>
      </c>
      <c r="E1445" s="31">
        <v>234428</v>
      </c>
      <c r="F1445" s="34">
        <f t="shared" si="44"/>
        <v>9.4256347986341193E-3</v>
      </c>
      <c r="H1445" s="31" t="s">
        <v>1590</v>
      </c>
      <c r="I1445" s="31">
        <v>1399</v>
      </c>
      <c r="J1445" s="31">
        <v>10</v>
      </c>
      <c r="K1445" s="31">
        <v>23</v>
      </c>
      <c r="L1445" s="31">
        <v>248490</v>
      </c>
      <c r="M1445" s="34">
        <f t="shared" si="45"/>
        <v>-2.4140012070006378E-4</v>
      </c>
    </row>
    <row r="1446" spans="1:13" x14ac:dyDescent="0.3">
      <c r="A1446" s="29" t="s">
        <v>1617</v>
      </c>
      <c r="B1446" s="29">
        <v>1399</v>
      </c>
      <c r="C1446" s="29">
        <v>11</v>
      </c>
      <c r="D1446" s="29">
        <v>27</v>
      </c>
      <c r="E1446" s="29">
        <v>250670</v>
      </c>
      <c r="F1446" s="34">
        <f t="shared" si="44"/>
        <v>6.9283532683809046E-2</v>
      </c>
      <c r="H1446" s="29" t="s">
        <v>1591</v>
      </c>
      <c r="I1446" s="29">
        <v>1399</v>
      </c>
      <c r="J1446" s="29">
        <v>10</v>
      </c>
      <c r="K1446" s="29">
        <v>24</v>
      </c>
      <c r="L1446" s="29">
        <v>245040</v>
      </c>
      <c r="M1446" s="34">
        <f t="shared" si="45"/>
        <v>-1.3883858505372437E-2</v>
      </c>
    </row>
    <row r="1447" spans="1:13" x14ac:dyDescent="0.3">
      <c r="A1447" s="31" t="s">
        <v>1618</v>
      </c>
      <c r="B1447" s="31">
        <v>1399</v>
      </c>
      <c r="C1447" s="31">
        <v>11</v>
      </c>
      <c r="D1447" s="31">
        <v>28</v>
      </c>
      <c r="E1447" s="31">
        <v>248002</v>
      </c>
      <c r="F1447" s="34">
        <f t="shared" si="44"/>
        <v>-1.0643475485698328E-2</v>
      </c>
      <c r="H1447" s="31" t="s">
        <v>1592</v>
      </c>
      <c r="I1447" s="31">
        <v>1399</v>
      </c>
      <c r="J1447" s="31">
        <v>10</v>
      </c>
      <c r="K1447" s="31">
        <v>25</v>
      </c>
      <c r="L1447" s="31">
        <v>239530</v>
      </c>
      <c r="M1447" s="34">
        <f t="shared" si="45"/>
        <v>-2.2486124714332312E-2</v>
      </c>
    </row>
    <row r="1448" spans="1:13" x14ac:dyDescent="0.3">
      <c r="A1448" s="29" t="s">
        <v>1619</v>
      </c>
      <c r="B1448" s="29">
        <v>1399</v>
      </c>
      <c r="C1448" s="29">
        <v>11</v>
      </c>
      <c r="D1448" s="29">
        <v>29</v>
      </c>
      <c r="E1448" s="29">
        <v>232773</v>
      </c>
      <c r="F1448" s="34">
        <f t="shared" si="44"/>
        <v>-6.1406762848686736E-2</v>
      </c>
      <c r="H1448" s="29" t="s">
        <v>1593</v>
      </c>
      <c r="I1448" s="29">
        <v>1399</v>
      </c>
      <c r="J1448" s="29">
        <v>10</v>
      </c>
      <c r="K1448" s="29">
        <v>27</v>
      </c>
      <c r="L1448" s="29">
        <v>229490</v>
      </c>
      <c r="M1448" s="34">
        <f t="shared" si="45"/>
        <v>-4.1915417692982126E-2</v>
      </c>
    </row>
    <row r="1449" spans="1:13" x14ac:dyDescent="0.3">
      <c r="A1449" s="31" t="s">
        <v>1620</v>
      </c>
      <c r="B1449" s="31">
        <v>1399</v>
      </c>
      <c r="C1449" s="31">
        <v>11</v>
      </c>
      <c r="D1449" s="31">
        <v>30</v>
      </c>
      <c r="E1449" s="31">
        <v>235347</v>
      </c>
      <c r="F1449" s="34">
        <f t="shared" si="44"/>
        <v>1.1057983529017434E-2</v>
      </c>
      <c r="H1449" s="31" t="s">
        <v>1594</v>
      </c>
      <c r="I1449" s="31">
        <v>1399</v>
      </c>
      <c r="J1449" s="31">
        <v>10</v>
      </c>
      <c r="K1449" s="31">
        <v>29</v>
      </c>
      <c r="L1449" s="31">
        <v>217990</v>
      </c>
      <c r="M1449" s="34">
        <f t="shared" si="45"/>
        <v>-5.0111115952764851E-2</v>
      </c>
    </row>
    <row r="1450" spans="1:13" x14ac:dyDescent="0.3">
      <c r="A1450" s="29" t="s">
        <v>1621</v>
      </c>
      <c r="B1450" s="29">
        <v>1399</v>
      </c>
      <c r="C1450" s="29">
        <v>12</v>
      </c>
      <c r="D1450" s="29">
        <v>2</v>
      </c>
      <c r="E1450" s="29">
        <v>243923</v>
      </c>
      <c r="F1450" s="34">
        <f t="shared" si="44"/>
        <v>3.6439810152668173E-2</v>
      </c>
      <c r="H1450" s="29" t="s">
        <v>1595</v>
      </c>
      <c r="I1450" s="29">
        <v>1399</v>
      </c>
      <c r="J1450" s="29">
        <v>10</v>
      </c>
      <c r="K1450" s="29">
        <v>30</v>
      </c>
      <c r="L1450" s="29">
        <v>217860</v>
      </c>
      <c r="M1450" s="34">
        <f t="shared" si="45"/>
        <v>-5.9635763108401019E-4</v>
      </c>
    </row>
    <row r="1451" spans="1:13" x14ac:dyDescent="0.3">
      <c r="A1451" s="31" t="s">
        <v>1622</v>
      </c>
      <c r="B1451" s="31">
        <v>1399</v>
      </c>
      <c r="C1451" s="31">
        <v>12</v>
      </c>
      <c r="D1451" s="31">
        <v>3</v>
      </c>
      <c r="E1451" s="31">
        <v>242903</v>
      </c>
      <c r="F1451" s="34">
        <f t="shared" si="44"/>
        <v>-4.1816474871168019E-3</v>
      </c>
      <c r="H1451" s="31" t="s">
        <v>1596</v>
      </c>
      <c r="I1451" s="31">
        <v>1399</v>
      </c>
      <c r="J1451" s="31">
        <v>11</v>
      </c>
      <c r="K1451" s="31">
        <v>1</v>
      </c>
      <c r="L1451" s="31">
        <v>227470</v>
      </c>
      <c r="M1451" s="34">
        <f t="shared" si="45"/>
        <v>4.4110896906270014E-2</v>
      </c>
    </row>
    <row r="1452" spans="1:13" x14ac:dyDescent="0.3">
      <c r="A1452" s="29" t="s">
        <v>1623</v>
      </c>
      <c r="B1452" s="29">
        <v>1399</v>
      </c>
      <c r="C1452" s="29">
        <v>12</v>
      </c>
      <c r="D1452" s="29">
        <v>4</v>
      </c>
      <c r="E1452" s="29">
        <v>245399</v>
      </c>
      <c r="F1452" s="34">
        <f t="shared" si="44"/>
        <v>1.027570676360523E-2</v>
      </c>
      <c r="H1452" s="29" t="s">
        <v>1597</v>
      </c>
      <c r="I1452" s="29">
        <v>1399</v>
      </c>
      <c r="J1452" s="29">
        <v>11</v>
      </c>
      <c r="K1452" s="29">
        <v>2</v>
      </c>
      <c r="L1452" s="29">
        <v>226550</v>
      </c>
      <c r="M1452" s="34">
        <f t="shared" si="45"/>
        <v>-4.0444893832153328E-3</v>
      </c>
    </row>
    <row r="1453" spans="1:13" x14ac:dyDescent="0.3">
      <c r="A1453" s="31" t="s">
        <v>1624</v>
      </c>
      <c r="B1453" s="31">
        <v>1399</v>
      </c>
      <c r="C1453" s="31">
        <v>12</v>
      </c>
      <c r="D1453" s="31">
        <v>5</v>
      </c>
      <c r="E1453" s="31">
        <v>240721</v>
      </c>
      <c r="F1453" s="34">
        <f t="shared" si="44"/>
        <v>-1.9062832366880111E-2</v>
      </c>
      <c r="H1453" s="31" t="s">
        <v>1598</v>
      </c>
      <c r="I1453" s="31">
        <v>1399</v>
      </c>
      <c r="J1453" s="31">
        <v>11</v>
      </c>
      <c r="K1453" s="31">
        <v>4</v>
      </c>
      <c r="L1453" s="31">
        <v>224310</v>
      </c>
      <c r="M1453" s="34">
        <f t="shared" si="45"/>
        <v>-9.8874420657691919E-3</v>
      </c>
    </row>
    <row r="1454" spans="1:13" x14ac:dyDescent="0.3">
      <c r="A1454" s="29" t="s">
        <v>1625</v>
      </c>
      <c r="B1454" s="29">
        <v>1399</v>
      </c>
      <c r="C1454" s="29">
        <v>12</v>
      </c>
      <c r="D1454" s="29">
        <v>6</v>
      </c>
      <c r="E1454" s="29">
        <v>240668</v>
      </c>
      <c r="F1454" s="34">
        <f t="shared" si="44"/>
        <v>-2.2017190024969935E-4</v>
      </c>
      <c r="H1454" s="29" t="s">
        <v>1599</v>
      </c>
      <c r="I1454" s="29">
        <v>1399</v>
      </c>
      <c r="J1454" s="29">
        <v>11</v>
      </c>
      <c r="K1454" s="29">
        <v>5</v>
      </c>
      <c r="L1454" s="29">
        <v>224270</v>
      </c>
      <c r="M1454" s="34">
        <f t="shared" si="45"/>
        <v>-1.7832464000711035E-4</v>
      </c>
    </row>
    <row r="1455" spans="1:13" x14ac:dyDescent="0.3">
      <c r="A1455" s="31" t="s">
        <v>1626</v>
      </c>
      <c r="B1455" s="31">
        <v>1399</v>
      </c>
      <c r="C1455" s="31">
        <v>12</v>
      </c>
      <c r="D1455" s="31">
        <v>7</v>
      </c>
      <c r="E1455" s="31">
        <v>240668</v>
      </c>
      <c r="F1455" s="34">
        <f t="shared" si="44"/>
        <v>0</v>
      </c>
      <c r="H1455" s="31" t="s">
        <v>1600</v>
      </c>
      <c r="I1455" s="31">
        <v>1399</v>
      </c>
      <c r="J1455" s="31">
        <v>11</v>
      </c>
      <c r="K1455" s="31">
        <v>6</v>
      </c>
      <c r="L1455" s="31">
        <v>224250</v>
      </c>
      <c r="M1455" s="34">
        <f t="shared" si="45"/>
        <v>-8.9178222678065744E-5</v>
      </c>
    </row>
    <row r="1456" spans="1:13" x14ac:dyDescent="0.3">
      <c r="A1456" s="29" t="s">
        <v>1627</v>
      </c>
      <c r="B1456" s="29">
        <v>1399</v>
      </c>
      <c r="C1456" s="29">
        <v>12</v>
      </c>
      <c r="D1456" s="29">
        <v>9</v>
      </c>
      <c r="E1456" s="29">
        <v>238558</v>
      </c>
      <c r="F1456" s="34">
        <f t="shared" si="44"/>
        <v>-8.7672644472883698E-3</v>
      </c>
      <c r="H1456" s="29" t="s">
        <v>1601</v>
      </c>
      <c r="I1456" s="29">
        <v>1399</v>
      </c>
      <c r="J1456" s="29">
        <v>11</v>
      </c>
      <c r="K1456" s="29">
        <v>7</v>
      </c>
      <c r="L1456" s="29">
        <v>229185</v>
      </c>
      <c r="M1456" s="34">
        <f t="shared" si="45"/>
        <v>2.2006688963210674E-2</v>
      </c>
    </row>
    <row r="1457" spans="1:13" x14ac:dyDescent="0.3">
      <c r="A1457" s="31" t="s">
        <v>1628</v>
      </c>
      <c r="B1457" s="31">
        <v>1399</v>
      </c>
      <c r="C1457" s="31">
        <v>12</v>
      </c>
      <c r="D1457" s="31">
        <v>10</v>
      </c>
      <c r="E1457" s="31">
        <v>236212</v>
      </c>
      <c r="F1457" s="34">
        <f t="shared" si="44"/>
        <v>-9.8340864695377617E-3</v>
      </c>
      <c r="H1457" s="31" t="s">
        <v>1602</v>
      </c>
      <c r="I1457" s="31">
        <v>1399</v>
      </c>
      <c r="J1457" s="31">
        <v>11</v>
      </c>
      <c r="K1457" s="31">
        <v>8</v>
      </c>
      <c r="L1457" s="31">
        <v>234120</v>
      </c>
      <c r="M1457" s="34">
        <f t="shared" si="45"/>
        <v>2.1532822828719267E-2</v>
      </c>
    </row>
    <row r="1458" spans="1:13" x14ac:dyDescent="0.3">
      <c r="A1458" s="29" t="s">
        <v>1629</v>
      </c>
      <c r="B1458" s="29">
        <v>1399</v>
      </c>
      <c r="C1458" s="29">
        <v>12</v>
      </c>
      <c r="D1458" s="29">
        <v>11</v>
      </c>
      <c r="E1458" s="29">
        <v>235923</v>
      </c>
      <c r="F1458" s="34">
        <f t="shared" si="44"/>
        <v>-1.22347721538274E-3</v>
      </c>
      <c r="H1458" s="29" t="s">
        <v>1603</v>
      </c>
      <c r="I1458" s="29">
        <v>1399</v>
      </c>
      <c r="J1458" s="29">
        <v>11</v>
      </c>
      <c r="K1458" s="29">
        <v>9</v>
      </c>
      <c r="L1458" s="29">
        <v>232110</v>
      </c>
      <c r="M1458" s="34">
        <f t="shared" si="45"/>
        <v>-8.5853408508457241E-3</v>
      </c>
    </row>
    <row r="1459" spans="1:13" x14ac:dyDescent="0.3">
      <c r="A1459" s="31" t="s">
        <v>1630</v>
      </c>
      <c r="B1459" s="31">
        <v>1399</v>
      </c>
      <c r="C1459" s="31">
        <v>12</v>
      </c>
      <c r="D1459" s="31">
        <v>12</v>
      </c>
      <c r="E1459" s="31">
        <v>239076</v>
      </c>
      <c r="F1459" s="34">
        <f t="shared" si="44"/>
        <v>1.3364529952569315E-2</v>
      </c>
      <c r="H1459" s="31" t="s">
        <v>1604</v>
      </c>
      <c r="I1459" s="31">
        <v>1399</v>
      </c>
      <c r="J1459" s="31">
        <v>11</v>
      </c>
      <c r="K1459" s="31">
        <v>11</v>
      </c>
      <c r="L1459" s="31">
        <v>237190</v>
      </c>
      <c r="M1459" s="34">
        <f t="shared" si="45"/>
        <v>2.1886174658567015E-2</v>
      </c>
    </row>
    <row r="1460" spans="1:13" x14ac:dyDescent="0.3">
      <c r="A1460" s="29" t="s">
        <v>1631</v>
      </c>
      <c r="B1460" s="29">
        <v>1399</v>
      </c>
      <c r="C1460" s="29">
        <v>12</v>
      </c>
      <c r="D1460" s="29">
        <v>13</v>
      </c>
      <c r="E1460" s="29">
        <v>241010</v>
      </c>
      <c r="F1460" s="34">
        <f t="shared" si="44"/>
        <v>8.0894778229516628E-3</v>
      </c>
      <c r="H1460" s="29" t="s">
        <v>1605</v>
      </c>
      <c r="I1460" s="29">
        <v>1399</v>
      </c>
      <c r="J1460" s="29">
        <v>11</v>
      </c>
      <c r="K1460" s="29">
        <v>12</v>
      </c>
      <c r="L1460" s="29">
        <v>239180</v>
      </c>
      <c r="M1460" s="34">
        <f t="shared" si="45"/>
        <v>8.3898983936927518E-3</v>
      </c>
    </row>
    <row r="1461" spans="1:13" x14ac:dyDescent="0.3">
      <c r="A1461" s="31" t="s">
        <v>1632</v>
      </c>
      <c r="B1461" s="31">
        <v>1399</v>
      </c>
      <c r="C1461" s="31">
        <v>12</v>
      </c>
      <c r="D1461" s="31">
        <v>14</v>
      </c>
      <c r="E1461" s="31">
        <v>238541</v>
      </c>
      <c r="F1461" s="34">
        <f t="shared" si="44"/>
        <v>-1.0244388199659782E-2</v>
      </c>
      <c r="H1461" s="31" t="s">
        <v>1606</v>
      </c>
      <c r="I1461" s="31">
        <v>1399</v>
      </c>
      <c r="J1461" s="31">
        <v>11</v>
      </c>
      <c r="K1461" s="31">
        <v>13</v>
      </c>
      <c r="L1461" s="31">
        <v>238710</v>
      </c>
      <c r="M1461" s="34">
        <f t="shared" si="45"/>
        <v>-1.9650472447528822E-3</v>
      </c>
    </row>
    <row r="1462" spans="1:13" x14ac:dyDescent="0.3">
      <c r="A1462" s="29" t="s">
        <v>1633</v>
      </c>
      <c r="B1462" s="29">
        <v>1399</v>
      </c>
      <c r="C1462" s="29">
        <v>12</v>
      </c>
      <c r="D1462" s="29">
        <v>16</v>
      </c>
      <c r="E1462" s="29">
        <v>239516</v>
      </c>
      <c r="F1462" s="34">
        <f t="shared" si="44"/>
        <v>4.0873476676965836E-3</v>
      </c>
      <c r="H1462" s="29" t="s">
        <v>1607</v>
      </c>
      <c r="I1462" s="29">
        <v>1399</v>
      </c>
      <c r="J1462" s="29">
        <v>11</v>
      </c>
      <c r="K1462" s="29">
        <v>14</v>
      </c>
      <c r="L1462" s="29">
        <v>238730</v>
      </c>
      <c r="M1462" s="34">
        <f t="shared" si="45"/>
        <v>8.3783670562498358E-5</v>
      </c>
    </row>
    <row r="1463" spans="1:13" x14ac:dyDescent="0.3">
      <c r="A1463" s="31" t="s">
        <v>1634</v>
      </c>
      <c r="B1463" s="31">
        <v>1399</v>
      </c>
      <c r="C1463" s="31">
        <v>12</v>
      </c>
      <c r="D1463" s="31">
        <v>17</v>
      </c>
      <c r="E1463" s="31">
        <v>240916</v>
      </c>
      <c r="F1463" s="34">
        <f t="shared" si="44"/>
        <v>5.8451209940044713E-3</v>
      </c>
      <c r="H1463" s="31" t="s">
        <v>1608</v>
      </c>
      <c r="I1463" s="31">
        <v>1399</v>
      </c>
      <c r="J1463" s="31">
        <v>11</v>
      </c>
      <c r="K1463" s="31">
        <v>15</v>
      </c>
      <c r="L1463" s="31">
        <v>237660</v>
      </c>
      <c r="M1463" s="34">
        <f t="shared" si="45"/>
        <v>-4.4820508524274771E-3</v>
      </c>
    </row>
    <row r="1464" spans="1:13" x14ac:dyDescent="0.3">
      <c r="A1464" s="29" t="s">
        <v>1635</v>
      </c>
      <c r="B1464" s="29">
        <v>1399</v>
      </c>
      <c r="C1464" s="29">
        <v>12</v>
      </c>
      <c r="D1464" s="29">
        <v>18</v>
      </c>
      <c r="E1464" s="29">
        <v>238018</v>
      </c>
      <c r="F1464" s="34">
        <f t="shared" si="44"/>
        <v>-1.202908897707089E-2</v>
      </c>
      <c r="H1464" s="29" t="s">
        <v>1609</v>
      </c>
      <c r="I1464" s="29">
        <v>1399</v>
      </c>
      <c r="J1464" s="29">
        <v>11</v>
      </c>
      <c r="K1464" s="29">
        <v>16</v>
      </c>
      <c r="L1464" s="29">
        <v>237470</v>
      </c>
      <c r="M1464" s="34">
        <f t="shared" si="45"/>
        <v>-7.9946141546749505E-4</v>
      </c>
    </row>
    <row r="1465" spans="1:13" x14ac:dyDescent="0.3">
      <c r="A1465" s="31" t="s">
        <v>1636</v>
      </c>
      <c r="B1465" s="31">
        <v>1399</v>
      </c>
      <c r="C1465" s="31">
        <v>12</v>
      </c>
      <c r="D1465" s="31">
        <v>19</v>
      </c>
      <c r="E1465" s="31">
        <v>227446</v>
      </c>
      <c r="F1465" s="34">
        <f t="shared" si="44"/>
        <v>-4.4416808812778874E-2</v>
      </c>
      <c r="H1465" s="31" t="s">
        <v>1610</v>
      </c>
      <c r="I1465" s="31">
        <v>1399</v>
      </c>
      <c r="J1465" s="31">
        <v>11</v>
      </c>
      <c r="K1465" s="31">
        <v>18</v>
      </c>
      <c r="L1465" s="31">
        <v>237540</v>
      </c>
      <c r="M1465" s="34">
        <f t="shared" si="45"/>
        <v>2.9477407672540146E-4</v>
      </c>
    </row>
    <row r="1466" spans="1:13" x14ac:dyDescent="0.3">
      <c r="A1466" s="29" t="s">
        <v>1637</v>
      </c>
      <c r="B1466" s="29">
        <v>1399</v>
      </c>
      <c r="C1466" s="29">
        <v>12</v>
      </c>
      <c r="D1466" s="29">
        <v>20</v>
      </c>
      <c r="E1466" s="29">
        <v>232174</v>
      </c>
      <c r="F1466" s="34">
        <f t="shared" si="44"/>
        <v>2.0787351723046354E-2</v>
      </c>
      <c r="H1466" s="29" t="s">
        <v>1611</v>
      </c>
      <c r="I1466" s="29">
        <v>1399</v>
      </c>
      <c r="J1466" s="29">
        <v>11</v>
      </c>
      <c r="K1466" s="29">
        <v>19</v>
      </c>
      <c r="L1466" s="29">
        <v>237010</v>
      </c>
      <c r="M1466" s="34">
        <f t="shared" si="45"/>
        <v>-2.2312031657826248E-3</v>
      </c>
    </row>
    <row r="1467" spans="1:13" x14ac:dyDescent="0.3">
      <c r="A1467" s="31" t="s">
        <v>1638</v>
      </c>
      <c r="B1467" s="31">
        <v>1399</v>
      </c>
      <c r="C1467" s="31">
        <v>12</v>
      </c>
      <c r="D1467" s="31">
        <v>21</v>
      </c>
      <c r="E1467" s="31">
        <v>232174</v>
      </c>
      <c r="F1467" s="34">
        <f t="shared" si="44"/>
        <v>0</v>
      </c>
      <c r="H1467" s="31" t="s">
        <v>1612</v>
      </c>
      <c r="I1467" s="31">
        <v>1399</v>
      </c>
      <c r="J1467" s="31">
        <v>11</v>
      </c>
      <c r="K1467" s="31">
        <v>20</v>
      </c>
      <c r="L1467" s="31">
        <v>236950</v>
      </c>
      <c r="M1467" s="34">
        <f t="shared" si="45"/>
        <v>-2.5315387536395395E-4</v>
      </c>
    </row>
    <row r="1468" spans="1:13" x14ac:dyDescent="0.3">
      <c r="A1468" s="29" t="s">
        <v>1639</v>
      </c>
      <c r="B1468" s="29">
        <v>1399</v>
      </c>
      <c r="C1468" s="29">
        <v>12</v>
      </c>
      <c r="D1468" s="29">
        <v>23</v>
      </c>
      <c r="E1468" s="29">
        <v>232033</v>
      </c>
      <c r="F1468" s="34">
        <f t="shared" si="44"/>
        <v>-6.0730314333212743E-4</v>
      </c>
      <c r="H1468" s="29" t="s">
        <v>1613</v>
      </c>
      <c r="I1468" s="29">
        <v>1399</v>
      </c>
      <c r="J1468" s="29">
        <v>11</v>
      </c>
      <c r="K1468" s="29">
        <v>21</v>
      </c>
      <c r="L1468" s="29">
        <v>240940</v>
      </c>
      <c r="M1468" s="34">
        <f t="shared" si="45"/>
        <v>1.68389955686854E-2</v>
      </c>
    </row>
    <row r="1469" spans="1:13" x14ac:dyDescent="0.3">
      <c r="A1469" s="31" t="s">
        <v>1640</v>
      </c>
      <c r="B1469" s="31">
        <v>1399</v>
      </c>
      <c r="C1469" s="31">
        <v>12</v>
      </c>
      <c r="D1469" s="31">
        <v>24</v>
      </c>
      <c r="E1469" s="31">
        <v>231829</v>
      </c>
      <c r="F1469" s="34">
        <f t="shared" si="44"/>
        <v>-8.7918528829955545E-4</v>
      </c>
      <c r="H1469" s="31" t="s">
        <v>1614</v>
      </c>
      <c r="I1469" s="31">
        <v>1399</v>
      </c>
      <c r="J1469" s="31">
        <v>11</v>
      </c>
      <c r="K1469" s="31">
        <v>23</v>
      </c>
      <c r="L1469" s="31">
        <v>246960</v>
      </c>
      <c r="M1469" s="34">
        <f t="shared" si="45"/>
        <v>2.4985473561882632E-2</v>
      </c>
    </row>
    <row r="1470" spans="1:13" x14ac:dyDescent="0.3">
      <c r="A1470" s="29" t="s">
        <v>1641</v>
      </c>
      <c r="B1470" s="29">
        <v>1399</v>
      </c>
      <c r="C1470" s="29">
        <v>12</v>
      </c>
      <c r="D1470" s="29">
        <v>25</v>
      </c>
      <c r="E1470" s="29">
        <v>232810</v>
      </c>
      <c r="F1470" s="34">
        <f t="shared" si="44"/>
        <v>4.2315672327448706E-3</v>
      </c>
      <c r="H1470" s="29" t="s">
        <v>1615</v>
      </c>
      <c r="I1470" s="29">
        <v>1399</v>
      </c>
      <c r="J1470" s="29">
        <v>11</v>
      </c>
      <c r="K1470" s="29">
        <v>25</v>
      </c>
      <c r="L1470" s="29">
        <v>249810</v>
      </c>
      <c r="M1470" s="34">
        <f t="shared" si="45"/>
        <v>1.1540330417881384E-2</v>
      </c>
    </row>
    <row r="1471" spans="1:13" x14ac:dyDescent="0.3">
      <c r="A1471" s="31" t="s">
        <v>1642</v>
      </c>
      <c r="B1471" s="31">
        <v>1399</v>
      </c>
      <c r="C1471" s="31">
        <v>12</v>
      </c>
      <c r="D1471" s="31">
        <v>26</v>
      </c>
      <c r="E1471" s="31">
        <v>232694</v>
      </c>
      <c r="F1471" s="34">
        <f t="shared" si="44"/>
        <v>-4.9826038400413442E-4</v>
      </c>
      <c r="H1471" s="31" t="s">
        <v>1616</v>
      </c>
      <c r="I1471" s="31">
        <v>1399</v>
      </c>
      <c r="J1471" s="31">
        <v>11</v>
      </c>
      <c r="K1471" s="31">
        <v>26</v>
      </c>
      <c r="L1471" s="31">
        <v>249850</v>
      </c>
      <c r="M1471" s="34">
        <f t="shared" si="45"/>
        <v>1.6012169248624808E-4</v>
      </c>
    </row>
    <row r="1472" spans="1:13" x14ac:dyDescent="0.3">
      <c r="A1472" s="29" t="s">
        <v>1643</v>
      </c>
      <c r="B1472" s="29">
        <v>1399</v>
      </c>
      <c r="C1472" s="29">
        <v>12</v>
      </c>
      <c r="D1472" s="29">
        <v>27</v>
      </c>
      <c r="E1472" s="29">
        <v>235188</v>
      </c>
      <c r="F1472" s="34">
        <f t="shared" si="44"/>
        <v>1.0717938580281361E-2</v>
      </c>
      <c r="H1472" s="29" t="s">
        <v>1617</v>
      </c>
      <c r="I1472" s="29">
        <v>1399</v>
      </c>
      <c r="J1472" s="29">
        <v>11</v>
      </c>
      <c r="K1472" s="29">
        <v>27</v>
      </c>
      <c r="L1472" s="29">
        <v>249830</v>
      </c>
      <c r="M1472" s="34">
        <f t="shared" si="45"/>
        <v>-8.0048028817336636E-5</v>
      </c>
    </row>
    <row r="1473" spans="1:13" x14ac:dyDescent="0.3">
      <c r="A1473" s="31" t="s">
        <v>1644</v>
      </c>
      <c r="B1473" s="31">
        <v>1399</v>
      </c>
      <c r="C1473" s="31">
        <v>12</v>
      </c>
      <c r="D1473" s="31">
        <v>28</v>
      </c>
      <c r="E1473" s="31">
        <v>235188</v>
      </c>
      <c r="F1473" s="34">
        <f t="shared" si="44"/>
        <v>0</v>
      </c>
      <c r="H1473" s="31" t="s">
        <v>1618</v>
      </c>
      <c r="I1473" s="31">
        <v>1399</v>
      </c>
      <c r="J1473" s="31">
        <v>11</v>
      </c>
      <c r="K1473" s="31">
        <v>28</v>
      </c>
      <c r="L1473" s="31">
        <v>249830</v>
      </c>
      <c r="M1473" s="34">
        <f t="shared" si="45"/>
        <v>0</v>
      </c>
    </row>
    <row r="1474" spans="1:13" x14ac:dyDescent="0.3">
      <c r="A1474" s="29" t="s">
        <v>1645</v>
      </c>
      <c r="B1474" s="29">
        <v>1400</v>
      </c>
      <c r="C1474" s="29">
        <v>1</v>
      </c>
      <c r="D1474" s="29">
        <v>7</v>
      </c>
      <c r="E1474" s="29">
        <v>226199</v>
      </c>
      <c r="F1474" s="34">
        <f t="shared" si="44"/>
        <v>-3.8220487439835416E-2</v>
      </c>
      <c r="H1474" s="29" t="s">
        <v>1619</v>
      </c>
      <c r="I1474" s="29">
        <v>1399</v>
      </c>
      <c r="J1474" s="29">
        <v>11</v>
      </c>
      <c r="K1474" s="29">
        <v>29</v>
      </c>
      <c r="L1474" s="29">
        <v>251690</v>
      </c>
      <c r="M1474" s="34">
        <f t="shared" si="45"/>
        <v>7.4450626425970334E-3</v>
      </c>
    </row>
    <row r="1475" spans="1:13" x14ac:dyDescent="0.3">
      <c r="A1475" s="31" t="s">
        <v>1646</v>
      </c>
      <c r="B1475" s="31">
        <v>1400</v>
      </c>
      <c r="C1475" s="31">
        <v>1</v>
      </c>
      <c r="D1475" s="31">
        <v>8</v>
      </c>
      <c r="E1475" s="31">
        <v>226199</v>
      </c>
      <c r="F1475" s="34">
        <f t="shared" si="44"/>
        <v>0</v>
      </c>
      <c r="H1475" s="31" t="s">
        <v>1620</v>
      </c>
      <c r="I1475" s="31">
        <v>1399</v>
      </c>
      <c r="J1475" s="31">
        <v>11</v>
      </c>
      <c r="K1475" s="31">
        <v>30</v>
      </c>
      <c r="L1475" s="31">
        <v>251710</v>
      </c>
      <c r="M1475" s="34">
        <f t="shared" si="45"/>
        <v>7.9462831260590505E-5</v>
      </c>
    </row>
    <row r="1476" spans="1:13" x14ac:dyDescent="0.3">
      <c r="A1476" s="29" t="s">
        <v>1647</v>
      </c>
      <c r="B1476" s="29">
        <v>1400</v>
      </c>
      <c r="C1476" s="29">
        <v>1</v>
      </c>
      <c r="D1476" s="29">
        <v>10</v>
      </c>
      <c r="E1476" s="29">
        <v>226234</v>
      </c>
      <c r="F1476" s="34">
        <f t="shared" si="44"/>
        <v>1.5473101118934629E-4</v>
      </c>
      <c r="H1476" s="29" t="s">
        <v>1621</v>
      </c>
      <c r="I1476" s="29">
        <v>1399</v>
      </c>
      <c r="J1476" s="29">
        <v>12</v>
      </c>
      <c r="K1476" s="29">
        <v>2</v>
      </c>
      <c r="L1476" s="29">
        <v>249920</v>
      </c>
      <c r="M1476" s="34">
        <f t="shared" si="45"/>
        <v>-7.1113583091653165E-3</v>
      </c>
    </row>
    <row r="1477" spans="1:13" x14ac:dyDescent="0.3">
      <c r="A1477" s="31" t="s">
        <v>1648</v>
      </c>
      <c r="B1477" s="31">
        <v>1400</v>
      </c>
      <c r="C1477" s="31">
        <v>1</v>
      </c>
      <c r="D1477" s="31">
        <v>11</v>
      </c>
      <c r="E1477" s="31">
        <v>229081</v>
      </c>
      <c r="F1477" s="34">
        <f t="shared" si="44"/>
        <v>1.2584315354898123E-2</v>
      </c>
      <c r="H1477" s="31" t="s">
        <v>1622</v>
      </c>
      <c r="I1477" s="31">
        <v>1399</v>
      </c>
      <c r="J1477" s="31">
        <v>12</v>
      </c>
      <c r="K1477" s="31">
        <v>3</v>
      </c>
      <c r="L1477" s="31">
        <v>242590</v>
      </c>
      <c r="M1477" s="34">
        <f t="shared" si="45"/>
        <v>-2.9329385403329078E-2</v>
      </c>
    </row>
    <row r="1478" spans="1:13" x14ac:dyDescent="0.3">
      <c r="A1478" s="29" t="s">
        <v>1649</v>
      </c>
      <c r="B1478" s="29">
        <v>1400</v>
      </c>
      <c r="C1478" s="29">
        <v>1</v>
      </c>
      <c r="D1478" s="29">
        <v>12</v>
      </c>
      <c r="E1478" s="29">
        <v>229081</v>
      </c>
      <c r="F1478" s="34">
        <f t="shared" ref="F1478:F1541" si="46">E1478/E1477-1</f>
        <v>0</v>
      </c>
      <c r="H1478" s="29" t="s">
        <v>1623</v>
      </c>
      <c r="I1478" s="29">
        <v>1399</v>
      </c>
      <c r="J1478" s="29">
        <v>12</v>
      </c>
      <c r="K1478" s="29">
        <v>4</v>
      </c>
      <c r="L1478" s="29">
        <v>241870</v>
      </c>
      <c r="M1478" s="34">
        <f t="shared" ref="M1478:M1541" si="47">L1478/L1477-1</f>
        <v>-2.9679706500680414E-3</v>
      </c>
    </row>
    <row r="1479" spans="1:13" x14ac:dyDescent="0.3">
      <c r="A1479" s="31" t="s">
        <v>1650</v>
      </c>
      <c r="B1479" s="31">
        <v>1400</v>
      </c>
      <c r="C1479" s="31">
        <v>1</v>
      </c>
      <c r="D1479" s="31">
        <v>14</v>
      </c>
      <c r="E1479" s="31">
        <v>229023</v>
      </c>
      <c r="F1479" s="34">
        <f t="shared" si="46"/>
        <v>-2.5318555445452695E-4</v>
      </c>
      <c r="H1479" s="31" t="s">
        <v>1624</v>
      </c>
      <c r="I1479" s="31">
        <v>1399</v>
      </c>
      <c r="J1479" s="31">
        <v>12</v>
      </c>
      <c r="K1479" s="31">
        <v>5</v>
      </c>
      <c r="L1479" s="31">
        <v>246450</v>
      </c>
      <c r="M1479" s="34">
        <f t="shared" si="47"/>
        <v>1.8935791954355574E-2</v>
      </c>
    </row>
    <row r="1480" spans="1:13" x14ac:dyDescent="0.3">
      <c r="A1480" s="29" t="s">
        <v>1651</v>
      </c>
      <c r="B1480" s="29">
        <v>1400</v>
      </c>
      <c r="C1480" s="29">
        <v>1</v>
      </c>
      <c r="D1480" s="29">
        <v>15</v>
      </c>
      <c r="E1480" s="29">
        <v>227399</v>
      </c>
      <c r="F1480" s="34">
        <f t="shared" si="46"/>
        <v>-7.0909908611799244E-3</v>
      </c>
      <c r="H1480" s="29" t="s">
        <v>1625</v>
      </c>
      <c r="I1480" s="29">
        <v>1399</v>
      </c>
      <c r="J1480" s="29">
        <v>12</v>
      </c>
      <c r="K1480" s="29">
        <v>6</v>
      </c>
      <c r="L1480" s="29">
        <v>248110</v>
      </c>
      <c r="M1480" s="34">
        <f t="shared" si="47"/>
        <v>6.7356461756948871E-3</v>
      </c>
    </row>
    <row r="1481" spans="1:13" x14ac:dyDescent="0.3">
      <c r="A1481" s="31" t="s">
        <v>1652</v>
      </c>
      <c r="B1481" s="31">
        <v>1400</v>
      </c>
      <c r="C1481" s="31">
        <v>1</v>
      </c>
      <c r="D1481" s="31">
        <v>16</v>
      </c>
      <c r="E1481" s="31">
        <v>227315</v>
      </c>
      <c r="F1481" s="34">
        <f t="shared" si="46"/>
        <v>-3.6939476426900431E-4</v>
      </c>
      <c r="H1481" s="31" t="s">
        <v>1626</v>
      </c>
      <c r="I1481" s="31">
        <v>1399</v>
      </c>
      <c r="J1481" s="31">
        <v>12</v>
      </c>
      <c r="K1481" s="31">
        <v>7</v>
      </c>
      <c r="L1481" s="31">
        <v>248210</v>
      </c>
      <c r="M1481" s="34">
        <f t="shared" si="47"/>
        <v>4.0304703558913246E-4</v>
      </c>
    </row>
    <row r="1482" spans="1:13" x14ac:dyDescent="0.3">
      <c r="A1482" s="29" t="s">
        <v>1653</v>
      </c>
      <c r="B1482" s="29">
        <v>1400</v>
      </c>
      <c r="C1482" s="29">
        <v>1</v>
      </c>
      <c r="D1482" s="29">
        <v>17</v>
      </c>
      <c r="E1482" s="29">
        <v>227754</v>
      </c>
      <c r="F1482" s="34">
        <f t="shared" si="46"/>
        <v>1.93124078921314E-3</v>
      </c>
      <c r="H1482" s="29" t="s">
        <v>1627</v>
      </c>
      <c r="I1482" s="29">
        <v>1399</v>
      </c>
      <c r="J1482" s="29">
        <v>12</v>
      </c>
      <c r="K1482" s="29">
        <v>9</v>
      </c>
      <c r="L1482" s="29">
        <v>252380</v>
      </c>
      <c r="M1482" s="34">
        <f t="shared" si="47"/>
        <v>1.6800290076951052E-2</v>
      </c>
    </row>
    <row r="1483" spans="1:13" x14ac:dyDescent="0.3">
      <c r="A1483" s="31" t="s">
        <v>1654</v>
      </c>
      <c r="B1483" s="31">
        <v>1400</v>
      </c>
      <c r="C1483" s="31">
        <v>1</v>
      </c>
      <c r="D1483" s="31">
        <v>18</v>
      </c>
      <c r="E1483" s="31">
        <v>227276</v>
      </c>
      <c r="F1483" s="34">
        <f t="shared" si="46"/>
        <v>-2.098755674982633E-3</v>
      </c>
      <c r="H1483" s="31" t="s">
        <v>1628</v>
      </c>
      <c r="I1483" s="31">
        <v>1399</v>
      </c>
      <c r="J1483" s="31">
        <v>12</v>
      </c>
      <c r="K1483" s="31">
        <v>10</v>
      </c>
      <c r="L1483" s="31">
        <v>247060</v>
      </c>
      <c r="M1483" s="34">
        <f t="shared" si="47"/>
        <v>-2.1079324827640855E-2</v>
      </c>
    </row>
    <row r="1484" spans="1:13" x14ac:dyDescent="0.3">
      <c r="A1484" s="29" t="s">
        <v>1655</v>
      </c>
      <c r="B1484" s="29">
        <v>1400</v>
      </c>
      <c r="C1484" s="29">
        <v>1</v>
      </c>
      <c r="D1484" s="29">
        <v>19</v>
      </c>
      <c r="E1484" s="29">
        <v>229340</v>
      </c>
      <c r="F1484" s="34">
        <f t="shared" si="46"/>
        <v>9.081469226843053E-3</v>
      </c>
      <c r="H1484" s="29" t="s">
        <v>1629</v>
      </c>
      <c r="I1484" s="29">
        <v>1399</v>
      </c>
      <c r="J1484" s="29">
        <v>12</v>
      </c>
      <c r="K1484" s="29">
        <v>11</v>
      </c>
      <c r="L1484" s="29">
        <v>247580</v>
      </c>
      <c r="M1484" s="34">
        <f t="shared" si="47"/>
        <v>2.1047518821339928E-3</v>
      </c>
    </row>
    <row r="1485" spans="1:13" x14ac:dyDescent="0.3">
      <c r="A1485" s="31" t="s">
        <v>1656</v>
      </c>
      <c r="B1485" s="31">
        <v>1400</v>
      </c>
      <c r="C1485" s="31">
        <v>1</v>
      </c>
      <c r="D1485" s="31">
        <v>21</v>
      </c>
      <c r="E1485" s="31">
        <v>230193</v>
      </c>
      <c r="F1485" s="34">
        <f t="shared" si="46"/>
        <v>3.7193686230050371E-3</v>
      </c>
      <c r="H1485" s="31" t="s">
        <v>1630</v>
      </c>
      <c r="I1485" s="31">
        <v>1399</v>
      </c>
      <c r="J1485" s="31">
        <v>12</v>
      </c>
      <c r="K1485" s="31">
        <v>12</v>
      </c>
      <c r="L1485" s="31">
        <v>244360</v>
      </c>
      <c r="M1485" s="34">
        <f t="shared" si="47"/>
        <v>-1.3005897083770868E-2</v>
      </c>
    </row>
    <row r="1486" spans="1:13" x14ac:dyDescent="0.3">
      <c r="A1486" s="29" t="s">
        <v>1657</v>
      </c>
      <c r="B1486" s="29">
        <v>1400</v>
      </c>
      <c r="C1486" s="29">
        <v>1</v>
      </c>
      <c r="D1486" s="29">
        <v>22</v>
      </c>
      <c r="E1486" s="29">
        <v>229524</v>
      </c>
      <c r="F1486" s="34">
        <f t="shared" si="46"/>
        <v>-2.9062569235380753E-3</v>
      </c>
      <c r="H1486" s="29" t="s">
        <v>1631</v>
      </c>
      <c r="I1486" s="29">
        <v>1399</v>
      </c>
      <c r="J1486" s="29">
        <v>12</v>
      </c>
      <c r="K1486" s="29">
        <v>13</v>
      </c>
      <c r="L1486" s="29">
        <v>246770</v>
      </c>
      <c r="M1486" s="34">
        <f t="shared" si="47"/>
        <v>9.8624979538386448E-3</v>
      </c>
    </row>
    <row r="1487" spans="1:13" x14ac:dyDescent="0.3">
      <c r="A1487" s="31" t="s">
        <v>1658</v>
      </c>
      <c r="B1487" s="31">
        <v>1400</v>
      </c>
      <c r="C1487" s="31">
        <v>1</v>
      </c>
      <c r="D1487" s="31">
        <v>23</v>
      </c>
      <c r="E1487" s="31">
        <v>230644</v>
      </c>
      <c r="F1487" s="34">
        <f t="shared" si="46"/>
        <v>4.8796640002788383E-3</v>
      </c>
      <c r="H1487" s="31" t="s">
        <v>1632</v>
      </c>
      <c r="I1487" s="31">
        <v>1399</v>
      </c>
      <c r="J1487" s="31">
        <v>12</v>
      </c>
      <c r="K1487" s="31">
        <v>14</v>
      </c>
      <c r="L1487" s="31">
        <v>246610</v>
      </c>
      <c r="M1487" s="34">
        <f t="shared" si="47"/>
        <v>-6.4837703124365209E-4</v>
      </c>
    </row>
    <row r="1488" spans="1:13" x14ac:dyDescent="0.3">
      <c r="A1488" s="29" t="s">
        <v>1659</v>
      </c>
      <c r="B1488" s="29">
        <v>1400</v>
      </c>
      <c r="C1488" s="29">
        <v>1</v>
      </c>
      <c r="D1488" s="29">
        <v>24</v>
      </c>
      <c r="E1488" s="29">
        <v>231001</v>
      </c>
      <c r="F1488" s="34">
        <f t="shared" si="46"/>
        <v>1.5478399611521532E-3</v>
      </c>
      <c r="H1488" s="29" t="s">
        <v>1633</v>
      </c>
      <c r="I1488" s="29">
        <v>1399</v>
      </c>
      <c r="J1488" s="29">
        <v>12</v>
      </c>
      <c r="K1488" s="29">
        <v>16</v>
      </c>
      <c r="L1488" s="29">
        <v>242730</v>
      </c>
      <c r="M1488" s="34">
        <f t="shared" si="47"/>
        <v>-1.5733344146628303E-2</v>
      </c>
    </row>
    <row r="1489" spans="1:13" x14ac:dyDescent="0.3">
      <c r="A1489" s="31" t="s">
        <v>1660</v>
      </c>
      <c r="B1489" s="31">
        <v>1400</v>
      </c>
      <c r="C1489" s="31">
        <v>1</v>
      </c>
      <c r="D1489" s="31">
        <v>25</v>
      </c>
      <c r="E1489" s="31">
        <v>231304</v>
      </c>
      <c r="F1489" s="34">
        <f t="shared" si="46"/>
        <v>1.3116826334085285E-3</v>
      </c>
      <c r="H1489" s="31" t="s">
        <v>1634</v>
      </c>
      <c r="I1489" s="31">
        <v>1399</v>
      </c>
      <c r="J1489" s="31">
        <v>12</v>
      </c>
      <c r="K1489" s="31">
        <v>17</v>
      </c>
      <c r="L1489" s="31">
        <v>239900</v>
      </c>
      <c r="M1489" s="34">
        <f t="shared" si="47"/>
        <v>-1.1659045029456583E-2</v>
      </c>
    </row>
    <row r="1490" spans="1:13" x14ac:dyDescent="0.3">
      <c r="A1490" s="29" t="s">
        <v>1661</v>
      </c>
      <c r="B1490" s="29">
        <v>1400</v>
      </c>
      <c r="C1490" s="29">
        <v>1</v>
      </c>
      <c r="D1490" s="29">
        <v>26</v>
      </c>
      <c r="E1490" s="29">
        <v>232502</v>
      </c>
      <c r="F1490" s="34">
        <f t="shared" si="46"/>
        <v>5.1793310967385153E-3</v>
      </c>
      <c r="H1490" s="29" t="s">
        <v>1635</v>
      </c>
      <c r="I1490" s="29">
        <v>1399</v>
      </c>
      <c r="J1490" s="29">
        <v>12</v>
      </c>
      <c r="K1490" s="29">
        <v>18</v>
      </c>
      <c r="L1490" s="29">
        <v>243320</v>
      </c>
      <c r="M1490" s="34">
        <f t="shared" si="47"/>
        <v>1.4255939974989529E-2</v>
      </c>
    </row>
    <row r="1491" spans="1:13" x14ac:dyDescent="0.3">
      <c r="A1491" s="31" t="s">
        <v>1662</v>
      </c>
      <c r="B1491" s="31">
        <v>1400</v>
      </c>
      <c r="C1491" s="31">
        <v>1</v>
      </c>
      <c r="D1491" s="31">
        <v>28</v>
      </c>
      <c r="E1491" s="31">
        <v>234693</v>
      </c>
      <c r="F1491" s="34">
        <f t="shared" si="46"/>
        <v>9.4235748509690076E-3</v>
      </c>
      <c r="H1491" s="31" t="s">
        <v>1636</v>
      </c>
      <c r="I1491" s="31">
        <v>1399</v>
      </c>
      <c r="J1491" s="31">
        <v>12</v>
      </c>
      <c r="K1491" s="31">
        <v>19</v>
      </c>
      <c r="L1491" s="31">
        <v>242100</v>
      </c>
      <c r="M1491" s="34">
        <f t="shared" si="47"/>
        <v>-5.0139733684037013E-3</v>
      </c>
    </row>
    <row r="1492" spans="1:13" x14ac:dyDescent="0.3">
      <c r="A1492" s="29" t="s">
        <v>1663</v>
      </c>
      <c r="B1492" s="29">
        <v>1400</v>
      </c>
      <c r="C1492" s="29">
        <v>1</v>
      </c>
      <c r="D1492" s="29">
        <v>29</v>
      </c>
      <c r="E1492" s="29">
        <v>232492</v>
      </c>
      <c r="F1492" s="34">
        <f t="shared" si="46"/>
        <v>-9.3782089793901235E-3</v>
      </c>
      <c r="H1492" s="29" t="s">
        <v>1637</v>
      </c>
      <c r="I1492" s="29">
        <v>1399</v>
      </c>
      <c r="J1492" s="29">
        <v>12</v>
      </c>
      <c r="K1492" s="29">
        <v>20</v>
      </c>
      <c r="L1492" s="29">
        <v>242070</v>
      </c>
      <c r="M1492" s="34">
        <f t="shared" si="47"/>
        <v>-1.2391573729864103E-4</v>
      </c>
    </row>
    <row r="1493" spans="1:13" x14ac:dyDescent="0.3">
      <c r="A1493" s="31" t="s">
        <v>1664</v>
      </c>
      <c r="B1493" s="31">
        <v>1400</v>
      </c>
      <c r="C1493" s="31">
        <v>1</v>
      </c>
      <c r="D1493" s="31">
        <v>30</v>
      </c>
      <c r="E1493" s="31">
        <v>235261</v>
      </c>
      <c r="F1493" s="34">
        <f t="shared" si="46"/>
        <v>1.191008722880782E-2</v>
      </c>
      <c r="H1493" s="31" t="s">
        <v>1638</v>
      </c>
      <c r="I1493" s="31">
        <v>1399</v>
      </c>
      <c r="J1493" s="31">
        <v>12</v>
      </c>
      <c r="K1493" s="31">
        <v>21</v>
      </c>
      <c r="L1493" s="31">
        <v>242070</v>
      </c>
      <c r="M1493" s="34">
        <f t="shared" si="47"/>
        <v>0</v>
      </c>
    </row>
    <row r="1494" spans="1:13" x14ac:dyDescent="0.3">
      <c r="A1494" s="29" t="s">
        <v>1665</v>
      </c>
      <c r="B1494" s="29">
        <v>1400</v>
      </c>
      <c r="C1494" s="29">
        <v>1</v>
      </c>
      <c r="D1494" s="29">
        <v>31</v>
      </c>
      <c r="E1494" s="29">
        <v>232903</v>
      </c>
      <c r="F1494" s="34">
        <f t="shared" si="46"/>
        <v>-1.0022910724684531E-2</v>
      </c>
      <c r="H1494" s="29" t="s">
        <v>1639</v>
      </c>
      <c r="I1494" s="29">
        <v>1399</v>
      </c>
      <c r="J1494" s="29">
        <v>12</v>
      </c>
      <c r="K1494" s="29">
        <v>23</v>
      </c>
      <c r="L1494" s="29">
        <v>241780</v>
      </c>
      <c r="M1494" s="34">
        <f t="shared" si="47"/>
        <v>-1.1980005783450709E-3</v>
      </c>
    </row>
    <row r="1495" spans="1:13" x14ac:dyDescent="0.3">
      <c r="A1495" s="31" t="s">
        <v>1666</v>
      </c>
      <c r="B1495" s="31">
        <v>1400</v>
      </c>
      <c r="C1495" s="31">
        <v>2</v>
      </c>
      <c r="D1495" s="31">
        <v>1</v>
      </c>
      <c r="E1495" s="31">
        <v>232288</v>
      </c>
      <c r="F1495" s="34">
        <f t="shared" si="46"/>
        <v>-2.6405842775747423E-3</v>
      </c>
      <c r="H1495" s="31" t="s">
        <v>1640</v>
      </c>
      <c r="I1495" s="31">
        <v>1399</v>
      </c>
      <c r="J1495" s="31">
        <v>12</v>
      </c>
      <c r="K1495" s="31">
        <v>24</v>
      </c>
      <c r="L1495" s="31">
        <v>239150</v>
      </c>
      <c r="M1495" s="34">
        <f t="shared" si="47"/>
        <v>-1.087765737447266E-2</v>
      </c>
    </row>
    <row r="1496" spans="1:13" x14ac:dyDescent="0.3">
      <c r="A1496" s="29" t="s">
        <v>1667</v>
      </c>
      <c r="B1496" s="29">
        <v>1400</v>
      </c>
      <c r="C1496" s="29">
        <v>2</v>
      </c>
      <c r="D1496" s="29">
        <v>2</v>
      </c>
      <c r="E1496" s="29">
        <v>232339</v>
      </c>
      <c r="F1496" s="34">
        <f t="shared" si="46"/>
        <v>2.1955503512871566E-4</v>
      </c>
      <c r="H1496" s="29" t="s">
        <v>1641</v>
      </c>
      <c r="I1496" s="29">
        <v>1399</v>
      </c>
      <c r="J1496" s="29">
        <v>12</v>
      </c>
      <c r="K1496" s="29">
        <v>25</v>
      </c>
      <c r="L1496" s="29">
        <v>239170</v>
      </c>
      <c r="M1496" s="34">
        <f t="shared" si="47"/>
        <v>8.362952122098477E-5</v>
      </c>
    </row>
    <row r="1497" spans="1:13" x14ac:dyDescent="0.3">
      <c r="A1497" s="31" t="s">
        <v>1668</v>
      </c>
      <c r="B1497" s="31">
        <v>1400</v>
      </c>
      <c r="C1497" s="31">
        <v>2</v>
      </c>
      <c r="D1497" s="31">
        <v>4</v>
      </c>
      <c r="E1497" s="31">
        <v>230447</v>
      </c>
      <c r="F1497" s="34">
        <f t="shared" si="46"/>
        <v>-8.143273406530982E-3</v>
      </c>
      <c r="H1497" s="31" t="s">
        <v>1642</v>
      </c>
      <c r="I1497" s="31">
        <v>1399</v>
      </c>
      <c r="J1497" s="31">
        <v>12</v>
      </c>
      <c r="K1497" s="31">
        <v>26</v>
      </c>
      <c r="L1497" s="31">
        <v>240890</v>
      </c>
      <c r="M1497" s="34">
        <f t="shared" si="47"/>
        <v>7.1915374001756405E-3</v>
      </c>
    </row>
    <row r="1498" spans="1:13" x14ac:dyDescent="0.3">
      <c r="A1498" s="29" t="s">
        <v>1669</v>
      </c>
      <c r="B1498" s="29">
        <v>1400</v>
      </c>
      <c r="C1498" s="29">
        <v>2</v>
      </c>
      <c r="D1498" s="29">
        <v>5</v>
      </c>
      <c r="E1498" s="29">
        <v>231830</v>
      </c>
      <c r="F1498" s="34">
        <f t="shared" si="46"/>
        <v>6.0013799268379131E-3</v>
      </c>
      <c r="H1498" s="29" t="s">
        <v>1643</v>
      </c>
      <c r="I1498" s="29">
        <v>1399</v>
      </c>
      <c r="J1498" s="29">
        <v>12</v>
      </c>
      <c r="K1498" s="29">
        <v>27</v>
      </c>
      <c r="L1498" s="29">
        <v>240400</v>
      </c>
      <c r="M1498" s="34">
        <f t="shared" si="47"/>
        <v>-2.0341234588401313E-3</v>
      </c>
    </row>
    <row r="1499" spans="1:13" x14ac:dyDescent="0.3">
      <c r="A1499" s="31" t="s">
        <v>1670</v>
      </c>
      <c r="B1499" s="31">
        <v>1400</v>
      </c>
      <c r="C1499" s="31">
        <v>2</v>
      </c>
      <c r="D1499" s="31">
        <v>6</v>
      </c>
      <c r="E1499" s="31">
        <v>231901</v>
      </c>
      <c r="F1499" s="34">
        <f t="shared" si="46"/>
        <v>3.0625889660518268E-4</v>
      </c>
      <c r="H1499" s="31" t="s">
        <v>1644</v>
      </c>
      <c r="I1499" s="31">
        <v>1399</v>
      </c>
      <c r="J1499" s="31">
        <v>12</v>
      </c>
      <c r="K1499" s="31">
        <v>28</v>
      </c>
      <c r="L1499" s="31">
        <v>239630</v>
      </c>
      <c r="M1499" s="34">
        <f t="shared" si="47"/>
        <v>-3.2029950083194425E-3</v>
      </c>
    </row>
    <row r="1500" spans="1:13" x14ac:dyDescent="0.3">
      <c r="A1500" s="29" t="s">
        <v>1671</v>
      </c>
      <c r="B1500" s="29">
        <v>1400</v>
      </c>
      <c r="C1500" s="29">
        <v>2</v>
      </c>
      <c r="D1500" s="29">
        <v>7</v>
      </c>
      <c r="E1500" s="29">
        <v>230952</v>
      </c>
      <c r="F1500" s="34">
        <f t="shared" si="46"/>
        <v>-4.0922635089973847E-3</v>
      </c>
      <c r="H1500" s="29" t="s">
        <v>1645</v>
      </c>
      <c r="I1500" s="29">
        <v>1400</v>
      </c>
      <c r="J1500" s="29">
        <v>1</v>
      </c>
      <c r="K1500" s="29">
        <v>7</v>
      </c>
      <c r="L1500" s="29">
        <v>247560</v>
      </c>
      <c r="M1500" s="34">
        <f t="shared" si="47"/>
        <v>3.3092684555356078E-2</v>
      </c>
    </row>
    <row r="1501" spans="1:13" x14ac:dyDescent="0.3">
      <c r="A1501" s="31" t="s">
        <v>1672</v>
      </c>
      <c r="B1501" s="31">
        <v>1400</v>
      </c>
      <c r="C1501" s="31">
        <v>2</v>
      </c>
      <c r="D1501" s="31">
        <v>8</v>
      </c>
      <c r="E1501" s="31">
        <v>230552</v>
      </c>
      <c r="F1501" s="34">
        <f t="shared" si="46"/>
        <v>-1.7319616197305487E-3</v>
      </c>
      <c r="H1501" s="31" t="s">
        <v>1646</v>
      </c>
      <c r="I1501" s="31">
        <v>1400</v>
      </c>
      <c r="J1501" s="31">
        <v>1</v>
      </c>
      <c r="K1501" s="31">
        <v>8</v>
      </c>
      <c r="L1501" s="31">
        <v>252330</v>
      </c>
      <c r="M1501" s="34">
        <f t="shared" si="47"/>
        <v>1.9268056228793018E-2</v>
      </c>
    </row>
    <row r="1502" spans="1:13" x14ac:dyDescent="0.3">
      <c r="A1502" s="29" t="s">
        <v>1673</v>
      </c>
      <c r="B1502" s="29">
        <v>1400</v>
      </c>
      <c r="C1502" s="29">
        <v>2</v>
      </c>
      <c r="D1502" s="29">
        <v>9</v>
      </c>
      <c r="E1502" s="29">
        <v>231617</v>
      </c>
      <c r="F1502" s="34">
        <f t="shared" si="46"/>
        <v>4.6193483465768459E-3</v>
      </c>
      <c r="H1502" s="29" t="s">
        <v>1647</v>
      </c>
      <c r="I1502" s="29">
        <v>1400</v>
      </c>
      <c r="J1502" s="29">
        <v>1</v>
      </c>
      <c r="K1502" s="29">
        <v>10</v>
      </c>
      <c r="L1502" s="29">
        <v>252540</v>
      </c>
      <c r="M1502" s="34">
        <f t="shared" si="47"/>
        <v>8.3224349066690628E-4</v>
      </c>
    </row>
    <row r="1503" spans="1:13" x14ac:dyDescent="0.3">
      <c r="A1503" s="31" t="s">
        <v>1674</v>
      </c>
      <c r="B1503" s="31">
        <v>1400</v>
      </c>
      <c r="C1503" s="31">
        <v>2</v>
      </c>
      <c r="D1503" s="31">
        <v>11</v>
      </c>
      <c r="E1503" s="31">
        <v>231617</v>
      </c>
      <c r="F1503" s="34">
        <f t="shared" si="46"/>
        <v>0</v>
      </c>
      <c r="H1503" s="31" t="s">
        <v>1648</v>
      </c>
      <c r="I1503" s="31">
        <v>1400</v>
      </c>
      <c r="J1503" s="31">
        <v>1</v>
      </c>
      <c r="K1503" s="31">
        <v>11</v>
      </c>
      <c r="L1503" s="31">
        <v>252040</v>
      </c>
      <c r="M1503" s="34">
        <f t="shared" si="47"/>
        <v>-1.9798843747524941E-3</v>
      </c>
    </row>
    <row r="1504" spans="1:13" x14ac:dyDescent="0.3">
      <c r="A1504" s="29" t="s">
        <v>1675</v>
      </c>
      <c r="B1504" s="29">
        <v>1400</v>
      </c>
      <c r="C1504" s="29">
        <v>2</v>
      </c>
      <c r="D1504" s="29">
        <v>12</v>
      </c>
      <c r="E1504" s="29">
        <v>227948</v>
      </c>
      <c r="F1504" s="34">
        <f t="shared" si="46"/>
        <v>-1.5840806158442633E-2</v>
      </c>
      <c r="H1504" s="29" t="s">
        <v>1649</v>
      </c>
      <c r="I1504" s="29">
        <v>1400</v>
      </c>
      <c r="J1504" s="29">
        <v>1</v>
      </c>
      <c r="K1504" s="29">
        <v>12</v>
      </c>
      <c r="L1504" s="29">
        <v>252100</v>
      </c>
      <c r="M1504" s="34">
        <f t="shared" si="47"/>
        <v>2.3805745119820365E-4</v>
      </c>
    </row>
    <row r="1505" spans="1:13" x14ac:dyDescent="0.3">
      <c r="A1505" s="31" t="s">
        <v>1676</v>
      </c>
      <c r="B1505" s="31">
        <v>1400</v>
      </c>
      <c r="C1505" s="31">
        <v>2</v>
      </c>
      <c r="D1505" s="31">
        <v>13</v>
      </c>
      <c r="E1505" s="31">
        <v>227758</v>
      </c>
      <c r="F1505" s="34">
        <f t="shared" si="46"/>
        <v>-8.3352343516940319E-4</v>
      </c>
      <c r="H1505" s="31" t="s">
        <v>1650</v>
      </c>
      <c r="I1505" s="31">
        <v>1400</v>
      </c>
      <c r="J1505" s="31">
        <v>1</v>
      </c>
      <c r="K1505" s="31">
        <v>14</v>
      </c>
      <c r="L1505" s="31">
        <v>244650</v>
      </c>
      <c r="M1505" s="34">
        <f t="shared" si="47"/>
        <v>-2.9551765172550537E-2</v>
      </c>
    </row>
    <row r="1506" spans="1:13" x14ac:dyDescent="0.3">
      <c r="A1506" s="29" t="s">
        <v>1677</v>
      </c>
      <c r="B1506" s="29">
        <v>1400</v>
      </c>
      <c r="C1506" s="29">
        <v>2</v>
      </c>
      <c r="D1506" s="29">
        <v>15</v>
      </c>
      <c r="E1506" s="29">
        <v>212507</v>
      </c>
      <c r="F1506" s="34">
        <f t="shared" si="46"/>
        <v>-6.6961423967544453E-2</v>
      </c>
      <c r="H1506" s="29" t="s">
        <v>1651</v>
      </c>
      <c r="I1506" s="29">
        <v>1400</v>
      </c>
      <c r="J1506" s="29">
        <v>1</v>
      </c>
      <c r="K1506" s="29">
        <v>15</v>
      </c>
      <c r="L1506" s="29">
        <v>242720</v>
      </c>
      <c r="M1506" s="34">
        <f t="shared" si="47"/>
        <v>-7.8888207643572628E-3</v>
      </c>
    </row>
    <row r="1507" spans="1:13" x14ac:dyDescent="0.3">
      <c r="A1507" s="31" t="s">
        <v>1678</v>
      </c>
      <c r="B1507" s="31">
        <v>1400</v>
      </c>
      <c r="C1507" s="31">
        <v>2</v>
      </c>
      <c r="D1507" s="31">
        <v>16</v>
      </c>
      <c r="E1507" s="31">
        <v>224661</v>
      </c>
      <c r="F1507" s="34">
        <f t="shared" si="46"/>
        <v>5.7193410099432018E-2</v>
      </c>
      <c r="H1507" s="31" t="s">
        <v>1652</v>
      </c>
      <c r="I1507" s="31">
        <v>1400</v>
      </c>
      <c r="J1507" s="31">
        <v>1</v>
      </c>
      <c r="K1507" s="31">
        <v>16</v>
      </c>
      <c r="L1507" s="31">
        <v>244050</v>
      </c>
      <c r="M1507" s="34">
        <f t="shared" si="47"/>
        <v>5.4795649307843863E-3</v>
      </c>
    </row>
    <row r="1508" spans="1:13" x14ac:dyDescent="0.3">
      <c r="A1508" s="29" t="s">
        <v>1679</v>
      </c>
      <c r="B1508" s="29">
        <v>1400</v>
      </c>
      <c r="C1508" s="29">
        <v>2</v>
      </c>
      <c r="D1508" s="29">
        <v>18</v>
      </c>
      <c r="E1508" s="29">
        <v>217316</v>
      </c>
      <c r="F1508" s="34">
        <f t="shared" si="46"/>
        <v>-3.2693702956899551E-2</v>
      </c>
      <c r="H1508" s="29" t="s">
        <v>1653</v>
      </c>
      <c r="I1508" s="29">
        <v>1400</v>
      </c>
      <c r="J1508" s="29">
        <v>1</v>
      </c>
      <c r="K1508" s="29">
        <v>17</v>
      </c>
      <c r="L1508" s="29">
        <v>247110</v>
      </c>
      <c r="M1508" s="34">
        <f t="shared" si="47"/>
        <v>1.2538414259373187E-2</v>
      </c>
    </row>
    <row r="1509" spans="1:13" x14ac:dyDescent="0.3">
      <c r="A1509" s="31" t="s">
        <v>1680</v>
      </c>
      <c r="B1509" s="31">
        <v>1400</v>
      </c>
      <c r="C1509" s="31">
        <v>2</v>
      </c>
      <c r="D1509" s="31">
        <v>19</v>
      </c>
      <c r="E1509" s="31">
        <v>213163</v>
      </c>
      <c r="F1509" s="34">
        <f t="shared" si="46"/>
        <v>-1.9110419849435845E-2</v>
      </c>
      <c r="H1509" s="31" t="s">
        <v>1654</v>
      </c>
      <c r="I1509" s="31">
        <v>1400</v>
      </c>
      <c r="J1509" s="31">
        <v>1</v>
      </c>
      <c r="K1509" s="31">
        <v>18</v>
      </c>
      <c r="L1509" s="31">
        <v>244620</v>
      </c>
      <c r="M1509" s="34">
        <f t="shared" si="47"/>
        <v>-1.0076484156853249E-2</v>
      </c>
    </row>
    <row r="1510" spans="1:13" x14ac:dyDescent="0.3">
      <c r="A1510" s="29" t="s">
        <v>1681</v>
      </c>
      <c r="B1510" s="29">
        <v>1400</v>
      </c>
      <c r="C1510" s="29">
        <v>2</v>
      </c>
      <c r="D1510" s="29">
        <v>20</v>
      </c>
      <c r="E1510" s="29">
        <v>209008</v>
      </c>
      <c r="F1510" s="34">
        <f t="shared" si="46"/>
        <v>-1.9492125744148825E-2</v>
      </c>
      <c r="H1510" s="29" t="s">
        <v>1655</v>
      </c>
      <c r="I1510" s="29">
        <v>1400</v>
      </c>
      <c r="J1510" s="29">
        <v>1</v>
      </c>
      <c r="K1510" s="29">
        <v>19</v>
      </c>
      <c r="L1510" s="29">
        <v>244660</v>
      </c>
      <c r="M1510" s="34">
        <f t="shared" si="47"/>
        <v>1.6351892731591988E-4</v>
      </c>
    </row>
    <row r="1511" spans="1:13" x14ac:dyDescent="0.3">
      <c r="A1511" s="31" t="s">
        <v>1682</v>
      </c>
      <c r="B1511" s="31">
        <v>1400</v>
      </c>
      <c r="C1511" s="31">
        <v>2</v>
      </c>
      <c r="D1511" s="31">
        <v>21</v>
      </c>
      <c r="E1511" s="31">
        <v>204887</v>
      </c>
      <c r="F1511" s="34">
        <f t="shared" si="46"/>
        <v>-1.9716948633545117E-2</v>
      </c>
      <c r="H1511" s="31" t="s">
        <v>1656</v>
      </c>
      <c r="I1511" s="31">
        <v>1400</v>
      </c>
      <c r="J1511" s="31">
        <v>1</v>
      </c>
      <c r="K1511" s="31">
        <v>21</v>
      </c>
      <c r="L1511" s="31">
        <v>241880</v>
      </c>
      <c r="M1511" s="34">
        <f t="shared" si="47"/>
        <v>-1.1362707430720209E-2</v>
      </c>
    </row>
    <row r="1512" spans="1:13" x14ac:dyDescent="0.3">
      <c r="A1512" s="29" t="s">
        <v>1683</v>
      </c>
      <c r="B1512" s="29">
        <v>1400</v>
      </c>
      <c r="C1512" s="29">
        <v>2</v>
      </c>
      <c r="D1512" s="29">
        <v>22</v>
      </c>
      <c r="E1512" s="29">
        <v>209714</v>
      </c>
      <c r="F1512" s="34">
        <f t="shared" si="46"/>
        <v>2.3559327824605791E-2</v>
      </c>
      <c r="H1512" s="29" t="s">
        <v>1657</v>
      </c>
      <c r="I1512" s="29">
        <v>1400</v>
      </c>
      <c r="J1512" s="29">
        <v>1</v>
      </c>
      <c r="K1512" s="29">
        <v>22</v>
      </c>
      <c r="L1512" s="29">
        <v>242850</v>
      </c>
      <c r="M1512" s="34">
        <f t="shared" si="47"/>
        <v>4.0102530180254892E-3</v>
      </c>
    </row>
    <row r="1513" spans="1:13" x14ac:dyDescent="0.3">
      <c r="A1513" s="31" t="s">
        <v>1684</v>
      </c>
      <c r="B1513" s="31">
        <v>1400</v>
      </c>
      <c r="C1513" s="31">
        <v>2</v>
      </c>
      <c r="D1513" s="31">
        <v>23</v>
      </c>
      <c r="E1513" s="31">
        <v>209714</v>
      </c>
      <c r="F1513" s="34">
        <f t="shared" si="46"/>
        <v>0</v>
      </c>
      <c r="H1513" s="31" t="s">
        <v>1658</v>
      </c>
      <c r="I1513" s="31">
        <v>1400</v>
      </c>
      <c r="J1513" s="31">
        <v>1</v>
      </c>
      <c r="K1513" s="31">
        <v>23</v>
      </c>
      <c r="L1513" s="31">
        <v>242960</v>
      </c>
      <c r="M1513" s="34">
        <f t="shared" si="47"/>
        <v>4.5295449866178394E-4</v>
      </c>
    </row>
    <row r="1514" spans="1:13" x14ac:dyDescent="0.3">
      <c r="A1514" s="29" t="s">
        <v>1685</v>
      </c>
      <c r="B1514" s="29">
        <v>1400</v>
      </c>
      <c r="C1514" s="29">
        <v>2</v>
      </c>
      <c r="D1514" s="29">
        <v>25</v>
      </c>
      <c r="E1514" s="29">
        <v>206896</v>
      </c>
      <c r="F1514" s="34">
        <f t="shared" si="46"/>
        <v>-1.3437348007286132E-2</v>
      </c>
      <c r="H1514" s="29" t="s">
        <v>1659</v>
      </c>
      <c r="I1514" s="29">
        <v>1400</v>
      </c>
      <c r="J1514" s="29">
        <v>1</v>
      </c>
      <c r="K1514" s="29">
        <v>24</v>
      </c>
      <c r="L1514" s="29">
        <v>240900</v>
      </c>
      <c r="M1514" s="34">
        <f t="shared" si="47"/>
        <v>-8.4787619361211819E-3</v>
      </c>
    </row>
    <row r="1515" spans="1:13" x14ac:dyDescent="0.3">
      <c r="A1515" s="31" t="s">
        <v>1686</v>
      </c>
      <c r="B1515" s="31">
        <v>1400</v>
      </c>
      <c r="C1515" s="31">
        <v>2</v>
      </c>
      <c r="D1515" s="31">
        <v>26</v>
      </c>
      <c r="E1515" s="31">
        <v>206862</v>
      </c>
      <c r="F1515" s="34">
        <f t="shared" si="46"/>
        <v>-1.6433377155677942E-4</v>
      </c>
      <c r="H1515" s="31" t="s">
        <v>1660</v>
      </c>
      <c r="I1515" s="31">
        <v>1400</v>
      </c>
      <c r="J1515" s="31">
        <v>1</v>
      </c>
      <c r="K1515" s="31">
        <v>25</v>
      </c>
      <c r="L1515" s="31">
        <v>242350</v>
      </c>
      <c r="M1515" s="34">
        <f t="shared" si="47"/>
        <v>6.0190950601910487E-3</v>
      </c>
    </row>
    <row r="1516" spans="1:13" x14ac:dyDescent="0.3">
      <c r="A1516" s="29" t="s">
        <v>1687</v>
      </c>
      <c r="B1516" s="29">
        <v>1400</v>
      </c>
      <c r="C1516" s="29">
        <v>2</v>
      </c>
      <c r="D1516" s="29">
        <v>27</v>
      </c>
      <c r="E1516" s="29">
        <v>205122</v>
      </c>
      <c r="F1516" s="34">
        <f t="shared" si="46"/>
        <v>-8.4114047045856788E-3</v>
      </c>
      <c r="H1516" s="29" t="s">
        <v>1661</v>
      </c>
      <c r="I1516" s="29">
        <v>1400</v>
      </c>
      <c r="J1516" s="29">
        <v>1</v>
      </c>
      <c r="K1516" s="29">
        <v>26</v>
      </c>
      <c r="L1516" s="29">
        <v>239870</v>
      </c>
      <c r="M1516" s="34">
        <f t="shared" si="47"/>
        <v>-1.0233133897255997E-2</v>
      </c>
    </row>
    <row r="1517" spans="1:13" x14ac:dyDescent="0.3">
      <c r="A1517" s="31" t="s">
        <v>1688</v>
      </c>
      <c r="B1517" s="31">
        <v>1400</v>
      </c>
      <c r="C1517" s="31">
        <v>2</v>
      </c>
      <c r="D1517" s="31">
        <v>28</v>
      </c>
      <c r="E1517" s="31">
        <v>206060</v>
      </c>
      <c r="F1517" s="34">
        <f t="shared" si="46"/>
        <v>4.5728883298719047E-3</v>
      </c>
      <c r="H1517" s="31" t="s">
        <v>1662</v>
      </c>
      <c r="I1517" s="31">
        <v>1400</v>
      </c>
      <c r="J1517" s="31">
        <v>1</v>
      </c>
      <c r="K1517" s="31">
        <v>28</v>
      </c>
      <c r="L1517" s="31">
        <v>239930</v>
      </c>
      <c r="M1517" s="34">
        <f t="shared" si="47"/>
        <v>2.5013549005703517E-4</v>
      </c>
    </row>
    <row r="1518" spans="1:13" x14ac:dyDescent="0.3">
      <c r="A1518" s="29" t="s">
        <v>1689</v>
      </c>
      <c r="B1518" s="29">
        <v>1400</v>
      </c>
      <c r="C1518" s="29">
        <v>2</v>
      </c>
      <c r="D1518" s="29">
        <v>29</v>
      </c>
      <c r="E1518" s="29">
        <v>204513</v>
      </c>
      <c r="F1518" s="34">
        <f t="shared" si="46"/>
        <v>-7.5075220809472931E-3</v>
      </c>
      <c r="H1518" s="29" t="s">
        <v>1663</v>
      </c>
      <c r="I1518" s="29">
        <v>1400</v>
      </c>
      <c r="J1518" s="29">
        <v>1</v>
      </c>
      <c r="K1518" s="29">
        <v>29</v>
      </c>
      <c r="L1518" s="29">
        <v>238820</v>
      </c>
      <c r="M1518" s="34">
        <f t="shared" si="47"/>
        <v>-4.6263493518943211E-3</v>
      </c>
    </row>
    <row r="1519" spans="1:13" x14ac:dyDescent="0.3">
      <c r="A1519" s="31" t="s">
        <v>1690</v>
      </c>
      <c r="B1519" s="31">
        <v>1400</v>
      </c>
      <c r="C1519" s="31">
        <v>2</v>
      </c>
      <c r="D1519" s="31">
        <v>30</v>
      </c>
      <c r="E1519" s="31">
        <v>205474</v>
      </c>
      <c r="F1519" s="34">
        <f t="shared" si="46"/>
        <v>4.6989677917785855E-3</v>
      </c>
      <c r="H1519" s="31" t="s">
        <v>1664</v>
      </c>
      <c r="I1519" s="31">
        <v>1400</v>
      </c>
      <c r="J1519" s="31">
        <v>1</v>
      </c>
      <c r="K1519" s="31">
        <v>30</v>
      </c>
      <c r="L1519" s="31">
        <v>238170</v>
      </c>
      <c r="M1519" s="34">
        <f t="shared" si="47"/>
        <v>-2.7217150992379091E-3</v>
      </c>
    </row>
    <row r="1520" spans="1:13" x14ac:dyDescent="0.3">
      <c r="A1520" s="29" t="s">
        <v>1691</v>
      </c>
      <c r="B1520" s="29">
        <v>1400</v>
      </c>
      <c r="C1520" s="29">
        <v>3</v>
      </c>
      <c r="D1520" s="29">
        <v>1</v>
      </c>
      <c r="E1520" s="29">
        <v>206683</v>
      </c>
      <c r="F1520" s="34">
        <f t="shared" si="46"/>
        <v>5.8839561209691471E-3</v>
      </c>
      <c r="H1520" s="29" t="s">
        <v>1665</v>
      </c>
      <c r="I1520" s="29">
        <v>1400</v>
      </c>
      <c r="J1520" s="29">
        <v>1</v>
      </c>
      <c r="K1520" s="29">
        <v>31</v>
      </c>
      <c r="L1520" s="29">
        <v>233740</v>
      </c>
      <c r="M1520" s="34">
        <f t="shared" si="47"/>
        <v>-1.8600159549901352E-2</v>
      </c>
    </row>
    <row r="1521" spans="1:13" x14ac:dyDescent="0.3">
      <c r="A1521" s="31" t="s">
        <v>1692</v>
      </c>
      <c r="B1521" s="31">
        <v>1400</v>
      </c>
      <c r="C1521" s="31">
        <v>3</v>
      </c>
      <c r="D1521" s="31">
        <v>2</v>
      </c>
      <c r="E1521" s="31">
        <v>205883</v>
      </c>
      <c r="F1521" s="34">
        <f t="shared" si="46"/>
        <v>-3.8706618347904564E-3</v>
      </c>
      <c r="H1521" s="31" t="s">
        <v>1666</v>
      </c>
      <c r="I1521" s="31">
        <v>1400</v>
      </c>
      <c r="J1521" s="31">
        <v>2</v>
      </c>
      <c r="K1521" s="31">
        <v>1</v>
      </c>
      <c r="L1521" s="31">
        <v>233690</v>
      </c>
      <c r="M1521" s="34">
        <f t="shared" si="47"/>
        <v>-2.139128946693214E-4</v>
      </c>
    </row>
    <row r="1522" spans="1:13" x14ac:dyDescent="0.3">
      <c r="A1522" s="29" t="s">
        <v>1693</v>
      </c>
      <c r="B1522" s="29">
        <v>1400</v>
      </c>
      <c r="C1522" s="29">
        <v>3</v>
      </c>
      <c r="D1522" s="29">
        <v>3</v>
      </c>
      <c r="E1522" s="29">
        <v>205859</v>
      </c>
      <c r="F1522" s="34">
        <f t="shared" si="46"/>
        <v>-1.165710622051952E-4</v>
      </c>
      <c r="H1522" s="29" t="s">
        <v>1667</v>
      </c>
      <c r="I1522" s="29">
        <v>1400</v>
      </c>
      <c r="J1522" s="29">
        <v>2</v>
      </c>
      <c r="K1522" s="29">
        <v>2</v>
      </c>
      <c r="L1522" s="29">
        <v>233300</v>
      </c>
      <c r="M1522" s="34">
        <f t="shared" si="47"/>
        <v>-1.6688775728529448E-3</v>
      </c>
    </row>
    <row r="1523" spans="1:13" x14ac:dyDescent="0.3">
      <c r="A1523" s="31" t="s">
        <v>1694</v>
      </c>
      <c r="B1523" s="31">
        <v>1400</v>
      </c>
      <c r="C1523" s="31">
        <v>3</v>
      </c>
      <c r="D1523" s="31">
        <v>4</v>
      </c>
      <c r="E1523" s="31">
        <v>204509</v>
      </c>
      <c r="F1523" s="34">
        <f t="shared" si="46"/>
        <v>-6.5578867088638138E-3</v>
      </c>
      <c r="H1523" s="31" t="s">
        <v>1668</v>
      </c>
      <c r="I1523" s="31">
        <v>1400</v>
      </c>
      <c r="J1523" s="31">
        <v>2</v>
      </c>
      <c r="K1523" s="31">
        <v>4</v>
      </c>
      <c r="L1523" s="31">
        <v>233370</v>
      </c>
      <c r="M1523" s="34">
        <f t="shared" si="47"/>
        <v>3.0004286326623664E-4</v>
      </c>
    </row>
    <row r="1524" spans="1:13" x14ac:dyDescent="0.3">
      <c r="A1524" s="29" t="s">
        <v>1695</v>
      </c>
      <c r="B1524" s="29">
        <v>1400</v>
      </c>
      <c r="C1524" s="29">
        <v>3</v>
      </c>
      <c r="D1524" s="29">
        <v>5</v>
      </c>
      <c r="E1524" s="29">
        <v>204147</v>
      </c>
      <c r="F1524" s="34">
        <f t="shared" si="46"/>
        <v>-1.7700932477299203E-3</v>
      </c>
      <c r="H1524" s="29" t="s">
        <v>1669</v>
      </c>
      <c r="I1524" s="29">
        <v>1400</v>
      </c>
      <c r="J1524" s="29">
        <v>2</v>
      </c>
      <c r="K1524" s="29">
        <v>5</v>
      </c>
      <c r="L1524" s="29">
        <v>233390</v>
      </c>
      <c r="M1524" s="34">
        <f t="shared" si="47"/>
        <v>8.5700818442724369E-5</v>
      </c>
    </row>
    <row r="1525" spans="1:13" x14ac:dyDescent="0.3">
      <c r="A1525" s="31" t="s">
        <v>1696</v>
      </c>
      <c r="B1525" s="31">
        <v>1400</v>
      </c>
      <c r="C1525" s="31">
        <v>3</v>
      </c>
      <c r="D1525" s="31">
        <v>6</v>
      </c>
      <c r="E1525" s="31">
        <v>204651</v>
      </c>
      <c r="F1525" s="34">
        <f t="shared" si="46"/>
        <v>2.4688092404003825E-3</v>
      </c>
      <c r="H1525" s="31" t="s">
        <v>1670</v>
      </c>
      <c r="I1525" s="31">
        <v>1400</v>
      </c>
      <c r="J1525" s="31">
        <v>2</v>
      </c>
      <c r="K1525" s="31">
        <v>6</v>
      </c>
      <c r="L1525" s="31">
        <v>232760</v>
      </c>
      <c r="M1525" s="34">
        <f t="shared" si="47"/>
        <v>-2.6993444449204818E-3</v>
      </c>
    </row>
    <row r="1526" spans="1:13" x14ac:dyDescent="0.3">
      <c r="A1526" s="29" t="s">
        <v>1697</v>
      </c>
      <c r="B1526" s="29">
        <v>1400</v>
      </c>
      <c r="C1526" s="29">
        <v>3</v>
      </c>
      <c r="D1526" s="29">
        <v>8</v>
      </c>
      <c r="E1526" s="29">
        <v>204386</v>
      </c>
      <c r="F1526" s="34">
        <f t="shared" si="46"/>
        <v>-1.2948873936604599E-3</v>
      </c>
      <c r="H1526" s="29" t="s">
        <v>1671</v>
      </c>
      <c r="I1526" s="29">
        <v>1400</v>
      </c>
      <c r="J1526" s="29">
        <v>2</v>
      </c>
      <c r="K1526" s="29">
        <v>7</v>
      </c>
      <c r="L1526" s="29">
        <v>232610</v>
      </c>
      <c r="M1526" s="34">
        <f t="shared" si="47"/>
        <v>-6.4444062553703496E-4</v>
      </c>
    </row>
    <row r="1527" spans="1:13" x14ac:dyDescent="0.3">
      <c r="A1527" s="31" t="s">
        <v>1698</v>
      </c>
      <c r="B1527" s="31">
        <v>1400</v>
      </c>
      <c r="C1527" s="31">
        <v>3</v>
      </c>
      <c r="D1527" s="31">
        <v>9</v>
      </c>
      <c r="E1527" s="31">
        <v>204337</v>
      </c>
      <c r="F1527" s="34">
        <f t="shared" si="46"/>
        <v>-2.3974244811286738E-4</v>
      </c>
      <c r="H1527" s="31" t="s">
        <v>1672</v>
      </c>
      <c r="I1527" s="31">
        <v>1400</v>
      </c>
      <c r="J1527" s="31">
        <v>2</v>
      </c>
      <c r="K1527" s="31">
        <v>8</v>
      </c>
      <c r="L1527" s="31">
        <v>232330</v>
      </c>
      <c r="M1527" s="34">
        <f t="shared" si="47"/>
        <v>-1.2037315678603555E-3</v>
      </c>
    </row>
    <row r="1528" spans="1:13" x14ac:dyDescent="0.3">
      <c r="A1528" s="29" t="s">
        <v>1699</v>
      </c>
      <c r="B1528" s="29">
        <v>1400</v>
      </c>
      <c r="C1528" s="29">
        <v>3</v>
      </c>
      <c r="D1528" s="29">
        <v>10</v>
      </c>
      <c r="E1528" s="29">
        <v>204459</v>
      </c>
      <c r="F1528" s="34">
        <f t="shared" si="46"/>
        <v>5.9705290769662689E-4</v>
      </c>
      <c r="H1528" s="29" t="s">
        <v>1673</v>
      </c>
      <c r="I1528" s="29">
        <v>1400</v>
      </c>
      <c r="J1528" s="29">
        <v>2</v>
      </c>
      <c r="K1528" s="29">
        <v>9</v>
      </c>
      <c r="L1528" s="29">
        <v>232310</v>
      </c>
      <c r="M1528" s="34">
        <f t="shared" si="47"/>
        <v>-8.6084448844281347E-5</v>
      </c>
    </row>
    <row r="1529" spans="1:13" x14ac:dyDescent="0.3">
      <c r="A1529" s="31" t="s">
        <v>1700</v>
      </c>
      <c r="B1529" s="31">
        <v>1400</v>
      </c>
      <c r="C1529" s="31">
        <v>3</v>
      </c>
      <c r="D1529" s="31">
        <v>11</v>
      </c>
      <c r="E1529" s="31">
        <v>203750</v>
      </c>
      <c r="F1529" s="34">
        <f t="shared" si="46"/>
        <v>-3.4676878983072035E-3</v>
      </c>
      <c r="H1529" s="31" t="s">
        <v>1674</v>
      </c>
      <c r="I1529" s="31">
        <v>1400</v>
      </c>
      <c r="J1529" s="31">
        <v>2</v>
      </c>
      <c r="K1529" s="31">
        <v>11</v>
      </c>
      <c r="L1529" s="31">
        <v>229100</v>
      </c>
      <c r="M1529" s="34">
        <f t="shared" si="47"/>
        <v>-1.3817743532348992E-2</v>
      </c>
    </row>
    <row r="1530" spans="1:13" x14ac:dyDescent="0.3">
      <c r="A1530" s="29" t="s">
        <v>1701</v>
      </c>
      <c r="B1530" s="29">
        <v>1400</v>
      </c>
      <c r="C1530" s="29">
        <v>3</v>
      </c>
      <c r="D1530" s="29">
        <v>12</v>
      </c>
      <c r="E1530" s="29">
        <v>203262</v>
      </c>
      <c r="F1530" s="34">
        <f t="shared" si="46"/>
        <v>-2.3950920245399132E-3</v>
      </c>
      <c r="H1530" s="29" t="s">
        <v>1675</v>
      </c>
      <c r="I1530" s="29">
        <v>1400</v>
      </c>
      <c r="J1530" s="29">
        <v>2</v>
      </c>
      <c r="K1530" s="29">
        <v>12</v>
      </c>
      <c r="L1530" s="29">
        <v>218380</v>
      </c>
      <c r="M1530" s="34">
        <f t="shared" si="47"/>
        <v>-4.6791793976429519E-2</v>
      </c>
    </row>
    <row r="1531" spans="1:13" x14ac:dyDescent="0.3">
      <c r="A1531" s="31" t="s">
        <v>1702</v>
      </c>
      <c r="B1531" s="31">
        <v>1400</v>
      </c>
      <c r="C1531" s="31">
        <v>3</v>
      </c>
      <c r="D1531" s="31">
        <v>13</v>
      </c>
      <c r="E1531" s="31">
        <v>203262</v>
      </c>
      <c r="F1531" s="34">
        <f t="shared" si="46"/>
        <v>0</v>
      </c>
      <c r="H1531" s="31" t="s">
        <v>1676</v>
      </c>
      <c r="I1531" s="31">
        <v>1400</v>
      </c>
      <c r="J1531" s="31">
        <v>2</v>
      </c>
      <c r="K1531" s="31">
        <v>13</v>
      </c>
      <c r="L1531" s="31">
        <v>217310</v>
      </c>
      <c r="M1531" s="34">
        <f t="shared" si="47"/>
        <v>-4.8997160912171989E-3</v>
      </c>
    </row>
    <row r="1532" spans="1:13" x14ac:dyDescent="0.3">
      <c r="A1532" s="29" t="s">
        <v>1703</v>
      </c>
      <c r="B1532" s="29">
        <v>1400</v>
      </c>
      <c r="C1532" s="29">
        <v>3</v>
      </c>
      <c r="D1532" s="29">
        <v>17</v>
      </c>
      <c r="E1532" s="29">
        <v>204686</v>
      </c>
      <c r="F1532" s="34">
        <f t="shared" si="46"/>
        <v>7.0057364386850729E-3</v>
      </c>
      <c r="H1532" s="29" t="s">
        <v>1677</v>
      </c>
      <c r="I1532" s="29">
        <v>1400</v>
      </c>
      <c r="J1532" s="29">
        <v>2</v>
      </c>
      <c r="K1532" s="29">
        <v>15</v>
      </c>
      <c r="L1532" s="29">
        <v>209450</v>
      </c>
      <c r="M1532" s="34">
        <f t="shared" si="47"/>
        <v>-3.6169527403248858E-2</v>
      </c>
    </row>
    <row r="1533" spans="1:13" x14ac:dyDescent="0.3">
      <c r="A1533" s="31" t="s">
        <v>1704</v>
      </c>
      <c r="B1533" s="31">
        <v>1400</v>
      </c>
      <c r="C1533" s="31">
        <v>3</v>
      </c>
      <c r="D1533" s="31">
        <v>18</v>
      </c>
      <c r="E1533" s="31">
        <v>203336</v>
      </c>
      <c r="F1533" s="34">
        <f t="shared" si="46"/>
        <v>-6.5954681805301396E-3</v>
      </c>
      <c r="H1533" s="31" t="s">
        <v>1678</v>
      </c>
      <c r="I1533" s="31">
        <v>1400</v>
      </c>
      <c r="J1533" s="31">
        <v>2</v>
      </c>
      <c r="K1533" s="31">
        <v>16</v>
      </c>
      <c r="L1533" s="31">
        <v>206480</v>
      </c>
      <c r="M1533" s="34">
        <f t="shared" si="47"/>
        <v>-1.417999522559088E-2</v>
      </c>
    </row>
    <row r="1534" spans="1:13" x14ac:dyDescent="0.3">
      <c r="A1534" s="29" t="s">
        <v>1705</v>
      </c>
      <c r="B1534" s="29">
        <v>1400</v>
      </c>
      <c r="C1534" s="29">
        <v>3</v>
      </c>
      <c r="D1534" s="29">
        <v>19</v>
      </c>
      <c r="E1534" s="29">
        <v>204020</v>
      </c>
      <c r="F1534" s="34">
        <f t="shared" si="46"/>
        <v>3.3638903096353534E-3</v>
      </c>
      <c r="H1534" s="29" t="s">
        <v>1679</v>
      </c>
      <c r="I1534" s="29">
        <v>1400</v>
      </c>
      <c r="J1534" s="29">
        <v>2</v>
      </c>
      <c r="K1534" s="29">
        <v>18</v>
      </c>
      <c r="L1534" s="29">
        <v>206370</v>
      </c>
      <c r="M1534" s="34">
        <f t="shared" si="47"/>
        <v>-5.327392483533977E-4</v>
      </c>
    </row>
    <row r="1535" spans="1:13" x14ac:dyDescent="0.3">
      <c r="A1535" s="31" t="s">
        <v>1706</v>
      </c>
      <c r="B1535" s="31">
        <v>1400</v>
      </c>
      <c r="C1535" s="31">
        <v>3</v>
      </c>
      <c r="D1535" s="31">
        <v>20</v>
      </c>
      <c r="E1535" s="31">
        <v>203901</v>
      </c>
      <c r="F1535" s="34">
        <f t="shared" si="46"/>
        <v>-5.8327614939712724E-4</v>
      </c>
      <c r="H1535" s="31" t="s">
        <v>1680</v>
      </c>
      <c r="I1535" s="31">
        <v>1400</v>
      </c>
      <c r="J1535" s="31">
        <v>2</v>
      </c>
      <c r="K1535" s="31">
        <v>19</v>
      </c>
      <c r="L1535" s="31">
        <v>207260</v>
      </c>
      <c r="M1535" s="34">
        <f t="shared" si="47"/>
        <v>4.3126423414256987E-3</v>
      </c>
    </row>
    <row r="1536" spans="1:13" x14ac:dyDescent="0.3">
      <c r="A1536" s="29" t="s">
        <v>1707</v>
      </c>
      <c r="B1536" s="29">
        <v>1400</v>
      </c>
      <c r="C1536" s="29">
        <v>3</v>
      </c>
      <c r="D1536" s="29">
        <v>22</v>
      </c>
      <c r="E1536" s="29">
        <v>205488</v>
      </c>
      <c r="F1536" s="34">
        <f t="shared" si="46"/>
        <v>7.7831889004957855E-3</v>
      </c>
      <c r="H1536" s="29" t="s">
        <v>1681</v>
      </c>
      <c r="I1536" s="29">
        <v>1400</v>
      </c>
      <c r="J1536" s="29">
        <v>2</v>
      </c>
      <c r="K1536" s="29">
        <v>20</v>
      </c>
      <c r="L1536" s="29">
        <v>216130</v>
      </c>
      <c r="M1536" s="34">
        <f t="shared" si="47"/>
        <v>4.2796487503618641E-2</v>
      </c>
    </row>
    <row r="1537" spans="1:13" x14ac:dyDescent="0.3">
      <c r="A1537" s="31" t="s">
        <v>1708</v>
      </c>
      <c r="B1537" s="31">
        <v>1400</v>
      </c>
      <c r="C1537" s="31">
        <v>3</v>
      </c>
      <c r="D1537" s="31">
        <v>23</v>
      </c>
      <c r="E1537" s="31">
        <v>204186</v>
      </c>
      <c r="F1537" s="34">
        <f t="shared" si="46"/>
        <v>-6.3361364167250356E-3</v>
      </c>
      <c r="H1537" s="31" t="s">
        <v>1682</v>
      </c>
      <c r="I1537" s="31">
        <v>1400</v>
      </c>
      <c r="J1537" s="31">
        <v>2</v>
      </c>
      <c r="K1537" s="31">
        <v>21</v>
      </c>
      <c r="L1537" s="31">
        <v>221850</v>
      </c>
      <c r="M1537" s="34">
        <f t="shared" si="47"/>
        <v>2.6465553139314313E-2</v>
      </c>
    </row>
    <row r="1538" spans="1:13" x14ac:dyDescent="0.3">
      <c r="A1538" s="29" t="s">
        <v>1709</v>
      </c>
      <c r="B1538" s="29">
        <v>1400</v>
      </c>
      <c r="C1538" s="29">
        <v>3</v>
      </c>
      <c r="D1538" s="29">
        <v>24</v>
      </c>
      <c r="E1538" s="29">
        <v>205693</v>
      </c>
      <c r="F1538" s="34">
        <f t="shared" si="46"/>
        <v>7.3805255992085428E-3</v>
      </c>
      <c r="H1538" s="29" t="s">
        <v>1683</v>
      </c>
      <c r="I1538" s="29">
        <v>1400</v>
      </c>
      <c r="J1538" s="29">
        <v>2</v>
      </c>
      <c r="K1538" s="29">
        <v>22</v>
      </c>
      <c r="L1538" s="29">
        <v>219750</v>
      </c>
      <c r="M1538" s="34">
        <f t="shared" si="47"/>
        <v>-9.4658553076403251E-3</v>
      </c>
    </row>
    <row r="1539" spans="1:13" x14ac:dyDescent="0.3">
      <c r="A1539" s="31" t="s">
        <v>1710</v>
      </c>
      <c r="B1539" s="31">
        <v>1400</v>
      </c>
      <c r="C1539" s="31">
        <v>3</v>
      </c>
      <c r="D1539" s="31">
        <v>25</v>
      </c>
      <c r="E1539" s="31">
        <v>205160</v>
      </c>
      <c r="F1539" s="34">
        <f t="shared" si="46"/>
        <v>-2.5912403436189058E-3</v>
      </c>
      <c r="H1539" s="31" t="s">
        <v>1684</v>
      </c>
      <c r="I1539" s="31">
        <v>1400</v>
      </c>
      <c r="J1539" s="31">
        <v>2</v>
      </c>
      <c r="K1539" s="31">
        <v>23</v>
      </c>
      <c r="L1539" s="31">
        <v>216130</v>
      </c>
      <c r="M1539" s="34">
        <f t="shared" si="47"/>
        <v>-1.6473265073947641E-2</v>
      </c>
    </row>
    <row r="1540" spans="1:13" x14ac:dyDescent="0.3">
      <c r="A1540" s="29" t="s">
        <v>1711</v>
      </c>
      <c r="B1540" s="29">
        <v>1400</v>
      </c>
      <c r="C1540" s="29">
        <v>3</v>
      </c>
      <c r="D1540" s="29">
        <v>26</v>
      </c>
      <c r="E1540" s="29">
        <v>205916</v>
      </c>
      <c r="F1540" s="34">
        <f t="shared" si="46"/>
        <v>3.6849288360303323E-3</v>
      </c>
      <c r="H1540" s="29" t="s">
        <v>1685</v>
      </c>
      <c r="I1540" s="29">
        <v>1400</v>
      </c>
      <c r="J1540" s="29">
        <v>2</v>
      </c>
      <c r="K1540" s="29">
        <v>25</v>
      </c>
      <c r="L1540" s="29">
        <v>220500</v>
      </c>
      <c r="M1540" s="34">
        <f t="shared" si="47"/>
        <v>2.0219312450839855E-2</v>
      </c>
    </row>
    <row r="1541" spans="1:13" x14ac:dyDescent="0.3">
      <c r="A1541" s="31" t="s">
        <v>1712</v>
      </c>
      <c r="B1541" s="31">
        <v>1400</v>
      </c>
      <c r="C1541" s="31">
        <v>3</v>
      </c>
      <c r="D1541" s="31">
        <v>27</v>
      </c>
      <c r="E1541" s="31">
        <v>207043</v>
      </c>
      <c r="F1541" s="34">
        <f t="shared" si="46"/>
        <v>5.4731055381807003E-3</v>
      </c>
      <c r="H1541" s="31" t="s">
        <v>1686</v>
      </c>
      <c r="I1541" s="31">
        <v>1400</v>
      </c>
      <c r="J1541" s="31">
        <v>2</v>
      </c>
      <c r="K1541" s="31">
        <v>26</v>
      </c>
      <c r="L1541" s="31">
        <v>224140</v>
      </c>
      <c r="M1541" s="34">
        <f t="shared" si="47"/>
        <v>1.6507936507936583E-2</v>
      </c>
    </row>
    <row r="1542" spans="1:13" x14ac:dyDescent="0.3">
      <c r="A1542" s="29" t="s">
        <v>1713</v>
      </c>
      <c r="B1542" s="29">
        <v>1400</v>
      </c>
      <c r="C1542" s="29">
        <v>3</v>
      </c>
      <c r="D1542" s="29">
        <v>29</v>
      </c>
      <c r="E1542" s="29">
        <v>211177</v>
      </c>
      <c r="F1542" s="34">
        <f t="shared" ref="F1542:F1605" si="48">E1542/E1541-1</f>
        <v>1.996686678612658E-2</v>
      </c>
      <c r="H1542" s="29" t="s">
        <v>1687</v>
      </c>
      <c r="I1542" s="29">
        <v>1400</v>
      </c>
      <c r="J1542" s="29">
        <v>2</v>
      </c>
      <c r="K1542" s="29">
        <v>27</v>
      </c>
      <c r="L1542" s="29">
        <v>222190</v>
      </c>
      <c r="M1542" s="34">
        <f t="shared" ref="M1542:M1605" si="49">L1542/L1541-1</f>
        <v>-8.699919693048952E-3</v>
      </c>
    </row>
    <row r="1543" spans="1:13" x14ac:dyDescent="0.3">
      <c r="A1543" s="31" t="s">
        <v>1714</v>
      </c>
      <c r="B1543" s="31">
        <v>1400</v>
      </c>
      <c r="C1543" s="31">
        <v>3</v>
      </c>
      <c r="D1543" s="31">
        <v>30</v>
      </c>
      <c r="E1543" s="31">
        <v>208919</v>
      </c>
      <c r="F1543" s="34">
        <f t="shared" si="48"/>
        <v>-1.0692452303044386E-2</v>
      </c>
      <c r="H1543" s="31" t="s">
        <v>1688</v>
      </c>
      <c r="I1543" s="31">
        <v>1400</v>
      </c>
      <c r="J1543" s="31">
        <v>2</v>
      </c>
      <c r="K1543" s="31">
        <v>28</v>
      </c>
      <c r="L1543" s="31">
        <v>225340</v>
      </c>
      <c r="M1543" s="34">
        <f t="shared" si="49"/>
        <v>1.4177055673072703E-2</v>
      </c>
    </row>
    <row r="1544" spans="1:13" x14ac:dyDescent="0.3">
      <c r="A1544" s="29" t="s">
        <v>1715</v>
      </c>
      <c r="B1544" s="29">
        <v>1400</v>
      </c>
      <c r="C1544" s="29">
        <v>3</v>
      </c>
      <c r="D1544" s="29">
        <v>31</v>
      </c>
      <c r="E1544" s="29">
        <v>210206</v>
      </c>
      <c r="F1544" s="34">
        <f t="shared" si="48"/>
        <v>6.1602822146382685E-3</v>
      </c>
      <c r="H1544" s="29" t="s">
        <v>1689</v>
      </c>
      <c r="I1544" s="29">
        <v>1400</v>
      </c>
      <c r="J1544" s="29">
        <v>2</v>
      </c>
      <c r="K1544" s="29">
        <v>29</v>
      </c>
      <c r="L1544" s="29">
        <v>221790</v>
      </c>
      <c r="M1544" s="34">
        <f t="shared" si="49"/>
        <v>-1.5753971775982922E-2</v>
      </c>
    </row>
    <row r="1545" spans="1:13" x14ac:dyDescent="0.3">
      <c r="A1545" s="31" t="s">
        <v>1716</v>
      </c>
      <c r="B1545" s="31">
        <v>1400</v>
      </c>
      <c r="C1545" s="31">
        <v>4</v>
      </c>
      <c r="D1545" s="31">
        <v>1</v>
      </c>
      <c r="E1545" s="31">
        <v>209645</v>
      </c>
      <c r="F1545" s="34">
        <f t="shared" si="48"/>
        <v>-2.6688105953207586E-3</v>
      </c>
      <c r="H1545" s="31" t="s">
        <v>1690</v>
      </c>
      <c r="I1545" s="31">
        <v>1400</v>
      </c>
      <c r="J1545" s="31">
        <v>2</v>
      </c>
      <c r="K1545" s="31">
        <v>30</v>
      </c>
      <c r="L1545" s="31">
        <v>223000</v>
      </c>
      <c r="M1545" s="34">
        <f t="shared" si="49"/>
        <v>5.455611163713403E-3</v>
      </c>
    </row>
    <row r="1546" spans="1:13" x14ac:dyDescent="0.3">
      <c r="A1546" s="29" t="s">
        <v>1717</v>
      </c>
      <c r="B1546" s="29">
        <v>1400</v>
      </c>
      <c r="C1546" s="29">
        <v>4</v>
      </c>
      <c r="D1546" s="29">
        <v>2</v>
      </c>
      <c r="E1546" s="29">
        <v>210319</v>
      </c>
      <c r="F1546" s="34">
        <f t="shared" si="48"/>
        <v>3.2149586205252323E-3</v>
      </c>
      <c r="H1546" s="29" t="s">
        <v>1691</v>
      </c>
      <c r="I1546" s="29">
        <v>1400</v>
      </c>
      <c r="J1546" s="29">
        <v>3</v>
      </c>
      <c r="K1546" s="29">
        <v>1</v>
      </c>
      <c r="L1546" s="29">
        <v>223490</v>
      </c>
      <c r="M1546" s="34">
        <f t="shared" si="49"/>
        <v>2.1973094170404384E-3</v>
      </c>
    </row>
    <row r="1547" spans="1:13" x14ac:dyDescent="0.3">
      <c r="A1547" s="31" t="s">
        <v>1718</v>
      </c>
      <c r="B1547" s="31">
        <v>1400</v>
      </c>
      <c r="C1547" s="31">
        <v>4</v>
      </c>
      <c r="D1547" s="31">
        <v>3</v>
      </c>
      <c r="E1547" s="31">
        <v>208278</v>
      </c>
      <c r="F1547" s="34">
        <f t="shared" si="48"/>
        <v>-9.7043063156443399E-3</v>
      </c>
      <c r="H1547" s="31" t="s">
        <v>1692</v>
      </c>
      <c r="I1547" s="31">
        <v>1400</v>
      </c>
      <c r="J1547" s="31">
        <v>3</v>
      </c>
      <c r="K1547" s="31">
        <v>2</v>
      </c>
      <c r="L1547" s="31">
        <v>223510</v>
      </c>
      <c r="M1547" s="34">
        <f t="shared" si="49"/>
        <v>8.9489462615777171E-5</v>
      </c>
    </row>
    <row r="1548" spans="1:13" x14ac:dyDescent="0.3">
      <c r="A1548" s="29" t="s">
        <v>1719</v>
      </c>
      <c r="B1548" s="29">
        <v>1400</v>
      </c>
      <c r="C1548" s="29">
        <v>4</v>
      </c>
      <c r="D1548" s="29">
        <v>5</v>
      </c>
      <c r="E1548" s="29">
        <v>212720</v>
      </c>
      <c r="F1548" s="34">
        <f t="shared" si="48"/>
        <v>2.1327264521456835E-2</v>
      </c>
      <c r="H1548" s="29" t="s">
        <v>1693</v>
      </c>
      <c r="I1548" s="29">
        <v>1400</v>
      </c>
      <c r="J1548" s="29">
        <v>3</v>
      </c>
      <c r="K1548" s="29">
        <v>3</v>
      </c>
      <c r="L1548" s="29">
        <v>224110</v>
      </c>
      <c r="M1548" s="34">
        <f t="shared" si="49"/>
        <v>2.684443649053625E-3</v>
      </c>
    </row>
    <row r="1549" spans="1:13" x14ac:dyDescent="0.3">
      <c r="A1549" s="31" t="s">
        <v>1720</v>
      </c>
      <c r="B1549" s="31">
        <v>1400</v>
      </c>
      <c r="C1549" s="31">
        <v>4</v>
      </c>
      <c r="D1549" s="31">
        <v>6</v>
      </c>
      <c r="E1549" s="31">
        <v>213812</v>
      </c>
      <c r="F1549" s="34">
        <f t="shared" si="48"/>
        <v>5.1335088379089733E-3</v>
      </c>
      <c r="H1549" s="31" t="s">
        <v>1694</v>
      </c>
      <c r="I1549" s="31">
        <v>1400</v>
      </c>
      <c r="J1549" s="31">
        <v>3</v>
      </c>
      <c r="K1549" s="31">
        <v>4</v>
      </c>
      <c r="L1549" s="31">
        <v>224100</v>
      </c>
      <c r="M1549" s="34">
        <f t="shared" si="49"/>
        <v>-4.4620945071627283E-5</v>
      </c>
    </row>
    <row r="1550" spans="1:13" x14ac:dyDescent="0.3">
      <c r="A1550" s="29" t="s">
        <v>1721</v>
      </c>
      <c r="B1550" s="29">
        <v>1400</v>
      </c>
      <c r="C1550" s="29">
        <v>4</v>
      </c>
      <c r="D1550" s="29">
        <v>7</v>
      </c>
      <c r="E1550" s="29">
        <v>213661</v>
      </c>
      <c r="F1550" s="34">
        <f t="shared" si="48"/>
        <v>-7.0622790114682754E-4</v>
      </c>
      <c r="H1550" s="29" t="s">
        <v>1695</v>
      </c>
      <c r="I1550" s="29">
        <v>1400</v>
      </c>
      <c r="J1550" s="29">
        <v>3</v>
      </c>
      <c r="K1550" s="29">
        <v>5</v>
      </c>
      <c r="L1550" s="29">
        <v>225160</v>
      </c>
      <c r="M1550" s="34">
        <f t="shared" si="49"/>
        <v>4.7300312360554209E-3</v>
      </c>
    </row>
    <row r="1551" spans="1:13" x14ac:dyDescent="0.3">
      <c r="A1551" s="31" t="s">
        <v>1722</v>
      </c>
      <c r="B1551" s="31">
        <v>1400</v>
      </c>
      <c r="C1551" s="31">
        <v>4</v>
      </c>
      <c r="D1551" s="31">
        <v>8</v>
      </c>
      <c r="E1551" s="31">
        <v>215986</v>
      </c>
      <c r="F1551" s="34">
        <f t="shared" si="48"/>
        <v>1.0881723852270708E-2</v>
      </c>
      <c r="H1551" s="31" t="s">
        <v>1696</v>
      </c>
      <c r="I1551" s="31">
        <v>1400</v>
      </c>
      <c r="J1551" s="31">
        <v>3</v>
      </c>
      <c r="K1551" s="31">
        <v>6</v>
      </c>
      <c r="L1551" s="31">
        <v>226470</v>
      </c>
      <c r="M1551" s="34">
        <f t="shared" si="49"/>
        <v>5.8180849173921079E-3</v>
      </c>
    </row>
    <row r="1552" spans="1:13" x14ac:dyDescent="0.3">
      <c r="A1552" s="29" t="s">
        <v>1723</v>
      </c>
      <c r="B1552" s="29">
        <v>1400</v>
      </c>
      <c r="C1552" s="29">
        <v>4</v>
      </c>
      <c r="D1552" s="29">
        <v>9</v>
      </c>
      <c r="E1552" s="29">
        <v>216834</v>
      </c>
      <c r="F1552" s="34">
        <f t="shared" si="48"/>
        <v>3.9261804005814582E-3</v>
      </c>
      <c r="H1552" s="29" t="s">
        <v>1697</v>
      </c>
      <c r="I1552" s="29">
        <v>1400</v>
      </c>
      <c r="J1552" s="29">
        <v>3</v>
      </c>
      <c r="K1552" s="29">
        <v>8</v>
      </c>
      <c r="L1552" s="29">
        <v>234660</v>
      </c>
      <c r="M1552" s="34">
        <f t="shared" si="49"/>
        <v>3.6163730295403429E-2</v>
      </c>
    </row>
    <row r="1553" spans="1:13" x14ac:dyDescent="0.3">
      <c r="A1553" s="31" t="s">
        <v>1724</v>
      </c>
      <c r="B1553" s="31">
        <v>1400</v>
      </c>
      <c r="C1553" s="31">
        <v>4</v>
      </c>
      <c r="D1553" s="31">
        <v>10</v>
      </c>
      <c r="E1553" s="31">
        <v>219264</v>
      </c>
      <c r="F1553" s="34">
        <f t="shared" si="48"/>
        <v>1.1206729571930696E-2</v>
      </c>
      <c r="H1553" s="31" t="s">
        <v>1698</v>
      </c>
      <c r="I1553" s="31">
        <v>1400</v>
      </c>
      <c r="J1553" s="31">
        <v>3</v>
      </c>
      <c r="K1553" s="31">
        <v>9</v>
      </c>
      <c r="L1553" s="31">
        <v>238570</v>
      </c>
      <c r="M1553" s="34">
        <f t="shared" si="49"/>
        <v>1.6662405181965489E-2</v>
      </c>
    </row>
    <row r="1554" spans="1:13" x14ac:dyDescent="0.3">
      <c r="A1554" s="29" t="s">
        <v>1725</v>
      </c>
      <c r="B1554" s="29">
        <v>1400</v>
      </c>
      <c r="C1554" s="29">
        <v>4</v>
      </c>
      <c r="D1554" s="29">
        <v>12</v>
      </c>
      <c r="E1554" s="29">
        <v>219823</v>
      </c>
      <c r="F1554" s="34">
        <f t="shared" si="48"/>
        <v>2.549438120256875E-3</v>
      </c>
      <c r="H1554" s="29" t="s">
        <v>1699</v>
      </c>
      <c r="I1554" s="29">
        <v>1400</v>
      </c>
      <c r="J1554" s="29">
        <v>3</v>
      </c>
      <c r="K1554" s="29">
        <v>10</v>
      </c>
      <c r="L1554" s="29">
        <v>234060</v>
      </c>
      <c r="M1554" s="34">
        <f t="shared" si="49"/>
        <v>-1.8904304816196538E-2</v>
      </c>
    </row>
    <row r="1555" spans="1:13" x14ac:dyDescent="0.3">
      <c r="A1555" s="31" t="s">
        <v>1726</v>
      </c>
      <c r="B1555" s="31">
        <v>1400</v>
      </c>
      <c r="C1555" s="31">
        <v>4</v>
      </c>
      <c r="D1555" s="31">
        <v>13</v>
      </c>
      <c r="E1555" s="31">
        <v>219065</v>
      </c>
      <c r="F1555" s="34">
        <f t="shared" si="48"/>
        <v>-3.4482288022635865E-3</v>
      </c>
      <c r="H1555" s="31" t="s">
        <v>1700</v>
      </c>
      <c r="I1555" s="31">
        <v>1400</v>
      </c>
      <c r="J1555" s="31">
        <v>3</v>
      </c>
      <c r="K1555" s="31">
        <v>11</v>
      </c>
      <c r="L1555" s="31">
        <v>234160</v>
      </c>
      <c r="M1555" s="34">
        <f t="shared" si="49"/>
        <v>4.2724087840717573E-4</v>
      </c>
    </row>
    <row r="1556" spans="1:13" x14ac:dyDescent="0.3">
      <c r="A1556" s="29" t="s">
        <v>1727</v>
      </c>
      <c r="B1556" s="29">
        <v>1400</v>
      </c>
      <c r="C1556" s="29">
        <v>4</v>
      </c>
      <c r="D1556" s="29">
        <v>14</v>
      </c>
      <c r="E1556" s="29">
        <v>221016</v>
      </c>
      <c r="F1556" s="34">
        <f t="shared" si="48"/>
        <v>8.9060324561203164E-3</v>
      </c>
      <c r="H1556" s="29" t="s">
        <v>1701</v>
      </c>
      <c r="I1556" s="29">
        <v>1400</v>
      </c>
      <c r="J1556" s="29">
        <v>3</v>
      </c>
      <c r="K1556" s="29">
        <v>12</v>
      </c>
      <c r="L1556" s="29">
        <v>234240</v>
      </c>
      <c r="M1556" s="34">
        <f t="shared" si="49"/>
        <v>3.416467372736598E-4</v>
      </c>
    </row>
    <row r="1557" spans="1:13" x14ac:dyDescent="0.3">
      <c r="A1557" s="31" t="s">
        <v>1728</v>
      </c>
      <c r="B1557" s="31">
        <v>1400</v>
      </c>
      <c r="C1557" s="31">
        <v>4</v>
      </c>
      <c r="D1557" s="31">
        <v>15</v>
      </c>
      <c r="E1557" s="31">
        <v>221384</v>
      </c>
      <c r="F1557" s="34">
        <f t="shared" si="48"/>
        <v>1.665037825315796E-3</v>
      </c>
      <c r="H1557" s="31" t="s">
        <v>1702</v>
      </c>
      <c r="I1557" s="31">
        <v>1400</v>
      </c>
      <c r="J1557" s="31">
        <v>3</v>
      </c>
      <c r="K1557" s="31">
        <v>13</v>
      </c>
      <c r="L1557" s="31">
        <v>234330</v>
      </c>
      <c r="M1557" s="34">
        <f t="shared" si="49"/>
        <v>3.8422131147530791E-4</v>
      </c>
    </row>
    <row r="1558" spans="1:13" x14ac:dyDescent="0.3">
      <c r="A1558" s="29" t="s">
        <v>1729</v>
      </c>
      <c r="B1558" s="29">
        <v>1400</v>
      </c>
      <c r="C1558" s="29">
        <v>4</v>
      </c>
      <c r="D1558" s="29">
        <v>16</v>
      </c>
      <c r="E1558" s="29">
        <v>224076</v>
      </c>
      <c r="F1558" s="34">
        <f t="shared" si="48"/>
        <v>1.2159867018393333E-2</v>
      </c>
      <c r="H1558" s="29" t="s">
        <v>1703</v>
      </c>
      <c r="I1558" s="29">
        <v>1400</v>
      </c>
      <c r="J1558" s="29">
        <v>3</v>
      </c>
      <c r="K1558" s="29">
        <v>17</v>
      </c>
      <c r="L1558" s="29">
        <v>235950</v>
      </c>
      <c r="M1558" s="34">
        <f t="shared" si="49"/>
        <v>6.913327358852861E-3</v>
      </c>
    </row>
    <row r="1559" spans="1:13" x14ac:dyDescent="0.3">
      <c r="A1559" s="31" t="s">
        <v>1730</v>
      </c>
      <c r="B1559" s="31">
        <v>1400</v>
      </c>
      <c r="C1559" s="31">
        <v>4</v>
      </c>
      <c r="D1559" s="31">
        <v>17</v>
      </c>
      <c r="E1559" s="31">
        <v>224369</v>
      </c>
      <c r="F1559" s="34">
        <f t="shared" si="48"/>
        <v>1.3075920669771701E-3</v>
      </c>
      <c r="H1559" s="31" t="s">
        <v>1704</v>
      </c>
      <c r="I1559" s="31">
        <v>1400</v>
      </c>
      <c r="J1559" s="31">
        <v>3</v>
      </c>
      <c r="K1559" s="31">
        <v>18</v>
      </c>
      <c r="L1559" s="31">
        <v>235490</v>
      </c>
      <c r="M1559" s="34">
        <f t="shared" si="49"/>
        <v>-1.9495655859291805E-3</v>
      </c>
    </row>
    <row r="1560" spans="1:13" x14ac:dyDescent="0.3">
      <c r="A1560" s="29" t="s">
        <v>1731</v>
      </c>
      <c r="B1560" s="29">
        <v>1400</v>
      </c>
      <c r="C1560" s="29">
        <v>4</v>
      </c>
      <c r="D1560" s="29">
        <v>19</v>
      </c>
      <c r="E1560" s="29">
        <v>222882</v>
      </c>
      <c r="F1560" s="34">
        <f t="shared" si="48"/>
        <v>-6.6274752751048771E-3</v>
      </c>
      <c r="H1560" s="29" t="s">
        <v>1705</v>
      </c>
      <c r="I1560" s="29">
        <v>1400</v>
      </c>
      <c r="J1560" s="29">
        <v>3</v>
      </c>
      <c r="K1560" s="29">
        <v>19</v>
      </c>
      <c r="L1560" s="29">
        <v>241440</v>
      </c>
      <c r="M1560" s="34">
        <f t="shared" si="49"/>
        <v>2.5266465667332039E-2</v>
      </c>
    </row>
    <row r="1561" spans="1:13" x14ac:dyDescent="0.3">
      <c r="A1561" s="31" t="s">
        <v>1732</v>
      </c>
      <c r="B1561" s="31">
        <v>1400</v>
      </c>
      <c r="C1561" s="31">
        <v>4</v>
      </c>
      <c r="D1561" s="31">
        <v>20</v>
      </c>
      <c r="E1561" s="31">
        <v>221205</v>
      </c>
      <c r="F1561" s="34">
        <f t="shared" si="48"/>
        <v>-7.5241607666837185E-3</v>
      </c>
      <c r="H1561" s="31" t="s">
        <v>1706</v>
      </c>
      <c r="I1561" s="31">
        <v>1400</v>
      </c>
      <c r="J1561" s="31">
        <v>3</v>
      </c>
      <c r="K1561" s="31">
        <v>20</v>
      </c>
      <c r="L1561" s="31">
        <v>239230</v>
      </c>
      <c r="M1561" s="34">
        <f t="shared" si="49"/>
        <v>-9.1534128561961969E-3</v>
      </c>
    </row>
    <row r="1562" spans="1:13" x14ac:dyDescent="0.3">
      <c r="A1562" s="29" t="s">
        <v>1733</v>
      </c>
      <c r="B1562" s="29">
        <v>1400</v>
      </c>
      <c r="C1562" s="29">
        <v>4</v>
      </c>
      <c r="D1562" s="29">
        <v>21</v>
      </c>
      <c r="E1562" s="29">
        <v>223331</v>
      </c>
      <c r="F1562" s="34">
        <f t="shared" si="48"/>
        <v>9.610994326529676E-3</v>
      </c>
      <c r="H1562" s="29" t="s">
        <v>1707</v>
      </c>
      <c r="I1562" s="29">
        <v>1400</v>
      </c>
      <c r="J1562" s="29">
        <v>3</v>
      </c>
      <c r="K1562" s="29">
        <v>22</v>
      </c>
      <c r="L1562" s="29">
        <v>237750</v>
      </c>
      <c r="M1562" s="34">
        <f t="shared" si="49"/>
        <v>-6.1865150691803317E-3</v>
      </c>
    </row>
    <row r="1563" spans="1:13" x14ac:dyDescent="0.3">
      <c r="A1563" s="31" t="s">
        <v>1734</v>
      </c>
      <c r="B1563" s="31">
        <v>1400</v>
      </c>
      <c r="C1563" s="31">
        <v>4</v>
      </c>
      <c r="D1563" s="31">
        <v>22</v>
      </c>
      <c r="E1563" s="31">
        <v>223563</v>
      </c>
      <c r="F1563" s="34">
        <f t="shared" si="48"/>
        <v>1.0388168234594097E-3</v>
      </c>
      <c r="H1563" s="31" t="s">
        <v>1708</v>
      </c>
      <c r="I1563" s="31">
        <v>1400</v>
      </c>
      <c r="J1563" s="31">
        <v>3</v>
      </c>
      <c r="K1563" s="31">
        <v>23</v>
      </c>
      <c r="L1563" s="31">
        <v>241030</v>
      </c>
      <c r="M1563" s="34">
        <f t="shared" si="49"/>
        <v>1.3796004206098944E-2</v>
      </c>
    </row>
    <row r="1564" spans="1:13" x14ac:dyDescent="0.3">
      <c r="A1564" s="29" t="s">
        <v>1735</v>
      </c>
      <c r="B1564" s="29">
        <v>1400</v>
      </c>
      <c r="C1564" s="29">
        <v>4</v>
      </c>
      <c r="D1564" s="29">
        <v>23</v>
      </c>
      <c r="E1564" s="29">
        <v>224287</v>
      </c>
      <c r="F1564" s="34">
        <f t="shared" si="48"/>
        <v>3.238460747082561E-3</v>
      </c>
      <c r="H1564" s="29" t="s">
        <v>1709</v>
      </c>
      <c r="I1564" s="29">
        <v>1400</v>
      </c>
      <c r="J1564" s="29">
        <v>3</v>
      </c>
      <c r="K1564" s="29">
        <v>24</v>
      </c>
      <c r="L1564" s="29">
        <v>239720</v>
      </c>
      <c r="M1564" s="34">
        <f t="shared" si="49"/>
        <v>-5.435008090279192E-3</v>
      </c>
    </row>
    <row r="1565" spans="1:13" x14ac:dyDescent="0.3">
      <c r="A1565" s="31" t="s">
        <v>1736</v>
      </c>
      <c r="B1565" s="31">
        <v>1400</v>
      </c>
      <c r="C1565" s="31">
        <v>4</v>
      </c>
      <c r="D1565" s="31">
        <v>24</v>
      </c>
      <c r="E1565" s="31">
        <v>224287</v>
      </c>
      <c r="F1565" s="34">
        <f t="shared" si="48"/>
        <v>0</v>
      </c>
      <c r="H1565" s="31" t="s">
        <v>1710</v>
      </c>
      <c r="I1565" s="31">
        <v>1400</v>
      </c>
      <c r="J1565" s="31">
        <v>3</v>
      </c>
      <c r="K1565" s="31">
        <v>25</v>
      </c>
      <c r="L1565" s="31">
        <v>240490</v>
      </c>
      <c r="M1565" s="34">
        <f t="shared" si="49"/>
        <v>3.2120807608877477E-3</v>
      </c>
    </row>
    <row r="1566" spans="1:13" x14ac:dyDescent="0.3">
      <c r="A1566" s="29" t="s">
        <v>1737</v>
      </c>
      <c r="B1566" s="29">
        <v>1400</v>
      </c>
      <c r="C1566" s="29">
        <v>4</v>
      </c>
      <c r="D1566" s="29">
        <v>26</v>
      </c>
      <c r="E1566" s="29">
        <v>224025</v>
      </c>
      <c r="F1566" s="34">
        <f t="shared" si="48"/>
        <v>-1.168146169862716E-3</v>
      </c>
      <c r="H1566" s="29" t="s">
        <v>1711</v>
      </c>
      <c r="I1566" s="29">
        <v>1400</v>
      </c>
      <c r="J1566" s="29">
        <v>3</v>
      </c>
      <c r="K1566" s="29">
        <v>26</v>
      </c>
      <c r="L1566" s="29">
        <v>241750</v>
      </c>
      <c r="M1566" s="34">
        <f t="shared" si="49"/>
        <v>5.2393030895254711E-3</v>
      </c>
    </row>
    <row r="1567" spans="1:13" x14ac:dyDescent="0.3">
      <c r="A1567" s="31" t="s">
        <v>1738</v>
      </c>
      <c r="B1567" s="31">
        <v>1400</v>
      </c>
      <c r="C1567" s="31">
        <v>4</v>
      </c>
      <c r="D1567" s="31">
        <v>27</v>
      </c>
      <c r="E1567" s="31">
        <v>223649</v>
      </c>
      <c r="F1567" s="34">
        <f t="shared" si="48"/>
        <v>-1.6783841089164087E-3</v>
      </c>
      <c r="H1567" s="31" t="s">
        <v>1712</v>
      </c>
      <c r="I1567" s="31">
        <v>1400</v>
      </c>
      <c r="J1567" s="31">
        <v>3</v>
      </c>
      <c r="K1567" s="31">
        <v>27</v>
      </c>
      <c r="L1567" s="31">
        <v>244290</v>
      </c>
      <c r="M1567" s="34">
        <f t="shared" si="49"/>
        <v>1.050672182006207E-2</v>
      </c>
    </row>
    <row r="1568" spans="1:13" x14ac:dyDescent="0.3">
      <c r="A1568" s="29" t="s">
        <v>1739</v>
      </c>
      <c r="B1568" s="29">
        <v>1400</v>
      </c>
      <c r="C1568" s="29">
        <v>4</v>
      </c>
      <c r="D1568" s="29">
        <v>28</v>
      </c>
      <c r="E1568" s="29">
        <v>224022</v>
      </c>
      <c r="F1568" s="34">
        <f t="shared" si="48"/>
        <v>1.6677919418375264E-3</v>
      </c>
      <c r="H1568" s="29" t="s">
        <v>1713</v>
      </c>
      <c r="I1568" s="29">
        <v>1400</v>
      </c>
      <c r="J1568" s="29">
        <v>3</v>
      </c>
      <c r="K1568" s="29">
        <v>29</v>
      </c>
      <c r="L1568" s="29">
        <v>234890</v>
      </c>
      <c r="M1568" s="34">
        <f t="shared" si="49"/>
        <v>-3.8478857096074348E-2</v>
      </c>
    </row>
    <row r="1569" spans="1:13" x14ac:dyDescent="0.3">
      <c r="A1569" s="31" t="s">
        <v>1740</v>
      </c>
      <c r="B1569" s="31">
        <v>1400</v>
      </c>
      <c r="C1569" s="31">
        <v>4</v>
      </c>
      <c r="D1569" s="31">
        <v>31</v>
      </c>
      <c r="E1569" s="31">
        <v>224022</v>
      </c>
      <c r="F1569" s="34">
        <f t="shared" si="48"/>
        <v>0</v>
      </c>
      <c r="H1569" s="31" t="s">
        <v>1714</v>
      </c>
      <c r="I1569" s="31">
        <v>1400</v>
      </c>
      <c r="J1569" s="31">
        <v>3</v>
      </c>
      <c r="K1569" s="31">
        <v>30</v>
      </c>
      <c r="L1569" s="31">
        <v>239600</v>
      </c>
      <c r="M1569" s="34">
        <f t="shared" si="49"/>
        <v>2.0051939205585567E-2</v>
      </c>
    </row>
    <row r="1570" spans="1:13" x14ac:dyDescent="0.3">
      <c r="A1570" s="29" t="s">
        <v>1741</v>
      </c>
      <c r="B1570" s="29">
        <v>1400</v>
      </c>
      <c r="C1570" s="29">
        <v>5</v>
      </c>
      <c r="D1570" s="29">
        <v>4</v>
      </c>
      <c r="E1570" s="29">
        <v>223681</v>
      </c>
      <c r="F1570" s="34">
        <f t="shared" si="48"/>
        <v>-1.5221719295426261E-3</v>
      </c>
      <c r="H1570" s="29" t="s">
        <v>1715</v>
      </c>
      <c r="I1570" s="29">
        <v>1400</v>
      </c>
      <c r="J1570" s="29">
        <v>3</v>
      </c>
      <c r="K1570" s="29">
        <v>31</v>
      </c>
      <c r="L1570" s="29">
        <v>240990</v>
      </c>
      <c r="M1570" s="34">
        <f t="shared" si="49"/>
        <v>5.8013355592654303E-3</v>
      </c>
    </row>
    <row r="1571" spans="1:13" x14ac:dyDescent="0.3">
      <c r="A1571" s="31" t="s">
        <v>1742</v>
      </c>
      <c r="B1571" s="31">
        <v>1400</v>
      </c>
      <c r="C1571" s="31">
        <v>5</v>
      </c>
      <c r="D1571" s="31">
        <v>5</v>
      </c>
      <c r="E1571" s="31">
        <v>223589</v>
      </c>
      <c r="F1571" s="34">
        <f t="shared" si="48"/>
        <v>-4.1130002101208429E-4</v>
      </c>
      <c r="H1571" s="31" t="s">
        <v>1716</v>
      </c>
      <c r="I1571" s="31">
        <v>1400</v>
      </c>
      <c r="J1571" s="31">
        <v>4</v>
      </c>
      <c r="K1571" s="31">
        <v>1</v>
      </c>
      <c r="L1571" s="31">
        <v>242670</v>
      </c>
      <c r="M1571" s="34">
        <f t="shared" si="49"/>
        <v>6.9712436200672911E-3</v>
      </c>
    </row>
    <row r="1572" spans="1:13" x14ac:dyDescent="0.3">
      <c r="A1572" s="29" t="s">
        <v>1743</v>
      </c>
      <c r="B1572" s="29">
        <v>1400</v>
      </c>
      <c r="C1572" s="29">
        <v>5</v>
      </c>
      <c r="D1572" s="29">
        <v>6</v>
      </c>
      <c r="E1572" s="29">
        <v>222981</v>
      </c>
      <c r="F1572" s="34">
        <f t="shared" si="48"/>
        <v>-2.7192750985066683E-3</v>
      </c>
      <c r="H1572" s="29" t="s">
        <v>1717</v>
      </c>
      <c r="I1572" s="29">
        <v>1400</v>
      </c>
      <c r="J1572" s="29">
        <v>4</v>
      </c>
      <c r="K1572" s="29">
        <v>2</v>
      </c>
      <c r="L1572" s="29">
        <v>241790</v>
      </c>
      <c r="M1572" s="34">
        <f t="shared" si="49"/>
        <v>-3.6263238142333343E-3</v>
      </c>
    </row>
    <row r="1573" spans="1:13" x14ac:dyDescent="0.3">
      <c r="A1573" s="31" t="s">
        <v>1744</v>
      </c>
      <c r="B1573" s="31">
        <v>1400</v>
      </c>
      <c r="C1573" s="31">
        <v>5</v>
      </c>
      <c r="D1573" s="31">
        <v>7</v>
      </c>
      <c r="E1573" s="31">
        <v>222981</v>
      </c>
      <c r="F1573" s="34">
        <f t="shared" si="48"/>
        <v>0</v>
      </c>
      <c r="H1573" s="31" t="s">
        <v>1718</v>
      </c>
      <c r="I1573" s="31">
        <v>1400</v>
      </c>
      <c r="J1573" s="31">
        <v>4</v>
      </c>
      <c r="K1573" s="31">
        <v>3</v>
      </c>
      <c r="L1573" s="31">
        <v>241890</v>
      </c>
      <c r="M1573" s="34">
        <f t="shared" si="49"/>
        <v>4.1358203399655125E-4</v>
      </c>
    </row>
    <row r="1574" spans="1:13" x14ac:dyDescent="0.3">
      <c r="A1574" s="29" t="s">
        <v>1745</v>
      </c>
      <c r="B1574" s="29">
        <v>1400</v>
      </c>
      <c r="C1574" s="29">
        <v>5</v>
      </c>
      <c r="D1574" s="29">
        <v>9</v>
      </c>
      <c r="E1574" s="29">
        <v>223212</v>
      </c>
      <c r="F1574" s="34">
        <f t="shared" si="48"/>
        <v>1.0359627053426745E-3</v>
      </c>
      <c r="H1574" s="29" t="s">
        <v>1719</v>
      </c>
      <c r="I1574" s="29">
        <v>1400</v>
      </c>
      <c r="J1574" s="29">
        <v>4</v>
      </c>
      <c r="K1574" s="29">
        <v>5</v>
      </c>
      <c r="L1574" s="29">
        <v>244540</v>
      </c>
      <c r="M1574" s="34">
        <f t="shared" si="49"/>
        <v>1.0955392947207487E-2</v>
      </c>
    </row>
    <row r="1575" spans="1:13" x14ac:dyDescent="0.3">
      <c r="A1575" s="31" t="s">
        <v>1746</v>
      </c>
      <c r="B1575" s="31">
        <v>1400</v>
      </c>
      <c r="C1575" s="31">
        <v>5</v>
      </c>
      <c r="D1575" s="31">
        <v>10</v>
      </c>
      <c r="E1575" s="31">
        <v>223996</v>
      </c>
      <c r="F1575" s="34">
        <f t="shared" si="48"/>
        <v>3.5123559665251047E-3</v>
      </c>
      <c r="H1575" s="31" t="s">
        <v>1720</v>
      </c>
      <c r="I1575" s="31">
        <v>1400</v>
      </c>
      <c r="J1575" s="31">
        <v>4</v>
      </c>
      <c r="K1575" s="31">
        <v>6</v>
      </c>
      <c r="L1575" s="31">
        <v>246770</v>
      </c>
      <c r="M1575" s="34">
        <f t="shared" si="49"/>
        <v>9.1191625092008621E-3</v>
      </c>
    </row>
    <row r="1576" spans="1:13" x14ac:dyDescent="0.3">
      <c r="A1576" s="29" t="s">
        <v>1747</v>
      </c>
      <c r="B1576" s="29">
        <v>1400</v>
      </c>
      <c r="C1576" s="29">
        <v>5</v>
      </c>
      <c r="D1576" s="29">
        <v>11</v>
      </c>
      <c r="E1576" s="29">
        <v>224214</v>
      </c>
      <c r="F1576" s="34">
        <f t="shared" si="48"/>
        <v>9.7323166485119295E-4</v>
      </c>
      <c r="H1576" s="29" t="s">
        <v>1721</v>
      </c>
      <c r="I1576" s="29">
        <v>1400</v>
      </c>
      <c r="J1576" s="29">
        <v>4</v>
      </c>
      <c r="K1576" s="29">
        <v>7</v>
      </c>
      <c r="L1576" s="29">
        <v>247120</v>
      </c>
      <c r="M1576" s="34">
        <f t="shared" si="49"/>
        <v>1.4183247558454681E-3</v>
      </c>
    </row>
    <row r="1577" spans="1:13" x14ac:dyDescent="0.3">
      <c r="A1577" s="31" t="s">
        <v>1748</v>
      </c>
      <c r="B1577" s="31">
        <v>1400</v>
      </c>
      <c r="C1577" s="31">
        <v>5</v>
      </c>
      <c r="D1577" s="31">
        <v>12</v>
      </c>
      <c r="E1577" s="31">
        <v>224184</v>
      </c>
      <c r="F1577" s="34">
        <f t="shared" si="48"/>
        <v>-1.3380074393209984E-4</v>
      </c>
      <c r="H1577" s="31" t="s">
        <v>1722</v>
      </c>
      <c r="I1577" s="31">
        <v>1400</v>
      </c>
      <c r="J1577" s="31">
        <v>4</v>
      </c>
      <c r="K1577" s="31">
        <v>8</v>
      </c>
      <c r="L1577" s="31">
        <v>249650</v>
      </c>
      <c r="M1577" s="34">
        <f t="shared" si="49"/>
        <v>1.0237941081256086E-2</v>
      </c>
    </row>
    <row r="1578" spans="1:13" x14ac:dyDescent="0.3">
      <c r="A1578" s="29" t="s">
        <v>1749</v>
      </c>
      <c r="B1578" s="29">
        <v>1400</v>
      </c>
      <c r="C1578" s="29">
        <v>5</v>
      </c>
      <c r="D1578" s="29">
        <v>13</v>
      </c>
      <c r="E1578" s="29">
        <v>223179</v>
      </c>
      <c r="F1578" s="34">
        <f t="shared" si="48"/>
        <v>-4.4829247403918027E-3</v>
      </c>
      <c r="H1578" s="29" t="s">
        <v>1723</v>
      </c>
      <c r="I1578" s="29">
        <v>1400</v>
      </c>
      <c r="J1578" s="29">
        <v>4</v>
      </c>
      <c r="K1578" s="29">
        <v>9</v>
      </c>
      <c r="L1578" s="29">
        <v>254000</v>
      </c>
      <c r="M1578" s="34">
        <f t="shared" si="49"/>
        <v>1.7424394151812628E-2</v>
      </c>
    </row>
    <row r="1579" spans="1:13" x14ac:dyDescent="0.3">
      <c r="A1579" s="31" t="s">
        <v>1750</v>
      </c>
      <c r="B1579" s="31">
        <v>1400</v>
      </c>
      <c r="C1579" s="31">
        <v>5</v>
      </c>
      <c r="D1579" s="31">
        <v>14</v>
      </c>
      <c r="E1579" s="31">
        <v>223179</v>
      </c>
      <c r="F1579" s="34">
        <f t="shared" si="48"/>
        <v>0</v>
      </c>
      <c r="H1579" s="31" t="s">
        <v>1724</v>
      </c>
      <c r="I1579" s="31">
        <v>1400</v>
      </c>
      <c r="J1579" s="31">
        <v>4</v>
      </c>
      <c r="K1579" s="31">
        <v>10</v>
      </c>
      <c r="L1579" s="31">
        <v>251510</v>
      </c>
      <c r="M1579" s="34">
        <f t="shared" si="49"/>
        <v>-9.803149606299244E-3</v>
      </c>
    </row>
    <row r="1580" spans="1:13" x14ac:dyDescent="0.3">
      <c r="A1580" s="29" t="s">
        <v>1751</v>
      </c>
      <c r="B1580" s="29">
        <v>1400</v>
      </c>
      <c r="C1580" s="29">
        <v>5</v>
      </c>
      <c r="D1580" s="29">
        <v>16</v>
      </c>
      <c r="E1580" s="29">
        <v>225959</v>
      </c>
      <c r="F1580" s="34">
        <f t="shared" si="48"/>
        <v>1.245636910282788E-2</v>
      </c>
      <c r="H1580" s="29" t="s">
        <v>1725</v>
      </c>
      <c r="I1580" s="29">
        <v>1400</v>
      </c>
      <c r="J1580" s="29">
        <v>4</v>
      </c>
      <c r="K1580" s="29">
        <v>12</v>
      </c>
      <c r="L1580" s="29">
        <v>252360</v>
      </c>
      <c r="M1580" s="34">
        <f t="shared" si="49"/>
        <v>3.3795872927517845E-3</v>
      </c>
    </row>
    <row r="1581" spans="1:13" x14ac:dyDescent="0.3">
      <c r="A1581" s="31" t="s">
        <v>1752</v>
      </c>
      <c r="B1581" s="31">
        <v>1400</v>
      </c>
      <c r="C1581" s="31">
        <v>5</v>
      </c>
      <c r="D1581" s="31">
        <v>17</v>
      </c>
      <c r="E1581" s="31">
        <v>226009</v>
      </c>
      <c r="F1581" s="34">
        <f t="shared" si="48"/>
        <v>2.2127908160340937E-4</v>
      </c>
      <c r="H1581" s="31" t="s">
        <v>1726</v>
      </c>
      <c r="I1581" s="31">
        <v>1400</v>
      </c>
      <c r="J1581" s="31">
        <v>4</v>
      </c>
      <c r="K1581" s="31">
        <v>13</v>
      </c>
      <c r="L1581" s="31">
        <v>251510</v>
      </c>
      <c r="M1581" s="34">
        <f t="shared" si="49"/>
        <v>-3.3682041527975937E-3</v>
      </c>
    </row>
    <row r="1582" spans="1:13" x14ac:dyDescent="0.3">
      <c r="A1582" s="29" t="s">
        <v>1753</v>
      </c>
      <c r="B1582" s="29">
        <v>1400</v>
      </c>
      <c r="C1582" s="29">
        <v>5</v>
      </c>
      <c r="D1582" s="29">
        <v>18</v>
      </c>
      <c r="E1582" s="29">
        <v>226961</v>
      </c>
      <c r="F1582" s="34">
        <f t="shared" si="48"/>
        <v>4.2122216371913712E-3</v>
      </c>
      <c r="H1582" s="29" t="s">
        <v>1727</v>
      </c>
      <c r="I1582" s="29">
        <v>1400</v>
      </c>
      <c r="J1582" s="29">
        <v>4</v>
      </c>
      <c r="K1582" s="29">
        <v>14</v>
      </c>
      <c r="L1582" s="29">
        <v>249720</v>
      </c>
      <c r="M1582" s="34">
        <f t="shared" si="49"/>
        <v>-7.1170132400302233E-3</v>
      </c>
    </row>
    <row r="1583" spans="1:13" x14ac:dyDescent="0.3">
      <c r="A1583" s="31" t="s">
        <v>1754</v>
      </c>
      <c r="B1583" s="31">
        <v>1400</v>
      </c>
      <c r="C1583" s="31">
        <v>5</v>
      </c>
      <c r="D1583" s="31">
        <v>19</v>
      </c>
      <c r="E1583" s="31">
        <v>226681</v>
      </c>
      <c r="F1583" s="34">
        <f t="shared" si="48"/>
        <v>-1.2336921321284278E-3</v>
      </c>
      <c r="H1583" s="31" t="s">
        <v>1728</v>
      </c>
      <c r="I1583" s="31">
        <v>1400</v>
      </c>
      <c r="J1583" s="31">
        <v>4</v>
      </c>
      <c r="K1583" s="31">
        <v>15</v>
      </c>
      <c r="L1583" s="31">
        <v>251090</v>
      </c>
      <c r="M1583" s="34">
        <f t="shared" si="49"/>
        <v>5.4861444818197214E-3</v>
      </c>
    </row>
    <row r="1584" spans="1:13" x14ac:dyDescent="0.3">
      <c r="A1584" s="29" t="s">
        <v>1755</v>
      </c>
      <c r="B1584" s="29">
        <v>1400</v>
      </c>
      <c r="C1584" s="29">
        <v>5</v>
      </c>
      <c r="D1584" s="29">
        <v>20</v>
      </c>
      <c r="E1584" s="29">
        <v>227127</v>
      </c>
      <c r="F1584" s="34">
        <f t="shared" si="48"/>
        <v>1.9675226419506586E-3</v>
      </c>
      <c r="H1584" s="29" t="s">
        <v>1729</v>
      </c>
      <c r="I1584" s="29">
        <v>1400</v>
      </c>
      <c r="J1584" s="29">
        <v>4</v>
      </c>
      <c r="K1584" s="29">
        <v>16</v>
      </c>
      <c r="L1584" s="29">
        <v>250860</v>
      </c>
      <c r="M1584" s="34">
        <f t="shared" si="49"/>
        <v>-9.1600621291165751E-4</v>
      </c>
    </row>
    <row r="1585" spans="1:13" x14ac:dyDescent="0.3">
      <c r="A1585" s="31" t="s">
        <v>1756</v>
      </c>
      <c r="B1585" s="31">
        <v>1400</v>
      </c>
      <c r="C1585" s="31">
        <v>5</v>
      </c>
      <c r="D1585" s="31">
        <v>21</v>
      </c>
      <c r="E1585" s="31">
        <v>227127</v>
      </c>
      <c r="F1585" s="34">
        <f t="shared" si="48"/>
        <v>0</v>
      </c>
      <c r="H1585" s="31" t="s">
        <v>1730</v>
      </c>
      <c r="I1585" s="31">
        <v>1400</v>
      </c>
      <c r="J1585" s="31">
        <v>4</v>
      </c>
      <c r="K1585" s="31">
        <v>17</v>
      </c>
      <c r="L1585" s="31">
        <v>250190</v>
      </c>
      <c r="M1585" s="34">
        <f t="shared" si="49"/>
        <v>-2.6708124053256288E-3</v>
      </c>
    </row>
    <row r="1586" spans="1:13" x14ac:dyDescent="0.3">
      <c r="A1586" s="29" t="s">
        <v>1757</v>
      </c>
      <c r="B1586" s="29">
        <v>1400</v>
      </c>
      <c r="C1586" s="29">
        <v>5</v>
      </c>
      <c r="D1586" s="29">
        <v>23</v>
      </c>
      <c r="E1586" s="29">
        <v>226878</v>
      </c>
      <c r="F1586" s="34">
        <f t="shared" si="48"/>
        <v>-1.0963029494511778E-3</v>
      </c>
      <c r="H1586" s="29" t="s">
        <v>1731</v>
      </c>
      <c r="I1586" s="29">
        <v>1400</v>
      </c>
      <c r="J1586" s="29">
        <v>4</v>
      </c>
      <c r="K1586" s="29">
        <v>19</v>
      </c>
      <c r="L1586" s="29">
        <v>249490</v>
      </c>
      <c r="M1586" s="34">
        <f t="shared" si="49"/>
        <v>-2.7978736160517714E-3</v>
      </c>
    </row>
    <row r="1587" spans="1:13" x14ac:dyDescent="0.3">
      <c r="A1587" s="31" t="s">
        <v>1758</v>
      </c>
      <c r="B1587" s="31">
        <v>1400</v>
      </c>
      <c r="C1587" s="31">
        <v>5</v>
      </c>
      <c r="D1587" s="31">
        <v>24</v>
      </c>
      <c r="E1587" s="31">
        <v>228733</v>
      </c>
      <c r="F1587" s="34">
        <f t="shared" si="48"/>
        <v>8.1762004248979725E-3</v>
      </c>
      <c r="H1587" s="31" t="s">
        <v>1732</v>
      </c>
      <c r="I1587" s="31">
        <v>1400</v>
      </c>
      <c r="J1587" s="31">
        <v>4</v>
      </c>
      <c r="K1587" s="31">
        <v>20</v>
      </c>
      <c r="L1587" s="31">
        <v>249990</v>
      </c>
      <c r="M1587" s="34">
        <f t="shared" si="49"/>
        <v>2.0040883402139276E-3</v>
      </c>
    </row>
    <row r="1588" spans="1:13" x14ac:dyDescent="0.3">
      <c r="A1588" s="29" t="s">
        <v>1759</v>
      </c>
      <c r="B1588" s="29">
        <v>1400</v>
      </c>
      <c r="C1588" s="29">
        <v>5</v>
      </c>
      <c r="D1588" s="29">
        <v>28</v>
      </c>
      <c r="E1588" s="29">
        <v>228733</v>
      </c>
      <c r="F1588" s="34">
        <f t="shared" si="48"/>
        <v>0</v>
      </c>
      <c r="H1588" s="29" t="s">
        <v>1733</v>
      </c>
      <c r="I1588" s="29">
        <v>1400</v>
      </c>
      <c r="J1588" s="29">
        <v>4</v>
      </c>
      <c r="K1588" s="29">
        <v>21</v>
      </c>
      <c r="L1588" s="29">
        <v>249690</v>
      </c>
      <c r="M1588" s="34">
        <f t="shared" si="49"/>
        <v>-1.2000480019200843E-3</v>
      </c>
    </row>
    <row r="1589" spans="1:13" x14ac:dyDescent="0.3">
      <c r="A1589" s="31" t="s">
        <v>1760</v>
      </c>
      <c r="B1589" s="31">
        <v>1400</v>
      </c>
      <c r="C1589" s="31">
        <v>5</v>
      </c>
      <c r="D1589" s="31">
        <v>31</v>
      </c>
      <c r="E1589" s="31">
        <v>230084</v>
      </c>
      <c r="F1589" s="34">
        <f t="shared" si="48"/>
        <v>5.9064498782424035E-3</v>
      </c>
      <c r="H1589" s="31" t="s">
        <v>1734</v>
      </c>
      <c r="I1589" s="31">
        <v>1400</v>
      </c>
      <c r="J1589" s="31">
        <v>4</v>
      </c>
      <c r="K1589" s="31">
        <v>22</v>
      </c>
      <c r="L1589" s="31">
        <v>247590</v>
      </c>
      <c r="M1589" s="34">
        <f t="shared" si="49"/>
        <v>-8.410428931875491E-3</v>
      </c>
    </row>
    <row r="1590" spans="1:13" x14ac:dyDescent="0.3">
      <c r="A1590" s="29" t="s">
        <v>1761</v>
      </c>
      <c r="B1590" s="29">
        <v>1400</v>
      </c>
      <c r="C1590" s="29">
        <v>6</v>
      </c>
      <c r="D1590" s="29">
        <v>1</v>
      </c>
      <c r="E1590" s="29">
        <v>230718</v>
      </c>
      <c r="F1590" s="34">
        <f t="shared" si="48"/>
        <v>2.755515376992701E-3</v>
      </c>
      <c r="H1590" s="29" t="s">
        <v>1735</v>
      </c>
      <c r="I1590" s="29">
        <v>1400</v>
      </c>
      <c r="J1590" s="29">
        <v>4</v>
      </c>
      <c r="K1590" s="29">
        <v>23</v>
      </c>
      <c r="L1590" s="29">
        <v>246040</v>
      </c>
      <c r="M1590" s="34">
        <f t="shared" si="49"/>
        <v>-6.2603497718001222E-3</v>
      </c>
    </row>
    <row r="1591" spans="1:13" x14ac:dyDescent="0.3">
      <c r="A1591" s="31" t="s">
        <v>1762</v>
      </c>
      <c r="B1591" s="31">
        <v>1400</v>
      </c>
      <c r="C1591" s="31">
        <v>6</v>
      </c>
      <c r="D1591" s="31">
        <v>2</v>
      </c>
      <c r="E1591" s="31">
        <v>229074</v>
      </c>
      <c r="F1591" s="34">
        <f t="shared" si="48"/>
        <v>-7.125581879177223E-3</v>
      </c>
      <c r="H1591" s="31" t="s">
        <v>1736</v>
      </c>
      <c r="I1591" s="31">
        <v>1400</v>
      </c>
      <c r="J1591" s="31">
        <v>4</v>
      </c>
      <c r="K1591" s="31">
        <v>24</v>
      </c>
      <c r="L1591" s="31">
        <v>246990</v>
      </c>
      <c r="M1591" s="34">
        <f t="shared" si="49"/>
        <v>3.8611607868639375E-3</v>
      </c>
    </row>
    <row r="1592" spans="1:13" x14ac:dyDescent="0.3">
      <c r="A1592" s="29" t="s">
        <v>1763</v>
      </c>
      <c r="B1592" s="29">
        <v>1400</v>
      </c>
      <c r="C1592" s="29">
        <v>6</v>
      </c>
      <c r="D1592" s="29">
        <v>3</v>
      </c>
      <c r="E1592" s="29">
        <v>229992</v>
      </c>
      <c r="F1592" s="34">
        <f t="shared" si="48"/>
        <v>4.0074386442809917E-3</v>
      </c>
      <c r="H1592" s="29" t="s">
        <v>1737</v>
      </c>
      <c r="I1592" s="29">
        <v>1400</v>
      </c>
      <c r="J1592" s="29">
        <v>4</v>
      </c>
      <c r="K1592" s="29">
        <v>26</v>
      </c>
      <c r="L1592" s="29">
        <v>247290</v>
      </c>
      <c r="M1592" s="34">
        <f t="shared" si="49"/>
        <v>1.214624073849091E-3</v>
      </c>
    </row>
    <row r="1593" spans="1:13" x14ac:dyDescent="0.3">
      <c r="A1593" s="31" t="s">
        <v>1764</v>
      </c>
      <c r="B1593" s="31">
        <v>1400</v>
      </c>
      <c r="C1593" s="31">
        <v>6</v>
      </c>
      <c r="D1593" s="31">
        <v>4</v>
      </c>
      <c r="E1593" s="31">
        <v>230998</v>
      </c>
      <c r="F1593" s="34">
        <f t="shared" si="48"/>
        <v>4.3740651848760415E-3</v>
      </c>
      <c r="H1593" s="31" t="s">
        <v>1738</v>
      </c>
      <c r="I1593" s="31">
        <v>1400</v>
      </c>
      <c r="J1593" s="31">
        <v>4</v>
      </c>
      <c r="K1593" s="31">
        <v>27</v>
      </c>
      <c r="L1593" s="31">
        <v>245290</v>
      </c>
      <c r="M1593" s="34">
        <f t="shared" si="49"/>
        <v>-8.0876703465566635E-3</v>
      </c>
    </row>
    <row r="1594" spans="1:13" x14ac:dyDescent="0.3">
      <c r="A1594" s="29" t="s">
        <v>1765</v>
      </c>
      <c r="B1594" s="29">
        <v>1400</v>
      </c>
      <c r="C1594" s="29">
        <v>6</v>
      </c>
      <c r="D1594" s="29">
        <v>6</v>
      </c>
      <c r="E1594" s="29">
        <v>230487</v>
      </c>
      <c r="F1594" s="34">
        <f t="shared" si="48"/>
        <v>-2.2121403648516225E-3</v>
      </c>
      <c r="H1594" s="29" t="s">
        <v>1739</v>
      </c>
      <c r="I1594" s="29">
        <v>1400</v>
      </c>
      <c r="J1594" s="29">
        <v>4</v>
      </c>
      <c r="K1594" s="29">
        <v>28</v>
      </c>
      <c r="L1594" s="29">
        <v>244640</v>
      </c>
      <c r="M1594" s="34">
        <f t="shared" si="49"/>
        <v>-2.6499245790696513E-3</v>
      </c>
    </row>
    <row r="1595" spans="1:13" x14ac:dyDescent="0.3">
      <c r="A1595" s="31" t="s">
        <v>1766</v>
      </c>
      <c r="B1595" s="31">
        <v>1400</v>
      </c>
      <c r="C1595" s="31">
        <v>6</v>
      </c>
      <c r="D1595" s="31">
        <v>7</v>
      </c>
      <c r="E1595" s="31">
        <v>231172</v>
      </c>
      <c r="F1595" s="34">
        <f t="shared" si="48"/>
        <v>2.9719680502588997E-3</v>
      </c>
      <c r="H1595" s="31" t="s">
        <v>1740</v>
      </c>
      <c r="I1595" s="31">
        <v>1400</v>
      </c>
      <c r="J1595" s="31">
        <v>4</v>
      </c>
      <c r="K1595" s="31">
        <v>31</v>
      </c>
      <c r="L1595" s="31">
        <v>246280</v>
      </c>
      <c r="M1595" s="34">
        <f t="shared" si="49"/>
        <v>6.7037279267494476E-3</v>
      </c>
    </row>
    <row r="1596" spans="1:13" x14ac:dyDescent="0.3">
      <c r="A1596" s="29" t="s">
        <v>1767</v>
      </c>
      <c r="B1596" s="29">
        <v>1400</v>
      </c>
      <c r="C1596" s="29">
        <v>6</v>
      </c>
      <c r="D1596" s="29">
        <v>8</v>
      </c>
      <c r="E1596" s="29">
        <v>230902</v>
      </c>
      <c r="F1596" s="34">
        <f t="shared" si="48"/>
        <v>-1.1679615178308289E-3</v>
      </c>
      <c r="H1596" s="29" t="s">
        <v>1741</v>
      </c>
      <c r="I1596" s="29">
        <v>1400</v>
      </c>
      <c r="J1596" s="29">
        <v>5</v>
      </c>
      <c r="K1596" s="29">
        <v>4</v>
      </c>
      <c r="L1596" s="29">
        <v>250490</v>
      </c>
      <c r="M1596" s="34">
        <f t="shared" si="49"/>
        <v>1.709436413837917E-2</v>
      </c>
    </row>
    <row r="1597" spans="1:13" x14ac:dyDescent="0.3">
      <c r="A1597" s="31" t="s">
        <v>1768</v>
      </c>
      <c r="B1597" s="31">
        <v>1400</v>
      </c>
      <c r="C1597" s="31">
        <v>6</v>
      </c>
      <c r="D1597" s="31">
        <v>9</v>
      </c>
      <c r="E1597" s="31">
        <v>230503</v>
      </c>
      <c r="F1597" s="34">
        <f t="shared" si="48"/>
        <v>-1.7280058206511351E-3</v>
      </c>
      <c r="H1597" s="31" t="s">
        <v>1742</v>
      </c>
      <c r="I1597" s="31">
        <v>1400</v>
      </c>
      <c r="J1597" s="31">
        <v>5</v>
      </c>
      <c r="K1597" s="31">
        <v>5</v>
      </c>
      <c r="L1597" s="31">
        <v>251660</v>
      </c>
      <c r="M1597" s="34">
        <f t="shared" si="49"/>
        <v>4.670845143518676E-3</v>
      </c>
    </row>
    <row r="1598" spans="1:13" x14ac:dyDescent="0.3">
      <c r="A1598" s="29" t="s">
        <v>1769</v>
      </c>
      <c r="B1598" s="29">
        <v>1400</v>
      </c>
      <c r="C1598" s="29">
        <v>6</v>
      </c>
      <c r="D1598" s="29">
        <v>10</v>
      </c>
      <c r="E1598" s="29">
        <v>230024</v>
      </c>
      <c r="F1598" s="34">
        <f t="shared" si="48"/>
        <v>-2.0780640599037392E-3</v>
      </c>
      <c r="H1598" s="29" t="s">
        <v>1743</v>
      </c>
      <c r="I1598" s="29">
        <v>1400</v>
      </c>
      <c r="J1598" s="29">
        <v>5</v>
      </c>
      <c r="K1598" s="29">
        <v>6</v>
      </c>
      <c r="L1598" s="29">
        <v>255990</v>
      </c>
      <c r="M1598" s="34">
        <f t="shared" si="49"/>
        <v>1.7205753794802492E-2</v>
      </c>
    </row>
    <row r="1599" spans="1:13" x14ac:dyDescent="0.3">
      <c r="A1599" s="31" t="s">
        <v>1770</v>
      </c>
      <c r="B1599" s="31">
        <v>1400</v>
      </c>
      <c r="C1599" s="31">
        <v>6</v>
      </c>
      <c r="D1599" s="31">
        <v>11</v>
      </c>
      <c r="E1599" s="31">
        <v>229717</v>
      </c>
      <c r="F1599" s="34">
        <f t="shared" si="48"/>
        <v>-1.3346433415644121E-3</v>
      </c>
      <c r="H1599" s="31" t="s">
        <v>1744</v>
      </c>
      <c r="I1599" s="31">
        <v>1400</v>
      </c>
      <c r="J1599" s="31">
        <v>5</v>
      </c>
      <c r="K1599" s="31">
        <v>7</v>
      </c>
      <c r="L1599" s="31">
        <v>255990</v>
      </c>
      <c r="M1599" s="34">
        <f t="shared" si="49"/>
        <v>0</v>
      </c>
    </row>
    <row r="1600" spans="1:13" x14ac:dyDescent="0.3">
      <c r="A1600" s="29" t="s">
        <v>1771</v>
      </c>
      <c r="B1600" s="29">
        <v>1400</v>
      </c>
      <c r="C1600" s="29">
        <v>6</v>
      </c>
      <c r="D1600" s="29">
        <v>13</v>
      </c>
      <c r="E1600" s="29">
        <v>230774</v>
      </c>
      <c r="F1600" s="34">
        <f t="shared" si="48"/>
        <v>4.6013137904465928E-3</v>
      </c>
      <c r="H1600" s="29" t="s">
        <v>1745</v>
      </c>
      <c r="I1600" s="29">
        <v>1400</v>
      </c>
      <c r="J1600" s="29">
        <v>5</v>
      </c>
      <c r="K1600" s="29">
        <v>9</v>
      </c>
      <c r="L1600" s="29">
        <v>257290</v>
      </c>
      <c r="M1600" s="34">
        <f t="shared" si="49"/>
        <v>5.0783233720066434E-3</v>
      </c>
    </row>
    <row r="1601" spans="1:13" x14ac:dyDescent="0.3">
      <c r="A1601" s="31" t="s">
        <v>1772</v>
      </c>
      <c r="B1601" s="31">
        <v>1400</v>
      </c>
      <c r="C1601" s="31">
        <v>6</v>
      </c>
      <c r="D1601" s="31">
        <v>14</v>
      </c>
      <c r="E1601" s="31">
        <v>229702</v>
      </c>
      <c r="F1601" s="34">
        <f t="shared" si="48"/>
        <v>-4.645237331761809E-3</v>
      </c>
      <c r="H1601" s="31" t="s">
        <v>1746</v>
      </c>
      <c r="I1601" s="31">
        <v>1400</v>
      </c>
      <c r="J1601" s="31">
        <v>5</v>
      </c>
      <c r="K1601" s="31">
        <v>10</v>
      </c>
      <c r="L1601" s="31">
        <v>254890</v>
      </c>
      <c r="M1601" s="34">
        <f t="shared" si="49"/>
        <v>-9.3279956469353165E-3</v>
      </c>
    </row>
    <row r="1602" spans="1:13" x14ac:dyDescent="0.3">
      <c r="A1602" s="29" t="s">
        <v>1773</v>
      </c>
      <c r="B1602" s="29">
        <v>1400</v>
      </c>
      <c r="C1602" s="29">
        <v>6</v>
      </c>
      <c r="D1602" s="29">
        <v>15</v>
      </c>
      <c r="E1602" s="29">
        <v>229789</v>
      </c>
      <c r="F1602" s="34">
        <f t="shared" si="48"/>
        <v>3.7875159989897433E-4</v>
      </c>
      <c r="H1602" s="29" t="s">
        <v>1747</v>
      </c>
      <c r="I1602" s="29">
        <v>1400</v>
      </c>
      <c r="J1602" s="29">
        <v>5</v>
      </c>
      <c r="K1602" s="29">
        <v>11</v>
      </c>
      <c r="L1602" s="29">
        <v>255190</v>
      </c>
      <c r="M1602" s="34">
        <f t="shared" si="49"/>
        <v>1.1769783043666937E-3</v>
      </c>
    </row>
    <row r="1603" spans="1:13" x14ac:dyDescent="0.3">
      <c r="A1603" s="31" t="s">
        <v>1774</v>
      </c>
      <c r="B1603" s="31">
        <v>1400</v>
      </c>
      <c r="C1603" s="31">
        <v>6</v>
      </c>
      <c r="D1603" s="31">
        <v>16</v>
      </c>
      <c r="E1603" s="31">
        <v>230172</v>
      </c>
      <c r="F1603" s="34">
        <f t="shared" si="48"/>
        <v>1.6667464500041973E-3</v>
      </c>
      <c r="H1603" s="31" t="s">
        <v>1748</v>
      </c>
      <c r="I1603" s="31">
        <v>1400</v>
      </c>
      <c r="J1603" s="31">
        <v>5</v>
      </c>
      <c r="K1603" s="31">
        <v>12</v>
      </c>
      <c r="L1603" s="31">
        <v>257290</v>
      </c>
      <c r="M1603" s="34">
        <f t="shared" si="49"/>
        <v>8.2291625847408234E-3</v>
      </c>
    </row>
    <row r="1604" spans="1:13" x14ac:dyDescent="0.3">
      <c r="A1604" s="29" t="s">
        <v>1775</v>
      </c>
      <c r="B1604" s="29">
        <v>1400</v>
      </c>
      <c r="C1604" s="29">
        <v>6</v>
      </c>
      <c r="D1604" s="29">
        <v>17</v>
      </c>
      <c r="E1604" s="29">
        <v>230172</v>
      </c>
      <c r="F1604" s="34">
        <f t="shared" si="48"/>
        <v>0</v>
      </c>
      <c r="H1604" s="29" t="s">
        <v>1749</v>
      </c>
      <c r="I1604" s="29">
        <v>1400</v>
      </c>
      <c r="J1604" s="29">
        <v>5</v>
      </c>
      <c r="K1604" s="29">
        <v>13</v>
      </c>
      <c r="L1604" s="29">
        <v>256190</v>
      </c>
      <c r="M1604" s="34">
        <f t="shared" si="49"/>
        <v>-4.2753313381787006E-3</v>
      </c>
    </row>
    <row r="1605" spans="1:13" x14ac:dyDescent="0.3">
      <c r="A1605" s="31" t="s">
        <v>1776</v>
      </c>
      <c r="B1605" s="31">
        <v>1400</v>
      </c>
      <c r="C1605" s="31">
        <v>6</v>
      </c>
      <c r="D1605" s="31">
        <v>18</v>
      </c>
      <c r="E1605" s="31">
        <v>230172</v>
      </c>
      <c r="F1605" s="34">
        <f t="shared" si="48"/>
        <v>0</v>
      </c>
      <c r="H1605" s="31" t="s">
        <v>1750</v>
      </c>
      <c r="I1605" s="31">
        <v>1400</v>
      </c>
      <c r="J1605" s="31">
        <v>5</v>
      </c>
      <c r="K1605" s="31">
        <v>14</v>
      </c>
      <c r="L1605" s="31">
        <v>256190</v>
      </c>
      <c r="M1605" s="34">
        <f t="shared" si="49"/>
        <v>0</v>
      </c>
    </row>
    <row r="1606" spans="1:13" x14ac:dyDescent="0.3">
      <c r="A1606" s="29" t="s">
        <v>1777</v>
      </c>
      <c r="B1606" s="29">
        <v>1400</v>
      </c>
      <c r="C1606" s="29">
        <v>6</v>
      </c>
      <c r="D1606" s="29">
        <v>20</v>
      </c>
      <c r="E1606" s="29">
        <v>230172</v>
      </c>
      <c r="F1606" s="34">
        <f t="shared" ref="F1606:F1669" si="50">E1606/E1605-1</f>
        <v>0</v>
      </c>
      <c r="H1606" s="29" t="s">
        <v>1751</v>
      </c>
      <c r="I1606" s="29">
        <v>1400</v>
      </c>
      <c r="J1606" s="29">
        <v>5</v>
      </c>
      <c r="K1606" s="29">
        <v>16</v>
      </c>
      <c r="L1606" s="29">
        <v>256380</v>
      </c>
      <c r="M1606" s="34">
        <f t="shared" ref="M1606:M1669" si="51">L1606/L1605-1</f>
        <v>7.4163706623986414E-4</v>
      </c>
    </row>
    <row r="1607" spans="1:13" x14ac:dyDescent="0.3">
      <c r="A1607" s="31" t="s">
        <v>1778</v>
      </c>
      <c r="B1607" s="31">
        <v>1400</v>
      </c>
      <c r="C1607" s="31">
        <v>6</v>
      </c>
      <c r="D1607" s="31">
        <v>21</v>
      </c>
      <c r="E1607" s="31">
        <v>230172</v>
      </c>
      <c r="F1607" s="34">
        <f t="shared" si="50"/>
        <v>0</v>
      </c>
      <c r="H1607" s="31" t="s">
        <v>1752</v>
      </c>
      <c r="I1607" s="31">
        <v>1400</v>
      </c>
      <c r="J1607" s="31">
        <v>5</v>
      </c>
      <c r="K1607" s="31">
        <v>17</v>
      </c>
      <c r="L1607" s="31">
        <v>256890</v>
      </c>
      <c r="M1607" s="34">
        <f t="shared" si="51"/>
        <v>1.9892347296981416E-3</v>
      </c>
    </row>
    <row r="1608" spans="1:13" x14ac:dyDescent="0.3">
      <c r="A1608" s="29" t="s">
        <v>1779</v>
      </c>
      <c r="B1608" s="29">
        <v>1400</v>
      </c>
      <c r="C1608" s="29">
        <v>6</v>
      </c>
      <c r="D1608" s="29">
        <v>22</v>
      </c>
      <c r="E1608" s="29">
        <v>231774</v>
      </c>
      <c r="F1608" s="34">
        <f t="shared" si="50"/>
        <v>6.9600125123820966E-3</v>
      </c>
      <c r="H1608" s="29" t="s">
        <v>1753</v>
      </c>
      <c r="I1608" s="29">
        <v>1400</v>
      </c>
      <c r="J1608" s="29">
        <v>5</v>
      </c>
      <c r="K1608" s="29">
        <v>18</v>
      </c>
      <c r="L1608" s="29">
        <v>259090</v>
      </c>
      <c r="M1608" s="34">
        <f t="shared" si="51"/>
        <v>8.563976799408346E-3</v>
      </c>
    </row>
    <row r="1609" spans="1:13" x14ac:dyDescent="0.3">
      <c r="A1609" s="31" t="s">
        <v>1780</v>
      </c>
      <c r="B1609" s="31">
        <v>1400</v>
      </c>
      <c r="C1609" s="31">
        <v>6</v>
      </c>
      <c r="D1609" s="31">
        <v>23</v>
      </c>
      <c r="E1609" s="31">
        <v>230616</v>
      </c>
      <c r="F1609" s="34">
        <f t="shared" si="50"/>
        <v>-4.9962463434207738E-3</v>
      </c>
      <c r="H1609" s="31" t="s">
        <v>1754</v>
      </c>
      <c r="I1609" s="31">
        <v>1400</v>
      </c>
      <c r="J1609" s="31">
        <v>5</v>
      </c>
      <c r="K1609" s="31">
        <v>19</v>
      </c>
      <c r="L1609" s="31">
        <v>263340</v>
      </c>
      <c r="M1609" s="34">
        <f t="shared" si="51"/>
        <v>1.6403566328302865E-2</v>
      </c>
    </row>
    <row r="1610" spans="1:13" x14ac:dyDescent="0.3">
      <c r="A1610" s="29" t="s">
        <v>1781</v>
      </c>
      <c r="B1610" s="29">
        <v>1400</v>
      </c>
      <c r="C1610" s="29">
        <v>6</v>
      </c>
      <c r="D1610" s="29">
        <v>24</v>
      </c>
      <c r="E1610" s="29">
        <v>230878</v>
      </c>
      <c r="F1610" s="34">
        <f t="shared" si="50"/>
        <v>1.1360876955632815E-3</v>
      </c>
      <c r="H1610" s="29" t="s">
        <v>1755</v>
      </c>
      <c r="I1610" s="29">
        <v>1400</v>
      </c>
      <c r="J1610" s="29">
        <v>5</v>
      </c>
      <c r="K1610" s="29">
        <v>20</v>
      </c>
      <c r="L1610" s="29">
        <v>266090</v>
      </c>
      <c r="M1610" s="34">
        <f t="shared" si="51"/>
        <v>1.0442773600668254E-2</v>
      </c>
    </row>
    <row r="1611" spans="1:13" x14ac:dyDescent="0.3">
      <c r="A1611" s="31" t="s">
        <v>1782</v>
      </c>
      <c r="B1611" s="31">
        <v>1400</v>
      </c>
      <c r="C1611" s="31">
        <v>6</v>
      </c>
      <c r="D1611" s="31">
        <v>25</v>
      </c>
      <c r="E1611" s="31">
        <v>231117</v>
      </c>
      <c r="F1611" s="34">
        <f t="shared" si="50"/>
        <v>1.0351787524147671E-3</v>
      </c>
      <c r="H1611" s="31" t="s">
        <v>1756</v>
      </c>
      <c r="I1611" s="31">
        <v>1400</v>
      </c>
      <c r="J1611" s="31">
        <v>5</v>
      </c>
      <c r="K1611" s="31">
        <v>21</v>
      </c>
      <c r="L1611" s="31">
        <v>264290</v>
      </c>
      <c r="M1611" s="34">
        <f t="shared" si="51"/>
        <v>-6.7646285091510494E-3</v>
      </c>
    </row>
    <row r="1612" spans="1:13" x14ac:dyDescent="0.3">
      <c r="A1612" s="29" t="s">
        <v>1783</v>
      </c>
      <c r="B1612" s="29">
        <v>1400</v>
      </c>
      <c r="C1612" s="29">
        <v>6</v>
      </c>
      <c r="D1612" s="29">
        <v>27</v>
      </c>
      <c r="E1612" s="29">
        <v>232812</v>
      </c>
      <c r="F1612" s="34">
        <f t="shared" si="50"/>
        <v>7.3339477407545761E-3</v>
      </c>
      <c r="H1612" s="29" t="s">
        <v>1757</v>
      </c>
      <c r="I1612" s="29">
        <v>1400</v>
      </c>
      <c r="J1612" s="29">
        <v>5</v>
      </c>
      <c r="K1612" s="29">
        <v>23</v>
      </c>
      <c r="L1612" s="29">
        <v>263190</v>
      </c>
      <c r="M1612" s="34">
        <f t="shared" si="51"/>
        <v>-4.1620946687350724E-3</v>
      </c>
    </row>
    <row r="1613" spans="1:13" x14ac:dyDescent="0.3">
      <c r="A1613" s="31" t="s">
        <v>1784</v>
      </c>
      <c r="B1613" s="31">
        <v>1400</v>
      </c>
      <c r="C1613" s="31">
        <v>6</v>
      </c>
      <c r="D1613" s="31">
        <v>28</v>
      </c>
      <c r="E1613" s="31">
        <v>231949</v>
      </c>
      <c r="F1613" s="34">
        <f t="shared" si="50"/>
        <v>-3.7068535986117812E-3</v>
      </c>
      <c r="H1613" s="31" t="s">
        <v>1758</v>
      </c>
      <c r="I1613" s="31">
        <v>1400</v>
      </c>
      <c r="J1613" s="31">
        <v>5</v>
      </c>
      <c r="K1613" s="31">
        <v>24</v>
      </c>
      <c r="L1613" s="31">
        <v>268990</v>
      </c>
      <c r="M1613" s="34">
        <f t="shared" si="51"/>
        <v>2.2037311448003249E-2</v>
      </c>
    </row>
    <row r="1614" spans="1:13" x14ac:dyDescent="0.3">
      <c r="A1614" s="29" t="s">
        <v>1785</v>
      </c>
      <c r="B1614" s="29">
        <v>1400</v>
      </c>
      <c r="C1614" s="29">
        <v>6</v>
      </c>
      <c r="D1614" s="29">
        <v>29</v>
      </c>
      <c r="E1614" s="29">
        <v>232236</v>
      </c>
      <c r="F1614" s="34">
        <f t="shared" si="50"/>
        <v>1.2373409671952995E-3</v>
      </c>
      <c r="H1614" s="29" t="s">
        <v>1759</v>
      </c>
      <c r="I1614" s="29">
        <v>1400</v>
      </c>
      <c r="J1614" s="29">
        <v>5</v>
      </c>
      <c r="K1614" s="29">
        <v>28</v>
      </c>
      <c r="L1614" s="29">
        <v>268990</v>
      </c>
      <c r="M1614" s="34">
        <f t="shared" si="51"/>
        <v>0</v>
      </c>
    </row>
    <row r="1615" spans="1:13" x14ac:dyDescent="0.3">
      <c r="A1615" s="31" t="s">
        <v>1786</v>
      </c>
      <c r="B1615" s="31">
        <v>1400</v>
      </c>
      <c r="C1615" s="31">
        <v>6</v>
      </c>
      <c r="D1615" s="31">
        <v>30</v>
      </c>
      <c r="E1615" s="31">
        <v>231193</v>
      </c>
      <c r="F1615" s="34">
        <f t="shared" si="50"/>
        <v>-4.4911211009490692E-3</v>
      </c>
      <c r="H1615" s="31" t="s">
        <v>1760</v>
      </c>
      <c r="I1615" s="31">
        <v>1400</v>
      </c>
      <c r="J1615" s="31">
        <v>5</v>
      </c>
      <c r="K1615" s="31">
        <v>31</v>
      </c>
      <c r="L1615" s="31">
        <v>274490</v>
      </c>
      <c r="M1615" s="34">
        <f t="shared" si="51"/>
        <v>2.0446856760474308E-2</v>
      </c>
    </row>
    <row r="1616" spans="1:13" x14ac:dyDescent="0.3">
      <c r="A1616" s="29" t="s">
        <v>1787</v>
      </c>
      <c r="B1616" s="29">
        <v>1400</v>
      </c>
      <c r="C1616" s="29">
        <v>6</v>
      </c>
      <c r="D1616" s="29">
        <v>31</v>
      </c>
      <c r="E1616" s="29">
        <v>231991</v>
      </c>
      <c r="F1616" s="34">
        <f t="shared" si="50"/>
        <v>3.4516615987507659E-3</v>
      </c>
      <c r="H1616" s="29" t="s">
        <v>1761</v>
      </c>
      <c r="I1616" s="29">
        <v>1400</v>
      </c>
      <c r="J1616" s="29">
        <v>6</v>
      </c>
      <c r="K1616" s="29">
        <v>1</v>
      </c>
      <c r="L1616" s="29">
        <v>276590</v>
      </c>
      <c r="M1616" s="34">
        <f t="shared" si="51"/>
        <v>7.6505519326750537E-3</v>
      </c>
    </row>
    <row r="1617" spans="1:13" x14ac:dyDescent="0.3">
      <c r="A1617" s="31" t="s">
        <v>1788</v>
      </c>
      <c r="B1617" s="31">
        <v>1400</v>
      </c>
      <c r="C1617" s="31">
        <v>7</v>
      </c>
      <c r="D1617" s="31">
        <v>1</v>
      </c>
      <c r="E1617" s="31">
        <v>231147</v>
      </c>
      <c r="F1617" s="34">
        <f t="shared" si="50"/>
        <v>-3.6380721665926208E-3</v>
      </c>
      <c r="H1617" s="31" t="s">
        <v>1762</v>
      </c>
      <c r="I1617" s="31">
        <v>1400</v>
      </c>
      <c r="J1617" s="31">
        <v>6</v>
      </c>
      <c r="K1617" s="31">
        <v>2</v>
      </c>
      <c r="L1617" s="31">
        <v>276530</v>
      </c>
      <c r="M1617" s="34">
        <f t="shared" si="51"/>
        <v>-2.1692758234204135E-4</v>
      </c>
    </row>
    <row r="1618" spans="1:13" x14ac:dyDescent="0.3">
      <c r="A1618" s="29" t="s">
        <v>1789</v>
      </c>
      <c r="B1618" s="29">
        <v>1400</v>
      </c>
      <c r="C1618" s="29">
        <v>7</v>
      </c>
      <c r="D1618" s="29">
        <v>3</v>
      </c>
      <c r="E1618" s="29">
        <v>232692</v>
      </c>
      <c r="F1618" s="34">
        <f t="shared" si="50"/>
        <v>6.6840581967320123E-3</v>
      </c>
      <c r="H1618" s="29" t="s">
        <v>1763</v>
      </c>
      <c r="I1618" s="29">
        <v>1400</v>
      </c>
      <c r="J1618" s="29">
        <v>6</v>
      </c>
      <c r="K1618" s="29">
        <v>3</v>
      </c>
      <c r="L1618" s="29">
        <v>278490</v>
      </c>
      <c r="M1618" s="34">
        <f t="shared" si="51"/>
        <v>7.0878385708603719E-3</v>
      </c>
    </row>
    <row r="1619" spans="1:13" x14ac:dyDescent="0.3">
      <c r="A1619" s="31" t="s">
        <v>1790</v>
      </c>
      <c r="B1619" s="31">
        <v>1400</v>
      </c>
      <c r="C1619" s="31">
        <v>7</v>
      </c>
      <c r="D1619" s="31">
        <v>4</v>
      </c>
      <c r="E1619" s="31">
        <v>232350</v>
      </c>
      <c r="F1619" s="34">
        <f t="shared" si="50"/>
        <v>-1.4697540095920392E-3</v>
      </c>
      <c r="H1619" s="31" t="s">
        <v>1764</v>
      </c>
      <c r="I1619" s="31">
        <v>1400</v>
      </c>
      <c r="J1619" s="31">
        <v>6</v>
      </c>
      <c r="K1619" s="31">
        <v>4</v>
      </c>
      <c r="L1619" s="31">
        <v>278990</v>
      </c>
      <c r="M1619" s="34">
        <f t="shared" si="51"/>
        <v>1.795396603109678E-3</v>
      </c>
    </row>
    <row r="1620" spans="1:13" x14ac:dyDescent="0.3">
      <c r="A1620" s="29" t="s">
        <v>1791</v>
      </c>
      <c r="B1620" s="29">
        <v>1400</v>
      </c>
      <c r="C1620" s="29">
        <v>7</v>
      </c>
      <c r="D1620" s="29">
        <v>6</v>
      </c>
      <c r="E1620" s="29">
        <v>232350</v>
      </c>
      <c r="F1620" s="34">
        <f t="shared" si="50"/>
        <v>0</v>
      </c>
      <c r="H1620" s="29" t="s">
        <v>1765</v>
      </c>
      <c r="I1620" s="29">
        <v>1400</v>
      </c>
      <c r="J1620" s="29">
        <v>6</v>
      </c>
      <c r="K1620" s="29">
        <v>6</v>
      </c>
      <c r="L1620" s="29">
        <v>282010</v>
      </c>
      <c r="M1620" s="34">
        <f t="shared" si="51"/>
        <v>1.082476074411276E-2</v>
      </c>
    </row>
    <row r="1621" spans="1:13" x14ac:dyDescent="0.3">
      <c r="A1621" s="31" t="s">
        <v>1792</v>
      </c>
      <c r="B1621" s="31">
        <v>1400</v>
      </c>
      <c r="C1621" s="31">
        <v>7</v>
      </c>
      <c r="D1621" s="31">
        <v>7</v>
      </c>
      <c r="E1621" s="31">
        <v>232403</v>
      </c>
      <c r="F1621" s="34">
        <f t="shared" si="50"/>
        <v>2.281041532170569E-4</v>
      </c>
      <c r="H1621" s="31" t="s">
        <v>1766</v>
      </c>
      <c r="I1621" s="31">
        <v>1400</v>
      </c>
      <c r="J1621" s="31">
        <v>6</v>
      </c>
      <c r="K1621" s="31">
        <v>7</v>
      </c>
      <c r="L1621" s="31">
        <v>276080</v>
      </c>
      <c r="M1621" s="34">
        <f t="shared" si="51"/>
        <v>-2.1027623133931472E-2</v>
      </c>
    </row>
    <row r="1622" spans="1:13" x14ac:dyDescent="0.3">
      <c r="A1622" s="29" t="s">
        <v>1793</v>
      </c>
      <c r="B1622" s="29">
        <v>1400</v>
      </c>
      <c r="C1622" s="29">
        <v>7</v>
      </c>
      <c r="D1622" s="29">
        <v>8</v>
      </c>
      <c r="E1622" s="29">
        <v>233417</v>
      </c>
      <c r="F1622" s="34">
        <f t="shared" si="50"/>
        <v>4.3631106311019519E-3</v>
      </c>
      <c r="H1622" s="29" t="s">
        <v>1767</v>
      </c>
      <c r="I1622" s="29">
        <v>1400</v>
      </c>
      <c r="J1622" s="29">
        <v>6</v>
      </c>
      <c r="K1622" s="29">
        <v>8</v>
      </c>
      <c r="L1622" s="29">
        <v>270640</v>
      </c>
      <c r="M1622" s="34">
        <f t="shared" si="51"/>
        <v>-1.9704433497536922E-2</v>
      </c>
    </row>
    <row r="1623" spans="1:13" x14ac:dyDescent="0.3">
      <c r="A1623" s="31" t="s">
        <v>1794</v>
      </c>
      <c r="B1623" s="31">
        <v>1400</v>
      </c>
      <c r="C1623" s="31">
        <v>7</v>
      </c>
      <c r="D1623" s="31">
        <v>10</v>
      </c>
      <c r="E1623" s="31">
        <v>235400</v>
      </c>
      <c r="F1623" s="34">
        <f t="shared" si="50"/>
        <v>8.4955251759726291E-3</v>
      </c>
      <c r="H1623" s="31" t="s">
        <v>1768</v>
      </c>
      <c r="I1623" s="31">
        <v>1400</v>
      </c>
      <c r="J1623" s="31">
        <v>6</v>
      </c>
      <c r="K1623" s="31">
        <v>9</v>
      </c>
      <c r="L1623" s="31">
        <v>274220</v>
      </c>
      <c r="M1623" s="34">
        <f t="shared" si="51"/>
        <v>1.3227904227017362E-2</v>
      </c>
    </row>
    <row r="1624" spans="1:13" x14ac:dyDescent="0.3">
      <c r="A1624" s="29" t="s">
        <v>1795</v>
      </c>
      <c r="B1624" s="29">
        <v>1400</v>
      </c>
      <c r="C1624" s="29">
        <v>7</v>
      </c>
      <c r="D1624" s="29">
        <v>11</v>
      </c>
      <c r="E1624" s="29">
        <v>233160</v>
      </c>
      <c r="F1624" s="34">
        <f t="shared" si="50"/>
        <v>-9.5157179269328429E-3</v>
      </c>
      <c r="H1624" s="29" t="s">
        <v>1769</v>
      </c>
      <c r="I1624" s="29">
        <v>1400</v>
      </c>
      <c r="J1624" s="29">
        <v>6</v>
      </c>
      <c r="K1624" s="29">
        <v>10</v>
      </c>
      <c r="L1624" s="29">
        <v>270350</v>
      </c>
      <c r="M1624" s="34">
        <f t="shared" si="51"/>
        <v>-1.4112756181168362E-2</v>
      </c>
    </row>
    <row r="1625" spans="1:13" x14ac:dyDescent="0.3">
      <c r="A1625" s="31" t="s">
        <v>1796</v>
      </c>
      <c r="B1625" s="31">
        <v>1400</v>
      </c>
      <c r="C1625" s="31">
        <v>7</v>
      </c>
      <c r="D1625" s="31">
        <v>12</v>
      </c>
      <c r="E1625" s="31">
        <v>234170</v>
      </c>
      <c r="F1625" s="34">
        <f t="shared" si="50"/>
        <v>4.3317893292160736E-3</v>
      </c>
      <c r="H1625" s="31" t="s">
        <v>1770</v>
      </c>
      <c r="I1625" s="31">
        <v>1400</v>
      </c>
      <c r="J1625" s="31">
        <v>6</v>
      </c>
      <c r="K1625" s="31">
        <v>11</v>
      </c>
      <c r="L1625" s="31">
        <v>272910</v>
      </c>
      <c r="M1625" s="34">
        <f t="shared" si="51"/>
        <v>9.4692065840578099E-3</v>
      </c>
    </row>
    <row r="1626" spans="1:13" x14ac:dyDescent="0.3">
      <c r="A1626" s="29" t="s">
        <v>1797</v>
      </c>
      <c r="B1626" s="29">
        <v>1400</v>
      </c>
      <c r="C1626" s="29">
        <v>7</v>
      </c>
      <c r="D1626" s="29">
        <v>14</v>
      </c>
      <c r="E1626" s="29">
        <v>234108</v>
      </c>
      <c r="F1626" s="34">
        <f t="shared" si="50"/>
        <v>-2.6476491437843475E-4</v>
      </c>
      <c r="H1626" s="29" t="s">
        <v>1771</v>
      </c>
      <c r="I1626" s="29">
        <v>1400</v>
      </c>
      <c r="J1626" s="29">
        <v>6</v>
      </c>
      <c r="K1626" s="29">
        <v>13</v>
      </c>
      <c r="L1626" s="29">
        <v>270310</v>
      </c>
      <c r="M1626" s="34">
        <f t="shared" si="51"/>
        <v>-9.5269502766479608E-3</v>
      </c>
    </row>
    <row r="1627" spans="1:13" x14ac:dyDescent="0.3">
      <c r="A1627" s="31" t="s">
        <v>1798</v>
      </c>
      <c r="B1627" s="31">
        <v>1400</v>
      </c>
      <c r="C1627" s="31">
        <v>7</v>
      </c>
      <c r="D1627" s="31">
        <v>15</v>
      </c>
      <c r="E1627" s="31">
        <v>234108</v>
      </c>
      <c r="F1627" s="34">
        <f t="shared" si="50"/>
        <v>0</v>
      </c>
      <c r="H1627" s="31" t="s">
        <v>1772</v>
      </c>
      <c r="I1627" s="31">
        <v>1400</v>
      </c>
      <c r="J1627" s="31">
        <v>6</v>
      </c>
      <c r="K1627" s="31">
        <v>14</v>
      </c>
      <c r="L1627" s="31">
        <v>270680</v>
      </c>
      <c r="M1627" s="34">
        <f t="shared" si="51"/>
        <v>1.3687987865784734E-3</v>
      </c>
    </row>
    <row r="1628" spans="1:13" x14ac:dyDescent="0.3">
      <c r="A1628" s="29" t="s">
        <v>1799</v>
      </c>
      <c r="B1628" s="29">
        <v>1400</v>
      </c>
      <c r="C1628" s="29">
        <v>7</v>
      </c>
      <c r="D1628" s="29">
        <v>17</v>
      </c>
      <c r="E1628" s="29">
        <v>233926</v>
      </c>
      <c r="F1628" s="34">
        <f t="shared" si="50"/>
        <v>-7.7741896902283614E-4</v>
      </c>
      <c r="H1628" s="29" t="s">
        <v>1773</v>
      </c>
      <c r="I1628" s="29">
        <v>1400</v>
      </c>
      <c r="J1628" s="29">
        <v>6</v>
      </c>
      <c r="K1628" s="29">
        <v>15</v>
      </c>
      <c r="L1628" s="29">
        <v>271210</v>
      </c>
      <c r="M1628" s="34">
        <f t="shared" si="51"/>
        <v>1.9580316240579432E-3</v>
      </c>
    </row>
    <row r="1629" spans="1:13" x14ac:dyDescent="0.3">
      <c r="A1629" s="31" t="s">
        <v>1800</v>
      </c>
      <c r="B1629" s="31">
        <v>1400</v>
      </c>
      <c r="C1629" s="31">
        <v>7</v>
      </c>
      <c r="D1629" s="31">
        <v>18</v>
      </c>
      <c r="E1629" s="31">
        <v>234370</v>
      </c>
      <c r="F1629" s="34">
        <f t="shared" si="50"/>
        <v>1.8980361310840799E-3</v>
      </c>
      <c r="H1629" s="31" t="s">
        <v>1774</v>
      </c>
      <c r="I1629" s="31">
        <v>1400</v>
      </c>
      <c r="J1629" s="31">
        <v>6</v>
      </c>
      <c r="K1629" s="31">
        <v>16</v>
      </c>
      <c r="L1629" s="31">
        <v>273810</v>
      </c>
      <c r="M1629" s="34">
        <f t="shared" si="51"/>
        <v>9.586667158290707E-3</v>
      </c>
    </row>
    <row r="1630" spans="1:13" x14ac:dyDescent="0.3">
      <c r="A1630" s="29" t="s">
        <v>1801</v>
      </c>
      <c r="B1630" s="29">
        <v>1400</v>
      </c>
      <c r="C1630" s="29">
        <v>7</v>
      </c>
      <c r="D1630" s="29">
        <v>19</v>
      </c>
      <c r="E1630" s="29">
        <v>235037</v>
      </c>
      <c r="F1630" s="34">
        <f t="shared" si="50"/>
        <v>2.8459273797840634E-3</v>
      </c>
      <c r="H1630" s="29" t="s">
        <v>1775</v>
      </c>
      <c r="I1630" s="29">
        <v>1400</v>
      </c>
      <c r="J1630" s="29">
        <v>6</v>
      </c>
      <c r="K1630" s="29">
        <v>17</v>
      </c>
      <c r="L1630" s="29">
        <v>276810</v>
      </c>
      <c r="M1630" s="34">
        <f t="shared" si="51"/>
        <v>1.0956502684343228E-2</v>
      </c>
    </row>
    <row r="1631" spans="1:13" x14ac:dyDescent="0.3">
      <c r="A1631" s="31" t="s">
        <v>1802</v>
      </c>
      <c r="B1631" s="31">
        <v>1400</v>
      </c>
      <c r="C1631" s="31">
        <v>7</v>
      </c>
      <c r="D1631" s="31">
        <v>20</v>
      </c>
      <c r="E1631" s="31">
        <v>235580</v>
      </c>
      <c r="F1631" s="34">
        <f t="shared" si="50"/>
        <v>2.3102745525171997E-3</v>
      </c>
      <c r="H1631" s="31" t="s">
        <v>1776</v>
      </c>
      <c r="I1631" s="31">
        <v>1400</v>
      </c>
      <c r="J1631" s="31">
        <v>6</v>
      </c>
      <c r="K1631" s="31">
        <v>18</v>
      </c>
      <c r="L1631" s="31">
        <v>278270</v>
      </c>
      <c r="M1631" s="34">
        <f t="shared" si="51"/>
        <v>5.2743759257252165E-3</v>
      </c>
    </row>
    <row r="1632" spans="1:13" x14ac:dyDescent="0.3">
      <c r="A1632" s="29" t="s">
        <v>1803</v>
      </c>
      <c r="B1632" s="29">
        <v>1400</v>
      </c>
      <c r="C1632" s="29">
        <v>7</v>
      </c>
      <c r="D1632" s="29">
        <v>21</v>
      </c>
      <c r="E1632" s="29">
        <v>236435</v>
      </c>
      <c r="F1632" s="34">
        <f t="shared" si="50"/>
        <v>3.6293403514728872E-3</v>
      </c>
      <c r="H1632" s="29" t="s">
        <v>1777</v>
      </c>
      <c r="I1632" s="29">
        <v>1400</v>
      </c>
      <c r="J1632" s="29">
        <v>6</v>
      </c>
      <c r="K1632" s="29">
        <v>20</v>
      </c>
      <c r="L1632" s="29">
        <v>277310</v>
      </c>
      <c r="M1632" s="34">
        <f t="shared" si="51"/>
        <v>-3.4498868005893302E-3</v>
      </c>
    </row>
    <row r="1633" spans="1:13" x14ac:dyDescent="0.3">
      <c r="A1633" s="31" t="s">
        <v>1804</v>
      </c>
      <c r="B1633" s="31">
        <v>1400</v>
      </c>
      <c r="C1633" s="31">
        <v>7</v>
      </c>
      <c r="D1633" s="31">
        <v>22</v>
      </c>
      <c r="E1633" s="31">
        <v>234501</v>
      </c>
      <c r="F1633" s="34">
        <f t="shared" si="50"/>
        <v>-8.1798380104468604E-3</v>
      </c>
      <c r="H1633" s="31" t="s">
        <v>1778</v>
      </c>
      <c r="I1633" s="31">
        <v>1400</v>
      </c>
      <c r="J1633" s="31">
        <v>6</v>
      </c>
      <c r="K1633" s="31">
        <v>21</v>
      </c>
      <c r="L1633" s="31">
        <v>272510</v>
      </c>
      <c r="M1633" s="34">
        <f t="shared" si="51"/>
        <v>-1.7309148606252878E-2</v>
      </c>
    </row>
    <row r="1634" spans="1:13" x14ac:dyDescent="0.3">
      <c r="A1634" s="29" t="s">
        <v>1805</v>
      </c>
      <c r="B1634" s="29">
        <v>1400</v>
      </c>
      <c r="C1634" s="29">
        <v>7</v>
      </c>
      <c r="D1634" s="29">
        <v>24</v>
      </c>
      <c r="E1634" s="29">
        <v>234663</v>
      </c>
      <c r="F1634" s="34">
        <f t="shared" si="50"/>
        <v>6.9082861053892941E-4</v>
      </c>
      <c r="H1634" s="29" t="s">
        <v>1779</v>
      </c>
      <c r="I1634" s="29">
        <v>1400</v>
      </c>
      <c r="J1634" s="29">
        <v>6</v>
      </c>
      <c r="K1634" s="29">
        <v>22</v>
      </c>
      <c r="L1634" s="29">
        <v>273110</v>
      </c>
      <c r="M1634" s="34">
        <f t="shared" si="51"/>
        <v>2.201754064071082E-3</v>
      </c>
    </row>
    <row r="1635" spans="1:13" x14ac:dyDescent="0.3">
      <c r="A1635" s="31" t="s">
        <v>1806</v>
      </c>
      <c r="B1635" s="31">
        <v>1400</v>
      </c>
      <c r="C1635" s="31">
        <v>7</v>
      </c>
      <c r="D1635" s="31">
        <v>25</v>
      </c>
      <c r="E1635" s="31">
        <v>234753</v>
      </c>
      <c r="F1635" s="34">
        <f t="shared" si="50"/>
        <v>3.8352871990898763E-4</v>
      </c>
      <c r="H1635" s="31" t="s">
        <v>1780</v>
      </c>
      <c r="I1635" s="31">
        <v>1400</v>
      </c>
      <c r="J1635" s="31">
        <v>6</v>
      </c>
      <c r="K1635" s="31">
        <v>23</v>
      </c>
      <c r="L1635" s="31">
        <v>276470</v>
      </c>
      <c r="M1635" s="34">
        <f t="shared" si="51"/>
        <v>1.2302735161656475E-2</v>
      </c>
    </row>
    <row r="1636" spans="1:13" x14ac:dyDescent="0.3">
      <c r="A1636" s="29" t="s">
        <v>1807</v>
      </c>
      <c r="B1636" s="29">
        <v>1400</v>
      </c>
      <c r="C1636" s="29">
        <v>7</v>
      </c>
      <c r="D1636" s="29">
        <v>26</v>
      </c>
      <c r="E1636" s="29">
        <v>234234</v>
      </c>
      <c r="F1636" s="34">
        <f t="shared" si="50"/>
        <v>-2.210834366333958E-3</v>
      </c>
      <c r="H1636" s="29" t="s">
        <v>1781</v>
      </c>
      <c r="I1636" s="29">
        <v>1400</v>
      </c>
      <c r="J1636" s="29">
        <v>6</v>
      </c>
      <c r="K1636" s="29">
        <v>24</v>
      </c>
      <c r="L1636" s="29">
        <v>273210</v>
      </c>
      <c r="M1636" s="34">
        <f t="shared" si="51"/>
        <v>-1.1791514450030793E-2</v>
      </c>
    </row>
    <row r="1637" spans="1:13" x14ac:dyDescent="0.3">
      <c r="A1637" s="31" t="s">
        <v>1808</v>
      </c>
      <c r="B1637" s="31">
        <v>1400</v>
      </c>
      <c r="C1637" s="31">
        <v>7</v>
      </c>
      <c r="D1637" s="31">
        <v>27</v>
      </c>
      <c r="E1637" s="31">
        <v>234065</v>
      </c>
      <c r="F1637" s="34">
        <f t="shared" si="50"/>
        <v>-7.2150072150067857E-4</v>
      </c>
      <c r="H1637" s="31" t="s">
        <v>1782</v>
      </c>
      <c r="I1637" s="31">
        <v>1400</v>
      </c>
      <c r="J1637" s="31">
        <v>6</v>
      </c>
      <c r="K1637" s="31">
        <v>25</v>
      </c>
      <c r="L1637" s="31">
        <v>274460</v>
      </c>
      <c r="M1637" s="34">
        <f t="shared" si="51"/>
        <v>4.5752351670875768E-3</v>
      </c>
    </row>
    <row r="1638" spans="1:13" x14ac:dyDescent="0.3">
      <c r="A1638" s="29" t="s">
        <v>1809</v>
      </c>
      <c r="B1638" s="29">
        <v>1400</v>
      </c>
      <c r="C1638" s="29">
        <v>7</v>
      </c>
      <c r="D1638" s="29">
        <v>28</v>
      </c>
      <c r="E1638" s="29">
        <v>234094</v>
      </c>
      <c r="F1638" s="34">
        <f t="shared" si="50"/>
        <v>1.2389720804040216E-4</v>
      </c>
      <c r="H1638" s="29" t="s">
        <v>1783</v>
      </c>
      <c r="I1638" s="29">
        <v>1400</v>
      </c>
      <c r="J1638" s="29">
        <v>6</v>
      </c>
      <c r="K1638" s="29">
        <v>27</v>
      </c>
      <c r="L1638" s="29">
        <v>273710</v>
      </c>
      <c r="M1638" s="34">
        <f t="shared" si="51"/>
        <v>-2.7326386358668131E-3</v>
      </c>
    </row>
    <row r="1639" spans="1:13" x14ac:dyDescent="0.3">
      <c r="A1639" s="31" t="s">
        <v>1810</v>
      </c>
      <c r="B1639" s="31">
        <v>1400</v>
      </c>
      <c r="C1639" s="31">
        <v>7</v>
      </c>
      <c r="D1639" s="31">
        <v>29</v>
      </c>
      <c r="E1639" s="31">
        <v>234115</v>
      </c>
      <c r="F1639" s="34">
        <f t="shared" si="50"/>
        <v>8.9707553375895088E-5</v>
      </c>
      <c r="H1639" s="31" t="s">
        <v>1784</v>
      </c>
      <c r="I1639" s="31">
        <v>1400</v>
      </c>
      <c r="J1639" s="31">
        <v>6</v>
      </c>
      <c r="K1639" s="31">
        <v>28</v>
      </c>
      <c r="L1639" s="31">
        <v>274650</v>
      </c>
      <c r="M1639" s="34">
        <f t="shared" si="51"/>
        <v>3.4342917686602803E-3</v>
      </c>
    </row>
    <row r="1640" spans="1:13" x14ac:dyDescent="0.3">
      <c r="A1640" s="29" t="s">
        <v>1811</v>
      </c>
      <c r="B1640" s="29">
        <v>1400</v>
      </c>
      <c r="C1640" s="29">
        <v>8</v>
      </c>
      <c r="D1640" s="29">
        <v>1</v>
      </c>
      <c r="E1640" s="29">
        <v>233485</v>
      </c>
      <c r="F1640" s="34">
        <f t="shared" si="50"/>
        <v>-2.6909851995814416E-3</v>
      </c>
      <c r="H1640" s="29" t="s">
        <v>1785</v>
      </c>
      <c r="I1640" s="29">
        <v>1400</v>
      </c>
      <c r="J1640" s="29">
        <v>6</v>
      </c>
      <c r="K1640" s="29">
        <v>29</v>
      </c>
      <c r="L1640" s="29">
        <v>273810</v>
      </c>
      <c r="M1640" s="34">
        <f t="shared" si="51"/>
        <v>-3.0584380120153298E-3</v>
      </c>
    </row>
    <row r="1641" spans="1:13" x14ac:dyDescent="0.3">
      <c r="A1641" s="31" t="s">
        <v>1812</v>
      </c>
      <c r="B1641" s="31">
        <v>1400</v>
      </c>
      <c r="C1641" s="31">
        <v>8</v>
      </c>
      <c r="D1641" s="31">
        <v>3</v>
      </c>
      <c r="E1641" s="31">
        <v>232866</v>
      </c>
      <c r="F1641" s="34">
        <f t="shared" si="50"/>
        <v>-2.6511339058183925E-3</v>
      </c>
      <c r="H1641" s="31" t="s">
        <v>1786</v>
      </c>
      <c r="I1641" s="31">
        <v>1400</v>
      </c>
      <c r="J1641" s="31">
        <v>6</v>
      </c>
      <c r="K1641" s="31">
        <v>30</v>
      </c>
      <c r="L1641" s="31">
        <v>274030</v>
      </c>
      <c r="M1641" s="34">
        <f t="shared" si="51"/>
        <v>8.0347686351855963E-4</v>
      </c>
    </row>
    <row r="1642" spans="1:13" x14ac:dyDescent="0.3">
      <c r="A1642" s="29" t="s">
        <v>1813</v>
      </c>
      <c r="B1642" s="29">
        <v>1400</v>
      </c>
      <c r="C1642" s="29">
        <v>8</v>
      </c>
      <c r="D1642" s="29">
        <v>4</v>
      </c>
      <c r="E1642" s="29">
        <v>233257</v>
      </c>
      <c r="F1642" s="34">
        <f t="shared" si="50"/>
        <v>1.6790772375530061E-3</v>
      </c>
      <c r="H1642" s="29" t="s">
        <v>1787</v>
      </c>
      <c r="I1642" s="29">
        <v>1400</v>
      </c>
      <c r="J1642" s="29">
        <v>6</v>
      </c>
      <c r="K1642" s="29">
        <v>31</v>
      </c>
      <c r="L1642" s="29">
        <v>275210</v>
      </c>
      <c r="M1642" s="34">
        <f t="shared" si="51"/>
        <v>4.3060978724958066E-3</v>
      </c>
    </row>
    <row r="1643" spans="1:13" x14ac:dyDescent="0.3">
      <c r="A1643" s="31" t="s">
        <v>1814</v>
      </c>
      <c r="B1643" s="31">
        <v>1400</v>
      </c>
      <c r="C1643" s="31">
        <v>8</v>
      </c>
      <c r="D1643" s="31">
        <v>5</v>
      </c>
      <c r="E1643" s="31">
        <v>233440</v>
      </c>
      <c r="F1643" s="34">
        <f t="shared" si="50"/>
        <v>7.8454237171876606E-4</v>
      </c>
      <c r="H1643" s="31" t="s">
        <v>1788</v>
      </c>
      <c r="I1643" s="31">
        <v>1400</v>
      </c>
      <c r="J1643" s="31">
        <v>7</v>
      </c>
      <c r="K1643" s="31">
        <v>1</v>
      </c>
      <c r="L1643" s="31">
        <v>276810</v>
      </c>
      <c r="M1643" s="34">
        <f t="shared" si="51"/>
        <v>5.8137422332036337E-3</v>
      </c>
    </row>
    <row r="1644" spans="1:13" x14ac:dyDescent="0.3">
      <c r="A1644" s="29" t="s">
        <v>1815</v>
      </c>
      <c r="B1644" s="29">
        <v>1400</v>
      </c>
      <c r="C1644" s="29">
        <v>8</v>
      </c>
      <c r="D1644" s="29">
        <v>6</v>
      </c>
      <c r="E1644" s="29">
        <v>233199</v>
      </c>
      <c r="F1644" s="34">
        <f t="shared" si="50"/>
        <v>-1.0323851953393248E-3</v>
      </c>
      <c r="H1644" s="29" t="s">
        <v>1789</v>
      </c>
      <c r="I1644" s="29">
        <v>1400</v>
      </c>
      <c r="J1644" s="29">
        <v>7</v>
      </c>
      <c r="K1644" s="29">
        <v>3</v>
      </c>
      <c r="L1644" s="29">
        <v>275610</v>
      </c>
      <c r="M1644" s="34">
        <f t="shared" si="51"/>
        <v>-4.3351035005960714E-3</v>
      </c>
    </row>
    <row r="1645" spans="1:13" x14ac:dyDescent="0.3">
      <c r="A1645" s="31" t="s">
        <v>1816</v>
      </c>
      <c r="B1645" s="31">
        <v>1400</v>
      </c>
      <c r="C1645" s="31">
        <v>8</v>
      </c>
      <c r="D1645" s="31">
        <v>8</v>
      </c>
      <c r="E1645" s="31">
        <v>234392</v>
      </c>
      <c r="F1645" s="34">
        <f t="shared" si="50"/>
        <v>5.11580238337217E-3</v>
      </c>
      <c r="H1645" s="31" t="s">
        <v>1790</v>
      </c>
      <c r="I1645" s="31">
        <v>1400</v>
      </c>
      <c r="J1645" s="31">
        <v>7</v>
      </c>
      <c r="K1645" s="31">
        <v>4</v>
      </c>
      <c r="L1645" s="31">
        <v>276810</v>
      </c>
      <c r="M1645" s="34">
        <f t="shared" si="51"/>
        <v>4.3539784478066057E-3</v>
      </c>
    </row>
    <row r="1646" spans="1:13" x14ac:dyDescent="0.3">
      <c r="A1646" s="29" t="s">
        <v>1817</v>
      </c>
      <c r="B1646" s="29">
        <v>1400</v>
      </c>
      <c r="C1646" s="29">
        <v>8</v>
      </c>
      <c r="D1646" s="29">
        <v>9</v>
      </c>
      <c r="E1646" s="29">
        <v>234165</v>
      </c>
      <c r="F1646" s="34">
        <f t="shared" si="50"/>
        <v>-9.6846308747733367E-4</v>
      </c>
      <c r="H1646" s="29" t="s">
        <v>1791</v>
      </c>
      <c r="I1646" s="29">
        <v>1400</v>
      </c>
      <c r="J1646" s="29">
        <v>7</v>
      </c>
      <c r="K1646" s="29">
        <v>6</v>
      </c>
      <c r="L1646" s="29">
        <v>280710</v>
      </c>
      <c r="M1646" s="34">
        <f t="shared" si="51"/>
        <v>1.4089086376937177E-2</v>
      </c>
    </row>
    <row r="1647" spans="1:13" x14ac:dyDescent="0.3">
      <c r="A1647" s="31" t="s">
        <v>1818</v>
      </c>
      <c r="B1647" s="31">
        <v>1400</v>
      </c>
      <c r="C1647" s="31">
        <v>8</v>
      </c>
      <c r="D1647" s="31">
        <v>10</v>
      </c>
      <c r="E1647" s="31">
        <v>233324</v>
      </c>
      <c r="F1647" s="34">
        <f t="shared" si="50"/>
        <v>-3.5914846369012876E-3</v>
      </c>
      <c r="H1647" s="31" t="s">
        <v>1792</v>
      </c>
      <c r="I1647" s="31">
        <v>1400</v>
      </c>
      <c r="J1647" s="31">
        <v>7</v>
      </c>
      <c r="K1647" s="31">
        <v>7</v>
      </c>
      <c r="L1647" s="31">
        <v>282510</v>
      </c>
      <c r="M1647" s="34">
        <f t="shared" si="51"/>
        <v>6.412311638345658E-3</v>
      </c>
    </row>
    <row r="1648" spans="1:13" x14ac:dyDescent="0.3">
      <c r="A1648" s="29" t="s">
        <v>1819</v>
      </c>
      <c r="B1648" s="29">
        <v>1400</v>
      </c>
      <c r="C1648" s="29">
        <v>8</v>
      </c>
      <c r="D1648" s="29">
        <v>11</v>
      </c>
      <c r="E1648" s="29">
        <v>232427</v>
      </c>
      <c r="F1648" s="34">
        <f t="shared" si="50"/>
        <v>-3.8444394918654146E-3</v>
      </c>
      <c r="H1648" s="29" t="s">
        <v>1793</v>
      </c>
      <c r="I1648" s="29">
        <v>1400</v>
      </c>
      <c r="J1648" s="29">
        <v>7</v>
      </c>
      <c r="K1648" s="29">
        <v>8</v>
      </c>
      <c r="L1648" s="29">
        <v>284710</v>
      </c>
      <c r="M1648" s="34">
        <f t="shared" si="51"/>
        <v>7.7873349615942278E-3</v>
      </c>
    </row>
    <row r="1649" spans="1:13" x14ac:dyDescent="0.3">
      <c r="A1649" s="31" t="s">
        <v>1820</v>
      </c>
      <c r="B1649" s="31">
        <v>1400</v>
      </c>
      <c r="C1649" s="31">
        <v>8</v>
      </c>
      <c r="D1649" s="31">
        <v>12</v>
      </c>
      <c r="E1649" s="31">
        <v>232511</v>
      </c>
      <c r="F1649" s="34">
        <f t="shared" si="50"/>
        <v>3.6140379560034575E-4</v>
      </c>
      <c r="H1649" s="31" t="s">
        <v>1794</v>
      </c>
      <c r="I1649" s="31">
        <v>1400</v>
      </c>
      <c r="J1649" s="31">
        <v>7</v>
      </c>
      <c r="K1649" s="31">
        <v>10</v>
      </c>
      <c r="L1649" s="31">
        <v>282010</v>
      </c>
      <c r="M1649" s="34">
        <f t="shared" si="51"/>
        <v>-9.483333918724357E-3</v>
      </c>
    </row>
    <row r="1650" spans="1:13" x14ac:dyDescent="0.3">
      <c r="A1650" s="29" t="s">
        <v>1821</v>
      </c>
      <c r="B1650" s="29">
        <v>1400</v>
      </c>
      <c r="C1650" s="29">
        <v>8</v>
      </c>
      <c r="D1650" s="29">
        <v>13</v>
      </c>
      <c r="E1650" s="29">
        <v>232526</v>
      </c>
      <c r="F1650" s="34">
        <f t="shared" si="50"/>
        <v>6.4513076800665203E-5</v>
      </c>
      <c r="H1650" s="29" t="s">
        <v>1795</v>
      </c>
      <c r="I1650" s="29">
        <v>1400</v>
      </c>
      <c r="J1650" s="29">
        <v>7</v>
      </c>
      <c r="K1650" s="29">
        <v>11</v>
      </c>
      <c r="L1650" s="29">
        <v>280410</v>
      </c>
      <c r="M1650" s="34">
        <f t="shared" si="51"/>
        <v>-5.6735576752597883E-3</v>
      </c>
    </row>
    <row r="1651" spans="1:13" x14ac:dyDescent="0.3">
      <c r="A1651" s="31" t="s">
        <v>1822</v>
      </c>
      <c r="B1651" s="31">
        <v>1400</v>
      </c>
      <c r="C1651" s="31">
        <v>8</v>
      </c>
      <c r="D1651" s="31">
        <v>15</v>
      </c>
      <c r="E1651" s="31">
        <v>233413</v>
      </c>
      <c r="F1651" s="34">
        <f t="shared" si="50"/>
        <v>3.8146271814765154E-3</v>
      </c>
      <c r="H1651" s="31" t="s">
        <v>1796</v>
      </c>
      <c r="I1651" s="31">
        <v>1400</v>
      </c>
      <c r="J1651" s="31">
        <v>7</v>
      </c>
      <c r="K1651" s="31">
        <v>12</v>
      </c>
      <c r="L1651" s="31">
        <v>281360</v>
      </c>
      <c r="M1651" s="34">
        <f t="shared" si="51"/>
        <v>3.3878962947113678E-3</v>
      </c>
    </row>
    <row r="1652" spans="1:13" x14ac:dyDescent="0.3">
      <c r="A1652" s="29" t="s">
        <v>1823</v>
      </c>
      <c r="B1652" s="29">
        <v>1400</v>
      </c>
      <c r="C1652" s="29">
        <v>8</v>
      </c>
      <c r="D1652" s="29">
        <v>16</v>
      </c>
      <c r="E1652" s="29">
        <v>232717</v>
      </c>
      <c r="F1652" s="34">
        <f t="shared" si="50"/>
        <v>-2.9818390578073561E-3</v>
      </c>
      <c r="H1652" s="29" t="s">
        <v>1797</v>
      </c>
      <c r="I1652" s="29">
        <v>1400</v>
      </c>
      <c r="J1652" s="29">
        <v>7</v>
      </c>
      <c r="K1652" s="29">
        <v>14</v>
      </c>
      <c r="L1652" s="29">
        <v>279320</v>
      </c>
      <c r="M1652" s="34">
        <f t="shared" si="51"/>
        <v>-7.2504975831674257E-3</v>
      </c>
    </row>
    <row r="1653" spans="1:13" x14ac:dyDescent="0.3">
      <c r="A1653" s="31" t="s">
        <v>1824</v>
      </c>
      <c r="B1653" s="31">
        <v>1400</v>
      </c>
      <c r="C1653" s="31">
        <v>8</v>
      </c>
      <c r="D1653" s="31">
        <v>17</v>
      </c>
      <c r="E1653" s="31">
        <v>232574</v>
      </c>
      <c r="F1653" s="34">
        <f t="shared" si="50"/>
        <v>-6.1448024854227068E-4</v>
      </c>
      <c r="H1653" s="31" t="s">
        <v>1798</v>
      </c>
      <c r="I1653" s="31">
        <v>1400</v>
      </c>
      <c r="J1653" s="31">
        <v>7</v>
      </c>
      <c r="K1653" s="31">
        <v>15</v>
      </c>
      <c r="L1653" s="31">
        <v>279320</v>
      </c>
      <c r="M1653" s="34">
        <f t="shared" si="51"/>
        <v>0</v>
      </c>
    </row>
    <row r="1654" spans="1:13" x14ac:dyDescent="0.3">
      <c r="A1654" s="29" t="s">
        <v>1825</v>
      </c>
      <c r="B1654" s="29">
        <v>1400</v>
      </c>
      <c r="C1654" s="29">
        <v>8</v>
      </c>
      <c r="D1654" s="29">
        <v>18</v>
      </c>
      <c r="E1654" s="29">
        <v>231906</v>
      </c>
      <c r="F1654" s="34">
        <f t="shared" si="50"/>
        <v>-2.8722041156793443E-3</v>
      </c>
      <c r="H1654" s="29" t="s">
        <v>1799</v>
      </c>
      <c r="I1654" s="29">
        <v>1400</v>
      </c>
      <c r="J1654" s="29">
        <v>7</v>
      </c>
      <c r="K1654" s="29">
        <v>17</v>
      </c>
      <c r="L1654" s="29">
        <v>275600</v>
      </c>
      <c r="M1654" s="34">
        <f t="shared" si="51"/>
        <v>-1.3318058141200018E-2</v>
      </c>
    </row>
    <row r="1655" spans="1:13" x14ac:dyDescent="0.3">
      <c r="A1655" s="31" t="s">
        <v>1826</v>
      </c>
      <c r="B1655" s="31">
        <v>1400</v>
      </c>
      <c r="C1655" s="31">
        <v>8</v>
      </c>
      <c r="D1655" s="31">
        <v>19</v>
      </c>
      <c r="E1655" s="31">
        <v>231847</v>
      </c>
      <c r="F1655" s="34">
        <f t="shared" si="50"/>
        <v>-2.5441342612952944E-4</v>
      </c>
      <c r="H1655" s="31" t="s">
        <v>1800</v>
      </c>
      <c r="I1655" s="31">
        <v>1400</v>
      </c>
      <c r="J1655" s="31">
        <v>7</v>
      </c>
      <c r="K1655" s="31">
        <v>18</v>
      </c>
      <c r="L1655" s="31">
        <v>275810</v>
      </c>
      <c r="M1655" s="34">
        <f t="shared" si="51"/>
        <v>7.619738751813987E-4</v>
      </c>
    </row>
    <row r="1656" spans="1:13" x14ac:dyDescent="0.3">
      <c r="A1656" s="29" t="s">
        <v>1827</v>
      </c>
      <c r="B1656" s="29">
        <v>1400</v>
      </c>
      <c r="C1656" s="29">
        <v>8</v>
      </c>
      <c r="D1656" s="29">
        <v>20</v>
      </c>
      <c r="E1656" s="29">
        <v>233614</v>
      </c>
      <c r="F1656" s="34">
        <f t="shared" si="50"/>
        <v>7.6214054958658739E-3</v>
      </c>
      <c r="H1656" s="29" t="s">
        <v>1801</v>
      </c>
      <c r="I1656" s="29">
        <v>1400</v>
      </c>
      <c r="J1656" s="29">
        <v>7</v>
      </c>
      <c r="K1656" s="29">
        <v>19</v>
      </c>
      <c r="L1656" s="29">
        <v>273330</v>
      </c>
      <c r="M1656" s="34">
        <f t="shared" si="51"/>
        <v>-8.9916971828433168E-3</v>
      </c>
    </row>
    <row r="1657" spans="1:13" x14ac:dyDescent="0.3">
      <c r="A1657" s="31" t="s">
        <v>1828</v>
      </c>
      <c r="B1657" s="31">
        <v>1400</v>
      </c>
      <c r="C1657" s="31">
        <v>8</v>
      </c>
      <c r="D1657" s="31">
        <v>22</v>
      </c>
      <c r="E1657" s="31">
        <v>235034</v>
      </c>
      <c r="F1657" s="34">
        <f t="shared" si="50"/>
        <v>6.0784028354465836E-3</v>
      </c>
      <c r="H1657" s="31" t="s">
        <v>1802</v>
      </c>
      <c r="I1657" s="31">
        <v>1400</v>
      </c>
      <c r="J1657" s="31">
        <v>7</v>
      </c>
      <c r="K1657" s="31">
        <v>20</v>
      </c>
      <c r="L1657" s="31">
        <v>270730</v>
      </c>
      <c r="M1657" s="34">
        <f t="shared" si="51"/>
        <v>-9.5123111257454651E-3</v>
      </c>
    </row>
    <row r="1658" spans="1:13" x14ac:dyDescent="0.3">
      <c r="A1658" s="29" t="s">
        <v>1829</v>
      </c>
      <c r="B1658" s="29">
        <v>1400</v>
      </c>
      <c r="C1658" s="29">
        <v>8</v>
      </c>
      <c r="D1658" s="29">
        <v>23</v>
      </c>
      <c r="E1658" s="29">
        <v>234489</v>
      </c>
      <c r="F1658" s="34">
        <f t="shared" si="50"/>
        <v>-2.3188134482670097E-3</v>
      </c>
      <c r="H1658" s="29" t="s">
        <v>1803</v>
      </c>
      <c r="I1658" s="29">
        <v>1400</v>
      </c>
      <c r="J1658" s="29">
        <v>7</v>
      </c>
      <c r="K1658" s="29">
        <v>21</v>
      </c>
      <c r="L1658" s="29">
        <v>271560</v>
      </c>
      <c r="M1658" s="34">
        <f t="shared" si="51"/>
        <v>3.0657850995456926E-3</v>
      </c>
    </row>
    <row r="1659" spans="1:13" x14ac:dyDescent="0.3">
      <c r="A1659" s="31" t="s">
        <v>1830</v>
      </c>
      <c r="B1659" s="31">
        <v>1400</v>
      </c>
      <c r="C1659" s="31">
        <v>8</v>
      </c>
      <c r="D1659" s="31">
        <v>24</v>
      </c>
      <c r="E1659" s="31">
        <v>234400</v>
      </c>
      <c r="F1659" s="34">
        <f t="shared" si="50"/>
        <v>-3.7954872083556523E-4</v>
      </c>
      <c r="H1659" s="31" t="s">
        <v>1804</v>
      </c>
      <c r="I1659" s="31">
        <v>1400</v>
      </c>
      <c r="J1659" s="31">
        <v>7</v>
      </c>
      <c r="K1659" s="31">
        <v>22</v>
      </c>
      <c r="L1659" s="31">
        <v>270870</v>
      </c>
      <c r="M1659" s="34">
        <f t="shared" si="51"/>
        <v>-2.540874944763627E-3</v>
      </c>
    </row>
    <row r="1660" spans="1:13" x14ac:dyDescent="0.3">
      <c r="A1660" s="29" t="s">
        <v>1831</v>
      </c>
      <c r="B1660" s="29">
        <v>1400</v>
      </c>
      <c r="C1660" s="29">
        <v>8</v>
      </c>
      <c r="D1660" s="29">
        <v>25</v>
      </c>
      <c r="E1660" s="29">
        <v>234494</v>
      </c>
      <c r="F1660" s="34">
        <f t="shared" si="50"/>
        <v>4.0102389078500167E-4</v>
      </c>
      <c r="H1660" s="29" t="s">
        <v>1805</v>
      </c>
      <c r="I1660" s="29">
        <v>1400</v>
      </c>
      <c r="J1660" s="29">
        <v>7</v>
      </c>
      <c r="K1660" s="29">
        <v>24</v>
      </c>
      <c r="L1660" s="29">
        <v>272850</v>
      </c>
      <c r="M1660" s="34">
        <f t="shared" si="51"/>
        <v>7.3097795990697545E-3</v>
      </c>
    </row>
    <row r="1661" spans="1:13" x14ac:dyDescent="0.3">
      <c r="A1661" s="31" t="s">
        <v>1832</v>
      </c>
      <c r="B1661" s="31">
        <v>1400</v>
      </c>
      <c r="C1661" s="31">
        <v>8</v>
      </c>
      <c r="D1661" s="31">
        <v>26</v>
      </c>
      <c r="E1661" s="31">
        <v>235818</v>
      </c>
      <c r="F1661" s="34">
        <f t="shared" si="50"/>
        <v>5.6461999027692666E-3</v>
      </c>
      <c r="H1661" s="31" t="s">
        <v>1806</v>
      </c>
      <c r="I1661" s="31">
        <v>1400</v>
      </c>
      <c r="J1661" s="31">
        <v>7</v>
      </c>
      <c r="K1661" s="31">
        <v>25</v>
      </c>
      <c r="L1661" s="31">
        <v>271820</v>
      </c>
      <c r="M1661" s="34">
        <f t="shared" si="51"/>
        <v>-3.7749679310976614E-3</v>
      </c>
    </row>
    <row r="1662" spans="1:13" x14ac:dyDescent="0.3">
      <c r="A1662" s="29" t="s">
        <v>1833</v>
      </c>
      <c r="B1662" s="29">
        <v>1400</v>
      </c>
      <c r="C1662" s="29">
        <v>8</v>
      </c>
      <c r="D1662" s="29">
        <v>27</v>
      </c>
      <c r="E1662" s="29">
        <v>236659</v>
      </c>
      <c r="F1662" s="34">
        <f t="shared" si="50"/>
        <v>3.5663096116496096E-3</v>
      </c>
      <c r="H1662" s="29" t="s">
        <v>1807</v>
      </c>
      <c r="I1662" s="29">
        <v>1400</v>
      </c>
      <c r="J1662" s="29">
        <v>7</v>
      </c>
      <c r="K1662" s="29">
        <v>26</v>
      </c>
      <c r="L1662" s="29">
        <v>272640</v>
      </c>
      <c r="M1662" s="34">
        <f t="shared" si="51"/>
        <v>3.0167022294165236E-3</v>
      </c>
    </row>
    <row r="1663" spans="1:13" x14ac:dyDescent="0.3">
      <c r="A1663" s="31" t="s">
        <v>1834</v>
      </c>
      <c r="B1663" s="31">
        <v>1400</v>
      </c>
      <c r="C1663" s="31">
        <v>8</v>
      </c>
      <c r="D1663" s="31">
        <v>29</v>
      </c>
      <c r="E1663" s="31">
        <v>236156</v>
      </c>
      <c r="F1663" s="34">
        <f t="shared" si="50"/>
        <v>-2.125420964341096E-3</v>
      </c>
      <c r="H1663" s="31" t="s">
        <v>1808</v>
      </c>
      <c r="I1663" s="31">
        <v>1400</v>
      </c>
      <c r="J1663" s="31">
        <v>7</v>
      </c>
      <c r="K1663" s="31">
        <v>27</v>
      </c>
      <c r="L1663" s="31">
        <v>274830</v>
      </c>
      <c r="M1663" s="34">
        <f t="shared" si="51"/>
        <v>8.0325704225352457E-3</v>
      </c>
    </row>
    <row r="1664" spans="1:13" x14ac:dyDescent="0.3">
      <c r="A1664" s="29" t="s">
        <v>1835</v>
      </c>
      <c r="B1664" s="29">
        <v>1400</v>
      </c>
      <c r="C1664" s="29">
        <v>8</v>
      </c>
      <c r="D1664" s="29">
        <v>30</v>
      </c>
      <c r="E1664" s="29">
        <v>236321</v>
      </c>
      <c r="F1664" s="34">
        <f t="shared" si="50"/>
        <v>6.9869069598071931E-4</v>
      </c>
      <c r="H1664" s="29" t="s">
        <v>1809</v>
      </c>
      <c r="I1664" s="29">
        <v>1400</v>
      </c>
      <c r="J1664" s="29">
        <v>7</v>
      </c>
      <c r="K1664" s="29">
        <v>28</v>
      </c>
      <c r="L1664" s="29">
        <v>273080</v>
      </c>
      <c r="M1664" s="34">
        <f t="shared" si="51"/>
        <v>-6.3675726812938427E-3</v>
      </c>
    </row>
    <row r="1665" spans="1:13" x14ac:dyDescent="0.3">
      <c r="A1665" s="31" t="s">
        <v>1836</v>
      </c>
      <c r="B1665" s="31">
        <v>1400</v>
      </c>
      <c r="C1665" s="31">
        <v>9</v>
      </c>
      <c r="D1665" s="31">
        <v>1</v>
      </c>
      <c r="E1665" s="31">
        <v>236041</v>
      </c>
      <c r="F1665" s="34">
        <f t="shared" si="50"/>
        <v>-1.1848291095586383E-3</v>
      </c>
      <c r="H1665" s="31" t="s">
        <v>1810</v>
      </c>
      <c r="I1665" s="31">
        <v>1400</v>
      </c>
      <c r="J1665" s="31">
        <v>7</v>
      </c>
      <c r="K1665" s="31">
        <v>29</v>
      </c>
      <c r="L1665" s="31">
        <v>274150</v>
      </c>
      <c r="M1665" s="34">
        <f t="shared" si="51"/>
        <v>3.9182657096821227E-3</v>
      </c>
    </row>
    <row r="1666" spans="1:13" x14ac:dyDescent="0.3">
      <c r="A1666" s="29" t="s">
        <v>1837</v>
      </c>
      <c r="B1666" s="29">
        <v>1400</v>
      </c>
      <c r="C1666" s="29">
        <v>9</v>
      </c>
      <c r="D1666" s="29">
        <v>2</v>
      </c>
      <c r="E1666" s="29">
        <v>237128</v>
      </c>
      <c r="F1666" s="34">
        <f t="shared" si="50"/>
        <v>4.605132159243519E-3</v>
      </c>
      <c r="H1666" s="29" t="s">
        <v>1811</v>
      </c>
      <c r="I1666" s="29">
        <v>1400</v>
      </c>
      <c r="J1666" s="29">
        <v>8</v>
      </c>
      <c r="K1666" s="29">
        <v>1</v>
      </c>
      <c r="L1666" s="29">
        <v>276030</v>
      </c>
      <c r="M1666" s="34">
        <f t="shared" si="51"/>
        <v>6.857559730074847E-3</v>
      </c>
    </row>
    <row r="1667" spans="1:13" x14ac:dyDescent="0.3">
      <c r="A1667" s="31" t="s">
        <v>1838</v>
      </c>
      <c r="B1667" s="31">
        <v>1400</v>
      </c>
      <c r="C1667" s="31">
        <v>9</v>
      </c>
      <c r="D1667" s="31">
        <v>3</v>
      </c>
      <c r="E1667" s="31">
        <v>236356</v>
      </c>
      <c r="F1667" s="34">
        <f t="shared" si="50"/>
        <v>-3.2556256536554473E-3</v>
      </c>
      <c r="H1667" s="31" t="s">
        <v>1812</v>
      </c>
      <c r="I1667" s="31">
        <v>1400</v>
      </c>
      <c r="J1667" s="31">
        <v>8</v>
      </c>
      <c r="K1667" s="31">
        <v>3</v>
      </c>
      <c r="L1667" s="31">
        <v>275620</v>
      </c>
      <c r="M1667" s="34">
        <f t="shared" si="51"/>
        <v>-1.4853457957468841E-3</v>
      </c>
    </row>
    <row r="1668" spans="1:13" x14ac:dyDescent="0.3">
      <c r="A1668" s="29" t="s">
        <v>1839</v>
      </c>
      <c r="B1668" s="29">
        <v>1400</v>
      </c>
      <c r="C1668" s="29">
        <v>9</v>
      </c>
      <c r="D1668" s="29">
        <v>4</v>
      </c>
      <c r="E1668" s="29">
        <v>238013</v>
      </c>
      <c r="F1668" s="34">
        <f t="shared" si="50"/>
        <v>7.0106111120513681E-3</v>
      </c>
      <c r="H1668" s="29" t="s">
        <v>1813</v>
      </c>
      <c r="I1668" s="29">
        <v>1400</v>
      </c>
      <c r="J1668" s="29">
        <v>8</v>
      </c>
      <c r="K1668" s="29">
        <v>4</v>
      </c>
      <c r="L1668" s="29">
        <v>275770</v>
      </c>
      <c r="M1668" s="34">
        <f t="shared" si="51"/>
        <v>5.44227559683641E-4</v>
      </c>
    </row>
    <row r="1669" spans="1:13" x14ac:dyDescent="0.3">
      <c r="A1669" s="31" t="s">
        <v>1840</v>
      </c>
      <c r="B1669" s="31">
        <v>1400</v>
      </c>
      <c r="C1669" s="31">
        <v>9</v>
      </c>
      <c r="D1669" s="31">
        <v>6</v>
      </c>
      <c r="E1669" s="31">
        <v>235250</v>
      </c>
      <c r="F1669" s="34">
        <f t="shared" si="50"/>
        <v>-1.1608609613760645E-2</v>
      </c>
      <c r="H1669" s="31" t="s">
        <v>1814</v>
      </c>
      <c r="I1669" s="31">
        <v>1400</v>
      </c>
      <c r="J1669" s="31">
        <v>8</v>
      </c>
      <c r="K1669" s="31">
        <v>5</v>
      </c>
      <c r="L1669" s="31">
        <v>276780</v>
      </c>
      <c r="M1669" s="34">
        <f t="shared" si="51"/>
        <v>3.6624723501468281E-3</v>
      </c>
    </row>
    <row r="1670" spans="1:13" x14ac:dyDescent="0.3">
      <c r="A1670" s="29" t="s">
        <v>1841</v>
      </c>
      <c r="B1670" s="29">
        <v>1400</v>
      </c>
      <c r="C1670" s="29">
        <v>9</v>
      </c>
      <c r="D1670" s="29">
        <v>7</v>
      </c>
      <c r="E1670" s="29">
        <v>234809</v>
      </c>
      <c r="F1670" s="34">
        <f t="shared" ref="F1670:F1733" si="52">E1670/E1669-1</f>
        <v>-1.8746014877789596E-3</v>
      </c>
      <c r="H1670" s="29" t="s">
        <v>1815</v>
      </c>
      <c r="I1670" s="29">
        <v>1400</v>
      </c>
      <c r="J1670" s="29">
        <v>8</v>
      </c>
      <c r="K1670" s="29">
        <v>6</v>
      </c>
      <c r="L1670" s="29">
        <v>276570</v>
      </c>
      <c r="M1670" s="34">
        <f t="shared" ref="M1670:M1733" si="53">L1670/L1669-1</f>
        <v>-7.587253414264028E-4</v>
      </c>
    </row>
    <row r="1671" spans="1:13" x14ac:dyDescent="0.3">
      <c r="A1671" s="31" t="s">
        <v>1842</v>
      </c>
      <c r="B1671" s="31">
        <v>1400</v>
      </c>
      <c r="C1671" s="31">
        <v>9</v>
      </c>
      <c r="D1671" s="31">
        <v>8</v>
      </c>
      <c r="E1671" s="31">
        <v>235176</v>
      </c>
      <c r="F1671" s="34">
        <f t="shared" si="52"/>
        <v>1.5629724584662608E-3</v>
      </c>
      <c r="H1671" s="31" t="s">
        <v>1816</v>
      </c>
      <c r="I1671" s="31">
        <v>1400</v>
      </c>
      <c r="J1671" s="31">
        <v>8</v>
      </c>
      <c r="K1671" s="31">
        <v>8</v>
      </c>
      <c r="L1671" s="31">
        <v>276140</v>
      </c>
      <c r="M1671" s="34">
        <f t="shared" si="53"/>
        <v>-1.5547600969013642E-3</v>
      </c>
    </row>
    <row r="1672" spans="1:13" x14ac:dyDescent="0.3">
      <c r="A1672" s="29" t="s">
        <v>1843</v>
      </c>
      <c r="B1672" s="29">
        <v>1400</v>
      </c>
      <c r="C1672" s="29">
        <v>9</v>
      </c>
      <c r="D1672" s="29">
        <v>9</v>
      </c>
      <c r="E1672" s="29">
        <v>236141</v>
      </c>
      <c r="F1672" s="34">
        <f t="shared" si="52"/>
        <v>4.1033098615506081E-3</v>
      </c>
      <c r="H1672" s="29" t="s">
        <v>1817</v>
      </c>
      <c r="I1672" s="29">
        <v>1400</v>
      </c>
      <c r="J1672" s="29">
        <v>8</v>
      </c>
      <c r="K1672" s="29">
        <v>9</v>
      </c>
      <c r="L1672" s="29">
        <v>275750</v>
      </c>
      <c r="M1672" s="34">
        <f t="shared" si="53"/>
        <v>-1.4123270804664578E-3</v>
      </c>
    </row>
    <row r="1673" spans="1:13" x14ac:dyDescent="0.3">
      <c r="A1673" s="31" t="s">
        <v>1844</v>
      </c>
      <c r="B1673" s="31">
        <v>1400</v>
      </c>
      <c r="C1673" s="31">
        <v>9</v>
      </c>
      <c r="D1673" s="31">
        <v>10</v>
      </c>
      <c r="E1673" s="31">
        <v>235399</v>
      </c>
      <c r="F1673" s="34">
        <f t="shared" si="52"/>
        <v>-3.1421904709474369E-3</v>
      </c>
      <c r="H1673" s="31" t="s">
        <v>1818</v>
      </c>
      <c r="I1673" s="31">
        <v>1400</v>
      </c>
      <c r="J1673" s="31">
        <v>8</v>
      </c>
      <c r="K1673" s="31">
        <v>10</v>
      </c>
      <c r="L1673" s="31">
        <v>275070</v>
      </c>
      <c r="M1673" s="34">
        <f t="shared" si="53"/>
        <v>-2.4660018132366401E-3</v>
      </c>
    </row>
    <row r="1674" spans="1:13" x14ac:dyDescent="0.3">
      <c r="A1674" s="29" t="s">
        <v>1845</v>
      </c>
      <c r="B1674" s="29">
        <v>1400</v>
      </c>
      <c r="C1674" s="29">
        <v>9</v>
      </c>
      <c r="D1674" s="29">
        <v>11</v>
      </c>
      <c r="E1674" s="29">
        <v>234894</v>
      </c>
      <c r="F1674" s="34">
        <f t="shared" si="52"/>
        <v>-2.1452937353174661E-3</v>
      </c>
      <c r="H1674" s="29" t="s">
        <v>1819</v>
      </c>
      <c r="I1674" s="29">
        <v>1400</v>
      </c>
      <c r="J1674" s="29">
        <v>8</v>
      </c>
      <c r="K1674" s="29">
        <v>11</v>
      </c>
      <c r="L1674" s="29">
        <v>276010</v>
      </c>
      <c r="M1674" s="34">
        <f t="shared" si="53"/>
        <v>3.4173119569564925E-3</v>
      </c>
    </row>
    <row r="1675" spans="1:13" x14ac:dyDescent="0.3">
      <c r="A1675" s="31" t="s">
        <v>1846</v>
      </c>
      <c r="B1675" s="31">
        <v>1400</v>
      </c>
      <c r="C1675" s="31">
        <v>9</v>
      </c>
      <c r="D1675" s="31">
        <v>13</v>
      </c>
      <c r="E1675" s="31">
        <v>236236</v>
      </c>
      <c r="F1675" s="34">
        <f t="shared" si="52"/>
        <v>5.7132153226562288E-3</v>
      </c>
      <c r="H1675" s="31" t="s">
        <v>1820</v>
      </c>
      <c r="I1675" s="31">
        <v>1400</v>
      </c>
      <c r="J1675" s="31">
        <v>8</v>
      </c>
      <c r="K1675" s="31">
        <v>12</v>
      </c>
      <c r="L1675" s="31">
        <v>278970</v>
      </c>
      <c r="M1675" s="34">
        <f t="shared" si="53"/>
        <v>1.0724249121408569E-2</v>
      </c>
    </row>
    <row r="1676" spans="1:13" x14ac:dyDescent="0.3">
      <c r="A1676" s="29" t="s">
        <v>1847</v>
      </c>
      <c r="B1676" s="29">
        <v>1400</v>
      </c>
      <c r="C1676" s="29">
        <v>9</v>
      </c>
      <c r="D1676" s="29">
        <v>14</v>
      </c>
      <c r="E1676" s="29">
        <v>236073</v>
      </c>
      <c r="F1676" s="34">
        <f t="shared" si="52"/>
        <v>-6.8998797812358514E-4</v>
      </c>
      <c r="H1676" s="29" t="s">
        <v>1821</v>
      </c>
      <c r="I1676" s="29">
        <v>1400</v>
      </c>
      <c r="J1676" s="29">
        <v>8</v>
      </c>
      <c r="K1676" s="29">
        <v>13</v>
      </c>
      <c r="L1676" s="29">
        <v>276510</v>
      </c>
      <c r="M1676" s="34">
        <f t="shared" si="53"/>
        <v>-8.8181524895150076E-3</v>
      </c>
    </row>
    <row r="1677" spans="1:13" x14ac:dyDescent="0.3">
      <c r="A1677" s="31" t="s">
        <v>1848</v>
      </c>
      <c r="B1677" s="31">
        <v>1400</v>
      </c>
      <c r="C1677" s="31">
        <v>9</v>
      </c>
      <c r="D1677" s="31">
        <v>15</v>
      </c>
      <c r="E1677" s="31">
        <v>236721</v>
      </c>
      <c r="F1677" s="34">
        <f t="shared" si="52"/>
        <v>2.7449136495913962E-3</v>
      </c>
      <c r="H1677" s="31" t="s">
        <v>1822</v>
      </c>
      <c r="I1677" s="31">
        <v>1400</v>
      </c>
      <c r="J1677" s="31">
        <v>8</v>
      </c>
      <c r="K1677" s="31">
        <v>15</v>
      </c>
      <c r="L1677" s="31">
        <v>278240</v>
      </c>
      <c r="M1677" s="34">
        <f t="shared" si="53"/>
        <v>6.2565549166395673E-3</v>
      </c>
    </row>
    <row r="1678" spans="1:13" x14ac:dyDescent="0.3">
      <c r="A1678" s="29" t="s">
        <v>1849</v>
      </c>
      <c r="B1678" s="29">
        <v>1400</v>
      </c>
      <c r="C1678" s="29">
        <v>9</v>
      </c>
      <c r="D1678" s="29">
        <v>16</v>
      </c>
      <c r="E1678" s="29">
        <v>239366</v>
      </c>
      <c r="F1678" s="34">
        <f t="shared" si="52"/>
        <v>1.1173491156255766E-2</v>
      </c>
      <c r="H1678" s="29" t="s">
        <v>1823</v>
      </c>
      <c r="I1678" s="29">
        <v>1400</v>
      </c>
      <c r="J1678" s="29">
        <v>8</v>
      </c>
      <c r="K1678" s="29">
        <v>16</v>
      </c>
      <c r="L1678" s="29">
        <v>279910</v>
      </c>
      <c r="M1678" s="34">
        <f t="shared" si="53"/>
        <v>6.0020126509487959E-3</v>
      </c>
    </row>
    <row r="1679" spans="1:13" x14ac:dyDescent="0.3">
      <c r="A1679" s="31" t="s">
        <v>1850</v>
      </c>
      <c r="B1679" s="31">
        <v>1400</v>
      </c>
      <c r="C1679" s="31">
        <v>9</v>
      </c>
      <c r="D1679" s="31">
        <v>17</v>
      </c>
      <c r="E1679" s="31">
        <v>239155</v>
      </c>
      <c r="F1679" s="34">
        <f t="shared" si="52"/>
        <v>-8.8149528337355676E-4</v>
      </c>
      <c r="H1679" s="31" t="s">
        <v>1824</v>
      </c>
      <c r="I1679" s="31">
        <v>1400</v>
      </c>
      <c r="J1679" s="31">
        <v>8</v>
      </c>
      <c r="K1679" s="31">
        <v>17</v>
      </c>
      <c r="L1679" s="31">
        <v>280240</v>
      </c>
      <c r="M1679" s="34">
        <f t="shared" si="53"/>
        <v>1.178950376906851E-3</v>
      </c>
    </row>
    <row r="1680" spans="1:13" x14ac:dyDescent="0.3">
      <c r="A1680" s="29" t="s">
        <v>1851</v>
      </c>
      <c r="B1680" s="29">
        <v>1400</v>
      </c>
      <c r="C1680" s="29">
        <v>9</v>
      </c>
      <c r="D1680" s="29">
        <v>18</v>
      </c>
      <c r="E1680" s="29">
        <v>239218</v>
      </c>
      <c r="F1680" s="34">
        <f t="shared" si="52"/>
        <v>2.6342748426744222E-4</v>
      </c>
      <c r="H1680" s="29" t="s">
        <v>1825</v>
      </c>
      <c r="I1680" s="29">
        <v>1400</v>
      </c>
      <c r="J1680" s="29">
        <v>8</v>
      </c>
      <c r="K1680" s="29">
        <v>18</v>
      </c>
      <c r="L1680" s="29">
        <v>281060</v>
      </c>
      <c r="M1680" s="34">
        <f t="shared" si="53"/>
        <v>2.9260633742507203E-3</v>
      </c>
    </row>
    <row r="1681" spans="1:13" x14ac:dyDescent="0.3">
      <c r="A1681" s="31" t="s">
        <v>1852</v>
      </c>
      <c r="B1681" s="31">
        <v>1400</v>
      </c>
      <c r="C1681" s="31">
        <v>9</v>
      </c>
      <c r="D1681" s="31">
        <v>20</v>
      </c>
      <c r="E1681" s="31">
        <v>239401</v>
      </c>
      <c r="F1681" s="34">
        <f t="shared" si="52"/>
        <v>7.6499260089124554E-4</v>
      </c>
      <c r="H1681" s="31" t="s">
        <v>1826</v>
      </c>
      <c r="I1681" s="31">
        <v>1400</v>
      </c>
      <c r="J1681" s="31">
        <v>8</v>
      </c>
      <c r="K1681" s="31">
        <v>19</v>
      </c>
      <c r="L1681" s="31">
        <v>283660</v>
      </c>
      <c r="M1681" s="34">
        <f t="shared" si="53"/>
        <v>9.250693802035137E-3</v>
      </c>
    </row>
    <row r="1682" spans="1:13" x14ac:dyDescent="0.3">
      <c r="A1682" s="29" t="s">
        <v>1853</v>
      </c>
      <c r="B1682" s="29">
        <v>1400</v>
      </c>
      <c r="C1682" s="29">
        <v>9</v>
      </c>
      <c r="D1682" s="29">
        <v>21</v>
      </c>
      <c r="E1682" s="29">
        <v>240192</v>
      </c>
      <c r="F1682" s="34">
        <f t="shared" si="52"/>
        <v>3.3040797657486465E-3</v>
      </c>
      <c r="H1682" s="29" t="s">
        <v>1827</v>
      </c>
      <c r="I1682" s="29">
        <v>1400</v>
      </c>
      <c r="J1682" s="29">
        <v>8</v>
      </c>
      <c r="K1682" s="29">
        <v>20</v>
      </c>
      <c r="L1682" s="29">
        <v>284240</v>
      </c>
      <c r="M1682" s="34">
        <f t="shared" si="53"/>
        <v>2.0447014030882116E-3</v>
      </c>
    </row>
    <row r="1683" spans="1:13" x14ac:dyDescent="0.3">
      <c r="A1683" s="31" t="s">
        <v>1854</v>
      </c>
      <c r="B1683" s="31">
        <v>1400</v>
      </c>
      <c r="C1683" s="31">
        <v>9</v>
      </c>
      <c r="D1683" s="31">
        <v>22</v>
      </c>
      <c r="E1683" s="31">
        <v>241230</v>
      </c>
      <c r="F1683" s="34">
        <f t="shared" si="52"/>
        <v>4.321542765787445E-3</v>
      </c>
      <c r="H1683" s="31" t="s">
        <v>1828</v>
      </c>
      <c r="I1683" s="31">
        <v>1400</v>
      </c>
      <c r="J1683" s="31">
        <v>8</v>
      </c>
      <c r="K1683" s="31">
        <v>22</v>
      </c>
      <c r="L1683" s="31">
        <v>286400</v>
      </c>
      <c r="M1683" s="34">
        <f t="shared" si="53"/>
        <v>7.5992119335772657E-3</v>
      </c>
    </row>
    <row r="1684" spans="1:13" x14ac:dyDescent="0.3">
      <c r="A1684" s="29" t="s">
        <v>1855</v>
      </c>
      <c r="B1684" s="29">
        <v>1400</v>
      </c>
      <c r="C1684" s="29">
        <v>9</v>
      </c>
      <c r="D1684" s="29">
        <v>23</v>
      </c>
      <c r="E1684" s="29">
        <v>242200</v>
      </c>
      <c r="F1684" s="34">
        <f t="shared" si="52"/>
        <v>4.0210587406210863E-3</v>
      </c>
      <c r="H1684" s="29" t="s">
        <v>1829</v>
      </c>
      <c r="I1684" s="29">
        <v>1400</v>
      </c>
      <c r="J1684" s="29">
        <v>8</v>
      </c>
      <c r="K1684" s="29">
        <v>23</v>
      </c>
      <c r="L1684" s="29">
        <v>285230</v>
      </c>
      <c r="M1684" s="34">
        <f t="shared" si="53"/>
        <v>-4.0851955307262822E-3</v>
      </c>
    </row>
    <row r="1685" spans="1:13" x14ac:dyDescent="0.3">
      <c r="A1685" s="31" t="s">
        <v>1856</v>
      </c>
      <c r="B1685" s="31">
        <v>1400</v>
      </c>
      <c r="C1685" s="31">
        <v>9</v>
      </c>
      <c r="D1685" s="31">
        <v>24</v>
      </c>
      <c r="E1685" s="31">
        <v>243265</v>
      </c>
      <c r="F1685" s="34">
        <f t="shared" si="52"/>
        <v>4.3971924029726495E-3</v>
      </c>
      <c r="H1685" s="31" t="s">
        <v>1830</v>
      </c>
      <c r="I1685" s="31">
        <v>1400</v>
      </c>
      <c r="J1685" s="31">
        <v>8</v>
      </c>
      <c r="K1685" s="31">
        <v>24</v>
      </c>
      <c r="L1685" s="31">
        <v>280280</v>
      </c>
      <c r="M1685" s="34">
        <f t="shared" si="53"/>
        <v>-1.7354415734670225E-2</v>
      </c>
    </row>
    <row r="1686" spans="1:13" x14ac:dyDescent="0.3">
      <c r="A1686" s="29" t="s">
        <v>1857</v>
      </c>
      <c r="B1686" s="29">
        <v>1400</v>
      </c>
      <c r="C1686" s="29">
        <v>9</v>
      </c>
      <c r="D1686" s="29">
        <v>25</v>
      </c>
      <c r="E1686" s="29">
        <v>242634</v>
      </c>
      <c r="F1686" s="34">
        <f t="shared" si="52"/>
        <v>-2.5938791030357677E-3</v>
      </c>
      <c r="H1686" s="29" t="s">
        <v>1831</v>
      </c>
      <c r="I1686" s="29">
        <v>1400</v>
      </c>
      <c r="J1686" s="29">
        <v>8</v>
      </c>
      <c r="K1686" s="29">
        <v>25</v>
      </c>
      <c r="L1686" s="29">
        <v>279930</v>
      </c>
      <c r="M1686" s="34">
        <f t="shared" si="53"/>
        <v>-1.2487512487512342E-3</v>
      </c>
    </row>
    <row r="1687" spans="1:13" x14ac:dyDescent="0.3">
      <c r="A1687" s="31" t="s">
        <v>1858</v>
      </c>
      <c r="B1687" s="31">
        <v>1400</v>
      </c>
      <c r="C1687" s="31">
        <v>9</v>
      </c>
      <c r="D1687" s="31">
        <v>27</v>
      </c>
      <c r="E1687" s="31">
        <v>243267</v>
      </c>
      <c r="F1687" s="34">
        <f t="shared" si="52"/>
        <v>2.6088676772422215E-3</v>
      </c>
      <c r="H1687" s="31" t="s">
        <v>1832</v>
      </c>
      <c r="I1687" s="31">
        <v>1400</v>
      </c>
      <c r="J1687" s="31">
        <v>8</v>
      </c>
      <c r="K1687" s="31">
        <v>26</v>
      </c>
      <c r="L1687" s="31">
        <v>279700</v>
      </c>
      <c r="M1687" s="34">
        <f t="shared" si="53"/>
        <v>-8.216339799235195E-4</v>
      </c>
    </row>
    <row r="1688" spans="1:13" x14ac:dyDescent="0.3">
      <c r="A1688" s="29" t="s">
        <v>1859</v>
      </c>
      <c r="B1688" s="29">
        <v>1400</v>
      </c>
      <c r="C1688" s="29">
        <v>9</v>
      </c>
      <c r="D1688" s="29">
        <v>28</v>
      </c>
      <c r="E1688" s="29">
        <v>244140</v>
      </c>
      <c r="F1688" s="34">
        <f t="shared" si="52"/>
        <v>3.5886495085646342E-3</v>
      </c>
      <c r="H1688" s="29" t="s">
        <v>1833</v>
      </c>
      <c r="I1688" s="29">
        <v>1400</v>
      </c>
      <c r="J1688" s="29">
        <v>8</v>
      </c>
      <c r="K1688" s="29">
        <v>27</v>
      </c>
      <c r="L1688" s="29">
        <v>278980</v>
      </c>
      <c r="M1688" s="34">
        <f t="shared" si="53"/>
        <v>-2.5741866285305948E-3</v>
      </c>
    </row>
    <row r="1689" spans="1:13" x14ac:dyDescent="0.3">
      <c r="A1689" s="31" t="s">
        <v>1860</v>
      </c>
      <c r="B1689" s="31">
        <v>1400</v>
      </c>
      <c r="C1689" s="31">
        <v>9</v>
      </c>
      <c r="D1689" s="31">
        <v>29</v>
      </c>
      <c r="E1689" s="31">
        <v>244804</v>
      </c>
      <c r="F1689" s="34">
        <f t="shared" si="52"/>
        <v>2.7197509625624949E-3</v>
      </c>
      <c r="H1689" s="31" t="s">
        <v>1834</v>
      </c>
      <c r="I1689" s="31">
        <v>1400</v>
      </c>
      <c r="J1689" s="31">
        <v>8</v>
      </c>
      <c r="K1689" s="31">
        <v>29</v>
      </c>
      <c r="L1689" s="31">
        <v>280470</v>
      </c>
      <c r="M1689" s="34">
        <f t="shared" si="53"/>
        <v>5.340884651229505E-3</v>
      </c>
    </row>
    <row r="1690" spans="1:13" x14ac:dyDescent="0.3">
      <c r="A1690" s="29" t="s">
        <v>1861</v>
      </c>
      <c r="B1690" s="29">
        <v>1400</v>
      </c>
      <c r="C1690" s="29">
        <v>9</v>
      </c>
      <c r="D1690" s="29">
        <v>30</v>
      </c>
      <c r="E1690" s="29">
        <v>245346</v>
      </c>
      <c r="F1690" s="34">
        <f t="shared" si="52"/>
        <v>2.2140161108479273E-3</v>
      </c>
      <c r="H1690" s="29" t="s">
        <v>1835</v>
      </c>
      <c r="I1690" s="29">
        <v>1400</v>
      </c>
      <c r="J1690" s="29">
        <v>8</v>
      </c>
      <c r="K1690" s="29">
        <v>30</v>
      </c>
      <c r="L1690" s="29">
        <v>282960</v>
      </c>
      <c r="M1690" s="34">
        <f t="shared" si="53"/>
        <v>8.8779548614825732E-3</v>
      </c>
    </row>
    <row r="1691" spans="1:13" x14ac:dyDescent="0.3">
      <c r="A1691" s="31" t="s">
        <v>1862</v>
      </c>
      <c r="B1691" s="31">
        <v>1400</v>
      </c>
      <c r="C1691" s="31">
        <v>10</v>
      </c>
      <c r="D1691" s="31">
        <v>1</v>
      </c>
      <c r="E1691" s="31">
        <v>244820</v>
      </c>
      <c r="F1691" s="34">
        <f t="shared" si="52"/>
        <v>-2.143911048070879E-3</v>
      </c>
      <c r="H1691" s="31" t="s">
        <v>1836</v>
      </c>
      <c r="I1691" s="31">
        <v>1400</v>
      </c>
      <c r="J1691" s="31">
        <v>9</v>
      </c>
      <c r="K1691" s="31">
        <v>1</v>
      </c>
      <c r="L1691" s="31">
        <v>283870</v>
      </c>
      <c r="M1691" s="34">
        <f t="shared" si="53"/>
        <v>3.2160022618037409E-3</v>
      </c>
    </row>
    <row r="1692" spans="1:13" x14ac:dyDescent="0.3">
      <c r="A1692" s="29" t="s">
        <v>1863</v>
      </c>
      <c r="B1692" s="29">
        <v>1400</v>
      </c>
      <c r="C1692" s="29">
        <v>10</v>
      </c>
      <c r="D1692" s="29">
        <v>2</v>
      </c>
      <c r="E1692" s="29">
        <v>243798</v>
      </c>
      <c r="F1692" s="34">
        <f t="shared" si="52"/>
        <v>-4.1744955477494017E-3</v>
      </c>
      <c r="H1692" s="29" t="s">
        <v>1837</v>
      </c>
      <c r="I1692" s="29">
        <v>1400</v>
      </c>
      <c r="J1692" s="29">
        <v>9</v>
      </c>
      <c r="K1692" s="29">
        <v>2</v>
      </c>
      <c r="L1692" s="29">
        <v>286010</v>
      </c>
      <c r="M1692" s="34">
        <f t="shared" si="53"/>
        <v>7.5386620636206381E-3</v>
      </c>
    </row>
    <row r="1693" spans="1:13" x14ac:dyDescent="0.3">
      <c r="A1693" s="31" t="s">
        <v>1864</v>
      </c>
      <c r="B1693" s="31">
        <v>1400</v>
      </c>
      <c r="C1693" s="31">
        <v>10</v>
      </c>
      <c r="D1693" s="31">
        <v>4</v>
      </c>
      <c r="E1693" s="31">
        <v>243942</v>
      </c>
      <c r="F1693" s="34">
        <f t="shared" si="52"/>
        <v>5.9065291757920413E-4</v>
      </c>
      <c r="H1693" s="31" t="s">
        <v>1838</v>
      </c>
      <c r="I1693" s="31">
        <v>1400</v>
      </c>
      <c r="J1693" s="31">
        <v>9</v>
      </c>
      <c r="K1693" s="31">
        <v>3</v>
      </c>
      <c r="L1693" s="31">
        <v>291020</v>
      </c>
      <c r="M1693" s="34">
        <f t="shared" si="53"/>
        <v>1.7516870039509191E-2</v>
      </c>
    </row>
    <row r="1694" spans="1:13" x14ac:dyDescent="0.3">
      <c r="A1694" s="29" t="s">
        <v>1865</v>
      </c>
      <c r="B1694" s="29">
        <v>1400</v>
      </c>
      <c r="C1694" s="29">
        <v>10</v>
      </c>
      <c r="D1694" s="29">
        <v>5</v>
      </c>
      <c r="E1694" s="29">
        <v>243527</v>
      </c>
      <c r="F1694" s="34">
        <f t="shared" si="52"/>
        <v>-1.7012240614572294E-3</v>
      </c>
      <c r="H1694" s="29" t="s">
        <v>1839</v>
      </c>
      <c r="I1694" s="29">
        <v>1400</v>
      </c>
      <c r="J1694" s="29">
        <v>9</v>
      </c>
      <c r="K1694" s="29">
        <v>4</v>
      </c>
      <c r="L1694" s="29">
        <v>288080</v>
      </c>
      <c r="M1694" s="34">
        <f t="shared" si="53"/>
        <v>-1.0102398460586914E-2</v>
      </c>
    </row>
    <row r="1695" spans="1:13" x14ac:dyDescent="0.3">
      <c r="A1695" s="31" t="s">
        <v>1866</v>
      </c>
      <c r="B1695" s="31">
        <v>1400</v>
      </c>
      <c r="C1695" s="31">
        <v>10</v>
      </c>
      <c r="D1695" s="31">
        <v>6</v>
      </c>
      <c r="E1695" s="31">
        <v>244627</v>
      </c>
      <c r="F1695" s="34">
        <f t="shared" si="52"/>
        <v>4.5169529456692281E-3</v>
      </c>
      <c r="H1695" s="31" t="s">
        <v>1840</v>
      </c>
      <c r="I1695" s="31">
        <v>1400</v>
      </c>
      <c r="J1695" s="31">
        <v>9</v>
      </c>
      <c r="K1695" s="31">
        <v>6</v>
      </c>
      <c r="L1695" s="31">
        <v>297722.7</v>
      </c>
      <c r="M1695" s="34">
        <f t="shared" si="53"/>
        <v>3.3472299361288593E-2</v>
      </c>
    </row>
    <row r="1696" spans="1:13" x14ac:dyDescent="0.3">
      <c r="A1696" s="29" t="s">
        <v>1867</v>
      </c>
      <c r="B1696" s="29">
        <v>1400</v>
      </c>
      <c r="C1696" s="29">
        <v>10</v>
      </c>
      <c r="D1696" s="29">
        <v>7</v>
      </c>
      <c r="E1696" s="29">
        <v>244876</v>
      </c>
      <c r="F1696" s="34">
        <f t="shared" si="52"/>
        <v>1.0178761951868953E-3</v>
      </c>
      <c r="H1696" s="29" t="s">
        <v>1841</v>
      </c>
      <c r="I1696" s="29">
        <v>1400</v>
      </c>
      <c r="J1696" s="29">
        <v>9</v>
      </c>
      <c r="K1696" s="29">
        <v>7</v>
      </c>
      <c r="L1696" s="29">
        <v>291109.5</v>
      </c>
      <c r="M1696" s="34">
        <f t="shared" si="53"/>
        <v>-2.2212615967811655E-2</v>
      </c>
    </row>
    <row r="1697" spans="1:13" x14ac:dyDescent="0.3">
      <c r="A1697" s="31" t="s">
        <v>1868</v>
      </c>
      <c r="B1697" s="31">
        <v>1400</v>
      </c>
      <c r="C1697" s="31">
        <v>10</v>
      </c>
      <c r="D1697" s="31">
        <v>8</v>
      </c>
      <c r="E1697" s="31">
        <v>246228</v>
      </c>
      <c r="F1697" s="34">
        <f t="shared" si="52"/>
        <v>5.5211617308352778E-3</v>
      </c>
      <c r="H1697" s="31" t="s">
        <v>1842</v>
      </c>
      <c r="I1697" s="31">
        <v>1400</v>
      </c>
      <c r="J1697" s="31">
        <v>9</v>
      </c>
      <c r="K1697" s="31">
        <v>8</v>
      </c>
      <c r="L1697" s="31">
        <v>289040.40000000002</v>
      </c>
      <c r="M1697" s="34">
        <f t="shared" si="53"/>
        <v>-7.1076347559938524E-3</v>
      </c>
    </row>
    <row r="1698" spans="1:13" x14ac:dyDescent="0.3">
      <c r="A1698" s="29" t="s">
        <v>1869</v>
      </c>
      <c r="B1698" s="29">
        <v>1400</v>
      </c>
      <c r="C1698" s="29">
        <v>10</v>
      </c>
      <c r="D1698" s="29">
        <v>9</v>
      </c>
      <c r="E1698" s="29">
        <v>248070</v>
      </c>
      <c r="F1698" s="34">
        <f t="shared" si="52"/>
        <v>7.4808713874945365E-3</v>
      </c>
      <c r="H1698" s="29" t="s">
        <v>1843</v>
      </c>
      <c r="I1698" s="29">
        <v>1400</v>
      </c>
      <c r="J1698" s="29">
        <v>9</v>
      </c>
      <c r="K1698" s="29">
        <v>9</v>
      </c>
      <c r="L1698" s="29">
        <v>289070</v>
      </c>
      <c r="M1698" s="34">
        <f t="shared" si="53"/>
        <v>1.0240782949355598E-4</v>
      </c>
    </row>
    <row r="1699" spans="1:13" x14ac:dyDescent="0.3">
      <c r="A1699" s="31" t="s">
        <v>1870</v>
      </c>
      <c r="B1699" s="31">
        <v>1400</v>
      </c>
      <c r="C1699" s="31">
        <v>10</v>
      </c>
      <c r="D1699" s="31">
        <v>11</v>
      </c>
      <c r="E1699" s="31">
        <v>247461</v>
      </c>
      <c r="F1699" s="34">
        <f t="shared" si="52"/>
        <v>-2.4549522312250494E-3</v>
      </c>
      <c r="H1699" s="31" t="s">
        <v>1844</v>
      </c>
      <c r="I1699" s="31">
        <v>1400</v>
      </c>
      <c r="J1699" s="31">
        <v>9</v>
      </c>
      <c r="K1699" s="31">
        <v>10</v>
      </c>
      <c r="L1699" s="31">
        <v>293000</v>
      </c>
      <c r="M1699" s="34">
        <f t="shared" si="53"/>
        <v>1.3595322932161702E-2</v>
      </c>
    </row>
    <row r="1700" spans="1:13" x14ac:dyDescent="0.3">
      <c r="A1700" s="29" t="s">
        <v>1871</v>
      </c>
      <c r="B1700" s="29">
        <v>1400</v>
      </c>
      <c r="C1700" s="29">
        <v>10</v>
      </c>
      <c r="D1700" s="29">
        <v>12</v>
      </c>
      <c r="E1700" s="29">
        <v>246520</v>
      </c>
      <c r="F1700" s="34">
        <f t="shared" si="52"/>
        <v>-3.8026194026533622E-3</v>
      </c>
      <c r="H1700" s="29" t="s">
        <v>1845</v>
      </c>
      <c r="I1700" s="29">
        <v>1400</v>
      </c>
      <c r="J1700" s="29">
        <v>9</v>
      </c>
      <c r="K1700" s="29">
        <v>11</v>
      </c>
      <c r="L1700" s="29">
        <v>294500</v>
      </c>
      <c r="M1700" s="34">
        <f t="shared" si="53"/>
        <v>5.1194539249146409E-3</v>
      </c>
    </row>
    <row r="1701" spans="1:13" x14ac:dyDescent="0.3">
      <c r="A1701" s="31" t="s">
        <v>1872</v>
      </c>
      <c r="B1701" s="31">
        <v>1400</v>
      </c>
      <c r="C1701" s="31">
        <v>10</v>
      </c>
      <c r="D1701" s="31">
        <v>13</v>
      </c>
      <c r="E1701" s="31">
        <v>247378</v>
      </c>
      <c r="F1701" s="34">
        <f t="shared" si="52"/>
        <v>3.4804478338470446E-3</v>
      </c>
      <c r="H1701" s="31" t="s">
        <v>1846</v>
      </c>
      <c r="I1701" s="31">
        <v>1400</v>
      </c>
      <c r="J1701" s="31">
        <v>9</v>
      </c>
      <c r="K1701" s="31">
        <v>13</v>
      </c>
      <c r="L1701" s="31">
        <v>304000</v>
      </c>
      <c r="M1701" s="34">
        <f t="shared" si="53"/>
        <v>3.2258064516129004E-2</v>
      </c>
    </row>
    <row r="1702" spans="1:13" x14ac:dyDescent="0.3">
      <c r="A1702" s="29" t="s">
        <v>1873</v>
      </c>
      <c r="B1702" s="29">
        <v>1400</v>
      </c>
      <c r="C1702" s="29">
        <v>10</v>
      </c>
      <c r="D1702" s="29">
        <v>14</v>
      </c>
      <c r="E1702" s="29">
        <v>249855</v>
      </c>
      <c r="F1702" s="34">
        <f t="shared" si="52"/>
        <v>1.0013016517232742E-2</v>
      </c>
      <c r="H1702" s="29" t="s">
        <v>1847</v>
      </c>
      <c r="I1702" s="29">
        <v>1400</v>
      </c>
      <c r="J1702" s="29">
        <v>9</v>
      </c>
      <c r="K1702" s="29">
        <v>14</v>
      </c>
      <c r="L1702" s="29">
        <v>305300</v>
      </c>
      <c r="M1702" s="34">
        <f t="shared" si="53"/>
        <v>4.2763157894736281E-3</v>
      </c>
    </row>
    <row r="1703" spans="1:13" x14ac:dyDescent="0.3">
      <c r="A1703" s="31" t="s">
        <v>1874</v>
      </c>
      <c r="B1703" s="31">
        <v>1400</v>
      </c>
      <c r="C1703" s="31">
        <v>10</v>
      </c>
      <c r="D1703" s="31">
        <v>15</v>
      </c>
      <c r="E1703" s="31">
        <v>250466</v>
      </c>
      <c r="F1703" s="34">
        <f t="shared" si="52"/>
        <v>2.4454183426387832E-3</v>
      </c>
      <c r="H1703" s="31" t="s">
        <v>1848</v>
      </c>
      <c r="I1703" s="31">
        <v>1400</v>
      </c>
      <c r="J1703" s="31">
        <v>9</v>
      </c>
      <c r="K1703" s="31">
        <v>15</v>
      </c>
      <c r="L1703" s="31">
        <v>310500</v>
      </c>
      <c r="M1703" s="34">
        <f t="shared" si="53"/>
        <v>1.7032427120864613E-2</v>
      </c>
    </row>
    <row r="1704" spans="1:13" x14ac:dyDescent="0.3">
      <c r="A1704" s="29" t="s">
        <v>1875</v>
      </c>
      <c r="B1704" s="29">
        <v>1400</v>
      </c>
      <c r="C1704" s="29">
        <v>10</v>
      </c>
      <c r="D1704" s="29">
        <v>16</v>
      </c>
      <c r="E1704" s="29">
        <v>250466</v>
      </c>
      <c r="F1704" s="34">
        <f t="shared" si="52"/>
        <v>0</v>
      </c>
      <c r="H1704" s="29" t="s">
        <v>1849</v>
      </c>
      <c r="I1704" s="29">
        <v>1400</v>
      </c>
      <c r="J1704" s="29">
        <v>9</v>
      </c>
      <c r="K1704" s="29">
        <v>16</v>
      </c>
      <c r="L1704" s="29">
        <v>309000</v>
      </c>
      <c r="M1704" s="34">
        <f t="shared" si="53"/>
        <v>-4.8309178743961567E-3</v>
      </c>
    </row>
    <row r="1705" spans="1:13" x14ac:dyDescent="0.3">
      <c r="A1705" s="31" t="s">
        <v>1876</v>
      </c>
      <c r="B1705" s="31">
        <v>1400</v>
      </c>
      <c r="C1705" s="31">
        <v>10</v>
      </c>
      <c r="D1705" s="31">
        <v>18</v>
      </c>
      <c r="E1705" s="31">
        <v>249282</v>
      </c>
      <c r="F1705" s="34">
        <f t="shared" si="52"/>
        <v>-4.7271885205976139E-3</v>
      </c>
      <c r="H1705" s="31" t="s">
        <v>1850</v>
      </c>
      <c r="I1705" s="31">
        <v>1400</v>
      </c>
      <c r="J1705" s="31">
        <v>9</v>
      </c>
      <c r="K1705" s="31">
        <v>17</v>
      </c>
      <c r="L1705" s="31">
        <v>307500</v>
      </c>
      <c r="M1705" s="34">
        <f t="shared" si="53"/>
        <v>-4.8543689320388328E-3</v>
      </c>
    </row>
    <row r="1706" spans="1:13" x14ac:dyDescent="0.3">
      <c r="A1706" s="29" t="s">
        <v>1877</v>
      </c>
      <c r="B1706" s="29">
        <v>1400</v>
      </c>
      <c r="C1706" s="29">
        <v>10</v>
      </c>
      <c r="D1706" s="29">
        <v>19</v>
      </c>
      <c r="E1706" s="29">
        <v>249188</v>
      </c>
      <c r="F1706" s="34">
        <f t="shared" si="52"/>
        <v>-3.7708298232519422E-4</v>
      </c>
      <c r="H1706" s="29" t="s">
        <v>1851</v>
      </c>
      <c r="I1706" s="29">
        <v>1400</v>
      </c>
      <c r="J1706" s="29">
        <v>9</v>
      </c>
      <c r="K1706" s="29">
        <v>18</v>
      </c>
      <c r="L1706" s="29">
        <v>307200</v>
      </c>
      <c r="M1706" s="34">
        <f t="shared" si="53"/>
        <v>-9.7560975609756184E-4</v>
      </c>
    </row>
    <row r="1707" spans="1:13" x14ac:dyDescent="0.3">
      <c r="A1707" s="31" t="s">
        <v>1878</v>
      </c>
      <c r="B1707" s="31">
        <v>1400</v>
      </c>
      <c r="C1707" s="31">
        <v>10</v>
      </c>
      <c r="D1707" s="31">
        <v>20</v>
      </c>
      <c r="E1707" s="31">
        <v>248715</v>
      </c>
      <c r="F1707" s="34">
        <f t="shared" si="52"/>
        <v>-1.8981652407018546E-3</v>
      </c>
      <c r="H1707" s="31" t="s">
        <v>1852</v>
      </c>
      <c r="I1707" s="31">
        <v>1400</v>
      </c>
      <c r="J1707" s="31">
        <v>9</v>
      </c>
      <c r="K1707" s="31">
        <v>20</v>
      </c>
      <c r="L1707" s="31">
        <v>305000</v>
      </c>
      <c r="M1707" s="34">
        <f t="shared" si="53"/>
        <v>-7.1614583333333703E-3</v>
      </c>
    </row>
    <row r="1708" spans="1:13" x14ac:dyDescent="0.3">
      <c r="A1708" s="29" t="s">
        <v>1879</v>
      </c>
      <c r="B1708" s="29">
        <v>1400</v>
      </c>
      <c r="C1708" s="29">
        <v>10</v>
      </c>
      <c r="D1708" s="29">
        <v>21</v>
      </c>
      <c r="E1708" s="29">
        <v>249894</v>
      </c>
      <c r="F1708" s="34">
        <f t="shared" si="52"/>
        <v>4.740365478559827E-3</v>
      </c>
      <c r="H1708" s="29" t="s">
        <v>1853</v>
      </c>
      <c r="I1708" s="29">
        <v>1400</v>
      </c>
      <c r="J1708" s="29">
        <v>9</v>
      </c>
      <c r="K1708" s="29">
        <v>21</v>
      </c>
      <c r="L1708" s="29">
        <v>300800</v>
      </c>
      <c r="M1708" s="34">
        <f t="shared" si="53"/>
        <v>-1.3770491803278717E-2</v>
      </c>
    </row>
    <row r="1709" spans="1:13" x14ac:dyDescent="0.3">
      <c r="A1709" s="31" t="s">
        <v>1880</v>
      </c>
      <c r="B1709" s="31">
        <v>1400</v>
      </c>
      <c r="C1709" s="31">
        <v>10</v>
      </c>
      <c r="D1709" s="31">
        <v>22</v>
      </c>
      <c r="E1709" s="31">
        <v>248269</v>
      </c>
      <c r="F1709" s="34">
        <f t="shared" si="52"/>
        <v>-6.5027571690396968E-3</v>
      </c>
      <c r="H1709" s="31" t="s">
        <v>1854</v>
      </c>
      <c r="I1709" s="31">
        <v>1400</v>
      </c>
      <c r="J1709" s="31">
        <v>9</v>
      </c>
      <c r="K1709" s="31">
        <v>22</v>
      </c>
      <c r="L1709" s="31">
        <v>294500</v>
      </c>
      <c r="M1709" s="34">
        <f t="shared" si="53"/>
        <v>-2.0944148936170248E-2</v>
      </c>
    </row>
    <row r="1710" spans="1:13" x14ac:dyDescent="0.3">
      <c r="A1710" s="29" t="s">
        <v>1881</v>
      </c>
      <c r="B1710" s="29">
        <v>1400</v>
      </c>
      <c r="C1710" s="29">
        <v>10</v>
      </c>
      <c r="D1710" s="29">
        <v>23</v>
      </c>
      <c r="E1710" s="29">
        <v>247157</v>
      </c>
      <c r="F1710" s="34">
        <f t="shared" si="52"/>
        <v>-4.4790126838227806E-3</v>
      </c>
      <c r="H1710" s="29" t="s">
        <v>1855</v>
      </c>
      <c r="I1710" s="29">
        <v>1400</v>
      </c>
      <c r="J1710" s="29">
        <v>9</v>
      </c>
      <c r="K1710" s="29">
        <v>23</v>
      </c>
      <c r="L1710" s="29">
        <v>302300</v>
      </c>
      <c r="M1710" s="34">
        <f t="shared" si="53"/>
        <v>2.6485568760611145E-2</v>
      </c>
    </row>
    <row r="1711" spans="1:13" x14ac:dyDescent="0.3">
      <c r="A1711" s="31" t="s">
        <v>1882</v>
      </c>
      <c r="B1711" s="31">
        <v>1400</v>
      </c>
      <c r="C1711" s="31">
        <v>10</v>
      </c>
      <c r="D1711" s="31">
        <v>25</v>
      </c>
      <c r="E1711" s="31">
        <v>247381</v>
      </c>
      <c r="F1711" s="34">
        <f t="shared" si="52"/>
        <v>9.0630651771950177E-4</v>
      </c>
      <c r="H1711" s="31" t="s">
        <v>1856</v>
      </c>
      <c r="I1711" s="31">
        <v>1400</v>
      </c>
      <c r="J1711" s="31">
        <v>9</v>
      </c>
      <c r="K1711" s="31">
        <v>24</v>
      </c>
      <c r="L1711" s="31">
        <v>300700</v>
      </c>
      <c r="M1711" s="34">
        <f t="shared" si="53"/>
        <v>-5.292755540853511E-3</v>
      </c>
    </row>
    <row r="1712" spans="1:13" x14ac:dyDescent="0.3">
      <c r="A1712" s="29" t="s">
        <v>1883</v>
      </c>
      <c r="B1712" s="29">
        <v>1400</v>
      </c>
      <c r="C1712" s="29">
        <v>10</v>
      </c>
      <c r="D1712" s="29">
        <v>26</v>
      </c>
      <c r="E1712" s="29">
        <v>246605</v>
      </c>
      <c r="F1712" s="34">
        <f t="shared" si="52"/>
        <v>-3.1368617638379837E-3</v>
      </c>
      <c r="H1712" s="29" t="s">
        <v>1857</v>
      </c>
      <c r="I1712" s="29">
        <v>1400</v>
      </c>
      <c r="J1712" s="29">
        <v>9</v>
      </c>
      <c r="K1712" s="29">
        <v>25</v>
      </c>
      <c r="L1712" s="29">
        <v>299900</v>
      </c>
      <c r="M1712" s="34">
        <f t="shared" si="53"/>
        <v>-2.6604589291653324E-3</v>
      </c>
    </row>
    <row r="1713" spans="1:13" x14ac:dyDescent="0.3">
      <c r="A1713" s="31" t="s">
        <v>1884</v>
      </c>
      <c r="B1713" s="31">
        <v>1400</v>
      </c>
      <c r="C1713" s="31">
        <v>10</v>
      </c>
      <c r="D1713" s="31">
        <v>27</v>
      </c>
      <c r="E1713" s="31">
        <v>246861</v>
      </c>
      <c r="F1713" s="34">
        <f t="shared" si="52"/>
        <v>1.038097362178414E-3</v>
      </c>
      <c r="H1713" s="31" t="s">
        <v>1858</v>
      </c>
      <c r="I1713" s="31">
        <v>1400</v>
      </c>
      <c r="J1713" s="31">
        <v>9</v>
      </c>
      <c r="K1713" s="31">
        <v>27</v>
      </c>
      <c r="L1713" s="31">
        <v>298500</v>
      </c>
      <c r="M1713" s="34">
        <f t="shared" si="53"/>
        <v>-4.6682227409136079E-3</v>
      </c>
    </row>
    <row r="1714" spans="1:13" x14ac:dyDescent="0.3">
      <c r="A1714" s="29" t="s">
        <v>1885</v>
      </c>
      <c r="B1714" s="29">
        <v>1400</v>
      </c>
      <c r="C1714" s="29">
        <v>10</v>
      </c>
      <c r="D1714" s="29">
        <v>28</v>
      </c>
      <c r="E1714" s="29">
        <v>247094</v>
      </c>
      <c r="F1714" s="34">
        <f t="shared" si="52"/>
        <v>9.4385099306903975E-4</v>
      </c>
      <c r="H1714" s="29" t="s">
        <v>1859</v>
      </c>
      <c r="I1714" s="29">
        <v>1400</v>
      </c>
      <c r="J1714" s="29">
        <v>9</v>
      </c>
      <c r="K1714" s="29">
        <v>28</v>
      </c>
      <c r="L1714" s="29">
        <v>298900</v>
      </c>
      <c r="M1714" s="34">
        <f t="shared" si="53"/>
        <v>1.3400335008375563E-3</v>
      </c>
    </row>
    <row r="1715" spans="1:13" x14ac:dyDescent="0.3">
      <c r="A1715" s="31" t="s">
        <v>1886</v>
      </c>
      <c r="B1715" s="31">
        <v>1400</v>
      </c>
      <c r="C1715" s="31">
        <v>10</v>
      </c>
      <c r="D1715" s="31">
        <v>29</v>
      </c>
      <c r="E1715" s="31">
        <v>247932</v>
      </c>
      <c r="F1715" s="34">
        <f t="shared" si="52"/>
        <v>3.3914218880264357E-3</v>
      </c>
      <c r="H1715" s="31" t="s">
        <v>1860</v>
      </c>
      <c r="I1715" s="31">
        <v>1400</v>
      </c>
      <c r="J1715" s="31">
        <v>9</v>
      </c>
      <c r="K1715" s="31">
        <v>29</v>
      </c>
      <c r="L1715" s="31">
        <v>301800</v>
      </c>
      <c r="M1715" s="34">
        <f t="shared" si="53"/>
        <v>9.7022415523586591E-3</v>
      </c>
    </row>
    <row r="1716" spans="1:13" x14ac:dyDescent="0.3">
      <c r="A1716" s="29" t="s">
        <v>1887</v>
      </c>
      <c r="B1716" s="29">
        <v>1400</v>
      </c>
      <c r="C1716" s="29">
        <v>10</v>
      </c>
      <c r="D1716" s="29">
        <v>30</v>
      </c>
      <c r="E1716" s="29">
        <v>247737</v>
      </c>
      <c r="F1716" s="34">
        <f t="shared" si="52"/>
        <v>-7.8650597744545081E-4</v>
      </c>
      <c r="H1716" s="29" t="s">
        <v>1861</v>
      </c>
      <c r="I1716" s="29">
        <v>1400</v>
      </c>
      <c r="J1716" s="29">
        <v>9</v>
      </c>
      <c r="K1716" s="29">
        <v>30</v>
      </c>
      <c r="L1716" s="29">
        <v>302400</v>
      </c>
      <c r="M1716" s="34">
        <f t="shared" si="53"/>
        <v>1.9880715705764551E-3</v>
      </c>
    </row>
    <row r="1717" spans="1:13" x14ac:dyDescent="0.3">
      <c r="A1717" s="31" t="s">
        <v>1888</v>
      </c>
      <c r="B1717" s="31">
        <v>1400</v>
      </c>
      <c r="C1717" s="31">
        <v>11</v>
      </c>
      <c r="D1717" s="31">
        <v>2</v>
      </c>
      <c r="E1717" s="31">
        <v>247691</v>
      </c>
      <c r="F1717" s="34">
        <f t="shared" si="52"/>
        <v>-1.8568078244263209E-4</v>
      </c>
      <c r="H1717" s="31" t="s">
        <v>1862</v>
      </c>
      <c r="I1717" s="31">
        <v>1400</v>
      </c>
      <c r="J1717" s="31">
        <v>10</v>
      </c>
      <c r="K1717" s="31">
        <v>1</v>
      </c>
      <c r="L1717" s="31">
        <v>302500</v>
      </c>
      <c r="M1717" s="34">
        <f t="shared" si="53"/>
        <v>3.3068783068790353E-4</v>
      </c>
    </row>
    <row r="1718" spans="1:13" x14ac:dyDescent="0.3">
      <c r="A1718" s="29" t="s">
        <v>1889</v>
      </c>
      <c r="B1718" s="29">
        <v>1400</v>
      </c>
      <c r="C1718" s="29">
        <v>11</v>
      </c>
      <c r="D1718" s="29">
        <v>3</v>
      </c>
      <c r="E1718" s="29">
        <v>245823</v>
      </c>
      <c r="F1718" s="34">
        <f t="shared" si="52"/>
        <v>-7.5416547230218178E-3</v>
      </c>
      <c r="H1718" s="29" t="s">
        <v>1863</v>
      </c>
      <c r="I1718" s="29">
        <v>1400</v>
      </c>
      <c r="J1718" s="29">
        <v>10</v>
      </c>
      <c r="K1718" s="29">
        <v>2</v>
      </c>
      <c r="L1718" s="29">
        <v>300600</v>
      </c>
      <c r="M1718" s="34">
        <f t="shared" si="53"/>
        <v>-6.2809917355372002E-3</v>
      </c>
    </row>
    <row r="1719" spans="1:13" x14ac:dyDescent="0.3">
      <c r="A1719" s="31" t="s">
        <v>1890</v>
      </c>
      <c r="B1719" s="31">
        <v>1400</v>
      </c>
      <c r="C1719" s="31">
        <v>11</v>
      </c>
      <c r="D1719" s="31">
        <v>4</v>
      </c>
      <c r="E1719" s="31">
        <v>245375</v>
      </c>
      <c r="F1719" s="34">
        <f t="shared" si="52"/>
        <v>-1.8224494860122897E-3</v>
      </c>
      <c r="H1719" s="31" t="s">
        <v>1864</v>
      </c>
      <c r="I1719" s="31">
        <v>1400</v>
      </c>
      <c r="J1719" s="31">
        <v>10</v>
      </c>
      <c r="K1719" s="31">
        <v>4</v>
      </c>
      <c r="L1719" s="31">
        <v>308500</v>
      </c>
      <c r="M1719" s="34">
        <f t="shared" si="53"/>
        <v>2.6280771789753743E-2</v>
      </c>
    </row>
    <row r="1720" spans="1:13" x14ac:dyDescent="0.3">
      <c r="A1720" s="29" t="s">
        <v>1891</v>
      </c>
      <c r="B1720" s="29">
        <v>1400</v>
      </c>
      <c r="C1720" s="29">
        <v>11</v>
      </c>
      <c r="D1720" s="29">
        <v>5</v>
      </c>
      <c r="E1720" s="29">
        <v>246468</v>
      </c>
      <c r="F1720" s="34">
        <f t="shared" si="52"/>
        <v>4.4544065206317818E-3</v>
      </c>
      <c r="H1720" s="29" t="s">
        <v>1865</v>
      </c>
      <c r="I1720" s="29">
        <v>1400</v>
      </c>
      <c r="J1720" s="29">
        <v>10</v>
      </c>
      <c r="K1720" s="29">
        <v>5</v>
      </c>
      <c r="L1720" s="29">
        <v>300200</v>
      </c>
      <c r="M1720" s="34">
        <f t="shared" si="53"/>
        <v>-2.6904376012965914E-2</v>
      </c>
    </row>
    <row r="1721" spans="1:13" x14ac:dyDescent="0.3">
      <c r="A1721" s="31" t="s">
        <v>1892</v>
      </c>
      <c r="B1721" s="31">
        <v>1400</v>
      </c>
      <c r="C1721" s="31">
        <v>11</v>
      </c>
      <c r="D1721" s="31">
        <v>6</v>
      </c>
      <c r="E1721" s="31">
        <v>246670</v>
      </c>
      <c r="F1721" s="34">
        <f t="shared" si="52"/>
        <v>8.1957901228557617E-4</v>
      </c>
      <c r="H1721" s="31" t="s">
        <v>1866</v>
      </c>
      <c r="I1721" s="31">
        <v>1400</v>
      </c>
      <c r="J1721" s="31">
        <v>10</v>
      </c>
      <c r="K1721" s="31">
        <v>6</v>
      </c>
      <c r="L1721" s="31">
        <v>299500</v>
      </c>
      <c r="M1721" s="34">
        <f t="shared" si="53"/>
        <v>-2.3317788141239415E-3</v>
      </c>
    </row>
    <row r="1722" spans="1:13" x14ac:dyDescent="0.3">
      <c r="A1722" s="29" t="s">
        <v>1893</v>
      </c>
      <c r="B1722" s="29">
        <v>1400</v>
      </c>
      <c r="C1722" s="29">
        <v>11</v>
      </c>
      <c r="D1722" s="29">
        <v>7</v>
      </c>
      <c r="E1722" s="29">
        <v>245580</v>
      </c>
      <c r="F1722" s="34">
        <f t="shared" si="52"/>
        <v>-4.4188592046053854E-3</v>
      </c>
      <c r="H1722" s="29" t="s">
        <v>1867</v>
      </c>
      <c r="I1722" s="29">
        <v>1400</v>
      </c>
      <c r="J1722" s="29">
        <v>10</v>
      </c>
      <c r="K1722" s="29">
        <v>7</v>
      </c>
      <c r="L1722" s="29">
        <v>297200</v>
      </c>
      <c r="M1722" s="34">
        <f t="shared" si="53"/>
        <v>-7.679465776293859E-3</v>
      </c>
    </row>
    <row r="1723" spans="1:13" x14ac:dyDescent="0.3">
      <c r="A1723" s="31" t="s">
        <v>1894</v>
      </c>
      <c r="B1723" s="31">
        <v>1400</v>
      </c>
      <c r="C1723" s="31">
        <v>11</v>
      </c>
      <c r="D1723" s="31">
        <v>9</v>
      </c>
      <c r="E1723" s="31">
        <v>245580</v>
      </c>
      <c r="F1723" s="34">
        <f t="shared" si="52"/>
        <v>0</v>
      </c>
      <c r="H1723" s="31" t="s">
        <v>1868</v>
      </c>
      <c r="I1723" s="31">
        <v>1400</v>
      </c>
      <c r="J1723" s="31">
        <v>10</v>
      </c>
      <c r="K1723" s="31">
        <v>8</v>
      </c>
      <c r="L1723" s="31">
        <v>298300</v>
      </c>
      <c r="M1723" s="34">
        <f t="shared" si="53"/>
        <v>3.7012113055181484E-3</v>
      </c>
    </row>
    <row r="1724" spans="1:13" x14ac:dyDescent="0.3">
      <c r="A1724" s="29" t="s">
        <v>1895</v>
      </c>
      <c r="B1724" s="29">
        <v>1400</v>
      </c>
      <c r="C1724" s="29">
        <v>11</v>
      </c>
      <c r="D1724" s="29">
        <v>10</v>
      </c>
      <c r="E1724" s="29">
        <v>246026</v>
      </c>
      <c r="F1724" s="34">
        <f t="shared" si="52"/>
        <v>1.8161088036485751E-3</v>
      </c>
      <c r="H1724" s="29" t="s">
        <v>1869</v>
      </c>
      <c r="I1724" s="29">
        <v>1400</v>
      </c>
      <c r="J1724" s="29">
        <v>10</v>
      </c>
      <c r="K1724" s="29">
        <v>9</v>
      </c>
      <c r="L1724" s="29">
        <v>300000</v>
      </c>
      <c r="M1724" s="34">
        <f t="shared" si="53"/>
        <v>5.6989607777404583E-3</v>
      </c>
    </row>
    <row r="1725" spans="1:13" x14ac:dyDescent="0.3">
      <c r="A1725" s="31" t="s">
        <v>1896</v>
      </c>
      <c r="B1725" s="31">
        <v>1400</v>
      </c>
      <c r="C1725" s="31">
        <v>11</v>
      </c>
      <c r="D1725" s="31">
        <v>11</v>
      </c>
      <c r="E1725" s="31">
        <v>243730</v>
      </c>
      <c r="F1725" s="34">
        <f t="shared" si="52"/>
        <v>-9.3323469877167886E-3</v>
      </c>
      <c r="H1725" s="31" t="s">
        <v>1870</v>
      </c>
      <c r="I1725" s="31">
        <v>1400</v>
      </c>
      <c r="J1725" s="31">
        <v>10</v>
      </c>
      <c r="K1725" s="31">
        <v>11</v>
      </c>
      <c r="L1725" s="31">
        <v>296800</v>
      </c>
      <c r="M1725" s="34">
        <f t="shared" si="53"/>
        <v>-1.0666666666666713E-2</v>
      </c>
    </row>
    <row r="1726" spans="1:13" x14ac:dyDescent="0.3">
      <c r="A1726" s="29" t="s">
        <v>1897</v>
      </c>
      <c r="B1726" s="29">
        <v>1400</v>
      </c>
      <c r="C1726" s="29">
        <v>11</v>
      </c>
      <c r="D1726" s="29">
        <v>12</v>
      </c>
      <c r="E1726" s="29">
        <v>242557</v>
      </c>
      <c r="F1726" s="34">
        <f t="shared" si="52"/>
        <v>-4.8127025807245261E-3</v>
      </c>
      <c r="H1726" s="29" t="s">
        <v>1871</v>
      </c>
      <c r="I1726" s="29">
        <v>1400</v>
      </c>
      <c r="J1726" s="29">
        <v>10</v>
      </c>
      <c r="K1726" s="29">
        <v>12</v>
      </c>
      <c r="L1726" s="29">
        <v>295400</v>
      </c>
      <c r="M1726" s="34">
        <f t="shared" si="53"/>
        <v>-4.7169811320755262E-3</v>
      </c>
    </row>
    <row r="1727" spans="1:13" x14ac:dyDescent="0.3">
      <c r="A1727" s="31" t="s">
        <v>1898</v>
      </c>
      <c r="B1727" s="31">
        <v>1400</v>
      </c>
      <c r="C1727" s="31">
        <v>11</v>
      </c>
      <c r="D1727" s="31">
        <v>13</v>
      </c>
      <c r="E1727" s="31">
        <v>240325</v>
      </c>
      <c r="F1727" s="34">
        <f t="shared" si="52"/>
        <v>-9.2019607762299227E-3</v>
      </c>
      <c r="H1727" s="31" t="s">
        <v>1872</v>
      </c>
      <c r="I1727" s="31">
        <v>1400</v>
      </c>
      <c r="J1727" s="31">
        <v>10</v>
      </c>
      <c r="K1727" s="31">
        <v>13</v>
      </c>
      <c r="L1727" s="31">
        <v>292500</v>
      </c>
      <c r="M1727" s="34">
        <f t="shared" si="53"/>
        <v>-9.8171970209884885E-3</v>
      </c>
    </row>
    <row r="1728" spans="1:13" x14ac:dyDescent="0.3">
      <c r="A1728" s="29" t="s">
        <v>1899</v>
      </c>
      <c r="B1728" s="29">
        <v>1400</v>
      </c>
      <c r="C1728" s="29">
        <v>11</v>
      </c>
      <c r="D1728" s="29">
        <v>14</v>
      </c>
      <c r="E1728" s="29">
        <v>240888</v>
      </c>
      <c r="F1728" s="34">
        <f t="shared" si="52"/>
        <v>2.3426609799230835E-3</v>
      </c>
      <c r="H1728" s="29" t="s">
        <v>1873</v>
      </c>
      <c r="I1728" s="29">
        <v>1400</v>
      </c>
      <c r="J1728" s="29">
        <v>10</v>
      </c>
      <c r="K1728" s="29">
        <v>14</v>
      </c>
      <c r="L1728" s="29">
        <v>290800</v>
      </c>
      <c r="M1728" s="34">
        <f t="shared" si="53"/>
        <v>-5.8119658119658579E-3</v>
      </c>
    </row>
    <row r="1729" spans="1:13" x14ac:dyDescent="0.3">
      <c r="A1729" s="31" t="s">
        <v>1900</v>
      </c>
      <c r="B1729" s="31">
        <v>1400</v>
      </c>
      <c r="C1729" s="31">
        <v>11</v>
      </c>
      <c r="D1729" s="31">
        <v>16</v>
      </c>
      <c r="E1729" s="31">
        <v>238486</v>
      </c>
      <c r="F1729" s="34">
        <f t="shared" si="52"/>
        <v>-9.9714390089999938E-3</v>
      </c>
      <c r="H1729" s="31" t="s">
        <v>1874</v>
      </c>
      <c r="I1729" s="31">
        <v>1400</v>
      </c>
      <c r="J1729" s="31">
        <v>10</v>
      </c>
      <c r="K1729" s="31">
        <v>15</v>
      </c>
      <c r="L1729" s="31">
        <v>287600</v>
      </c>
      <c r="M1729" s="34">
        <f t="shared" si="53"/>
        <v>-1.1004126547455306E-2</v>
      </c>
    </row>
    <row r="1730" spans="1:13" x14ac:dyDescent="0.3">
      <c r="A1730" s="29" t="s">
        <v>1901</v>
      </c>
      <c r="B1730" s="29">
        <v>1400</v>
      </c>
      <c r="C1730" s="29">
        <v>11</v>
      </c>
      <c r="D1730" s="29">
        <v>17</v>
      </c>
      <c r="E1730" s="29">
        <v>238545</v>
      </c>
      <c r="F1730" s="34">
        <f t="shared" si="52"/>
        <v>2.4739397700490606E-4</v>
      </c>
      <c r="H1730" s="29" t="s">
        <v>1875</v>
      </c>
      <c r="I1730" s="29">
        <v>1400</v>
      </c>
      <c r="J1730" s="29">
        <v>10</v>
      </c>
      <c r="K1730" s="29">
        <v>16</v>
      </c>
      <c r="L1730" s="29">
        <v>289700</v>
      </c>
      <c r="M1730" s="34">
        <f t="shared" si="53"/>
        <v>7.3018080667592855E-3</v>
      </c>
    </row>
    <row r="1731" spans="1:13" x14ac:dyDescent="0.3">
      <c r="A1731" s="31" t="s">
        <v>1902</v>
      </c>
      <c r="B1731" s="31">
        <v>1400</v>
      </c>
      <c r="C1731" s="31">
        <v>11</v>
      </c>
      <c r="D1731" s="31">
        <v>18</v>
      </c>
      <c r="E1731" s="31">
        <v>239501</v>
      </c>
      <c r="F1731" s="34">
        <f t="shared" si="52"/>
        <v>4.0076295877087276E-3</v>
      </c>
      <c r="H1731" s="31" t="s">
        <v>1876</v>
      </c>
      <c r="I1731" s="31">
        <v>1400</v>
      </c>
      <c r="J1731" s="31">
        <v>10</v>
      </c>
      <c r="K1731" s="31">
        <v>18</v>
      </c>
      <c r="L1731" s="31">
        <v>280000</v>
      </c>
      <c r="M1731" s="34">
        <f t="shared" si="53"/>
        <v>-3.3482913358646837E-2</v>
      </c>
    </row>
    <row r="1732" spans="1:13" x14ac:dyDescent="0.3">
      <c r="A1732" s="29" t="s">
        <v>1903</v>
      </c>
      <c r="B1732" s="29">
        <v>1400</v>
      </c>
      <c r="C1732" s="29">
        <v>11</v>
      </c>
      <c r="D1732" s="29">
        <v>19</v>
      </c>
      <c r="E1732" s="29">
        <v>240063</v>
      </c>
      <c r="F1732" s="34">
        <f t="shared" si="52"/>
        <v>2.3465455259059631E-3</v>
      </c>
      <c r="H1732" s="29" t="s">
        <v>1877</v>
      </c>
      <c r="I1732" s="29">
        <v>1400</v>
      </c>
      <c r="J1732" s="29">
        <v>10</v>
      </c>
      <c r="K1732" s="29">
        <v>19</v>
      </c>
      <c r="L1732" s="29">
        <v>275500</v>
      </c>
      <c r="M1732" s="34">
        <f t="shared" si="53"/>
        <v>-1.6071428571428625E-2</v>
      </c>
    </row>
    <row r="1733" spans="1:13" x14ac:dyDescent="0.3">
      <c r="A1733" s="31" t="s">
        <v>1904</v>
      </c>
      <c r="B1733" s="31">
        <v>1400</v>
      </c>
      <c r="C1733" s="31">
        <v>11</v>
      </c>
      <c r="D1733" s="31">
        <v>20</v>
      </c>
      <c r="E1733" s="31">
        <v>240563</v>
      </c>
      <c r="F1733" s="34">
        <f t="shared" si="52"/>
        <v>2.0827866018502394E-3</v>
      </c>
      <c r="H1733" s="31" t="s">
        <v>1878</v>
      </c>
      <c r="I1733" s="31">
        <v>1400</v>
      </c>
      <c r="J1733" s="31">
        <v>10</v>
      </c>
      <c r="K1733" s="31">
        <v>20</v>
      </c>
      <c r="L1733" s="31">
        <v>281300</v>
      </c>
      <c r="M1733" s="34">
        <f t="shared" si="53"/>
        <v>2.1052631578947434E-2</v>
      </c>
    </row>
    <row r="1734" spans="1:13" x14ac:dyDescent="0.3">
      <c r="A1734" s="29" t="s">
        <v>1905</v>
      </c>
      <c r="B1734" s="29">
        <v>1400</v>
      </c>
      <c r="C1734" s="29">
        <v>11</v>
      </c>
      <c r="D1734" s="29">
        <v>21</v>
      </c>
      <c r="E1734" s="29">
        <v>238781</v>
      </c>
      <c r="F1734" s="34">
        <f t="shared" ref="F1734:F1746" si="54">E1734/E1733-1</f>
        <v>-7.4076229511603753E-3</v>
      </c>
      <c r="H1734" s="29" t="s">
        <v>1879</v>
      </c>
      <c r="I1734" s="29">
        <v>1400</v>
      </c>
      <c r="J1734" s="29">
        <v>10</v>
      </c>
      <c r="K1734" s="29">
        <v>21</v>
      </c>
      <c r="L1734" s="29">
        <v>282000</v>
      </c>
      <c r="M1734" s="34">
        <f t="shared" ref="M1734:M1789" si="55">L1734/L1733-1</f>
        <v>2.4884464984002985E-3</v>
      </c>
    </row>
    <row r="1735" spans="1:13" x14ac:dyDescent="0.3">
      <c r="A1735" s="31" t="s">
        <v>1906</v>
      </c>
      <c r="B1735" s="31">
        <v>1400</v>
      </c>
      <c r="C1735" s="31">
        <v>11</v>
      </c>
      <c r="D1735" s="31">
        <v>23</v>
      </c>
      <c r="E1735" s="31">
        <v>239200</v>
      </c>
      <c r="F1735" s="34">
        <f t="shared" si="54"/>
        <v>1.7547459806266374E-3</v>
      </c>
      <c r="H1735" s="31" t="s">
        <v>1880</v>
      </c>
      <c r="I1735" s="31">
        <v>1400</v>
      </c>
      <c r="J1735" s="31">
        <v>10</v>
      </c>
      <c r="K1735" s="31">
        <v>22</v>
      </c>
      <c r="L1735" s="31">
        <v>278800</v>
      </c>
      <c r="M1735" s="34">
        <f t="shared" si="55"/>
        <v>-1.134751773049647E-2</v>
      </c>
    </row>
    <row r="1736" spans="1:13" x14ac:dyDescent="0.3">
      <c r="A1736" s="29" t="s">
        <v>1907</v>
      </c>
      <c r="B1736" s="29">
        <v>1400</v>
      </c>
      <c r="C1736" s="29">
        <v>11</v>
      </c>
      <c r="D1736" s="29">
        <v>24</v>
      </c>
      <c r="E1736" s="29">
        <v>240987</v>
      </c>
      <c r="F1736" s="34">
        <f t="shared" si="54"/>
        <v>7.470735785953142E-3</v>
      </c>
      <c r="H1736" s="29" t="s">
        <v>1881</v>
      </c>
      <c r="I1736" s="29">
        <v>1400</v>
      </c>
      <c r="J1736" s="29">
        <v>10</v>
      </c>
      <c r="K1736" s="29">
        <v>23</v>
      </c>
      <c r="L1736" s="29">
        <v>281500</v>
      </c>
      <c r="M1736" s="34">
        <f t="shared" si="55"/>
        <v>9.6843615494979218E-3</v>
      </c>
    </row>
    <row r="1737" spans="1:13" x14ac:dyDescent="0.3">
      <c r="A1737" s="31" t="s">
        <v>1908</v>
      </c>
      <c r="B1737" s="31">
        <v>1400</v>
      </c>
      <c r="C1737" s="31">
        <v>11</v>
      </c>
      <c r="D1737" s="31">
        <v>25</v>
      </c>
      <c r="E1737" s="31">
        <v>241915</v>
      </c>
      <c r="F1737" s="34">
        <f t="shared" si="54"/>
        <v>3.8508301277662138E-3</v>
      </c>
      <c r="H1737" s="31" t="s">
        <v>1882</v>
      </c>
      <c r="I1737" s="31">
        <v>1400</v>
      </c>
      <c r="J1737" s="31">
        <v>10</v>
      </c>
      <c r="K1737" s="31">
        <v>25</v>
      </c>
      <c r="L1737" s="31">
        <v>278600</v>
      </c>
      <c r="M1737" s="34">
        <f t="shared" si="55"/>
        <v>-1.0301953818827703E-2</v>
      </c>
    </row>
    <row r="1738" spans="1:13" x14ac:dyDescent="0.3">
      <c r="A1738" s="29" t="s">
        <v>1909</v>
      </c>
      <c r="B1738" s="29">
        <v>1400</v>
      </c>
      <c r="C1738" s="29">
        <v>11</v>
      </c>
      <c r="D1738" s="29">
        <v>27</v>
      </c>
      <c r="E1738" s="29">
        <v>241778</v>
      </c>
      <c r="F1738" s="34">
        <f t="shared" si="54"/>
        <v>-5.6631461463740873E-4</v>
      </c>
      <c r="H1738" s="29" t="s">
        <v>1883</v>
      </c>
      <c r="I1738" s="29">
        <v>1400</v>
      </c>
      <c r="J1738" s="29">
        <v>10</v>
      </c>
      <c r="K1738" s="29">
        <v>26</v>
      </c>
      <c r="L1738" s="29">
        <v>277200</v>
      </c>
      <c r="M1738" s="34">
        <f t="shared" si="55"/>
        <v>-5.0251256281407253E-3</v>
      </c>
    </row>
    <row r="1739" spans="1:13" x14ac:dyDescent="0.3">
      <c r="A1739" s="31" t="s">
        <v>1910</v>
      </c>
      <c r="B1739" s="31">
        <v>1400</v>
      </c>
      <c r="C1739" s="31">
        <v>12</v>
      </c>
      <c r="D1739" s="31">
        <v>7</v>
      </c>
      <c r="E1739" s="31">
        <v>241240</v>
      </c>
      <c r="F1739" s="34">
        <f t="shared" si="54"/>
        <v>-2.2251817783255357E-3</v>
      </c>
      <c r="H1739" s="31" t="s">
        <v>1884</v>
      </c>
      <c r="I1739" s="31">
        <v>1400</v>
      </c>
      <c r="J1739" s="31">
        <v>10</v>
      </c>
      <c r="K1739" s="31">
        <v>27</v>
      </c>
      <c r="L1739" s="31">
        <v>272800</v>
      </c>
      <c r="M1739" s="34">
        <f t="shared" si="55"/>
        <v>-1.5873015873015928E-2</v>
      </c>
    </row>
    <row r="1740" spans="1:13" x14ac:dyDescent="0.3">
      <c r="A1740" s="29" t="s">
        <v>1911</v>
      </c>
      <c r="B1740" s="29">
        <v>1400</v>
      </c>
      <c r="C1740" s="29">
        <v>12</v>
      </c>
      <c r="D1740" s="29">
        <v>16</v>
      </c>
      <c r="E1740" s="29">
        <v>242198</v>
      </c>
      <c r="F1740" s="34">
        <f t="shared" si="54"/>
        <v>3.9711490631735291E-3</v>
      </c>
      <c r="H1740" s="29" t="s">
        <v>1885</v>
      </c>
      <c r="I1740" s="29">
        <v>1400</v>
      </c>
      <c r="J1740" s="29">
        <v>10</v>
      </c>
      <c r="K1740" s="29">
        <v>28</v>
      </c>
      <c r="L1740" s="29">
        <v>277600</v>
      </c>
      <c r="M1740" s="34">
        <f t="shared" si="55"/>
        <v>1.7595307917888547E-2</v>
      </c>
    </row>
    <row r="1741" spans="1:13" x14ac:dyDescent="0.3">
      <c r="A1741" s="31" t="s">
        <v>1912</v>
      </c>
      <c r="B1741" s="31">
        <v>1400</v>
      </c>
      <c r="C1741" s="31">
        <v>12</v>
      </c>
      <c r="D1741" s="31">
        <v>17</v>
      </c>
      <c r="E1741" s="31">
        <v>242847</v>
      </c>
      <c r="F1741" s="34">
        <f t="shared" si="54"/>
        <v>2.6796257607413221E-3</v>
      </c>
      <c r="H1741" s="31" t="s">
        <v>1886</v>
      </c>
      <c r="I1741" s="31">
        <v>1400</v>
      </c>
      <c r="J1741" s="31">
        <v>10</v>
      </c>
      <c r="K1741" s="31">
        <v>29</v>
      </c>
      <c r="L1741" s="31">
        <v>279200</v>
      </c>
      <c r="M1741" s="34">
        <f t="shared" si="55"/>
        <v>5.7636887608070175E-3</v>
      </c>
    </row>
    <row r="1742" spans="1:13" x14ac:dyDescent="0.3">
      <c r="A1742" s="29" t="s">
        <v>1913</v>
      </c>
      <c r="B1742" s="29">
        <v>1400</v>
      </c>
      <c r="C1742" s="29">
        <v>12</v>
      </c>
      <c r="D1742" s="29">
        <v>18</v>
      </c>
      <c r="E1742" s="29">
        <v>240683</v>
      </c>
      <c r="F1742" s="34">
        <f t="shared" si="54"/>
        <v>-8.9109603989343533E-3</v>
      </c>
      <c r="H1742" s="29" t="s">
        <v>1887</v>
      </c>
      <c r="I1742" s="29">
        <v>1400</v>
      </c>
      <c r="J1742" s="29">
        <v>10</v>
      </c>
      <c r="K1742" s="29">
        <v>30</v>
      </c>
      <c r="L1742" s="29">
        <v>281000</v>
      </c>
      <c r="M1742" s="34">
        <f t="shared" si="55"/>
        <v>6.4469914040115039E-3</v>
      </c>
    </row>
    <row r="1743" spans="1:13" x14ac:dyDescent="0.3">
      <c r="A1743" s="31" t="s">
        <v>1914</v>
      </c>
      <c r="B1743" s="31">
        <v>1400</v>
      </c>
      <c r="C1743" s="31">
        <v>12</v>
      </c>
      <c r="D1743" s="31">
        <v>21</v>
      </c>
      <c r="E1743" s="31">
        <v>239832</v>
      </c>
      <c r="F1743" s="34">
        <f t="shared" si="54"/>
        <v>-3.5357711180266094E-3</v>
      </c>
      <c r="H1743" s="31" t="s">
        <v>1962</v>
      </c>
      <c r="I1743" s="31">
        <v>1400</v>
      </c>
      <c r="J1743" s="31">
        <v>11</v>
      </c>
      <c r="K1743" s="31">
        <v>1</v>
      </c>
      <c r="L1743" s="31">
        <v>280000</v>
      </c>
      <c r="M1743" s="34">
        <f t="shared" si="55"/>
        <v>-3.558718861209953E-3</v>
      </c>
    </row>
    <row r="1744" spans="1:13" x14ac:dyDescent="0.3">
      <c r="A1744" s="29" t="s">
        <v>1915</v>
      </c>
      <c r="B1744" s="29">
        <v>1400</v>
      </c>
      <c r="C1744" s="29">
        <v>12</v>
      </c>
      <c r="D1744" s="29">
        <v>23</v>
      </c>
      <c r="E1744" s="29">
        <v>240718</v>
      </c>
      <c r="F1744" s="34">
        <f t="shared" si="54"/>
        <v>3.6942526435170819E-3</v>
      </c>
      <c r="H1744" s="29" t="s">
        <v>1888</v>
      </c>
      <c r="I1744" s="29">
        <v>1400</v>
      </c>
      <c r="J1744" s="29">
        <v>11</v>
      </c>
      <c r="K1744" s="29">
        <v>2</v>
      </c>
      <c r="L1744" s="29">
        <v>278800</v>
      </c>
      <c r="M1744" s="34">
        <f t="shared" si="55"/>
        <v>-4.2857142857143371E-3</v>
      </c>
    </row>
    <row r="1745" spans="1:13" x14ac:dyDescent="0.3">
      <c r="A1745" s="31" t="s">
        <v>1916</v>
      </c>
      <c r="B1745" s="31">
        <v>1400</v>
      </c>
      <c r="C1745" s="31">
        <v>12</v>
      </c>
      <c r="D1745" s="31">
        <v>24</v>
      </c>
      <c r="E1745" s="31">
        <v>239436</v>
      </c>
      <c r="F1745" s="34">
        <f t="shared" si="54"/>
        <v>-5.3257338462433523E-3</v>
      </c>
      <c r="H1745" s="31" t="s">
        <v>1889</v>
      </c>
      <c r="I1745" s="31">
        <v>1400</v>
      </c>
      <c r="J1745" s="31">
        <v>11</v>
      </c>
      <c r="K1745" s="31">
        <v>3</v>
      </c>
      <c r="L1745" s="31">
        <v>280300</v>
      </c>
      <c r="M1745" s="34">
        <f t="shared" si="55"/>
        <v>5.3802008608321295E-3</v>
      </c>
    </row>
    <row r="1746" spans="1:13" x14ac:dyDescent="0.3">
      <c r="A1746" s="29" t="s">
        <v>1917</v>
      </c>
      <c r="B1746" s="29">
        <v>1400</v>
      </c>
      <c r="C1746" s="29">
        <v>12</v>
      </c>
      <c r="D1746" s="29">
        <v>25</v>
      </c>
      <c r="E1746" s="29">
        <v>239436</v>
      </c>
      <c r="F1746" s="34">
        <f t="shared" si="54"/>
        <v>0</v>
      </c>
      <c r="H1746" s="29" t="s">
        <v>1890</v>
      </c>
      <c r="I1746" s="29">
        <v>1400</v>
      </c>
      <c r="J1746" s="29">
        <v>11</v>
      </c>
      <c r="K1746" s="29">
        <v>4</v>
      </c>
      <c r="L1746" s="29">
        <v>281500</v>
      </c>
      <c r="M1746" s="34">
        <f t="shared" si="55"/>
        <v>4.2811273635390279E-3</v>
      </c>
    </row>
    <row r="1747" spans="1:13" x14ac:dyDescent="0.3">
      <c r="H1747" s="31" t="s">
        <v>1891</v>
      </c>
      <c r="I1747" s="31">
        <v>1400</v>
      </c>
      <c r="J1747" s="31">
        <v>11</v>
      </c>
      <c r="K1747" s="31">
        <v>5</v>
      </c>
      <c r="L1747" s="31">
        <v>281000</v>
      </c>
      <c r="M1747" s="34">
        <f t="shared" si="55"/>
        <v>-1.7761989342806039E-3</v>
      </c>
    </row>
    <row r="1748" spans="1:13" x14ac:dyDescent="0.3">
      <c r="H1748" s="29" t="s">
        <v>1892</v>
      </c>
      <c r="I1748" s="29">
        <v>1400</v>
      </c>
      <c r="J1748" s="29">
        <v>11</v>
      </c>
      <c r="K1748" s="29">
        <v>6</v>
      </c>
      <c r="L1748" s="29">
        <v>279500</v>
      </c>
      <c r="M1748" s="34">
        <f t="shared" si="55"/>
        <v>-5.3380782918149849E-3</v>
      </c>
    </row>
    <row r="1749" spans="1:13" x14ac:dyDescent="0.3">
      <c r="H1749" s="31" t="s">
        <v>1893</v>
      </c>
      <c r="I1749" s="31">
        <v>1400</v>
      </c>
      <c r="J1749" s="31">
        <v>11</v>
      </c>
      <c r="K1749" s="31">
        <v>7</v>
      </c>
      <c r="L1749" s="31">
        <v>280000</v>
      </c>
      <c r="M1749" s="34">
        <f t="shared" si="55"/>
        <v>1.7889087656528524E-3</v>
      </c>
    </row>
    <row r="1750" spans="1:13" x14ac:dyDescent="0.3">
      <c r="H1750" s="29" t="s">
        <v>1894</v>
      </c>
      <c r="I1750" s="29">
        <v>1400</v>
      </c>
      <c r="J1750" s="29">
        <v>11</v>
      </c>
      <c r="K1750" s="29">
        <v>9</v>
      </c>
      <c r="L1750" s="29">
        <v>281300</v>
      </c>
      <c r="M1750" s="34">
        <f t="shared" si="55"/>
        <v>4.6428571428571708E-3</v>
      </c>
    </row>
    <row r="1751" spans="1:13" x14ac:dyDescent="0.3">
      <c r="H1751" s="31" t="s">
        <v>1895</v>
      </c>
      <c r="I1751" s="31">
        <v>1400</v>
      </c>
      <c r="J1751" s="31">
        <v>11</v>
      </c>
      <c r="K1751" s="31">
        <v>10</v>
      </c>
      <c r="L1751" s="31">
        <v>281400</v>
      </c>
      <c r="M1751" s="34">
        <f t="shared" si="55"/>
        <v>3.554923569142332E-4</v>
      </c>
    </row>
    <row r="1752" spans="1:13" x14ac:dyDescent="0.3">
      <c r="H1752" s="29" t="s">
        <v>1896</v>
      </c>
      <c r="I1752" s="29">
        <v>1400</v>
      </c>
      <c r="J1752" s="29">
        <v>11</v>
      </c>
      <c r="K1752" s="29">
        <v>11</v>
      </c>
      <c r="L1752" s="29">
        <v>279000</v>
      </c>
      <c r="M1752" s="34">
        <f t="shared" si="55"/>
        <v>-8.5287846481876262E-3</v>
      </c>
    </row>
    <row r="1753" spans="1:13" x14ac:dyDescent="0.3">
      <c r="H1753" s="31" t="s">
        <v>1897</v>
      </c>
      <c r="I1753" s="31">
        <v>1400</v>
      </c>
      <c r="J1753" s="31">
        <v>11</v>
      </c>
      <c r="K1753" s="31">
        <v>12</v>
      </c>
      <c r="L1753" s="31">
        <v>277800</v>
      </c>
      <c r="M1753" s="34">
        <f t="shared" si="55"/>
        <v>-4.3010752688171783E-3</v>
      </c>
    </row>
    <row r="1754" spans="1:13" x14ac:dyDescent="0.3">
      <c r="H1754" s="29" t="s">
        <v>1898</v>
      </c>
      <c r="I1754" s="29">
        <v>1400</v>
      </c>
      <c r="J1754" s="29">
        <v>11</v>
      </c>
      <c r="K1754" s="29">
        <v>13</v>
      </c>
      <c r="L1754" s="29">
        <v>275500</v>
      </c>
      <c r="M1754" s="34">
        <f t="shared" si="55"/>
        <v>-8.2793376529877172E-3</v>
      </c>
    </row>
    <row r="1755" spans="1:13" x14ac:dyDescent="0.3">
      <c r="H1755" s="31" t="s">
        <v>1899</v>
      </c>
      <c r="I1755" s="31">
        <v>1400</v>
      </c>
      <c r="J1755" s="31">
        <v>11</v>
      </c>
      <c r="K1755" s="31">
        <v>14</v>
      </c>
      <c r="L1755" s="31">
        <v>275400</v>
      </c>
      <c r="M1755" s="34">
        <f t="shared" si="55"/>
        <v>-3.6297640653359942E-4</v>
      </c>
    </row>
    <row r="1756" spans="1:13" x14ac:dyDescent="0.3">
      <c r="H1756" s="29" t="s">
        <v>1900</v>
      </c>
      <c r="I1756" s="29">
        <v>1400</v>
      </c>
      <c r="J1756" s="29">
        <v>11</v>
      </c>
      <c r="K1756" s="29">
        <v>16</v>
      </c>
      <c r="L1756" s="29">
        <v>264500</v>
      </c>
      <c r="M1756" s="34">
        <f t="shared" si="55"/>
        <v>-3.9578794480755297E-2</v>
      </c>
    </row>
    <row r="1757" spans="1:13" x14ac:dyDescent="0.3">
      <c r="H1757" s="31" t="s">
        <v>1901</v>
      </c>
      <c r="I1757" s="31">
        <v>1400</v>
      </c>
      <c r="J1757" s="31">
        <v>11</v>
      </c>
      <c r="K1757" s="31">
        <v>17</v>
      </c>
      <c r="L1757" s="31">
        <v>270300</v>
      </c>
      <c r="M1757" s="34">
        <f t="shared" si="55"/>
        <v>2.1928166351606881E-2</v>
      </c>
    </row>
    <row r="1758" spans="1:13" x14ac:dyDescent="0.3">
      <c r="H1758" s="29" t="s">
        <v>1902</v>
      </c>
      <c r="I1758" s="29">
        <v>1400</v>
      </c>
      <c r="J1758" s="29">
        <v>11</v>
      </c>
      <c r="K1758" s="29">
        <v>18</v>
      </c>
      <c r="L1758" s="29">
        <v>266200</v>
      </c>
      <c r="M1758" s="34">
        <f t="shared" si="55"/>
        <v>-1.5168331483536801E-2</v>
      </c>
    </row>
    <row r="1759" spans="1:13" x14ac:dyDescent="0.3">
      <c r="H1759" s="31" t="s">
        <v>1903</v>
      </c>
      <c r="I1759" s="31">
        <v>1400</v>
      </c>
      <c r="J1759" s="31">
        <v>11</v>
      </c>
      <c r="K1759" s="31">
        <v>19</v>
      </c>
      <c r="L1759" s="31">
        <v>266500</v>
      </c>
      <c r="M1759" s="34">
        <f t="shared" si="55"/>
        <v>1.1269722013522721E-3</v>
      </c>
    </row>
    <row r="1760" spans="1:13" x14ac:dyDescent="0.3">
      <c r="H1760" s="29" t="s">
        <v>1904</v>
      </c>
      <c r="I1760" s="29">
        <v>1400</v>
      </c>
      <c r="J1760" s="29">
        <v>11</v>
      </c>
      <c r="K1760" s="29">
        <v>20</v>
      </c>
      <c r="L1760" s="29">
        <v>266000</v>
      </c>
      <c r="M1760" s="34">
        <f t="shared" si="55"/>
        <v>-1.8761726078799779E-3</v>
      </c>
    </row>
    <row r="1761" spans="8:13" x14ac:dyDescent="0.3">
      <c r="H1761" s="31" t="s">
        <v>1905</v>
      </c>
      <c r="I1761" s="31">
        <v>1400</v>
      </c>
      <c r="J1761" s="31">
        <v>11</v>
      </c>
      <c r="K1761" s="31">
        <v>21</v>
      </c>
      <c r="L1761" s="31">
        <v>265000</v>
      </c>
      <c r="M1761" s="34">
        <f t="shared" si="55"/>
        <v>-3.7593984962406291E-3</v>
      </c>
    </row>
    <row r="1762" spans="8:13" x14ac:dyDescent="0.3">
      <c r="H1762" s="29" t="s">
        <v>1906</v>
      </c>
      <c r="I1762" s="29">
        <v>1400</v>
      </c>
      <c r="J1762" s="29">
        <v>11</v>
      </c>
      <c r="K1762" s="29">
        <v>23</v>
      </c>
      <c r="L1762" s="29">
        <v>269200</v>
      </c>
      <c r="M1762" s="34">
        <f t="shared" si="55"/>
        <v>1.584905660377367E-2</v>
      </c>
    </row>
    <row r="1763" spans="8:13" x14ac:dyDescent="0.3">
      <c r="H1763" s="31" t="s">
        <v>1907</v>
      </c>
      <c r="I1763" s="31">
        <v>1400</v>
      </c>
      <c r="J1763" s="31">
        <v>11</v>
      </c>
      <c r="K1763" s="31">
        <v>24</v>
      </c>
      <c r="L1763" s="31">
        <v>272700</v>
      </c>
      <c r="M1763" s="34">
        <f t="shared" si="55"/>
        <v>1.3001485884100994E-2</v>
      </c>
    </row>
    <row r="1764" spans="8:13" x14ac:dyDescent="0.3">
      <c r="H1764" s="29" t="s">
        <v>1908</v>
      </c>
      <c r="I1764" s="29">
        <v>1400</v>
      </c>
      <c r="J1764" s="29">
        <v>11</v>
      </c>
      <c r="K1764" s="29">
        <v>25</v>
      </c>
      <c r="L1764" s="29">
        <v>272500</v>
      </c>
      <c r="M1764" s="34">
        <f t="shared" si="55"/>
        <v>-7.334066740006806E-4</v>
      </c>
    </row>
    <row r="1765" spans="8:13" x14ac:dyDescent="0.3">
      <c r="H1765" s="31" t="s">
        <v>1963</v>
      </c>
      <c r="I1765" s="31">
        <v>1400</v>
      </c>
      <c r="J1765" s="31">
        <v>11</v>
      </c>
      <c r="K1765" s="31">
        <v>26</v>
      </c>
      <c r="L1765" s="31">
        <v>269500</v>
      </c>
      <c r="M1765" s="34">
        <f t="shared" si="55"/>
        <v>-1.1009174311926606E-2</v>
      </c>
    </row>
    <row r="1766" spans="8:13" x14ac:dyDescent="0.3">
      <c r="H1766" s="29" t="s">
        <v>1909</v>
      </c>
      <c r="I1766" s="29">
        <v>1400</v>
      </c>
      <c r="J1766" s="29">
        <v>11</v>
      </c>
      <c r="K1766" s="29">
        <v>27</v>
      </c>
      <c r="L1766" s="29">
        <v>268400</v>
      </c>
      <c r="M1766" s="34">
        <f t="shared" si="55"/>
        <v>-4.0816326530612734E-3</v>
      </c>
    </row>
    <row r="1767" spans="8:13" x14ac:dyDescent="0.3">
      <c r="H1767" s="31" t="s">
        <v>1964</v>
      </c>
      <c r="I1767" s="31">
        <v>1400</v>
      </c>
      <c r="J1767" s="31">
        <v>11</v>
      </c>
      <c r="K1767" s="31">
        <v>28</v>
      </c>
      <c r="L1767" s="31">
        <v>261800</v>
      </c>
      <c r="M1767" s="34">
        <f t="shared" si="55"/>
        <v>-2.4590163934426257E-2</v>
      </c>
    </row>
    <row r="1768" spans="8:13" x14ac:dyDescent="0.3">
      <c r="H1768" s="29" t="s">
        <v>1965</v>
      </c>
      <c r="I1768" s="29">
        <v>1400</v>
      </c>
      <c r="J1768" s="29">
        <v>11</v>
      </c>
      <c r="K1768" s="29">
        <v>30</v>
      </c>
      <c r="L1768" s="29">
        <v>262000</v>
      </c>
      <c r="M1768" s="34">
        <f t="shared" si="55"/>
        <v>7.6394194041262686E-4</v>
      </c>
    </row>
    <row r="1769" spans="8:13" x14ac:dyDescent="0.3">
      <c r="H1769" s="31" t="s">
        <v>1966</v>
      </c>
      <c r="I1769" s="31">
        <v>1400</v>
      </c>
      <c r="J1769" s="31">
        <v>12</v>
      </c>
      <c r="K1769" s="31">
        <v>1</v>
      </c>
      <c r="L1769" s="31">
        <v>257500</v>
      </c>
      <c r="M1769" s="34">
        <f t="shared" si="55"/>
        <v>-1.717557251908397E-2</v>
      </c>
    </row>
    <row r="1770" spans="8:13" x14ac:dyDescent="0.3">
      <c r="H1770" s="29" t="s">
        <v>1967</v>
      </c>
      <c r="I1770" s="29">
        <v>1400</v>
      </c>
      <c r="J1770" s="29">
        <v>12</v>
      </c>
      <c r="K1770" s="29">
        <v>2</v>
      </c>
      <c r="L1770" s="29">
        <v>260800</v>
      </c>
      <c r="M1770" s="34">
        <f t="shared" si="55"/>
        <v>1.2815533980582439E-2</v>
      </c>
    </row>
    <row r="1771" spans="8:13" x14ac:dyDescent="0.3">
      <c r="H1771" s="31" t="s">
        <v>1968</v>
      </c>
      <c r="I1771" s="31">
        <v>1400</v>
      </c>
      <c r="J1771" s="31">
        <v>12</v>
      </c>
      <c r="K1771" s="31">
        <v>3</v>
      </c>
      <c r="L1771" s="31">
        <v>263000</v>
      </c>
      <c r="M1771" s="34">
        <f t="shared" si="55"/>
        <v>8.4355828220858964E-3</v>
      </c>
    </row>
    <row r="1772" spans="8:13" x14ac:dyDescent="0.3">
      <c r="H1772" s="29" t="s">
        <v>1969</v>
      </c>
      <c r="I1772" s="29">
        <v>1400</v>
      </c>
      <c r="J1772" s="29">
        <v>12</v>
      </c>
      <c r="K1772" s="29">
        <v>4</v>
      </c>
      <c r="L1772" s="29">
        <v>262500</v>
      </c>
      <c r="M1772" s="34">
        <f t="shared" si="55"/>
        <v>-1.9011406844106071E-3</v>
      </c>
    </row>
    <row r="1773" spans="8:13" x14ac:dyDescent="0.3">
      <c r="H1773" s="31" t="s">
        <v>1970</v>
      </c>
      <c r="I1773" s="31">
        <v>1400</v>
      </c>
      <c r="J1773" s="31">
        <v>12</v>
      </c>
      <c r="K1773" s="31">
        <v>5</v>
      </c>
      <c r="L1773" s="31">
        <v>263500</v>
      </c>
      <c r="M1773" s="34">
        <f t="shared" si="55"/>
        <v>3.8095238095237072E-3</v>
      </c>
    </row>
    <row r="1774" spans="8:13" x14ac:dyDescent="0.3">
      <c r="H1774" s="29" t="s">
        <v>1910</v>
      </c>
      <c r="I1774" s="29">
        <v>1400</v>
      </c>
      <c r="J1774" s="29">
        <v>12</v>
      </c>
      <c r="K1774" s="29">
        <v>7</v>
      </c>
      <c r="L1774" s="29">
        <v>263200</v>
      </c>
      <c r="M1774" s="34">
        <f t="shared" si="55"/>
        <v>-1.1385199240986354E-3</v>
      </c>
    </row>
    <row r="1775" spans="8:13" x14ac:dyDescent="0.3">
      <c r="H1775" s="31" t="s">
        <v>1971</v>
      </c>
      <c r="I1775" s="31">
        <v>1400</v>
      </c>
      <c r="J1775" s="31">
        <v>12</v>
      </c>
      <c r="K1775" s="31">
        <v>8</v>
      </c>
      <c r="L1775" s="31">
        <v>263200</v>
      </c>
      <c r="M1775" s="34">
        <f t="shared" si="55"/>
        <v>0</v>
      </c>
    </row>
    <row r="1776" spans="8:13" x14ac:dyDescent="0.3">
      <c r="H1776" s="29" t="s">
        <v>1972</v>
      </c>
      <c r="I1776" s="29">
        <v>1400</v>
      </c>
      <c r="J1776" s="29">
        <v>12</v>
      </c>
      <c r="K1776" s="29">
        <v>9</v>
      </c>
      <c r="L1776" s="29">
        <v>260500</v>
      </c>
      <c r="M1776" s="34">
        <f t="shared" si="55"/>
        <v>-1.0258358662613931E-2</v>
      </c>
    </row>
    <row r="1777" spans="8:13" x14ac:dyDescent="0.3">
      <c r="H1777" s="31" t="s">
        <v>1973</v>
      </c>
      <c r="I1777" s="31">
        <v>1400</v>
      </c>
      <c r="J1777" s="31">
        <v>12</v>
      </c>
      <c r="K1777" s="31">
        <v>10</v>
      </c>
      <c r="L1777" s="31">
        <v>261800</v>
      </c>
      <c r="M1777" s="34">
        <f t="shared" si="55"/>
        <v>4.9904030710172798E-3</v>
      </c>
    </row>
    <row r="1778" spans="8:13" x14ac:dyDescent="0.3">
      <c r="H1778" s="29" t="s">
        <v>1974</v>
      </c>
      <c r="I1778" s="29">
        <v>1400</v>
      </c>
      <c r="J1778" s="29">
        <v>12</v>
      </c>
      <c r="K1778" s="29">
        <v>11</v>
      </c>
      <c r="L1778" s="29">
        <v>261200</v>
      </c>
      <c r="M1778" s="34">
        <f t="shared" si="55"/>
        <v>-2.2918258212375475E-3</v>
      </c>
    </row>
    <row r="1779" spans="8:13" x14ac:dyDescent="0.3">
      <c r="H1779" s="31" t="s">
        <v>1975</v>
      </c>
      <c r="I1779" s="31">
        <v>1400</v>
      </c>
      <c r="J1779" s="31">
        <v>12</v>
      </c>
      <c r="K1779" s="31">
        <v>12</v>
      </c>
      <c r="L1779" s="31">
        <v>260500</v>
      </c>
      <c r="M1779" s="34">
        <f t="shared" si="55"/>
        <v>-2.6799387442573153E-3</v>
      </c>
    </row>
    <row r="1780" spans="8:13" x14ac:dyDescent="0.3">
      <c r="H1780" s="29" t="s">
        <v>1976</v>
      </c>
      <c r="I1780" s="29">
        <v>1400</v>
      </c>
      <c r="J1780" s="29">
        <v>12</v>
      </c>
      <c r="K1780" s="29">
        <v>14</v>
      </c>
      <c r="L1780" s="29">
        <v>257000</v>
      </c>
      <c r="M1780" s="34">
        <f t="shared" si="55"/>
        <v>-1.3435700575815779E-2</v>
      </c>
    </row>
    <row r="1781" spans="8:13" x14ac:dyDescent="0.3">
      <c r="H1781" s="31" t="s">
        <v>1977</v>
      </c>
      <c r="I1781" s="31">
        <v>1400</v>
      </c>
      <c r="J1781" s="31">
        <v>12</v>
      </c>
      <c r="K1781" s="31">
        <v>15</v>
      </c>
      <c r="L1781" s="31">
        <v>256000</v>
      </c>
      <c r="M1781" s="34">
        <f t="shared" si="55"/>
        <v>-3.8910505836575737E-3</v>
      </c>
    </row>
    <row r="1782" spans="8:13" x14ac:dyDescent="0.3">
      <c r="H1782" s="29" t="s">
        <v>1911</v>
      </c>
      <c r="I1782" s="29">
        <v>1400</v>
      </c>
      <c r="J1782" s="29">
        <v>12</v>
      </c>
      <c r="K1782" s="29">
        <v>16</v>
      </c>
      <c r="L1782" s="29">
        <v>260000</v>
      </c>
      <c r="M1782" s="34">
        <f t="shared" si="55"/>
        <v>1.5625E-2</v>
      </c>
    </row>
    <row r="1783" spans="8:13" x14ac:dyDescent="0.3">
      <c r="H1783" s="31" t="s">
        <v>1912</v>
      </c>
      <c r="I1783" s="31">
        <v>1400</v>
      </c>
      <c r="J1783" s="31">
        <v>12</v>
      </c>
      <c r="K1783" s="31">
        <v>17</v>
      </c>
      <c r="L1783" s="31">
        <v>261000</v>
      </c>
      <c r="M1783" s="34">
        <f t="shared" si="55"/>
        <v>3.8461538461538325E-3</v>
      </c>
    </row>
    <row r="1784" spans="8:13" x14ac:dyDescent="0.3">
      <c r="H1784" s="29" t="s">
        <v>1913</v>
      </c>
      <c r="I1784" s="29">
        <v>1400</v>
      </c>
      <c r="J1784" s="29">
        <v>12</v>
      </c>
      <c r="K1784" s="29">
        <v>18</v>
      </c>
      <c r="L1784" s="29">
        <v>257900</v>
      </c>
      <c r="M1784" s="34">
        <f t="shared" si="55"/>
        <v>-1.1877394636015337E-2</v>
      </c>
    </row>
    <row r="1785" spans="8:13" x14ac:dyDescent="0.3">
      <c r="H1785" s="31" t="s">
        <v>1978</v>
      </c>
      <c r="I1785" s="31">
        <v>1400</v>
      </c>
      <c r="J1785" s="31">
        <v>12</v>
      </c>
      <c r="K1785" s="31">
        <v>19</v>
      </c>
      <c r="L1785" s="31">
        <v>258500</v>
      </c>
      <c r="M1785" s="34">
        <f t="shared" si="55"/>
        <v>2.3264831329972147E-3</v>
      </c>
    </row>
    <row r="1786" spans="8:13" x14ac:dyDescent="0.3">
      <c r="H1786" s="29" t="s">
        <v>1914</v>
      </c>
      <c r="I1786" s="29">
        <v>1400</v>
      </c>
      <c r="J1786" s="29">
        <v>12</v>
      </c>
      <c r="K1786" s="29">
        <v>21</v>
      </c>
      <c r="L1786" s="29">
        <v>259500</v>
      </c>
      <c r="M1786" s="34">
        <f t="shared" si="55"/>
        <v>3.8684719535784229E-3</v>
      </c>
    </row>
    <row r="1787" spans="8:13" x14ac:dyDescent="0.3">
      <c r="H1787" s="31" t="s">
        <v>1979</v>
      </c>
      <c r="I1787" s="31">
        <v>1400</v>
      </c>
      <c r="J1787" s="31">
        <v>12</v>
      </c>
      <c r="K1787" s="31">
        <v>22</v>
      </c>
      <c r="L1787" s="31">
        <v>264200</v>
      </c>
      <c r="M1787" s="34">
        <f t="shared" si="55"/>
        <v>1.8111753371868877E-2</v>
      </c>
    </row>
    <row r="1788" spans="8:13" x14ac:dyDescent="0.3">
      <c r="H1788" s="29" t="s">
        <v>1915</v>
      </c>
      <c r="I1788" s="29">
        <v>1400</v>
      </c>
      <c r="J1788" s="29">
        <v>12</v>
      </c>
      <c r="K1788" s="29">
        <v>23</v>
      </c>
      <c r="L1788" s="29">
        <v>264200</v>
      </c>
      <c r="M1788" s="34">
        <f t="shared" si="55"/>
        <v>0</v>
      </c>
    </row>
    <row r="1789" spans="8:13" x14ac:dyDescent="0.3">
      <c r="H1789" s="31" t="s">
        <v>1916</v>
      </c>
      <c r="I1789" s="31">
        <v>1400</v>
      </c>
      <c r="J1789" s="31">
        <v>12</v>
      </c>
      <c r="K1789" s="31">
        <v>24</v>
      </c>
      <c r="L1789" s="31">
        <v>265000</v>
      </c>
      <c r="M1789" s="34">
        <f t="shared" si="55"/>
        <v>3.0280090840273388E-3</v>
      </c>
    </row>
  </sheetData>
  <mergeCells count="1">
    <mergeCell ref="AE4:AI6"/>
  </mergeCell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1889"/>
  <sheetViews>
    <sheetView showGridLines="0" rightToLeft="1" zoomScaleNormal="100" workbookViewId="0">
      <selection activeCell="L2" sqref="L2"/>
    </sheetView>
  </sheetViews>
  <sheetFormatPr defaultRowHeight="19.5" x14ac:dyDescent="0.3"/>
  <cols>
    <col min="1" max="2" width="10.7109375" style="146" bestFit="1" customWidth="1"/>
    <col min="3" max="3" width="9.7109375" style="146" bestFit="1" customWidth="1"/>
    <col min="4" max="4" width="14" style="146" bestFit="1" customWidth="1"/>
    <col min="5" max="7" width="12" style="146" bestFit="1" customWidth="1"/>
    <col min="8" max="9" width="9.140625" style="26"/>
  </cols>
  <sheetData>
    <row r="1" spans="1:10" ht="27" thickBot="1" x14ac:dyDescent="0.35">
      <c r="C1" s="12" t="s">
        <v>12917</v>
      </c>
    </row>
    <row r="2" spans="1:10" ht="20.25" thickBot="1" x14ac:dyDescent="0.35">
      <c r="H2" s="251" t="s">
        <v>12919</v>
      </c>
      <c r="I2" s="252"/>
      <c r="J2" s="179">
        <f>COUNTIF(D4:D1889,"-")</f>
        <v>177</v>
      </c>
    </row>
    <row r="3" spans="1:10" ht="20.25" thickBot="1" x14ac:dyDescent="0.35">
      <c r="A3" s="96" t="s">
        <v>174</v>
      </c>
      <c r="B3" s="147" t="s">
        <v>3416</v>
      </c>
      <c r="C3" s="147" t="s">
        <v>3417</v>
      </c>
      <c r="D3" s="147" t="s">
        <v>3418</v>
      </c>
      <c r="E3" s="148" t="s">
        <v>3419</v>
      </c>
      <c r="F3" s="148" t="s">
        <v>3420</v>
      </c>
      <c r="G3" s="149" t="s">
        <v>3421</v>
      </c>
    </row>
    <row r="4" spans="1:10" x14ac:dyDescent="0.3">
      <c r="A4" s="150" t="s">
        <v>1917</v>
      </c>
      <c r="B4" s="151" t="s">
        <v>2053</v>
      </c>
      <c r="C4" s="152">
        <v>2899</v>
      </c>
      <c r="D4" s="152">
        <v>5974621</v>
      </c>
      <c r="E4" s="151">
        <v>5.3115469085000004</v>
      </c>
      <c r="F4" s="151">
        <v>1.7848908371000001</v>
      </c>
      <c r="G4" s="153">
        <v>1.2988336811000001</v>
      </c>
    </row>
    <row r="5" spans="1:10" x14ac:dyDescent="0.3">
      <c r="A5" s="154" t="s">
        <v>1916</v>
      </c>
      <c r="B5" s="77" t="s">
        <v>2052</v>
      </c>
      <c r="C5" s="92">
        <v>2896</v>
      </c>
      <c r="D5" s="92">
        <v>8025690</v>
      </c>
      <c r="E5" s="77">
        <v>5.2675741158999996</v>
      </c>
      <c r="F5" s="77">
        <v>1.7701142313</v>
      </c>
      <c r="G5" s="155">
        <v>1.2880810048</v>
      </c>
    </row>
    <row r="6" spans="1:10" x14ac:dyDescent="0.3">
      <c r="A6" s="154" t="s">
        <v>1915</v>
      </c>
      <c r="B6" s="77" t="s">
        <v>2051</v>
      </c>
      <c r="C6" s="92">
        <v>2904</v>
      </c>
      <c r="D6" s="92">
        <v>14211513</v>
      </c>
      <c r="E6" s="77">
        <v>5.2217691235999997</v>
      </c>
      <c r="F6" s="77">
        <v>1.7547219336</v>
      </c>
      <c r="G6" s="155">
        <v>1.2768803004</v>
      </c>
    </row>
    <row r="7" spans="1:10" x14ac:dyDescent="0.3">
      <c r="A7" s="154" t="s">
        <v>1979</v>
      </c>
      <c r="B7" s="77" t="s">
        <v>2050</v>
      </c>
      <c r="C7" s="92">
        <v>2929</v>
      </c>
      <c r="D7" s="92">
        <v>16120544</v>
      </c>
      <c r="E7" s="77">
        <v>5.2767351144000001</v>
      </c>
      <c r="F7" s="77">
        <v>1.7731926908</v>
      </c>
      <c r="G7" s="155">
        <v>1.2903211456999999</v>
      </c>
    </row>
    <row r="8" spans="1:10" x14ac:dyDescent="0.3">
      <c r="A8" s="154" t="s">
        <v>1914</v>
      </c>
      <c r="B8" s="77" t="s">
        <v>2049</v>
      </c>
      <c r="C8" s="92">
        <v>2969</v>
      </c>
      <c r="D8" s="92">
        <v>18747819</v>
      </c>
      <c r="E8" s="77">
        <v>5.3701772986999998</v>
      </c>
      <c r="F8" s="77">
        <v>1.8045929781000001</v>
      </c>
      <c r="G8" s="155">
        <v>1.3131705827</v>
      </c>
    </row>
    <row r="9" spans="1:10" x14ac:dyDescent="0.3">
      <c r="A9" s="154" t="s">
        <v>1913</v>
      </c>
      <c r="B9" s="77" t="s">
        <v>2048</v>
      </c>
      <c r="C9" s="92">
        <v>3029</v>
      </c>
      <c r="D9" s="92">
        <v>31197595</v>
      </c>
      <c r="E9" s="77">
        <v>5.4965990775</v>
      </c>
      <c r="F9" s="77">
        <v>1.8470757196000001</v>
      </c>
      <c r="G9" s="155">
        <v>1.3440845267999999</v>
      </c>
    </row>
    <row r="10" spans="1:10" x14ac:dyDescent="0.3">
      <c r="A10" s="154" t="s">
        <v>1912</v>
      </c>
      <c r="B10" s="77" t="s">
        <v>2047</v>
      </c>
      <c r="C10" s="92">
        <v>2993</v>
      </c>
      <c r="D10" s="92">
        <v>30689619</v>
      </c>
      <c r="E10" s="77">
        <v>5.4324720881999999</v>
      </c>
      <c r="F10" s="77">
        <v>1.8255265029000001</v>
      </c>
      <c r="G10" s="155">
        <v>1.3284035406000001</v>
      </c>
    </row>
    <row r="11" spans="1:10" x14ac:dyDescent="0.3">
      <c r="A11" s="154" t="s">
        <v>1911</v>
      </c>
      <c r="B11" s="77" t="s">
        <v>2046</v>
      </c>
      <c r="C11" s="92">
        <v>2992</v>
      </c>
      <c r="D11" s="92">
        <v>71217630</v>
      </c>
      <c r="E11" s="77">
        <v>5.4123178915999999</v>
      </c>
      <c r="F11" s="77">
        <v>1.8187538918999999</v>
      </c>
      <c r="G11" s="155">
        <v>1.3234752306999999</v>
      </c>
    </row>
    <row r="12" spans="1:10" x14ac:dyDescent="0.3">
      <c r="A12" s="154" t="s">
        <v>1977</v>
      </c>
      <c r="B12" s="77" t="s">
        <v>2045</v>
      </c>
      <c r="C12" s="92">
        <v>2860</v>
      </c>
      <c r="D12" s="92">
        <v>22343095</v>
      </c>
      <c r="E12" s="77">
        <v>5.2474199193000004</v>
      </c>
      <c r="F12" s="77">
        <v>1.7633416203000001</v>
      </c>
      <c r="G12" s="155">
        <v>1.2831526949000001</v>
      </c>
    </row>
    <row r="13" spans="1:10" x14ac:dyDescent="0.3">
      <c r="A13" s="154" t="s">
        <v>1976</v>
      </c>
      <c r="B13" s="77" t="s">
        <v>2044</v>
      </c>
      <c r="C13" s="92">
        <v>2821</v>
      </c>
      <c r="D13" s="92">
        <v>12257258</v>
      </c>
      <c r="E13" s="77">
        <v>5.2217691235999997</v>
      </c>
      <c r="F13" s="77">
        <v>1.7547219336</v>
      </c>
      <c r="G13" s="155">
        <v>1.2768803004</v>
      </c>
    </row>
    <row r="14" spans="1:10" x14ac:dyDescent="0.3">
      <c r="A14" s="154" t="s">
        <v>1974</v>
      </c>
      <c r="B14" s="77" t="s">
        <v>2043</v>
      </c>
      <c r="C14" s="92">
        <v>2822</v>
      </c>
      <c r="D14" s="92">
        <v>11449463</v>
      </c>
      <c r="E14" s="77">
        <v>5.0935151450999996</v>
      </c>
      <c r="F14" s="77">
        <v>1.7116235002</v>
      </c>
      <c r="G14" s="155">
        <v>1.2455183282</v>
      </c>
    </row>
    <row r="15" spans="1:10" x14ac:dyDescent="0.3">
      <c r="A15" s="154" t="s">
        <v>1972</v>
      </c>
      <c r="B15" s="77" t="s">
        <v>2042</v>
      </c>
      <c r="C15" s="92">
        <v>2841</v>
      </c>
      <c r="D15" s="92">
        <v>21092660</v>
      </c>
      <c r="E15" s="77">
        <v>5.2034471267000004</v>
      </c>
      <c r="F15" s="77">
        <v>1.7485650146</v>
      </c>
      <c r="G15" s="155">
        <v>1.2724000187</v>
      </c>
    </row>
    <row r="16" spans="1:10" x14ac:dyDescent="0.3">
      <c r="A16" s="154" t="s">
        <v>1971</v>
      </c>
      <c r="B16" s="77" t="s">
        <v>2041</v>
      </c>
      <c r="C16" s="92">
        <v>2877</v>
      </c>
      <c r="D16" s="92">
        <v>5750534</v>
      </c>
      <c r="E16" s="77">
        <v>5.1942861281999999</v>
      </c>
      <c r="F16" s="77">
        <v>1.7454865550000001</v>
      </c>
      <c r="G16" s="155">
        <v>1.2701598778000001</v>
      </c>
    </row>
    <row r="17" spans="1:7" x14ac:dyDescent="0.3">
      <c r="A17" s="154" t="s">
        <v>1910</v>
      </c>
      <c r="B17" s="77" t="s">
        <v>2040</v>
      </c>
      <c r="C17" s="92">
        <v>2888</v>
      </c>
      <c r="D17" s="92">
        <v>13347366</v>
      </c>
      <c r="E17" s="77">
        <v>5.2016149269999996</v>
      </c>
      <c r="F17" s="77">
        <v>1.7479493227</v>
      </c>
      <c r="G17" s="155">
        <v>1.2719519905000001</v>
      </c>
    </row>
    <row r="18" spans="1:7" x14ac:dyDescent="0.3">
      <c r="A18" s="154" t="s">
        <v>1969</v>
      </c>
      <c r="B18" s="77" t="s">
        <v>2039</v>
      </c>
      <c r="C18" s="92">
        <v>2899</v>
      </c>
      <c r="D18" s="92">
        <v>14532360</v>
      </c>
      <c r="E18" s="77">
        <v>5.2803995137999999</v>
      </c>
      <c r="F18" s="77">
        <v>1.7744240746</v>
      </c>
      <c r="G18" s="155">
        <v>1.2912172020999999</v>
      </c>
    </row>
    <row r="19" spans="1:7" x14ac:dyDescent="0.3">
      <c r="A19" s="154" t="s">
        <v>1968</v>
      </c>
      <c r="B19" s="77" t="s">
        <v>2038</v>
      </c>
      <c r="C19" s="92">
        <v>2907</v>
      </c>
      <c r="D19" s="92">
        <v>15262585</v>
      </c>
      <c r="E19" s="77">
        <v>5.3683450989999999</v>
      </c>
      <c r="F19" s="77">
        <v>1.8039772862000001</v>
      </c>
      <c r="G19" s="155">
        <v>1.3127225545000001</v>
      </c>
    </row>
    <row r="20" spans="1:7" x14ac:dyDescent="0.3">
      <c r="A20" s="154" t="s">
        <v>1967</v>
      </c>
      <c r="B20" s="77" t="s">
        <v>2037</v>
      </c>
      <c r="C20" s="92">
        <v>2873</v>
      </c>
      <c r="D20" s="92">
        <v>43726160</v>
      </c>
      <c r="E20" s="77">
        <v>5.2913927119000004</v>
      </c>
      <c r="F20" s="77">
        <v>1.7781182260999999</v>
      </c>
      <c r="G20" s="155">
        <v>1.2939053710999999</v>
      </c>
    </row>
    <row r="21" spans="1:7" x14ac:dyDescent="0.3">
      <c r="A21" s="154" t="s">
        <v>1966</v>
      </c>
      <c r="B21" s="77" t="s">
        <v>2036</v>
      </c>
      <c r="C21" s="92">
        <v>2751</v>
      </c>
      <c r="D21" s="92">
        <v>11640744</v>
      </c>
      <c r="E21" s="77">
        <v>4.9469391697000002</v>
      </c>
      <c r="F21" s="77">
        <v>1.6623681477000001</v>
      </c>
      <c r="G21" s="155">
        <v>1.2096760741000001</v>
      </c>
    </row>
    <row r="22" spans="1:7" x14ac:dyDescent="0.3">
      <c r="A22" s="154" t="s">
        <v>1965</v>
      </c>
      <c r="B22" s="77" t="s">
        <v>2035</v>
      </c>
      <c r="C22" s="92">
        <v>2781</v>
      </c>
      <c r="D22" s="92">
        <v>15737556</v>
      </c>
      <c r="E22" s="77">
        <v>5.0715287487999996</v>
      </c>
      <c r="F22" s="77">
        <v>1.7042351973000001</v>
      </c>
      <c r="G22" s="155">
        <v>1.2401419899999999</v>
      </c>
    </row>
    <row r="23" spans="1:7" x14ac:dyDescent="0.3">
      <c r="A23" s="154" t="s">
        <v>1909</v>
      </c>
      <c r="B23" s="77" t="s">
        <v>2034</v>
      </c>
      <c r="C23" s="92">
        <v>2810</v>
      </c>
      <c r="D23" s="92">
        <v>7074600</v>
      </c>
      <c r="E23" s="77">
        <v>5.1081727426999999</v>
      </c>
      <c r="F23" s="77">
        <v>1.7165490353999999</v>
      </c>
      <c r="G23" s="155">
        <v>1.2491025536</v>
      </c>
    </row>
    <row r="24" spans="1:7" x14ac:dyDescent="0.3">
      <c r="A24" s="154" t="s">
        <v>1908</v>
      </c>
      <c r="B24" s="77" t="s">
        <v>2033</v>
      </c>
      <c r="C24" s="92">
        <v>2817</v>
      </c>
      <c r="D24" s="92">
        <v>7191352</v>
      </c>
      <c r="E24" s="77">
        <v>5.1649709331000002</v>
      </c>
      <c r="F24" s="77">
        <v>1.7356354844999999</v>
      </c>
      <c r="G24" s="155">
        <v>1.262991427</v>
      </c>
    </row>
    <row r="25" spans="1:7" x14ac:dyDescent="0.3">
      <c r="A25" s="154" t="s">
        <v>1907</v>
      </c>
      <c r="B25" s="77" t="s">
        <v>2032</v>
      </c>
      <c r="C25" s="92">
        <v>2822</v>
      </c>
      <c r="D25" s="92">
        <v>12726653</v>
      </c>
      <c r="E25" s="77">
        <v>5.1668031328000001</v>
      </c>
      <c r="F25" s="77">
        <v>1.7362511763999999</v>
      </c>
      <c r="G25" s="155">
        <v>1.2634394551999999</v>
      </c>
    </row>
    <row r="26" spans="1:7" x14ac:dyDescent="0.3">
      <c r="A26" s="154" t="s">
        <v>1906</v>
      </c>
      <c r="B26" s="77" t="s">
        <v>2031</v>
      </c>
      <c r="C26" s="92">
        <v>2833</v>
      </c>
      <c r="D26" s="92">
        <v>6142794</v>
      </c>
      <c r="E26" s="77">
        <v>5.2052793264000004</v>
      </c>
      <c r="F26" s="77">
        <v>1.7491807065</v>
      </c>
      <c r="G26" s="155">
        <v>1.2728480469000001</v>
      </c>
    </row>
    <row r="27" spans="1:7" x14ac:dyDescent="0.3">
      <c r="A27" s="154" t="s">
        <v>1904</v>
      </c>
      <c r="B27" s="77" t="s">
        <v>2030</v>
      </c>
      <c r="C27" s="92">
        <v>2834</v>
      </c>
      <c r="D27" s="92">
        <v>11061790</v>
      </c>
      <c r="E27" s="77">
        <v>5.2217691235999997</v>
      </c>
      <c r="F27" s="77">
        <v>1.7547219336</v>
      </c>
      <c r="G27" s="155">
        <v>1.2768803004</v>
      </c>
    </row>
    <row r="28" spans="1:7" x14ac:dyDescent="0.3">
      <c r="A28" s="154" t="s">
        <v>1903</v>
      </c>
      <c r="B28" s="77" t="s">
        <v>2029</v>
      </c>
      <c r="C28" s="92">
        <v>2836</v>
      </c>
      <c r="D28" s="92">
        <v>7482981</v>
      </c>
      <c r="E28" s="77">
        <v>5.1851251298000003</v>
      </c>
      <c r="F28" s="77">
        <v>1.7424080955000001</v>
      </c>
      <c r="G28" s="155">
        <v>1.2679197368999999</v>
      </c>
    </row>
    <row r="29" spans="1:7" x14ac:dyDescent="0.3">
      <c r="A29" s="154" t="s">
        <v>1902</v>
      </c>
      <c r="B29" s="77" t="s">
        <v>2028</v>
      </c>
      <c r="C29" s="92">
        <v>2835</v>
      </c>
      <c r="D29" s="92">
        <v>10321317</v>
      </c>
      <c r="E29" s="77">
        <v>5.1979505275999998</v>
      </c>
      <c r="F29" s="77">
        <v>1.7467179388</v>
      </c>
      <c r="G29" s="155">
        <v>1.2710559342000001</v>
      </c>
    </row>
    <row r="30" spans="1:7" x14ac:dyDescent="0.3">
      <c r="A30" s="154" t="s">
        <v>1901</v>
      </c>
      <c r="B30" s="77" t="s">
        <v>2027</v>
      </c>
      <c r="C30" s="92">
        <v>2835</v>
      </c>
      <c r="D30" s="92">
        <v>22187337</v>
      </c>
      <c r="E30" s="77">
        <v>5.1338235383999997</v>
      </c>
      <c r="F30" s="77">
        <v>1.7251687221000001</v>
      </c>
      <c r="G30" s="155">
        <v>1.255374948</v>
      </c>
    </row>
    <row r="31" spans="1:7" x14ac:dyDescent="0.3">
      <c r="A31" s="154" t="s">
        <v>1900</v>
      </c>
      <c r="B31" s="77" t="s">
        <v>2026</v>
      </c>
      <c r="C31" s="92">
        <v>2949</v>
      </c>
      <c r="D31" s="92">
        <v>15873390</v>
      </c>
      <c r="E31" s="77">
        <v>5.3500231020999998</v>
      </c>
      <c r="F31" s="77">
        <v>1.7978203670999999</v>
      </c>
      <c r="G31" s="155">
        <v>1.3082422727</v>
      </c>
    </row>
    <row r="32" spans="1:7" x14ac:dyDescent="0.3">
      <c r="A32" s="154" t="s">
        <v>1898</v>
      </c>
      <c r="B32" s="77" t="s">
        <v>2025</v>
      </c>
      <c r="C32" s="92">
        <v>2915</v>
      </c>
      <c r="D32" s="92">
        <v>10278246</v>
      </c>
      <c r="E32" s="77">
        <v>5.3408621036000001</v>
      </c>
      <c r="F32" s="77">
        <v>1.7947419076</v>
      </c>
      <c r="G32" s="155">
        <v>1.3060021318999999</v>
      </c>
    </row>
    <row r="33" spans="1:7" x14ac:dyDescent="0.3">
      <c r="A33" s="154" t="s">
        <v>1897</v>
      </c>
      <c r="B33" s="77" t="s">
        <v>2024</v>
      </c>
      <c r="C33" s="92">
        <v>2922</v>
      </c>
      <c r="D33" s="92">
        <v>9115039</v>
      </c>
      <c r="E33" s="77">
        <v>5.3115469085000004</v>
      </c>
      <c r="F33" s="77">
        <v>1.7848908371000001</v>
      </c>
      <c r="G33" s="155">
        <v>1.2988336811000001</v>
      </c>
    </row>
    <row r="34" spans="1:7" x14ac:dyDescent="0.3">
      <c r="A34" s="154" t="s">
        <v>1896</v>
      </c>
      <c r="B34" s="77" t="s">
        <v>2023</v>
      </c>
      <c r="C34" s="92">
        <v>2934</v>
      </c>
      <c r="D34" s="92">
        <v>14629951</v>
      </c>
      <c r="E34" s="77">
        <v>5.3701772986999998</v>
      </c>
      <c r="F34" s="77">
        <v>1.8045929781000001</v>
      </c>
      <c r="G34" s="155">
        <v>1.3131705827</v>
      </c>
    </row>
    <row r="35" spans="1:7" x14ac:dyDescent="0.3">
      <c r="A35" s="154" t="s">
        <v>1895</v>
      </c>
      <c r="B35" s="77" t="s">
        <v>2022</v>
      </c>
      <c r="C35" s="92">
        <v>2937</v>
      </c>
      <c r="D35" s="92">
        <v>21574129</v>
      </c>
      <c r="E35" s="77">
        <v>5.3500231020999998</v>
      </c>
      <c r="F35" s="77">
        <v>1.7978203670999999</v>
      </c>
      <c r="G35" s="155">
        <v>1.3082422727</v>
      </c>
    </row>
    <row r="36" spans="1:7" x14ac:dyDescent="0.3">
      <c r="A36" s="154" t="s">
        <v>1894</v>
      </c>
      <c r="B36" s="77" t="s">
        <v>2021</v>
      </c>
      <c r="C36" s="92">
        <v>2916</v>
      </c>
      <c r="D36" s="92">
        <v>22014103</v>
      </c>
      <c r="E36" s="77">
        <v>5.3536875014999996</v>
      </c>
      <c r="F36" s="77">
        <v>1.7990517508999999</v>
      </c>
      <c r="G36" s="155">
        <v>1.3091383291000001</v>
      </c>
    </row>
    <row r="37" spans="1:7" x14ac:dyDescent="0.3">
      <c r="A37" s="154" t="s">
        <v>1892</v>
      </c>
      <c r="B37" s="77" t="s">
        <v>2020</v>
      </c>
      <c r="C37" s="92">
        <v>2783</v>
      </c>
      <c r="D37" s="92">
        <v>13882012</v>
      </c>
      <c r="E37" s="77">
        <v>5.1631387334000003</v>
      </c>
      <c r="F37" s="77">
        <v>1.7350197925999999</v>
      </c>
      <c r="G37" s="155">
        <v>1.2625433988000001</v>
      </c>
    </row>
    <row r="38" spans="1:7" x14ac:dyDescent="0.3">
      <c r="A38" s="154" t="s">
        <v>1891</v>
      </c>
      <c r="B38" s="77" t="s">
        <v>2019</v>
      </c>
      <c r="C38" s="92">
        <v>2735</v>
      </c>
      <c r="D38" s="92">
        <v>32121511</v>
      </c>
      <c r="E38" s="77">
        <v>5.1338235383999997</v>
      </c>
      <c r="F38" s="77">
        <v>1.7251687221000001</v>
      </c>
      <c r="G38" s="155">
        <v>1.255374948</v>
      </c>
    </row>
    <row r="39" spans="1:7" x14ac:dyDescent="0.3">
      <c r="A39" s="154" t="s">
        <v>1890</v>
      </c>
      <c r="B39" s="77" t="s">
        <v>2018</v>
      </c>
      <c r="C39" s="92">
        <v>2861</v>
      </c>
      <c r="D39" s="92">
        <v>16137429</v>
      </c>
      <c r="E39" s="77">
        <v>5.1484811359</v>
      </c>
      <c r="F39" s="77">
        <v>1.7300942574</v>
      </c>
      <c r="G39" s="155">
        <v>1.2589591734000001</v>
      </c>
    </row>
    <row r="40" spans="1:7" x14ac:dyDescent="0.3">
      <c r="A40" s="154" t="s">
        <v>1889</v>
      </c>
      <c r="B40" s="77" t="s">
        <v>2017</v>
      </c>
      <c r="C40" s="92">
        <v>2949</v>
      </c>
      <c r="D40" s="92">
        <v>42290317</v>
      </c>
      <c r="E40" s="77">
        <v>5.3958280943999997</v>
      </c>
      <c r="F40" s="77">
        <v>1.8132126648</v>
      </c>
      <c r="G40" s="155">
        <v>1.3194429771</v>
      </c>
    </row>
    <row r="41" spans="1:7" x14ac:dyDescent="0.3">
      <c r="A41" s="154" t="s">
        <v>1888</v>
      </c>
      <c r="B41" s="77" t="s">
        <v>2016</v>
      </c>
      <c r="C41" s="92">
        <v>3100</v>
      </c>
      <c r="D41" s="92">
        <v>54454379</v>
      </c>
      <c r="E41" s="77">
        <v>5.6230208563000001</v>
      </c>
      <c r="F41" s="77">
        <v>1.8895584612</v>
      </c>
      <c r="G41" s="155">
        <v>1.3749984709</v>
      </c>
    </row>
    <row r="42" spans="1:7" x14ac:dyDescent="0.3">
      <c r="A42" s="154" t="s">
        <v>1886</v>
      </c>
      <c r="B42" s="77" t="s">
        <v>2015</v>
      </c>
      <c r="C42" s="92">
        <v>3230</v>
      </c>
      <c r="D42" s="92">
        <v>15268253</v>
      </c>
      <c r="E42" s="77">
        <v>5.9928744065000004</v>
      </c>
      <c r="F42" s="77">
        <v>2.1325493051</v>
      </c>
      <c r="G42" s="155">
        <v>1.6134760212000001</v>
      </c>
    </row>
    <row r="43" spans="1:7" x14ac:dyDescent="0.3">
      <c r="A43" s="154" t="s">
        <v>1885</v>
      </c>
      <c r="B43" s="77" t="s">
        <v>2014</v>
      </c>
      <c r="C43" s="92">
        <v>3173</v>
      </c>
      <c r="D43" s="92">
        <v>20930264</v>
      </c>
      <c r="E43" s="77">
        <v>5.8047903482000001</v>
      </c>
      <c r="F43" s="77">
        <v>2.0656200654000001</v>
      </c>
      <c r="G43" s="155">
        <v>1.5628376969</v>
      </c>
    </row>
    <row r="44" spans="1:7" x14ac:dyDescent="0.3">
      <c r="A44" s="154" t="s">
        <v>1884</v>
      </c>
      <c r="B44" s="77" t="s">
        <v>2013</v>
      </c>
      <c r="C44" s="92">
        <v>3262</v>
      </c>
      <c r="D44" s="92">
        <v>17316493</v>
      </c>
      <c r="E44" s="77">
        <v>5.9338676431000001</v>
      </c>
      <c r="F44" s="77">
        <v>2.1115518966</v>
      </c>
      <c r="G44" s="155">
        <v>1.5975894880999999</v>
      </c>
    </row>
    <row r="45" spans="1:7" x14ac:dyDescent="0.3">
      <c r="A45" s="154" t="s">
        <v>1883</v>
      </c>
      <c r="B45" s="77" t="s">
        <v>2012</v>
      </c>
      <c r="C45" s="92">
        <v>3248</v>
      </c>
      <c r="D45" s="92">
        <v>10398416</v>
      </c>
      <c r="E45" s="77">
        <v>5.9781227155999996</v>
      </c>
      <c r="F45" s="77">
        <v>2.1272999530000001</v>
      </c>
      <c r="G45" s="155">
        <v>1.6095043878999999</v>
      </c>
    </row>
    <row r="46" spans="1:7" x14ac:dyDescent="0.3">
      <c r="A46" s="154" t="s">
        <v>1882</v>
      </c>
      <c r="B46" s="77" t="s">
        <v>2011</v>
      </c>
      <c r="C46" s="92">
        <v>3270</v>
      </c>
      <c r="D46" s="92">
        <v>12362485</v>
      </c>
      <c r="E46" s="77">
        <v>6.0205338268000004</v>
      </c>
      <c r="F46" s="77">
        <v>2.1423918404000002</v>
      </c>
      <c r="G46" s="155">
        <v>1.6209228335999999</v>
      </c>
    </row>
    <row r="47" spans="1:7" x14ac:dyDescent="0.3">
      <c r="A47" s="154" t="s">
        <v>1880</v>
      </c>
      <c r="B47" s="77" t="s">
        <v>2010</v>
      </c>
      <c r="C47" s="92">
        <v>3293</v>
      </c>
      <c r="D47" s="92">
        <v>8860263</v>
      </c>
      <c r="E47" s="77">
        <v>6.0795405901999997</v>
      </c>
      <c r="F47" s="77">
        <v>2.1633892489000002</v>
      </c>
      <c r="G47" s="155">
        <v>1.6368093668000001</v>
      </c>
    </row>
    <row r="48" spans="1:7" x14ac:dyDescent="0.3">
      <c r="A48" s="154" t="s">
        <v>1879</v>
      </c>
      <c r="B48" s="77" t="s">
        <v>2009</v>
      </c>
      <c r="C48" s="92">
        <v>3288</v>
      </c>
      <c r="D48" s="92">
        <v>7617012</v>
      </c>
      <c r="E48" s="77">
        <v>6.0131579814</v>
      </c>
      <c r="F48" s="77">
        <v>2.1397671642999998</v>
      </c>
      <c r="G48" s="155">
        <v>1.6189370169999999</v>
      </c>
    </row>
    <row r="49" spans="1:7" x14ac:dyDescent="0.3">
      <c r="A49" s="154" t="s">
        <v>1878</v>
      </c>
      <c r="B49" s="77" t="s">
        <v>2008</v>
      </c>
      <c r="C49" s="92">
        <v>3296</v>
      </c>
      <c r="D49" s="92">
        <v>12246361</v>
      </c>
      <c r="E49" s="77">
        <v>6.0998241651000003</v>
      </c>
      <c r="F49" s="77">
        <v>2.1706071081</v>
      </c>
      <c r="G49" s="155">
        <v>1.6422703624999999</v>
      </c>
    </row>
    <row r="50" spans="1:7" x14ac:dyDescent="0.3">
      <c r="A50" s="154" t="s">
        <v>1877</v>
      </c>
      <c r="B50" s="77" t="s">
        <v>2007</v>
      </c>
      <c r="C50" s="92">
        <v>3307</v>
      </c>
      <c r="D50" s="92">
        <v>9895468</v>
      </c>
      <c r="E50" s="77">
        <v>5.9928744065000004</v>
      </c>
      <c r="F50" s="77">
        <v>2.1325493051</v>
      </c>
      <c r="G50" s="155">
        <v>1.6134760212000001</v>
      </c>
    </row>
    <row r="51" spans="1:7" x14ac:dyDescent="0.3">
      <c r="A51" s="154" t="s">
        <v>1876</v>
      </c>
      <c r="B51" s="77" t="s">
        <v>2006</v>
      </c>
      <c r="C51" s="92">
        <v>3348</v>
      </c>
      <c r="D51" s="92">
        <v>12906751</v>
      </c>
      <c r="E51" s="77">
        <v>6.1385473535999999</v>
      </c>
      <c r="F51" s="77">
        <v>2.1843866574000002</v>
      </c>
      <c r="G51" s="155">
        <v>1.6526958999000001</v>
      </c>
    </row>
    <row r="52" spans="1:7" x14ac:dyDescent="0.3">
      <c r="A52" s="154" t="s">
        <v>1874</v>
      </c>
      <c r="B52" s="77" t="s">
        <v>2005</v>
      </c>
      <c r="C52" s="92">
        <v>3383</v>
      </c>
      <c r="D52" s="92">
        <v>10133080</v>
      </c>
      <c r="E52" s="77">
        <v>6.1938661943</v>
      </c>
      <c r="F52" s="77">
        <v>2.2040717279000002</v>
      </c>
      <c r="G52" s="155">
        <v>1.6675895247000001</v>
      </c>
    </row>
    <row r="53" spans="1:7" x14ac:dyDescent="0.3">
      <c r="A53" s="154" t="s">
        <v>1873</v>
      </c>
      <c r="B53" s="77" t="s">
        <v>2004</v>
      </c>
      <c r="C53" s="92">
        <v>3386</v>
      </c>
      <c r="D53" s="92">
        <v>11295610</v>
      </c>
      <c r="E53" s="77">
        <v>6.1772705420999996</v>
      </c>
      <c r="F53" s="77">
        <v>2.1981662067999999</v>
      </c>
      <c r="G53" s="155">
        <v>1.6631214373000001</v>
      </c>
    </row>
    <row r="54" spans="1:7" x14ac:dyDescent="0.3">
      <c r="A54" s="154" t="s">
        <v>1872</v>
      </c>
      <c r="B54" s="77" t="s">
        <v>2003</v>
      </c>
      <c r="C54" s="92">
        <v>3428</v>
      </c>
      <c r="D54" s="92">
        <v>9220414</v>
      </c>
      <c r="E54" s="77">
        <v>6.2178376918999998</v>
      </c>
      <c r="F54" s="77">
        <v>2.2126019252</v>
      </c>
      <c r="G54" s="155">
        <v>1.6740434287999999</v>
      </c>
    </row>
    <row r="55" spans="1:7" x14ac:dyDescent="0.3">
      <c r="A55" s="154" t="s">
        <v>1871</v>
      </c>
      <c r="B55" s="77" t="s">
        <v>2002</v>
      </c>
      <c r="C55" s="92">
        <v>3452</v>
      </c>
      <c r="D55" s="92">
        <v>10352423</v>
      </c>
      <c r="E55" s="77">
        <v>6.3063478369999997</v>
      </c>
      <c r="F55" s="77">
        <v>2.2440980380000002</v>
      </c>
      <c r="G55" s="155">
        <v>1.6978732285</v>
      </c>
    </row>
    <row r="56" spans="1:7" x14ac:dyDescent="0.3">
      <c r="A56" s="154" t="s">
        <v>1870</v>
      </c>
      <c r="B56" s="77" t="s">
        <v>2001</v>
      </c>
      <c r="C56" s="92">
        <v>3469</v>
      </c>
      <c r="D56" s="92">
        <v>8704415</v>
      </c>
      <c r="E56" s="77">
        <v>6.3247874504999997</v>
      </c>
      <c r="F56" s="77">
        <v>2.2506597281</v>
      </c>
      <c r="G56" s="155">
        <v>1.7028377700999999</v>
      </c>
    </row>
    <row r="57" spans="1:7" x14ac:dyDescent="0.3">
      <c r="A57" s="154" t="s">
        <v>1868</v>
      </c>
      <c r="B57" s="77" t="s">
        <v>2000</v>
      </c>
      <c r="C57" s="92">
        <v>3504</v>
      </c>
      <c r="D57" s="92">
        <v>7603057</v>
      </c>
      <c r="E57" s="77">
        <v>6.3321632959</v>
      </c>
      <c r="F57" s="77">
        <v>2.2532844042</v>
      </c>
      <c r="G57" s="155">
        <v>1.7048235866999999</v>
      </c>
    </row>
    <row r="58" spans="1:7" x14ac:dyDescent="0.3">
      <c r="A58" s="154" t="s">
        <v>1867</v>
      </c>
      <c r="B58" s="77" t="s">
        <v>1999</v>
      </c>
      <c r="C58" s="92">
        <v>3523</v>
      </c>
      <c r="D58" s="92">
        <v>16997013</v>
      </c>
      <c r="E58" s="77">
        <v>6.5829420402999999</v>
      </c>
      <c r="F58" s="77">
        <v>2.3425233904999998</v>
      </c>
      <c r="G58" s="155">
        <v>1.7723413526</v>
      </c>
    </row>
    <row r="59" spans="1:7" x14ac:dyDescent="0.3">
      <c r="A59" s="154" t="s">
        <v>1866</v>
      </c>
      <c r="B59" s="77" t="s">
        <v>1998</v>
      </c>
      <c r="C59" s="92">
        <v>3535</v>
      </c>
      <c r="D59" s="92">
        <v>27487676</v>
      </c>
      <c r="E59" s="77">
        <v>6.4428009773000001</v>
      </c>
      <c r="F59" s="77">
        <v>2.2926545452</v>
      </c>
      <c r="G59" s="155">
        <v>1.7346108363999999</v>
      </c>
    </row>
    <row r="60" spans="1:7" x14ac:dyDescent="0.3">
      <c r="A60" s="154" t="s">
        <v>1865</v>
      </c>
      <c r="B60" s="77" t="s">
        <v>1997</v>
      </c>
      <c r="C60" s="92">
        <v>3471</v>
      </c>
      <c r="D60" s="92">
        <v>22982261</v>
      </c>
      <c r="E60" s="77">
        <v>6.4262053250999998</v>
      </c>
      <c r="F60" s="77">
        <v>2.2867490241000001</v>
      </c>
      <c r="G60" s="155">
        <v>1.7301427489000001</v>
      </c>
    </row>
    <row r="61" spans="1:7" x14ac:dyDescent="0.3">
      <c r="A61" s="154" t="s">
        <v>1864</v>
      </c>
      <c r="B61" s="77" t="s">
        <v>1996</v>
      </c>
      <c r="C61" s="92">
        <v>3449</v>
      </c>
      <c r="D61" s="92">
        <v>33911835</v>
      </c>
      <c r="E61" s="77">
        <v>6.4335811705000001</v>
      </c>
      <c r="F61" s="77">
        <v>2.2893737001000001</v>
      </c>
      <c r="G61" s="155">
        <v>1.7321285656000001</v>
      </c>
    </row>
    <row r="62" spans="1:7" x14ac:dyDescent="0.3">
      <c r="A62" s="154" t="s">
        <v>1862</v>
      </c>
      <c r="B62" s="77" t="s">
        <v>1995</v>
      </c>
      <c r="C62" s="92">
        <v>3413</v>
      </c>
      <c r="D62" s="92">
        <v>20646961</v>
      </c>
      <c r="E62" s="77">
        <v>6.3450710254000002</v>
      </c>
      <c r="F62" s="77">
        <v>2.2578775872999999</v>
      </c>
      <c r="G62" s="155">
        <v>1.7082987659</v>
      </c>
    </row>
    <row r="63" spans="1:7" x14ac:dyDescent="0.3">
      <c r="A63" s="154" t="s">
        <v>1861</v>
      </c>
      <c r="B63" s="77" t="s">
        <v>1994</v>
      </c>
      <c r="C63" s="92">
        <v>3278</v>
      </c>
      <c r="D63" s="92">
        <v>11744144</v>
      </c>
      <c r="E63" s="77">
        <v>6.1957101555999996</v>
      </c>
      <c r="F63" s="77">
        <v>2.2047278970000002</v>
      </c>
      <c r="G63" s="155">
        <v>1.6680859789</v>
      </c>
    </row>
    <row r="64" spans="1:7" x14ac:dyDescent="0.3">
      <c r="A64" s="154" t="s">
        <v>1860</v>
      </c>
      <c r="B64" s="77" t="s">
        <v>1993</v>
      </c>
      <c r="C64" s="92">
        <v>3233</v>
      </c>
      <c r="D64" s="92">
        <v>13201644</v>
      </c>
      <c r="E64" s="77">
        <v>6.0832285128999999</v>
      </c>
      <c r="F64" s="77">
        <v>2.1647015869000001</v>
      </c>
      <c r="G64" s="155">
        <v>1.6378022751000001</v>
      </c>
    </row>
    <row r="65" spans="1:7" x14ac:dyDescent="0.3">
      <c r="A65" s="154" t="s">
        <v>1859</v>
      </c>
      <c r="B65" s="77" t="s">
        <v>3374</v>
      </c>
      <c r="C65" s="92">
        <v>3203</v>
      </c>
      <c r="D65" s="92">
        <v>17334556</v>
      </c>
      <c r="E65" s="77">
        <v>5.8822367251000003</v>
      </c>
      <c r="F65" s="77">
        <v>2.0931791640999999</v>
      </c>
      <c r="G65" s="155">
        <v>1.5836887716000001</v>
      </c>
    </row>
    <row r="66" spans="1:7" x14ac:dyDescent="0.3">
      <c r="A66" s="154" t="s">
        <v>1858</v>
      </c>
      <c r="B66" s="77" t="s">
        <v>3373</v>
      </c>
      <c r="C66" s="92">
        <v>3284</v>
      </c>
      <c r="D66" s="92">
        <v>14767879</v>
      </c>
      <c r="E66" s="77">
        <v>5.9781227155999996</v>
      </c>
      <c r="F66" s="77">
        <v>2.1272999530000001</v>
      </c>
      <c r="G66" s="155">
        <v>1.6095043878999999</v>
      </c>
    </row>
    <row r="67" spans="1:7" x14ac:dyDescent="0.3">
      <c r="A67" s="154" t="s">
        <v>1856</v>
      </c>
      <c r="B67" s="77" t="s">
        <v>3372</v>
      </c>
      <c r="C67" s="92">
        <v>3297</v>
      </c>
      <c r="D67" s="92">
        <v>7137148</v>
      </c>
      <c r="E67" s="77">
        <v>6.0740087060999999</v>
      </c>
      <c r="F67" s="77">
        <v>2.1614207418000002</v>
      </c>
      <c r="G67" s="155">
        <v>1.6353200043</v>
      </c>
    </row>
    <row r="68" spans="1:7" x14ac:dyDescent="0.3">
      <c r="A68" s="154" t="s">
        <v>1855</v>
      </c>
      <c r="B68" s="77" t="s">
        <v>3371</v>
      </c>
      <c r="C68" s="92">
        <v>3296</v>
      </c>
      <c r="D68" s="92">
        <v>16588413</v>
      </c>
      <c r="E68" s="77">
        <v>6.0942922810000004</v>
      </c>
      <c r="F68" s="77">
        <v>2.1686386010000001</v>
      </c>
      <c r="G68" s="155">
        <v>1.6407810001000001</v>
      </c>
    </row>
    <row r="69" spans="1:7" x14ac:dyDescent="0.3">
      <c r="A69" s="154" t="s">
        <v>1854</v>
      </c>
      <c r="B69" s="77" t="s">
        <v>3370</v>
      </c>
      <c r="C69" s="92">
        <v>3298</v>
      </c>
      <c r="D69" s="92">
        <v>17881459</v>
      </c>
      <c r="E69" s="77">
        <v>6.0666328607000004</v>
      </c>
      <c r="F69" s="77">
        <v>2.1587960657999998</v>
      </c>
      <c r="G69" s="155">
        <v>1.6333341876</v>
      </c>
    </row>
    <row r="70" spans="1:7" x14ac:dyDescent="0.3">
      <c r="A70" s="154" t="s">
        <v>1853</v>
      </c>
      <c r="B70" s="77" t="s">
        <v>3369</v>
      </c>
      <c r="C70" s="92">
        <v>3367</v>
      </c>
      <c r="D70" s="92">
        <v>11749367</v>
      </c>
      <c r="E70" s="77">
        <v>6.0666328607000004</v>
      </c>
      <c r="F70" s="77">
        <v>2.1587960657999998</v>
      </c>
      <c r="G70" s="155">
        <v>1.6333341876</v>
      </c>
    </row>
    <row r="71" spans="1:7" x14ac:dyDescent="0.3">
      <c r="A71" s="154" t="s">
        <v>1852</v>
      </c>
      <c r="B71" s="77" t="s">
        <v>3368</v>
      </c>
      <c r="C71" s="92">
        <v>3430</v>
      </c>
      <c r="D71" s="92">
        <v>14082581</v>
      </c>
      <c r="E71" s="77">
        <v>6.2362773053999998</v>
      </c>
      <c r="F71" s="77">
        <v>2.2191636152999998</v>
      </c>
      <c r="G71" s="155">
        <v>1.6790079704</v>
      </c>
    </row>
    <row r="72" spans="1:7" x14ac:dyDescent="0.3">
      <c r="A72" s="154" t="s">
        <v>1850</v>
      </c>
      <c r="B72" s="77" t="s">
        <v>3367</v>
      </c>
      <c r="C72" s="92">
        <v>3486</v>
      </c>
      <c r="D72" s="92">
        <v>15719434</v>
      </c>
      <c r="E72" s="77">
        <v>6.4225174023999996</v>
      </c>
      <c r="F72" s="77">
        <v>2.2854366860000002</v>
      </c>
      <c r="G72" s="155">
        <v>1.7291498406000001</v>
      </c>
    </row>
    <row r="73" spans="1:7" x14ac:dyDescent="0.3">
      <c r="A73" s="154" t="s">
        <v>1849</v>
      </c>
      <c r="B73" s="77" t="s">
        <v>3366</v>
      </c>
      <c r="C73" s="92">
        <v>3472</v>
      </c>
      <c r="D73" s="92">
        <v>17239302</v>
      </c>
      <c r="E73" s="77">
        <v>6.4262053250999998</v>
      </c>
      <c r="F73" s="77">
        <v>2.2867490241000001</v>
      </c>
      <c r="G73" s="155">
        <v>1.7301427489000001</v>
      </c>
    </row>
    <row r="74" spans="1:7" x14ac:dyDescent="0.3">
      <c r="A74" s="154" t="s">
        <v>1848</v>
      </c>
      <c r="B74" s="77" t="s">
        <v>3365</v>
      </c>
      <c r="C74" s="92">
        <v>3428</v>
      </c>
      <c r="D74" s="92">
        <v>14130538</v>
      </c>
      <c r="E74" s="77">
        <v>6.3229434892</v>
      </c>
      <c r="F74" s="77">
        <v>2.2500035591000001</v>
      </c>
      <c r="G74" s="155">
        <v>1.7023413159</v>
      </c>
    </row>
    <row r="75" spans="1:7" x14ac:dyDescent="0.3">
      <c r="A75" s="154" t="s">
        <v>1847</v>
      </c>
      <c r="B75" s="77" t="s">
        <v>3364</v>
      </c>
      <c r="C75" s="92">
        <v>3383</v>
      </c>
      <c r="D75" s="92">
        <v>12566042</v>
      </c>
      <c r="E75" s="77">
        <v>6.2989719915000002</v>
      </c>
      <c r="F75" s="77">
        <v>2.2414733618999998</v>
      </c>
      <c r="G75" s="155">
        <v>1.6958874119</v>
      </c>
    </row>
    <row r="76" spans="1:7" x14ac:dyDescent="0.3">
      <c r="A76" s="154" t="s">
        <v>1846</v>
      </c>
      <c r="B76" s="77" t="s">
        <v>3363</v>
      </c>
      <c r="C76" s="92">
        <v>3338</v>
      </c>
      <c r="D76" s="92">
        <v>16204139</v>
      </c>
      <c r="E76" s="77">
        <v>6.2709920698000001</v>
      </c>
      <c r="F76" s="77">
        <v>2.2226948866999998</v>
      </c>
      <c r="G76" s="155">
        <v>1.6781561136000001</v>
      </c>
    </row>
    <row r="77" spans="1:7" x14ac:dyDescent="0.3">
      <c r="A77" s="154" t="s">
        <v>1844</v>
      </c>
      <c r="B77" s="77" t="s">
        <v>3362</v>
      </c>
      <c r="C77" s="92">
        <v>3326</v>
      </c>
      <c r="D77" s="92">
        <v>16986901</v>
      </c>
      <c r="E77" s="77">
        <v>6.2153323768000002</v>
      </c>
      <c r="F77" s="77">
        <v>2.2029668255999999</v>
      </c>
      <c r="G77" s="155">
        <v>1.6632612367999999</v>
      </c>
    </row>
    <row r="78" spans="1:7" x14ac:dyDescent="0.3">
      <c r="A78" s="154" t="s">
        <v>1843</v>
      </c>
      <c r="B78" s="77" t="s">
        <v>3361</v>
      </c>
      <c r="C78" s="92">
        <v>3378</v>
      </c>
      <c r="D78" s="92">
        <v>13140442</v>
      </c>
      <c r="E78" s="77">
        <v>6.1967791458999999</v>
      </c>
      <c r="F78" s="77">
        <v>2.1963908052000001</v>
      </c>
      <c r="G78" s="155">
        <v>1.6582962778999999</v>
      </c>
    </row>
    <row r="79" spans="1:7" x14ac:dyDescent="0.3">
      <c r="A79" s="154" t="s">
        <v>1842</v>
      </c>
      <c r="B79" s="77" t="s">
        <v>3360</v>
      </c>
      <c r="C79" s="92">
        <v>3403</v>
      </c>
      <c r="D79" s="92">
        <v>10138679</v>
      </c>
      <c r="E79" s="77">
        <v>6.3266517627000001</v>
      </c>
      <c r="F79" s="77">
        <v>2.2424229479000002</v>
      </c>
      <c r="G79" s="155">
        <v>1.6930509902999999</v>
      </c>
    </row>
    <row r="80" spans="1:7" x14ac:dyDescent="0.3">
      <c r="A80" s="154" t="s">
        <v>1841</v>
      </c>
      <c r="B80" s="77" t="s">
        <v>3359</v>
      </c>
      <c r="C80" s="92">
        <v>3406</v>
      </c>
      <c r="D80" s="92">
        <v>24059335</v>
      </c>
      <c r="E80" s="77">
        <v>6.4064306559000004</v>
      </c>
      <c r="F80" s="77">
        <v>2.2706998354999999</v>
      </c>
      <c r="G80" s="155">
        <v>1.7144003135999999</v>
      </c>
    </row>
    <row r="81" spans="1:7" x14ac:dyDescent="0.3">
      <c r="A81" s="154" t="s">
        <v>1840</v>
      </c>
      <c r="B81" s="77" t="s">
        <v>3358</v>
      </c>
      <c r="C81" s="92">
        <v>3455</v>
      </c>
      <c r="D81" s="92">
        <v>16936686</v>
      </c>
      <c r="E81" s="77">
        <v>6.3062432085999998</v>
      </c>
      <c r="F81" s="77">
        <v>2.2351893253999999</v>
      </c>
      <c r="G81" s="155">
        <v>1.6875895354999999</v>
      </c>
    </row>
    <row r="82" spans="1:7" x14ac:dyDescent="0.3">
      <c r="A82" s="154" t="s">
        <v>1838</v>
      </c>
      <c r="B82" s="77" t="s">
        <v>3357</v>
      </c>
      <c r="C82" s="92">
        <v>3554</v>
      </c>
      <c r="D82" s="92">
        <v>13480465</v>
      </c>
      <c r="E82" s="77">
        <v>6.5826863501000004</v>
      </c>
      <c r="F82" s="77">
        <v>2.333172029</v>
      </c>
      <c r="G82" s="155">
        <v>1.7615674233</v>
      </c>
    </row>
    <row r="83" spans="1:7" x14ac:dyDescent="0.3">
      <c r="A83" s="154" t="s">
        <v>1837</v>
      </c>
      <c r="B83" s="77" t="s">
        <v>3356</v>
      </c>
      <c r="C83" s="92">
        <v>3589</v>
      </c>
      <c r="D83" s="92">
        <v>12966277</v>
      </c>
      <c r="E83" s="77">
        <v>6.6420566893000004</v>
      </c>
      <c r="F83" s="77">
        <v>2.3542152941999999</v>
      </c>
      <c r="G83" s="155">
        <v>1.7774552919</v>
      </c>
    </row>
    <row r="84" spans="1:7" x14ac:dyDescent="0.3">
      <c r="A84" s="154" t="s">
        <v>1836</v>
      </c>
      <c r="B84" s="77" t="s">
        <v>3355</v>
      </c>
      <c r="C84" s="92">
        <v>3606</v>
      </c>
      <c r="D84" s="92">
        <v>32422978</v>
      </c>
      <c r="E84" s="77">
        <v>6.6977163822000003</v>
      </c>
      <c r="F84" s="77">
        <v>2.3739433553999998</v>
      </c>
      <c r="G84" s="155">
        <v>1.7923501686000001</v>
      </c>
    </row>
    <row r="85" spans="1:7" x14ac:dyDescent="0.3">
      <c r="A85" s="154" t="s">
        <v>1835</v>
      </c>
      <c r="B85" s="77" t="s">
        <v>3354</v>
      </c>
      <c r="C85" s="92">
        <v>3556</v>
      </c>
      <c r="D85" s="92">
        <v>21986247</v>
      </c>
      <c r="E85" s="77">
        <v>6.6606099201999998</v>
      </c>
      <c r="F85" s="77">
        <v>2.3607913146000001</v>
      </c>
      <c r="G85" s="155">
        <v>1.7824202508</v>
      </c>
    </row>
    <row r="86" spans="1:7" x14ac:dyDescent="0.3">
      <c r="A86" s="154" t="s">
        <v>1834</v>
      </c>
      <c r="B86" s="77" t="s">
        <v>3353</v>
      </c>
      <c r="C86" s="92">
        <v>3573</v>
      </c>
      <c r="D86" s="92">
        <v>21002852</v>
      </c>
      <c r="E86" s="77">
        <v>6.5511458574999999</v>
      </c>
      <c r="F86" s="77">
        <v>2.3219927943999998</v>
      </c>
      <c r="G86" s="155">
        <v>1.7531269932</v>
      </c>
    </row>
    <row r="87" spans="1:7" x14ac:dyDescent="0.3">
      <c r="A87" s="154" t="s">
        <v>1832</v>
      </c>
      <c r="B87" s="77" t="s">
        <v>3352</v>
      </c>
      <c r="C87" s="92">
        <v>3661</v>
      </c>
      <c r="D87" s="92">
        <v>20755271</v>
      </c>
      <c r="E87" s="77">
        <v>6.7533760751000003</v>
      </c>
      <c r="F87" s="77">
        <v>2.3936714165000001</v>
      </c>
      <c r="G87" s="155">
        <v>1.8072450454</v>
      </c>
    </row>
    <row r="88" spans="1:7" x14ac:dyDescent="0.3">
      <c r="A88" s="154" t="s">
        <v>1831</v>
      </c>
      <c r="B88" s="77" t="s">
        <v>3351</v>
      </c>
      <c r="C88" s="92">
        <v>3648</v>
      </c>
      <c r="D88" s="92">
        <v>30352264</v>
      </c>
      <c r="E88" s="77">
        <v>6.8090357680000002</v>
      </c>
      <c r="F88" s="77">
        <v>2.4133994776000001</v>
      </c>
      <c r="G88" s="155">
        <v>1.8221399221000001</v>
      </c>
    </row>
    <row r="89" spans="1:7" x14ac:dyDescent="0.3">
      <c r="A89" s="154" t="s">
        <v>1830</v>
      </c>
      <c r="B89" s="77" t="s">
        <v>3350</v>
      </c>
      <c r="C89" s="92">
        <v>3642</v>
      </c>
      <c r="D89" s="92">
        <v>22044692</v>
      </c>
      <c r="E89" s="77">
        <v>6.7440994596000001</v>
      </c>
      <c r="F89" s="77">
        <v>2.3903834062999998</v>
      </c>
      <c r="G89" s="155">
        <v>1.8047625658999999</v>
      </c>
    </row>
    <row r="90" spans="1:7" x14ac:dyDescent="0.3">
      <c r="A90" s="154" t="s">
        <v>1829</v>
      </c>
      <c r="B90" s="77" t="s">
        <v>3349</v>
      </c>
      <c r="C90" s="92">
        <v>3759</v>
      </c>
      <c r="D90" s="92">
        <v>35699640</v>
      </c>
      <c r="E90" s="77">
        <v>6.8832486919000004</v>
      </c>
      <c r="F90" s="77">
        <v>2.4397035590999998</v>
      </c>
      <c r="G90" s="155">
        <v>1.8419997578</v>
      </c>
    </row>
    <row r="91" spans="1:7" x14ac:dyDescent="0.3">
      <c r="A91" s="154" t="s">
        <v>1828</v>
      </c>
      <c r="B91" s="77" t="s">
        <v>3348</v>
      </c>
      <c r="C91" s="92">
        <v>3724</v>
      </c>
      <c r="D91" s="92">
        <v>38168102</v>
      </c>
      <c r="E91" s="77">
        <v>6.9110785384</v>
      </c>
      <c r="F91" s="77">
        <v>2.4495675897</v>
      </c>
      <c r="G91" s="155">
        <v>1.8494471962000001</v>
      </c>
    </row>
    <row r="92" spans="1:7" x14ac:dyDescent="0.3">
      <c r="A92" s="154" t="s">
        <v>1826</v>
      </c>
      <c r="B92" s="77" t="s">
        <v>3347</v>
      </c>
      <c r="C92" s="92">
        <v>3849</v>
      </c>
      <c r="D92" s="92">
        <v>73825206</v>
      </c>
      <c r="E92" s="77">
        <v>7.1615471566000002</v>
      </c>
      <c r="F92" s="77">
        <v>2.5383438646999998</v>
      </c>
      <c r="G92" s="155">
        <v>1.9164741415</v>
      </c>
    </row>
    <row r="93" spans="1:7" x14ac:dyDescent="0.3">
      <c r="A93" s="154" t="s">
        <v>1825</v>
      </c>
      <c r="B93" s="77" t="s">
        <v>3346</v>
      </c>
      <c r="C93" s="92">
        <v>3775</v>
      </c>
      <c r="D93" s="92">
        <v>48441946</v>
      </c>
      <c r="E93" s="77">
        <v>7.0205426011999998</v>
      </c>
      <c r="F93" s="77">
        <v>2.4883661098999998</v>
      </c>
      <c r="G93" s="155">
        <v>1.8787404538000001</v>
      </c>
    </row>
    <row r="94" spans="1:7" x14ac:dyDescent="0.3">
      <c r="A94" s="154" t="s">
        <v>1824</v>
      </c>
      <c r="B94" s="77" t="s">
        <v>3345</v>
      </c>
      <c r="C94" s="92">
        <v>3604</v>
      </c>
      <c r="D94" s="92">
        <v>61728244</v>
      </c>
      <c r="E94" s="77">
        <v>6.7626526906000004</v>
      </c>
      <c r="F94" s="77">
        <v>2.3969594267000001</v>
      </c>
      <c r="G94" s="155">
        <v>1.8097275248</v>
      </c>
    </row>
    <row r="95" spans="1:7" x14ac:dyDescent="0.3">
      <c r="A95" s="154" t="s">
        <v>1823</v>
      </c>
      <c r="B95" s="77" t="s">
        <v>3344</v>
      </c>
      <c r="C95" s="92">
        <v>3472</v>
      </c>
      <c r="D95" s="92">
        <v>56841529</v>
      </c>
      <c r="E95" s="77">
        <v>6.4342605022999999</v>
      </c>
      <c r="F95" s="77">
        <v>2.2805638660000001</v>
      </c>
      <c r="G95" s="155">
        <v>1.721847752</v>
      </c>
    </row>
    <row r="96" spans="1:7" x14ac:dyDescent="0.3">
      <c r="A96" s="154" t="s">
        <v>1822</v>
      </c>
      <c r="B96" s="77" t="s">
        <v>3343</v>
      </c>
      <c r="C96" s="92">
        <v>3452</v>
      </c>
      <c r="D96" s="92">
        <v>19985609</v>
      </c>
      <c r="E96" s="77">
        <v>6.4416817947</v>
      </c>
      <c r="F96" s="77">
        <v>2.2831942742</v>
      </c>
      <c r="G96" s="155">
        <v>1.7238337356</v>
      </c>
    </row>
    <row r="97" spans="1:7" x14ac:dyDescent="0.3">
      <c r="A97" s="154" t="s">
        <v>1820</v>
      </c>
      <c r="B97" s="77" t="s">
        <v>3342</v>
      </c>
      <c r="C97" s="92">
        <v>3307</v>
      </c>
      <c r="D97" s="92">
        <v>33095133</v>
      </c>
      <c r="E97" s="77">
        <v>6.2542941618999999</v>
      </c>
      <c r="F97" s="77">
        <v>2.2167764684</v>
      </c>
      <c r="G97" s="155">
        <v>1.6736876505</v>
      </c>
    </row>
    <row r="98" spans="1:7" x14ac:dyDescent="0.3">
      <c r="A98" s="154" t="s">
        <v>1819</v>
      </c>
      <c r="B98" s="77" t="s">
        <v>3341</v>
      </c>
      <c r="C98" s="92">
        <v>3211</v>
      </c>
      <c r="D98" s="92">
        <v>25837868</v>
      </c>
      <c r="E98" s="77">
        <v>5.9704297279</v>
      </c>
      <c r="F98" s="77">
        <v>2.1161633567</v>
      </c>
      <c r="G98" s="155">
        <v>1.5977237791000001</v>
      </c>
    </row>
    <row r="99" spans="1:7" x14ac:dyDescent="0.3">
      <c r="A99" s="154" t="s">
        <v>1818</v>
      </c>
      <c r="B99" s="77" t="s">
        <v>3340</v>
      </c>
      <c r="C99" s="92">
        <v>3180</v>
      </c>
      <c r="D99" s="92">
        <v>21963327</v>
      </c>
      <c r="E99" s="77">
        <v>5.8813742192999996</v>
      </c>
      <c r="F99" s="77">
        <v>2.0845984589</v>
      </c>
      <c r="G99" s="155">
        <v>1.5738919763000001</v>
      </c>
    </row>
    <row r="100" spans="1:7" x14ac:dyDescent="0.3">
      <c r="A100" s="154" t="s">
        <v>1817</v>
      </c>
      <c r="B100" s="77" t="s">
        <v>3339</v>
      </c>
      <c r="C100" s="92">
        <v>3130</v>
      </c>
      <c r="D100" s="92">
        <v>39472889</v>
      </c>
      <c r="E100" s="77">
        <v>5.7830420950999999</v>
      </c>
      <c r="F100" s="77">
        <v>2.0497455509</v>
      </c>
      <c r="G100" s="155">
        <v>1.5475776940999999</v>
      </c>
    </row>
    <row r="101" spans="1:7" x14ac:dyDescent="0.3">
      <c r="A101" s="154" t="s">
        <v>1816</v>
      </c>
      <c r="B101" s="77" t="s">
        <v>3338</v>
      </c>
      <c r="C101" s="92">
        <v>3271</v>
      </c>
      <c r="D101" s="92">
        <v>18743939</v>
      </c>
      <c r="E101" s="77">
        <v>6.0112468360999998</v>
      </c>
      <c r="F101" s="77">
        <v>2.1306306015000001</v>
      </c>
      <c r="G101" s="155">
        <v>1.6086466886999999</v>
      </c>
    </row>
    <row r="102" spans="1:7" x14ac:dyDescent="0.3">
      <c r="A102" s="154" t="s">
        <v>1814</v>
      </c>
      <c r="B102" s="77" t="s">
        <v>3337</v>
      </c>
      <c r="C102" s="92">
        <v>3333</v>
      </c>
      <c r="D102" s="92">
        <v>22967602</v>
      </c>
      <c r="E102" s="77">
        <v>6.1541067146000001</v>
      </c>
      <c r="F102" s="77">
        <v>2.1812659584</v>
      </c>
      <c r="G102" s="155">
        <v>1.6468768724</v>
      </c>
    </row>
    <row r="103" spans="1:7" x14ac:dyDescent="0.3">
      <c r="A103" s="154" t="s">
        <v>1813</v>
      </c>
      <c r="B103" s="77" t="s">
        <v>3336</v>
      </c>
      <c r="C103" s="92">
        <v>3316</v>
      </c>
      <c r="D103" s="92">
        <v>20360298</v>
      </c>
      <c r="E103" s="77">
        <v>6.1466854222</v>
      </c>
      <c r="F103" s="77">
        <v>2.1786355502000001</v>
      </c>
      <c r="G103" s="155">
        <v>1.6448908888</v>
      </c>
    </row>
    <row r="104" spans="1:7" x14ac:dyDescent="0.3">
      <c r="A104" s="154" t="s">
        <v>1812</v>
      </c>
      <c r="B104" s="77" t="s">
        <v>3335</v>
      </c>
      <c r="C104" s="92">
        <v>3288</v>
      </c>
      <c r="D104" s="92">
        <v>25674084</v>
      </c>
      <c r="E104" s="77">
        <v>6.1040129910000003</v>
      </c>
      <c r="F104" s="77">
        <v>2.1635107034000001</v>
      </c>
      <c r="G104" s="155">
        <v>1.6334714832999999</v>
      </c>
    </row>
    <row r="105" spans="1:7" x14ac:dyDescent="0.3">
      <c r="A105" s="154" t="s">
        <v>1811</v>
      </c>
      <c r="B105" s="77" t="s">
        <v>3334</v>
      </c>
      <c r="C105" s="92">
        <v>3326</v>
      </c>
      <c r="D105" s="92">
        <v>46185446</v>
      </c>
      <c r="E105" s="77">
        <v>6.1596726839000002</v>
      </c>
      <c r="F105" s="77">
        <v>2.1832387645</v>
      </c>
      <c r="G105" s="155">
        <v>1.6483663601</v>
      </c>
    </row>
    <row r="106" spans="1:7" x14ac:dyDescent="0.3">
      <c r="A106" s="154" t="s">
        <v>1809</v>
      </c>
      <c r="B106" s="77" t="s">
        <v>3333</v>
      </c>
      <c r="C106" s="92">
        <v>3357</v>
      </c>
      <c r="D106" s="92">
        <v>25142905</v>
      </c>
      <c r="E106" s="77">
        <v>8.2167924682999995</v>
      </c>
      <c r="F106" s="77">
        <v>4.9990177840000003</v>
      </c>
      <c r="G106" s="155">
        <v>2.0650927841</v>
      </c>
    </row>
    <row r="107" spans="1:7" x14ac:dyDescent="0.3">
      <c r="A107" s="154" t="s">
        <v>1808</v>
      </c>
      <c r="B107" s="77" t="s">
        <v>3332</v>
      </c>
      <c r="C107" s="92">
        <v>3397</v>
      </c>
      <c r="D107" s="92">
        <v>25699349</v>
      </c>
      <c r="E107" s="77">
        <v>8.2731221931000007</v>
      </c>
      <c r="F107" s="77">
        <v>5.0332882486999999</v>
      </c>
      <c r="G107" s="155">
        <v>2.0792499031</v>
      </c>
    </row>
    <row r="108" spans="1:7" x14ac:dyDescent="0.3">
      <c r="A108" s="154" t="s">
        <v>1807</v>
      </c>
      <c r="B108" s="77" t="s">
        <v>3331</v>
      </c>
      <c r="C108" s="92">
        <v>3343</v>
      </c>
      <c r="D108" s="92">
        <v>29792462</v>
      </c>
      <c r="E108" s="77">
        <v>8.2780204299999998</v>
      </c>
      <c r="F108" s="77">
        <v>5.0362682890999997</v>
      </c>
      <c r="G108" s="155">
        <v>2.0804809568999998</v>
      </c>
    </row>
    <row r="109" spans="1:7" x14ac:dyDescent="0.3">
      <c r="A109" s="154" t="s">
        <v>1806</v>
      </c>
      <c r="B109" s="77" t="s">
        <v>3330</v>
      </c>
      <c r="C109" s="92">
        <v>3398</v>
      </c>
      <c r="D109" s="92">
        <v>34758693</v>
      </c>
      <c r="E109" s="77">
        <v>8.2780204299999998</v>
      </c>
      <c r="F109" s="77">
        <v>5.0362682890999997</v>
      </c>
      <c r="G109" s="155">
        <v>2.0804809568999998</v>
      </c>
    </row>
    <row r="110" spans="1:7" x14ac:dyDescent="0.3">
      <c r="A110" s="154" t="s">
        <v>1805</v>
      </c>
      <c r="B110" s="77" t="s">
        <v>3329</v>
      </c>
      <c r="C110" s="92">
        <v>3375</v>
      </c>
      <c r="D110" s="92">
        <v>20935233</v>
      </c>
      <c r="E110" s="77">
        <v>8.3098589701000005</v>
      </c>
      <c r="F110" s="77">
        <v>5.0556385518000004</v>
      </c>
      <c r="G110" s="155">
        <v>2.0884828067000001</v>
      </c>
    </row>
    <row r="111" spans="1:7" x14ac:dyDescent="0.3">
      <c r="A111" s="154" t="s">
        <v>1803</v>
      </c>
      <c r="B111" s="77" t="s">
        <v>3328</v>
      </c>
      <c r="C111" s="92">
        <v>3232</v>
      </c>
      <c r="D111" s="92">
        <v>19926524</v>
      </c>
      <c r="E111" s="77">
        <v>7.9253473702999999</v>
      </c>
      <c r="F111" s="77">
        <v>4.8217053797</v>
      </c>
      <c r="G111" s="155">
        <v>1.9918450818</v>
      </c>
    </row>
    <row r="112" spans="1:7" x14ac:dyDescent="0.3">
      <c r="A112" s="154" t="s">
        <v>1802</v>
      </c>
      <c r="B112" s="77" t="s">
        <v>3327</v>
      </c>
      <c r="C112" s="92">
        <v>3318</v>
      </c>
      <c r="D112" s="92">
        <v>32019702</v>
      </c>
      <c r="E112" s="77">
        <v>8.0820909523999998</v>
      </c>
      <c r="F112" s="77">
        <v>4.9170666727999999</v>
      </c>
      <c r="G112" s="155">
        <v>2.0312388041</v>
      </c>
    </row>
    <row r="113" spans="1:7" x14ac:dyDescent="0.3">
      <c r="A113" s="154" t="s">
        <v>1801</v>
      </c>
      <c r="B113" s="77" t="s">
        <v>3326</v>
      </c>
      <c r="C113" s="92">
        <v>3461</v>
      </c>
      <c r="D113" s="92">
        <v>35326091</v>
      </c>
      <c r="E113" s="77">
        <v>8.4249675382000007</v>
      </c>
      <c r="F113" s="77">
        <v>5.1256695013</v>
      </c>
      <c r="G113" s="155">
        <v>2.1174125715000001</v>
      </c>
    </row>
    <row r="114" spans="1:7" x14ac:dyDescent="0.3">
      <c r="A114" s="154" t="s">
        <v>1800</v>
      </c>
      <c r="B114" s="77" t="s">
        <v>3325</v>
      </c>
      <c r="C114" s="92">
        <v>3512</v>
      </c>
      <c r="D114" s="92">
        <v>33351925</v>
      </c>
      <c r="E114" s="77">
        <v>8.5964058312000002</v>
      </c>
      <c r="F114" s="77">
        <v>5.2299709156</v>
      </c>
      <c r="G114" s="155">
        <v>2.1604994552000001</v>
      </c>
    </row>
    <row r="115" spans="1:7" x14ac:dyDescent="0.3">
      <c r="A115" s="154" t="s">
        <v>1799</v>
      </c>
      <c r="B115" s="77" t="s">
        <v>3324</v>
      </c>
      <c r="C115" s="92">
        <v>3522</v>
      </c>
      <c r="D115" s="92">
        <v>37368100</v>
      </c>
      <c r="E115" s="77">
        <v>8.6233461344000002</v>
      </c>
      <c r="F115" s="77">
        <v>5.2463611378000001</v>
      </c>
      <c r="G115" s="155">
        <v>2.1672702513000002</v>
      </c>
    </row>
    <row r="116" spans="1:7" x14ac:dyDescent="0.3">
      <c r="A116" s="154" t="s">
        <v>1797</v>
      </c>
      <c r="B116" s="77" t="s">
        <v>3323</v>
      </c>
      <c r="C116" s="92">
        <v>3649</v>
      </c>
      <c r="D116" s="92">
        <v>53852190</v>
      </c>
      <c r="E116" s="77">
        <v>8.9466297723999997</v>
      </c>
      <c r="F116" s="77">
        <v>5.4430438048000003</v>
      </c>
      <c r="G116" s="155">
        <v>2.2485198033999998</v>
      </c>
    </row>
    <row r="117" spans="1:7" x14ac:dyDescent="0.3">
      <c r="A117" s="154" t="s">
        <v>1796</v>
      </c>
      <c r="B117" s="77" t="s">
        <v>3322</v>
      </c>
      <c r="C117" s="92">
        <v>3681</v>
      </c>
      <c r="D117" s="92">
        <v>54109803</v>
      </c>
      <c r="E117" s="77">
        <v>8.9490788908999992</v>
      </c>
      <c r="F117" s="77">
        <v>5.4445338249999997</v>
      </c>
      <c r="G117" s="155">
        <v>2.2491353303000001</v>
      </c>
    </row>
    <row r="118" spans="1:7" x14ac:dyDescent="0.3">
      <c r="A118" s="154" t="s">
        <v>1795</v>
      </c>
      <c r="B118" s="77" t="s">
        <v>3321</v>
      </c>
      <c r="C118" s="92">
        <v>3702</v>
      </c>
      <c r="D118" s="92">
        <v>217925693</v>
      </c>
      <c r="E118" s="77">
        <v>9.0347980373999999</v>
      </c>
      <c r="F118" s="77">
        <v>5.4966845320999997</v>
      </c>
      <c r="G118" s="155">
        <v>2.2706787722000001</v>
      </c>
    </row>
    <row r="119" spans="1:7" x14ac:dyDescent="0.3">
      <c r="A119" s="154" t="s">
        <v>1794</v>
      </c>
      <c r="B119" s="77" t="s">
        <v>3320</v>
      </c>
      <c r="C119" s="92">
        <v>3531</v>
      </c>
      <c r="D119" s="92">
        <v>49701099</v>
      </c>
      <c r="E119" s="77">
        <v>8.7164126361999994</v>
      </c>
      <c r="F119" s="77">
        <v>5.3029819056000003</v>
      </c>
      <c r="G119" s="155">
        <v>2.1906602737999998</v>
      </c>
    </row>
    <row r="120" spans="1:7" x14ac:dyDescent="0.3">
      <c r="A120" s="154" t="s">
        <v>1792</v>
      </c>
      <c r="B120" s="77" t="s">
        <v>3319</v>
      </c>
      <c r="C120" s="92">
        <v>3390</v>
      </c>
      <c r="D120" s="92">
        <v>34939291</v>
      </c>
      <c r="E120" s="77">
        <v>8.3710869319000007</v>
      </c>
      <c r="F120" s="77">
        <v>5.0928890567999998</v>
      </c>
      <c r="G120" s="155">
        <v>2.1038709794999999</v>
      </c>
    </row>
    <row r="121" spans="1:7" x14ac:dyDescent="0.3">
      <c r="A121" s="154" t="s">
        <v>1791</v>
      </c>
      <c r="B121" s="77" t="s">
        <v>3318</v>
      </c>
      <c r="C121" s="92">
        <v>3360</v>
      </c>
      <c r="D121" s="92">
        <v>26822757</v>
      </c>
      <c r="E121" s="77">
        <v>8.1506662696000003</v>
      </c>
      <c r="F121" s="77">
        <v>4.9587872385000002</v>
      </c>
      <c r="G121" s="155">
        <v>2.0484735575999999</v>
      </c>
    </row>
    <row r="122" spans="1:7" x14ac:dyDescent="0.3">
      <c r="A122" s="154" t="s">
        <v>1790</v>
      </c>
      <c r="B122" s="77" t="s">
        <v>3317</v>
      </c>
      <c r="C122" s="92">
        <v>3381</v>
      </c>
      <c r="D122" s="92">
        <v>32867345</v>
      </c>
      <c r="E122" s="77">
        <v>8.2804695484999993</v>
      </c>
      <c r="F122" s="77">
        <v>5.0377583093</v>
      </c>
      <c r="G122" s="155">
        <v>2.0810964838000001</v>
      </c>
    </row>
    <row r="123" spans="1:7" x14ac:dyDescent="0.3">
      <c r="A123" s="154" t="s">
        <v>1789</v>
      </c>
      <c r="B123" s="77" t="s">
        <v>3316</v>
      </c>
      <c r="C123" s="92">
        <v>3442</v>
      </c>
      <c r="D123" s="92">
        <v>38535991</v>
      </c>
      <c r="E123" s="77">
        <v>8.4690516707000008</v>
      </c>
      <c r="F123" s="77">
        <v>5.1524898649999997</v>
      </c>
      <c r="G123" s="155">
        <v>2.1284920558999998</v>
      </c>
    </row>
    <row r="124" spans="1:7" x14ac:dyDescent="0.3">
      <c r="A124" s="154" t="s">
        <v>1787</v>
      </c>
      <c r="B124" s="77" t="s">
        <v>3315</v>
      </c>
      <c r="C124" s="92">
        <v>3360</v>
      </c>
      <c r="D124" s="92">
        <v>37758534</v>
      </c>
      <c r="E124" s="77">
        <v>8.3637395765000004</v>
      </c>
      <c r="F124" s="77">
        <v>5.0884189961999997</v>
      </c>
      <c r="G124" s="155">
        <v>2.1020243987999998</v>
      </c>
    </row>
    <row r="125" spans="1:7" x14ac:dyDescent="0.3">
      <c r="A125" s="154" t="s">
        <v>1786</v>
      </c>
      <c r="B125" s="77" t="s">
        <v>3314</v>
      </c>
      <c r="C125" s="92">
        <v>3397</v>
      </c>
      <c r="D125" s="92">
        <v>64898446</v>
      </c>
      <c r="E125" s="77">
        <v>8.2927151408000004</v>
      </c>
      <c r="F125" s="77">
        <v>5.0452084102999999</v>
      </c>
      <c r="G125" s="155">
        <v>2.0841741184</v>
      </c>
    </row>
    <row r="126" spans="1:7" x14ac:dyDescent="0.3">
      <c r="A126" s="154" t="s">
        <v>1785</v>
      </c>
      <c r="B126" s="77" t="s">
        <v>3313</v>
      </c>
      <c r="C126" s="92">
        <v>3554</v>
      </c>
      <c r="D126" s="92">
        <v>52212689</v>
      </c>
      <c r="E126" s="77">
        <v>8.5351778694</v>
      </c>
      <c r="F126" s="77">
        <v>5.1927204104999998</v>
      </c>
      <c r="G126" s="155">
        <v>2.1451112824999998</v>
      </c>
    </row>
    <row r="127" spans="1:7" x14ac:dyDescent="0.3">
      <c r="A127" s="154" t="s">
        <v>1784</v>
      </c>
      <c r="B127" s="77" t="s">
        <v>3312</v>
      </c>
      <c r="C127" s="92">
        <v>3440</v>
      </c>
      <c r="D127" s="92">
        <v>58108013</v>
      </c>
      <c r="E127" s="77">
        <v>8.6429390820999998</v>
      </c>
      <c r="F127" s="77">
        <v>5.2582812995000001</v>
      </c>
      <c r="G127" s="155">
        <v>2.1721944665000001</v>
      </c>
    </row>
    <row r="128" spans="1:7" x14ac:dyDescent="0.3">
      <c r="A128" s="154" t="s">
        <v>1783</v>
      </c>
      <c r="B128" s="77" t="s">
        <v>3311</v>
      </c>
      <c r="C128" s="92">
        <v>3455</v>
      </c>
      <c r="D128" s="92">
        <v>60214686</v>
      </c>
      <c r="E128" s="77">
        <v>8.4298657751999997</v>
      </c>
      <c r="F128" s="77">
        <v>5.1286495416999998</v>
      </c>
      <c r="G128" s="155">
        <v>2.1186436252999998</v>
      </c>
    </row>
    <row r="129" spans="1:7" x14ac:dyDescent="0.3">
      <c r="A129" s="154" t="s">
        <v>1781</v>
      </c>
      <c r="B129" s="77" t="s">
        <v>3310</v>
      </c>
      <c r="C129" s="92">
        <v>3623</v>
      </c>
      <c r="D129" s="92">
        <v>56402374</v>
      </c>
      <c r="E129" s="77">
        <v>8.8168264935000007</v>
      </c>
      <c r="F129" s="77">
        <v>5.3640727339999996</v>
      </c>
      <c r="G129" s="155">
        <v>2.2158968772000001</v>
      </c>
    </row>
    <row r="130" spans="1:7" x14ac:dyDescent="0.3">
      <c r="A130" s="154" t="s">
        <v>1780</v>
      </c>
      <c r="B130" s="77" t="s">
        <v>3309</v>
      </c>
      <c r="C130" s="92">
        <v>3684</v>
      </c>
      <c r="D130" s="92">
        <v>83316962</v>
      </c>
      <c r="E130" s="77">
        <v>8.9392824169999994</v>
      </c>
      <c r="F130" s="77">
        <v>5.4385737441000002</v>
      </c>
      <c r="G130" s="155">
        <v>2.2466732227000001</v>
      </c>
    </row>
    <row r="131" spans="1:7" x14ac:dyDescent="0.3">
      <c r="A131" s="154" t="s">
        <v>1779</v>
      </c>
      <c r="B131" s="77" t="s">
        <v>3308</v>
      </c>
      <c r="C131" s="92">
        <v>3581</v>
      </c>
      <c r="D131" s="92">
        <v>122896420</v>
      </c>
      <c r="E131" s="77">
        <v>8.8707070999000006</v>
      </c>
      <c r="F131" s="77">
        <v>5.3968531783999998</v>
      </c>
      <c r="G131" s="155">
        <v>2.2294384692000002</v>
      </c>
    </row>
    <row r="132" spans="1:7" x14ac:dyDescent="0.3">
      <c r="A132" s="154" t="s">
        <v>1778</v>
      </c>
      <c r="B132" s="77" t="s">
        <v>3307</v>
      </c>
      <c r="C132" s="92">
        <v>3450</v>
      </c>
      <c r="D132" s="92">
        <v>145383509</v>
      </c>
      <c r="E132" s="77">
        <v>8.4984410924000002</v>
      </c>
      <c r="F132" s="77">
        <v>5.1703701074000001</v>
      </c>
      <c r="G132" s="155">
        <v>2.1358783788000002</v>
      </c>
    </row>
    <row r="133" spans="1:7" x14ac:dyDescent="0.3">
      <c r="A133" s="154" t="s">
        <v>1777</v>
      </c>
      <c r="B133" s="77" t="s">
        <v>3306</v>
      </c>
      <c r="C133" s="92">
        <v>3612</v>
      </c>
      <c r="D133" s="92">
        <v>114114489</v>
      </c>
      <c r="E133" s="77">
        <v>8.5890584757999999</v>
      </c>
      <c r="F133" s="77">
        <v>5.2255008549999999</v>
      </c>
      <c r="G133" s="155">
        <v>2.1586528745</v>
      </c>
    </row>
    <row r="134" spans="1:7" x14ac:dyDescent="0.3">
      <c r="A134" s="154" t="s">
        <v>1775</v>
      </c>
      <c r="B134" s="77" t="s">
        <v>3305</v>
      </c>
      <c r="C134" s="92">
        <v>3691</v>
      </c>
      <c r="D134" s="92">
        <v>183434039</v>
      </c>
      <c r="E134" s="77">
        <v>8.9147912323000007</v>
      </c>
      <c r="F134" s="77">
        <v>5.4236735421000004</v>
      </c>
      <c r="G134" s="155">
        <v>2.2405179535999999</v>
      </c>
    </row>
    <row r="135" spans="1:7" x14ac:dyDescent="0.3">
      <c r="A135" s="154" t="s">
        <v>1774</v>
      </c>
      <c r="B135" s="77" t="s">
        <v>3304</v>
      </c>
      <c r="C135" s="92">
        <v>3790</v>
      </c>
      <c r="D135" s="92">
        <v>884603226</v>
      </c>
      <c r="E135" s="77">
        <v>9.2846081213999998</v>
      </c>
      <c r="F135" s="77">
        <v>5.6486665928999997</v>
      </c>
      <c r="G135" s="155">
        <v>2.3334625170000001</v>
      </c>
    </row>
    <row r="136" spans="1:7" x14ac:dyDescent="0.3">
      <c r="A136" s="154" t="s">
        <v>1773</v>
      </c>
      <c r="B136" s="77" t="s">
        <v>3303</v>
      </c>
      <c r="C136" s="92">
        <v>3612</v>
      </c>
      <c r="D136" s="92">
        <v>41383816</v>
      </c>
      <c r="E136" s="77">
        <v>8.8462159152000002</v>
      </c>
      <c r="F136" s="77">
        <v>5.3819529764</v>
      </c>
      <c r="G136" s="155">
        <v>2.2232832001</v>
      </c>
    </row>
    <row r="137" spans="1:7" x14ac:dyDescent="0.3">
      <c r="A137" s="154" t="s">
        <v>1772</v>
      </c>
      <c r="B137" s="77" t="s">
        <v>3302</v>
      </c>
      <c r="C137" s="92">
        <v>3440</v>
      </c>
      <c r="D137" s="92">
        <v>27146826</v>
      </c>
      <c r="E137" s="77">
        <v>8.4249675382000007</v>
      </c>
      <c r="F137" s="77">
        <v>5.1256695013</v>
      </c>
      <c r="G137" s="155">
        <v>2.1174125715000001</v>
      </c>
    </row>
    <row r="138" spans="1:7" x14ac:dyDescent="0.3">
      <c r="A138" s="154" t="s">
        <v>1771</v>
      </c>
      <c r="B138" s="77" t="s">
        <v>3301</v>
      </c>
      <c r="C138" s="92">
        <v>3277</v>
      </c>
      <c r="D138" s="92">
        <v>10731712</v>
      </c>
      <c r="E138" s="77">
        <v>8.2290380606000006</v>
      </c>
      <c r="F138" s="77">
        <v>5.0064678850000002</v>
      </c>
      <c r="G138" s="155">
        <v>2.0681704186999998</v>
      </c>
    </row>
    <row r="139" spans="1:7" x14ac:dyDescent="0.3">
      <c r="A139" s="154" t="s">
        <v>1769</v>
      </c>
      <c r="B139" s="77" t="s">
        <v>3300</v>
      </c>
      <c r="C139" s="92">
        <v>3200</v>
      </c>
      <c r="D139" s="92">
        <v>8314234</v>
      </c>
      <c r="E139" s="77">
        <v>8.0796418339000002</v>
      </c>
      <c r="F139" s="77">
        <v>4.9155766526000004</v>
      </c>
      <c r="G139" s="155">
        <v>2.0306232772000001</v>
      </c>
    </row>
    <row r="140" spans="1:7" x14ac:dyDescent="0.3">
      <c r="A140" s="154" t="s">
        <v>1768</v>
      </c>
      <c r="B140" s="77" t="s">
        <v>3299</v>
      </c>
      <c r="C140" s="92">
        <v>3142</v>
      </c>
      <c r="D140" s="92">
        <v>23159667</v>
      </c>
      <c r="E140" s="77">
        <v>7.6951302340999996</v>
      </c>
      <c r="F140" s="77">
        <v>4.6816434806</v>
      </c>
      <c r="G140" s="155">
        <v>1.9339855522</v>
      </c>
    </row>
    <row r="141" spans="1:7" x14ac:dyDescent="0.3">
      <c r="A141" s="154" t="s">
        <v>1767</v>
      </c>
      <c r="B141" s="77" t="s">
        <v>3298</v>
      </c>
      <c r="C141" s="92">
        <v>2993</v>
      </c>
      <c r="D141" s="92">
        <v>22557782</v>
      </c>
      <c r="E141" s="77">
        <v>7.3302115819999996</v>
      </c>
      <c r="F141" s="77">
        <v>4.4596304701999996</v>
      </c>
      <c r="G141" s="155">
        <v>1.8422720426000001</v>
      </c>
    </row>
    <row r="142" spans="1:7" x14ac:dyDescent="0.3">
      <c r="A142" s="154" t="s">
        <v>1766</v>
      </c>
      <c r="B142" s="77" t="s">
        <v>3297</v>
      </c>
      <c r="C142" s="92">
        <v>2851</v>
      </c>
      <c r="D142" s="92">
        <v>10883478</v>
      </c>
      <c r="E142" s="77">
        <v>7.1563241705999996</v>
      </c>
      <c r="F142" s="77">
        <v>4.3538390357000001</v>
      </c>
      <c r="G142" s="155">
        <v>1.798569632</v>
      </c>
    </row>
    <row r="143" spans="1:7" x14ac:dyDescent="0.3">
      <c r="A143" s="154" t="s">
        <v>1765</v>
      </c>
      <c r="B143" s="77" t="s">
        <v>3296</v>
      </c>
      <c r="C143" s="92">
        <v>2783</v>
      </c>
      <c r="D143" s="92">
        <v>2170175</v>
      </c>
      <c r="E143" s="77">
        <v>7.1220365120000002</v>
      </c>
      <c r="F143" s="77">
        <v>4.3329787528999999</v>
      </c>
      <c r="G143" s="155">
        <v>1.7899522552</v>
      </c>
    </row>
    <row r="144" spans="1:7" x14ac:dyDescent="0.3">
      <c r="A144" s="154" t="s">
        <v>1763</v>
      </c>
      <c r="B144" s="77" t="s">
        <v>3295</v>
      </c>
      <c r="C144" s="92">
        <v>2770</v>
      </c>
      <c r="D144" s="92" t="s">
        <v>3422</v>
      </c>
      <c r="E144" s="77">
        <v>7.2084991407999999</v>
      </c>
      <c r="F144" s="77">
        <v>4.3855817875999996</v>
      </c>
      <c r="G144" s="155">
        <v>1.8116825535000001</v>
      </c>
    </row>
    <row r="145" spans="1:7" x14ac:dyDescent="0.3">
      <c r="A145" s="154" t="s">
        <v>1762</v>
      </c>
      <c r="B145" s="77" t="s">
        <v>3294</v>
      </c>
      <c r="C145" s="92">
        <v>2770</v>
      </c>
      <c r="D145" s="92" t="s">
        <v>3422</v>
      </c>
      <c r="E145" s="77">
        <v>7.2084991407999999</v>
      </c>
      <c r="F145" s="77">
        <v>4.3855817875999996</v>
      </c>
      <c r="G145" s="155">
        <v>1.8116825535000001</v>
      </c>
    </row>
    <row r="146" spans="1:7" x14ac:dyDescent="0.3">
      <c r="A146" s="154" t="s">
        <v>1761</v>
      </c>
      <c r="B146" s="77" t="s">
        <v>3293</v>
      </c>
      <c r="C146" s="92">
        <v>2770</v>
      </c>
      <c r="D146" s="92" t="s">
        <v>3422</v>
      </c>
      <c r="E146" s="77">
        <v>7.2084991407999999</v>
      </c>
      <c r="F146" s="77">
        <v>4.3855817875999996</v>
      </c>
      <c r="G146" s="155">
        <v>1.8116825535000001</v>
      </c>
    </row>
    <row r="147" spans="1:7" x14ac:dyDescent="0.3">
      <c r="A147" s="154" t="s">
        <v>1760</v>
      </c>
      <c r="B147" s="77" t="s">
        <v>3292</v>
      </c>
      <c r="C147" s="92">
        <v>2770</v>
      </c>
      <c r="D147" s="92" t="s">
        <v>3422</v>
      </c>
      <c r="E147" s="77">
        <v>7.2084991407999999</v>
      </c>
      <c r="F147" s="77">
        <v>4.3855817875999996</v>
      </c>
      <c r="G147" s="155">
        <v>1.8116825535000001</v>
      </c>
    </row>
    <row r="148" spans="1:7" x14ac:dyDescent="0.3">
      <c r="A148" s="154" t="s">
        <v>1758</v>
      </c>
      <c r="B148" s="77" t="s">
        <v>3291</v>
      </c>
      <c r="C148" s="92">
        <v>2770</v>
      </c>
      <c r="D148" s="92" t="s">
        <v>3422</v>
      </c>
      <c r="E148" s="77">
        <v>7.2084991407999999</v>
      </c>
      <c r="F148" s="77">
        <v>4.3855817875999996</v>
      </c>
      <c r="G148" s="155">
        <v>1.8116825535000001</v>
      </c>
    </row>
    <row r="149" spans="1:7" x14ac:dyDescent="0.3">
      <c r="A149" s="154" t="s">
        <v>1757</v>
      </c>
      <c r="B149" s="77" t="s">
        <v>3290</v>
      </c>
      <c r="C149" s="92">
        <v>2770</v>
      </c>
      <c r="D149" s="92" t="s">
        <v>3422</v>
      </c>
      <c r="E149" s="77">
        <v>7.2084991407999999</v>
      </c>
      <c r="F149" s="77">
        <v>4.3855817875999996</v>
      </c>
      <c r="G149" s="155">
        <v>1.8116825535000001</v>
      </c>
    </row>
    <row r="150" spans="1:7" x14ac:dyDescent="0.3">
      <c r="A150" s="154" t="s">
        <v>1755</v>
      </c>
      <c r="B150" s="77" t="s">
        <v>3289</v>
      </c>
      <c r="C150" s="92">
        <v>2770</v>
      </c>
      <c r="D150" s="92" t="s">
        <v>3422</v>
      </c>
      <c r="E150" s="77">
        <v>7.2084991407999999</v>
      </c>
      <c r="F150" s="77">
        <v>4.3855817875999996</v>
      </c>
      <c r="G150" s="155">
        <v>1.8116825535000001</v>
      </c>
    </row>
    <row r="151" spans="1:7" x14ac:dyDescent="0.3">
      <c r="A151" s="154" t="s">
        <v>1754</v>
      </c>
      <c r="B151" s="77" t="s">
        <v>3288</v>
      </c>
      <c r="C151" s="92">
        <v>2770</v>
      </c>
      <c r="D151" s="92" t="s">
        <v>3422</v>
      </c>
      <c r="E151" s="77">
        <v>7.2084991407999999</v>
      </c>
      <c r="F151" s="77">
        <v>4.3855817875999996</v>
      </c>
      <c r="G151" s="155">
        <v>1.8116825535000001</v>
      </c>
    </row>
    <row r="152" spans="1:7" x14ac:dyDescent="0.3">
      <c r="A152" s="154" t="s">
        <v>1753</v>
      </c>
      <c r="B152" s="77" t="s">
        <v>3287</v>
      </c>
      <c r="C152" s="92">
        <v>2770</v>
      </c>
      <c r="D152" s="92" t="s">
        <v>3422</v>
      </c>
      <c r="E152" s="77">
        <v>7.2084991407999999</v>
      </c>
      <c r="F152" s="77">
        <v>4.3855817875999996</v>
      </c>
      <c r="G152" s="155">
        <v>1.8116825535000001</v>
      </c>
    </row>
    <row r="153" spans="1:7" x14ac:dyDescent="0.3">
      <c r="A153" s="154" t="s">
        <v>1752</v>
      </c>
      <c r="B153" s="77" t="s">
        <v>3286</v>
      </c>
      <c r="C153" s="92">
        <v>2770</v>
      </c>
      <c r="D153" s="92" t="s">
        <v>3422</v>
      </c>
      <c r="E153" s="77">
        <v>7.2084991407999999</v>
      </c>
      <c r="F153" s="77">
        <v>4.3855817875999996</v>
      </c>
      <c r="G153" s="155">
        <v>1.8116825535000001</v>
      </c>
    </row>
    <row r="154" spans="1:7" x14ac:dyDescent="0.3">
      <c r="A154" s="154" t="s">
        <v>1751</v>
      </c>
      <c r="B154" s="77" t="s">
        <v>3285</v>
      </c>
      <c r="C154" s="92">
        <v>2770</v>
      </c>
      <c r="D154" s="92" t="s">
        <v>3422</v>
      </c>
      <c r="E154" s="77">
        <v>7.2084991407999999</v>
      </c>
      <c r="F154" s="77">
        <v>4.3855817875999996</v>
      </c>
      <c r="G154" s="155">
        <v>1.8116825535000001</v>
      </c>
    </row>
    <row r="155" spans="1:7" x14ac:dyDescent="0.3">
      <c r="A155" s="154" t="s">
        <v>1749</v>
      </c>
      <c r="B155" s="77" t="s">
        <v>3284</v>
      </c>
      <c r="C155" s="92">
        <v>2770</v>
      </c>
      <c r="D155" s="92" t="s">
        <v>3422</v>
      </c>
      <c r="E155" s="77">
        <v>7.2084991407999999</v>
      </c>
      <c r="F155" s="77">
        <v>4.3855817875999996</v>
      </c>
      <c r="G155" s="155">
        <v>1.8116825535000001</v>
      </c>
    </row>
    <row r="156" spans="1:7" x14ac:dyDescent="0.3">
      <c r="A156" s="154" t="s">
        <v>1748</v>
      </c>
      <c r="B156" s="77" t="s">
        <v>3283</v>
      </c>
      <c r="C156" s="92">
        <v>2770</v>
      </c>
      <c r="D156" s="92" t="s">
        <v>3422</v>
      </c>
      <c r="E156" s="77">
        <v>7.2084991407999999</v>
      </c>
      <c r="F156" s="77">
        <v>4.3855817875999996</v>
      </c>
      <c r="G156" s="155">
        <v>1.8116825535000001</v>
      </c>
    </row>
    <row r="157" spans="1:7" x14ac:dyDescent="0.3">
      <c r="A157" s="154" t="s">
        <v>1747</v>
      </c>
      <c r="B157" s="77" t="s">
        <v>3282</v>
      </c>
      <c r="C157" s="92">
        <v>2770</v>
      </c>
      <c r="D157" s="92" t="s">
        <v>3422</v>
      </c>
      <c r="E157" s="77">
        <v>7.2084991407999999</v>
      </c>
      <c r="F157" s="77">
        <v>4.3855817875999996</v>
      </c>
      <c r="G157" s="155">
        <v>1.8116825535000001</v>
      </c>
    </row>
    <row r="158" spans="1:7" x14ac:dyDescent="0.3">
      <c r="A158" s="154" t="s">
        <v>1746</v>
      </c>
      <c r="B158" s="77" t="s">
        <v>3281</v>
      </c>
      <c r="C158" s="92">
        <v>2770</v>
      </c>
      <c r="D158" s="92" t="s">
        <v>3422</v>
      </c>
      <c r="E158" s="77">
        <v>7.2084991407999999</v>
      </c>
      <c r="F158" s="77">
        <v>4.3855817875999996</v>
      </c>
      <c r="G158" s="155">
        <v>1.8116825535000001</v>
      </c>
    </row>
    <row r="159" spans="1:7" x14ac:dyDescent="0.3">
      <c r="A159" s="154" t="s">
        <v>1745</v>
      </c>
      <c r="B159" s="77" t="s">
        <v>3280</v>
      </c>
      <c r="C159" s="92">
        <v>2770</v>
      </c>
      <c r="D159" s="92" t="s">
        <v>3422</v>
      </c>
      <c r="E159" s="77">
        <v>7.2084991407999999</v>
      </c>
      <c r="F159" s="77">
        <v>4.3855817875999996</v>
      </c>
      <c r="G159" s="155">
        <v>1.8116825535000001</v>
      </c>
    </row>
    <row r="160" spans="1:7" x14ac:dyDescent="0.3">
      <c r="A160" s="154" t="s">
        <v>1743</v>
      </c>
      <c r="B160" s="77" t="s">
        <v>3279</v>
      </c>
      <c r="C160" s="92">
        <v>2770</v>
      </c>
      <c r="D160" s="92" t="s">
        <v>3422</v>
      </c>
      <c r="E160" s="77">
        <v>7.2084991407999999</v>
      </c>
      <c r="F160" s="77">
        <v>4.3855817875999996</v>
      </c>
      <c r="G160" s="155">
        <v>1.8116825535000001</v>
      </c>
    </row>
    <row r="161" spans="1:7" x14ac:dyDescent="0.3">
      <c r="A161" s="154" t="s">
        <v>1742</v>
      </c>
      <c r="B161" s="77" t="s">
        <v>3278</v>
      </c>
      <c r="C161" s="92">
        <v>2770</v>
      </c>
      <c r="D161" s="92" t="s">
        <v>3422</v>
      </c>
      <c r="E161" s="77">
        <v>7.2084991407999999</v>
      </c>
      <c r="F161" s="77">
        <v>4.3855817875999996</v>
      </c>
      <c r="G161" s="155">
        <v>1.8116825535000001</v>
      </c>
    </row>
    <row r="162" spans="1:7" x14ac:dyDescent="0.3">
      <c r="A162" s="154" t="s">
        <v>1741</v>
      </c>
      <c r="B162" s="77" t="s">
        <v>3277</v>
      </c>
      <c r="C162" s="92">
        <v>2770</v>
      </c>
      <c r="D162" s="92" t="s">
        <v>3422</v>
      </c>
      <c r="E162" s="77">
        <v>7.2084991407999999</v>
      </c>
      <c r="F162" s="77">
        <v>4.3855817875999996</v>
      </c>
      <c r="G162" s="155">
        <v>1.8116825535000001</v>
      </c>
    </row>
    <row r="163" spans="1:7" x14ac:dyDescent="0.3">
      <c r="A163" s="154" t="s">
        <v>1739</v>
      </c>
      <c r="B163" s="77" t="s">
        <v>3276</v>
      </c>
      <c r="C163" s="92">
        <v>2770</v>
      </c>
      <c r="D163" s="92" t="s">
        <v>3422</v>
      </c>
      <c r="E163" s="77">
        <v>9.4159710063999995</v>
      </c>
      <c r="F163" s="77">
        <v>5.4231198201000002</v>
      </c>
      <c r="G163" s="155">
        <v>2.2954909413000002</v>
      </c>
    </row>
    <row r="164" spans="1:7" x14ac:dyDescent="0.3">
      <c r="A164" s="154" t="s">
        <v>1738</v>
      </c>
      <c r="B164" s="77" t="s">
        <v>3275</v>
      </c>
      <c r="C164" s="92">
        <v>2770</v>
      </c>
      <c r="D164" s="92" t="s">
        <v>3422</v>
      </c>
      <c r="E164" s="77">
        <v>9.4159710063999995</v>
      </c>
      <c r="F164" s="77">
        <v>5.4231198201000002</v>
      </c>
      <c r="G164" s="155">
        <v>2.2954909413000002</v>
      </c>
    </row>
    <row r="165" spans="1:7" x14ac:dyDescent="0.3">
      <c r="A165" s="154" t="s">
        <v>1737</v>
      </c>
      <c r="B165" s="77" t="s">
        <v>3274</v>
      </c>
      <c r="C165" s="92">
        <v>16300</v>
      </c>
      <c r="D165" s="92" t="s">
        <v>3422</v>
      </c>
      <c r="E165" s="77">
        <v>9.4159710063999995</v>
      </c>
      <c r="F165" s="77">
        <v>5.4231198201000002</v>
      </c>
      <c r="G165" s="155">
        <v>2.2954909413000002</v>
      </c>
    </row>
    <row r="166" spans="1:7" x14ac:dyDescent="0.3">
      <c r="A166" s="154" t="s">
        <v>1735</v>
      </c>
      <c r="B166" s="77" t="s">
        <v>3273</v>
      </c>
      <c r="C166" s="92">
        <v>16300</v>
      </c>
      <c r="D166" s="92" t="s">
        <v>3422</v>
      </c>
      <c r="E166" s="77">
        <v>9.4159710063999995</v>
      </c>
      <c r="F166" s="77">
        <v>5.4231198201000002</v>
      </c>
      <c r="G166" s="155">
        <v>2.2954909413000002</v>
      </c>
    </row>
    <row r="167" spans="1:7" x14ac:dyDescent="0.3">
      <c r="A167" s="154" t="s">
        <v>1734</v>
      </c>
      <c r="B167" s="77" t="s">
        <v>3272</v>
      </c>
      <c r="C167" s="92">
        <v>17400</v>
      </c>
      <c r="D167" s="92" t="s">
        <v>3422</v>
      </c>
      <c r="E167" s="77">
        <v>9.4159710063999995</v>
      </c>
      <c r="F167" s="77">
        <v>5.4231198201000002</v>
      </c>
      <c r="G167" s="155">
        <v>2.2954909413000002</v>
      </c>
    </row>
    <row r="168" spans="1:7" x14ac:dyDescent="0.3">
      <c r="A168" s="154" t="s">
        <v>1733</v>
      </c>
      <c r="B168" s="77" t="s">
        <v>3271</v>
      </c>
      <c r="C168" s="92">
        <v>17400</v>
      </c>
      <c r="D168" s="92" t="s">
        <v>3422</v>
      </c>
      <c r="E168" s="77">
        <v>9.4159710063999995</v>
      </c>
      <c r="F168" s="77">
        <v>5.4231198201000002</v>
      </c>
      <c r="G168" s="155">
        <v>2.2954909413000002</v>
      </c>
    </row>
    <row r="169" spans="1:7" x14ac:dyDescent="0.3">
      <c r="A169" s="154" t="s">
        <v>1732</v>
      </c>
      <c r="B169" s="77" t="s">
        <v>3270</v>
      </c>
      <c r="C169" s="92">
        <v>17400</v>
      </c>
      <c r="D169" s="92" t="s">
        <v>3422</v>
      </c>
      <c r="E169" s="77">
        <v>9.4159710063999995</v>
      </c>
      <c r="F169" s="77">
        <v>5.4231198201000002</v>
      </c>
      <c r="G169" s="155">
        <v>2.2954909413000002</v>
      </c>
    </row>
    <row r="170" spans="1:7" x14ac:dyDescent="0.3">
      <c r="A170" s="154" t="s">
        <v>1731</v>
      </c>
      <c r="B170" s="77" t="s">
        <v>3269</v>
      </c>
      <c r="C170" s="92">
        <v>17400</v>
      </c>
      <c r="D170" s="92">
        <v>9662490</v>
      </c>
      <c r="E170" s="77">
        <v>9.4159710063999995</v>
      </c>
      <c r="F170" s="77">
        <v>5.4231198201000002</v>
      </c>
      <c r="G170" s="155">
        <v>2.2954909413000002</v>
      </c>
    </row>
    <row r="171" spans="1:7" x14ac:dyDescent="0.3">
      <c r="A171" s="154" t="s">
        <v>1729</v>
      </c>
      <c r="B171" s="77" t="s">
        <v>3268</v>
      </c>
      <c r="C171" s="92">
        <v>17470</v>
      </c>
      <c r="D171" s="92">
        <v>4218643</v>
      </c>
      <c r="E171" s="77">
        <v>9.4431063695000006</v>
      </c>
      <c r="F171" s="77">
        <v>5.4387484074000003</v>
      </c>
      <c r="G171" s="155">
        <v>2.3021061889999999</v>
      </c>
    </row>
    <row r="172" spans="1:7" x14ac:dyDescent="0.3">
      <c r="A172" s="154" t="s">
        <v>1728</v>
      </c>
      <c r="B172" s="77" t="s">
        <v>3267</v>
      </c>
      <c r="C172" s="92">
        <v>17600</v>
      </c>
      <c r="D172" s="92">
        <v>4963615</v>
      </c>
      <c r="E172" s="77">
        <v>9.4213980789999994</v>
      </c>
      <c r="F172" s="77">
        <v>5.4262455374999998</v>
      </c>
      <c r="G172" s="155">
        <v>2.2968139909</v>
      </c>
    </row>
    <row r="173" spans="1:7" x14ac:dyDescent="0.3">
      <c r="A173" s="154" t="s">
        <v>1727</v>
      </c>
      <c r="B173" s="77" t="s">
        <v>3266</v>
      </c>
      <c r="C173" s="92">
        <v>17510</v>
      </c>
      <c r="D173" s="92">
        <v>4938968</v>
      </c>
      <c r="E173" s="77">
        <v>9.5462207493999998</v>
      </c>
      <c r="F173" s="77">
        <v>5.4981370395000004</v>
      </c>
      <c r="G173" s="155">
        <v>2.3272441302</v>
      </c>
    </row>
    <row r="174" spans="1:7" x14ac:dyDescent="0.3">
      <c r="A174" s="154" t="s">
        <v>1726</v>
      </c>
      <c r="B174" s="77" t="s">
        <v>3265</v>
      </c>
      <c r="C174" s="92">
        <v>17300</v>
      </c>
      <c r="D174" s="92">
        <v>3894876</v>
      </c>
      <c r="E174" s="77">
        <v>9.4159710063999995</v>
      </c>
      <c r="F174" s="77">
        <v>5.4231198201000002</v>
      </c>
      <c r="G174" s="155">
        <v>2.2954909413000002</v>
      </c>
    </row>
    <row r="175" spans="1:7" x14ac:dyDescent="0.3">
      <c r="A175" s="154" t="s">
        <v>1725</v>
      </c>
      <c r="B175" s="77" t="s">
        <v>3264</v>
      </c>
      <c r="C175" s="92">
        <v>17300</v>
      </c>
      <c r="D175" s="92">
        <v>7896274</v>
      </c>
      <c r="E175" s="77">
        <v>9.3399919895999997</v>
      </c>
      <c r="F175" s="77">
        <v>5.3793597754000002</v>
      </c>
      <c r="G175" s="155">
        <v>2.2769682479000002</v>
      </c>
    </row>
    <row r="176" spans="1:7" x14ac:dyDescent="0.3">
      <c r="A176" s="154" t="s">
        <v>1723</v>
      </c>
      <c r="B176" s="77" t="s">
        <v>3263</v>
      </c>
      <c r="C176" s="92">
        <v>17390</v>
      </c>
      <c r="D176" s="92">
        <v>6834325</v>
      </c>
      <c r="E176" s="77">
        <v>9.4865229504999995</v>
      </c>
      <c r="F176" s="77">
        <v>5.4637541473000004</v>
      </c>
      <c r="G176" s="155">
        <v>2.3126905852999999</v>
      </c>
    </row>
    <row r="177" spans="1:7" x14ac:dyDescent="0.3">
      <c r="A177" s="154" t="s">
        <v>1722</v>
      </c>
      <c r="B177" s="77" t="s">
        <v>3262</v>
      </c>
      <c r="C177" s="92">
        <v>17490</v>
      </c>
      <c r="D177" s="92">
        <v>7897817</v>
      </c>
      <c r="E177" s="77">
        <v>9.8140675259000005</v>
      </c>
      <c r="F177" s="77">
        <v>5.5763430647999996</v>
      </c>
      <c r="G177" s="155">
        <v>2.3195755818000001</v>
      </c>
    </row>
    <row r="178" spans="1:7" x14ac:dyDescent="0.3">
      <c r="A178" s="154" t="s">
        <v>1721</v>
      </c>
      <c r="B178" s="77" t="s">
        <v>3261</v>
      </c>
      <c r="C178" s="92">
        <v>16690</v>
      </c>
      <c r="D178" s="92">
        <v>9960097</v>
      </c>
      <c r="E178" s="77">
        <v>9.4723676862000001</v>
      </c>
      <c r="F178" s="77">
        <v>5.3821895677000002</v>
      </c>
      <c r="G178" s="155">
        <v>2.2388141032000002</v>
      </c>
    </row>
    <row r="179" spans="1:7" x14ac:dyDescent="0.3">
      <c r="A179" s="154" t="s">
        <v>1720</v>
      </c>
      <c r="B179" s="77" t="s">
        <v>3260</v>
      </c>
      <c r="C179" s="92">
        <v>16110</v>
      </c>
      <c r="D179" s="92">
        <v>4045380</v>
      </c>
      <c r="E179" s="77">
        <v>8.9682203818000001</v>
      </c>
      <c r="F179" s="77">
        <v>5.0957335882999999</v>
      </c>
      <c r="G179" s="155">
        <v>2.1196578232999999</v>
      </c>
    </row>
    <row r="180" spans="1:7" x14ac:dyDescent="0.3">
      <c r="A180" s="154" t="s">
        <v>1719</v>
      </c>
      <c r="B180" s="77" t="s">
        <v>3259</v>
      </c>
      <c r="C180" s="92">
        <v>16140</v>
      </c>
      <c r="D180" s="92">
        <v>3998815</v>
      </c>
      <c r="E180" s="77">
        <v>8.9962285653999992</v>
      </c>
      <c r="F180" s="77">
        <v>5.1116478094</v>
      </c>
      <c r="G180" s="155">
        <v>2.1262776165999999</v>
      </c>
    </row>
    <row r="181" spans="1:7" x14ac:dyDescent="0.3">
      <c r="A181" s="154" t="s">
        <v>1717</v>
      </c>
      <c r="B181" s="77" t="s">
        <v>3258</v>
      </c>
      <c r="C181" s="92">
        <v>16080</v>
      </c>
      <c r="D181" s="92">
        <v>5100054</v>
      </c>
      <c r="E181" s="77">
        <v>9.1082612997000005</v>
      </c>
      <c r="F181" s="77">
        <v>5.1753046937000002</v>
      </c>
      <c r="G181" s="155">
        <v>2.1527567899000002</v>
      </c>
    </row>
    <row r="182" spans="1:7" x14ac:dyDescent="0.3">
      <c r="A182" s="154" t="s">
        <v>1716</v>
      </c>
      <c r="B182" s="77" t="s">
        <v>3257</v>
      </c>
      <c r="C182" s="92">
        <v>16280</v>
      </c>
      <c r="D182" s="92">
        <v>3148718</v>
      </c>
      <c r="E182" s="77">
        <v>9.0466432958999992</v>
      </c>
      <c r="F182" s="77">
        <v>5.1402934072999997</v>
      </c>
      <c r="G182" s="155">
        <v>2.1381932446</v>
      </c>
    </row>
    <row r="183" spans="1:7" x14ac:dyDescent="0.3">
      <c r="A183" s="154" t="s">
        <v>1715</v>
      </c>
      <c r="B183" s="77" t="s">
        <v>3256</v>
      </c>
      <c r="C183" s="92">
        <v>16310</v>
      </c>
      <c r="D183" s="92">
        <v>6231958</v>
      </c>
      <c r="E183" s="77">
        <v>9.2090907606000005</v>
      </c>
      <c r="F183" s="77">
        <v>5.2325958894999998</v>
      </c>
      <c r="G183" s="155">
        <v>2.1765880459</v>
      </c>
    </row>
    <row r="184" spans="1:7" x14ac:dyDescent="0.3">
      <c r="A184" s="154" t="s">
        <v>1714</v>
      </c>
      <c r="B184" s="77" t="s">
        <v>3255</v>
      </c>
      <c r="C184" s="92">
        <v>15800</v>
      </c>
      <c r="D184" s="92">
        <v>5359683</v>
      </c>
      <c r="E184" s="77">
        <v>8.8561876475000005</v>
      </c>
      <c r="F184" s="77">
        <v>5.0320767039999996</v>
      </c>
      <c r="G184" s="155">
        <v>2.09317865</v>
      </c>
    </row>
    <row r="185" spans="1:7" x14ac:dyDescent="0.3">
      <c r="A185" s="154" t="s">
        <v>1713</v>
      </c>
      <c r="B185" s="77" t="s">
        <v>3254</v>
      </c>
      <c r="C185" s="92">
        <v>15770</v>
      </c>
      <c r="D185" s="92">
        <v>5926806</v>
      </c>
      <c r="E185" s="77">
        <v>8.9122040147000003</v>
      </c>
      <c r="F185" s="77">
        <v>5.0639051460999998</v>
      </c>
      <c r="G185" s="155">
        <v>2.1064182366000002</v>
      </c>
    </row>
    <row r="186" spans="1:7" x14ac:dyDescent="0.3">
      <c r="A186" s="154" t="s">
        <v>1711</v>
      </c>
      <c r="B186" s="77" t="s">
        <v>3253</v>
      </c>
      <c r="C186" s="92">
        <v>15160</v>
      </c>
      <c r="D186" s="92">
        <v>2811915</v>
      </c>
      <c r="E186" s="77">
        <v>8.5368943546999994</v>
      </c>
      <c r="F186" s="77">
        <v>4.8506545836999999</v>
      </c>
      <c r="G186" s="155">
        <v>2.0177130061000002</v>
      </c>
    </row>
    <row r="187" spans="1:7" x14ac:dyDescent="0.3">
      <c r="A187" s="154" t="s">
        <v>1710</v>
      </c>
      <c r="B187" s="77" t="s">
        <v>3252</v>
      </c>
      <c r="C187" s="92">
        <v>15020</v>
      </c>
      <c r="D187" s="92">
        <v>4902944</v>
      </c>
      <c r="E187" s="77">
        <v>8.4080567103000003</v>
      </c>
      <c r="F187" s="77">
        <v>4.7774491668000003</v>
      </c>
      <c r="G187" s="155">
        <v>1.9872619568000001</v>
      </c>
    </row>
    <row r="188" spans="1:7" x14ac:dyDescent="0.3">
      <c r="A188" s="154" t="s">
        <v>1709</v>
      </c>
      <c r="B188" s="77" t="s">
        <v>3251</v>
      </c>
      <c r="C188" s="92">
        <v>14730</v>
      </c>
      <c r="D188" s="92">
        <v>5245083</v>
      </c>
      <c r="E188" s="77">
        <v>8.3688452533</v>
      </c>
      <c r="F188" s="77">
        <v>4.7551692573000004</v>
      </c>
      <c r="G188" s="155">
        <v>1.9779942461</v>
      </c>
    </row>
    <row r="189" spans="1:7" x14ac:dyDescent="0.3">
      <c r="A189" s="154" t="s">
        <v>1708</v>
      </c>
      <c r="B189" s="77" t="s">
        <v>3250</v>
      </c>
      <c r="C189" s="92">
        <v>14230</v>
      </c>
      <c r="D189" s="92">
        <v>2248261</v>
      </c>
      <c r="E189" s="77">
        <v>8.0607552339000001</v>
      </c>
      <c r="F189" s="77">
        <v>4.5801128254999997</v>
      </c>
      <c r="G189" s="155">
        <v>1.9051765195000001</v>
      </c>
    </row>
    <row r="190" spans="1:7" x14ac:dyDescent="0.3">
      <c r="A190" s="154" t="s">
        <v>1707</v>
      </c>
      <c r="B190" s="77" t="s">
        <v>3249</v>
      </c>
      <c r="C190" s="92">
        <v>14150</v>
      </c>
      <c r="D190" s="92">
        <v>1934861</v>
      </c>
      <c r="E190" s="77">
        <v>7.8815028590000002</v>
      </c>
      <c r="F190" s="77">
        <v>4.4782618106000003</v>
      </c>
      <c r="G190" s="155">
        <v>1.8628098421999999</v>
      </c>
    </row>
    <row r="191" spans="1:7" x14ac:dyDescent="0.3">
      <c r="A191" s="154" t="s">
        <v>1705</v>
      </c>
      <c r="B191" s="77" t="s">
        <v>3248</v>
      </c>
      <c r="C191" s="92">
        <v>14260</v>
      </c>
      <c r="D191" s="92">
        <v>1444854</v>
      </c>
      <c r="E191" s="77">
        <v>7.9319175894000002</v>
      </c>
      <c r="F191" s="77">
        <v>4.5069074085</v>
      </c>
      <c r="G191" s="155">
        <v>1.8747254702</v>
      </c>
    </row>
    <row r="192" spans="1:7" x14ac:dyDescent="0.3">
      <c r="A192" s="154" t="s">
        <v>1704</v>
      </c>
      <c r="B192" s="77" t="s">
        <v>3247</v>
      </c>
      <c r="C192" s="92">
        <v>14340</v>
      </c>
      <c r="D192" s="92">
        <v>1224355</v>
      </c>
      <c r="E192" s="77">
        <v>7.8983077690999997</v>
      </c>
      <c r="F192" s="77">
        <v>4.4878103431999996</v>
      </c>
      <c r="G192" s="155">
        <v>1.8667817181999999</v>
      </c>
    </row>
    <row r="193" spans="1:7" x14ac:dyDescent="0.3">
      <c r="A193" s="154" t="s">
        <v>1703</v>
      </c>
      <c r="B193" s="77" t="s">
        <v>3246</v>
      </c>
      <c r="C193" s="92">
        <v>14360</v>
      </c>
      <c r="D193" s="92">
        <v>1859077</v>
      </c>
      <c r="E193" s="77">
        <v>8.0495519605000005</v>
      </c>
      <c r="F193" s="77">
        <v>4.5737471369999998</v>
      </c>
      <c r="G193" s="155">
        <v>1.9025286022000001</v>
      </c>
    </row>
    <row r="194" spans="1:7" x14ac:dyDescent="0.3">
      <c r="A194" s="154" t="s">
        <v>1701</v>
      </c>
      <c r="B194" s="77" t="s">
        <v>3245</v>
      </c>
      <c r="C194" s="92">
        <v>14300</v>
      </c>
      <c r="D194" s="92">
        <v>3172322</v>
      </c>
      <c r="E194" s="77">
        <v>8.0271454135999996</v>
      </c>
      <c r="F194" s="77">
        <v>4.5610157602000001</v>
      </c>
      <c r="G194" s="155">
        <v>1.8972327675</v>
      </c>
    </row>
    <row r="195" spans="1:7" x14ac:dyDescent="0.3">
      <c r="A195" s="154" t="s">
        <v>1700</v>
      </c>
      <c r="B195" s="77" t="s">
        <v>3244</v>
      </c>
      <c r="C195" s="92">
        <v>14270</v>
      </c>
      <c r="D195" s="92">
        <v>1177522</v>
      </c>
      <c r="E195" s="77">
        <v>7.8702995855999998</v>
      </c>
      <c r="F195" s="77">
        <v>4.4718961221000004</v>
      </c>
      <c r="G195" s="155">
        <v>1.8601619249000001</v>
      </c>
    </row>
    <row r="196" spans="1:7" x14ac:dyDescent="0.3">
      <c r="A196" s="154" t="s">
        <v>1699</v>
      </c>
      <c r="B196" s="77" t="s">
        <v>3243</v>
      </c>
      <c r="C196" s="92">
        <v>14330</v>
      </c>
      <c r="D196" s="92">
        <v>3693184</v>
      </c>
      <c r="E196" s="77">
        <v>7.9487224995999997</v>
      </c>
      <c r="F196" s="77">
        <v>4.5164559412000003</v>
      </c>
      <c r="G196" s="155">
        <v>1.8786973462000001</v>
      </c>
    </row>
    <row r="197" spans="1:7" x14ac:dyDescent="0.3">
      <c r="A197" s="154" t="s">
        <v>1698</v>
      </c>
      <c r="B197" s="77" t="s">
        <v>3242</v>
      </c>
      <c r="C197" s="92">
        <v>14810</v>
      </c>
      <c r="D197" s="92">
        <v>3905601</v>
      </c>
      <c r="E197" s="77">
        <v>8.1111699643000001</v>
      </c>
      <c r="F197" s="77">
        <v>4.6087584234000003</v>
      </c>
      <c r="G197" s="155">
        <v>1.9170921475</v>
      </c>
    </row>
    <row r="198" spans="1:7" x14ac:dyDescent="0.3">
      <c r="A198" s="154" t="s">
        <v>1697</v>
      </c>
      <c r="B198" s="77" t="s">
        <v>3241</v>
      </c>
      <c r="C198" s="92">
        <v>14640</v>
      </c>
      <c r="D198" s="92">
        <v>2789477</v>
      </c>
      <c r="E198" s="77">
        <v>9.2038321926000002</v>
      </c>
      <c r="F198" s="77">
        <v>5.6377884639999998</v>
      </c>
      <c r="G198" s="155">
        <v>2.3987048742999999</v>
      </c>
    </row>
    <row r="199" spans="1:7" x14ac:dyDescent="0.3">
      <c r="A199" s="154" t="s">
        <v>1695</v>
      </c>
      <c r="B199" s="77" t="s">
        <v>3240</v>
      </c>
      <c r="C199" s="92">
        <v>14170</v>
      </c>
      <c r="D199" s="92">
        <v>1267143</v>
      </c>
      <c r="E199" s="77">
        <v>8.9314928405000007</v>
      </c>
      <c r="F199" s="77">
        <v>5.4709675544999996</v>
      </c>
      <c r="G199" s="155">
        <v>2.3277277293999998</v>
      </c>
    </row>
    <row r="200" spans="1:7" x14ac:dyDescent="0.3">
      <c r="A200" s="154" t="s">
        <v>1694</v>
      </c>
      <c r="B200" s="77" t="s">
        <v>3239</v>
      </c>
      <c r="C200" s="92">
        <v>14150</v>
      </c>
      <c r="D200" s="92">
        <v>1522454</v>
      </c>
      <c r="E200" s="77">
        <v>8.7891336338000006</v>
      </c>
      <c r="F200" s="77">
        <v>5.3837657154</v>
      </c>
      <c r="G200" s="155">
        <v>2.2906260399999998</v>
      </c>
    </row>
    <row r="201" spans="1:7" x14ac:dyDescent="0.3">
      <c r="A201" s="154" t="s">
        <v>1693</v>
      </c>
      <c r="B201" s="77" t="s">
        <v>3238</v>
      </c>
      <c r="C201" s="92">
        <v>14070</v>
      </c>
      <c r="D201" s="92">
        <v>1832884</v>
      </c>
      <c r="E201" s="77">
        <v>8.6529639578000008</v>
      </c>
      <c r="F201" s="77">
        <v>5.3003552607</v>
      </c>
      <c r="G201" s="155">
        <v>2.2551374675</v>
      </c>
    </row>
    <row r="202" spans="1:7" x14ac:dyDescent="0.3">
      <c r="A202" s="154" t="s">
        <v>1692</v>
      </c>
      <c r="B202" s="77" t="s">
        <v>3237</v>
      </c>
      <c r="C202" s="92">
        <v>14180</v>
      </c>
      <c r="D202" s="92">
        <v>3540043</v>
      </c>
      <c r="E202" s="77">
        <v>8.7334278572000006</v>
      </c>
      <c r="F202" s="77">
        <v>5.3496432567000003</v>
      </c>
      <c r="G202" s="155">
        <v>2.2761079876000001</v>
      </c>
    </row>
    <row r="203" spans="1:7" x14ac:dyDescent="0.3">
      <c r="A203" s="154" t="s">
        <v>1691</v>
      </c>
      <c r="B203" s="77" t="s">
        <v>3236</v>
      </c>
      <c r="C203" s="92">
        <v>14850</v>
      </c>
      <c r="D203" s="92">
        <v>1829728</v>
      </c>
      <c r="E203" s="77">
        <v>8.9438719019999997</v>
      </c>
      <c r="F203" s="77">
        <v>5.4785503231000003</v>
      </c>
      <c r="G203" s="155">
        <v>2.3309539631999998</v>
      </c>
    </row>
    <row r="204" spans="1:7" x14ac:dyDescent="0.3">
      <c r="A204" s="154" t="s">
        <v>1689</v>
      </c>
      <c r="B204" s="77" t="s">
        <v>3235</v>
      </c>
      <c r="C204" s="92">
        <v>15210</v>
      </c>
      <c r="D204" s="92">
        <v>2157071</v>
      </c>
      <c r="E204" s="77">
        <v>9.1852636004000008</v>
      </c>
      <c r="F204" s="77">
        <v>5.6264143110999996</v>
      </c>
      <c r="G204" s="155">
        <v>2.3938655235000001</v>
      </c>
    </row>
    <row r="205" spans="1:7" x14ac:dyDescent="0.3">
      <c r="A205" s="154" t="s">
        <v>1688</v>
      </c>
      <c r="B205" s="77" t="s">
        <v>3234</v>
      </c>
      <c r="C205" s="92">
        <v>15320</v>
      </c>
      <c r="D205" s="92">
        <v>1464039</v>
      </c>
      <c r="E205" s="77">
        <v>9.4080867066000007</v>
      </c>
      <c r="F205" s="77">
        <v>5.7629041461000003</v>
      </c>
      <c r="G205" s="155">
        <v>2.4519377328999998</v>
      </c>
    </row>
    <row r="206" spans="1:7" x14ac:dyDescent="0.3">
      <c r="A206" s="154" t="s">
        <v>1687</v>
      </c>
      <c r="B206" s="77" t="s">
        <v>3233</v>
      </c>
      <c r="C206" s="92">
        <v>15350</v>
      </c>
      <c r="D206" s="92">
        <v>3080443</v>
      </c>
      <c r="E206" s="77">
        <v>9.4204657680999997</v>
      </c>
      <c r="F206" s="77">
        <v>5.7704869147000002</v>
      </c>
      <c r="G206" s="155">
        <v>2.4551639667999998</v>
      </c>
    </row>
    <row r="207" spans="1:7" x14ac:dyDescent="0.3">
      <c r="A207" s="154" t="s">
        <v>1686</v>
      </c>
      <c r="B207" s="77" t="s">
        <v>3232</v>
      </c>
      <c r="C207" s="92">
        <v>15530</v>
      </c>
      <c r="D207" s="92">
        <v>2107742</v>
      </c>
      <c r="E207" s="77">
        <v>9.5380668519</v>
      </c>
      <c r="F207" s="77">
        <v>5.8425232165000001</v>
      </c>
      <c r="G207" s="155">
        <v>2.4858131884999999</v>
      </c>
    </row>
    <row r="208" spans="1:7" x14ac:dyDescent="0.3">
      <c r="A208" s="154" t="s">
        <v>1685</v>
      </c>
      <c r="B208" s="77" t="s">
        <v>3231</v>
      </c>
      <c r="C208" s="92">
        <v>15680</v>
      </c>
      <c r="D208" s="92">
        <v>5285287</v>
      </c>
      <c r="E208" s="77">
        <v>9.5256877903999992</v>
      </c>
      <c r="F208" s="77">
        <v>5.8349404479000002</v>
      </c>
      <c r="G208" s="155">
        <v>2.4825869545999999</v>
      </c>
    </row>
    <row r="209" spans="1:7" x14ac:dyDescent="0.3">
      <c r="A209" s="154" t="s">
        <v>1683</v>
      </c>
      <c r="B209" s="77" t="s">
        <v>3230</v>
      </c>
      <c r="C209" s="92">
        <v>15530</v>
      </c>
      <c r="D209" s="92">
        <v>9111057</v>
      </c>
      <c r="E209" s="77">
        <v>9.5999621592000004</v>
      </c>
      <c r="F209" s="77">
        <v>5.8804370596000002</v>
      </c>
      <c r="G209" s="155">
        <v>2.5019443577999998</v>
      </c>
    </row>
    <row r="210" spans="1:7" x14ac:dyDescent="0.3">
      <c r="A210" s="154" t="s">
        <v>1682</v>
      </c>
      <c r="B210" s="77" t="s">
        <v>3229</v>
      </c>
      <c r="C210" s="92">
        <v>14760</v>
      </c>
      <c r="D210" s="92">
        <v>4191766</v>
      </c>
      <c r="E210" s="77">
        <v>9.1914531310999994</v>
      </c>
      <c r="F210" s="77">
        <v>5.6302056953999999</v>
      </c>
      <c r="G210" s="155">
        <v>2.3954786403999999</v>
      </c>
    </row>
    <row r="211" spans="1:7" x14ac:dyDescent="0.3">
      <c r="A211" s="154" t="s">
        <v>1681</v>
      </c>
      <c r="B211" s="77" t="s">
        <v>3228</v>
      </c>
      <c r="C211" s="92">
        <v>14010</v>
      </c>
      <c r="D211" s="92">
        <v>1644304</v>
      </c>
      <c r="E211" s="77">
        <v>8.8262708181999994</v>
      </c>
      <c r="F211" s="77">
        <v>5.4065140212999996</v>
      </c>
      <c r="G211" s="155">
        <v>2.3003047416000002</v>
      </c>
    </row>
    <row r="212" spans="1:7" x14ac:dyDescent="0.3">
      <c r="A212" s="154" t="s">
        <v>1680</v>
      </c>
      <c r="B212" s="77" t="s">
        <v>3227</v>
      </c>
      <c r="C212" s="92">
        <v>13970</v>
      </c>
      <c r="D212" s="92">
        <v>2839772</v>
      </c>
      <c r="E212" s="77">
        <v>8.5167942817999993</v>
      </c>
      <c r="F212" s="77">
        <v>5.2169448058999999</v>
      </c>
      <c r="G212" s="155">
        <v>2.2196488951000002</v>
      </c>
    </row>
    <row r="213" spans="1:7" x14ac:dyDescent="0.3">
      <c r="A213" s="154" t="s">
        <v>1679</v>
      </c>
      <c r="B213" s="77" t="s">
        <v>3226</v>
      </c>
      <c r="C213" s="92">
        <v>13950</v>
      </c>
      <c r="D213" s="92">
        <v>8942446</v>
      </c>
      <c r="E213" s="77">
        <v>8.6096372426999999</v>
      </c>
      <c r="F213" s="77">
        <v>5.2738155705</v>
      </c>
      <c r="G213" s="155">
        <v>2.2438456489999998</v>
      </c>
    </row>
    <row r="214" spans="1:7" x14ac:dyDescent="0.3">
      <c r="A214" s="154" t="s">
        <v>1677</v>
      </c>
      <c r="B214" s="77" t="s">
        <v>3225</v>
      </c>
      <c r="C214" s="92">
        <v>14340</v>
      </c>
      <c r="D214" s="92">
        <v>1775015</v>
      </c>
      <c r="E214" s="77">
        <v>8.7829441031000002</v>
      </c>
      <c r="F214" s="77">
        <v>5.3799743310999997</v>
      </c>
      <c r="G214" s="155">
        <v>2.2890129231</v>
      </c>
    </row>
    <row r="215" spans="1:7" x14ac:dyDescent="0.3">
      <c r="A215" s="154" t="s">
        <v>1676</v>
      </c>
      <c r="B215" s="77" t="s">
        <v>3224</v>
      </c>
      <c r="C215" s="92">
        <v>14410</v>
      </c>
      <c r="D215" s="92">
        <v>3499199</v>
      </c>
      <c r="E215" s="77">
        <v>8.8510289410999992</v>
      </c>
      <c r="F215" s="77">
        <v>5.4216795585000002</v>
      </c>
      <c r="G215" s="155">
        <v>2.3067572093000002</v>
      </c>
    </row>
    <row r="216" spans="1:7" x14ac:dyDescent="0.3">
      <c r="A216" s="154" t="s">
        <v>1675</v>
      </c>
      <c r="B216" s="77" t="s">
        <v>3223</v>
      </c>
      <c r="C216" s="92">
        <v>14710</v>
      </c>
      <c r="D216" s="92">
        <v>2180778</v>
      </c>
      <c r="E216" s="77">
        <v>9.0305253321999999</v>
      </c>
      <c r="F216" s="77">
        <v>5.5316297034000002</v>
      </c>
      <c r="G216" s="155">
        <v>2.3535376002000001</v>
      </c>
    </row>
    <row r="217" spans="1:7" x14ac:dyDescent="0.3">
      <c r="A217" s="154" t="s">
        <v>1674</v>
      </c>
      <c r="B217" s="77" t="s">
        <v>3222</v>
      </c>
      <c r="C217" s="92">
        <v>14850</v>
      </c>
      <c r="D217" s="92">
        <v>3010949</v>
      </c>
      <c r="E217" s="77">
        <v>9.1790740697000004</v>
      </c>
      <c r="F217" s="77">
        <v>5.6226229268000001</v>
      </c>
      <c r="G217" s="155">
        <v>2.3922524064999999</v>
      </c>
    </row>
    <row r="218" spans="1:7" x14ac:dyDescent="0.3">
      <c r="A218" s="154" t="s">
        <v>1672</v>
      </c>
      <c r="B218" s="77" t="s">
        <v>3221</v>
      </c>
      <c r="C218" s="92">
        <v>14890</v>
      </c>
      <c r="D218" s="92">
        <v>2001426</v>
      </c>
      <c r="E218" s="77">
        <v>9.2966751535000007</v>
      </c>
      <c r="F218" s="77">
        <v>5.6946592286</v>
      </c>
      <c r="G218" s="155">
        <v>2.4229016282</v>
      </c>
    </row>
    <row r="219" spans="1:7" x14ac:dyDescent="0.3">
      <c r="A219" s="154" t="s">
        <v>1671</v>
      </c>
      <c r="B219" s="77" t="s">
        <v>3220</v>
      </c>
      <c r="C219" s="92">
        <v>14750</v>
      </c>
      <c r="D219" s="92">
        <v>1738561</v>
      </c>
      <c r="E219" s="77">
        <v>9.1728845389</v>
      </c>
      <c r="F219" s="77">
        <v>5.6188315423999997</v>
      </c>
      <c r="G219" s="155">
        <v>2.3906392896000002</v>
      </c>
    </row>
    <row r="220" spans="1:7" x14ac:dyDescent="0.3">
      <c r="A220" s="154" t="s">
        <v>1670</v>
      </c>
      <c r="B220" s="77" t="s">
        <v>3219</v>
      </c>
      <c r="C220" s="92">
        <v>14680</v>
      </c>
      <c r="D220" s="92">
        <v>3037649</v>
      </c>
      <c r="E220" s="77">
        <v>9.1914531310999994</v>
      </c>
      <c r="F220" s="77">
        <v>5.6302056953999999</v>
      </c>
      <c r="G220" s="155">
        <v>2.3954786403999999</v>
      </c>
    </row>
    <row r="221" spans="1:7" x14ac:dyDescent="0.3">
      <c r="A221" s="154" t="s">
        <v>1669</v>
      </c>
      <c r="B221" s="77" t="s">
        <v>3218</v>
      </c>
      <c r="C221" s="92">
        <v>14800</v>
      </c>
      <c r="D221" s="92">
        <v>1822959</v>
      </c>
      <c r="E221" s="77">
        <v>9.0738520473000008</v>
      </c>
      <c r="F221" s="77">
        <v>5.5581693935000001</v>
      </c>
      <c r="G221" s="155">
        <v>2.3648294186999999</v>
      </c>
    </row>
    <row r="222" spans="1:7" x14ac:dyDescent="0.3">
      <c r="A222" s="154" t="s">
        <v>1668</v>
      </c>
      <c r="B222" s="77" t="s">
        <v>3217</v>
      </c>
      <c r="C222" s="92">
        <v>14840</v>
      </c>
      <c r="D222" s="92">
        <v>1819721</v>
      </c>
      <c r="E222" s="77">
        <v>9.1047997008999992</v>
      </c>
      <c r="F222" s="77">
        <v>5.5771263151000001</v>
      </c>
      <c r="G222" s="155">
        <v>2.3728950034</v>
      </c>
    </row>
    <row r="223" spans="1:7" x14ac:dyDescent="0.3">
      <c r="A223" s="154" t="s">
        <v>1666</v>
      </c>
      <c r="B223" s="77" t="s">
        <v>3216</v>
      </c>
      <c r="C223" s="92">
        <v>14910</v>
      </c>
      <c r="D223" s="92">
        <v>2858835</v>
      </c>
      <c r="E223" s="77">
        <v>9.2657274999000006</v>
      </c>
      <c r="F223" s="77">
        <v>5.6757023069999999</v>
      </c>
      <c r="G223" s="155">
        <v>2.4148360435999998</v>
      </c>
    </row>
    <row r="224" spans="1:7" x14ac:dyDescent="0.3">
      <c r="A224" s="154" t="s">
        <v>1665</v>
      </c>
      <c r="B224" s="77" t="s">
        <v>3215</v>
      </c>
      <c r="C224" s="92">
        <v>14960</v>
      </c>
      <c r="D224" s="92">
        <v>3788750</v>
      </c>
      <c r="E224" s="77">
        <v>9.1976426617999998</v>
      </c>
      <c r="F224" s="77">
        <v>5.6339970797000003</v>
      </c>
      <c r="G224" s="155">
        <v>2.3970917573000001</v>
      </c>
    </row>
    <row r="225" spans="1:7" x14ac:dyDescent="0.3">
      <c r="A225" s="154" t="s">
        <v>1664</v>
      </c>
      <c r="B225" s="77" t="s">
        <v>3214</v>
      </c>
      <c r="C225" s="92">
        <v>14840</v>
      </c>
      <c r="D225" s="92">
        <v>6246178</v>
      </c>
      <c r="E225" s="77">
        <v>9.2162112539999992</v>
      </c>
      <c r="F225" s="77">
        <v>5.6453712325999996</v>
      </c>
      <c r="G225" s="155">
        <v>2.4019311080999999</v>
      </c>
    </row>
    <row r="226" spans="1:7" x14ac:dyDescent="0.3">
      <c r="A226" s="154" t="s">
        <v>1663</v>
      </c>
      <c r="B226" s="77" t="s">
        <v>3213</v>
      </c>
      <c r="C226" s="92">
        <v>14470</v>
      </c>
      <c r="D226" s="92">
        <v>4751049</v>
      </c>
      <c r="E226" s="77">
        <v>8.9562509634000005</v>
      </c>
      <c r="F226" s="77">
        <v>5.4861330917000002</v>
      </c>
      <c r="G226" s="155">
        <v>2.3341801970999998</v>
      </c>
    </row>
    <row r="227" spans="1:7" x14ac:dyDescent="0.3">
      <c r="A227" s="154" t="s">
        <v>1662</v>
      </c>
      <c r="B227" s="77" t="s">
        <v>3212</v>
      </c>
      <c r="C227" s="92">
        <v>14760</v>
      </c>
      <c r="D227" s="92">
        <v>4987474</v>
      </c>
      <c r="E227" s="77">
        <v>9.0924206395000002</v>
      </c>
      <c r="F227" s="77">
        <v>5.5695435465000003</v>
      </c>
      <c r="G227" s="155">
        <v>2.3696687695</v>
      </c>
    </row>
    <row r="228" spans="1:7" x14ac:dyDescent="0.3">
      <c r="A228" s="154" t="s">
        <v>1660</v>
      </c>
      <c r="B228" s="77" t="s">
        <v>3211</v>
      </c>
      <c r="C228" s="92">
        <v>14960</v>
      </c>
      <c r="D228" s="92">
        <v>2028042</v>
      </c>
      <c r="E228" s="77">
        <v>9.1976426617999998</v>
      </c>
      <c r="F228" s="77">
        <v>5.6339970797000003</v>
      </c>
      <c r="G228" s="155">
        <v>2.3970917573000001</v>
      </c>
    </row>
    <row r="229" spans="1:7" x14ac:dyDescent="0.3">
      <c r="A229" s="154" t="s">
        <v>1659</v>
      </c>
      <c r="B229" s="77" t="s">
        <v>3210</v>
      </c>
      <c r="C229" s="92">
        <v>14990</v>
      </c>
      <c r="D229" s="92">
        <v>3072553</v>
      </c>
      <c r="E229" s="77">
        <v>9.4328448295000005</v>
      </c>
      <c r="F229" s="77">
        <v>5.7780696833</v>
      </c>
      <c r="G229" s="155">
        <v>2.4583902006999998</v>
      </c>
    </row>
    <row r="230" spans="1:7" x14ac:dyDescent="0.3">
      <c r="A230" s="154" t="s">
        <v>1658</v>
      </c>
      <c r="B230" s="77" t="s">
        <v>3209</v>
      </c>
      <c r="C230" s="92">
        <v>14660</v>
      </c>
      <c r="D230" s="92">
        <v>4510469</v>
      </c>
      <c r="E230" s="77">
        <v>9.0800415779999994</v>
      </c>
      <c r="F230" s="77">
        <v>5.5619607778000004</v>
      </c>
      <c r="G230" s="155">
        <v>2.3664425357000001</v>
      </c>
    </row>
    <row r="231" spans="1:7" x14ac:dyDescent="0.3">
      <c r="A231" s="154" t="s">
        <v>1657</v>
      </c>
      <c r="B231" s="77" t="s">
        <v>3208</v>
      </c>
      <c r="C231" s="92">
        <v>14600</v>
      </c>
      <c r="D231" s="92">
        <v>4980786</v>
      </c>
      <c r="E231" s="77">
        <v>9.0243358014999995</v>
      </c>
      <c r="F231" s="77">
        <v>5.5278383190999998</v>
      </c>
      <c r="G231" s="155">
        <v>2.3519244832999999</v>
      </c>
    </row>
    <row r="232" spans="1:7" x14ac:dyDescent="0.3">
      <c r="A232" s="154" t="s">
        <v>1656</v>
      </c>
      <c r="B232" s="77" t="s">
        <v>3207</v>
      </c>
      <c r="C232" s="92">
        <v>14870</v>
      </c>
      <c r="D232" s="92">
        <v>2633854</v>
      </c>
      <c r="E232" s="77">
        <v>9.1419368852999998</v>
      </c>
      <c r="F232" s="77">
        <v>5.5998746208999997</v>
      </c>
      <c r="G232" s="155">
        <v>2.382573705</v>
      </c>
    </row>
    <row r="233" spans="1:7" x14ac:dyDescent="0.3">
      <c r="A233" s="154" t="s">
        <v>1654</v>
      </c>
      <c r="B233" s="77" t="s">
        <v>3206</v>
      </c>
      <c r="C233" s="92">
        <v>15070</v>
      </c>
      <c r="D233" s="92">
        <v>4022147</v>
      </c>
      <c r="E233" s="77">
        <v>9.3214332764000005</v>
      </c>
      <c r="F233" s="77">
        <v>5.7098247657999996</v>
      </c>
      <c r="G233" s="155">
        <v>2.4293540959</v>
      </c>
    </row>
    <row r="234" spans="1:7" x14ac:dyDescent="0.3">
      <c r="A234" s="154" t="s">
        <v>1653</v>
      </c>
      <c r="B234" s="77" t="s">
        <v>3205</v>
      </c>
      <c r="C234" s="92">
        <v>15040</v>
      </c>
      <c r="D234" s="92">
        <v>4487609</v>
      </c>
      <c r="E234" s="77">
        <v>9.4576029524000003</v>
      </c>
      <c r="F234" s="77">
        <v>5.7932352205999997</v>
      </c>
      <c r="G234" s="155">
        <v>2.4648426684000002</v>
      </c>
    </row>
    <row r="235" spans="1:7" x14ac:dyDescent="0.3">
      <c r="A235" s="154" t="s">
        <v>1652</v>
      </c>
      <c r="B235" s="77" t="s">
        <v>3204</v>
      </c>
      <c r="C235" s="92">
        <v>15060</v>
      </c>
      <c r="D235" s="92">
        <v>3094604</v>
      </c>
      <c r="E235" s="77">
        <v>9.5071191981999998</v>
      </c>
      <c r="F235" s="77">
        <v>5.823566295</v>
      </c>
      <c r="G235" s="155">
        <v>2.4777476038000001</v>
      </c>
    </row>
    <row r="236" spans="1:7" x14ac:dyDescent="0.3">
      <c r="A236" s="154" t="s">
        <v>1651</v>
      </c>
      <c r="B236" s="77" t="s">
        <v>3203</v>
      </c>
      <c r="C236" s="92">
        <v>14950</v>
      </c>
      <c r="D236" s="92">
        <v>3575749</v>
      </c>
      <c r="E236" s="77">
        <v>9.2409693769000008</v>
      </c>
      <c r="F236" s="77">
        <v>5.6605367698000002</v>
      </c>
      <c r="G236" s="155">
        <v>2.4083835757999998</v>
      </c>
    </row>
    <row r="237" spans="1:7" x14ac:dyDescent="0.3">
      <c r="A237" s="154" t="s">
        <v>1650</v>
      </c>
      <c r="B237" s="77" t="s">
        <v>3202</v>
      </c>
      <c r="C237" s="92">
        <v>15230</v>
      </c>
      <c r="D237" s="92">
        <v>4438608</v>
      </c>
      <c r="E237" s="77">
        <v>9.3647599914999997</v>
      </c>
      <c r="F237" s="77">
        <v>5.7363644559999996</v>
      </c>
      <c r="G237" s="155">
        <v>2.4406459144000001</v>
      </c>
    </row>
    <row r="238" spans="1:7" x14ac:dyDescent="0.3">
      <c r="A238" s="154" t="s">
        <v>1648</v>
      </c>
      <c r="B238" s="77" t="s">
        <v>3201</v>
      </c>
      <c r="C238" s="92">
        <v>15420</v>
      </c>
      <c r="D238" s="92">
        <v>3533535</v>
      </c>
      <c r="E238" s="77">
        <v>9.5752040363000006</v>
      </c>
      <c r="F238" s="77">
        <v>5.8652715223999996</v>
      </c>
      <c r="G238" s="155">
        <v>2.4954918899999998</v>
      </c>
    </row>
    <row r="239" spans="1:7" x14ac:dyDescent="0.3">
      <c r="A239" s="154" t="s">
        <v>1647</v>
      </c>
      <c r="B239" s="77" t="s">
        <v>3200</v>
      </c>
      <c r="C239" s="92">
        <v>15650</v>
      </c>
      <c r="D239" s="92">
        <v>2019976</v>
      </c>
      <c r="E239" s="77">
        <v>9.5690145055000002</v>
      </c>
      <c r="F239" s="77">
        <v>5.8614801381000001</v>
      </c>
      <c r="G239" s="155">
        <v>2.4938787731000001</v>
      </c>
    </row>
    <row r="240" spans="1:7" x14ac:dyDescent="0.3">
      <c r="A240" s="154" t="s">
        <v>1646</v>
      </c>
      <c r="B240" s="77" t="s">
        <v>3199</v>
      </c>
      <c r="C240" s="92">
        <v>15730</v>
      </c>
      <c r="D240" s="92">
        <v>2096833</v>
      </c>
      <c r="E240" s="77">
        <v>9.649478405</v>
      </c>
      <c r="F240" s="77">
        <v>5.9107681340999996</v>
      </c>
      <c r="G240" s="155">
        <v>2.5148492932000002</v>
      </c>
    </row>
    <row r="241" spans="1:7" x14ac:dyDescent="0.3">
      <c r="A241" s="154" t="s">
        <v>1645</v>
      </c>
      <c r="B241" s="77" t="s">
        <v>3198</v>
      </c>
      <c r="C241" s="92">
        <v>15820</v>
      </c>
      <c r="D241" s="92">
        <v>4702511</v>
      </c>
      <c r="E241" s="77">
        <v>9.7175632430000007</v>
      </c>
      <c r="F241" s="77">
        <v>5.9524733614000001</v>
      </c>
      <c r="G241" s="155">
        <v>2.5325935793999999</v>
      </c>
    </row>
    <row r="242" spans="1:7" x14ac:dyDescent="0.3">
      <c r="A242" s="154" t="s">
        <v>1643</v>
      </c>
      <c r="B242" s="77" t="s">
        <v>86</v>
      </c>
      <c r="C242" s="92">
        <v>15750</v>
      </c>
      <c r="D242" s="92">
        <v>8801964</v>
      </c>
      <c r="E242" s="77">
        <v>9.7608899580999999</v>
      </c>
      <c r="F242" s="77">
        <v>5.9790130516</v>
      </c>
      <c r="G242" s="155">
        <v>2.5438853979</v>
      </c>
    </row>
    <row r="243" spans="1:7" x14ac:dyDescent="0.3">
      <c r="A243" s="154" t="s">
        <v>1642</v>
      </c>
      <c r="B243" s="77" t="s">
        <v>85</v>
      </c>
      <c r="C243" s="92">
        <v>15970</v>
      </c>
      <c r="D243" s="92">
        <v>9561302</v>
      </c>
      <c r="E243" s="77">
        <v>9.8970596340999997</v>
      </c>
      <c r="F243" s="77">
        <v>6.0624235063</v>
      </c>
      <c r="G243" s="155">
        <v>2.5793739703999998</v>
      </c>
    </row>
    <row r="244" spans="1:7" x14ac:dyDescent="0.3">
      <c r="A244" s="154" t="s">
        <v>1641</v>
      </c>
      <c r="B244" s="77" t="s">
        <v>84</v>
      </c>
      <c r="C244" s="92">
        <v>15540</v>
      </c>
      <c r="D244" s="92">
        <v>5565899</v>
      </c>
      <c r="E244" s="77">
        <v>9.6061516899000008</v>
      </c>
      <c r="F244" s="77">
        <v>5.8842284438999997</v>
      </c>
      <c r="G244" s="155">
        <v>2.5035574747</v>
      </c>
    </row>
    <row r="245" spans="1:7" x14ac:dyDescent="0.3">
      <c r="A245" s="154" t="s">
        <v>1640</v>
      </c>
      <c r="B245" s="77" t="s">
        <v>83</v>
      </c>
      <c r="C245" s="92">
        <v>15800</v>
      </c>
      <c r="D245" s="92">
        <v>8901881</v>
      </c>
      <c r="E245" s="77">
        <v>9.6680469971999994</v>
      </c>
      <c r="F245" s="77">
        <v>5.9221422869999998</v>
      </c>
      <c r="G245" s="155">
        <v>2.5196886439999999</v>
      </c>
    </row>
    <row r="246" spans="1:7" x14ac:dyDescent="0.3">
      <c r="A246" s="154" t="s">
        <v>1639</v>
      </c>
      <c r="B246" s="77" t="s">
        <v>82</v>
      </c>
      <c r="C246" s="92">
        <v>15930</v>
      </c>
      <c r="D246" s="92">
        <v>6293794</v>
      </c>
      <c r="E246" s="77">
        <v>9.8846805727000007</v>
      </c>
      <c r="F246" s="77">
        <v>6.0548407377000002</v>
      </c>
      <c r="G246" s="155">
        <v>2.5761477364999998</v>
      </c>
    </row>
    <row r="247" spans="1:7" x14ac:dyDescent="0.3">
      <c r="A247" s="154" t="s">
        <v>1637</v>
      </c>
      <c r="B247" s="77" t="s">
        <v>81</v>
      </c>
      <c r="C247" s="92">
        <v>16010</v>
      </c>
      <c r="D247" s="92">
        <v>1881371</v>
      </c>
      <c r="E247" s="77">
        <v>9.8908701033999993</v>
      </c>
      <c r="F247" s="77">
        <v>6.0586321219999997</v>
      </c>
      <c r="G247" s="155">
        <v>2.5777608534000001</v>
      </c>
    </row>
    <row r="248" spans="1:7" x14ac:dyDescent="0.3">
      <c r="A248" s="154" t="s">
        <v>1636</v>
      </c>
      <c r="B248" s="77" t="s">
        <v>80</v>
      </c>
      <c r="C248" s="92">
        <v>16090</v>
      </c>
      <c r="D248" s="92">
        <v>11955608</v>
      </c>
      <c r="E248" s="77">
        <v>9.9713340028000008</v>
      </c>
      <c r="F248" s="77">
        <v>6.107920118</v>
      </c>
      <c r="G248" s="155">
        <v>2.5987313735000002</v>
      </c>
    </row>
    <row r="249" spans="1:7" x14ac:dyDescent="0.3">
      <c r="A249" s="154" t="s">
        <v>1635</v>
      </c>
      <c r="B249" s="77" t="s">
        <v>79</v>
      </c>
      <c r="C249" s="92">
        <v>16010</v>
      </c>
      <c r="D249" s="92">
        <v>7856762</v>
      </c>
      <c r="E249" s="77">
        <v>9.8970596340999997</v>
      </c>
      <c r="F249" s="77">
        <v>6.0624235063</v>
      </c>
      <c r="G249" s="155">
        <v>2.5793739703999998</v>
      </c>
    </row>
    <row r="250" spans="1:7" x14ac:dyDescent="0.3">
      <c r="A250" s="154" t="s">
        <v>1634</v>
      </c>
      <c r="B250" s="77" t="s">
        <v>78</v>
      </c>
      <c r="C250" s="92">
        <v>15950</v>
      </c>
      <c r="D250" s="92">
        <v>15803464</v>
      </c>
      <c r="E250" s="77">
        <v>9.6866155894000006</v>
      </c>
      <c r="F250" s="77">
        <v>5.9335164399</v>
      </c>
      <c r="G250" s="155">
        <v>2.5245279948000001</v>
      </c>
    </row>
    <row r="251" spans="1:7" x14ac:dyDescent="0.3">
      <c r="A251" s="154" t="s">
        <v>1633</v>
      </c>
      <c r="B251" s="77" t="s">
        <v>77</v>
      </c>
      <c r="C251" s="92">
        <v>15930</v>
      </c>
      <c r="D251" s="92">
        <v>8428246</v>
      </c>
      <c r="E251" s="77">
        <v>9.8599224497000009</v>
      </c>
      <c r="F251" s="77">
        <v>6.0396752004999996</v>
      </c>
      <c r="G251" s="155">
        <v>2.5696952687999999</v>
      </c>
    </row>
    <row r="252" spans="1:7" x14ac:dyDescent="0.3">
      <c r="A252" s="154" t="s">
        <v>1631</v>
      </c>
      <c r="B252" s="77" t="s">
        <v>76</v>
      </c>
      <c r="C252" s="92">
        <v>15030</v>
      </c>
      <c r="D252" s="92">
        <v>9101877</v>
      </c>
      <c r="E252" s="77">
        <v>9.5133087290000002</v>
      </c>
      <c r="F252" s="77">
        <v>5.8273576793000004</v>
      </c>
      <c r="G252" s="155">
        <v>2.4793607206999999</v>
      </c>
    </row>
    <row r="253" spans="1:7" x14ac:dyDescent="0.3">
      <c r="A253" s="154" t="s">
        <v>1630</v>
      </c>
      <c r="B253" s="77" t="s">
        <v>75</v>
      </c>
      <c r="C253" s="92">
        <v>14500</v>
      </c>
      <c r="D253" s="92">
        <v>3182718</v>
      </c>
      <c r="E253" s="77">
        <v>9.0429043936000006</v>
      </c>
      <c r="F253" s="77">
        <v>5.539212472</v>
      </c>
      <c r="G253" s="155">
        <v>2.3567638341000001</v>
      </c>
    </row>
    <row r="254" spans="1:7" x14ac:dyDescent="0.3">
      <c r="A254" s="154" t="s">
        <v>1629</v>
      </c>
      <c r="B254" s="77" t="s">
        <v>74</v>
      </c>
      <c r="C254" s="92">
        <v>14470</v>
      </c>
      <c r="D254" s="92">
        <v>6793023</v>
      </c>
      <c r="E254" s="77">
        <v>9.0490939243999993</v>
      </c>
      <c r="F254" s="77">
        <v>5.5430038563000004</v>
      </c>
      <c r="G254" s="155">
        <v>2.3583769509999999</v>
      </c>
    </row>
    <row r="255" spans="1:7" x14ac:dyDescent="0.3">
      <c r="A255" s="154" t="s">
        <v>1628</v>
      </c>
      <c r="B255" s="77" t="s">
        <v>73</v>
      </c>
      <c r="C255" s="92">
        <v>14700</v>
      </c>
      <c r="D255" s="92">
        <v>6988844</v>
      </c>
      <c r="E255" s="77">
        <v>9.0986101702000006</v>
      </c>
      <c r="F255" s="77">
        <v>5.5733349307999998</v>
      </c>
      <c r="G255" s="155">
        <v>2.3712818864999998</v>
      </c>
    </row>
    <row r="256" spans="1:7" x14ac:dyDescent="0.3">
      <c r="A256" s="154" t="s">
        <v>1627</v>
      </c>
      <c r="B256" s="77" t="s">
        <v>72</v>
      </c>
      <c r="C256" s="92">
        <v>15000</v>
      </c>
      <c r="D256" s="92">
        <v>66791</v>
      </c>
      <c r="E256" s="77">
        <v>9.1047997008999992</v>
      </c>
      <c r="F256" s="77">
        <v>5.5771263151000001</v>
      </c>
      <c r="G256" s="155">
        <v>2.3728950034</v>
      </c>
    </row>
    <row r="257" spans="1:7" x14ac:dyDescent="0.3">
      <c r="A257" s="154" t="s">
        <v>1625</v>
      </c>
      <c r="B257" s="77" t="s">
        <v>71</v>
      </c>
      <c r="C257" s="92">
        <v>15010</v>
      </c>
      <c r="D257" s="92" t="s">
        <v>3422</v>
      </c>
      <c r="E257" s="77">
        <v>9.3038419784999995</v>
      </c>
      <c r="F257" s="77">
        <v>5.6990492525000001</v>
      </c>
      <c r="G257" s="155">
        <v>2.4247694478000001</v>
      </c>
    </row>
    <row r="258" spans="1:7" x14ac:dyDescent="0.3">
      <c r="A258" s="154" t="s">
        <v>1624</v>
      </c>
      <c r="B258" s="77" t="s">
        <v>70</v>
      </c>
      <c r="C258" s="92">
        <v>23760</v>
      </c>
      <c r="D258" s="92" t="s">
        <v>3422</v>
      </c>
      <c r="E258" s="77">
        <v>9.3038419784999995</v>
      </c>
      <c r="F258" s="77">
        <v>5.6990492525000001</v>
      </c>
      <c r="G258" s="155">
        <v>2.4247694478000001</v>
      </c>
    </row>
    <row r="259" spans="1:7" x14ac:dyDescent="0.3">
      <c r="A259" s="154" t="s">
        <v>1623</v>
      </c>
      <c r="B259" s="77" t="s">
        <v>69</v>
      </c>
      <c r="C259" s="92">
        <v>23760</v>
      </c>
      <c r="D259" s="92" t="s">
        <v>3422</v>
      </c>
      <c r="E259" s="77">
        <v>9.3038419784999995</v>
      </c>
      <c r="F259" s="77">
        <v>5.6990492525000001</v>
      </c>
      <c r="G259" s="155">
        <v>2.4247694478000001</v>
      </c>
    </row>
    <row r="260" spans="1:7" x14ac:dyDescent="0.3">
      <c r="A260" s="154" t="s">
        <v>1622</v>
      </c>
      <c r="B260" s="77" t="s">
        <v>68</v>
      </c>
      <c r="C260" s="92">
        <v>23760</v>
      </c>
      <c r="D260" s="92" t="s">
        <v>3422</v>
      </c>
      <c r="E260" s="77">
        <v>9.3038419784999995</v>
      </c>
      <c r="F260" s="77">
        <v>5.6990492525000001</v>
      </c>
      <c r="G260" s="155">
        <v>2.4247694478000001</v>
      </c>
    </row>
    <row r="261" spans="1:7" x14ac:dyDescent="0.3">
      <c r="A261" s="154" t="s">
        <v>1621</v>
      </c>
      <c r="B261" s="77" t="s">
        <v>67</v>
      </c>
      <c r="C261" s="92">
        <v>23760</v>
      </c>
      <c r="D261" s="92" t="s">
        <v>3422</v>
      </c>
      <c r="E261" s="77">
        <v>9.3038419784999995</v>
      </c>
      <c r="F261" s="77">
        <v>5.6990492525000001</v>
      </c>
      <c r="G261" s="155">
        <v>2.4247694478000001</v>
      </c>
    </row>
    <row r="262" spans="1:7" x14ac:dyDescent="0.3">
      <c r="A262" s="154" t="s">
        <v>1619</v>
      </c>
      <c r="B262" s="77" t="s">
        <v>66</v>
      </c>
      <c r="C262" s="92">
        <v>23760</v>
      </c>
      <c r="D262" s="92" t="s">
        <v>3422</v>
      </c>
      <c r="E262" s="77">
        <v>9.3038419784999995</v>
      </c>
      <c r="F262" s="77">
        <v>5.6990492525000001</v>
      </c>
      <c r="G262" s="155">
        <v>2.4247694478000001</v>
      </c>
    </row>
    <row r="263" spans="1:7" x14ac:dyDescent="0.3">
      <c r="A263" s="154" t="s">
        <v>1618</v>
      </c>
      <c r="B263" s="77" t="s">
        <v>65</v>
      </c>
      <c r="C263" s="92">
        <v>23760</v>
      </c>
      <c r="D263" s="92">
        <v>3521088</v>
      </c>
      <c r="E263" s="77">
        <v>9.3038419784999995</v>
      </c>
      <c r="F263" s="77">
        <v>5.6990492525000001</v>
      </c>
      <c r="G263" s="155">
        <v>2.4247694478000001</v>
      </c>
    </row>
    <row r="264" spans="1:7" x14ac:dyDescent="0.3">
      <c r="A264" s="154" t="s">
        <v>1617</v>
      </c>
      <c r="B264" s="77" t="s">
        <v>64</v>
      </c>
      <c r="C264" s="92">
        <v>23350</v>
      </c>
      <c r="D264" s="92">
        <v>4532727</v>
      </c>
      <c r="E264" s="77">
        <v>9.1240198226999993</v>
      </c>
      <c r="F264" s="77">
        <v>5.5888995610999999</v>
      </c>
      <c r="G264" s="155">
        <v>2.377904156</v>
      </c>
    </row>
    <row r="265" spans="1:7" x14ac:dyDescent="0.3">
      <c r="A265" s="154" t="s">
        <v>1616</v>
      </c>
      <c r="B265" s="77" t="s">
        <v>63</v>
      </c>
      <c r="C265" s="92">
        <v>23800</v>
      </c>
      <c r="D265" s="92">
        <v>3710886</v>
      </c>
      <c r="E265" s="77">
        <v>9.2256584324999995</v>
      </c>
      <c r="F265" s="77">
        <v>5.6511580823000003</v>
      </c>
      <c r="G265" s="155">
        <v>2.404393234</v>
      </c>
    </row>
    <row r="266" spans="1:7" x14ac:dyDescent="0.3">
      <c r="A266" s="154" t="s">
        <v>1615</v>
      </c>
      <c r="B266" s="77" t="s">
        <v>62</v>
      </c>
      <c r="C266" s="92">
        <v>24080</v>
      </c>
      <c r="D266" s="92">
        <v>5170562</v>
      </c>
      <c r="E266" s="77">
        <v>9.5149375527999993</v>
      </c>
      <c r="F266" s="77">
        <v>5.8283554119999996</v>
      </c>
      <c r="G266" s="155">
        <v>2.4797852252000001</v>
      </c>
    </row>
    <row r="267" spans="1:7" x14ac:dyDescent="0.3">
      <c r="A267" s="154" t="s">
        <v>1613</v>
      </c>
      <c r="B267" s="77" t="s">
        <v>61</v>
      </c>
      <c r="C267" s="92">
        <v>22970</v>
      </c>
      <c r="D267" s="92">
        <v>5049382</v>
      </c>
      <c r="E267" s="77">
        <v>9.0301995674000004</v>
      </c>
      <c r="F267" s="77">
        <v>5.5314301569</v>
      </c>
      <c r="G267" s="155">
        <v>2.3534526993</v>
      </c>
    </row>
    <row r="268" spans="1:7" x14ac:dyDescent="0.3">
      <c r="A268" s="154" t="s">
        <v>1612</v>
      </c>
      <c r="B268" s="77" t="s">
        <v>60</v>
      </c>
      <c r="C268" s="92">
        <v>23040</v>
      </c>
      <c r="D268" s="92">
        <v>4352891</v>
      </c>
      <c r="E268" s="77">
        <v>8.9793802624999994</v>
      </c>
      <c r="F268" s="77">
        <v>5.5003008961999997</v>
      </c>
      <c r="G268" s="155">
        <v>2.3402081603</v>
      </c>
    </row>
    <row r="269" spans="1:7" x14ac:dyDescent="0.3">
      <c r="A269" s="154" t="s">
        <v>1611</v>
      </c>
      <c r="B269" s="77" t="s">
        <v>59</v>
      </c>
      <c r="C269" s="92">
        <v>22980</v>
      </c>
      <c r="D269" s="92">
        <v>3535703</v>
      </c>
      <c r="E269" s="77">
        <v>9.0028353262999996</v>
      </c>
      <c r="F269" s="77">
        <v>5.5146682473000004</v>
      </c>
      <c r="G269" s="155">
        <v>2.3463210244999999</v>
      </c>
    </row>
    <row r="270" spans="1:7" x14ac:dyDescent="0.3">
      <c r="A270" s="154" t="s">
        <v>1610</v>
      </c>
      <c r="B270" s="77" t="s">
        <v>58</v>
      </c>
      <c r="C270" s="92">
        <v>21940</v>
      </c>
      <c r="D270" s="92">
        <v>3640333</v>
      </c>
      <c r="E270" s="77">
        <v>8.5689166457999999</v>
      </c>
      <c r="F270" s="77">
        <v>5.2488722527</v>
      </c>
      <c r="G270" s="155">
        <v>2.2332330375999998</v>
      </c>
    </row>
    <row r="271" spans="1:7" x14ac:dyDescent="0.3">
      <c r="A271" s="154" t="s">
        <v>1608</v>
      </c>
      <c r="B271" s="77" t="s">
        <v>57</v>
      </c>
      <c r="C271" s="92">
        <v>23070</v>
      </c>
      <c r="D271" s="92">
        <v>5514811</v>
      </c>
      <c r="E271" s="77">
        <v>8.9246517802999996</v>
      </c>
      <c r="F271" s="77">
        <v>5.4667770770999997</v>
      </c>
      <c r="G271" s="155">
        <v>2.3259448106999998</v>
      </c>
    </row>
    <row r="272" spans="1:7" x14ac:dyDescent="0.3">
      <c r="A272" s="154" t="s">
        <v>1607</v>
      </c>
      <c r="B272" s="77" t="s">
        <v>56</v>
      </c>
      <c r="C272" s="92">
        <v>24030</v>
      </c>
      <c r="D272" s="92">
        <v>3230311</v>
      </c>
      <c r="E272" s="77">
        <v>9.3468429288999992</v>
      </c>
      <c r="F272" s="77">
        <v>5.7253893960999998</v>
      </c>
      <c r="G272" s="155">
        <v>2.4359763654000002</v>
      </c>
    </row>
    <row r="273" spans="1:7" x14ac:dyDescent="0.3">
      <c r="A273" s="154" t="s">
        <v>1606</v>
      </c>
      <c r="B273" s="77" t="s">
        <v>55</v>
      </c>
      <c r="C273" s="92">
        <v>23940</v>
      </c>
      <c r="D273" s="92">
        <v>6069029</v>
      </c>
      <c r="E273" s="77">
        <v>9.3781163473000007</v>
      </c>
      <c r="F273" s="77">
        <v>5.7445458642</v>
      </c>
      <c r="G273" s="155">
        <v>2.444126851</v>
      </c>
    </row>
    <row r="274" spans="1:7" x14ac:dyDescent="0.3">
      <c r="A274" s="154" t="s">
        <v>1605</v>
      </c>
      <c r="B274" s="77" t="s">
        <v>54</v>
      </c>
      <c r="C274" s="92">
        <v>25090</v>
      </c>
      <c r="D274" s="92">
        <v>3902431</v>
      </c>
      <c r="E274" s="77">
        <v>9.6752138221999999</v>
      </c>
      <c r="F274" s="77">
        <v>5.9265323108999999</v>
      </c>
      <c r="G274" s="155">
        <v>2.5215564636000001</v>
      </c>
    </row>
    <row r="275" spans="1:7" x14ac:dyDescent="0.3">
      <c r="A275" s="154" t="s">
        <v>1604</v>
      </c>
      <c r="B275" s="77" t="s">
        <v>53</v>
      </c>
      <c r="C275" s="92">
        <v>25270</v>
      </c>
      <c r="D275" s="92">
        <v>2601885</v>
      </c>
      <c r="E275" s="77">
        <v>10.007493892899999</v>
      </c>
      <c r="F275" s="77">
        <v>6.1300697841999998</v>
      </c>
      <c r="G275" s="155">
        <v>2.6081553724000002</v>
      </c>
    </row>
    <row r="276" spans="1:7" x14ac:dyDescent="0.3">
      <c r="A276" s="154" t="s">
        <v>1602</v>
      </c>
      <c r="B276" s="77" t="s">
        <v>52</v>
      </c>
      <c r="C276" s="92">
        <v>24620</v>
      </c>
      <c r="D276" s="92">
        <v>3961158</v>
      </c>
      <c r="E276" s="77">
        <v>9.6869413541</v>
      </c>
      <c r="F276" s="77">
        <v>5.9337159864000002</v>
      </c>
      <c r="G276" s="155">
        <v>2.5246128956999998</v>
      </c>
    </row>
    <row r="277" spans="1:7" x14ac:dyDescent="0.3">
      <c r="A277" s="154" t="s">
        <v>1601</v>
      </c>
      <c r="B277" s="77" t="s">
        <v>51</v>
      </c>
      <c r="C277" s="92">
        <v>24580</v>
      </c>
      <c r="D277" s="92">
        <v>5482159</v>
      </c>
      <c r="E277" s="77">
        <v>9.4953916662999998</v>
      </c>
      <c r="F277" s="77">
        <v>5.8163826194999997</v>
      </c>
      <c r="G277" s="155">
        <v>2.4746911717</v>
      </c>
    </row>
    <row r="278" spans="1:7" x14ac:dyDescent="0.3">
      <c r="A278" s="154" t="s">
        <v>1600</v>
      </c>
      <c r="B278" s="77" t="s">
        <v>50</v>
      </c>
      <c r="C278" s="92">
        <v>25560</v>
      </c>
      <c r="D278" s="92">
        <v>3897391</v>
      </c>
      <c r="E278" s="77">
        <v>10.1247692119</v>
      </c>
      <c r="F278" s="77">
        <v>6.2019065395000004</v>
      </c>
      <c r="G278" s="155">
        <v>2.6387196932000001</v>
      </c>
    </row>
    <row r="279" spans="1:7" x14ac:dyDescent="0.3">
      <c r="A279" s="154" t="s">
        <v>1599</v>
      </c>
      <c r="B279" s="77" t="s">
        <v>49</v>
      </c>
      <c r="C279" s="92">
        <v>25590</v>
      </c>
      <c r="D279" s="92">
        <v>9698468</v>
      </c>
      <c r="E279" s="77">
        <v>9.9684021199000004</v>
      </c>
      <c r="F279" s="77">
        <v>6.1061241990999999</v>
      </c>
      <c r="G279" s="155">
        <v>2.5979672654999999</v>
      </c>
    </row>
    <row r="280" spans="1:7" x14ac:dyDescent="0.3">
      <c r="A280" s="154" t="s">
        <v>1598</v>
      </c>
      <c r="B280" s="77" t="s">
        <v>48</v>
      </c>
      <c r="C280" s="92">
        <v>26050</v>
      </c>
      <c r="D280" s="92">
        <v>3760434</v>
      </c>
      <c r="E280" s="77">
        <v>10.195134403400001</v>
      </c>
      <c r="F280" s="77">
        <v>6.2450085926999996</v>
      </c>
      <c r="G280" s="155">
        <v>2.6570582856999998</v>
      </c>
    </row>
    <row r="281" spans="1:7" x14ac:dyDescent="0.3">
      <c r="A281" s="154" t="s">
        <v>1596</v>
      </c>
      <c r="B281" s="77" t="s">
        <v>47</v>
      </c>
      <c r="C281" s="92">
        <v>24840</v>
      </c>
      <c r="D281" s="92">
        <v>6212678</v>
      </c>
      <c r="E281" s="77">
        <v>9.8511268007999995</v>
      </c>
      <c r="F281" s="77">
        <v>6.0342874438000003</v>
      </c>
      <c r="G281" s="155">
        <v>2.5674029447</v>
      </c>
    </row>
    <row r="282" spans="1:7" x14ac:dyDescent="0.3">
      <c r="A282" s="154" t="s">
        <v>1595</v>
      </c>
      <c r="B282" s="77" t="s">
        <v>46</v>
      </c>
      <c r="C282" s="92">
        <v>24000</v>
      </c>
      <c r="D282" s="92">
        <v>18692037</v>
      </c>
      <c r="E282" s="77">
        <v>9.3429337516000004</v>
      </c>
      <c r="F282" s="77">
        <v>5.7229948375999999</v>
      </c>
      <c r="G282" s="155">
        <v>2.4349575547</v>
      </c>
    </row>
    <row r="283" spans="1:7" x14ac:dyDescent="0.3">
      <c r="A283" s="154" t="s">
        <v>1594</v>
      </c>
      <c r="B283" s="77" t="s">
        <v>45</v>
      </c>
      <c r="C283" s="92">
        <v>25090</v>
      </c>
      <c r="D283" s="92">
        <v>1337704</v>
      </c>
      <c r="E283" s="77">
        <v>9.5853027442999998</v>
      </c>
      <c r="F283" s="77">
        <v>5.8714574651999998</v>
      </c>
      <c r="G283" s="155">
        <v>2.4981238176999998</v>
      </c>
    </row>
    <row r="284" spans="1:7" x14ac:dyDescent="0.3">
      <c r="A284" s="154" t="s">
        <v>1593</v>
      </c>
      <c r="B284" s="77" t="s">
        <v>44</v>
      </c>
      <c r="C284" s="92">
        <v>25810</v>
      </c>
      <c r="D284" s="92">
        <v>2025331</v>
      </c>
      <c r="E284" s="77">
        <v>10.007493892899999</v>
      </c>
      <c r="F284" s="77">
        <v>6.1300697841999998</v>
      </c>
      <c r="G284" s="155">
        <v>2.6081553724000002</v>
      </c>
    </row>
    <row r="285" spans="1:7" x14ac:dyDescent="0.3">
      <c r="A285" s="154" t="s">
        <v>1591</v>
      </c>
      <c r="B285" s="77" t="s">
        <v>43</v>
      </c>
      <c r="C285" s="92">
        <v>26940</v>
      </c>
      <c r="D285" s="92" t="s">
        <v>3422</v>
      </c>
      <c r="E285" s="77">
        <v>14.430305925200001</v>
      </c>
      <c r="F285" s="77">
        <v>8.2187285889999995</v>
      </c>
      <c r="G285" s="155">
        <v>3.3959612832000001</v>
      </c>
    </row>
    <row r="286" spans="1:7" x14ac:dyDescent="0.3">
      <c r="A286" s="154" t="s">
        <v>1590</v>
      </c>
      <c r="B286" s="77" t="s">
        <v>42</v>
      </c>
      <c r="C286" s="92">
        <v>26940</v>
      </c>
      <c r="D286" s="92" t="s">
        <v>3422</v>
      </c>
      <c r="E286" s="77">
        <v>14.430305925200001</v>
      </c>
      <c r="F286" s="77">
        <v>8.2187285889999995</v>
      </c>
      <c r="G286" s="155">
        <v>3.3959612832000001</v>
      </c>
    </row>
    <row r="287" spans="1:7" x14ac:dyDescent="0.3">
      <c r="A287" s="154" t="s">
        <v>1589</v>
      </c>
      <c r="B287" s="77" t="s">
        <v>41</v>
      </c>
      <c r="C287" s="92">
        <v>26940</v>
      </c>
      <c r="D287" s="92">
        <v>6542119</v>
      </c>
      <c r="E287" s="77">
        <v>14.430305925200001</v>
      </c>
      <c r="F287" s="77">
        <v>8.2187285889999995</v>
      </c>
      <c r="G287" s="155">
        <v>3.3959612832000001</v>
      </c>
    </row>
    <row r="288" spans="1:7" x14ac:dyDescent="0.3">
      <c r="A288" s="154" t="s">
        <v>1588</v>
      </c>
      <c r="B288" s="77" t="s">
        <v>40</v>
      </c>
      <c r="C288" s="92">
        <v>27370</v>
      </c>
      <c r="D288" s="92">
        <v>4282348</v>
      </c>
      <c r="E288" s="77">
        <v>14.946644555300001</v>
      </c>
      <c r="F288" s="77">
        <v>8.5128073897000007</v>
      </c>
      <c r="G288" s="155">
        <v>3.5174740222000001</v>
      </c>
    </row>
    <row r="289" spans="1:7" x14ac:dyDescent="0.3">
      <c r="A289" s="154" t="s">
        <v>1587</v>
      </c>
      <c r="B289" s="77" t="s">
        <v>39</v>
      </c>
      <c r="C289" s="92">
        <v>26660</v>
      </c>
      <c r="D289" s="92">
        <v>8670747</v>
      </c>
      <c r="E289" s="77">
        <v>14.7401091033</v>
      </c>
      <c r="F289" s="77">
        <v>8.3951758693999992</v>
      </c>
      <c r="G289" s="155">
        <v>3.4688689265999999</v>
      </c>
    </row>
    <row r="290" spans="1:7" x14ac:dyDescent="0.3">
      <c r="A290" s="154" t="s">
        <v>1585</v>
      </c>
      <c r="B290" s="77" t="s">
        <v>38</v>
      </c>
      <c r="C290" s="92">
        <v>27310</v>
      </c>
      <c r="D290" s="92">
        <v>12904037</v>
      </c>
      <c r="E290" s="77">
        <v>15.011866276999999</v>
      </c>
      <c r="F290" s="77">
        <v>8.5499541856000008</v>
      </c>
      <c r="G290" s="155">
        <v>3.5328229997</v>
      </c>
    </row>
    <row r="291" spans="1:7" x14ac:dyDescent="0.3">
      <c r="A291" s="154" t="s">
        <v>1584</v>
      </c>
      <c r="B291" s="77" t="s">
        <v>36</v>
      </c>
      <c r="C291" s="92">
        <v>26540</v>
      </c>
      <c r="D291" s="92">
        <v>13387182</v>
      </c>
      <c r="E291" s="77">
        <v>14.9520796988</v>
      </c>
      <c r="F291" s="77">
        <v>8.5159029560999997</v>
      </c>
      <c r="G291" s="155">
        <v>3.5187531035999999</v>
      </c>
    </row>
    <row r="292" spans="1:7" x14ac:dyDescent="0.3">
      <c r="A292" s="154" t="s">
        <v>1583</v>
      </c>
      <c r="B292" s="77" t="s">
        <v>34</v>
      </c>
      <c r="C292" s="92">
        <v>26200</v>
      </c>
      <c r="D292" s="92">
        <v>6753331</v>
      </c>
      <c r="E292" s="77">
        <v>14.3324733427</v>
      </c>
      <c r="F292" s="77">
        <v>8.1630083952000003</v>
      </c>
      <c r="G292" s="155">
        <v>3.3729378168999999</v>
      </c>
    </row>
    <row r="293" spans="1:7" x14ac:dyDescent="0.3">
      <c r="A293" s="154" t="s">
        <v>1582</v>
      </c>
      <c r="B293" s="77" t="s">
        <v>32</v>
      </c>
      <c r="C293" s="92">
        <v>25120</v>
      </c>
      <c r="D293" s="92">
        <v>9625315</v>
      </c>
      <c r="E293" s="77">
        <v>13.7454778474</v>
      </c>
      <c r="F293" s="77">
        <v>7.8286872322000001</v>
      </c>
      <c r="G293" s="155">
        <v>3.2347970189000002</v>
      </c>
    </row>
    <row r="294" spans="1:7" x14ac:dyDescent="0.3">
      <c r="A294" s="154" t="s">
        <v>1581</v>
      </c>
      <c r="B294" s="77" t="s">
        <v>31</v>
      </c>
      <c r="C294" s="92">
        <v>24090</v>
      </c>
      <c r="D294" s="92">
        <v>9682515</v>
      </c>
      <c r="E294" s="77">
        <v>12.949612184999999</v>
      </c>
      <c r="F294" s="77">
        <v>7.4248373285999998</v>
      </c>
      <c r="G294" s="155">
        <v>3.0900253343999999</v>
      </c>
    </row>
    <row r="295" spans="1:7" x14ac:dyDescent="0.3">
      <c r="A295" s="154" t="s">
        <v>1578</v>
      </c>
      <c r="B295" s="77" t="s">
        <v>30</v>
      </c>
      <c r="C295" s="92">
        <v>25300</v>
      </c>
      <c r="D295" s="92">
        <v>7465056</v>
      </c>
      <c r="E295" s="77">
        <v>13.404453935299999</v>
      </c>
      <c r="F295" s="77">
        <v>7.6856270693999997</v>
      </c>
      <c r="G295" s="155">
        <v>3.1985592821000002</v>
      </c>
    </row>
    <row r="296" spans="1:7" x14ac:dyDescent="0.3">
      <c r="A296" s="154" t="s">
        <v>1577</v>
      </c>
      <c r="B296" s="77" t="s">
        <v>29</v>
      </c>
      <c r="C296" s="92">
        <v>26360</v>
      </c>
      <c r="D296" s="92">
        <v>8248762</v>
      </c>
      <c r="E296" s="77">
        <v>14.041232385700001</v>
      </c>
      <c r="F296" s="77">
        <v>8.0507327066999999</v>
      </c>
      <c r="G296" s="155">
        <v>3.3505068088000001</v>
      </c>
    </row>
    <row r="297" spans="1:7" x14ac:dyDescent="0.3">
      <c r="A297" s="154" t="s">
        <v>1576</v>
      </c>
      <c r="B297" s="77" t="s">
        <v>28</v>
      </c>
      <c r="C297" s="92">
        <v>27550</v>
      </c>
      <c r="D297" s="92">
        <v>6522754</v>
      </c>
      <c r="E297" s="77">
        <v>14.661957597900001</v>
      </c>
      <c r="F297" s="77">
        <v>8.4066340001000004</v>
      </c>
      <c r="G297" s="155">
        <v>3.4986237256999999</v>
      </c>
    </row>
    <row r="298" spans="1:7" x14ac:dyDescent="0.3">
      <c r="A298" s="154" t="s">
        <v>1575</v>
      </c>
      <c r="B298" s="77" t="s">
        <v>27</v>
      </c>
      <c r="C298" s="92">
        <v>27680</v>
      </c>
      <c r="D298" s="92">
        <v>4194968</v>
      </c>
      <c r="E298" s="77">
        <v>14.768979186199999</v>
      </c>
      <c r="F298" s="77">
        <v>8.4679962921000005</v>
      </c>
      <c r="G298" s="155">
        <v>3.5241611252</v>
      </c>
    </row>
    <row r="299" spans="1:7" x14ac:dyDescent="0.3">
      <c r="A299" s="154" t="s">
        <v>1574</v>
      </c>
      <c r="B299" s="77" t="s">
        <v>25</v>
      </c>
      <c r="C299" s="92">
        <v>27710</v>
      </c>
      <c r="D299" s="92">
        <v>12062496</v>
      </c>
      <c r="E299" s="77">
        <v>14.7582770273</v>
      </c>
      <c r="F299" s="77">
        <v>8.4618600628999996</v>
      </c>
      <c r="G299" s="155">
        <v>3.5216073851999998</v>
      </c>
    </row>
    <row r="300" spans="1:7" x14ac:dyDescent="0.3">
      <c r="A300" s="154" t="s">
        <v>1572</v>
      </c>
      <c r="B300" s="77" t="s">
        <v>24</v>
      </c>
      <c r="C300" s="92">
        <v>29030</v>
      </c>
      <c r="D300" s="92">
        <v>7507718</v>
      </c>
      <c r="E300" s="77">
        <v>15.427161954300001</v>
      </c>
      <c r="F300" s="77">
        <v>8.8453743876999997</v>
      </c>
      <c r="G300" s="155">
        <v>3.6812161317999998</v>
      </c>
    </row>
    <row r="301" spans="1:7" x14ac:dyDescent="0.3">
      <c r="A301" s="154" t="s">
        <v>1571</v>
      </c>
      <c r="B301" s="77" t="s">
        <v>23</v>
      </c>
      <c r="C301" s="92">
        <v>29640</v>
      </c>
      <c r="D301" s="92">
        <v>11935998</v>
      </c>
      <c r="E301" s="77">
        <v>15.7910353545</v>
      </c>
      <c r="F301" s="77">
        <v>9.0540061804</v>
      </c>
      <c r="G301" s="155">
        <v>3.76804329</v>
      </c>
    </row>
    <row r="302" spans="1:7" x14ac:dyDescent="0.3">
      <c r="A302" s="154" t="s">
        <v>1570</v>
      </c>
      <c r="B302" s="77" t="s">
        <v>22</v>
      </c>
      <c r="C302" s="92">
        <v>29520</v>
      </c>
      <c r="D302" s="92">
        <v>9781665</v>
      </c>
      <c r="E302" s="77">
        <v>15.4004065572</v>
      </c>
      <c r="F302" s="77">
        <v>8.8300338147000001</v>
      </c>
      <c r="G302" s="155">
        <v>3.674831782</v>
      </c>
    </row>
    <row r="303" spans="1:7" x14ac:dyDescent="0.3">
      <c r="A303" s="154" t="s">
        <v>1569</v>
      </c>
      <c r="B303" s="77" t="s">
        <v>3197</v>
      </c>
      <c r="C303" s="92">
        <v>28980</v>
      </c>
      <c r="D303" s="92">
        <v>17896881</v>
      </c>
      <c r="E303" s="77">
        <v>15.5662900191</v>
      </c>
      <c r="F303" s="77">
        <v>8.9251453673000007</v>
      </c>
      <c r="G303" s="155">
        <v>3.7144147511000001</v>
      </c>
    </row>
    <row r="304" spans="1:7" x14ac:dyDescent="0.3">
      <c r="A304" s="154" t="s">
        <v>1568</v>
      </c>
      <c r="B304" s="77" t="s">
        <v>3196</v>
      </c>
      <c r="C304" s="92">
        <v>27710</v>
      </c>
      <c r="D304" s="92">
        <v>6272708</v>
      </c>
      <c r="E304" s="77">
        <v>14.908107251000001</v>
      </c>
      <c r="F304" s="77">
        <v>8.5477672715999997</v>
      </c>
      <c r="G304" s="155">
        <v>3.5573597444999998</v>
      </c>
    </row>
    <row r="305" spans="1:7" x14ac:dyDescent="0.3">
      <c r="A305" s="154" t="s">
        <v>1566</v>
      </c>
      <c r="B305" s="77" t="s">
        <v>3195</v>
      </c>
      <c r="C305" s="92">
        <v>26540</v>
      </c>
      <c r="D305" s="92">
        <v>14384958</v>
      </c>
      <c r="E305" s="77">
        <v>14.538882771300001</v>
      </c>
      <c r="F305" s="77">
        <v>8.3360673642999998</v>
      </c>
      <c r="G305" s="155">
        <v>3.4692557163000002</v>
      </c>
    </row>
    <row r="306" spans="1:7" x14ac:dyDescent="0.3">
      <c r="A306" s="154" t="s">
        <v>1565</v>
      </c>
      <c r="B306" s="77" t="s">
        <v>3194</v>
      </c>
      <c r="C306" s="92">
        <v>27800</v>
      </c>
      <c r="D306" s="92">
        <v>1595299</v>
      </c>
      <c r="E306" s="77">
        <v>14.619148962500001</v>
      </c>
      <c r="F306" s="77">
        <v>8.3820890833000004</v>
      </c>
      <c r="G306" s="155">
        <v>3.4884087659</v>
      </c>
    </row>
    <row r="307" spans="1:7" x14ac:dyDescent="0.3">
      <c r="A307" s="154" t="s">
        <v>1564</v>
      </c>
      <c r="B307" s="77" t="s">
        <v>3193</v>
      </c>
      <c r="C307" s="92">
        <v>28750</v>
      </c>
      <c r="D307" s="92">
        <v>15979480</v>
      </c>
      <c r="E307" s="77">
        <v>14.645904359599999</v>
      </c>
      <c r="F307" s="77">
        <v>8.3974296562999999</v>
      </c>
      <c r="G307" s="155">
        <v>3.4947931157999998</v>
      </c>
    </row>
    <row r="308" spans="1:7" x14ac:dyDescent="0.3">
      <c r="A308" s="154" t="s">
        <v>1563</v>
      </c>
      <c r="B308" s="77" t="s">
        <v>3192</v>
      </c>
      <c r="C308" s="92">
        <v>28760</v>
      </c>
      <c r="D308" s="92">
        <v>25975310</v>
      </c>
      <c r="E308" s="77">
        <v>15.5662900191</v>
      </c>
      <c r="F308" s="77">
        <v>8.9251453673000007</v>
      </c>
      <c r="G308" s="155">
        <v>3.7144147511000001</v>
      </c>
    </row>
    <row r="309" spans="1:7" x14ac:dyDescent="0.3">
      <c r="A309" s="154" t="s">
        <v>1562</v>
      </c>
      <c r="B309" s="77" t="s">
        <v>3191</v>
      </c>
      <c r="C309" s="92">
        <v>27710</v>
      </c>
      <c r="D309" s="92">
        <v>8384981</v>
      </c>
      <c r="E309" s="77">
        <v>14.619148962500001</v>
      </c>
      <c r="F309" s="77">
        <v>8.3820890833000004</v>
      </c>
      <c r="G309" s="155">
        <v>3.4884087659</v>
      </c>
    </row>
    <row r="310" spans="1:7" x14ac:dyDescent="0.3">
      <c r="A310" s="154" t="s">
        <v>1559</v>
      </c>
      <c r="B310" s="77" t="s">
        <v>3190</v>
      </c>
      <c r="C310" s="92">
        <v>27580</v>
      </c>
      <c r="D310" s="92">
        <v>6980754</v>
      </c>
      <c r="E310" s="77">
        <v>15.036533156899999</v>
      </c>
      <c r="F310" s="77">
        <v>8.6214020219999998</v>
      </c>
      <c r="G310" s="155">
        <v>3.5880046237999998</v>
      </c>
    </row>
    <row r="311" spans="1:7" x14ac:dyDescent="0.3">
      <c r="A311" s="154" t="s">
        <v>1558</v>
      </c>
      <c r="B311" s="77" t="s">
        <v>3189</v>
      </c>
      <c r="C311" s="92">
        <v>27860</v>
      </c>
      <c r="D311" s="92">
        <v>7271877</v>
      </c>
      <c r="E311" s="77">
        <v>14.779681345</v>
      </c>
      <c r="F311" s="77">
        <v>8.4741325212999996</v>
      </c>
      <c r="G311" s="155">
        <v>3.5267148651000002</v>
      </c>
    </row>
    <row r="312" spans="1:7" x14ac:dyDescent="0.3">
      <c r="A312" s="154" t="s">
        <v>1557</v>
      </c>
      <c r="B312" s="77" t="s">
        <v>3188</v>
      </c>
      <c r="C312" s="92">
        <v>28280</v>
      </c>
      <c r="D312" s="92">
        <v>12971781</v>
      </c>
      <c r="E312" s="77">
        <v>14.661957597900001</v>
      </c>
      <c r="F312" s="77">
        <v>8.4066340001000004</v>
      </c>
      <c r="G312" s="155">
        <v>3.4986237256999999</v>
      </c>
    </row>
    <row r="313" spans="1:7" x14ac:dyDescent="0.3">
      <c r="A313" s="154" t="s">
        <v>1556</v>
      </c>
      <c r="B313" s="77" t="s">
        <v>3187</v>
      </c>
      <c r="C313" s="92">
        <v>27490</v>
      </c>
      <c r="D313" s="92">
        <v>7429625</v>
      </c>
      <c r="E313" s="77">
        <v>14.7315216303</v>
      </c>
      <c r="F313" s="77">
        <v>8.4465194899</v>
      </c>
      <c r="G313" s="155">
        <v>3.5152230353</v>
      </c>
    </row>
    <row r="314" spans="1:7" x14ac:dyDescent="0.3">
      <c r="A314" s="154" t="s">
        <v>1555</v>
      </c>
      <c r="B314" s="77" t="s">
        <v>3186</v>
      </c>
      <c r="C314" s="92">
        <v>26220</v>
      </c>
      <c r="D314" s="92">
        <v>9359894</v>
      </c>
      <c r="E314" s="77">
        <v>14.27667988</v>
      </c>
      <c r="F314" s="77">
        <v>8.1857297490000001</v>
      </c>
      <c r="G314" s="155">
        <v>3.4066890876999998</v>
      </c>
    </row>
    <row r="315" spans="1:7" x14ac:dyDescent="0.3">
      <c r="A315" s="154" t="s">
        <v>1553</v>
      </c>
      <c r="B315" s="77" t="s">
        <v>3185</v>
      </c>
      <c r="C315" s="92">
        <v>25410</v>
      </c>
      <c r="D315" s="92">
        <v>10622528</v>
      </c>
      <c r="E315" s="77">
        <v>13.377698538200001</v>
      </c>
      <c r="F315" s="77">
        <v>7.6702864965000002</v>
      </c>
      <c r="G315" s="155">
        <v>3.1921749321999999</v>
      </c>
    </row>
    <row r="316" spans="1:7" x14ac:dyDescent="0.3">
      <c r="A316" s="154" t="s">
        <v>1552</v>
      </c>
      <c r="B316" s="77" t="s">
        <v>3184</v>
      </c>
      <c r="C316" s="92">
        <v>25710</v>
      </c>
      <c r="D316" s="92">
        <v>17711340</v>
      </c>
      <c r="E316" s="77">
        <v>13.8432424473</v>
      </c>
      <c r="F316" s="77">
        <v>7.9372124665000001</v>
      </c>
      <c r="G316" s="155">
        <v>3.3032626197999999</v>
      </c>
    </row>
    <row r="317" spans="1:7" x14ac:dyDescent="0.3">
      <c r="A317" s="154" t="s">
        <v>1551</v>
      </c>
      <c r="B317" s="77" t="s">
        <v>3183</v>
      </c>
      <c r="C317" s="92">
        <v>24640</v>
      </c>
      <c r="D317" s="92">
        <v>7981034</v>
      </c>
      <c r="E317" s="77">
        <v>13.1850596793</v>
      </c>
      <c r="F317" s="77">
        <v>7.5598343709</v>
      </c>
      <c r="G317" s="155">
        <v>3.1462076132000001</v>
      </c>
    </row>
    <row r="318" spans="1:7" x14ac:dyDescent="0.3">
      <c r="A318" s="154" t="s">
        <v>1550</v>
      </c>
      <c r="B318" s="77" t="s">
        <v>3182</v>
      </c>
      <c r="C318" s="92">
        <v>23470</v>
      </c>
      <c r="D318" s="92">
        <v>6760278</v>
      </c>
      <c r="E318" s="77">
        <v>12.7034625319</v>
      </c>
      <c r="F318" s="77">
        <v>7.2837040569999996</v>
      </c>
      <c r="G318" s="155">
        <v>3.0312893156</v>
      </c>
    </row>
    <row r="319" spans="1:7" x14ac:dyDescent="0.3">
      <c r="A319" s="154" t="s">
        <v>1549</v>
      </c>
      <c r="B319" s="77" t="s">
        <v>3181</v>
      </c>
      <c r="C319" s="92">
        <v>22610</v>
      </c>
      <c r="D319" s="92">
        <v>7217949</v>
      </c>
      <c r="E319" s="77">
        <v>12.1469502727</v>
      </c>
      <c r="F319" s="77">
        <v>6.9646201388</v>
      </c>
      <c r="G319" s="155">
        <v>2.8984948384</v>
      </c>
    </row>
    <row r="320" spans="1:7" x14ac:dyDescent="0.3">
      <c r="A320" s="154" t="s">
        <v>1548</v>
      </c>
      <c r="B320" s="77" t="s">
        <v>3180</v>
      </c>
      <c r="C320" s="92">
        <v>22420</v>
      </c>
      <c r="D320" s="92">
        <v>6505951</v>
      </c>
      <c r="E320" s="77">
        <v>12.253971861</v>
      </c>
      <c r="F320" s="77">
        <v>7.0259824307000001</v>
      </c>
      <c r="G320" s="155">
        <v>2.9240322379000001</v>
      </c>
    </row>
    <row r="321" spans="1:7" x14ac:dyDescent="0.3">
      <c r="A321" s="154" t="s">
        <v>1547</v>
      </c>
      <c r="B321" s="77" t="s">
        <v>3179</v>
      </c>
      <c r="C321" s="92">
        <v>22130</v>
      </c>
      <c r="D321" s="92">
        <v>12136749</v>
      </c>
      <c r="E321" s="77">
        <v>11.825885507800001</v>
      </c>
      <c r="F321" s="77">
        <v>6.7805332628999997</v>
      </c>
      <c r="G321" s="155">
        <v>2.8218826401000001</v>
      </c>
    </row>
    <row r="322" spans="1:7" x14ac:dyDescent="0.3">
      <c r="A322" s="154" t="s">
        <v>1546</v>
      </c>
      <c r="B322" s="77" t="s">
        <v>3178</v>
      </c>
      <c r="C322" s="92">
        <v>22780</v>
      </c>
      <c r="D322" s="92">
        <v>5427550</v>
      </c>
      <c r="E322" s="77">
        <v>12.2914294169</v>
      </c>
      <c r="F322" s="77">
        <v>7.0474592328999996</v>
      </c>
      <c r="G322" s="155">
        <v>2.9329703277000001</v>
      </c>
    </row>
    <row r="323" spans="1:7" x14ac:dyDescent="0.3">
      <c r="A323" s="154" t="s">
        <v>1545</v>
      </c>
      <c r="B323" s="77" t="s">
        <v>3177</v>
      </c>
      <c r="C323" s="92">
        <v>22370</v>
      </c>
      <c r="D323" s="92">
        <v>9268533</v>
      </c>
      <c r="E323" s="77">
        <v>11.9596624932</v>
      </c>
      <c r="F323" s="77">
        <v>6.8572361278000002</v>
      </c>
      <c r="G323" s="155">
        <v>2.8538043894</v>
      </c>
    </row>
    <row r="324" spans="1:7" x14ac:dyDescent="0.3">
      <c r="A324" s="154" t="s">
        <v>1544</v>
      </c>
      <c r="B324" s="77" t="s">
        <v>3176</v>
      </c>
      <c r="C324" s="92">
        <v>22930</v>
      </c>
      <c r="D324" s="92">
        <v>17822038</v>
      </c>
      <c r="E324" s="77">
        <v>11.767023634199999</v>
      </c>
      <c r="F324" s="77">
        <v>6.7467840023000001</v>
      </c>
      <c r="G324" s="155">
        <v>2.8078370704000002</v>
      </c>
    </row>
    <row r="325" spans="1:7" x14ac:dyDescent="0.3">
      <c r="A325" s="154" t="s">
        <v>1542</v>
      </c>
      <c r="B325" s="77" t="s">
        <v>3175</v>
      </c>
      <c r="C325" s="92">
        <v>22500</v>
      </c>
      <c r="D325" s="92">
        <v>6922647</v>
      </c>
      <c r="E325" s="77">
        <v>12.0399286844</v>
      </c>
      <c r="F325" s="77">
        <v>6.9032578467999999</v>
      </c>
      <c r="G325" s="155">
        <v>2.8729574389999999</v>
      </c>
    </row>
    <row r="326" spans="1:7" x14ac:dyDescent="0.3">
      <c r="A326" s="154" t="s">
        <v>1541</v>
      </c>
      <c r="B326" s="77" t="s">
        <v>3174</v>
      </c>
      <c r="C326" s="92">
        <v>21430</v>
      </c>
      <c r="D326" s="92">
        <v>7849717</v>
      </c>
      <c r="E326" s="77">
        <v>11.4673631869</v>
      </c>
      <c r="F326" s="77">
        <v>6.5749695847999998</v>
      </c>
      <c r="G326" s="155">
        <v>2.7363323518999998</v>
      </c>
    </row>
    <row r="327" spans="1:7" x14ac:dyDescent="0.3">
      <c r="A327" s="154" t="s">
        <v>1540</v>
      </c>
      <c r="B327" s="77" t="s">
        <v>3173</v>
      </c>
      <c r="C327" s="92">
        <v>20410</v>
      </c>
      <c r="D327" s="92">
        <v>8007648</v>
      </c>
      <c r="E327" s="77">
        <v>11.066032230799999</v>
      </c>
      <c r="F327" s="77">
        <v>6.3448609898999999</v>
      </c>
      <c r="G327" s="155">
        <v>2.6405671039</v>
      </c>
    </row>
    <row r="328" spans="1:7" x14ac:dyDescent="0.3">
      <c r="A328" s="154" t="s">
        <v>1539</v>
      </c>
      <c r="B328" s="77" t="s">
        <v>3172</v>
      </c>
      <c r="C328" s="92">
        <v>19700</v>
      </c>
      <c r="D328" s="92">
        <v>9133554</v>
      </c>
      <c r="E328" s="77">
        <v>10.6593501952</v>
      </c>
      <c r="F328" s="77">
        <v>6.1116842803999996</v>
      </c>
      <c r="G328" s="155">
        <v>2.543524986</v>
      </c>
    </row>
    <row r="329" spans="1:7" x14ac:dyDescent="0.3">
      <c r="A329" s="154" t="s">
        <v>1538</v>
      </c>
      <c r="B329" s="77" t="s">
        <v>3171</v>
      </c>
      <c r="C329" s="92">
        <v>18090</v>
      </c>
      <c r="D329" s="92" t="s">
        <v>3422</v>
      </c>
      <c r="E329" s="77">
        <v>9.5891343122000006</v>
      </c>
      <c r="F329" s="77">
        <v>5.4980613607000004</v>
      </c>
      <c r="G329" s="155">
        <v>2.2881509913999998</v>
      </c>
    </row>
    <row r="330" spans="1:7" x14ac:dyDescent="0.3">
      <c r="A330" s="154" t="s">
        <v>1536</v>
      </c>
      <c r="B330" s="77" t="s">
        <v>3170</v>
      </c>
      <c r="C330" s="92">
        <v>18090</v>
      </c>
      <c r="D330" s="92" t="s">
        <v>3422</v>
      </c>
      <c r="E330" s="77">
        <v>9.5891343122000006</v>
      </c>
      <c r="F330" s="77">
        <v>5.4980613607000004</v>
      </c>
      <c r="G330" s="155">
        <v>2.2881509913999998</v>
      </c>
    </row>
    <row r="331" spans="1:7" x14ac:dyDescent="0.3">
      <c r="A331" s="154" t="s">
        <v>1535</v>
      </c>
      <c r="B331" s="77" t="s">
        <v>3169</v>
      </c>
      <c r="C331" s="92">
        <v>18090</v>
      </c>
      <c r="D331" s="92" t="s">
        <v>3422</v>
      </c>
      <c r="E331" s="77">
        <v>9.5891343122000006</v>
      </c>
      <c r="F331" s="77">
        <v>5.4980613607000004</v>
      </c>
      <c r="G331" s="155">
        <v>2.2881509913999998</v>
      </c>
    </row>
    <row r="332" spans="1:7" x14ac:dyDescent="0.3">
      <c r="A332" s="154" t="s">
        <v>1534</v>
      </c>
      <c r="B332" s="77" t="s">
        <v>3168</v>
      </c>
      <c r="C332" s="92">
        <v>18090</v>
      </c>
      <c r="D332" s="92" t="s">
        <v>3422</v>
      </c>
      <c r="E332" s="77">
        <v>9.5891343122000006</v>
      </c>
      <c r="F332" s="77">
        <v>5.4980613607000004</v>
      </c>
      <c r="G332" s="155">
        <v>2.2881509913999998</v>
      </c>
    </row>
    <row r="333" spans="1:7" x14ac:dyDescent="0.3">
      <c r="A333" s="154" t="s">
        <v>1533</v>
      </c>
      <c r="B333" s="77" t="s">
        <v>3167</v>
      </c>
      <c r="C333" s="92">
        <v>18090</v>
      </c>
      <c r="D333" s="92">
        <v>2083831</v>
      </c>
      <c r="E333" s="77">
        <v>9.5891343122000006</v>
      </c>
      <c r="F333" s="77">
        <v>5.4980613607000004</v>
      </c>
      <c r="G333" s="155">
        <v>2.2881509913999998</v>
      </c>
    </row>
    <row r="334" spans="1:7" x14ac:dyDescent="0.3">
      <c r="A334" s="154" t="s">
        <v>1532</v>
      </c>
      <c r="B334" s="77" t="s">
        <v>3166</v>
      </c>
      <c r="C334" s="92">
        <v>18860</v>
      </c>
      <c r="D334" s="92">
        <v>2149430</v>
      </c>
      <c r="E334" s="77">
        <v>10.011869586</v>
      </c>
      <c r="F334" s="77">
        <v>5.7404424139000003</v>
      </c>
      <c r="G334" s="155">
        <v>2.3890237192999999</v>
      </c>
    </row>
    <row r="335" spans="1:7" x14ac:dyDescent="0.3">
      <c r="A335" s="154" t="s">
        <v>1530</v>
      </c>
      <c r="B335" s="77" t="s">
        <v>3165</v>
      </c>
      <c r="C335" s="92">
        <v>19690</v>
      </c>
      <c r="D335" s="92">
        <v>8951400</v>
      </c>
      <c r="E335" s="77">
        <v>10.6325947982</v>
      </c>
      <c r="F335" s="77">
        <v>6.0963437074</v>
      </c>
      <c r="G335" s="155">
        <v>2.5371406361000002</v>
      </c>
    </row>
    <row r="336" spans="1:7" x14ac:dyDescent="0.3">
      <c r="A336" s="154" t="s">
        <v>1529</v>
      </c>
      <c r="B336" s="77" t="s">
        <v>3164</v>
      </c>
      <c r="C336" s="92">
        <v>18930</v>
      </c>
      <c r="D336" s="92">
        <v>6509086</v>
      </c>
      <c r="E336" s="77">
        <v>10.0546782213</v>
      </c>
      <c r="F336" s="77">
        <v>5.7649873307000004</v>
      </c>
      <c r="G336" s="155">
        <v>2.3992386790000002</v>
      </c>
    </row>
    <row r="337" spans="1:7" x14ac:dyDescent="0.3">
      <c r="A337" s="154" t="s">
        <v>1528</v>
      </c>
      <c r="B337" s="77" t="s">
        <v>3163</v>
      </c>
      <c r="C337" s="92">
        <v>19420</v>
      </c>
      <c r="D337" s="92">
        <v>15324884</v>
      </c>
      <c r="E337" s="77">
        <v>10.4292537804</v>
      </c>
      <c r="F337" s="77">
        <v>5.9797553525999998</v>
      </c>
      <c r="G337" s="155">
        <v>2.4886195771000001</v>
      </c>
    </row>
    <row r="338" spans="1:7" x14ac:dyDescent="0.3">
      <c r="A338" s="154" t="s">
        <v>1527</v>
      </c>
      <c r="B338" s="77" t="s">
        <v>3162</v>
      </c>
      <c r="C338" s="92">
        <v>18570</v>
      </c>
      <c r="D338" s="92">
        <v>7235272</v>
      </c>
      <c r="E338" s="77">
        <v>9.9423055536000007</v>
      </c>
      <c r="F338" s="77">
        <v>5.7005569241999998</v>
      </c>
      <c r="G338" s="155">
        <v>2.3724244095999998</v>
      </c>
    </row>
    <row r="339" spans="1:7" x14ac:dyDescent="0.3">
      <c r="A339" s="154" t="s">
        <v>1525</v>
      </c>
      <c r="B339" s="77" t="s">
        <v>3161</v>
      </c>
      <c r="C339" s="92">
        <v>17700</v>
      </c>
      <c r="D339" s="92">
        <v>4177759</v>
      </c>
      <c r="E339" s="77">
        <v>9.6533472652000007</v>
      </c>
      <c r="F339" s="77">
        <v>5.5348787357999996</v>
      </c>
      <c r="G339" s="155">
        <v>2.3034734311</v>
      </c>
    </row>
    <row r="340" spans="1:7" x14ac:dyDescent="0.3">
      <c r="A340" s="154" t="s">
        <v>1524</v>
      </c>
      <c r="B340" s="77" t="s">
        <v>3160</v>
      </c>
      <c r="C340" s="92">
        <v>17530</v>
      </c>
      <c r="D340" s="92">
        <v>4477600</v>
      </c>
      <c r="E340" s="77">
        <v>9.3215803414000007</v>
      </c>
      <c r="F340" s="77">
        <v>5.3446556307000002</v>
      </c>
      <c r="G340" s="155">
        <v>2.2243074928</v>
      </c>
    </row>
    <row r="341" spans="1:7" x14ac:dyDescent="0.3">
      <c r="A341" s="154" t="s">
        <v>1523</v>
      </c>
      <c r="B341" s="77" t="s">
        <v>3159</v>
      </c>
      <c r="C341" s="92">
        <v>18330</v>
      </c>
      <c r="D341" s="92">
        <v>9580445</v>
      </c>
      <c r="E341" s="77">
        <v>9.7871242504999998</v>
      </c>
      <c r="F341" s="77">
        <v>5.6115816008000001</v>
      </c>
      <c r="G341" s="155">
        <v>2.3353951803999999</v>
      </c>
    </row>
    <row r="342" spans="1:7" x14ac:dyDescent="0.3">
      <c r="A342" s="154" t="s">
        <v>1522</v>
      </c>
      <c r="B342" s="77" t="s">
        <v>3158</v>
      </c>
      <c r="C342" s="92">
        <v>19250</v>
      </c>
      <c r="D342" s="92">
        <v>7133003</v>
      </c>
      <c r="E342" s="77">
        <v>10.2847746362</v>
      </c>
      <c r="F342" s="77">
        <v>5.8969162585000001</v>
      </c>
      <c r="G342" s="155">
        <v>2.4541440879</v>
      </c>
    </row>
    <row r="343" spans="1:7" x14ac:dyDescent="0.3">
      <c r="A343" s="154" t="s">
        <v>1520</v>
      </c>
      <c r="B343" s="77" t="s">
        <v>3157</v>
      </c>
      <c r="C343" s="92">
        <v>20230</v>
      </c>
      <c r="D343" s="92">
        <v>5790517</v>
      </c>
      <c r="E343" s="77">
        <v>10.6968077511</v>
      </c>
      <c r="F343" s="77">
        <v>6.1331610826</v>
      </c>
      <c r="G343" s="155">
        <v>2.5524630758</v>
      </c>
    </row>
    <row r="344" spans="1:7" x14ac:dyDescent="0.3">
      <c r="A344" s="154" t="s">
        <v>1519</v>
      </c>
      <c r="B344" s="77" t="s">
        <v>3156</v>
      </c>
      <c r="C344" s="92">
        <v>19700</v>
      </c>
      <c r="D344" s="92">
        <v>6330283</v>
      </c>
      <c r="E344" s="77">
        <v>13.855918538299999</v>
      </c>
      <c r="F344" s="77">
        <v>6.0987670936000002</v>
      </c>
      <c r="G344" s="155">
        <v>2.7433382146</v>
      </c>
    </row>
    <row r="345" spans="1:7" x14ac:dyDescent="0.3">
      <c r="A345" s="154" t="s">
        <v>1518</v>
      </c>
      <c r="B345" s="77" t="s">
        <v>3155</v>
      </c>
      <c r="C345" s="92">
        <v>20690</v>
      </c>
      <c r="D345" s="92">
        <v>5802109</v>
      </c>
      <c r="E345" s="77">
        <v>14.3270197686</v>
      </c>
      <c r="F345" s="77">
        <v>6.3061251748</v>
      </c>
      <c r="G345" s="155">
        <v>2.8366117139</v>
      </c>
    </row>
    <row r="346" spans="1:7" x14ac:dyDescent="0.3">
      <c r="A346" s="154" t="s">
        <v>1517</v>
      </c>
      <c r="B346" s="77" t="s">
        <v>3154</v>
      </c>
      <c r="C346" s="92">
        <v>21760</v>
      </c>
      <c r="D346" s="92">
        <v>6086895</v>
      </c>
      <c r="E346" s="77">
        <v>15.054455491800001</v>
      </c>
      <c r="F346" s="77">
        <v>6.6263104471999998</v>
      </c>
      <c r="G346" s="155">
        <v>2.9806369702</v>
      </c>
    </row>
    <row r="347" spans="1:7" x14ac:dyDescent="0.3">
      <c r="A347" s="154" t="s">
        <v>1515</v>
      </c>
      <c r="B347" s="77" t="s">
        <v>3153</v>
      </c>
      <c r="C347" s="92">
        <v>22870</v>
      </c>
      <c r="D347" s="92">
        <v>6234259</v>
      </c>
      <c r="E347" s="77">
        <v>15.934306318999999</v>
      </c>
      <c r="F347" s="77">
        <v>7.0135821576000001</v>
      </c>
      <c r="G347" s="155">
        <v>3.1548389468</v>
      </c>
    </row>
    <row r="348" spans="1:7" x14ac:dyDescent="0.3">
      <c r="A348" s="154" t="s">
        <v>1514</v>
      </c>
      <c r="B348" s="77" t="s">
        <v>3152</v>
      </c>
      <c r="C348" s="92">
        <v>23590</v>
      </c>
      <c r="D348" s="92">
        <v>7305577</v>
      </c>
      <c r="E348" s="77">
        <v>16.564750612499999</v>
      </c>
      <c r="F348" s="77">
        <v>7.2910760604</v>
      </c>
      <c r="G348" s="155">
        <v>3.2796608356000001</v>
      </c>
    </row>
    <row r="349" spans="1:7" x14ac:dyDescent="0.3">
      <c r="A349" s="154" t="s">
        <v>1513</v>
      </c>
      <c r="B349" s="77" t="s">
        <v>3151</v>
      </c>
      <c r="C349" s="92">
        <v>23820</v>
      </c>
      <c r="D349" s="92">
        <v>6759600</v>
      </c>
      <c r="E349" s="77">
        <v>16.5439667347</v>
      </c>
      <c r="F349" s="77">
        <v>7.2819279097000003</v>
      </c>
      <c r="G349" s="155">
        <v>3.2755458282999999</v>
      </c>
    </row>
    <row r="350" spans="1:7" x14ac:dyDescent="0.3">
      <c r="A350" s="154" t="s">
        <v>1512</v>
      </c>
      <c r="B350" s="77" t="s">
        <v>3150</v>
      </c>
      <c r="C350" s="92">
        <v>24420</v>
      </c>
      <c r="D350" s="92">
        <v>9981450</v>
      </c>
      <c r="E350" s="77">
        <v>16.627102245900002</v>
      </c>
      <c r="F350" s="77">
        <v>7.3185205123000001</v>
      </c>
      <c r="G350" s="155">
        <v>3.2920058576</v>
      </c>
    </row>
    <row r="351" spans="1:7" x14ac:dyDescent="0.3">
      <c r="A351" s="154" t="s">
        <v>1511</v>
      </c>
      <c r="B351" s="77" t="s">
        <v>3149</v>
      </c>
      <c r="C351" s="92">
        <v>23460</v>
      </c>
      <c r="D351" s="92">
        <v>9118801</v>
      </c>
      <c r="E351" s="77">
        <v>16.5439667347</v>
      </c>
      <c r="F351" s="77">
        <v>7.2819279097000003</v>
      </c>
      <c r="G351" s="155">
        <v>3.2755458282999999</v>
      </c>
    </row>
    <row r="352" spans="1:7" x14ac:dyDescent="0.3">
      <c r="A352" s="154" t="s">
        <v>1510</v>
      </c>
      <c r="B352" s="77" t="s">
        <v>3148</v>
      </c>
      <c r="C352" s="92">
        <v>23420</v>
      </c>
      <c r="D352" s="92">
        <v>8040421</v>
      </c>
      <c r="E352" s="77">
        <v>16.0035859117</v>
      </c>
      <c r="F352" s="77">
        <v>7.0440759930999999</v>
      </c>
      <c r="G352" s="155">
        <v>3.1685556378999999</v>
      </c>
    </row>
    <row r="353" spans="1:7" x14ac:dyDescent="0.3">
      <c r="A353" s="154" t="s">
        <v>1509</v>
      </c>
      <c r="B353" s="77" t="s">
        <v>3147</v>
      </c>
      <c r="C353" s="92">
        <v>23320</v>
      </c>
      <c r="D353" s="92">
        <v>7912217</v>
      </c>
      <c r="E353" s="77">
        <v>16.564750612499999</v>
      </c>
      <c r="F353" s="77">
        <v>7.2910760604</v>
      </c>
      <c r="G353" s="155">
        <v>3.2796608356000001</v>
      </c>
    </row>
    <row r="354" spans="1:7" x14ac:dyDescent="0.3">
      <c r="A354" s="154" t="s">
        <v>1508</v>
      </c>
      <c r="B354" s="77" t="s">
        <v>3146</v>
      </c>
      <c r="C354" s="92">
        <v>22970</v>
      </c>
      <c r="D354" s="92">
        <v>9805993</v>
      </c>
      <c r="E354" s="77">
        <v>16.211424689800001</v>
      </c>
      <c r="F354" s="77">
        <v>7.1355574995</v>
      </c>
      <c r="G354" s="155">
        <v>3.2097057110999998</v>
      </c>
    </row>
    <row r="355" spans="1:7" x14ac:dyDescent="0.3">
      <c r="A355" s="154" t="s">
        <v>1507</v>
      </c>
      <c r="B355" s="77" t="s">
        <v>3145</v>
      </c>
      <c r="C355" s="92">
        <v>22740</v>
      </c>
      <c r="D355" s="92">
        <v>24938665</v>
      </c>
      <c r="E355" s="77">
        <v>16.045153667299999</v>
      </c>
      <c r="F355" s="77">
        <v>7.0623722944000002</v>
      </c>
      <c r="G355" s="155">
        <v>3.1767856526</v>
      </c>
    </row>
    <row r="356" spans="1:7" x14ac:dyDescent="0.3">
      <c r="A356" s="154" t="s">
        <v>1506</v>
      </c>
      <c r="B356" s="77" t="s">
        <v>3144</v>
      </c>
      <c r="C356" s="92">
        <v>22060</v>
      </c>
      <c r="D356" s="92">
        <v>4008768</v>
      </c>
      <c r="E356" s="77">
        <v>15.3177179441</v>
      </c>
      <c r="F356" s="77">
        <v>6.7421870219000004</v>
      </c>
      <c r="G356" s="155">
        <v>3.0327603963</v>
      </c>
    </row>
    <row r="357" spans="1:7" x14ac:dyDescent="0.3">
      <c r="A357" s="154" t="s">
        <v>1504</v>
      </c>
      <c r="B357" s="77" t="s">
        <v>3143</v>
      </c>
      <c r="C357" s="92">
        <v>21060</v>
      </c>
      <c r="D357" s="92">
        <v>7891076</v>
      </c>
      <c r="E357" s="77">
        <v>14.839688754499999</v>
      </c>
      <c r="F357" s="77">
        <v>6.5317795572000001</v>
      </c>
      <c r="G357" s="155">
        <v>2.9381152279</v>
      </c>
    </row>
    <row r="358" spans="1:7" x14ac:dyDescent="0.3">
      <c r="A358" s="154" t="s">
        <v>1503</v>
      </c>
      <c r="B358" s="77" t="s">
        <v>3142</v>
      </c>
      <c r="C358" s="92">
        <v>20400</v>
      </c>
      <c r="D358" s="92">
        <v>12017123</v>
      </c>
      <c r="E358" s="77">
        <v>13.9182701717</v>
      </c>
      <c r="F358" s="77">
        <v>6.1262115455000004</v>
      </c>
      <c r="G358" s="155">
        <v>2.7556832365999999</v>
      </c>
    </row>
    <row r="359" spans="1:7" x14ac:dyDescent="0.3">
      <c r="A359" s="154" t="s">
        <v>1502</v>
      </c>
      <c r="B359" s="77" t="s">
        <v>3141</v>
      </c>
      <c r="C359" s="92">
        <v>21130</v>
      </c>
      <c r="D359" s="92">
        <v>2437494</v>
      </c>
      <c r="E359" s="77">
        <v>14.6387779357</v>
      </c>
      <c r="F359" s="77">
        <v>6.4433474343999997</v>
      </c>
      <c r="G359" s="155">
        <v>2.8983368237999998</v>
      </c>
    </row>
    <row r="360" spans="1:7" x14ac:dyDescent="0.3">
      <c r="A360" s="154" t="s">
        <v>1501</v>
      </c>
      <c r="B360" s="77" t="s">
        <v>3140</v>
      </c>
      <c r="C360" s="92">
        <v>22240</v>
      </c>
      <c r="D360" s="92">
        <v>22432511</v>
      </c>
      <c r="E360" s="77">
        <v>14.8327607952</v>
      </c>
      <c r="F360" s="77">
        <v>6.5287301736999996</v>
      </c>
      <c r="G360" s="155">
        <v>2.9367435587999999</v>
      </c>
    </row>
    <row r="361" spans="1:7" x14ac:dyDescent="0.3">
      <c r="A361" s="154" t="s">
        <v>1500</v>
      </c>
      <c r="B361" s="77" t="s">
        <v>3139</v>
      </c>
      <c r="C361" s="92">
        <v>21960</v>
      </c>
      <c r="D361" s="92">
        <v>5115772</v>
      </c>
      <c r="E361" s="77">
        <v>15.213798555</v>
      </c>
      <c r="F361" s="77">
        <v>6.6964462686999999</v>
      </c>
      <c r="G361" s="155">
        <v>3.0121853597000001</v>
      </c>
    </row>
    <row r="362" spans="1:7" x14ac:dyDescent="0.3">
      <c r="A362" s="154" t="s">
        <v>1498</v>
      </c>
      <c r="B362" s="77" t="s">
        <v>3138</v>
      </c>
      <c r="C362" s="92">
        <v>20920</v>
      </c>
      <c r="D362" s="92">
        <v>8553349</v>
      </c>
      <c r="E362" s="77">
        <v>14.5002187503</v>
      </c>
      <c r="F362" s="77">
        <v>6.3823597634000002</v>
      </c>
      <c r="G362" s="155">
        <v>2.8709034415999999</v>
      </c>
    </row>
    <row r="363" spans="1:7" x14ac:dyDescent="0.3">
      <c r="A363" s="154" t="s">
        <v>1497</v>
      </c>
      <c r="B363" s="77" t="s">
        <v>3137</v>
      </c>
      <c r="C363" s="92">
        <v>19940</v>
      </c>
      <c r="D363" s="92">
        <v>12177253</v>
      </c>
      <c r="E363" s="77">
        <v>14.126108949800001</v>
      </c>
      <c r="F363" s="77">
        <v>6.2176930519000004</v>
      </c>
      <c r="G363" s="155">
        <v>2.7968333097999998</v>
      </c>
    </row>
    <row r="364" spans="1:7" x14ac:dyDescent="0.3">
      <c r="A364" s="154" t="s">
        <v>1496</v>
      </c>
      <c r="B364" s="77" t="s">
        <v>3136</v>
      </c>
      <c r="C364" s="92">
        <v>20770</v>
      </c>
      <c r="D364" s="92">
        <v>4313122</v>
      </c>
      <c r="E364" s="77">
        <v>14.4101552798</v>
      </c>
      <c r="F364" s="77">
        <v>6.3427177772999999</v>
      </c>
      <c r="G364" s="155">
        <v>2.8530717432000001</v>
      </c>
    </row>
    <row r="365" spans="1:7" x14ac:dyDescent="0.3">
      <c r="A365" s="154" t="s">
        <v>1495</v>
      </c>
      <c r="B365" s="77" t="s">
        <v>3135</v>
      </c>
      <c r="C365" s="92">
        <v>21860</v>
      </c>
      <c r="D365" s="92">
        <v>4859318</v>
      </c>
      <c r="E365" s="77">
        <v>15.005959776999999</v>
      </c>
      <c r="F365" s="77">
        <v>6.6049647622999998</v>
      </c>
      <c r="G365" s="155">
        <v>2.9710352864999998</v>
      </c>
    </row>
    <row r="366" spans="1:7" x14ac:dyDescent="0.3">
      <c r="A366" s="154" t="s">
        <v>1494</v>
      </c>
      <c r="B366" s="77" t="s">
        <v>3134</v>
      </c>
      <c r="C366" s="92">
        <v>22790</v>
      </c>
      <c r="D366" s="92">
        <v>8199140</v>
      </c>
      <c r="E366" s="77">
        <v>15.657187948300001</v>
      </c>
      <c r="F366" s="77">
        <v>6.8916068157000003</v>
      </c>
      <c r="G366" s="155">
        <v>3.0999721826000002</v>
      </c>
    </row>
    <row r="367" spans="1:7" x14ac:dyDescent="0.3">
      <c r="A367" s="154" t="s">
        <v>1492</v>
      </c>
      <c r="B367" s="77" t="s">
        <v>3133</v>
      </c>
      <c r="C367" s="92">
        <v>23100</v>
      </c>
      <c r="D367" s="92">
        <v>16851013</v>
      </c>
      <c r="E367" s="77">
        <v>16.0312977488</v>
      </c>
      <c r="F367" s="77">
        <v>7.0562735273000001</v>
      </c>
      <c r="G367" s="155">
        <v>3.1740423142999998</v>
      </c>
    </row>
    <row r="368" spans="1:7" x14ac:dyDescent="0.3">
      <c r="A368" s="154" t="s">
        <v>1491</v>
      </c>
      <c r="B368" s="77" t="s">
        <v>3132</v>
      </c>
      <c r="C368" s="92">
        <v>22040</v>
      </c>
      <c r="D368" s="92">
        <v>6920883</v>
      </c>
      <c r="E368" s="77">
        <v>15.303862025500001</v>
      </c>
      <c r="F368" s="77">
        <v>6.7360882549000003</v>
      </c>
      <c r="G368" s="155">
        <v>3.0300170580999999</v>
      </c>
    </row>
    <row r="369" spans="1:7" x14ac:dyDescent="0.3">
      <c r="A369" s="154" t="s">
        <v>1490</v>
      </c>
      <c r="B369" s="77" t="s">
        <v>3131</v>
      </c>
      <c r="C369" s="92">
        <v>21040</v>
      </c>
      <c r="D369" s="92">
        <v>10506160</v>
      </c>
      <c r="E369" s="77">
        <v>14.756553243300001</v>
      </c>
      <c r="F369" s="77">
        <v>6.4951869547000003</v>
      </c>
      <c r="G369" s="155">
        <v>2.9216551985999999</v>
      </c>
    </row>
    <row r="370" spans="1:7" x14ac:dyDescent="0.3">
      <c r="A370" s="154" t="s">
        <v>1489</v>
      </c>
      <c r="B370" s="77" t="s">
        <v>3130</v>
      </c>
      <c r="C370" s="92">
        <v>20290</v>
      </c>
      <c r="D370" s="92">
        <v>10739309</v>
      </c>
      <c r="E370" s="77">
        <v>14.077613234899999</v>
      </c>
      <c r="F370" s="77">
        <v>6.1963473670999996</v>
      </c>
      <c r="G370" s="155">
        <v>2.7872316261000001</v>
      </c>
    </row>
    <row r="371" spans="1:7" x14ac:dyDescent="0.3">
      <c r="A371" s="154" t="s">
        <v>1488</v>
      </c>
      <c r="B371" s="77" t="s">
        <v>3129</v>
      </c>
      <c r="C371" s="92">
        <v>21230</v>
      </c>
      <c r="D371" s="92">
        <v>12455630</v>
      </c>
      <c r="E371" s="77">
        <v>14.617994057900001</v>
      </c>
      <c r="F371" s="77">
        <v>6.4341992836999999</v>
      </c>
      <c r="G371" s="155">
        <v>2.8942218165</v>
      </c>
    </row>
    <row r="372" spans="1:7" x14ac:dyDescent="0.3">
      <c r="A372" s="154" t="s">
        <v>1486</v>
      </c>
      <c r="B372" s="77" t="s">
        <v>3128</v>
      </c>
      <c r="C372" s="92">
        <v>20520</v>
      </c>
      <c r="D372" s="92">
        <v>18325334</v>
      </c>
      <c r="E372" s="77">
        <v>14.617994057900001</v>
      </c>
      <c r="F372" s="77">
        <v>6.4341992836999999</v>
      </c>
      <c r="G372" s="155">
        <v>2.8942218165</v>
      </c>
    </row>
    <row r="373" spans="1:7" x14ac:dyDescent="0.3">
      <c r="A373" s="154" t="s">
        <v>1485</v>
      </c>
      <c r="B373" s="77" t="s">
        <v>3127</v>
      </c>
      <c r="C373" s="92">
        <v>21470</v>
      </c>
      <c r="D373" s="92">
        <v>2465288</v>
      </c>
      <c r="E373" s="77">
        <v>14.8743285508</v>
      </c>
      <c r="F373" s="77">
        <v>6.547026475</v>
      </c>
      <c r="G373" s="155">
        <v>2.9449735734</v>
      </c>
    </row>
    <row r="374" spans="1:7" x14ac:dyDescent="0.3">
      <c r="A374" s="154" t="s">
        <v>1484</v>
      </c>
      <c r="B374" s="77" t="s">
        <v>3126</v>
      </c>
      <c r="C374" s="92">
        <v>22590</v>
      </c>
      <c r="D374" s="92">
        <v>1184050</v>
      </c>
      <c r="E374" s="77">
        <v>15.248438351400001</v>
      </c>
      <c r="F374" s="77">
        <v>6.7116931864999998</v>
      </c>
      <c r="G374" s="155">
        <v>3.0190437052000001</v>
      </c>
    </row>
    <row r="375" spans="1:7" x14ac:dyDescent="0.3">
      <c r="A375" s="154" t="s">
        <v>1483</v>
      </c>
      <c r="B375" s="77" t="s">
        <v>3125</v>
      </c>
      <c r="C375" s="92">
        <v>23160</v>
      </c>
      <c r="D375" s="92">
        <v>13776019</v>
      </c>
      <c r="E375" s="77">
        <v>19.716972080000001</v>
      </c>
      <c r="F375" s="77">
        <v>8.6785455741999993</v>
      </c>
      <c r="G375" s="155">
        <v>3.9037702794000002</v>
      </c>
    </row>
    <row r="376" spans="1:7" x14ac:dyDescent="0.3">
      <c r="A376" s="154" t="s">
        <v>1482</v>
      </c>
      <c r="B376" s="77" t="s">
        <v>3124</v>
      </c>
      <c r="C376" s="92">
        <v>24090</v>
      </c>
      <c r="D376" s="92">
        <v>38322961</v>
      </c>
      <c r="E376" s="77">
        <v>19.716972080000001</v>
      </c>
      <c r="F376" s="77">
        <v>8.6785455741999993</v>
      </c>
      <c r="G376" s="155">
        <v>3.9037702794000002</v>
      </c>
    </row>
    <row r="377" spans="1:7" x14ac:dyDescent="0.3">
      <c r="A377" s="154" t="s">
        <v>1480</v>
      </c>
      <c r="B377" s="77" t="s">
        <v>3123</v>
      </c>
      <c r="C377" s="92">
        <v>25270</v>
      </c>
      <c r="D377" s="92">
        <v>2579652</v>
      </c>
      <c r="E377" s="77">
        <v>19.716972080000001</v>
      </c>
      <c r="F377" s="77">
        <v>8.6785455741999993</v>
      </c>
      <c r="G377" s="155">
        <v>3.9037702794000002</v>
      </c>
    </row>
    <row r="378" spans="1:7" x14ac:dyDescent="0.3">
      <c r="A378" s="154" t="s">
        <v>1479</v>
      </c>
      <c r="B378" s="77" t="s">
        <v>3122</v>
      </c>
      <c r="C378" s="92">
        <v>26600</v>
      </c>
      <c r="D378" s="92">
        <v>2431511</v>
      </c>
      <c r="E378" s="77">
        <v>19.716972080000001</v>
      </c>
      <c r="F378" s="77">
        <v>8.6785455741999993</v>
      </c>
      <c r="G378" s="155">
        <v>3.9037702794000002</v>
      </c>
    </row>
    <row r="379" spans="1:7" x14ac:dyDescent="0.3">
      <c r="A379" s="154" t="s">
        <v>1478</v>
      </c>
      <c r="B379" s="77" t="s">
        <v>3121</v>
      </c>
      <c r="C379" s="92">
        <v>27990</v>
      </c>
      <c r="D379" s="92">
        <v>5987956</v>
      </c>
      <c r="E379" s="77">
        <v>18.705490026700001</v>
      </c>
      <c r="F379" s="77">
        <v>8.2333355763</v>
      </c>
      <c r="G379" s="155">
        <v>3.7035065897999999</v>
      </c>
    </row>
    <row r="380" spans="1:7" x14ac:dyDescent="0.3">
      <c r="A380" s="154" t="s">
        <v>1476</v>
      </c>
      <c r="B380" s="77" t="s">
        <v>3120</v>
      </c>
      <c r="C380" s="92">
        <v>28420</v>
      </c>
      <c r="D380" s="92">
        <v>12711036</v>
      </c>
      <c r="E380" s="77">
        <v>19.716972080000001</v>
      </c>
      <c r="F380" s="77">
        <v>8.6785455741999993</v>
      </c>
      <c r="G380" s="155">
        <v>3.9037702794000002</v>
      </c>
    </row>
    <row r="381" spans="1:7" x14ac:dyDescent="0.3">
      <c r="A381" s="154" t="s">
        <v>1475</v>
      </c>
      <c r="B381" s="77" t="s">
        <v>3119</v>
      </c>
      <c r="C381" s="92">
        <v>27110</v>
      </c>
      <c r="D381" s="92">
        <v>25560391</v>
      </c>
      <c r="E381" s="77">
        <v>19.4814214648</v>
      </c>
      <c r="F381" s="77">
        <v>8.5748665335999998</v>
      </c>
      <c r="G381" s="155">
        <v>3.8571335298</v>
      </c>
    </row>
    <row r="382" spans="1:7" x14ac:dyDescent="0.3">
      <c r="A382" s="154" t="s">
        <v>1474</v>
      </c>
      <c r="B382" s="77" t="s">
        <v>3118</v>
      </c>
      <c r="C382" s="92">
        <v>27530</v>
      </c>
      <c r="D382" s="92">
        <v>2891205</v>
      </c>
      <c r="E382" s="77">
        <v>19.072671867899999</v>
      </c>
      <c r="F382" s="77">
        <v>8.3949529043000002</v>
      </c>
      <c r="G382" s="155">
        <v>3.7762050524999999</v>
      </c>
    </row>
    <row r="383" spans="1:7" x14ac:dyDescent="0.3">
      <c r="A383" s="154" t="s">
        <v>1473</v>
      </c>
      <c r="B383" s="77" t="s">
        <v>3117</v>
      </c>
      <c r="C383" s="92">
        <v>28970</v>
      </c>
      <c r="D383" s="92">
        <v>1351947</v>
      </c>
      <c r="E383" s="77">
        <v>19.619980650199999</v>
      </c>
      <c r="F383" s="77">
        <v>8.6358542044999993</v>
      </c>
      <c r="G383" s="155">
        <v>3.8845669118999999</v>
      </c>
    </row>
    <row r="384" spans="1:7" x14ac:dyDescent="0.3">
      <c r="A384" s="154" t="s">
        <v>1472</v>
      </c>
      <c r="B384" s="77" t="s">
        <v>3116</v>
      </c>
      <c r="C384" s="92">
        <v>29810</v>
      </c>
      <c r="D384" s="92">
        <v>4112831</v>
      </c>
      <c r="E384" s="77">
        <v>20.368200251299999</v>
      </c>
      <c r="F384" s="77">
        <v>8.9651876276000007</v>
      </c>
      <c r="G384" s="155">
        <v>4.0327071754999997</v>
      </c>
    </row>
    <row r="385" spans="1:7" x14ac:dyDescent="0.3">
      <c r="A385" s="154" t="s">
        <v>1470</v>
      </c>
      <c r="B385" s="77" t="s">
        <v>3115</v>
      </c>
      <c r="C385" s="92">
        <v>30940</v>
      </c>
      <c r="D385" s="92">
        <v>525927</v>
      </c>
      <c r="E385" s="77">
        <v>20.5898949479</v>
      </c>
      <c r="F385" s="77">
        <v>9.0627679011000009</v>
      </c>
      <c r="G385" s="155">
        <v>4.0766005869999997</v>
      </c>
    </row>
    <row r="386" spans="1:7" x14ac:dyDescent="0.3">
      <c r="A386" s="154" t="s">
        <v>1469</v>
      </c>
      <c r="B386" s="77" t="s">
        <v>3114</v>
      </c>
      <c r="C386" s="92">
        <v>31280</v>
      </c>
      <c r="D386" s="92">
        <v>3405368</v>
      </c>
      <c r="E386" s="77">
        <v>21.642944756799999</v>
      </c>
      <c r="F386" s="77">
        <v>9.5262742001999996</v>
      </c>
      <c r="G386" s="155">
        <v>4.2850942913000001</v>
      </c>
    </row>
    <row r="387" spans="1:7" x14ac:dyDescent="0.3">
      <c r="A387" s="154" t="s">
        <v>1468</v>
      </c>
      <c r="B387" s="77" t="s">
        <v>3113</v>
      </c>
      <c r="C387" s="92">
        <v>32880</v>
      </c>
      <c r="D387" s="92">
        <v>19498182</v>
      </c>
      <c r="E387" s="77">
        <v>22.453515991300002</v>
      </c>
      <c r="F387" s="77">
        <v>9.8830520751000002</v>
      </c>
      <c r="G387" s="155">
        <v>4.4455795768000002</v>
      </c>
    </row>
    <row r="388" spans="1:7" x14ac:dyDescent="0.3">
      <c r="A388" s="154" t="s">
        <v>1467</v>
      </c>
      <c r="B388" s="77" t="s">
        <v>3112</v>
      </c>
      <c r="C388" s="92">
        <v>33560</v>
      </c>
      <c r="D388" s="92">
        <v>2570145</v>
      </c>
      <c r="E388" s="77">
        <v>23.2502313072</v>
      </c>
      <c r="F388" s="77">
        <v>10.233731183</v>
      </c>
      <c r="G388" s="155">
        <v>4.6033215242000001</v>
      </c>
    </row>
    <row r="389" spans="1:7" x14ac:dyDescent="0.3">
      <c r="A389" s="154" t="s">
        <v>1466</v>
      </c>
      <c r="B389" s="77" t="s">
        <v>3111</v>
      </c>
      <c r="C389" s="92">
        <v>35320</v>
      </c>
      <c r="D389" s="92">
        <v>2430127</v>
      </c>
      <c r="E389" s="77">
        <v>24.469552138600001</v>
      </c>
      <c r="F389" s="77">
        <v>10.7704226873</v>
      </c>
      <c r="G389" s="155">
        <v>4.8447352870999998</v>
      </c>
    </row>
    <row r="390" spans="1:7" x14ac:dyDescent="0.3">
      <c r="A390" s="154" t="s">
        <v>1464</v>
      </c>
      <c r="B390" s="77" t="s">
        <v>3110</v>
      </c>
      <c r="C390" s="92">
        <v>37170</v>
      </c>
      <c r="D390" s="92">
        <v>12816315</v>
      </c>
      <c r="E390" s="77">
        <v>25.3078352102</v>
      </c>
      <c r="F390" s="77">
        <v>11.139398096400001</v>
      </c>
      <c r="G390" s="155">
        <v>5.0107072491000002</v>
      </c>
    </row>
    <row r="391" spans="1:7" x14ac:dyDescent="0.3">
      <c r="A391" s="154" t="s">
        <v>1463</v>
      </c>
      <c r="B391" s="77" t="s">
        <v>3109</v>
      </c>
      <c r="C391" s="92">
        <v>38450</v>
      </c>
      <c r="D391" s="92">
        <v>631990</v>
      </c>
      <c r="E391" s="77">
        <v>25.647305214399999</v>
      </c>
      <c r="F391" s="77">
        <v>11.288817890200001</v>
      </c>
      <c r="G391" s="155">
        <v>5.0779190352999999</v>
      </c>
    </row>
    <row r="392" spans="1:7" x14ac:dyDescent="0.3">
      <c r="A392" s="154" t="s">
        <v>1462</v>
      </c>
      <c r="B392" s="77" t="s">
        <v>3108</v>
      </c>
      <c r="C392" s="92">
        <v>38960</v>
      </c>
      <c r="D392" s="92">
        <v>7126137</v>
      </c>
      <c r="E392" s="77">
        <v>26.935905638400001</v>
      </c>
      <c r="F392" s="77">
        <v>11.856003229900001</v>
      </c>
      <c r="G392" s="155">
        <v>5.3330494892999996</v>
      </c>
    </row>
    <row r="393" spans="1:7" x14ac:dyDescent="0.3">
      <c r="A393" s="154" t="s">
        <v>1461</v>
      </c>
      <c r="B393" s="77" t="s">
        <v>3107</v>
      </c>
      <c r="C393" s="92">
        <v>40920</v>
      </c>
      <c r="D393" s="92">
        <v>40469225</v>
      </c>
      <c r="E393" s="77">
        <v>27.704909117300001</v>
      </c>
      <c r="F393" s="77">
        <v>12.1944848036</v>
      </c>
      <c r="G393" s="155">
        <v>5.4853047602</v>
      </c>
    </row>
    <row r="394" spans="1:7" x14ac:dyDescent="0.3">
      <c r="A394" s="154" t="s">
        <v>1459</v>
      </c>
      <c r="B394" s="77" t="s">
        <v>3106</v>
      </c>
      <c r="C394" s="92">
        <v>39150</v>
      </c>
      <c r="D394" s="92">
        <v>68532879</v>
      </c>
      <c r="E394" s="77">
        <v>27.656413402399998</v>
      </c>
      <c r="F394" s="77">
        <v>12.1731391188</v>
      </c>
      <c r="G394" s="155">
        <v>5.4757030764000003</v>
      </c>
    </row>
    <row r="395" spans="1:7" x14ac:dyDescent="0.3">
      <c r="A395" s="154" t="s">
        <v>1458</v>
      </c>
      <c r="B395" s="77" t="s">
        <v>3105</v>
      </c>
      <c r="C395" s="92">
        <v>38020</v>
      </c>
      <c r="D395" s="92">
        <v>5143377</v>
      </c>
      <c r="E395" s="77">
        <v>26.3401011413</v>
      </c>
      <c r="F395" s="77">
        <v>11.5937562449</v>
      </c>
      <c r="G395" s="155">
        <v>5.2150859460000003</v>
      </c>
    </row>
    <row r="396" spans="1:7" x14ac:dyDescent="0.3">
      <c r="A396" s="154" t="s">
        <v>1457</v>
      </c>
      <c r="B396" s="77" t="s">
        <v>3104</v>
      </c>
      <c r="C396" s="92">
        <v>36210</v>
      </c>
      <c r="D396" s="92">
        <v>2294579</v>
      </c>
      <c r="E396" s="77">
        <v>25.141564187699998</v>
      </c>
      <c r="F396" s="77">
        <v>11.066212891299999</v>
      </c>
      <c r="G396" s="155">
        <v>4.9777871905</v>
      </c>
    </row>
    <row r="397" spans="1:7" x14ac:dyDescent="0.3">
      <c r="A397" s="154" t="s">
        <v>1456</v>
      </c>
      <c r="B397" s="77" t="s">
        <v>3103</v>
      </c>
      <c r="C397" s="92">
        <v>34570</v>
      </c>
      <c r="D397" s="92">
        <v>20456593</v>
      </c>
      <c r="E397" s="77">
        <v>23.949955193400001</v>
      </c>
      <c r="F397" s="77">
        <v>10.541718921199999</v>
      </c>
      <c r="G397" s="155">
        <v>4.7418601039999997</v>
      </c>
    </row>
    <row r="398" spans="1:7" x14ac:dyDescent="0.3">
      <c r="A398" s="154" t="s">
        <v>1455</v>
      </c>
      <c r="B398" s="77" t="s">
        <v>3102</v>
      </c>
      <c r="C398" s="92">
        <v>32930</v>
      </c>
      <c r="D398" s="92">
        <v>10510132</v>
      </c>
      <c r="E398" s="77">
        <v>22.8137698733</v>
      </c>
      <c r="F398" s="77">
        <v>10.0416200196</v>
      </c>
      <c r="G398" s="155">
        <v>4.5169063704000001</v>
      </c>
    </row>
    <row r="399" spans="1:7" x14ac:dyDescent="0.3">
      <c r="A399" s="154" t="s">
        <v>1453</v>
      </c>
      <c r="B399" s="77" t="s">
        <v>3101</v>
      </c>
      <c r="C399" s="92">
        <v>31370</v>
      </c>
      <c r="D399" s="92">
        <v>7222120</v>
      </c>
      <c r="E399" s="77">
        <v>22.037838435099999</v>
      </c>
      <c r="F399" s="77">
        <v>9.7000890623</v>
      </c>
      <c r="G399" s="155">
        <v>4.3632794304000004</v>
      </c>
    </row>
    <row r="400" spans="1:7" x14ac:dyDescent="0.3">
      <c r="A400" s="154" t="s">
        <v>1452</v>
      </c>
      <c r="B400" s="77" t="s">
        <v>3100</v>
      </c>
      <c r="C400" s="92">
        <v>31190</v>
      </c>
      <c r="D400" s="92" t="s">
        <v>3422</v>
      </c>
      <c r="E400" s="77">
        <v>21.6083049605</v>
      </c>
      <c r="F400" s="77">
        <v>9.5110272824000006</v>
      </c>
      <c r="G400" s="155">
        <v>4.2782359456999997</v>
      </c>
    </row>
    <row r="401" spans="1:7" x14ac:dyDescent="0.3">
      <c r="A401" s="154" t="s">
        <v>1451</v>
      </c>
      <c r="B401" s="77" t="s">
        <v>3099</v>
      </c>
      <c r="C401" s="92">
        <v>31190</v>
      </c>
      <c r="D401" s="92" t="s">
        <v>3422</v>
      </c>
      <c r="E401" s="77">
        <v>21.6083049605</v>
      </c>
      <c r="F401" s="77">
        <v>9.5110272824000006</v>
      </c>
      <c r="G401" s="155">
        <v>4.2782359456999997</v>
      </c>
    </row>
    <row r="402" spans="1:7" x14ac:dyDescent="0.3">
      <c r="A402" s="154" t="s">
        <v>1450</v>
      </c>
      <c r="B402" s="77" t="s">
        <v>3098</v>
      </c>
      <c r="C402" s="92">
        <v>31190</v>
      </c>
      <c r="D402" s="92" t="s">
        <v>3422</v>
      </c>
      <c r="E402" s="77">
        <v>21.6083049605</v>
      </c>
      <c r="F402" s="77">
        <v>9.5110272824000006</v>
      </c>
      <c r="G402" s="155">
        <v>4.2782359456999997</v>
      </c>
    </row>
    <row r="403" spans="1:7" x14ac:dyDescent="0.3">
      <c r="A403" s="154" t="s">
        <v>1449</v>
      </c>
      <c r="B403" s="77" t="s">
        <v>3097</v>
      </c>
      <c r="C403" s="92">
        <v>31190</v>
      </c>
      <c r="D403" s="92">
        <v>7449684</v>
      </c>
      <c r="E403" s="77">
        <v>21.6083049605</v>
      </c>
      <c r="F403" s="77">
        <v>9.5110272824000006</v>
      </c>
      <c r="G403" s="155">
        <v>4.2782359456999997</v>
      </c>
    </row>
    <row r="404" spans="1:7" x14ac:dyDescent="0.3">
      <c r="A404" s="154" t="s">
        <v>1447</v>
      </c>
      <c r="B404" s="77" t="s">
        <v>3096</v>
      </c>
      <c r="C404" s="92">
        <v>29710</v>
      </c>
      <c r="D404" s="92">
        <v>19109243</v>
      </c>
      <c r="E404" s="77">
        <v>21.047140259700001</v>
      </c>
      <c r="F404" s="77">
        <v>9.2640272151000005</v>
      </c>
      <c r="G404" s="155">
        <v>4.1671307479999999</v>
      </c>
    </row>
    <row r="405" spans="1:7" x14ac:dyDescent="0.3">
      <c r="A405" s="154" t="s">
        <v>1446</v>
      </c>
      <c r="B405" s="77" t="s">
        <v>3095</v>
      </c>
      <c r="C405" s="92">
        <v>30860</v>
      </c>
      <c r="D405" s="92">
        <v>13740984</v>
      </c>
      <c r="E405" s="77">
        <v>21.324258630399999</v>
      </c>
      <c r="F405" s="77">
        <v>9.3860025569999994</v>
      </c>
      <c r="G405" s="155">
        <v>4.2219975122999998</v>
      </c>
    </row>
    <row r="406" spans="1:7" x14ac:dyDescent="0.3">
      <c r="A406" s="154" t="s">
        <v>1445</v>
      </c>
      <c r="B406" s="77" t="s">
        <v>3094</v>
      </c>
      <c r="C406" s="92">
        <v>32390</v>
      </c>
      <c r="D406" s="92">
        <v>19436412</v>
      </c>
      <c r="E406" s="77">
        <v>21.892351290499999</v>
      </c>
      <c r="F406" s="77">
        <v>9.6360520078</v>
      </c>
      <c r="G406" s="155">
        <v>4.3344743791000004</v>
      </c>
    </row>
    <row r="407" spans="1:7" x14ac:dyDescent="0.3">
      <c r="A407" s="154" t="s">
        <v>1444</v>
      </c>
      <c r="B407" s="77" t="s">
        <v>3093</v>
      </c>
      <c r="C407" s="92">
        <v>31270</v>
      </c>
      <c r="D407" s="92">
        <v>10747026</v>
      </c>
      <c r="E407" s="77">
        <v>18.682998658799999</v>
      </c>
      <c r="F407" s="77">
        <v>10.603888182</v>
      </c>
      <c r="G407" s="155">
        <v>3.9958618210000001</v>
      </c>
    </row>
    <row r="408" spans="1:7" x14ac:dyDescent="0.3">
      <c r="A408" s="154" t="s">
        <v>1443</v>
      </c>
      <c r="B408" s="77" t="s">
        <v>3092</v>
      </c>
      <c r="C408" s="92">
        <v>30040</v>
      </c>
      <c r="D408" s="92">
        <v>23993760</v>
      </c>
      <c r="E408" s="77">
        <v>17.439045038500002</v>
      </c>
      <c r="F408" s="77">
        <v>9.8978588484000003</v>
      </c>
      <c r="G408" s="155">
        <v>3.7298088779</v>
      </c>
    </row>
    <row r="409" spans="1:7" x14ac:dyDescent="0.3">
      <c r="A409" s="154" t="s">
        <v>1441</v>
      </c>
      <c r="B409" s="77" t="s">
        <v>3091</v>
      </c>
      <c r="C409" s="92">
        <v>30970</v>
      </c>
      <c r="D409" s="92">
        <v>5038108</v>
      </c>
      <c r="E409" s="77">
        <v>18.061021848700001</v>
      </c>
      <c r="F409" s="77">
        <v>10.2508735152</v>
      </c>
      <c r="G409" s="155">
        <v>3.8628353494000001</v>
      </c>
    </row>
    <row r="410" spans="1:7" x14ac:dyDescent="0.3">
      <c r="A410" s="154" t="s">
        <v>1440</v>
      </c>
      <c r="B410" s="77" t="s">
        <v>3090</v>
      </c>
      <c r="C410" s="92">
        <v>30940</v>
      </c>
      <c r="D410" s="92" t="s">
        <v>3422</v>
      </c>
      <c r="E410" s="77">
        <v>18.363124870699998</v>
      </c>
      <c r="F410" s="77">
        <v>10.4223377819</v>
      </c>
      <c r="G410" s="155">
        <v>3.9274482069999999</v>
      </c>
    </row>
    <row r="411" spans="1:7" x14ac:dyDescent="0.3">
      <c r="A411" s="154" t="s">
        <v>1439</v>
      </c>
      <c r="B411" s="77" t="s">
        <v>3089</v>
      </c>
      <c r="C411" s="92">
        <v>30940</v>
      </c>
      <c r="D411" s="92">
        <v>22619561</v>
      </c>
      <c r="E411" s="77">
        <v>18.363124870699998</v>
      </c>
      <c r="F411" s="77">
        <v>10.4223377819</v>
      </c>
      <c r="G411" s="155">
        <v>3.9274482069999999</v>
      </c>
    </row>
    <row r="412" spans="1:7" x14ac:dyDescent="0.3">
      <c r="A412" s="154" t="s">
        <v>1438</v>
      </c>
      <c r="B412" s="77" t="s">
        <v>3088</v>
      </c>
      <c r="C412" s="92">
        <v>32480</v>
      </c>
      <c r="D412" s="92">
        <v>20871628</v>
      </c>
      <c r="E412" s="77">
        <v>18.7718524888</v>
      </c>
      <c r="F412" s="77">
        <v>10.654318848699999</v>
      </c>
      <c r="G412" s="155">
        <v>4.0148656025999996</v>
      </c>
    </row>
    <row r="413" spans="1:7" x14ac:dyDescent="0.3">
      <c r="A413" s="154" t="s">
        <v>1437</v>
      </c>
      <c r="B413" s="77" t="s">
        <v>3087</v>
      </c>
      <c r="C413" s="92">
        <v>31180</v>
      </c>
      <c r="D413" s="92">
        <v>19417998</v>
      </c>
      <c r="E413" s="77">
        <v>18.600068417399999</v>
      </c>
      <c r="F413" s="77">
        <v>10.556819559699999</v>
      </c>
      <c r="G413" s="155">
        <v>3.9781249581</v>
      </c>
    </row>
    <row r="414" spans="1:7" x14ac:dyDescent="0.3">
      <c r="A414" s="154" t="s">
        <v>1435</v>
      </c>
      <c r="B414" s="77" t="s">
        <v>3086</v>
      </c>
      <c r="C414" s="92">
        <v>32550</v>
      </c>
      <c r="D414" s="92">
        <v>12609566</v>
      </c>
      <c r="E414" s="77">
        <v>19.192427284200001</v>
      </c>
      <c r="F414" s="77">
        <v>10.893024004300001</v>
      </c>
      <c r="G414" s="155">
        <v>4.1048168357000003</v>
      </c>
    </row>
    <row r="415" spans="1:7" x14ac:dyDescent="0.3">
      <c r="A415" s="154" t="s">
        <v>1434</v>
      </c>
      <c r="B415" s="77" t="s">
        <v>3085</v>
      </c>
      <c r="C415" s="92">
        <v>34100</v>
      </c>
      <c r="D415" s="92">
        <v>17432933</v>
      </c>
      <c r="E415" s="77">
        <v>19.986188165800002</v>
      </c>
      <c r="F415" s="77">
        <v>11.343537960100001</v>
      </c>
      <c r="G415" s="155">
        <v>4.2745839518000004</v>
      </c>
    </row>
    <row r="416" spans="1:7" x14ac:dyDescent="0.3">
      <c r="A416" s="154" t="s">
        <v>1433</v>
      </c>
      <c r="B416" s="77" t="s">
        <v>3084</v>
      </c>
      <c r="C416" s="92">
        <v>34030</v>
      </c>
      <c r="D416" s="92">
        <v>9110014</v>
      </c>
      <c r="E416" s="77">
        <v>20.157972237100001</v>
      </c>
      <c r="F416" s="77">
        <v>11.441037249000001</v>
      </c>
      <c r="G416" s="155">
        <v>4.3113245963000004</v>
      </c>
    </row>
    <row r="417" spans="1:7" x14ac:dyDescent="0.3">
      <c r="A417" s="154" t="s">
        <v>1432</v>
      </c>
      <c r="B417" s="77" t="s">
        <v>3083</v>
      </c>
      <c r="C417" s="92">
        <v>32410</v>
      </c>
      <c r="D417" s="92">
        <v>15310811</v>
      </c>
      <c r="E417" s="77">
        <v>19.772938973700001</v>
      </c>
      <c r="F417" s="77">
        <v>11.22250436</v>
      </c>
      <c r="G417" s="155">
        <v>4.2289748757999996</v>
      </c>
    </row>
    <row r="418" spans="1:7" x14ac:dyDescent="0.3">
      <c r="A418" s="154" t="s">
        <v>1431</v>
      </c>
      <c r="B418" s="77" t="s">
        <v>3082</v>
      </c>
      <c r="C418" s="92">
        <v>32270</v>
      </c>
      <c r="D418" s="92">
        <v>18044413</v>
      </c>
      <c r="E418" s="77">
        <v>18.508415615899999</v>
      </c>
      <c r="F418" s="77">
        <v>10.5228924906</v>
      </c>
      <c r="G418" s="155">
        <v>3.9762392348</v>
      </c>
    </row>
    <row r="419" spans="1:7" x14ac:dyDescent="0.3">
      <c r="A419" s="154" t="s">
        <v>1429</v>
      </c>
      <c r="B419" s="77" t="s">
        <v>3081</v>
      </c>
      <c r="C419" s="92">
        <v>32900</v>
      </c>
      <c r="D419" s="92">
        <v>10158277</v>
      </c>
      <c r="E419" s="77">
        <v>19.417021291699999</v>
      </c>
      <c r="F419" s="77">
        <v>11.039476948200001</v>
      </c>
      <c r="G419" s="155">
        <v>4.1714387382</v>
      </c>
    </row>
    <row r="420" spans="1:7" x14ac:dyDescent="0.3">
      <c r="A420" s="154" t="s">
        <v>1428</v>
      </c>
      <c r="B420" s="77" t="s">
        <v>3080</v>
      </c>
      <c r="C420" s="92">
        <v>31350</v>
      </c>
      <c r="D420" s="92">
        <v>6416763</v>
      </c>
      <c r="E420" s="77">
        <v>18.6087162424</v>
      </c>
      <c r="F420" s="77">
        <v>10.5799180476</v>
      </c>
      <c r="G420" s="155">
        <v>3.9977872318999998</v>
      </c>
    </row>
    <row r="421" spans="1:7" x14ac:dyDescent="0.3">
      <c r="A421" s="154" t="s">
        <v>1427</v>
      </c>
      <c r="B421" s="77" t="s">
        <v>3079</v>
      </c>
      <c r="C421" s="92">
        <v>30040</v>
      </c>
      <c r="D421" s="92">
        <v>18537835</v>
      </c>
      <c r="E421" s="77">
        <v>17.700110566700001</v>
      </c>
      <c r="F421" s="77">
        <v>10.063333589899999</v>
      </c>
      <c r="G421" s="155">
        <v>3.8025877285999998</v>
      </c>
    </row>
    <row r="422" spans="1:7" x14ac:dyDescent="0.3">
      <c r="A422" s="154" t="s">
        <v>1426</v>
      </c>
      <c r="B422" s="77" t="s">
        <v>3078</v>
      </c>
      <c r="C422" s="92">
        <v>31330</v>
      </c>
      <c r="D422" s="92">
        <v>25922320</v>
      </c>
      <c r="E422" s="77">
        <v>17.835811414399998</v>
      </c>
      <c r="F422" s="77">
        <v>10.1404858141</v>
      </c>
      <c r="G422" s="155">
        <v>3.8317409010999999</v>
      </c>
    </row>
    <row r="423" spans="1:7" x14ac:dyDescent="0.3">
      <c r="A423" s="154" t="s">
        <v>1425</v>
      </c>
      <c r="B423" s="77" t="s">
        <v>3077</v>
      </c>
      <c r="C423" s="92">
        <v>30900</v>
      </c>
      <c r="D423" s="92">
        <v>9581836</v>
      </c>
      <c r="E423" s="77">
        <v>18.231113883700001</v>
      </c>
      <c r="F423" s="77">
        <v>10.3652335976</v>
      </c>
      <c r="G423" s="155">
        <v>3.9166653604000001</v>
      </c>
    </row>
    <row r="424" spans="1:7" x14ac:dyDescent="0.3">
      <c r="A424" s="154" t="s">
        <v>1423</v>
      </c>
      <c r="B424" s="77" t="s">
        <v>3076</v>
      </c>
      <c r="C424" s="92">
        <v>29430</v>
      </c>
      <c r="D424" s="92">
        <v>19073765</v>
      </c>
      <c r="E424" s="77">
        <v>17.617510050700002</v>
      </c>
      <c r="F424" s="77">
        <v>10.0163713665</v>
      </c>
      <c r="G424" s="155">
        <v>3.7848423192</v>
      </c>
    </row>
    <row r="425" spans="1:7" x14ac:dyDescent="0.3">
      <c r="A425" s="154" t="s">
        <v>1422</v>
      </c>
      <c r="B425" s="77" t="s">
        <v>3075</v>
      </c>
      <c r="C425" s="92">
        <v>28440</v>
      </c>
      <c r="D425" s="92">
        <v>11203423</v>
      </c>
      <c r="E425" s="77">
        <v>16.1661009842</v>
      </c>
      <c r="F425" s="77">
        <v>9.1911780122</v>
      </c>
      <c r="G425" s="155">
        <v>3.4730301253999998</v>
      </c>
    </row>
    <row r="426" spans="1:7" x14ac:dyDescent="0.3">
      <c r="A426" s="154" t="s">
        <v>1421</v>
      </c>
      <c r="B426" s="77" t="s">
        <v>3074</v>
      </c>
      <c r="C426" s="92">
        <v>27120</v>
      </c>
      <c r="D426" s="92">
        <v>13938655</v>
      </c>
      <c r="E426" s="77">
        <v>16.048100247099999</v>
      </c>
      <c r="F426" s="77">
        <v>9.1240891216000009</v>
      </c>
      <c r="G426" s="155">
        <v>3.4476795405999998</v>
      </c>
    </row>
    <row r="427" spans="1:7" x14ac:dyDescent="0.3">
      <c r="A427" s="154" t="s">
        <v>1420</v>
      </c>
      <c r="B427" s="77" t="s">
        <v>3073</v>
      </c>
      <c r="C427" s="92">
        <v>25910</v>
      </c>
      <c r="D427" s="92">
        <v>13650769</v>
      </c>
      <c r="E427" s="77">
        <v>15.4698966353</v>
      </c>
      <c r="F427" s="77">
        <v>8.7953535576000004</v>
      </c>
      <c r="G427" s="155">
        <v>3.3234616747999999</v>
      </c>
    </row>
    <row r="428" spans="1:7" x14ac:dyDescent="0.3">
      <c r="A428" s="154" t="s">
        <v>1419</v>
      </c>
      <c r="B428" s="77" t="s">
        <v>3072</v>
      </c>
      <c r="C428" s="92">
        <v>24980</v>
      </c>
      <c r="D428" s="92">
        <v>11395372</v>
      </c>
      <c r="E428" s="77">
        <v>14.814992544300001</v>
      </c>
      <c r="F428" s="77">
        <v>8.4230102147999997</v>
      </c>
      <c r="G428" s="155">
        <v>3.1827659287999999</v>
      </c>
    </row>
    <row r="429" spans="1:7" x14ac:dyDescent="0.3">
      <c r="A429" s="154" t="s">
        <v>1417</v>
      </c>
      <c r="B429" s="77" t="s">
        <v>3071</v>
      </c>
      <c r="C429" s="92">
        <v>23920</v>
      </c>
      <c r="D429" s="92">
        <v>15790593</v>
      </c>
      <c r="E429" s="77">
        <v>14.360689706400001</v>
      </c>
      <c r="F429" s="77">
        <v>8.1647179859999994</v>
      </c>
      <c r="G429" s="155">
        <v>3.0851661771000001</v>
      </c>
    </row>
    <row r="430" spans="1:7" x14ac:dyDescent="0.3">
      <c r="A430" s="154" t="s">
        <v>1416</v>
      </c>
      <c r="B430" s="77" t="s">
        <v>3070</v>
      </c>
      <c r="C430" s="92">
        <v>23560</v>
      </c>
      <c r="D430" s="92">
        <v>14385648</v>
      </c>
      <c r="E430" s="77">
        <v>13.564184730899999</v>
      </c>
      <c r="F430" s="77">
        <v>7.7118679743999996</v>
      </c>
      <c r="G430" s="155">
        <v>2.9140497292999998</v>
      </c>
    </row>
    <row r="431" spans="1:7" x14ac:dyDescent="0.3">
      <c r="A431" s="154" t="s">
        <v>1415</v>
      </c>
      <c r="B431" s="77" t="s">
        <v>3069</v>
      </c>
      <c r="C431" s="92">
        <v>24050</v>
      </c>
      <c r="D431" s="92">
        <v>20501886</v>
      </c>
      <c r="E431" s="77">
        <v>14.4845904804</v>
      </c>
      <c r="F431" s="77">
        <v>8.2351613210999997</v>
      </c>
      <c r="G431" s="155">
        <v>3.1117842912000002</v>
      </c>
    </row>
    <row r="432" spans="1:7" x14ac:dyDescent="0.3">
      <c r="A432" s="154" t="s">
        <v>1414</v>
      </c>
      <c r="B432" s="77" t="s">
        <v>3068</v>
      </c>
      <c r="C432" s="92">
        <v>24900</v>
      </c>
      <c r="D432" s="92">
        <v>19495572</v>
      </c>
      <c r="E432" s="77">
        <v>14.7028918441</v>
      </c>
      <c r="F432" s="77">
        <v>8.3592757686999999</v>
      </c>
      <c r="G432" s="155">
        <v>3.1586828732000001</v>
      </c>
    </row>
    <row r="433" spans="1:7" x14ac:dyDescent="0.3">
      <c r="A433" s="154" t="s">
        <v>1412</v>
      </c>
      <c r="B433" s="77" t="s">
        <v>3067</v>
      </c>
      <c r="C433" s="92">
        <v>23740</v>
      </c>
      <c r="D433" s="92">
        <v>20402884</v>
      </c>
      <c r="E433" s="77">
        <v>16.145960373200001</v>
      </c>
      <c r="F433" s="77">
        <v>9.7981168681999993</v>
      </c>
      <c r="G433" s="155">
        <v>3.2315758637999998</v>
      </c>
    </row>
    <row r="434" spans="1:7" x14ac:dyDescent="0.3">
      <c r="A434" s="154" t="s">
        <v>1411</v>
      </c>
      <c r="B434" s="77" t="s">
        <v>3066</v>
      </c>
      <c r="C434" s="92">
        <v>23532</v>
      </c>
      <c r="D434" s="92">
        <v>13723209</v>
      </c>
      <c r="E434" s="77">
        <v>15.409196467099999</v>
      </c>
      <c r="F434" s="77">
        <v>9.3510143924999998</v>
      </c>
      <c r="G434" s="155">
        <v>3.0841143068000001</v>
      </c>
    </row>
    <row r="435" spans="1:7" x14ac:dyDescent="0.3">
      <c r="A435" s="154" t="s">
        <v>1410</v>
      </c>
      <c r="B435" s="77" t="s">
        <v>3065</v>
      </c>
      <c r="C435" s="92">
        <v>24261</v>
      </c>
      <c r="D435" s="92">
        <v>16930179</v>
      </c>
      <c r="E435" s="77">
        <v>15.9621036816</v>
      </c>
      <c r="F435" s="77">
        <v>9.6865441087999997</v>
      </c>
      <c r="G435" s="155">
        <v>3.1947773809000002</v>
      </c>
    </row>
    <row r="436" spans="1:7" x14ac:dyDescent="0.3">
      <c r="A436" s="154" t="s">
        <v>1409</v>
      </c>
      <c r="B436" s="77" t="s">
        <v>3064</v>
      </c>
      <c r="C436" s="92">
        <v>25131</v>
      </c>
      <c r="D436" s="92">
        <v>12719641</v>
      </c>
      <c r="E436" s="77">
        <v>16.547102245800001</v>
      </c>
      <c r="F436" s="77">
        <v>10.041548343200001</v>
      </c>
      <c r="G436" s="155">
        <v>3.3118634628999999</v>
      </c>
    </row>
    <row r="437" spans="1:7" x14ac:dyDescent="0.3">
      <c r="A437" s="154" t="s">
        <v>1408</v>
      </c>
      <c r="B437" s="77" t="s">
        <v>3063</v>
      </c>
      <c r="C437" s="92">
        <v>24083</v>
      </c>
      <c r="D437" s="92">
        <v>15385048</v>
      </c>
      <c r="E437" s="77">
        <v>16.401354032099999</v>
      </c>
      <c r="F437" s="77">
        <v>9.9531015738999997</v>
      </c>
      <c r="G437" s="155">
        <v>3.2826923019000001</v>
      </c>
    </row>
    <row r="438" spans="1:7" x14ac:dyDescent="0.3">
      <c r="A438" s="154" t="s">
        <v>1407</v>
      </c>
      <c r="B438" s="77" t="s">
        <v>3062</v>
      </c>
      <c r="C438" s="92">
        <v>23364</v>
      </c>
      <c r="D438" s="92">
        <v>15468618</v>
      </c>
      <c r="E438" s="77">
        <v>15.6498815907</v>
      </c>
      <c r="F438" s="77">
        <v>9.4970732775000002</v>
      </c>
      <c r="G438" s="155">
        <v>3.1322868662999999</v>
      </c>
    </row>
    <row r="439" spans="1:7" x14ac:dyDescent="0.3">
      <c r="A439" s="154" t="s">
        <v>1406</v>
      </c>
      <c r="B439" s="77" t="s">
        <v>3061</v>
      </c>
      <c r="C439" s="92">
        <v>22294</v>
      </c>
      <c r="D439" s="92">
        <v>14567003</v>
      </c>
      <c r="E439" s="77">
        <v>15.124385737600001</v>
      </c>
      <c r="F439" s="77">
        <v>9.1781780451999992</v>
      </c>
      <c r="G439" s="155">
        <v>3.0271101113999999</v>
      </c>
    </row>
    <row r="440" spans="1:7" x14ac:dyDescent="0.3">
      <c r="A440" s="154" t="s">
        <v>1405</v>
      </c>
      <c r="B440" s="77" t="s">
        <v>3060</v>
      </c>
      <c r="C440" s="92">
        <v>21545</v>
      </c>
      <c r="D440" s="92">
        <v>16753956</v>
      </c>
      <c r="E440" s="77">
        <v>14.6751068402</v>
      </c>
      <c r="F440" s="77">
        <v>8.9055347932999993</v>
      </c>
      <c r="G440" s="155">
        <v>2.9371880003999999</v>
      </c>
    </row>
    <row r="441" spans="1:7" x14ac:dyDescent="0.3">
      <c r="A441" s="154" t="s">
        <v>1404</v>
      </c>
      <c r="B441" s="77" t="s">
        <v>3059</v>
      </c>
      <c r="C441" s="92">
        <v>22370</v>
      </c>
      <c r="D441" s="92">
        <v>16397100</v>
      </c>
      <c r="E441" s="77">
        <v>14.622289826999999</v>
      </c>
      <c r="F441" s="77">
        <v>8.8734829824000006</v>
      </c>
      <c r="G441" s="155">
        <v>2.9266167999000001</v>
      </c>
    </row>
    <row r="442" spans="1:7" x14ac:dyDescent="0.3">
      <c r="A442" s="154" t="s">
        <v>1402</v>
      </c>
      <c r="B442" s="77" t="s">
        <v>3058</v>
      </c>
      <c r="C442" s="92">
        <v>21687</v>
      </c>
      <c r="D442" s="92">
        <v>12015490</v>
      </c>
      <c r="E442" s="77">
        <v>14.686472526599999</v>
      </c>
      <c r="F442" s="77">
        <v>8.9124320184000005</v>
      </c>
      <c r="G442" s="155">
        <v>2.9394628156999998</v>
      </c>
    </row>
    <row r="443" spans="1:7" x14ac:dyDescent="0.3">
      <c r="A443" s="154" t="s">
        <v>1401</v>
      </c>
      <c r="B443" s="77" t="s">
        <v>3057</v>
      </c>
      <c r="C443" s="92">
        <v>20928</v>
      </c>
      <c r="D443" s="92">
        <v>45344901</v>
      </c>
      <c r="E443" s="77">
        <v>14.1730109297</v>
      </c>
      <c r="F443" s="77">
        <v>8.6008397304000006</v>
      </c>
      <c r="G443" s="155">
        <v>2.8366946889000002</v>
      </c>
    </row>
    <row r="444" spans="1:7" x14ac:dyDescent="0.3">
      <c r="A444" s="154" t="s">
        <v>1400</v>
      </c>
      <c r="B444" s="77" t="s">
        <v>3056</v>
      </c>
      <c r="C444" s="92">
        <v>20521</v>
      </c>
      <c r="D444" s="92">
        <v>9376912</v>
      </c>
      <c r="E444" s="77">
        <v>13.7197206136</v>
      </c>
      <c r="F444" s="77">
        <v>8.3257621637000003</v>
      </c>
      <c r="G444" s="155">
        <v>2.7459697019</v>
      </c>
    </row>
    <row r="445" spans="1:7" x14ac:dyDescent="0.3">
      <c r="A445" s="154" t="s">
        <v>1398</v>
      </c>
      <c r="B445" s="77" t="s">
        <v>3055</v>
      </c>
      <c r="C445" s="92">
        <v>19544</v>
      </c>
      <c r="D445" s="92">
        <v>34832868</v>
      </c>
      <c r="E445" s="77">
        <v>13.6943149617</v>
      </c>
      <c r="F445" s="77">
        <v>8.3103448369000006</v>
      </c>
      <c r="G445" s="155">
        <v>2.7408848205999998</v>
      </c>
    </row>
    <row r="446" spans="1:7" x14ac:dyDescent="0.3">
      <c r="A446" s="154" t="s">
        <v>1397</v>
      </c>
      <c r="B446" s="77" t="s">
        <v>3054</v>
      </c>
      <c r="C446" s="92">
        <v>19508</v>
      </c>
      <c r="D446" s="92">
        <v>17056251</v>
      </c>
      <c r="E446" s="77">
        <v>12.786397190000001</v>
      </c>
      <c r="F446" s="77">
        <v>7.7593782651999996</v>
      </c>
      <c r="G446" s="155">
        <v>2.5591672213000001</v>
      </c>
    </row>
    <row r="447" spans="1:7" x14ac:dyDescent="0.3">
      <c r="A447" s="154" t="s">
        <v>1396</v>
      </c>
      <c r="B447" s="77" t="s">
        <v>3053</v>
      </c>
      <c r="C447" s="92">
        <v>20117</v>
      </c>
      <c r="D447" s="92">
        <v>22707924</v>
      </c>
      <c r="E447" s="77">
        <v>13.7070177876</v>
      </c>
      <c r="F447" s="77">
        <v>8.3180535002999996</v>
      </c>
      <c r="G447" s="155">
        <v>2.7434272612999999</v>
      </c>
    </row>
    <row r="448" spans="1:7" x14ac:dyDescent="0.3">
      <c r="A448" s="154" t="s">
        <v>1395</v>
      </c>
      <c r="B448" s="77" t="s">
        <v>3052</v>
      </c>
      <c r="C448" s="92">
        <v>20271</v>
      </c>
      <c r="D448" s="92">
        <v>2478828</v>
      </c>
      <c r="E448" s="77">
        <v>13.5525781667</v>
      </c>
      <c r="F448" s="77">
        <v>8.2243323824000001</v>
      </c>
      <c r="G448" s="155">
        <v>2.7125165355999998</v>
      </c>
    </row>
    <row r="449" spans="1:7" x14ac:dyDescent="0.3">
      <c r="A449" s="154" t="s">
        <v>1394</v>
      </c>
      <c r="B449" s="77" t="s">
        <v>3051</v>
      </c>
      <c r="C449" s="92">
        <v>21337</v>
      </c>
      <c r="D449" s="92">
        <v>1224425</v>
      </c>
      <c r="E449" s="77">
        <v>13.9069201542</v>
      </c>
      <c r="F449" s="77">
        <v>8.4393635187000005</v>
      </c>
      <c r="G449" s="155">
        <v>2.7834372481999998</v>
      </c>
    </row>
    <row r="450" spans="1:7" x14ac:dyDescent="0.3">
      <c r="A450" s="154" t="s">
        <v>1392</v>
      </c>
      <c r="B450" s="77" t="s">
        <v>3050</v>
      </c>
      <c r="C450" s="92">
        <v>21895</v>
      </c>
      <c r="D450" s="92">
        <v>24393112</v>
      </c>
      <c r="E450" s="77">
        <v>14.578164221</v>
      </c>
      <c r="F450" s="77">
        <v>8.8467055201000004</v>
      </c>
      <c r="G450" s="155">
        <v>2.9177851640000001</v>
      </c>
    </row>
    <row r="451" spans="1:7" x14ac:dyDescent="0.3">
      <c r="A451" s="154" t="s">
        <v>1391</v>
      </c>
      <c r="B451" s="77" t="s">
        <v>3049</v>
      </c>
      <c r="C451" s="92">
        <v>22952</v>
      </c>
      <c r="D451" s="92">
        <v>2080814</v>
      </c>
      <c r="E451" s="77">
        <v>15.2387111713</v>
      </c>
      <c r="F451" s="77">
        <v>9.2475560156000007</v>
      </c>
      <c r="G451" s="155">
        <v>3.0499920772000002</v>
      </c>
    </row>
    <row r="452" spans="1:7" x14ac:dyDescent="0.3">
      <c r="A452" s="154" t="s">
        <v>1390</v>
      </c>
      <c r="B452" s="77" t="s">
        <v>3048</v>
      </c>
      <c r="C452" s="92">
        <v>23992</v>
      </c>
      <c r="D452" s="92">
        <v>11219002</v>
      </c>
      <c r="E452" s="77">
        <v>16.006897857399998</v>
      </c>
      <c r="F452" s="77">
        <v>9.7137272901999996</v>
      </c>
      <c r="G452" s="155">
        <v>3.2037428294999999</v>
      </c>
    </row>
    <row r="453" spans="1:7" x14ac:dyDescent="0.3">
      <c r="A453" s="154" t="s">
        <v>1389</v>
      </c>
      <c r="B453" s="77" t="s">
        <v>3047</v>
      </c>
      <c r="C453" s="92">
        <v>25202</v>
      </c>
      <c r="D453" s="92">
        <v>32271926</v>
      </c>
      <c r="E453" s="77">
        <v>16.713576122999999</v>
      </c>
      <c r="F453" s="77">
        <v>10.142572405299999</v>
      </c>
      <c r="G453" s="155">
        <v>3.3451828164999999</v>
      </c>
    </row>
    <row r="454" spans="1:7" x14ac:dyDescent="0.3">
      <c r="A454" s="154" t="s">
        <v>1388</v>
      </c>
      <c r="B454" s="77" t="s">
        <v>3046</v>
      </c>
      <c r="C454" s="92">
        <v>24645</v>
      </c>
      <c r="D454" s="92">
        <v>6548538</v>
      </c>
      <c r="E454" s="77">
        <v>16.519690884500001</v>
      </c>
      <c r="F454" s="77">
        <v>10.0249138591</v>
      </c>
      <c r="G454" s="155">
        <v>3.3063771435999998</v>
      </c>
    </row>
    <row r="455" spans="1:7" x14ac:dyDescent="0.3">
      <c r="A455" s="154" t="s">
        <v>1386</v>
      </c>
      <c r="B455" s="77" t="s">
        <v>3045</v>
      </c>
      <c r="C455" s="92">
        <v>23533</v>
      </c>
      <c r="D455" s="92">
        <v>15258907</v>
      </c>
      <c r="E455" s="77">
        <v>15.795629804400001</v>
      </c>
      <c r="F455" s="77">
        <v>9.5855200466999992</v>
      </c>
      <c r="G455" s="155">
        <v>3.1614580273000001</v>
      </c>
    </row>
    <row r="456" spans="1:7" x14ac:dyDescent="0.3">
      <c r="A456" s="154" t="s">
        <v>1385</v>
      </c>
      <c r="B456" s="77" t="s">
        <v>3044</v>
      </c>
      <c r="C456" s="92">
        <v>23142</v>
      </c>
      <c r="D456" s="92" t="s">
        <v>3422</v>
      </c>
      <c r="E456" s="77">
        <v>15.506807656099999</v>
      </c>
      <c r="F456" s="77">
        <v>9.4102493847000002</v>
      </c>
      <c r="G456" s="155">
        <v>3.1036509559000001</v>
      </c>
    </row>
    <row r="457" spans="1:7" x14ac:dyDescent="0.3">
      <c r="A457" s="154" t="s">
        <v>1384</v>
      </c>
      <c r="B457" s="77" t="s">
        <v>3043</v>
      </c>
      <c r="C457" s="92">
        <v>23142</v>
      </c>
      <c r="D457" s="92" t="s">
        <v>3422</v>
      </c>
      <c r="E457" s="77">
        <v>15.506807656099999</v>
      </c>
      <c r="F457" s="77">
        <v>9.4102493847000002</v>
      </c>
      <c r="G457" s="155">
        <v>3.1036509559000001</v>
      </c>
    </row>
    <row r="458" spans="1:7" x14ac:dyDescent="0.3">
      <c r="A458" s="154" t="s">
        <v>1383</v>
      </c>
      <c r="B458" s="77" t="s">
        <v>3042</v>
      </c>
      <c r="C458" s="92">
        <v>23142</v>
      </c>
      <c r="D458" s="92">
        <v>2287926</v>
      </c>
      <c r="E458" s="77">
        <v>15.506807656099999</v>
      </c>
      <c r="F458" s="77">
        <v>9.4102493847000002</v>
      </c>
      <c r="G458" s="155">
        <v>3.1036509559000001</v>
      </c>
    </row>
    <row r="459" spans="1:7" x14ac:dyDescent="0.3">
      <c r="A459" s="154" t="s">
        <v>1382</v>
      </c>
      <c r="B459" s="77" t="s">
        <v>3041</v>
      </c>
      <c r="C459" s="92">
        <v>22090</v>
      </c>
      <c r="D459" s="92">
        <v>9767799</v>
      </c>
      <c r="E459" s="77">
        <v>14.768706610500001</v>
      </c>
      <c r="F459" s="77">
        <v>8.9623354707999994</v>
      </c>
      <c r="G459" s="155">
        <v>2.9559217736000001</v>
      </c>
    </row>
    <row r="460" spans="1:7" x14ac:dyDescent="0.3">
      <c r="A460" s="154" t="s">
        <v>1380</v>
      </c>
      <c r="B460" s="77" t="s">
        <v>3040</v>
      </c>
      <c r="C460" s="92">
        <v>21039</v>
      </c>
      <c r="D460" s="92">
        <v>32371433</v>
      </c>
      <c r="E460" s="77">
        <v>14.0700511824</v>
      </c>
      <c r="F460" s="77">
        <v>8.5383589852000004</v>
      </c>
      <c r="G460" s="155">
        <v>2.8160875385000002</v>
      </c>
    </row>
    <row r="461" spans="1:7" x14ac:dyDescent="0.3">
      <c r="A461" s="154" t="s">
        <v>1379</v>
      </c>
      <c r="B461" s="77" t="s">
        <v>3039</v>
      </c>
      <c r="C461" s="92">
        <v>20043</v>
      </c>
      <c r="D461" s="92">
        <v>7726742</v>
      </c>
      <c r="E461" s="77">
        <v>13.400144255100001</v>
      </c>
      <c r="F461" s="77">
        <v>8.1318284218999999</v>
      </c>
      <c r="G461" s="155">
        <v>2.6820072480000001</v>
      </c>
    </row>
    <row r="462" spans="1:7" x14ac:dyDescent="0.3">
      <c r="A462" s="154" t="s">
        <v>1378</v>
      </c>
      <c r="B462" s="77" t="s">
        <v>3038</v>
      </c>
      <c r="C462" s="92">
        <v>19089</v>
      </c>
      <c r="D462" s="92">
        <v>11886876</v>
      </c>
      <c r="E462" s="77">
        <v>12.813808551299999</v>
      </c>
      <c r="F462" s="77">
        <v>7.7760127493000004</v>
      </c>
      <c r="G462" s="155">
        <v>2.5646535406000002</v>
      </c>
    </row>
    <row r="463" spans="1:7" x14ac:dyDescent="0.3">
      <c r="A463" s="154" t="s">
        <v>1377</v>
      </c>
      <c r="B463" s="77" t="s">
        <v>3037</v>
      </c>
      <c r="C463" s="92">
        <v>18254</v>
      </c>
      <c r="D463" s="92">
        <v>25102315</v>
      </c>
      <c r="E463" s="77">
        <v>12.2207871496</v>
      </c>
      <c r="F463" s="77">
        <v>7.4161398854999998</v>
      </c>
      <c r="G463" s="155">
        <v>2.4459617065999999</v>
      </c>
    </row>
    <row r="464" spans="1:7" x14ac:dyDescent="0.3">
      <c r="A464" s="154" t="s">
        <v>1376</v>
      </c>
      <c r="B464" s="77" t="s">
        <v>3036</v>
      </c>
      <c r="C464" s="92">
        <v>17409</v>
      </c>
      <c r="D464" s="92">
        <v>6453668</v>
      </c>
      <c r="E464" s="77">
        <v>11.639131434199999</v>
      </c>
      <c r="F464" s="77">
        <v>7.0631642467000004</v>
      </c>
      <c r="G464" s="155">
        <v>2.3295446878999999</v>
      </c>
    </row>
    <row r="465" spans="1:7" x14ac:dyDescent="0.3">
      <c r="A465" s="154" t="s">
        <v>1374</v>
      </c>
      <c r="B465" s="77" t="s">
        <v>3035</v>
      </c>
      <c r="C465" s="92">
        <v>16580</v>
      </c>
      <c r="D465" s="92">
        <v>23028889</v>
      </c>
      <c r="E465" s="77">
        <v>11.2994979821</v>
      </c>
      <c r="F465" s="77">
        <v>6.8570589312000001</v>
      </c>
      <c r="G465" s="155">
        <v>2.2615678539999999</v>
      </c>
    </row>
    <row r="466" spans="1:7" x14ac:dyDescent="0.3">
      <c r="A466" s="154" t="s">
        <v>1373</v>
      </c>
      <c r="B466" s="77" t="s">
        <v>3034</v>
      </c>
      <c r="C466" s="92">
        <v>16097</v>
      </c>
      <c r="D466" s="92">
        <v>18149942</v>
      </c>
      <c r="E466" s="77">
        <v>10.6844137774</v>
      </c>
      <c r="F466" s="77">
        <v>6.4837973363000003</v>
      </c>
      <c r="G466" s="155">
        <v>2.1384602021000001</v>
      </c>
    </row>
    <row r="467" spans="1:7" x14ac:dyDescent="0.3">
      <c r="A467" s="154" t="s">
        <v>1372</v>
      </c>
      <c r="B467" s="77" t="s">
        <v>3033</v>
      </c>
      <c r="C467" s="92">
        <v>15980</v>
      </c>
      <c r="D467" s="92">
        <v>27718066</v>
      </c>
      <c r="E467" s="77">
        <v>10.7893792341</v>
      </c>
      <c r="F467" s="77">
        <v>6.5474952388999998</v>
      </c>
      <c r="G467" s="155">
        <v>2.1594687905000001</v>
      </c>
    </row>
    <row r="468" spans="1:7" x14ac:dyDescent="0.3">
      <c r="A468" s="154" t="s">
        <v>1371</v>
      </c>
      <c r="B468" s="77" t="s">
        <v>3032</v>
      </c>
      <c r="C468" s="92">
        <v>15370</v>
      </c>
      <c r="D468" s="92">
        <v>21319578</v>
      </c>
      <c r="E468" s="77">
        <v>9.9616898368999998</v>
      </c>
      <c r="F468" s="77">
        <v>6.0452149622000002</v>
      </c>
      <c r="G468" s="155">
        <v>1.993808711</v>
      </c>
    </row>
    <row r="469" spans="1:7" x14ac:dyDescent="0.3">
      <c r="A469" s="154" t="s">
        <v>1370</v>
      </c>
      <c r="B469" s="77" t="s">
        <v>3031</v>
      </c>
      <c r="C469" s="92">
        <v>14993</v>
      </c>
      <c r="D469" s="92">
        <v>16576726</v>
      </c>
      <c r="E469" s="77">
        <v>10.1121180391</v>
      </c>
      <c r="F469" s="77">
        <v>6.1365017653000002</v>
      </c>
      <c r="G469" s="155">
        <v>2.0239165607</v>
      </c>
    </row>
    <row r="470" spans="1:7" x14ac:dyDescent="0.3">
      <c r="A470" s="154" t="s">
        <v>1369</v>
      </c>
      <c r="B470" s="77" t="s">
        <v>3030</v>
      </c>
      <c r="C470" s="92">
        <v>14405</v>
      </c>
      <c r="D470" s="92">
        <v>14230381</v>
      </c>
      <c r="E470" s="77">
        <v>9.5939764535999998</v>
      </c>
      <c r="F470" s="77">
        <v>5.8220694434000002</v>
      </c>
      <c r="G470" s="155">
        <v>1.9202117452</v>
      </c>
    </row>
    <row r="471" spans="1:7" x14ac:dyDescent="0.3">
      <c r="A471" s="154" t="s">
        <v>1368</v>
      </c>
      <c r="B471" s="77" t="s">
        <v>3029</v>
      </c>
      <c r="C471" s="92">
        <v>14196</v>
      </c>
      <c r="D471" s="92">
        <v>12314185</v>
      </c>
      <c r="E471" s="77">
        <v>9.4268340067</v>
      </c>
      <c r="F471" s="77">
        <v>5.7206396622</v>
      </c>
      <c r="G471" s="155">
        <v>1.8867585789000001</v>
      </c>
    </row>
    <row r="472" spans="1:7" x14ac:dyDescent="0.3">
      <c r="A472" s="154" t="s">
        <v>1367</v>
      </c>
      <c r="B472" s="77" t="s">
        <v>3028</v>
      </c>
      <c r="C472" s="92">
        <v>14818</v>
      </c>
      <c r="D472" s="92">
        <v>11393329</v>
      </c>
      <c r="E472" s="77">
        <v>9.8079187857000001</v>
      </c>
      <c r="F472" s="77">
        <v>5.9518995633999996</v>
      </c>
      <c r="G472" s="155">
        <v>1.963031798</v>
      </c>
    </row>
    <row r="473" spans="1:7" x14ac:dyDescent="0.3">
      <c r="A473" s="154" t="s">
        <v>1366</v>
      </c>
      <c r="B473" s="77" t="s">
        <v>3027</v>
      </c>
      <c r="C473" s="92">
        <v>14865</v>
      </c>
      <c r="D473" s="92">
        <v>22318522</v>
      </c>
      <c r="E473" s="77">
        <v>9.9944497564999999</v>
      </c>
      <c r="F473" s="77">
        <v>6.0650951993</v>
      </c>
      <c r="G473" s="155">
        <v>2.0003655316</v>
      </c>
    </row>
    <row r="474" spans="1:7" x14ac:dyDescent="0.3">
      <c r="A474" s="154" t="s">
        <v>1365</v>
      </c>
      <c r="B474" s="77" t="s">
        <v>3026</v>
      </c>
      <c r="C474" s="92">
        <v>15024</v>
      </c>
      <c r="D474" s="92">
        <v>14327553</v>
      </c>
      <c r="E474" s="77">
        <v>9.7731531566999994</v>
      </c>
      <c r="F474" s="77">
        <v>5.9308021688999997</v>
      </c>
      <c r="G474" s="155">
        <v>1.9560735393999999</v>
      </c>
    </row>
    <row r="475" spans="1:7" x14ac:dyDescent="0.3">
      <c r="A475" s="154" t="s">
        <v>1364</v>
      </c>
      <c r="B475" s="77" t="s">
        <v>3025</v>
      </c>
      <c r="C475" s="92">
        <v>14912</v>
      </c>
      <c r="D475" s="92">
        <v>7820756</v>
      </c>
      <c r="E475" s="77">
        <v>9.9997983147999996</v>
      </c>
      <c r="F475" s="77">
        <v>6.0683409522999998</v>
      </c>
      <c r="G475" s="155">
        <v>2.0014360329000001</v>
      </c>
    </row>
    <row r="476" spans="1:7" x14ac:dyDescent="0.3">
      <c r="A476" s="154" t="s">
        <v>1363</v>
      </c>
      <c r="B476" s="77" t="s">
        <v>3024</v>
      </c>
      <c r="C476" s="92">
        <v>14245</v>
      </c>
      <c r="D476" s="92">
        <v>11590350</v>
      </c>
      <c r="E476" s="77">
        <v>9.6381020595999995</v>
      </c>
      <c r="F476" s="77">
        <v>5.8488469057000003</v>
      </c>
      <c r="G476" s="155">
        <v>1.9290433811000001</v>
      </c>
    </row>
    <row r="477" spans="1:7" x14ac:dyDescent="0.3">
      <c r="A477" s="154" t="s">
        <v>1362</v>
      </c>
      <c r="B477" s="77" t="s">
        <v>3023</v>
      </c>
      <c r="C477" s="92">
        <v>13730</v>
      </c>
      <c r="D477" s="92">
        <v>11000484</v>
      </c>
      <c r="E477" s="77">
        <v>9.2864343513000005</v>
      </c>
      <c r="F477" s="77">
        <v>5.6354386458999999</v>
      </c>
      <c r="G477" s="155">
        <v>1.8586579191999999</v>
      </c>
    </row>
    <row r="478" spans="1:7" x14ac:dyDescent="0.3">
      <c r="A478" s="154" t="s">
        <v>1361</v>
      </c>
      <c r="B478" s="77" t="s">
        <v>3022</v>
      </c>
      <c r="C478" s="92">
        <v>13613</v>
      </c>
      <c r="D478" s="92">
        <v>12662987</v>
      </c>
      <c r="E478" s="77">
        <v>9.1627489406000002</v>
      </c>
      <c r="F478" s="77">
        <v>5.5603806078</v>
      </c>
      <c r="G478" s="155">
        <v>1.8339025761000001</v>
      </c>
    </row>
    <row r="479" spans="1:7" x14ac:dyDescent="0.3">
      <c r="A479" s="154" t="s">
        <v>1360</v>
      </c>
      <c r="B479" s="77" t="s">
        <v>3021</v>
      </c>
      <c r="C479" s="92">
        <v>13053</v>
      </c>
      <c r="D479" s="92">
        <v>3615581</v>
      </c>
      <c r="E479" s="77">
        <v>8.7669556261999997</v>
      </c>
      <c r="F479" s="77">
        <v>5.3201948858000003</v>
      </c>
      <c r="G479" s="155">
        <v>1.7546854783000001</v>
      </c>
    </row>
    <row r="480" spans="1:7" x14ac:dyDescent="0.3">
      <c r="A480" s="154" t="s">
        <v>1358</v>
      </c>
      <c r="B480" s="77" t="s">
        <v>3020</v>
      </c>
      <c r="C480" s="92">
        <v>12489</v>
      </c>
      <c r="D480" s="92">
        <v>8320286</v>
      </c>
      <c r="E480" s="77">
        <v>8.2768939718999999</v>
      </c>
      <c r="F480" s="77">
        <v>5.0228027672</v>
      </c>
      <c r="G480" s="155">
        <v>1.6566007948000001</v>
      </c>
    </row>
    <row r="481" spans="1:7" x14ac:dyDescent="0.3">
      <c r="A481" s="154" t="s">
        <v>1357</v>
      </c>
      <c r="B481" s="77" t="s">
        <v>3019</v>
      </c>
      <c r="C481" s="92">
        <v>12943</v>
      </c>
      <c r="D481" s="92">
        <v>12615799</v>
      </c>
      <c r="E481" s="77">
        <v>8.4808077570999991</v>
      </c>
      <c r="F481" s="77">
        <v>5.1465471003000003</v>
      </c>
      <c r="G481" s="155">
        <v>1.6974136577000001</v>
      </c>
    </row>
    <row r="482" spans="1:7" x14ac:dyDescent="0.3">
      <c r="A482" s="154" t="s">
        <v>1356</v>
      </c>
      <c r="B482" s="77" t="s">
        <v>3018</v>
      </c>
      <c r="C482" s="92">
        <v>12422</v>
      </c>
      <c r="D482" s="92">
        <v>9124516</v>
      </c>
      <c r="E482" s="77">
        <v>8.4072650805000002</v>
      </c>
      <c r="F482" s="77">
        <v>5.1019179966000001</v>
      </c>
      <c r="G482" s="155">
        <v>1.6826942645</v>
      </c>
    </row>
    <row r="483" spans="1:7" x14ac:dyDescent="0.3">
      <c r="A483" s="154" t="s">
        <v>1355</v>
      </c>
      <c r="B483" s="77" t="s">
        <v>3017</v>
      </c>
      <c r="C483" s="92">
        <v>11977</v>
      </c>
      <c r="D483" s="92">
        <v>15492940</v>
      </c>
      <c r="E483" s="77">
        <v>8.1966655973000009</v>
      </c>
      <c r="F483" s="77">
        <v>4.9741164722000004</v>
      </c>
      <c r="G483" s="155">
        <v>1.640543275</v>
      </c>
    </row>
    <row r="484" spans="1:7" x14ac:dyDescent="0.3">
      <c r="A484" s="154" t="s">
        <v>1354</v>
      </c>
      <c r="B484" s="77" t="s">
        <v>3016</v>
      </c>
      <c r="C484" s="92">
        <v>11677</v>
      </c>
      <c r="D484" s="92">
        <v>9678414</v>
      </c>
      <c r="E484" s="77">
        <v>7.7086096522999998</v>
      </c>
      <c r="F484" s="77">
        <v>4.6779415110000002</v>
      </c>
      <c r="G484" s="155">
        <v>1.5428600294000001</v>
      </c>
    </row>
    <row r="485" spans="1:7" x14ac:dyDescent="0.3">
      <c r="A485" s="154" t="s">
        <v>1353</v>
      </c>
      <c r="B485" s="77" t="s">
        <v>3015</v>
      </c>
      <c r="C485" s="92">
        <v>12121</v>
      </c>
      <c r="D485" s="92">
        <v>6817470</v>
      </c>
      <c r="E485" s="77">
        <v>8.1826256318000006</v>
      </c>
      <c r="F485" s="77">
        <v>4.9655963706000001</v>
      </c>
      <c r="G485" s="155">
        <v>1.6377332090000001</v>
      </c>
    </row>
    <row r="486" spans="1:7" x14ac:dyDescent="0.3">
      <c r="A486" s="154" t="s">
        <v>1352</v>
      </c>
      <c r="B486" s="77" t="s">
        <v>3014</v>
      </c>
      <c r="C486" s="92">
        <v>12035</v>
      </c>
      <c r="D486" s="92">
        <v>8401267</v>
      </c>
      <c r="E486" s="77">
        <v>8.0221688827000008</v>
      </c>
      <c r="F486" s="77">
        <v>4.8682237806000002</v>
      </c>
      <c r="G486" s="155">
        <v>1.6056181694</v>
      </c>
    </row>
    <row r="487" spans="1:7" x14ac:dyDescent="0.3">
      <c r="A487" s="154" t="s">
        <v>1351</v>
      </c>
      <c r="B487" s="77" t="s">
        <v>3013</v>
      </c>
      <c r="C487" s="92">
        <v>12090</v>
      </c>
      <c r="D487" s="92">
        <v>5032031</v>
      </c>
      <c r="E487" s="77">
        <v>8.1177743624000005</v>
      </c>
      <c r="F487" s="77">
        <v>4.9262416155000004</v>
      </c>
      <c r="G487" s="155">
        <v>1.6247533805000001</v>
      </c>
    </row>
    <row r="488" spans="1:7" x14ac:dyDescent="0.3">
      <c r="A488" s="154" t="s">
        <v>1350</v>
      </c>
      <c r="B488" s="77" t="s">
        <v>3012</v>
      </c>
      <c r="C488" s="92">
        <v>11564</v>
      </c>
      <c r="D488" s="92">
        <v>16794281</v>
      </c>
      <c r="E488" s="77">
        <v>7.7881694570000004</v>
      </c>
      <c r="F488" s="77">
        <v>4.7262220869</v>
      </c>
      <c r="G488" s="155">
        <v>1.5587837364999999</v>
      </c>
    </row>
    <row r="489" spans="1:7" x14ac:dyDescent="0.3">
      <c r="A489" s="154" t="s">
        <v>1349</v>
      </c>
      <c r="B489" s="77" t="s">
        <v>3011</v>
      </c>
      <c r="C489" s="92">
        <v>12054</v>
      </c>
      <c r="D489" s="92">
        <v>8967296</v>
      </c>
      <c r="E489" s="77">
        <v>7.8811006575000002</v>
      </c>
      <c r="F489" s="77">
        <v>4.7826170452000003</v>
      </c>
      <c r="G489" s="155">
        <v>1.5773836969999999</v>
      </c>
    </row>
    <row r="490" spans="1:7" x14ac:dyDescent="0.3">
      <c r="A490" s="154" t="s">
        <v>1347</v>
      </c>
      <c r="B490" s="77" t="s">
        <v>3010</v>
      </c>
      <c r="C490" s="92">
        <v>12408</v>
      </c>
      <c r="D490" s="92">
        <v>15382433</v>
      </c>
      <c r="E490" s="77">
        <v>8.2080312837000005</v>
      </c>
      <c r="F490" s="77">
        <v>4.9810136972999999</v>
      </c>
      <c r="G490" s="155">
        <v>1.6428180903</v>
      </c>
    </row>
    <row r="491" spans="1:7" x14ac:dyDescent="0.3">
      <c r="A491" s="154" t="s">
        <v>1346</v>
      </c>
      <c r="B491" s="77" t="s">
        <v>3009</v>
      </c>
      <c r="C491" s="92">
        <v>12495</v>
      </c>
      <c r="D491" s="92">
        <v>7348955</v>
      </c>
      <c r="E491" s="77">
        <v>8.3537794973999997</v>
      </c>
      <c r="F491" s="77">
        <v>5.0694604665999998</v>
      </c>
      <c r="G491" s="155">
        <v>1.6719892513000001</v>
      </c>
    </row>
    <row r="492" spans="1:7" x14ac:dyDescent="0.3">
      <c r="A492" s="154" t="s">
        <v>1345</v>
      </c>
      <c r="B492" s="77" t="s">
        <v>3008</v>
      </c>
      <c r="C492" s="92">
        <v>13152</v>
      </c>
      <c r="D492" s="92">
        <v>3496574</v>
      </c>
      <c r="E492" s="77">
        <v>8.7930298479999998</v>
      </c>
      <c r="F492" s="77">
        <v>5.3360179316999998</v>
      </c>
      <c r="G492" s="155">
        <v>1.7599041723</v>
      </c>
    </row>
    <row r="493" spans="1:7" x14ac:dyDescent="0.3">
      <c r="A493" s="154" t="s">
        <v>1344</v>
      </c>
      <c r="B493" s="77" t="s">
        <v>3007</v>
      </c>
      <c r="C493" s="92">
        <v>13844</v>
      </c>
      <c r="D493" s="92">
        <v>12081523</v>
      </c>
      <c r="E493" s="77">
        <v>9.2276002100000003</v>
      </c>
      <c r="F493" s="77">
        <v>5.5997353628999997</v>
      </c>
      <c r="G493" s="155">
        <v>1.8468824046000001</v>
      </c>
    </row>
    <row r="494" spans="1:7" x14ac:dyDescent="0.3">
      <c r="A494" s="154" t="s">
        <v>1342</v>
      </c>
      <c r="B494" s="77" t="s">
        <v>3006</v>
      </c>
      <c r="C494" s="92">
        <v>14528</v>
      </c>
      <c r="D494" s="92">
        <v>19157981</v>
      </c>
      <c r="E494" s="77">
        <v>9.6701934093999995</v>
      </c>
      <c r="F494" s="77">
        <v>5.8683214237000003</v>
      </c>
      <c r="G494" s="155">
        <v>1.9354663889999999</v>
      </c>
    </row>
    <row r="495" spans="1:7" x14ac:dyDescent="0.3">
      <c r="A495" s="154" t="s">
        <v>1341</v>
      </c>
      <c r="B495" s="77" t="s">
        <v>3005</v>
      </c>
      <c r="C495" s="92">
        <v>14871</v>
      </c>
      <c r="D495" s="92">
        <v>27705846</v>
      </c>
      <c r="E495" s="77">
        <v>9.8406787053000002</v>
      </c>
      <c r="F495" s="77">
        <v>5.9717798005000002</v>
      </c>
      <c r="G495" s="155">
        <v>1.9695886186</v>
      </c>
    </row>
    <row r="496" spans="1:7" x14ac:dyDescent="0.3">
      <c r="A496" s="154" t="s">
        <v>1340</v>
      </c>
      <c r="B496" s="77" t="s">
        <v>3004</v>
      </c>
      <c r="C496" s="92">
        <v>14911</v>
      </c>
      <c r="D496" s="92">
        <v>31590485</v>
      </c>
      <c r="E496" s="77">
        <v>10.0071525824</v>
      </c>
      <c r="F496" s="77">
        <v>6.0728038626999998</v>
      </c>
      <c r="G496" s="155">
        <v>2.0029079722000001</v>
      </c>
    </row>
    <row r="497" spans="1:7" x14ac:dyDescent="0.3">
      <c r="A497" s="154" t="s">
        <v>1339</v>
      </c>
      <c r="B497" s="77" t="s">
        <v>3003</v>
      </c>
      <c r="C497" s="92">
        <v>14256</v>
      </c>
      <c r="D497" s="92">
        <v>9923269</v>
      </c>
      <c r="E497" s="77">
        <v>9.5317994634000005</v>
      </c>
      <c r="F497" s="77">
        <v>5.7843375648000004</v>
      </c>
      <c r="G497" s="155">
        <v>1.9077671673000001</v>
      </c>
    </row>
    <row r="498" spans="1:7" x14ac:dyDescent="0.3">
      <c r="A498" s="154" t="s">
        <v>1338</v>
      </c>
      <c r="B498" s="77" t="s">
        <v>3002</v>
      </c>
      <c r="C498" s="92">
        <v>13579</v>
      </c>
      <c r="D498" s="92">
        <v>29334478</v>
      </c>
      <c r="E498" s="77">
        <v>9.4127940411999997</v>
      </c>
      <c r="F498" s="77">
        <v>5.7121195605999997</v>
      </c>
      <c r="G498" s="155">
        <v>1.8839485129</v>
      </c>
    </row>
    <row r="499" spans="1:7" x14ac:dyDescent="0.3">
      <c r="A499" s="154" t="s">
        <v>1336</v>
      </c>
      <c r="B499" s="77" t="s">
        <v>3001</v>
      </c>
      <c r="C499" s="92">
        <v>13409</v>
      </c>
      <c r="D499" s="92">
        <v>5701761</v>
      </c>
      <c r="E499" s="77">
        <v>8.9648522834000008</v>
      </c>
      <c r="F499" s="77">
        <v>5.4402877468000002</v>
      </c>
      <c r="G499" s="155">
        <v>1.7942940272000001</v>
      </c>
    </row>
    <row r="500" spans="1:7" x14ac:dyDescent="0.3">
      <c r="A500" s="154" t="s">
        <v>1335</v>
      </c>
      <c r="B500" s="77" t="s">
        <v>3000</v>
      </c>
      <c r="C500" s="92">
        <v>12771</v>
      </c>
      <c r="D500" s="92">
        <v>21303640</v>
      </c>
      <c r="E500" s="77">
        <v>8.5703961087000007</v>
      </c>
      <c r="F500" s="77">
        <v>5.2009134631</v>
      </c>
      <c r="G500" s="155">
        <v>1.7153445547999999</v>
      </c>
    </row>
    <row r="501" spans="1:7" x14ac:dyDescent="0.3">
      <c r="A501" s="154" t="s">
        <v>1334</v>
      </c>
      <c r="B501" s="77" t="s">
        <v>2999</v>
      </c>
      <c r="C501" s="92">
        <v>12209</v>
      </c>
      <c r="D501" s="92">
        <v>21957228</v>
      </c>
      <c r="E501" s="77">
        <v>8.1886427599000005</v>
      </c>
      <c r="F501" s="77">
        <v>4.9692478426999998</v>
      </c>
      <c r="G501" s="155">
        <v>1.6389375230000001</v>
      </c>
    </row>
    <row r="502" spans="1:7" x14ac:dyDescent="0.3">
      <c r="A502" s="154" t="s">
        <v>1333</v>
      </c>
      <c r="B502" s="77" t="s">
        <v>2998</v>
      </c>
      <c r="C502" s="92">
        <v>11665</v>
      </c>
      <c r="D502" s="92">
        <v>15110989</v>
      </c>
      <c r="E502" s="77">
        <v>7.8523521567000003</v>
      </c>
      <c r="F502" s="77">
        <v>4.7651711229</v>
      </c>
      <c r="G502" s="155">
        <v>1.5716297524</v>
      </c>
    </row>
    <row r="503" spans="1:7" x14ac:dyDescent="0.3">
      <c r="A503" s="154" t="s">
        <v>1332</v>
      </c>
      <c r="B503" s="77" t="s">
        <v>2997</v>
      </c>
      <c r="C503" s="92">
        <v>11278</v>
      </c>
      <c r="D503" s="92">
        <v>14183750</v>
      </c>
      <c r="E503" s="77">
        <v>7.6604726275999999</v>
      </c>
      <c r="F503" s="77">
        <v>4.6487297339999998</v>
      </c>
      <c r="G503" s="155">
        <v>1.5332255175</v>
      </c>
    </row>
    <row r="504" spans="1:7" x14ac:dyDescent="0.3">
      <c r="A504" s="154" t="s">
        <v>1330</v>
      </c>
      <c r="B504" s="77" t="s">
        <v>2996</v>
      </c>
      <c r="C504" s="92">
        <v>11394</v>
      </c>
      <c r="D504" s="92">
        <v>13567670</v>
      </c>
      <c r="E504" s="77">
        <v>7.6257069986000001</v>
      </c>
      <c r="F504" s="77">
        <v>4.6276323394999999</v>
      </c>
      <c r="G504" s="155">
        <v>1.5262672588999999</v>
      </c>
    </row>
    <row r="505" spans="1:7" x14ac:dyDescent="0.3">
      <c r="A505" s="154" t="s">
        <v>1329</v>
      </c>
      <c r="B505" s="77" t="s">
        <v>2995</v>
      </c>
      <c r="C505" s="92">
        <v>11163</v>
      </c>
      <c r="D505" s="92">
        <v>8230482</v>
      </c>
      <c r="E505" s="77">
        <v>7.4806273547000002</v>
      </c>
      <c r="F505" s="77">
        <v>4.5395912893999997</v>
      </c>
      <c r="G505" s="155">
        <v>1.4972299106</v>
      </c>
    </row>
    <row r="506" spans="1:7" x14ac:dyDescent="0.3">
      <c r="A506" s="154" t="s">
        <v>1328</v>
      </c>
      <c r="B506" s="77" t="s">
        <v>2994</v>
      </c>
      <c r="C506" s="92">
        <v>11369</v>
      </c>
      <c r="D506" s="92">
        <v>10095321</v>
      </c>
      <c r="E506" s="77">
        <v>7.5327757981000003</v>
      </c>
      <c r="F506" s="77">
        <v>4.5712373811000004</v>
      </c>
      <c r="G506" s="155">
        <v>1.5076672983999999</v>
      </c>
    </row>
    <row r="507" spans="1:7" x14ac:dyDescent="0.3">
      <c r="A507" s="154" t="s">
        <v>1327</v>
      </c>
      <c r="B507" s="77" t="s">
        <v>2993</v>
      </c>
      <c r="C507" s="92">
        <v>11468</v>
      </c>
      <c r="D507" s="92">
        <v>15647306</v>
      </c>
      <c r="E507" s="77">
        <v>7.7346838739999999</v>
      </c>
      <c r="F507" s="77">
        <v>4.6937645568999997</v>
      </c>
      <c r="G507" s="155">
        <v>1.5480787233</v>
      </c>
    </row>
    <row r="508" spans="1:7" x14ac:dyDescent="0.3">
      <c r="A508" s="154" t="s">
        <v>1326</v>
      </c>
      <c r="B508" s="77" t="s">
        <v>2992</v>
      </c>
      <c r="C508" s="92">
        <v>11216</v>
      </c>
      <c r="D508" s="92">
        <v>12191470</v>
      </c>
      <c r="E508" s="77">
        <v>7.6484383714000002</v>
      </c>
      <c r="F508" s="77">
        <v>4.6414267896999997</v>
      </c>
      <c r="G508" s="155">
        <v>1.5308168895000001</v>
      </c>
    </row>
    <row r="509" spans="1:7" x14ac:dyDescent="0.3">
      <c r="A509" s="154" t="s">
        <v>1324</v>
      </c>
      <c r="B509" s="77" t="s">
        <v>2991</v>
      </c>
      <c r="C509" s="92">
        <v>11197</v>
      </c>
      <c r="D509" s="92">
        <v>10181477</v>
      </c>
      <c r="E509" s="77">
        <v>7.4478674351</v>
      </c>
      <c r="F509" s="77">
        <v>4.5197110521999999</v>
      </c>
      <c r="G509" s="155">
        <v>1.49067309</v>
      </c>
    </row>
    <row r="510" spans="1:7" x14ac:dyDescent="0.3">
      <c r="A510" s="154" t="s">
        <v>1323</v>
      </c>
      <c r="B510" s="77" t="s">
        <v>2990</v>
      </c>
      <c r="C510" s="92">
        <v>11187</v>
      </c>
      <c r="D510" s="92">
        <v>11047713</v>
      </c>
      <c r="E510" s="77">
        <v>7.4879816224000004</v>
      </c>
      <c r="F510" s="77">
        <v>4.5440541996999997</v>
      </c>
      <c r="G510" s="155">
        <v>1.4987018499</v>
      </c>
    </row>
    <row r="511" spans="1:7" x14ac:dyDescent="0.3">
      <c r="A511" s="154" t="s">
        <v>1322</v>
      </c>
      <c r="B511" s="77" t="s">
        <v>2989</v>
      </c>
      <c r="C511" s="92">
        <v>11624</v>
      </c>
      <c r="D511" s="92">
        <v>10640229</v>
      </c>
      <c r="E511" s="77">
        <v>7.7714552123000002</v>
      </c>
      <c r="F511" s="77">
        <v>4.7160791086999998</v>
      </c>
      <c r="G511" s="155">
        <v>1.5554384199</v>
      </c>
    </row>
    <row r="512" spans="1:7" x14ac:dyDescent="0.3">
      <c r="A512" s="154" t="s">
        <v>1321</v>
      </c>
      <c r="B512" s="77" t="s">
        <v>2988</v>
      </c>
      <c r="C512" s="92">
        <v>11977</v>
      </c>
      <c r="D512" s="92">
        <v>20099312</v>
      </c>
      <c r="E512" s="77">
        <v>7.8556950056000003</v>
      </c>
      <c r="F512" s="77">
        <v>4.7671997184999997</v>
      </c>
      <c r="G512" s="155">
        <v>1.5722988157</v>
      </c>
    </row>
    <row r="513" spans="1:7" x14ac:dyDescent="0.3">
      <c r="A513" s="154" t="s">
        <v>1319</v>
      </c>
      <c r="B513" s="77" t="s">
        <v>2987</v>
      </c>
      <c r="C513" s="92">
        <v>11750</v>
      </c>
      <c r="D513" s="92">
        <v>16409553</v>
      </c>
      <c r="E513" s="77">
        <v>7.8556950056000003</v>
      </c>
      <c r="F513" s="77">
        <v>4.7671997184999997</v>
      </c>
      <c r="G513" s="155">
        <v>1.5722988157</v>
      </c>
    </row>
    <row r="514" spans="1:7" x14ac:dyDescent="0.3">
      <c r="A514" s="154" t="s">
        <v>1318</v>
      </c>
      <c r="B514" s="77" t="s">
        <v>2986</v>
      </c>
      <c r="C514" s="92">
        <v>11335</v>
      </c>
      <c r="D514" s="92">
        <v>8334432</v>
      </c>
      <c r="E514" s="77">
        <v>7.5541700313</v>
      </c>
      <c r="F514" s="77">
        <v>4.5842203930999998</v>
      </c>
      <c r="G514" s="155">
        <v>1.5119493037</v>
      </c>
    </row>
    <row r="515" spans="1:7" x14ac:dyDescent="0.3">
      <c r="A515" s="154" t="s">
        <v>1317</v>
      </c>
      <c r="B515" s="77" t="s">
        <v>2985</v>
      </c>
      <c r="C515" s="92">
        <v>11366</v>
      </c>
      <c r="D515" s="92">
        <v>17880853</v>
      </c>
      <c r="E515" s="77">
        <v>7.6765183024999999</v>
      </c>
      <c r="F515" s="77">
        <v>4.6584669930000002</v>
      </c>
      <c r="G515" s="155">
        <v>1.5364370215000001</v>
      </c>
    </row>
    <row r="516" spans="1:7" x14ac:dyDescent="0.3">
      <c r="A516" s="154" t="s">
        <v>1316</v>
      </c>
      <c r="B516" s="77" t="s">
        <v>2984</v>
      </c>
      <c r="C516" s="92">
        <v>10936</v>
      </c>
      <c r="D516" s="92">
        <v>11329700</v>
      </c>
      <c r="E516" s="77">
        <v>7.2867421163000001</v>
      </c>
      <c r="F516" s="77">
        <v>4.4219327431000002</v>
      </c>
      <c r="G516" s="155">
        <v>1.4584242377000001</v>
      </c>
    </row>
    <row r="517" spans="1:7" x14ac:dyDescent="0.3">
      <c r="A517" s="154" t="s">
        <v>1315</v>
      </c>
      <c r="B517" s="77" t="s">
        <v>2983</v>
      </c>
      <c r="C517" s="92">
        <v>11059</v>
      </c>
      <c r="D517" s="92">
        <v>11679930</v>
      </c>
      <c r="E517" s="77">
        <v>7.3342105711999999</v>
      </c>
      <c r="F517" s="77">
        <v>4.450738801</v>
      </c>
      <c r="G517" s="155">
        <v>1.4679249369</v>
      </c>
    </row>
    <row r="518" spans="1:7" x14ac:dyDescent="0.3">
      <c r="A518" s="154" t="s">
        <v>1313</v>
      </c>
      <c r="B518" s="77" t="s">
        <v>2982</v>
      </c>
      <c r="C518" s="92">
        <v>11332</v>
      </c>
      <c r="D518" s="92">
        <v>11485143</v>
      </c>
      <c r="E518" s="77">
        <v>7.5347815075</v>
      </c>
      <c r="F518" s="77">
        <v>4.5724545384999997</v>
      </c>
      <c r="G518" s="155">
        <v>1.5080687364000001</v>
      </c>
    </row>
    <row r="519" spans="1:7" x14ac:dyDescent="0.3">
      <c r="A519" s="154" t="s">
        <v>1312</v>
      </c>
      <c r="B519" s="77" t="s">
        <v>2981</v>
      </c>
      <c r="C519" s="92">
        <v>11005</v>
      </c>
      <c r="D519" s="92">
        <v>10652086</v>
      </c>
      <c r="E519" s="77">
        <v>7.3535990949999999</v>
      </c>
      <c r="F519" s="77">
        <v>4.4625046556000001</v>
      </c>
      <c r="G519" s="155">
        <v>1.4718055042</v>
      </c>
    </row>
    <row r="520" spans="1:7" x14ac:dyDescent="0.3">
      <c r="A520" s="154" t="s">
        <v>1311</v>
      </c>
      <c r="B520" s="77" t="s">
        <v>2980</v>
      </c>
      <c r="C520" s="92">
        <v>11073</v>
      </c>
      <c r="D520" s="92">
        <v>31502669</v>
      </c>
      <c r="E520" s="77">
        <v>7.3703133397</v>
      </c>
      <c r="F520" s="77">
        <v>4.4726476338000003</v>
      </c>
      <c r="G520" s="155">
        <v>1.4751508207999999</v>
      </c>
    </row>
    <row r="521" spans="1:7" x14ac:dyDescent="0.3">
      <c r="A521" s="154" t="s">
        <v>1310</v>
      </c>
      <c r="B521" s="77" t="s">
        <v>2979</v>
      </c>
      <c r="C521" s="92">
        <v>11544</v>
      </c>
      <c r="D521" s="92">
        <v>14081219</v>
      </c>
      <c r="E521" s="77">
        <v>7.7534038280999997</v>
      </c>
      <c r="F521" s="77">
        <v>4.7051246924000001</v>
      </c>
      <c r="G521" s="155">
        <v>1.551825478</v>
      </c>
    </row>
    <row r="522" spans="1:7" x14ac:dyDescent="0.3">
      <c r="A522" s="154" t="s">
        <v>1308</v>
      </c>
      <c r="B522" s="77" t="s">
        <v>2978</v>
      </c>
      <c r="C522" s="92">
        <v>11407</v>
      </c>
      <c r="D522" s="92">
        <v>33584011</v>
      </c>
      <c r="E522" s="77">
        <v>7.7513981187000001</v>
      </c>
      <c r="F522" s="77">
        <v>4.7039075349999999</v>
      </c>
      <c r="G522" s="155">
        <v>1.5514240399999999</v>
      </c>
    </row>
    <row r="523" spans="1:7" x14ac:dyDescent="0.3">
      <c r="A523" s="154" t="s">
        <v>1307</v>
      </c>
      <c r="B523" s="77" t="s">
        <v>2977</v>
      </c>
      <c r="C523" s="92">
        <v>11844</v>
      </c>
      <c r="D523" s="92">
        <v>4659438</v>
      </c>
      <c r="E523" s="77">
        <v>7.9185405655999999</v>
      </c>
      <c r="F523" s="77">
        <v>4.8053373162000002</v>
      </c>
      <c r="G523" s="155">
        <v>1.5848772063000001</v>
      </c>
    </row>
    <row r="524" spans="1:7" x14ac:dyDescent="0.3">
      <c r="A524" s="154" t="s">
        <v>1306</v>
      </c>
      <c r="B524" s="77" t="s">
        <v>2976</v>
      </c>
      <c r="C524" s="92">
        <v>12467</v>
      </c>
      <c r="D524" s="92">
        <v>11167099</v>
      </c>
      <c r="E524" s="77">
        <v>8.4045908012999995</v>
      </c>
      <c r="F524" s="77">
        <v>5.1002951201000002</v>
      </c>
      <c r="G524" s="155">
        <v>1.6821590138</v>
      </c>
    </row>
    <row r="525" spans="1:7" x14ac:dyDescent="0.3">
      <c r="A525" s="154" t="s">
        <v>1305</v>
      </c>
      <c r="B525" s="77" t="s">
        <v>2975</v>
      </c>
      <c r="C525" s="92">
        <v>12619</v>
      </c>
      <c r="D525" s="92">
        <v>20499126</v>
      </c>
      <c r="E525" s="77">
        <v>7.0704328139000001</v>
      </c>
      <c r="F525" s="77">
        <v>5.6180428167000001</v>
      </c>
      <c r="G525" s="155">
        <v>1.7249468081999999</v>
      </c>
    </row>
    <row r="526" spans="1:7" x14ac:dyDescent="0.3">
      <c r="A526" s="154" t="s">
        <v>1304</v>
      </c>
      <c r="B526" s="77" t="s">
        <v>2974</v>
      </c>
      <c r="C526" s="92">
        <v>12424</v>
      </c>
      <c r="D526" s="92">
        <v>27740208</v>
      </c>
      <c r="E526" s="77">
        <v>6.9894285713000004</v>
      </c>
      <c r="F526" s="77">
        <v>5.5536782559000004</v>
      </c>
      <c r="G526" s="155">
        <v>1.7051845089</v>
      </c>
    </row>
    <row r="527" spans="1:7" x14ac:dyDescent="0.3">
      <c r="A527" s="154" t="s">
        <v>1302</v>
      </c>
      <c r="B527" s="77" t="s">
        <v>2973</v>
      </c>
      <c r="C527" s="92">
        <v>11834</v>
      </c>
      <c r="D527" s="92">
        <v>21026862</v>
      </c>
      <c r="E527" s="77">
        <v>6.6963507214</v>
      </c>
      <c r="F527" s="77">
        <v>5.3208036987999998</v>
      </c>
      <c r="G527" s="155">
        <v>1.6336834119000001</v>
      </c>
    </row>
    <row r="528" spans="1:7" x14ac:dyDescent="0.3">
      <c r="A528" s="154" t="s">
        <v>1301</v>
      </c>
      <c r="B528" s="77" t="s">
        <v>2972</v>
      </c>
      <c r="C528" s="92">
        <v>11338</v>
      </c>
      <c r="D528" s="92">
        <v>18376313</v>
      </c>
      <c r="E528" s="77">
        <v>6.4443375221999997</v>
      </c>
      <c r="F528" s="77">
        <v>5.1205583983</v>
      </c>
      <c r="G528" s="155">
        <v>1.5722007029</v>
      </c>
    </row>
    <row r="529" spans="1:7" x14ac:dyDescent="0.3">
      <c r="A529" s="154" t="s">
        <v>1300</v>
      </c>
      <c r="B529" s="77" t="s">
        <v>2971</v>
      </c>
      <c r="C529" s="92">
        <v>10911</v>
      </c>
      <c r="D529" s="92">
        <v>4948092</v>
      </c>
      <c r="E529" s="77">
        <v>6.1377589650999997</v>
      </c>
      <c r="F529" s="77">
        <v>4.8769564145000004</v>
      </c>
      <c r="G529" s="155">
        <v>1.4974058894</v>
      </c>
    </row>
    <row r="530" spans="1:7" x14ac:dyDescent="0.3">
      <c r="A530" s="154" t="s">
        <v>1299</v>
      </c>
      <c r="B530" s="77" t="s">
        <v>2970</v>
      </c>
      <c r="C530" s="92">
        <v>10392</v>
      </c>
      <c r="D530" s="92">
        <v>4787864</v>
      </c>
      <c r="E530" s="77">
        <v>5.8458061740999998</v>
      </c>
      <c r="F530" s="77">
        <v>4.6449758097</v>
      </c>
      <c r="G530" s="155">
        <v>1.4261792688999999</v>
      </c>
    </row>
    <row r="531" spans="1:7" x14ac:dyDescent="0.3">
      <c r="A531" s="154" t="s">
        <v>1298</v>
      </c>
      <c r="B531" s="77" t="s">
        <v>2969</v>
      </c>
      <c r="C531" s="92">
        <v>9898</v>
      </c>
      <c r="D531" s="92">
        <v>364937</v>
      </c>
      <c r="E531" s="77">
        <v>5.6387953318999999</v>
      </c>
      <c r="F531" s="77">
        <v>4.4804885985</v>
      </c>
      <c r="G531" s="155">
        <v>1.375675615</v>
      </c>
    </row>
    <row r="532" spans="1:7" x14ac:dyDescent="0.3">
      <c r="A532" s="154" t="s">
        <v>1296</v>
      </c>
      <c r="B532" s="77" t="s">
        <v>2968</v>
      </c>
      <c r="C532" s="92">
        <v>9828</v>
      </c>
      <c r="D532" s="92">
        <v>2404042</v>
      </c>
      <c r="E532" s="77">
        <v>5.5285395573000002</v>
      </c>
      <c r="F532" s="77">
        <v>4.3928812796000001</v>
      </c>
      <c r="G532" s="155">
        <v>1.3487769298000001</v>
      </c>
    </row>
    <row r="533" spans="1:7" x14ac:dyDescent="0.3">
      <c r="A533" s="154" t="s">
        <v>1295</v>
      </c>
      <c r="B533" s="77" t="s">
        <v>2967</v>
      </c>
      <c r="C533" s="92">
        <v>10028</v>
      </c>
      <c r="D533" s="92">
        <v>24629439</v>
      </c>
      <c r="E533" s="77">
        <v>5.5279770278000004</v>
      </c>
      <c r="F533" s="77">
        <v>4.3924343035</v>
      </c>
      <c r="G533" s="155">
        <v>1.3486396916000001</v>
      </c>
    </row>
    <row r="534" spans="1:7" x14ac:dyDescent="0.3">
      <c r="A534" s="154" t="s">
        <v>1293</v>
      </c>
      <c r="B534" s="77" t="s">
        <v>2966</v>
      </c>
      <c r="C534" s="92">
        <v>10344</v>
      </c>
      <c r="D534" s="92">
        <v>27610107</v>
      </c>
      <c r="E534" s="77">
        <v>5.8204923483000002</v>
      </c>
      <c r="F534" s="77">
        <v>4.6248618843999996</v>
      </c>
      <c r="G534" s="155">
        <v>1.4200035503999999</v>
      </c>
    </row>
    <row r="535" spans="1:7" x14ac:dyDescent="0.3">
      <c r="A535" s="154" t="s">
        <v>1292</v>
      </c>
      <c r="B535" s="77" t="s">
        <v>2965</v>
      </c>
      <c r="C535" s="92">
        <v>10859</v>
      </c>
      <c r="D535" s="92">
        <v>9337040</v>
      </c>
      <c r="E535" s="77">
        <v>6.1085074330999998</v>
      </c>
      <c r="F535" s="77">
        <v>4.8537136564000001</v>
      </c>
      <c r="G535" s="155">
        <v>1.4902695036</v>
      </c>
    </row>
    <row r="536" spans="1:7" x14ac:dyDescent="0.3">
      <c r="A536" s="154" t="s">
        <v>1290</v>
      </c>
      <c r="B536" s="77" t="s">
        <v>2964</v>
      </c>
      <c r="C536" s="92">
        <v>11430</v>
      </c>
      <c r="D536" s="92">
        <v>12569611</v>
      </c>
      <c r="E536" s="77">
        <v>6.4184611669000002</v>
      </c>
      <c r="F536" s="77">
        <v>5.0999974969000004</v>
      </c>
      <c r="G536" s="155">
        <v>1.5658877462</v>
      </c>
    </row>
    <row r="537" spans="1:7" x14ac:dyDescent="0.3">
      <c r="A537" s="154" t="s">
        <v>1289</v>
      </c>
      <c r="B537" s="77" t="s">
        <v>2963</v>
      </c>
      <c r="C537" s="92">
        <v>11084</v>
      </c>
      <c r="D537" s="92">
        <v>12938995</v>
      </c>
      <c r="E537" s="77">
        <v>6.2890793905000004</v>
      </c>
      <c r="F537" s="77">
        <v>4.9971929900000003</v>
      </c>
      <c r="G537" s="155">
        <v>1.5343229625000001</v>
      </c>
    </row>
    <row r="538" spans="1:7" x14ac:dyDescent="0.3">
      <c r="A538" s="154" t="s">
        <v>1288</v>
      </c>
      <c r="B538" s="77" t="s">
        <v>2962</v>
      </c>
      <c r="C538" s="92">
        <v>10876</v>
      </c>
      <c r="D538" s="92">
        <v>20017473</v>
      </c>
      <c r="E538" s="77">
        <v>6.2294512675</v>
      </c>
      <c r="F538" s="77">
        <v>4.9498135216000003</v>
      </c>
      <c r="G538" s="155">
        <v>1.5197757143999999</v>
      </c>
    </row>
    <row r="539" spans="1:7" x14ac:dyDescent="0.3">
      <c r="A539" s="154" t="s">
        <v>1287</v>
      </c>
      <c r="B539" s="77" t="s">
        <v>2961</v>
      </c>
      <c r="C539" s="92">
        <v>10547</v>
      </c>
      <c r="D539" s="92">
        <v>7873131</v>
      </c>
      <c r="E539" s="77">
        <v>5.9481865362999997</v>
      </c>
      <c r="F539" s="77">
        <v>4.7263254630000002</v>
      </c>
      <c r="G539" s="155">
        <v>1.4511566194000001</v>
      </c>
    </row>
    <row r="540" spans="1:7" x14ac:dyDescent="0.3">
      <c r="A540" s="154" t="s">
        <v>1286</v>
      </c>
      <c r="B540" s="77" t="s">
        <v>2960</v>
      </c>
      <c r="C540" s="92">
        <v>10677</v>
      </c>
      <c r="D540" s="92">
        <v>10670483</v>
      </c>
      <c r="E540" s="77">
        <v>6.0100647771000002</v>
      </c>
      <c r="F540" s="77">
        <v>4.7754928358999997</v>
      </c>
      <c r="G540" s="155">
        <v>1.4662528203</v>
      </c>
    </row>
    <row r="541" spans="1:7" x14ac:dyDescent="0.3">
      <c r="A541" s="154" t="s">
        <v>1284</v>
      </c>
      <c r="B541" s="77" t="s">
        <v>2959</v>
      </c>
      <c r="C541" s="92">
        <v>10615</v>
      </c>
      <c r="D541" s="92">
        <v>9249015</v>
      </c>
      <c r="E541" s="77">
        <v>5.9318731819000003</v>
      </c>
      <c r="F541" s="77">
        <v>4.7133631555999997</v>
      </c>
      <c r="G541" s="155">
        <v>1.4471767119000001</v>
      </c>
    </row>
    <row r="542" spans="1:7" x14ac:dyDescent="0.3">
      <c r="A542" s="154" t="s">
        <v>1283</v>
      </c>
      <c r="B542" s="77" t="s">
        <v>2958</v>
      </c>
      <c r="C542" s="92">
        <v>10546</v>
      </c>
      <c r="D542" s="92">
        <v>7894600</v>
      </c>
      <c r="E542" s="77">
        <v>5.8924961194999996</v>
      </c>
      <c r="F542" s="77">
        <v>4.6820748274000001</v>
      </c>
      <c r="G542" s="155">
        <v>1.4375700387000001</v>
      </c>
    </row>
    <row r="543" spans="1:7" x14ac:dyDescent="0.3">
      <c r="A543" s="154" t="s">
        <v>1282</v>
      </c>
      <c r="B543" s="77" t="s">
        <v>2957</v>
      </c>
      <c r="C543" s="92">
        <v>10562</v>
      </c>
      <c r="D543" s="92">
        <v>14600455</v>
      </c>
      <c r="E543" s="77">
        <v>5.7828028742999997</v>
      </c>
      <c r="F543" s="77">
        <v>4.5949144845000003</v>
      </c>
      <c r="G543" s="155">
        <v>1.4108085915999999</v>
      </c>
    </row>
    <row r="544" spans="1:7" x14ac:dyDescent="0.3">
      <c r="A544" s="154" t="s">
        <v>1281</v>
      </c>
      <c r="B544" s="77" t="s">
        <v>2956</v>
      </c>
      <c r="C544" s="92">
        <v>10645</v>
      </c>
      <c r="D544" s="92">
        <v>10132772</v>
      </c>
      <c r="E544" s="77">
        <v>6.0303158377999999</v>
      </c>
      <c r="F544" s="77">
        <v>4.7915839761000001</v>
      </c>
      <c r="G544" s="155">
        <v>1.4711933952</v>
      </c>
    </row>
    <row r="545" spans="1:7" x14ac:dyDescent="0.3">
      <c r="A545" s="154" t="s">
        <v>1280</v>
      </c>
      <c r="B545" s="77" t="s">
        <v>2955</v>
      </c>
      <c r="C545" s="92">
        <v>10827</v>
      </c>
      <c r="D545" s="92">
        <v>11668353</v>
      </c>
      <c r="E545" s="77">
        <v>6.0016268351999997</v>
      </c>
      <c r="F545" s="77">
        <v>4.7687881940999999</v>
      </c>
      <c r="G545" s="155">
        <v>1.4641942475</v>
      </c>
    </row>
    <row r="546" spans="1:7" x14ac:dyDescent="0.3">
      <c r="A546" s="154" t="s">
        <v>1278</v>
      </c>
      <c r="B546" s="77" t="s">
        <v>2954</v>
      </c>
      <c r="C546" s="92">
        <v>10712</v>
      </c>
      <c r="D546" s="92">
        <v>22257036</v>
      </c>
      <c r="E546" s="77">
        <v>6.0899439608000003</v>
      </c>
      <c r="F546" s="77">
        <v>4.8389634445</v>
      </c>
      <c r="G546" s="155">
        <v>1.4857406433</v>
      </c>
    </row>
    <row r="547" spans="1:7" x14ac:dyDescent="0.3">
      <c r="A547" s="154" t="s">
        <v>1277</v>
      </c>
      <c r="B547" s="77" t="s">
        <v>2953</v>
      </c>
      <c r="C547" s="92">
        <v>10350</v>
      </c>
      <c r="D547" s="92">
        <v>12021503</v>
      </c>
      <c r="E547" s="77">
        <v>5.8761827651000003</v>
      </c>
      <c r="F547" s="77">
        <v>4.6691125199999997</v>
      </c>
      <c r="G547" s="155">
        <v>1.4335901311000001</v>
      </c>
    </row>
    <row r="548" spans="1:7" x14ac:dyDescent="0.3">
      <c r="A548" s="154" t="s">
        <v>1276</v>
      </c>
      <c r="B548" s="77" t="s">
        <v>2952</v>
      </c>
      <c r="C548" s="92">
        <v>9949</v>
      </c>
      <c r="D548" s="92">
        <v>13174547</v>
      </c>
      <c r="E548" s="77">
        <v>5.5915428571000003</v>
      </c>
      <c r="F548" s="77">
        <v>4.4429426046999998</v>
      </c>
      <c r="G548" s="155">
        <v>1.3641476071</v>
      </c>
    </row>
    <row r="549" spans="1:7" x14ac:dyDescent="0.3">
      <c r="A549" s="154" t="s">
        <v>1275</v>
      </c>
      <c r="B549" s="77" t="s">
        <v>2951</v>
      </c>
      <c r="C549" s="92">
        <v>9710</v>
      </c>
      <c r="D549" s="92">
        <v>11592750</v>
      </c>
      <c r="E549" s="77">
        <v>5.4604734923000002</v>
      </c>
      <c r="F549" s="77">
        <v>4.3387971694000003</v>
      </c>
      <c r="G549" s="155">
        <v>1.3321711087999999</v>
      </c>
    </row>
    <row r="550" spans="1:7" x14ac:dyDescent="0.3">
      <c r="A550" s="154" t="s">
        <v>1274</v>
      </c>
      <c r="B550" s="77" t="s">
        <v>2950</v>
      </c>
      <c r="C550" s="92">
        <v>9751</v>
      </c>
      <c r="D550" s="92">
        <v>6951406</v>
      </c>
      <c r="E550" s="77">
        <v>5.4942252600000003</v>
      </c>
      <c r="F550" s="77">
        <v>4.3656157363999997</v>
      </c>
      <c r="G550" s="155">
        <v>1.3404054002000001</v>
      </c>
    </row>
    <row r="551" spans="1:7" x14ac:dyDescent="0.3">
      <c r="A551" s="154" t="s">
        <v>1272</v>
      </c>
      <c r="B551" s="77" t="s">
        <v>2949</v>
      </c>
      <c r="C551" s="92">
        <v>9784</v>
      </c>
      <c r="D551" s="92">
        <v>7748171</v>
      </c>
      <c r="E551" s="77">
        <v>5.4874749065000001</v>
      </c>
      <c r="F551" s="77">
        <v>4.3602520230000001</v>
      </c>
      <c r="G551" s="155">
        <v>1.3387585420000001</v>
      </c>
    </row>
    <row r="552" spans="1:7" x14ac:dyDescent="0.3">
      <c r="A552" s="154" t="s">
        <v>1271</v>
      </c>
      <c r="B552" s="77" t="s">
        <v>2948</v>
      </c>
      <c r="C552" s="92">
        <v>9974</v>
      </c>
      <c r="D552" s="92">
        <v>12239562</v>
      </c>
      <c r="E552" s="77">
        <v>5.4734116698999999</v>
      </c>
      <c r="F552" s="77">
        <v>4.3490776201000001</v>
      </c>
      <c r="G552" s="155">
        <v>1.3353275872000001</v>
      </c>
    </row>
    <row r="553" spans="1:7" x14ac:dyDescent="0.3">
      <c r="A553" s="154" t="s">
        <v>1270</v>
      </c>
      <c r="B553" s="77" t="s">
        <v>2947</v>
      </c>
      <c r="C553" s="92">
        <v>9891</v>
      </c>
      <c r="D553" s="92">
        <v>8975455</v>
      </c>
      <c r="E553" s="77">
        <v>5.5977306810999998</v>
      </c>
      <c r="F553" s="77">
        <v>4.4478593420000001</v>
      </c>
      <c r="G553" s="155">
        <v>1.3656572272</v>
      </c>
    </row>
    <row r="554" spans="1:7" x14ac:dyDescent="0.3">
      <c r="A554" s="154" t="s">
        <v>1269</v>
      </c>
      <c r="B554" s="77" t="s">
        <v>2946</v>
      </c>
      <c r="C554" s="92">
        <v>9761</v>
      </c>
      <c r="D554" s="92">
        <v>12732138</v>
      </c>
      <c r="E554" s="77">
        <v>5.5099760849999999</v>
      </c>
      <c r="F554" s="77">
        <v>4.3781310677</v>
      </c>
      <c r="G554" s="155">
        <v>1.3442480696000001</v>
      </c>
    </row>
    <row r="555" spans="1:7" x14ac:dyDescent="0.3">
      <c r="A555" s="154" t="s">
        <v>1268</v>
      </c>
      <c r="B555" s="77" t="s">
        <v>2945</v>
      </c>
      <c r="C555" s="92">
        <v>9871</v>
      </c>
      <c r="D555" s="92">
        <v>13712616</v>
      </c>
      <c r="E555" s="77">
        <v>5.4807245528999999</v>
      </c>
      <c r="F555" s="77">
        <v>4.3548883095999997</v>
      </c>
      <c r="G555" s="155">
        <v>1.3371116837000001</v>
      </c>
    </row>
    <row r="556" spans="1:7" x14ac:dyDescent="0.3">
      <c r="A556" s="154" t="s">
        <v>1266</v>
      </c>
      <c r="B556" s="77" t="s">
        <v>2944</v>
      </c>
      <c r="C556" s="92">
        <v>9922</v>
      </c>
      <c r="D556" s="92">
        <v>12598456</v>
      </c>
      <c r="E556" s="77">
        <v>5.5757920320999999</v>
      </c>
      <c r="F556" s="77">
        <v>4.4304272734000003</v>
      </c>
      <c r="G556" s="155">
        <v>1.3603049378000001</v>
      </c>
    </row>
    <row r="557" spans="1:7" x14ac:dyDescent="0.3">
      <c r="A557" s="154" t="s">
        <v>1265</v>
      </c>
      <c r="B557" s="77" t="s">
        <v>2943</v>
      </c>
      <c r="C557" s="92">
        <v>9611</v>
      </c>
      <c r="D557" s="92">
        <v>18012200</v>
      </c>
      <c r="E557" s="77">
        <v>5.5055514357000002</v>
      </c>
      <c r="F557" s="77">
        <v>4.3729474997000004</v>
      </c>
      <c r="G557" s="155">
        <v>1.3406835258000001</v>
      </c>
    </row>
    <row r="558" spans="1:7" x14ac:dyDescent="0.3">
      <c r="A558" s="154" t="s">
        <v>1264</v>
      </c>
      <c r="B558" s="77" t="s">
        <v>2942</v>
      </c>
      <c r="C558" s="92">
        <v>9353</v>
      </c>
      <c r="D558" s="92">
        <v>19351225</v>
      </c>
      <c r="E558" s="77">
        <v>5.2243281613999999</v>
      </c>
      <c r="F558" s="77">
        <v>4.1495775742000003</v>
      </c>
      <c r="G558" s="155">
        <v>1.2722014827000001</v>
      </c>
    </row>
    <row r="559" spans="1:7" x14ac:dyDescent="0.3">
      <c r="A559" s="154" t="s">
        <v>1263</v>
      </c>
      <c r="B559" s="77" t="s">
        <v>2941</v>
      </c>
      <c r="C559" s="92">
        <v>8934</v>
      </c>
      <c r="D559" s="92">
        <v>6408363</v>
      </c>
      <c r="E559" s="77">
        <v>5.1042869641999999</v>
      </c>
      <c r="F559" s="77">
        <v>4.0542312934</v>
      </c>
      <c r="G559" s="155">
        <v>1.2429696687</v>
      </c>
    </row>
    <row r="560" spans="1:7" x14ac:dyDescent="0.3">
      <c r="A560" s="154" t="s">
        <v>1262</v>
      </c>
      <c r="B560" s="77" t="s">
        <v>2940</v>
      </c>
      <c r="C560" s="92">
        <v>8626</v>
      </c>
      <c r="D560" s="92">
        <v>10458147</v>
      </c>
      <c r="E560" s="77">
        <v>4.9160533498000003</v>
      </c>
      <c r="F560" s="77">
        <v>3.9047211629</v>
      </c>
      <c r="G560" s="155">
        <v>1.1971319885</v>
      </c>
    </row>
    <row r="561" spans="1:7" x14ac:dyDescent="0.3">
      <c r="A561" s="154" t="s">
        <v>1260</v>
      </c>
      <c r="B561" s="77" t="s">
        <v>2939</v>
      </c>
      <c r="C561" s="92">
        <v>8652</v>
      </c>
      <c r="D561" s="92">
        <v>7035903</v>
      </c>
      <c r="E561" s="77">
        <v>4.8861839438999999</v>
      </c>
      <c r="F561" s="77">
        <v>3.8809965013999999</v>
      </c>
      <c r="G561" s="155">
        <v>1.1898583446</v>
      </c>
    </row>
    <row r="562" spans="1:7" x14ac:dyDescent="0.3">
      <c r="A562" s="154" t="s">
        <v>1259</v>
      </c>
      <c r="B562" s="77" t="s">
        <v>2938</v>
      </c>
      <c r="C562" s="92">
        <v>8653</v>
      </c>
      <c r="D562" s="92">
        <v>5844195</v>
      </c>
      <c r="E562" s="77">
        <v>4.8687131593000004</v>
      </c>
      <c r="F562" s="77">
        <v>3.8671198126999999</v>
      </c>
      <c r="G562" s="155">
        <v>1.1856039491999999</v>
      </c>
    </row>
    <row r="563" spans="1:7" x14ac:dyDescent="0.3">
      <c r="A563" s="154" t="s">
        <v>1258</v>
      </c>
      <c r="B563" s="77" t="s">
        <v>2937</v>
      </c>
      <c r="C563" s="92">
        <v>8661</v>
      </c>
      <c r="D563" s="92">
        <v>8232730</v>
      </c>
      <c r="E563" s="77">
        <v>4.9070361705999996</v>
      </c>
      <c r="F563" s="77">
        <v>3.8975590008999998</v>
      </c>
      <c r="G563" s="155">
        <v>1.1949361715</v>
      </c>
    </row>
    <row r="564" spans="1:7" x14ac:dyDescent="0.3">
      <c r="A564" s="154" t="s">
        <v>1257</v>
      </c>
      <c r="B564" s="77" t="s">
        <v>2936</v>
      </c>
      <c r="C564" s="92">
        <v>8619</v>
      </c>
      <c r="D564" s="92">
        <v>4729100</v>
      </c>
      <c r="E564" s="77">
        <v>4.8529330958000001</v>
      </c>
      <c r="F564" s="77">
        <v>3.8545860293</v>
      </c>
      <c r="G564" s="155">
        <v>1.1817612693999999</v>
      </c>
    </row>
    <row r="565" spans="1:7" x14ac:dyDescent="0.3">
      <c r="A565" s="154" t="s">
        <v>1256</v>
      </c>
      <c r="B565" s="77" t="s">
        <v>2935</v>
      </c>
      <c r="C565" s="92">
        <v>8707</v>
      </c>
      <c r="D565" s="92">
        <v>5581268</v>
      </c>
      <c r="E565" s="77">
        <v>4.8873110913</v>
      </c>
      <c r="F565" s="77">
        <v>3.8818917716999999</v>
      </c>
      <c r="G565" s="155">
        <v>1.1901328218</v>
      </c>
    </row>
    <row r="566" spans="1:7" x14ac:dyDescent="0.3">
      <c r="A566" s="154" t="s">
        <v>1254</v>
      </c>
      <c r="B566" s="77" t="s">
        <v>2934</v>
      </c>
      <c r="C566" s="92">
        <v>8649</v>
      </c>
      <c r="D566" s="92">
        <v>5853270</v>
      </c>
      <c r="E566" s="77">
        <v>4.9008368600000001</v>
      </c>
      <c r="F566" s="77">
        <v>3.8926350146000002</v>
      </c>
      <c r="G566" s="155">
        <v>1.1934265473000001</v>
      </c>
    </row>
    <row r="567" spans="1:7" x14ac:dyDescent="0.3">
      <c r="A567" s="154" t="s">
        <v>1253</v>
      </c>
      <c r="B567" s="77" t="s">
        <v>2933</v>
      </c>
      <c r="C567" s="92">
        <v>8619</v>
      </c>
      <c r="D567" s="92">
        <v>6152348</v>
      </c>
      <c r="E567" s="77">
        <v>4.8467337851999996</v>
      </c>
      <c r="F567" s="77">
        <v>3.8496620428999999</v>
      </c>
      <c r="G567" s="155">
        <v>1.1802516452</v>
      </c>
    </row>
    <row r="568" spans="1:7" x14ac:dyDescent="0.3">
      <c r="A568" s="154" t="s">
        <v>1252</v>
      </c>
      <c r="B568" s="77" t="s">
        <v>2932</v>
      </c>
      <c r="C568" s="92">
        <v>8618</v>
      </c>
      <c r="D568" s="92">
        <v>4380582</v>
      </c>
      <c r="E568" s="77">
        <v>4.8185551004000002</v>
      </c>
      <c r="F568" s="77">
        <v>3.8272802869000002</v>
      </c>
      <c r="G568" s="155">
        <v>1.1733897170000001</v>
      </c>
    </row>
    <row r="569" spans="1:7" x14ac:dyDescent="0.3">
      <c r="A569" s="154" t="s">
        <v>1251</v>
      </c>
      <c r="B569" s="77" t="s">
        <v>2931</v>
      </c>
      <c r="C569" s="92">
        <v>8666</v>
      </c>
      <c r="D569" s="92">
        <v>8147696</v>
      </c>
      <c r="E569" s="77">
        <v>4.9030911548000002</v>
      </c>
      <c r="F569" s="77">
        <v>3.8944255551000002</v>
      </c>
      <c r="G569" s="155">
        <v>1.1939755015</v>
      </c>
    </row>
    <row r="570" spans="1:7" x14ac:dyDescent="0.3">
      <c r="A570" s="154" t="s">
        <v>1250</v>
      </c>
      <c r="B570" s="77" t="s">
        <v>2930</v>
      </c>
      <c r="C570" s="92">
        <v>9051</v>
      </c>
      <c r="D570" s="92">
        <v>11284337</v>
      </c>
      <c r="E570" s="77">
        <v>5.0823075901000001</v>
      </c>
      <c r="F570" s="77">
        <v>4.0367735236</v>
      </c>
      <c r="G570" s="155">
        <v>1.2376173646999999</v>
      </c>
    </row>
    <row r="571" spans="1:7" x14ac:dyDescent="0.3">
      <c r="A571" s="154" t="s">
        <v>1248</v>
      </c>
      <c r="B571" s="77" t="s">
        <v>2929</v>
      </c>
      <c r="C571" s="92">
        <v>8793</v>
      </c>
      <c r="D571" s="92">
        <v>6208159</v>
      </c>
      <c r="E571" s="77">
        <v>4.9594485243999999</v>
      </c>
      <c r="F571" s="77">
        <v>3.9391890672000001</v>
      </c>
      <c r="G571" s="155">
        <v>1.2076993578999999</v>
      </c>
    </row>
    <row r="572" spans="1:7" x14ac:dyDescent="0.3">
      <c r="A572" s="154" t="s">
        <v>1247</v>
      </c>
      <c r="B572" s="77" t="s">
        <v>2928</v>
      </c>
      <c r="C572" s="92">
        <v>8915</v>
      </c>
      <c r="D572" s="92">
        <v>5318478</v>
      </c>
      <c r="E572" s="77">
        <v>5.0439845786999999</v>
      </c>
      <c r="F572" s="77">
        <v>4.0063343354000001</v>
      </c>
      <c r="G572" s="155">
        <v>1.2282851424000001</v>
      </c>
    </row>
    <row r="573" spans="1:7" x14ac:dyDescent="0.3">
      <c r="A573" s="154" t="s">
        <v>1246</v>
      </c>
      <c r="B573" s="77" t="s">
        <v>2927</v>
      </c>
      <c r="C573" s="92">
        <v>8836</v>
      </c>
      <c r="D573" s="92" t="s">
        <v>3422</v>
      </c>
      <c r="E573" s="77">
        <v>4.9459227555999998</v>
      </c>
      <c r="F573" s="77">
        <v>3.9284458243000002</v>
      </c>
      <c r="G573" s="155">
        <v>1.2044056324000001</v>
      </c>
    </row>
    <row r="574" spans="1:7" x14ac:dyDescent="0.3">
      <c r="A574" s="154" t="s">
        <v>1245</v>
      </c>
      <c r="B574" s="77" t="s">
        <v>2926</v>
      </c>
      <c r="C574" s="92">
        <v>8836</v>
      </c>
      <c r="D574" s="92">
        <v>5114654</v>
      </c>
      <c r="E574" s="77">
        <v>4.9459227555999998</v>
      </c>
      <c r="F574" s="77">
        <v>3.9284458243000002</v>
      </c>
      <c r="G574" s="155">
        <v>1.2044056324000001</v>
      </c>
    </row>
    <row r="575" spans="1:7" x14ac:dyDescent="0.3">
      <c r="A575" s="154" t="s">
        <v>1244</v>
      </c>
      <c r="B575" s="77" t="s">
        <v>2925</v>
      </c>
      <c r="C575" s="92">
        <v>8782</v>
      </c>
      <c r="D575" s="92">
        <v>5708290</v>
      </c>
      <c r="E575" s="77">
        <v>4.9436684608999997</v>
      </c>
      <c r="F575" s="77">
        <v>3.9266552838000002</v>
      </c>
      <c r="G575" s="155">
        <v>1.2038566781</v>
      </c>
    </row>
    <row r="576" spans="1:7" x14ac:dyDescent="0.3">
      <c r="A576" s="154" t="s">
        <v>1242</v>
      </c>
      <c r="B576" s="77" t="s">
        <v>2924</v>
      </c>
      <c r="C576" s="92">
        <v>8735</v>
      </c>
      <c r="D576" s="92">
        <v>10054491</v>
      </c>
      <c r="E576" s="77">
        <v>4.9199983655999997</v>
      </c>
      <c r="F576" s="77">
        <v>3.9078546087000001</v>
      </c>
      <c r="G576" s="155">
        <v>1.1980926584</v>
      </c>
    </row>
    <row r="577" spans="1:7" x14ac:dyDescent="0.3">
      <c r="A577" s="154" t="s">
        <v>1241</v>
      </c>
      <c r="B577" s="77" t="s">
        <v>2923</v>
      </c>
      <c r="C577" s="92">
        <v>8875</v>
      </c>
      <c r="D577" s="92">
        <v>8150208</v>
      </c>
      <c r="E577" s="77">
        <v>4.9250705289000001</v>
      </c>
      <c r="F577" s="77">
        <v>3.9118833247999998</v>
      </c>
      <c r="G577" s="155">
        <v>1.1993278055000001</v>
      </c>
    </row>
    <row r="578" spans="1:7" x14ac:dyDescent="0.3">
      <c r="A578" s="154" t="s">
        <v>1240</v>
      </c>
      <c r="B578" s="77" t="s">
        <v>2922</v>
      </c>
      <c r="C578" s="92">
        <v>9009</v>
      </c>
      <c r="D578" s="92">
        <v>13839843</v>
      </c>
      <c r="E578" s="77">
        <v>5.0552560526999999</v>
      </c>
      <c r="F578" s="77">
        <v>4.0152870378000003</v>
      </c>
      <c r="G578" s="155">
        <v>1.2310299137</v>
      </c>
    </row>
    <row r="579" spans="1:7" x14ac:dyDescent="0.3">
      <c r="A579" s="154" t="s">
        <v>1239</v>
      </c>
      <c r="B579" s="77" t="s">
        <v>2921</v>
      </c>
      <c r="C579" s="92">
        <v>9096</v>
      </c>
      <c r="D579" s="92">
        <v>8571869</v>
      </c>
      <c r="E579" s="77">
        <v>5.1048505379</v>
      </c>
      <c r="F579" s="77">
        <v>4.0546789284999996</v>
      </c>
      <c r="G579" s="155">
        <v>1.2431069072000001</v>
      </c>
    </row>
    <row r="580" spans="1:7" x14ac:dyDescent="0.3">
      <c r="A580" s="154" t="s">
        <v>1237</v>
      </c>
      <c r="B580" s="77" t="s">
        <v>2920</v>
      </c>
      <c r="C580" s="92">
        <v>9240</v>
      </c>
      <c r="D580" s="92">
        <v>7757843</v>
      </c>
      <c r="E580" s="77">
        <v>5.2265824562000001</v>
      </c>
      <c r="F580" s="77">
        <v>4.1513681147000003</v>
      </c>
      <c r="G580" s="155">
        <v>1.2727504369</v>
      </c>
    </row>
    <row r="581" spans="1:7" x14ac:dyDescent="0.3">
      <c r="A581" s="154" t="s">
        <v>1236</v>
      </c>
      <c r="B581" s="77" t="s">
        <v>2919</v>
      </c>
      <c r="C581" s="92">
        <v>9176</v>
      </c>
      <c r="D581" s="92">
        <v>7295929</v>
      </c>
      <c r="E581" s="77">
        <v>5.1510635809999998</v>
      </c>
      <c r="F581" s="77">
        <v>4.0913850083999996</v>
      </c>
      <c r="G581" s="155">
        <v>1.2543604693999999</v>
      </c>
    </row>
    <row r="582" spans="1:7" x14ac:dyDescent="0.3">
      <c r="A582" s="154" t="s">
        <v>1235</v>
      </c>
      <c r="B582" s="77" t="s">
        <v>2918</v>
      </c>
      <c r="C582" s="92">
        <v>9144</v>
      </c>
      <c r="D582" s="92">
        <v>7440393</v>
      </c>
      <c r="E582" s="77">
        <v>5.1736065287999997</v>
      </c>
      <c r="F582" s="77">
        <v>4.1092904133000001</v>
      </c>
      <c r="G582" s="155">
        <v>1.259850012</v>
      </c>
    </row>
    <row r="583" spans="1:7" x14ac:dyDescent="0.3">
      <c r="A583" s="154" t="s">
        <v>1233</v>
      </c>
      <c r="B583" s="77" t="s">
        <v>2917</v>
      </c>
      <c r="C583" s="92">
        <v>9066</v>
      </c>
      <c r="D583" s="92">
        <v>12439990</v>
      </c>
      <c r="E583" s="77">
        <v>5.1116134222999996</v>
      </c>
      <c r="F583" s="77">
        <v>4.0600505498999997</v>
      </c>
      <c r="G583" s="155">
        <v>1.24475377</v>
      </c>
    </row>
    <row r="584" spans="1:7" x14ac:dyDescent="0.3">
      <c r="A584" s="154" t="s">
        <v>1232</v>
      </c>
      <c r="B584" s="77" t="s">
        <v>2916</v>
      </c>
      <c r="C584" s="92">
        <v>9400</v>
      </c>
      <c r="D584" s="92">
        <v>31363476</v>
      </c>
      <c r="E584" s="77">
        <v>5.2694140570999997</v>
      </c>
      <c r="F584" s="77">
        <v>4.1853883839000003</v>
      </c>
      <c r="G584" s="155">
        <v>1.2831805677999999</v>
      </c>
    </row>
    <row r="585" spans="1:7" x14ac:dyDescent="0.3">
      <c r="A585" s="154" t="s">
        <v>1231</v>
      </c>
      <c r="B585" s="77" t="s">
        <v>2915</v>
      </c>
      <c r="C585" s="92">
        <v>9656</v>
      </c>
      <c r="D585" s="92">
        <v>11873196</v>
      </c>
      <c r="E585" s="77">
        <v>5.6007953903000001</v>
      </c>
      <c r="F585" s="77">
        <v>4.4485978352000002</v>
      </c>
      <c r="G585" s="155">
        <v>1.3638768429999999</v>
      </c>
    </row>
    <row r="586" spans="1:7" x14ac:dyDescent="0.3">
      <c r="A586" s="154" t="s">
        <v>1230</v>
      </c>
      <c r="B586" s="77" t="s">
        <v>2914</v>
      </c>
      <c r="C586" s="92">
        <v>9566</v>
      </c>
      <c r="D586" s="92">
        <v>15740820</v>
      </c>
      <c r="E586" s="77">
        <v>4.7282742358999998</v>
      </c>
      <c r="F586" s="77">
        <v>3.5349701199000001</v>
      </c>
      <c r="G586" s="155">
        <v>1.4994406117000001</v>
      </c>
    </row>
    <row r="587" spans="1:7" x14ac:dyDescent="0.3">
      <c r="A587" s="154" t="s">
        <v>1228</v>
      </c>
      <c r="B587" s="77" t="s">
        <v>2913</v>
      </c>
      <c r="C587" s="92">
        <v>9920</v>
      </c>
      <c r="D587" s="92">
        <v>13543571</v>
      </c>
      <c r="E587" s="77">
        <v>4.9338513765999998</v>
      </c>
      <c r="F587" s="77">
        <v>3.6886644729000002</v>
      </c>
      <c r="G587" s="155">
        <v>1.5646336816999999</v>
      </c>
    </row>
    <row r="588" spans="1:7" x14ac:dyDescent="0.3">
      <c r="A588" s="154" t="s">
        <v>1227</v>
      </c>
      <c r="B588" s="77" t="s">
        <v>2912</v>
      </c>
      <c r="C588" s="92">
        <v>10202</v>
      </c>
      <c r="D588" s="92">
        <v>8227389</v>
      </c>
      <c r="E588" s="77">
        <v>5.0652201836000001</v>
      </c>
      <c r="F588" s="77">
        <v>3.7868789131999998</v>
      </c>
      <c r="G588" s="155">
        <v>1.6062936435999999</v>
      </c>
    </row>
    <row r="589" spans="1:7" x14ac:dyDescent="0.3">
      <c r="A589" s="154" t="s">
        <v>1226</v>
      </c>
      <c r="B589" s="77" t="s">
        <v>2911</v>
      </c>
      <c r="C589" s="92">
        <v>10633</v>
      </c>
      <c r="D589" s="92">
        <v>16350512</v>
      </c>
      <c r="E589" s="77">
        <v>5.3023860067999999</v>
      </c>
      <c r="F589" s="77">
        <v>3.9641897155999999</v>
      </c>
      <c r="G589" s="155">
        <v>1.6815041853999999</v>
      </c>
    </row>
    <row r="590" spans="1:7" x14ac:dyDescent="0.3">
      <c r="A590" s="154" t="s">
        <v>1225</v>
      </c>
      <c r="B590" s="77" t="s">
        <v>2910</v>
      </c>
      <c r="C590" s="92">
        <v>11131</v>
      </c>
      <c r="D590" s="92">
        <v>28169824</v>
      </c>
      <c r="E590" s="77">
        <v>5.4698561654000004</v>
      </c>
      <c r="F590" s="77">
        <v>4.0893943836000002</v>
      </c>
      <c r="G590" s="155">
        <v>1.7346126864</v>
      </c>
    </row>
    <row r="591" spans="1:7" x14ac:dyDescent="0.3">
      <c r="A591" s="154" t="s">
        <v>1224</v>
      </c>
      <c r="B591" s="77" t="s">
        <v>2909</v>
      </c>
      <c r="C591" s="92">
        <v>10971</v>
      </c>
      <c r="D591" s="92">
        <v>25107159</v>
      </c>
      <c r="E591" s="77">
        <v>5.5515856140000004</v>
      </c>
      <c r="F591" s="77">
        <v>4.1504972605999999</v>
      </c>
      <c r="G591" s="155">
        <v>1.7605309068999999</v>
      </c>
    </row>
    <row r="592" spans="1:7" x14ac:dyDescent="0.3">
      <c r="A592" s="154" t="s">
        <v>1222</v>
      </c>
      <c r="B592" s="77" t="s">
        <v>2908</v>
      </c>
      <c r="C592" s="92">
        <v>10545</v>
      </c>
      <c r="D592" s="92">
        <v>33759566</v>
      </c>
      <c r="E592" s="77">
        <v>5.3389887659999999</v>
      </c>
      <c r="F592" s="77">
        <v>3.9915548077</v>
      </c>
      <c r="G592" s="155">
        <v>1.693111732</v>
      </c>
    </row>
    <row r="593" spans="1:7" x14ac:dyDescent="0.3">
      <c r="A593" s="154" t="s">
        <v>1221</v>
      </c>
      <c r="B593" s="77" t="s">
        <v>2907</v>
      </c>
      <c r="C593" s="92">
        <v>10141</v>
      </c>
      <c r="D593" s="92">
        <v>61320486</v>
      </c>
      <c r="E593" s="77">
        <v>5.1038285734000004</v>
      </c>
      <c r="F593" s="77">
        <v>3.8157434624</v>
      </c>
      <c r="G593" s="155">
        <v>1.6185372201999999</v>
      </c>
    </row>
    <row r="594" spans="1:7" x14ac:dyDescent="0.3">
      <c r="A594" s="154" t="s">
        <v>1220</v>
      </c>
      <c r="B594" s="77" t="s">
        <v>2906</v>
      </c>
      <c r="C594" s="92">
        <v>9817</v>
      </c>
      <c r="D594" s="92">
        <v>1569454</v>
      </c>
      <c r="E594" s="77">
        <v>4.9223190003999999</v>
      </c>
      <c r="F594" s="77">
        <v>3.6800425946000002</v>
      </c>
      <c r="G594" s="155">
        <v>1.5609765095000001</v>
      </c>
    </row>
    <row r="595" spans="1:7" x14ac:dyDescent="0.3">
      <c r="A595" s="154" t="s">
        <v>1219</v>
      </c>
      <c r="B595" s="77" t="s">
        <v>2905</v>
      </c>
      <c r="C595" s="92">
        <v>9350</v>
      </c>
      <c r="D595" s="92">
        <v>18237735</v>
      </c>
      <c r="E595" s="77">
        <v>4.7774121866000003</v>
      </c>
      <c r="F595" s="77">
        <v>3.5717068189000001</v>
      </c>
      <c r="G595" s="155">
        <v>1.5150233455</v>
      </c>
    </row>
    <row r="596" spans="1:7" x14ac:dyDescent="0.3">
      <c r="A596" s="154" t="s">
        <v>1218</v>
      </c>
      <c r="B596" s="77" t="s">
        <v>2904</v>
      </c>
      <c r="C596" s="92">
        <v>9075</v>
      </c>
      <c r="D596" s="92">
        <v>22386248</v>
      </c>
      <c r="E596" s="77">
        <v>4.5126689420000003</v>
      </c>
      <c r="F596" s="77">
        <v>3.3737784813</v>
      </c>
      <c r="G596" s="155">
        <v>1.4310673918000001</v>
      </c>
    </row>
    <row r="597" spans="1:7" x14ac:dyDescent="0.3">
      <c r="A597" s="154" t="s">
        <v>1216</v>
      </c>
      <c r="B597" s="77" t="s">
        <v>2903</v>
      </c>
      <c r="C597" s="92">
        <v>9319</v>
      </c>
      <c r="D597" s="92">
        <v>21459163</v>
      </c>
      <c r="E597" s="77">
        <v>4.6435363412999999</v>
      </c>
      <c r="F597" s="77">
        <v>3.4716180573000002</v>
      </c>
      <c r="G597" s="155">
        <v>1.4725683462000001</v>
      </c>
    </row>
    <row r="598" spans="1:7" x14ac:dyDescent="0.3">
      <c r="A598" s="154" t="s">
        <v>1215</v>
      </c>
      <c r="B598" s="77" t="s">
        <v>2902</v>
      </c>
      <c r="C598" s="92">
        <v>9748</v>
      </c>
      <c r="D598" s="92">
        <v>26926223</v>
      </c>
      <c r="E598" s="77">
        <v>4.8175247994000001</v>
      </c>
      <c r="F598" s="77">
        <v>3.6016959609999999</v>
      </c>
      <c r="G598" s="155">
        <v>1.5277439445000001</v>
      </c>
    </row>
    <row r="599" spans="1:7" x14ac:dyDescent="0.3">
      <c r="A599" s="154" t="s">
        <v>1214</v>
      </c>
      <c r="B599" s="77" t="s">
        <v>2901</v>
      </c>
      <c r="C599" s="92">
        <v>10054</v>
      </c>
      <c r="D599" s="92">
        <v>41155276</v>
      </c>
      <c r="E599" s="77">
        <v>5.0145780099000001</v>
      </c>
      <c r="F599" s="77">
        <v>3.7490176213000002</v>
      </c>
      <c r="G599" s="155">
        <v>1.5902338872999999</v>
      </c>
    </row>
    <row r="600" spans="1:7" x14ac:dyDescent="0.3">
      <c r="A600" s="154" t="s">
        <v>1213</v>
      </c>
      <c r="B600" s="77" t="s">
        <v>2900</v>
      </c>
      <c r="C600" s="92">
        <v>10394</v>
      </c>
      <c r="D600" s="92">
        <v>50155827</v>
      </c>
      <c r="E600" s="77">
        <v>5.0993159045000001</v>
      </c>
      <c r="F600" s="77">
        <v>3.8123696839000001</v>
      </c>
      <c r="G600" s="155">
        <v>1.6171061527999999</v>
      </c>
    </row>
    <row r="601" spans="1:7" x14ac:dyDescent="0.3">
      <c r="A601" s="154" t="s">
        <v>1212</v>
      </c>
      <c r="B601" s="77" t="s">
        <v>2899</v>
      </c>
      <c r="C601" s="92">
        <v>8540</v>
      </c>
      <c r="D601" s="92" t="s">
        <v>3422</v>
      </c>
      <c r="E601" s="77">
        <v>4.6552066046</v>
      </c>
      <c r="F601" s="77">
        <v>3.4803430233000001</v>
      </c>
      <c r="G601" s="155">
        <v>1.4762692454999999</v>
      </c>
    </row>
    <row r="602" spans="1:7" x14ac:dyDescent="0.3">
      <c r="A602" s="154" t="s">
        <v>1210</v>
      </c>
      <c r="B602" s="77" t="s">
        <v>2898</v>
      </c>
      <c r="C602" s="92">
        <v>8540</v>
      </c>
      <c r="D602" s="92" t="s">
        <v>3422</v>
      </c>
      <c r="E602" s="77">
        <v>4.6552066046</v>
      </c>
      <c r="F602" s="77">
        <v>3.4803430233000001</v>
      </c>
      <c r="G602" s="155">
        <v>1.4762692454999999</v>
      </c>
    </row>
    <row r="603" spans="1:7" x14ac:dyDescent="0.3">
      <c r="A603" s="154" t="s">
        <v>1209</v>
      </c>
      <c r="B603" s="77" t="s">
        <v>2897</v>
      </c>
      <c r="C603" s="92">
        <v>8540</v>
      </c>
      <c r="D603" s="92" t="s">
        <v>3422</v>
      </c>
      <c r="E603" s="77">
        <v>4.6552066046</v>
      </c>
      <c r="F603" s="77">
        <v>3.4803430233000001</v>
      </c>
      <c r="G603" s="155">
        <v>1.4762692454999999</v>
      </c>
    </row>
    <row r="604" spans="1:7" x14ac:dyDescent="0.3">
      <c r="A604" s="154" t="s">
        <v>1208</v>
      </c>
      <c r="B604" s="77" t="s">
        <v>2896</v>
      </c>
      <c r="C604" s="92">
        <v>8540</v>
      </c>
      <c r="D604" s="92" t="s">
        <v>3422</v>
      </c>
      <c r="E604" s="77">
        <v>4.6552066046</v>
      </c>
      <c r="F604" s="77">
        <v>3.4803430233000001</v>
      </c>
      <c r="G604" s="155">
        <v>1.4762692454999999</v>
      </c>
    </row>
    <row r="605" spans="1:7" x14ac:dyDescent="0.3">
      <c r="A605" s="154" t="s">
        <v>1207</v>
      </c>
      <c r="B605" s="77" t="s">
        <v>2895</v>
      </c>
      <c r="C605" s="92">
        <v>8540</v>
      </c>
      <c r="D605" s="92" t="s">
        <v>3422</v>
      </c>
      <c r="E605" s="77">
        <v>4.6552066046</v>
      </c>
      <c r="F605" s="77">
        <v>3.4803430233000001</v>
      </c>
      <c r="G605" s="155">
        <v>1.4762692454999999</v>
      </c>
    </row>
    <row r="606" spans="1:7" x14ac:dyDescent="0.3">
      <c r="A606" s="154" t="s">
        <v>1204</v>
      </c>
      <c r="B606" s="77" t="s">
        <v>2893</v>
      </c>
      <c r="C606" s="92">
        <v>8540</v>
      </c>
      <c r="D606" s="92" t="s">
        <v>3422</v>
      </c>
      <c r="E606" s="77">
        <v>4.6552066046</v>
      </c>
      <c r="F606" s="77">
        <v>3.4803430233000001</v>
      </c>
      <c r="G606" s="155">
        <v>1.4762692454999999</v>
      </c>
    </row>
    <row r="607" spans="1:7" x14ac:dyDescent="0.3">
      <c r="A607" s="154" t="s">
        <v>1203</v>
      </c>
      <c r="B607" s="77" t="s">
        <v>2892</v>
      </c>
      <c r="C607" s="92">
        <v>8540</v>
      </c>
      <c r="D607" s="92" t="s">
        <v>3422</v>
      </c>
      <c r="E607" s="77">
        <v>4.6552066046</v>
      </c>
      <c r="F607" s="77">
        <v>3.4803430233000001</v>
      </c>
      <c r="G607" s="155">
        <v>1.4762692454999999</v>
      </c>
    </row>
    <row r="608" spans="1:7" x14ac:dyDescent="0.3">
      <c r="A608" s="154" t="s">
        <v>1202</v>
      </c>
      <c r="B608" s="77" t="s">
        <v>2891</v>
      </c>
      <c r="C608" s="92">
        <v>8540</v>
      </c>
      <c r="D608" s="92" t="s">
        <v>3422</v>
      </c>
      <c r="E608" s="77">
        <v>4.6552066046</v>
      </c>
      <c r="F608" s="77">
        <v>3.4803430233000001</v>
      </c>
      <c r="G608" s="155">
        <v>1.4762692454999999</v>
      </c>
    </row>
    <row r="609" spans="1:7" x14ac:dyDescent="0.3">
      <c r="A609" s="154" t="s">
        <v>1201</v>
      </c>
      <c r="B609" s="77" t="s">
        <v>2890</v>
      </c>
      <c r="C609" s="92">
        <v>8540</v>
      </c>
      <c r="D609" s="92" t="s">
        <v>3422</v>
      </c>
      <c r="E609" s="77">
        <v>4.6552066046</v>
      </c>
      <c r="F609" s="77">
        <v>3.4803430233000001</v>
      </c>
      <c r="G609" s="155">
        <v>1.4762692454999999</v>
      </c>
    </row>
    <row r="610" spans="1:7" x14ac:dyDescent="0.3">
      <c r="A610" s="154" t="s">
        <v>1200</v>
      </c>
      <c r="B610" s="77" t="s">
        <v>2889</v>
      </c>
      <c r="C610" s="92">
        <v>8540</v>
      </c>
      <c r="D610" s="92" t="s">
        <v>3422</v>
      </c>
      <c r="E610" s="77">
        <v>4.6552066046</v>
      </c>
      <c r="F610" s="77">
        <v>3.4803430233000001</v>
      </c>
      <c r="G610" s="155">
        <v>1.4762692454999999</v>
      </c>
    </row>
    <row r="611" spans="1:7" x14ac:dyDescent="0.3">
      <c r="A611" s="154" t="s">
        <v>1198</v>
      </c>
      <c r="B611" s="77" t="s">
        <v>2888</v>
      </c>
      <c r="C611" s="92">
        <v>8540</v>
      </c>
      <c r="D611" s="92" t="s">
        <v>3422</v>
      </c>
      <c r="E611" s="77">
        <v>4.6552066046</v>
      </c>
      <c r="F611" s="77">
        <v>3.4803430233000001</v>
      </c>
      <c r="G611" s="155">
        <v>1.4762692454999999</v>
      </c>
    </row>
    <row r="612" spans="1:7" x14ac:dyDescent="0.3">
      <c r="A612" s="154" t="s">
        <v>1197</v>
      </c>
      <c r="B612" s="77" t="s">
        <v>2887</v>
      </c>
      <c r="C612" s="92">
        <v>8540</v>
      </c>
      <c r="D612" s="92" t="s">
        <v>3422</v>
      </c>
      <c r="E612" s="77">
        <v>4.6552066046</v>
      </c>
      <c r="F612" s="77">
        <v>3.4803430233000001</v>
      </c>
      <c r="G612" s="155">
        <v>1.4762692454999999</v>
      </c>
    </row>
    <row r="613" spans="1:7" x14ac:dyDescent="0.3">
      <c r="A613" s="154" t="s">
        <v>1196</v>
      </c>
      <c r="B613" s="77" t="s">
        <v>2886</v>
      </c>
      <c r="C613" s="92">
        <v>8540</v>
      </c>
      <c r="D613" s="92" t="s">
        <v>3422</v>
      </c>
      <c r="E613" s="77">
        <v>4.6552066046</v>
      </c>
      <c r="F613" s="77">
        <v>3.4803430233000001</v>
      </c>
      <c r="G613" s="155">
        <v>1.4762692454999999</v>
      </c>
    </row>
    <row r="614" spans="1:7" x14ac:dyDescent="0.3">
      <c r="A614" s="154" t="s">
        <v>1194</v>
      </c>
      <c r="B614" s="77" t="s">
        <v>2885</v>
      </c>
      <c r="C614" s="92">
        <v>8540</v>
      </c>
      <c r="D614" s="92" t="s">
        <v>3422</v>
      </c>
      <c r="E614" s="77">
        <v>4.6552066046</v>
      </c>
      <c r="F614" s="77">
        <v>3.4803430233000001</v>
      </c>
      <c r="G614" s="155">
        <v>1.4762692454999999</v>
      </c>
    </row>
    <row r="615" spans="1:7" x14ac:dyDescent="0.3">
      <c r="A615" s="154" t="s">
        <v>1193</v>
      </c>
      <c r="B615" s="77" t="s">
        <v>2884</v>
      </c>
      <c r="C615" s="92">
        <v>8540</v>
      </c>
      <c r="D615" s="92" t="s">
        <v>3422</v>
      </c>
      <c r="E615" s="77">
        <v>4.6552066046</v>
      </c>
      <c r="F615" s="77">
        <v>3.4803430233000001</v>
      </c>
      <c r="G615" s="155">
        <v>1.4762692454999999</v>
      </c>
    </row>
    <row r="616" spans="1:7" x14ac:dyDescent="0.3">
      <c r="A616" s="154" t="s">
        <v>1192</v>
      </c>
      <c r="B616" s="77" t="s">
        <v>2883</v>
      </c>
      <c r="C616" s="92">
        <v>8540</v>
      </c>
      <c r="D616" s="92" t="s">
        <v>3422</v>
      </c>
      <c r="E616" s="77">
        <v>4.6552066046</v>
      </c>
      <c r="F616" s="77">
        <v>3.4803430233000001</v>
      </c>
      <c r="G616" s="155">
        <v>1.4762692454999999</v>
      </c>
    </row>
    <row r="617" spans="1:7" x14ac:dyDescent="0.3">
      <c r="A617" s="154" t="s">
        <v>1191</v>
      </c>
      <c r="B617" s="77" t="s">
        <v>2882</v>
      </c>
      <c r="C617" s="92">
        <v>8540</v>
      </c>
      <c r="D617" s="92" t="s">
        <v>3422</v>
      </c>
      <c r="E617" s="77">
        <v>4.6552066046</v>
      </c>
      <c r="F617" s="77">
        <v>3.4803430233000001</v>
      </c>
      <c r="G617" s="155">
        <v>1.4762692454999999</v>
      </c>
    </row>
    <row r="618" spans="1:7" x14ac:dyDescent="0.3">
      <c r="A618" s="154" t="s">
        <v>1190</v>
      </c>
      <c r="B618" s="77" t="s">
        <v>2881</v>
      </c>
      <c r="C618" s="92">
        <v>8540</v>
      </c>
      <c r="D618" s="92" t="s">
        <v>3422</v>
      </c>
      <c r="E618" s="77">
        <v>4.6552066046</v>
      </c>
      <c r="F618" s="77">
        <v>3.4803430233000001</v>
      </c>
      <c r="G618" s="155">
        <v>1.4762692454999999</v>
      </c>
    </row>
    <row r="619" spans="1:7" x14ac:dyDescent="0.3">
      <c r="A619" s="154" t="s">
        <v>1188</v>
      </c>
      <c r="B619" s="77" t="s">
        <v>2880</v>
      </c>
      <c r="C619" s="92">
        <v>8540</v>
      </c>
      <c r="D619" s="92" t="s">
        <v>3422</v>
      </c>
      <c r="E619" s="77">
        <v>4.6552066046</v>
      </c>
      <c r="F619" s="77">
        <v>3.4803430233000001</v>
      </c>
      <c r="G619" s="155">
        <v>1.4762692454999999</v>
      </c>
    </row>
    <row r="620" spans="1:7" x14ac:dyDescent="0.3">
      <c r="A620" s="154" t="s">
        <v>1187</v>
      </c>
      <c r="B620" s="77" t="s">
        <v>2879</v>
      </c>
      <c r="C620" s="92">
        <v>8540</v>
      </c>
      <c r="D620" s="92" t="s">
        <v>3422</v>
      </c>
      <c r="E620" s="77">
        <v>4.6552066046</v>
      </c>
      <c r="F620" s="77">
        <v>3.4803430233000001</v>
      </c>
      <c r="G620" s="155">
        <v>1.4762692454999999</v>
      </c>
    </row>
    <row r="621" spans="1:7" x14ac:dyDescent="0.3">
      <c r="A621" s="154" t="s">
        <v>1186</v>
      </c>
      <c r="B621" s="77" t="s">
        <v>2878</v>
      </c>
      <c r="C621" s="92">
        <v>8540</v>
      </c>
      <c r="D621" s="92" t="s">
        <v>3422</v>
      </c>
      <c r="E621" s="77">
        <v>4.6552066046</v>
      </c>
      <c r="F621" s="77">
        <v>3.4803430233000001</v>
      </c>
      <c r="G621" s="155">
        <v>1.4762692454999999</v>
      </c>
    </row>
    <row r="622" spans="1:7" x14ac:dyDescent="0.3">
      <c r="A622" s="154" t="s">
        <v>1185</v>
      </c>
      <c r="B622" s="77" t="s">
        <v>2877</v>
      </c>
      <c r="C622" s="92">
        <v>8540</v>
      </c>
      <c r="D622" s="92" t="s">
        <v>3422</v>
      </c>
      <c r="E622" s="77">
        <v>4.6552066046</v>
      </c>
      <c r="F622" s="77">
        <v>3.4803430233000001</v>
      </c>
      <c r="G622" s="155">
        <v>1.4762692454999999</v>
      </c>
    </row>
    <row r="623" spans="1:7" x14ac:dyDescent="0.3">
      <c r="A623" s="154" t="s">
        <v>1184</v>
      </c>
      <c r="B623" s="77" t="s">
        <v>2876</v>
      </c>
      <c r="C623" s="92">
        <v>8540</v>
      </c>
      <c r="D623" s="92" t="s">
        <v>3422</v>
      </c>
      <c r="E623" s="77">
        <v>4.6552066046</v>
      </c>
      <c r="F623" s="77">
        <v>3.4803430233000001</v>
      </c>
      <c r="G623" s="155">
        <v>1.4762692454999999</v>
      </c>
    </row>
    <row r="624" spans="1:7" x14ac:dyDescent="0.3">
      <c r="A624" s="154" t="s">
        <v>1182</v>
      </c>
      <c r="B624" s="77" t="s">
        <v>2875</v>
      </c>
      <c r="C624" s="92">
        <v>8540</v>
      </c>
      <c r="D624" s="92" t="s">
        <v>3422</v>
      </c>
      <c r="E624" s="77">
        <v>4.6552066046</v>
      </c>
      <c r="F624" s="77">
        <v>3.4803430233000001</v>
      </c>
      <c r="G624" s="155">
        <v>1.4762692454999999</v>
      </c>
    </row>
    <row r="625" spans="1:7" x14ac:dyDescent="0.3">
      <c r="A625" s="154" t="s">
        <v>1181</v>
      </c>
      <c r="B625" s="77" t="s">
        <v>2874</v>
      </c>
      <c r="C625" s="92">
        <v>8540</v>
      </c>
      <c r="D625" s="92" t="s">
        <v>3422</v>
      </c>
      <c r="E625" s="77">
        <v>4.6552066046</v>
      </c>
      <c r="F625" s="77">
        <v>3.4803430233000001</v>
      </c>
      <c r="G625" s="155">
        <v>1.4762692454999999</v>
      </c>
    </row>
    <row r="626" spans="1:7" x14ac:dyDescent="0.3">
      <c r="A626" s="154" t="s">
        <v>1180</v>
      </c>
      <c r="B626" s="77" t="s">
        <v>2873</v>
      </c>
      <c r="C626" s="92">
        <v>8540</v>
      </c>
      <c r="D626" s="92" t="s">
        <v>3422</v>
      </c>
      <c r="E626" s="77">
        <v>4.6552066046</v>
      </c>
      <c r="F626" s="77">
        <v>3.4803430233000001</v>
      </c>
      <c r="G626" s="155">
        <v>1.4762692454999999</v>
      </c>
    </row>
    <row r="627" spans="1:7" x14ac:dyDescent="0.3">
      <c r="A627" s="154" t="s">
        <v>1179</v>
      </c>
      <c r="B627" s="77" t="s">
        <v>2872</v>
      </c>
      <c r="C627" s="92">
        <v>8540</v>
      </c>
      <c r="D627" s="92" t="s">
        <v>3422</v>
      </c>
      <c r="E627" s="77">
        <v>4.6552066046</v>
      </c>
      <c r="F627" s="77">
        <v>3.4803430233000001</v>
      </c>
      <c r="G627" s="155">
        <v>1.4762692454999999</v>
      </c>
    </row>
    <row r="628" spans="1:7" x14ac:dyDescent="0.3">
      <c r="A628" s="154" t="s">
        <v>1177</v>
      </c>
      <c r="B628" s="77" t="s">
        <v>2871</v>
      </c>
      <c r="C628" s="92">
        <v>8540</v>
      </c>
      <c r="D628" s="92" t="s">
        <v>3422</v>
      </c>
      <c r="E628" s="77">
        <v>4.6552066046</v>
      </c>
      <c r="F628" s="77">
        <v>3.4803430233000001</v>
      </c>
      <c r="G628" s="155">
        <v>1.4762692454999999</v>
      </c>
    </row>
    <row r="629" spans="1:7" x14ac:dyDescent="0.3">
      <c r="A629" s="154" t="s">
        <v>1176</v>
      </c>
      <c r="B629" s="77" t="s">
        <v>2870</v>
      </c>
      <c r="C629" s="92">
        <v>8540</v>
      </c>
      <c r="D629" s="92" t="s">
        <v>3422</v>
      </c>
      <c r="E629" s="77">
        <v>4.6552066046</v>
      </c>
      <c r="F629" s="77">
        <v>3.4803430233000001</v>
      </c>
      <c r="G629" s="155">
        <v>1.4762692454999999</v>
      </c>
    </row>
    <row r="630" spans="1:7" x14ac:dyDescent="0.3">
      <c r="A630" s="154" t="s">
        <v>1175</v>
      </c>
      <c r="B630" s="77" t="s">
        <v>2869</v>
      </c>
      <c r="C630" s="92">
        <v>8540</v>
      </c>
      <c r="D630" s="92" t="s">
        <v>3422</v>
      </c>
      <c r="E630" s="77">
        <v>4.6552066046</v>
      </c>
      <c r="F630" s="77">
        <v>3.4803430233000001</v>
      </c>
      <c r="G630" s="155">
        <v>1.4762692454999999</v>
      </c>
    </row>
    <row r="631" spans="1:7" x14ac:dyDescent="0.3">
      <c r="A631" s="154" t="s">
        <v>1174</v>
      </c>
      <c r="B631" s="77" t="s">
        <v>2868</v>
      </c>
      <c r="C631" s="92">
        <v>8540</v>
      </c>
      <c r="D631" s="92" t="s">
        <v>3422</v>
      </c>
      <c r="E631" s="77">
        <v>4.6552066046</v>
      </c>
      <c r="F631" s="77">
        <v>3.4803430233000001</v>
      </c>
      <c r="G631" s="155">
        <v>1.4762692454999999</v>
      </c>
    </row>
    <row r="632" spans="1:7" x14ac:dyDescent="0.3">
      <c r="A632" s="154" t="s">
        <v>1172</v>
      </c>
      <c r="B632" s="77" t="s">
        <v>2867</v>
      </c>
      <c r="C632" s="92">
        <v>8540</v>
      </c>
      <c r="D632" s="92" t="s">
        <v>3422</v>
      </c>
      <c r="E632" s="77">
        <v>4.6552066046</v>
      </c>
      <c r="F632" s="77">
        <v>3.4803430233000001</v>
      </c>
      <c r="G632" s="155">
        <v>1.4762692454999999</v>
      </c>
    </row>
    <row r="633" spans="1:7" x14ac:dyDescent="0.3">
      <c r="A633" s="154" t="s">
        <v>1171</v>
      </c>
      <c r="B633" s="77" t="s">
        <v>2866</v>
      </c>
      <c r="C633" s="92">
        <v>8540</v>
      </c>
      <c r="D633" s="92" t="s">
        <v>3422</v>
      </c>
      <c r="E633" s="77">
        <v>4.6552066046</v>
      </c>
      <c r="F633" s="77">
        <v>3.4803430233000001</v>
      </c>
      <c r="G633" s="155">
        <v>1.4762692454999999</v>
      </c>
    </row>
    <row r="634" spans="1:7" x14ac:dyDescent="0.3">
      <c r="A634" s="154" t="s">
        <v>1170</v>
      </c>
      <c r="B634" s="77" t="s">
        <v>2865</v>
      </c>
      <c r="C634" s="92">
        <v>8540</v>
      </c>
      <c r="D634" s="92" t="s">
        <v>3422</v>
      </c>
      <c r="E634" s="77">
        <v>4.6552066046</v>
      </c>
      <c r="F634" s="77">
        <v>3.4803430233000001</v>
      </c>
      <c r="G634" s="155">
        <v>1.4762692454999999</v>
      </c>
    </row>
    <row r="635" spans="1:7" x14ac:dyDescent="0.3">
      <c r="A635" s="154" t="s">
        <v>1169</v>
      </c>
      <c r="B635" s="77" t="s">
        <v>2864</v>
      </c>
      <c r="C635" s="92">
        <v>8540</v>
      </c>
      <c r="D635" s="92" t="s">
        <v>3422</v>
      </c>
      <c r="E635" s="77">
        <v>4.6552066046</v>
      </c>
      <c r="F635" s="77">
        <v>3.4803430233000001</v>
      </c>
      <c r="G635" s="155">
        <v>1.4762692454999999</v>
      </c>
    </row>
    <row r="636" spans="1:7" x14ac:dyDescent="0.3">
      <c r="A636" s="154" t="s">
        <v>1168</v>
      </c>
      <c r="B636" s="77" t="s">
        <v>2863</v>
      </c>
      <c r="C636" s="92">
        <v>8540</v>
      </c>
      <c r="D636" s="92" t="s">
        <v>3422</v>
      </c>
      <c r="E636" s="77">
        <v>4.6552066046</v>
      </c>
      <c r="F636" s="77">
        <v>3.4803430233000001</v>
      </c>
      <c r="G636" s="155">
        <v>1.4762692454999999</v>
      </c>
    </row>
    <row r="637" spans="1:7" x14ac:dyDescent="0.3">
      <c r="A637" s="154" t="s">
        <v>1166</v>
      </c>
      <c r="B637" s="77" t="s">
        <v>2862</v>
      </c>
      <c r="C637" s="92">
        <v>8540</v>
      </c>
      <c r="D637" s="92" t="s">
        <v>3422</v>
      </c>
      <c r="E637" s="77">
        <v>4.6552066046</v>
      </c>
      <c r="F637" s="77">
        <v>3.4803430233000001</v>
      </c>
      <c r="G637" s="155">
        <v>1.4762692454999999</v>
      </c>
    </row>
    <row r="638" spans="1:7" x14ac:dyDescent="0.3">
      <c r="A638" s="154" t="s">
        <v>1165</v>
      </c>
      <c r="B638" s="77" t="s">
        <v>2861</v>
      </c>
      <c r="C638" s="92">
        <v>8540</v>
      </c>
      <c r="D638" s="92" t="s">
        <v>3422</v>
      </c>
      <c r="E638" s="77">
        <v>4.6552066046</v>
      </c>
      <c r="F638" s="77">
        <v>3.4803430233000001</v>
      </c>
      <c r="G638" s="155">
        <v>1.4762692454999999</v>
      </c>
    </row>
    <row r="639" spans="1:7" x14ac:dyDescent="0.3">
      <c r="A639" s="154" t="s">
        <v>1164</v>
      </c>
      <c r="B639" s="77" t="s">
        <v>2860</v>
      </c>
      <c r="C639" s="92">
        <v>8540</v>
      </c>
      <c r="D639" s="92" t="s">
        <v>3422</v>
      </c>
      <c r="E639" s="77">
        <v>4.6552066046</v>
      </c>
      <c r="F639" s="77">
        <v>3.4803430233000001</v>
      </c>
      <c r="G639" s="155">
        <v>1.4762692454999999</v>
      </c>
    </row>
    <row r="640" spans="1:7" x14ac:dyDescent="0.3">
      <c r="A640" s="154" t="s">
        <v>1163</v>
      </c>
      <c r="B640" s="77" t="s">
        <v>2859</v>
      </c>
      <c r="C640" s="92">
        <v>8540</v>
      </c>
      <c r="D640" s="92" t="s">
        <v>3422</v>
      </c>
      <c r="E640" s="77">
        <v>4.6552066046</v>
      </c>
      <c r="F640" s="77">
        <v>3.4803430233000001</v>
      </c>
      <c r="G640" s="155">
        <v>1.4762692454999999</v>
      </c>
    </row>
    <row r="641" spans="1:7" x14ac:dyDescent="0.3">
      <c r="A641" s="154" t="s">
        <v>1162</v>
      </c>
      <c r="B641" s="77" t="s">
        <v>2858</v>
      </c>
      <c r="C641" s="92">
        <v>8540</v>
      </c>
      <c r="D641" s="92" t="s">
        <v>3422</v>
      </c>
      <c r="E641" s="77">
        <v>4.6552066046</v>
      </c>
      <c r="F641" s="77">
        <v>3.4803430233000001</v>
      </c>
      <c r="G641" s="155">
        <v>1.4762692454999999</v>
      </c>
    </row>
    <row r="642" spans="1:7" x14ac:dyDescent="0.3">
      <c r="A642" s="154" t="s">
        <v>1160</v>
      </c>
      <c r="B642" s="77" t="s">
        <v>2857</v>
      </c>
      <c r="C642" s="92">
        <v>8540</v>
      </c>
      <c r="D642" s="92" t="s">
        <v>3422</v>
      </c>
      <c r="E642" s="77">
        <v>4.6552066046</v>
      </c>
      <c r="F642" s="77">
        <v>3.4803430233000001</v>
      </c>
      <c r="G642" s="155">
        <v>1.4762692454999999</v>
      </c>
    </row>
    <row r="643" spans="1:7" x14ac:dyDescent="0.3">
      <c r="A643" s="154" t="s">
        <v>1159</v>
      </c>
      <c r="B643" s="77" t="s">
        <v>2856</v>
      </c>
      <c r="C643" s="92">
        <v>8540</v>
      </c>
      <c r="D643" s="92" t="s">
        <v>3422</v>
      </c>
      <c r="E643" s="77">
        <v>4.6552066046</v>
      </c>
      <c r="F643" s="77">
        <v>3.4803430233000001</v>
      </c>
      <c r="G643" s="155">
        <v>1.4762692454999999</v>
      </c>
    </row>
    <row r="644" spans="1:7" x14ac:dyDescent="0.3">
      <c r="A644" s="154" t="s">
        <v>1158</v>
      </c>
      <c r="B644" s="77" t="s">
        <v>2855</v>
      </c>
      <c r="C644" s="92">
        <v>8540</v>
      </c>
      <c r="D644" s="92" t="s">
        <v>3422</v>
      </c>
      <c r="E644" s="77">
        <v>4.6552066046</v>
      </c>
      <c r="F644" s="77">
        <v>3.4803430233000001</v>
      </c>
      <c r="G644" s="155">
        <v>1.4762692454999999</v>
      </c>
    </row>
    <row r="645" spans="1:7" x14ac:dyDescent="0.3">
      <c r="A645" s="154" t="s">
        <v>1157</v>
      </c>
      <c r="B645" s="77" t="s">
        <v>2854</v>
      </c>
      <c r="C645" s="92">
        <v>8540</v>
      </c>
      <c r="D645" s="92" t="s">
        <v>3422</v>
      </c>
      <c r="E645" s="77">
        <v>4.6552066046</v>
      </c>
      <c r="F645" s="77">
        <v>3.4803430233000001</v>
      </c>
      <c r="G645" s="155">
        <v>1.4762692454999999</v>
      </c>
    </row>
    <row r="646" spans="1:7" x14ac:dyDescent="0.3">
      <c r="A646" s="154" t="s">
        <v>1156</v>
      </c>
      <c r="B646" s="77" t="s">
        <v>2853</v>
      </c>
      <c r="C646" s="92">
        <v>8540</v>
      </c>
      <c r="D646" s="92" t="s">
        <v>3422</v>
      </c>
      <c r="E646" s="77">
        <v>5.6003268168</v>
      </c>
      <c r="F646" s="77">
        <v>4.3836718254999996</v>
      </c>
      <c r="G646" s="155">
        <v>1.8215625296</v>
      </c>
    </row>
    <row r="647" spans="1:7" x14ac:dyDescent="0.3">
      <c r="A647" s="154" t="s">
        <v>1154</v>
      </c>
      <c r="B647" s="77" t="s">
        <v>2852</v>
      </c>
      <c r="C647" s="92">
        <v>48801</v>
      </c>
      <c r="D647" s="92" t="s">
        <v>3422</v>
      </c>
      <c r="E647" s="77">
        <v>5.6003268168</v>
      </c>
      <c r="F647" s="77">
        <v>4.3836718254999996</v>
      </c>
      <c r="G647" s="155">
        <v>1.8215625296</v>
      </c>
    </row>
    <row r="648" spans="1:7" x14ac:dyDescent="0.3">
      <c r="A648" s="154" t="s">
        <v>1153</v>
      </c>
      <c r="B648" s="77" t="s">
        <v>2851</v>
      </c>
      <c r="C648" s="92">
        <v>48801</v>
      </c>
      <c r="D648" s="92" t="s">
        <v>3422</v>
      </c>
      <c r="E648" s="77">
        <v>5.6003268168</v>
      </c>
      <c r="F648" s="77">
        <v>4.3836718254999996</v>
      </c>
      <c r="G648" s="155">
        <v>1.8215625296</v>
      </c>
    </row>
    <row r="649" spans="1:7" x14ac:dyDescent="0.3">
      <c r="A649" s="154" t="s">
        <v>1152</v>
      </c>
      <c r="B649" s="77" t="s">
        <v>2850</v>
      </c>
      <c r="C649" s="92">
        <v>53001</v>
      </c>
      <c r="D649" s="92" t="s">
        <v>3422</v>
      </c>
      <c r="E649" s="77">
        <v>5.6003268168</v>
      </c>
      <c r="F649" s="77">
        <v>4.3836718254999996</v>
      </c>
      <c r="G649" s="155">
        <v>1.8215625296</v>
      </c>
    </row>
    <row r="650" spans="1:7" x14ac:dyDescent="0.3">
      <c r="A650" s="154" t="s">
        <v>1151</v>
      </c>
      <c r="B650" s="77" t="s">
        <v>2849</v>
      </c>
      <c r="C650" s="92">
        <v>53001</v>
      </c>
      <c r="D650" s="92" t="s">
        <v>3422</v>
      </c>
      <c r="E650" s="77">
        <v>5.6003268168</v>
      </c>
      <c r="F650" s="77">
        <v>4.3836718254999996</v>
      </c>
      <c r="G650" s="155">
        <v>1.8215625296</v>
      </c>
    </row>
    <row r="651" spans="1:7" x14ac:dyDescent="0.3">
      <c r="A651" s="154" t="s">
        <v>1150</v>
      </c>
      <c r="B651" s="77" t="s">
        <v>2848</v>
      </c>
      <c r="C651" s="92">
        <v>53001</v>
      </c>
      <c r="D651" s="92">
        <v>6403619</v>
      </c>
      <c r="E651" s="77">
        <v>5.6003268168</v>
      </c>
      <c r="F651" s="77">
        <v>4.3836718254999996</v>
      </c>
      <c r="G651" s="155">
        <v>1.8215625296</v>
      </c>
    </row>
    <row r="652" spans="1:7" x14ac:dyDescent="0.3">
      <c r="A652" s="154" t="s">
        <v>1148</v>
      </c>
      <c r="B652" s="77" t="s">
        <v>2847</v>
      </c>
      <c r="C652" s="92">
        <v>50527</v>
      </c>
      <c r="D652" s="92">
        <v>5187438</v>
      </c>
      <c r="E652" s="77">
        <v>5.4258345122999998</v>
      </c>
      <c r="F652" s="77">
        <v>4.2470874753999999</v>
      </c>
      <c r="G652" s="155">
        <v>1.7648071555</v>
      </c>
    </row>
    <row r="653" spans="1:7" x14ac:dyDescent="0.3">
      <c r="A653" s="154" t="s">
        <v>1147</v>
      </c>
      <c r="B653" s="77" t="s">
        <v>2846</v>
      </c>
      <c r="C653" s="92">
        <v>49113</v>
      </c>
      <c r="D653" s="92">
        <v>2009780</v>
      </c>
      <c r="E653" s="77">
        <v>5.2148181079000002</v>
      </c>
      <c r="F653" s="77">
        <v>4.0819137814999999</v>
      </c>
      <c r="G653" s="155">
        <v>1.6961719511</v>
      </c>
    </row>
    <row r="654" spans="1:7" x14ac:dyDescent="0.3">
      <c r="A654" s="154" t="s">
        <v>1146</v>
      </c>
      <c r="B654" s="77" t="s">
        <v>2845</v>
      </c>
      <c r="C654" s="92">
        <v>49411</v>
      </c>
      <c r="D654" s="92">
        <v>3006380</v>
      </c>
      <c r="E654" s="77">
        <v>5.2038397656999997</v>
      </c>
      <c r="F654" s="77">
        <v>4.0733204528</v>
      </c>
      <c r="G654" s="155">
        <v>1.6926011351000001</v>
      </c>
    </row>
    <row r="655" spans="1:7" x14ac:dyDescent="0.3">
      <c r="A655" s="154" t="s">
        <v>1145</v>
      </c>
      <c r="B655" s="77" t="s">
        <v>2844</v>
      </c>
      <c r="C655" s="92">
        <v>48949</v>
      </c>
      <c r="D655" s="92">
        <v>3038105</v>
      </c>
      <c r="E655" s="77">
        <v>5.1608764456999996</v>
      </c>
      <c r="F655" s="77">
        <v>4.0396907913</v>
      </c>
      <c r="G655" s="155">
        <v>1.6786268839</v>
      </c>
    </row>
    <row r="656" spans="1:7" x14ac:dyDescent="0.3">
      <c r="A656" s="154" t="s">
        <v>1144</v>
      </c>
      <c r="B656" s="77" t="s">
        <v>2843</v>
      </c>
      <c r="C656" s="92">
        <v>48617</v>
      </c>
      <c r="D656" s="92">
        <v>5674347</v>
      </c>
      <c r="E656" s="77">
        <v>5.1196021013999999</v>
      </c>
      <c r="F656" s="77">
        <v>4.0073831802999997</v>
      </c>
      <c r="G656" s="155">
        <v>1.665201989</v>
      </c>
    </row>
    <row r="657" spans="1:7" x14ac:dyDescent="0.3">
      <c r="A657" s="154" t="s">
        <v>1142</v>
      </c>
      <c r="B657" s="77" t="s">
        <v>2842</v>
      </c>
      <c r="C657" s="92">
        <v>46808</v>
      </c>
      <c r="D657" s="92">
        <v>1832991</v>
      </c>
      <c r="E657" s="77">
        <v>4.9402539917999997</v>
      </c>
      <c r="F657" s="77">
        <v>3.8669979348000001</v>
      </c>
      <c r="G657" s="155">
        <v>1.6068672154999999</v>
      </c>
    </row>
    <row r="658" spans="1:7" x14ac:dyDescent="0.3">
      <c r="A658" s="154" t="s">
        <v>1141</v>
      </c>
      <c r="B658" s="77" t="s">
        <v>2841</v>
      </c>
      <c r="C658" s="92">
        <v>46206</v>
      </c>
      <c r="D658" s="92">
        <v>3384918</v>
      </c>
      <c r="E658" s="77">
        <v>4.8769174022000001</v>
      </c>
      <c r="F658" s="77">
        <v>3.8174210382</v>
      </c>
      <c r="G658" s="155">
        <v>1.5862663537999999</v>
      </c>
    </row>
    <row r="659" spans="1:7" x14ac:dyDescent="0.3">
      <c r="A659" s="154" t="s">
        <v>1140</v>
      </c>
      <c r="B659" s="77" t="s">
        <v>2840</v>
      </c>
      <c r="C659" s="92">
        <v>45408</v>
      </c>
      <c r="D659" s="92">
        <v>2095853</v>
      </c>
      <c r="E659" s="77">
        <v>4.7828625665000004</v>
      </c>
      <c r="F659" s="77">
        <v>3.7437993466999999</v>
      </c>
      <c r="G659" s="155">
        <v>1.5556740740999999</v>
      </c>
    </row>
    <row r="660" spans="1:7" x14ac:dyDescent="0.3">
      <c r="A660" s="154" t="s">
        <v>1139</v>
      </c>
      <c r="B660" s="77" t="s">
        <v>2839</v>
      </c>
      <c r="C660" s="92">
        <v>45621</v>
      </c>
      <c r="D660" s="92">
        <v>1775113</v>
      </c>
      <c r="E660" s="77">
        <v>4.8255096887000004</v>
      </c>
      <c r="F660" s="77">
        <v>3.7771814209999999</v>
      </c>
      <c r="G660" s="155">
        <v>1.5695453210000001</v>
      </c>
    </row>
    <row r="661" spans="1:7" x14ac:dyDescent="0.3">
      <c r="A661" s="154" t="s">
        <v>1137</v>
      </c>
      <c r="B661" s="77" t="s">
        <v>2838</v>
      </c>
      <c r="C661" s="92">
        <v>45192</v>
      </c>
      <c r="D661" s="92">
        <v>2343315</v>
      </c>
      <c r="E661" s="77">
        <v>4.7871910481000004</v>
      </c>
      <c r="F661" s="77">
        <v>3.7471873962000002</v>
      </c>
      <c r="G661" s="155">
        <v>1.5570817995999999</v>
      </c>
    </row>
    <row r="662" spans="1:7" x14ac:dyDescent="0.3">
      <c r="A662" s="154" t="s">
        <v>1136</v>
      </c>
      <c r="B662" s="77" t="s">
        <v>2837</v>
      </c>
      <c r="C662" s="92">
        <v>45109</v>
      </c>
      <c r="D662" s="92">
        <v>1350785</v>
      </c>
      <c r="E662" s="77">
        <v>4.7766349487999999</v>
      </c>
      <c r="F662" s="77">
        <v>3.7389245793999999</v>
      </c>
      <c r="G662" s="155">
        <v>1.5536483227</v>
      </c>
    </row>
    <row r="663" spans="1:7" x14ac:dyDescent="0.3">
      <c r="A663" s="154" t="s">
        <v>1135</v>
      </c>
      <c r="B663" s="77" t="s">
        <v>2836</v>
      </c>
      <c r="C663" s="92">
        <v>45020</v>
      </c>
      <c r="D663" s="92">
        <v>1396237</v>
      </c>
      <c r="E663" s="77">
        <v>4.7501391393999999</v>
      </c>
      <c r="F663" s="77">
        <v>3.7181849094000001</v>
      </c>
      <c r="G663" s="155">
        <v>1.5450302954999999</v>
      </c>
    </row>
    <row r="664" spans="1:7" x14ac:dyDescent="0.3">
      <c r="A664" s="154" t="s">
        <v>1134</v>
      </c>
      <c r="B664" s="77" t="s">
        <v>2835</v>
      </c>
      <c r="C664" s="92">
        <v>45084</v>
      </c>
      <c r="D664" s="92">
        <v>700129</v>
      </c>
      <c r="E664" s="77">
        <v>4.7673455813999999</v>
      </c>
      <c r="F664" s="77">
        <v>3.7316533007000001</v>
      </c>
      <c r="G664" s="155">
        <v>1.550626863</v>
      </c>
    </row>
    <row r="665" spans="1:7" x14ac:dyDescent="0.3">
      <c r="A665" s="154" t="s">
        <v>1133</v>
      </c>
      <c r="B665" s="77" t="s">
        <v>2834</v>
      </c>
      <c r="C665" s="92">
        <v>44453</v>
      </c>
      <c r="D665" s="92">
        <v>676384</v>
      </c>
      <c r="E665" s="77">
        <v>4.7371551373000003</v>
      </c>
      <c r="F665" s="77">
        <v>3.7080216448000001</v>
      </c>
      <c r="G665" s="155">
        <v>1.5408071189000001</v>
      </c>
    </row>
    <row r="666" spans="1:7" x14ac:dyDescent="0.3">
      <c r="A666" s="154" t="s">
        <v>1131</v>
      </c>
      <c r="B666" s="77" t="s">
        <v>2833</v>
      </c>
      <c r="C666" s="92">
        <v>44963</v>
      </c>
      <c r="D666" s="92">
        <v>1091129</v>
      </c>
      <c r="E666" s="77">
        <v>4.7291325017999997</v>
      </c>
      <c r="F666" s="77">
        <v>3.7017419040999999</v>
      </c>
      <c r="G666" s="155">
        <v>1.5381976764</v>
      </c>
    </row>
    <row r="667" spans="1:7" x14ac:dyDescent="0.3">
      <c r="A667" s="154" t="s">
        <v>1130</v>
      </c>
      <c r="B667" s="77" t="s">
        <v>2832</v>
      </c>
      <c r="C667" s="92">
        <v>45829</v>
      </c>
      <c r="D667" s="92">
        <v>1231382</v>
      </c>
      <c r="E667" s="77">
        <v>4.8030251971000002</v>
      </c>
      <c r="F667" s="77">
        <v>3.7595816213000002</v>
      </c>
      <c r="G667" s="155">
        <v>1.5622320151</v>
      </c>
    </row>
    <row r="668" spans="1:7" x14ac:dyDescent="0.3">
      <c r="A668" s="154" t="s">
        <v>1129</v>
      </c>
      <c r="B668" s="77" t="s">
        <v>2831</v>
      </c>
      <c r="C668" s="92">
        <v>44722</v>
      </c>
      <c r="D668" s="92">
        <v>695797</v>
      </c>
      <c r="E668" s="77">
        <v>4.7378940641999998</v>
      </c>
      <c r="F668" s="77">
        <v>3.708600042</v>
      </c>
      <c r="G668" s="155">
        <v>1.5410474622999999</v>
      </c>
    </row>
    <row r="669" spans="1:7" x14ac:dyDescent="0.3">
      <c r="A669" s="154" t="s">
        <v>1128</v>
      </c>
      <c r="B669" s="77" t="s">
        <v>2830</v>
      </c>
      <c r="C669" s="92">
        <v>44185</v>
      </c>
      <c r="D669" s="92">
        <v>1884840</v>
      </c>
      <c r="E669" s="77">
        <v>4.6921861540999998</v>
      </c>
      <c r="F669" s="77">
        <v>3.6728220453999998</v>
      </c>
      <c r="G669" s="155">
        <v>1.5261805070000001</v>
      </c>
    </row>
    <row r="670" spans="1:7" x14ac:dyDescent="0.3">
      <c r="A670" s="154" t="s">
        <v>1127</v>
      </c>
      <c r="B670" s="77" t="s">
        <v>2829</v>
      </c>
      <c r="C670" s="92">
        <v>43221</v>
      </c>
      <c r="D670" s="92">
        <v>1011403</v>
      </c>
      <c r="E670" s="77">
        <v>4.5606571563999996</v>
      </c>
      <c r="F670" s="77">
        <v>3.5698673486999999</v>
      </c>
      <c r="G670" s="155">
        <v>1.4833993841999999</v>
      </c>
    </row>
    <row r="671" spans="1:7" x14ac:dyDescent="0.3">
      <c r="A671" s="154" t="s">
        <v>1125</v>
      </c>
      <c r="B671" s="77" t="s">
        <v>2828</v>
      </c>
      <c r="C671" s="92">
        <v>43502</v>
      </c>
      <c r="D671" s="92">
        <v>1627762</v>
      </c>
      <c r="E671" s="77">
        <v>4.6080540424</v>
      </c>
      <c r="F671" s="77">
        <v>3.6069673958999999</v>
      </c>
      <c r="G671" s="155">
        <v>1.4988156957000001</v>
      </c>
    </row>
    <row r="672" spans="1:7" x14ac:dyDescent="0.3">
      <c r="A672" s="154" t="s">
        <v>1124</v>
      </c>
      <c r="B672" s="77" t="s">
        <v>2827</v>
      </c>
      <c r="C672" s="92">
        <v>43632</v>
      </c>
      <c r="D672" s="92">
        <v>1130986</v>
      </c>
      <c r="E672" s="77">
        <v>4.5813471111000004</v>
      </c>
      <c r="F672" s="77">
        <v>3.5860624695999999</v>
      </c>
      <c r="G672" s="155">
        <v>1.490128999</v>
      </c>
    </row>
    <row r="673" spans="1:7" x14ac:dyDescent="0.3">
      <c r="A673" s="154" t="s">
        <v>1123</v>
      </c>
      <c r="B673" s="77" t="s">
        <v>2826</v>
      </c>
      <c r="C673" s="92">
        <v>43819</v>
      </c>
      <c r="D673" s="92">
        <v>1647377</v>
      </c>
      <c r="E673" s="77">
        <v>4.5771246714</v>
      </c>
      <c r="F673" s="77">
        <v>3.5827573428999999</v>
      </c>
      <c r="G673" s="155">
        <v>1.4887556082</v>
      </c>
    </row>
    <row r="674" spans="1:7" x14ac:dyDescent="0.3">
      <c r="A674" s="154" t="s">
        <v>1122</v>
      </c>
      <c r="B674" s="77" t="s">
        <v>2825</v>
      </c>
      <c r="C674" s="92">
        <v>44154</v>
      </c>
      <c r="D674" s="92">
        <v>1713945</v>
      </c>
      <c r="E674" s="77">
        <v>4.6747685902000002</v>
      </c>
      <c r="F674" s="77">
        <v>3.6591883977999999</v>
      </c>
      <c r="G674" s="155">
        <v>1.5205152701</v>
      </c>
    </row>
    <row r="675" spans="1:7" x14ac:dyDescent="0.3">
      <c r="A675" s="154" t="s">
        <v>1121</v>
      </c>
      <c r="B675" s="77" t="s">
        <v>2824</v>
      </c>
      <c r="C675" s="92">
        <v>42890</v>
      </c>
      <c r="D675" s="92">
        <v>1683282</v>
      </c>
      <c r="E675" s="77">
        <v>4.4965816333999999</v>
      </c>
      <c r="F675" s="77">
        <v>3.5197120511</v>
      </c>
      <c r="G675" s="155">
        <v>1.462558179</v>
      </c>
    </row>
    <row r="676" spans="1:7" x14ac:dyDescent="0.3">
      <c r="A676" s="154" t="s">
        <v>1120</v>
      </c>
      <c r="B676" s="77" t="s">
        <v>2823</v>
      </c>
      <c r="C676" s="92">
        <v>43059</v>
      </c>
      <c r="D676" s="92">
        <v>3014289</v>
      </c>
      <c r="E676" s="77">
        <v>4.5274054435000002</v>
      </c>
      <c r="F676" s="77">
        <v>3.543839476</v>
      </c>
      <c r="G676" s="155">
        <v>1.4725839318</v>
      </c>
    </row>
    <row r="677" spans="1:7" x14ac:dyDescent="0.3">
      <c r="A677" s="154" t="s">
        <v>1119</v>
      </c>
      <c r="B677" s="77" t="s">
        <v>2822</v>
      </c>
      <c r="C677" s="92">
        <v>41937</v>
      </c>
      <c r="D677" s="92">
        <v>4514926</v>
      </c>
      <c r="E677" s="77">
        <v>5.1406317929999998</v>
      </c>
      <c r="F677" s="77">
        <v>4.3082645502999997</v>
      </c>
      <c r="G677" s="155">
        <v>1.7583293921000001</v>
      </c>
    </row>
    <row r="678" spans="1:7" x14ac:dyDescent="0.3">
      <c r="A678" s="154" t="s">
        <v>1118</v>
      </c>
      <c r="B678" s="77" t="s">
        <v>2821</v>
      </c>
      <c r="C678" s="92">
        <v>39940</v>
      </c>
      <c r="D678" s="92">
        <v>5871855</v>
      </c>
      <c r="E678" s="77">
        <v>5.1362189178</v>
      </c>
      <c r="F678" s="77">
        <v>4.3045662046000004</v>
      </c>
      <c r="G678" s="155">
        <v>1.7568199885</v>
      </c>
    </row>
    <row r="679" spans="1:7" x14ac:dyDescent="0.3">
      <c r="A679" s="154" t="s">
        <v>1116</v>
      </c>
      <c r="B679" s="77" t="s">
        <v>2820</v>
      </c>
      <c r="C679" s="92">
        <v>40161</v>
      </c>
      <c r="D679" s="92">
        <v>1304808</v>
      </c>
      <c r="E679" s="77">
        <v>4.9275879878</v>
      </c>
      <c r="F679" s="77">
        <v>4.1297166381999997</v>
      </c>
      <c r="G679" s="155">
        <v>1.6854587413</v>
      </c>
    </row>
    <row r="680" spans="1:7" x14ac:dyDescent="0.3">
      <c r="A680" s="154" t="s">
        <v>1115</v>
      </c>
      <c r="B680" s="77" t="s">
        <v>2819</v>
      </c>
      <c r="C680" s="92">
        <v>40767</v>
      </c>
      <c r="D680" s="92">
        <v>1877933</v>
      </c>
      <c r="E680" s="77">
        <v>5.0143745321999997</v>
      </c>
      <c r="F680" s="77">
        <v>4.2024507703999996</v>
      </c>
      <c r="G680" s="155">
        <v>1.7151436785</v>
      </c>
    </row>
    <row r="681" spans="1:7" x14ac:dyDescent="0.3">
      <c r="A681" s="154" t="s">
        <v>1114</v>
      </c>
      <c r="B681" s="77" t="s">
        <v>2818</v>
      </c>
      <c r="C681" s="92">
        <v>39322</v>
      </c>
      <c r="D681" s="92">
        <v>3214744</v>
      </c>
      <c r="E681" s="77">
        <v>4.9058913517000002</v>
      </c>
      <c r="F681" s="77">
        <v>4.1115331052000004</v>
      </c>
      <c r="G681" s="155">
        <v>1.678037507</v>
      </c>
    </row>
    <row r="682" spans="1:7" x14ac:dyDescent="0.3">
      <c r="A682" s="154" t="s">
        <v>1113</v>
      </c>
      <c r="B682" s="77" t="s">
        <v>2817</v>
      </c>
      <c r="C682" s="92">
        <v>38118</v>
      </c>
      <c r="D682" s="92">
        <v>1490835</v>
      </c>
      <c r="E682" s="77">
        <v>4.6626928997999997</v>
      </c>
      <c r="F682" s="77">
        <v>3.9077131641</v>
      </c>
      <c r="G682" s="155">
        <v>1.5948525983999999</v>
      </c>
    </row>
    <row r="683" spans="1:7" x14ac:dyDescent="0.3">
      <c r="A683" s="154" t="s">
        <v>1111</v>
      </c>
      <c r="B683" s="77" t="s">
        <v>2816</v>
      </c>
      <c r="C683" s="92">
        <v>39111</v>
      </c>
      <c r="D683" s="92">
        <v>1227757</v>
      </c>
      <c r="E683" s="77">
        <v>4.7916469176999996</v>
      </c>
      <c r="F683" s="77">
        <v>4.0157870441999997</v>
      </c>
      <c r="G683" s="155">
        <v>1.6389607253</v>
      </c>
    </row>
    <row r="684" spans="1:7" x14ac:dyDescent="0.3">
      <c r="A684" s="154" t="s">
        <v>1110</v>
      </c>
      <c r="B684" s="77" t="s">
        <v>2815</v>
      </c>
      <c r="C684" s="92">
        <v>39413</v>
      </c>
      <c r="D684" s="92">
        <v>2121231</v>
      </c>
      <c r="E684" s="77">
        <v>4.8172661094000002</v>
      </c>
      <c r="F684" s="77">
        <v>4.0372579956000001</v>
      </c>
      <c r="G684" s="155">
        <v>1.6477236517</v>
      </c>
    </row>
    <row r="685" spans="1:7" x14ac:dyDescent="0.3">
      <c r="A685" s="154" t="s">
        <v>1109</v>
      </c>
      <c r="B685" s="77" t="s">
        <v>2814</v>
      </c>
      <c r="C685" s="92">
        <v>39690</v>
      </c>
      <c r="D685" s="92">
        <v>1540629</v>
      </c>
      <c r="E685" s="77">
        <v>4.8786786216999998</v>
      </c>
      <c r="F685" s="77">
        <v>4.08872664</v>
      </c>
      <c r="G685" s="155">
        <v>1.6687295181999999</v>
      </c>
    </row>
    <row r="686" spans="1:7" x14ac:dyDescent="0.3">
      <c r="A686" s="154" t="s">
        <v>1108</v>
      </c>
      <c r="B686" s="77" t="s">
        <v>2813</v>
      </c>
      <c r="C686" s="92">
        <v>40685</v>
      </c>
      <c r="D686" s="92">
        <v>3328108</v>
      </c>
      <c r="E686" s="77">
        <v>4.9165558000000003</v>
      </c>
      <c r="F686" s="77">
        <v>4.1204707740000002</v>
      </c>
      <c r="G686" s="155">
        <v>1.6816852323</v>
      </c>
    </row>
    <row r="687" spans="1:7" x14ac:dyDescent="0.3">
      <c r="A687" s="154" t="s">
        <v>1107</v>
      </c>
      <c r="B687" s="77" t="s">
        <v>2812</v>
      </c>
      <c r="C687" s="92">
        <v>39827</v>
      </c>
      <c r="D687" s="92">
        <v>3245531</v>
      </c>
      <c r="E687" s="77">
        <v>4.8786786216999998</v>
      </c>
      <c r="F687" s="77">
        <v>4.08872664</v>
      </c>
      <c r="G687" s="155">
        <v>1.6687295181999999</v>
      </c>
    </row>
    <row r="688" spans="1:7" x14ac:dyDescent="0.3">
      <c r="A688" s="154" t="s">
        <v>1105</v>
      </c>
      <c r="B688" s="77" t="s">
        <v>2811</v>
      </c>
      <c r="C688" s="92">
        <v>39949</v>
      </c>
      <c r="D688" s="92">
        <v>6309378</v>
      </c>
      <c r="E688" s="77">
        <v>4.8051307027999997</v>
      </c>
      <c r="F688" s="77">
        <v>4.0270875448999996</v>
      </c>
      <c r="G688" s="155">
        <v>1.6435727918</v>
      </c>
    </row>
    <row r="689" spans="1:7" x14ac:dyDescent="0.3">
      <c r="A689" s="154" t="s">
        <v>1104</v>
      </c>
      <c r="B689" s="77" t="s">
        <v>2810</v>
      </c>
      <c r="C689" s="92">
        <v>34792</v>
      </c>
      <c r="D689" s="92" t="s">
        <v>3422</v>
      </c>
      <c r="E689" s="77">
        <v>4.2721534504000003</v>
      </c>
      <c r="F689" s="77">
        <v>3.5804095693</v>
      </c>
      <c r="G689" s="155">
        <v>1.4612703811000001</v>
      </c>
    </row>
    <row r="690" spans="1:7" x14ac:dyDescent="0.3">
      <c r="A690" s="154" t="s">
        <v>1102</v>
      </c>
      <c r="B690" s="77" t="s">
        <v>2808</v>
      </c>
      <c r="C690" s="92">
        <v>34792</v>
      </c>
      <c r="D690" s="92" t="s">
        <v>3422</v>
      </c>
      <c r="E690" s="77">
        <v>4.2721534504000003</v>
      </c>
      <c r="F690" s="77">
        <v>3.5804095693</v>
      </c>
      <c r="G690" s="155">
        <v>1.4612703811000001</v>
      </c>
    </row>
    <row r="691" spans="1:7" x14ac:dyDescent="0.3">
      <c r="A691" s="154" t="s">
        <v>1101</v>
      </c>
      <c r="B691" s="77" t="s">
        <v>2807</v>
      </c>
      <c r="C691" s="92">
        <v>34792</v>
      </c>
      <c r="D691" s="92" t="s">
        <v>3422</v>
      </c>
      <c r="E691" s="77">
        <v>4.2721534504000003</v>
      </c>
      <c r="F691" s="77">
        <v>3.5804095693</v>
      </c>
      <c r="G691" s="155">
        <v>1.4612703811000001</v>
      </c>
    </row>
    <row r="692" spans="1:7" x14ac:dyDescent="0.3">
      <c r="A692" s="154" t="s">
        <v>1099</v>
      </c>
      <c r="B692" s="77" t="s">
        <v>2806</v>
      </c>
      <c r="C692" s="92">
        <v>34792</v>
      </c>
      <c r="D692" s="92" t="s">
        <v>3422</v>
      </c>
      <c r="E692" s="77">
        <v>4.2721534504000003</v>
      </c>
      <c r="F692" s="77">
        <v>3.5804095693</v>
      </c>
      <c r="G692" s="155">
        <v>1.4612703811000001</v>
      </c>
    </row>
    <row r="693" spans="1:7" x14ac:dyDescent="0.3">
      <c r="A693" s="154" t="s">
        <v>1098</v>
      </c>
      <c r="B693" s="77" t="s">
        <v>2805</v>
      </c>
      <c r="C693" s="92">
        <v>34792</v>
      </c>
      <c r="D693" s="92" t="s">
        <v>3422</v>
      </c>
      <c r="E693" s="77">
        <v>4.2721534504000003</v>
      </c>
      <c r="F693" s="77">
        <v>3.5804095693</v>
      </c>
      <c r="G693" s="155">
        <v>1.4612703811000001</v>
      </c>
    </row>
    <row r="694" spans="1:7" x14ac:dyDescent="0.3">
      <c r="A694" s="154" t="s">
        <v>1097</v>
      </c>
      <c r="B694" s="77" t="s">
        <v>2804</v>
      </c>
      <c r="C694" s="92">
        <v>34792</v>
      </c>
      <c r="D694" s="92" t="s">
        <v>3422</v>
      </c>
      <c r="E694" s="77">
        <v>4.2721534504000003</v>
      </c>
      <c r="F694" s="77">
        <v>3.5804095693</v>
      </c>
      <c r="G694" s="155">
        <v>1.4612703811000001</v>
      </c>
    </row>
    <row r="695" spans="1:7" x14ac:dyDescent="0.3">
      <c r="A695" s="154" t="s">
        <v>1096</v>
      </c>
      <c r="B695" s="77" t="s">
        <v>2803</v>
      </c>
      <c r="C695" s="92">
        <v>34792</v>
      </c>
      <c r="D695" s="92" t="s">
        <v>3422</v>
      </c>
      <c r="E695" s="77">
        <v>4.2721534504000003</v>
      </c>
      <c r="F695" s="77">
        <v>3.5804095693</v>
      </c>
      <c r="G695" s="155">
        <v>1.4612703811000001</v>
      </c>
    </row>
    <row r="696" spans="1:7" x14ac:dyDescent="0.3">
      <c r="A696" s="154" t="s">
        <v>1095</v>
      </c>
      <c r="B696" s="77" t="s">
        <v>2802</v>
      </c>
      <c r="C696" s="92">
        <v>34792</v>
      </c>
      <c r="D696" s="92" t="s">
        <v>3422</v>
      </c>
      <c r="E696" s="77">
        <v>4.2721534504000003</v>
      </c>
      <c r="F696" s="77">
        <v>3.5804095693</v>
      </c>
      <c r="G696" s="155">
        <v>1.4612703811000001</v>
      </c>
    </row>
    <row r="697" spans="1:7" x14ac:dyDescent="0.3">
      <c r="A697" s="154" t="s">
        <v>1093</v>
      </c>
      <c r="B697" s="77" t="s">
        <v>2801</v>
      </c>
      <c r="C697" s="92">
        <v>34792</v>
      </c>
      <c r="D697" s="92" t="s">
        <v>3422</v>
      </c>
      <c r="E697" s="77">
        <v>4.2721534504000003</v>
      </c>
      <c r="F697" s="77">
        <v>3.5804095693</v>
      </c>
      <c r="G697" s="155">
        <v>1.4612703811000001</v>
      </c>
    </row>
    <row r="698" spans="1:7" x14ac:dyDescent="0.3">
      <c r="A698" s="154" t="s">
        <v>1092</v>
      </c>
      <c r="B698" s="77" t="s">
        <v>2800</v>
      </c>
      <c r="C698" s="92">
        <v>34792</v>
      </c>
      <c r="D698" s="92" t="s">
        <v>3422</v>
      </c>
      <c r="E698" s="77">
        <v>4.2721534504000003</v>
      </c>
      <c r="F698" s="77">
        <v>3.5804095693</v>
      </c>
      <c r="G698" s="155">
        <v>1.4612703811000001</v>
      </c>
    </row>
    <row r="699" spans="1:7" x14ac:dyDescent="0.3">
      <c r="A699" s="154" t="s">
        <v>1091</v>
      </c>
      <c r="B699" s="77" t="s">
        <v>2799</v>
      </c>
      <c r="C699" s="92">
        <v>34792</v>
      </c>
      <c r="D699" s="92" t="s">
        <v>3422</v>
      </c>
      <c r="E699" s="77">
        <v>4.2721534504000003</v>
      </c>
      <c r="F699" s="77">
        <v>3.5804095693</v>
      </c>
      <c r="G699" s="155">
        <v>1.4612703811000001</v>
      </c>
    </row>
    <row r="700" spans="1:7" x14ac:dyDescent="0.3">
      <c r="A700" s="154" t="s">
        <v>1090</v>
      </c>
      <c r="B700" s="77" t="s">
        <v>2798</v>
      </c>
      <c r="C700" s="92">
        <v>34792</v>
      </c>
      <c r="D700" s="92" t="s">
        <v>3422</v>
      </c>
      <c r="E700" s="77">
        <v>4.2721534504000003</v>
      </c>
      <c r="F700" s="77">
        <v>3.5804095693</v>
      </c>
      <c r="G700" s="155">
        <v>1.4612703811000001</v>
      </c>
    </row>
    <row r="701" spans="1:7" x14ac:dyDescent="0.3">
      <c r="A701" s="154" t="s">
        <v>1089</v>
      </c>
      <c r="B701" s="77" t="s">
        <v>2797</v>
      </c>
      <c r="C701" s="92">
        <v>34792</v>
      </c>
      <c r="D701" s="92" t="s">
        <v>3422</v>
      </c>
      <c r="E701" s="77">
        <v>4.2721534504000003</v>
      </c>
      <c r="F701" s="77">
        <v>3.5804095693</v>
      </c>
      <c r="G701" s="155">
        <v>1.4612703811000001</v>
      </c>
    </row>
    <row r="702" spans="1:7" x14ac:dyDescent="0.3">
      <c r="A702" s="154" t="s">
        <v>1088</v>
      </c>
      <c r="B702" s="77" t="s">
        <v>2796</v>
      </c>
      <c r="C702" s="92">
        <v>34792</v>
      </c>
      <c r="D702" s="92" t="s">
        <v>3422</v>
      </c>
      <c r="E702" s="77">
        <v>4.2721534504000003</v>
      </c>
      <c r="F702" s="77">
        <v>3.5804095693</v>
      </c>
      <c r="G702" s="155">
        <v>1.4612703811000001</v>
      </c>
    </row>
    <row r="703" spans="1:7" x14ac:dyDescent="0.3">
      <c r="A703" s="154" t="s">
        <v>1087</v>
      </c>
      <c r="B703" s="77" t="s">
        <v>2795</v>
      </c>
      <c r="C703" s="92">
        <v>34792</v>
      </c>
      <c r="D703" s="92" t="s">
        <v>3422</v>
      </c>
      <c r="E703" s="77">
        <v>4.2721534504000003</v>
      </c>
      <c r="F703" s="77">
        <v>3.5804095693</v>
      </c>
      <c r="G703" s="155">
        <v>1.4612703811000001</v>
      </c>
    </row>
    <row r="704" spans="1:7" x14ac:dyDescent="0.3">
      <c r="A704" s="154" t="s">
        <v>1086</v>
      </c>
      <c r="B704" s="77" t="s">
        <v>2794</v>
      </c>
      <c r="C704" s="92">
        <v>34792</v>
      </c>
      <c r="D704" s="92" t="s">
        <v>3422</v>
      </c>
      <c r="E704" s="77">
        <v>4.2721534504000003</v>
      </c>
      <c r="F704" s="77">
        <v>3.5804095693</v>
      </c>
      <c r="G704" s="155">
        <v>1.4612703811000001</v>
      </c>
    </row>
    <row r="705" spans="1:7" x14ac:dyDescent="0.3">
      <c r="A705" s="154" t="s">
        <v>1084</v>
      </c>
      <c r="B705" s="77" t="s">
        <v>2793</v>
      </c>
      <c r="C705" s="92">
        <v>34792</v>
      </c>
      <c r="D705" s="92">
        <v>4500082</v>
      </c>
      <c r="E705" s="77">
        <v>4.2721534504000003</v>
      </c>
      <c r="F705" s="77">
        <v>3.5804095693</v>
      </c>
      <c r="G705" s="155">
        <v>1.4612703811000001</v>
      </c>
    </row>
    <row r="706" spans="1:7" x14ac:dyDescent="0.3">
      <c r="A706" s="154" t="s">
        <v>1083</v>
      </c>
      <c r="B706" s="77" t="s">
        <v>2792</v>
      </c>
      <c r="C706" s="92">
        <v>33193</v>
      </c>
      <c r="D706" s="92">
        <v>1800562</v>
      </c>
      <c r="E706" s="77">
        <v>4.1185608797000004</v>
      </c>
      <c r="F706" s="77">
        <v>3.4516865924000002</v>
      </c>
      <c r="G706" s="155">
        <v>1.4087347508000001</v>
      </c>
    </row>
    <row r="707" spans="1:7" x14ac:dyDescent="0.3">
      <c r="A707" s="154" t="s">
        <v>1082</v>
      </c>
      <c r="B707" s="77" t="s">
        <v>2791</v>
      </c>
      <c r="C707" s="92">
        <v>33037</v>
      </c>
      <c r="D707" s="92">
        <v>1821731</v>
      </c>
      <c r="E707" s="77">
        <v>4.0204969877999996</v>
      </c>
      <c r="F707" s="77">
        <v>3.3695011322999999</v>
      </c>
      <c r="G707" s="155">
        <v>1.375192449</v>
      </c>
    </row>
    <row r="708" spans="1:7" x14ac:dyDescent="0.3">
      <c r="A708" s="154" t="s">
        <v>1081</v>
      </c>
      <c r="B708" s="77" t="s">
        <v>2790</v>
      </c>
      <c r="C708" s="92">
        <v>32945</v>
      </c>
      <c r="D708" s="92">
        <v>3519788</v>
      </c>
      <c r="E708" s="77">
        <v>3.9838456082000002</v>
      </c>
      <c r="F708" s="77">
        <v>3.3387843166</v>
      </c>
      <c r="G708" s="155">
        <v>1.3626560136000001</v>
      </c>
    </row>
    <row r="709" spans="1:7" x14ac:dyDescent="0.3">
      <c r="A709" s="154" t="s">
        <v>1080</v>
      </c>
      <c r="B709" s="77" t="s">
        <v>2789</v>
      </c>
      <c r="C709" s="92">
        <v>32597</v>
      </c>
      <c r="D709" s="92">
        <v>1092381</v>
      </c>
      <c r="E709" s="77">
        <v>4.0117938174000001</v>
      </c>
      <c r="F709" s="77">
        <v>3.3622071726999998</v>
      </c>
      <c r="G709" s="155">
        <v>1.3722155697</v>
      </c>
    </row>
    <row r="710" spans="1:7" x14ac:dyDescent="0.3">
      <c r="A710" s="154" t="s">
        <v>1079</v>
      </c>
      <c r="B710" s="77" t="s">
        <v>2788</v>
      </c>
      <c r="C710" s="92">
        <v>32963</v>
      </c>
      <c r="D710" s="92">
        <v>1214440</v>
      </c>
      <c r="E710" s="77">
        <v>4.025767922</v>
      </c>
      <c r="F710" s="77">
        <v>3.3739186008000002</v>
      </c>
      <c r="G710" s="155">
        <v>1.3769953477000001</v>
      </c>
    </row>
    <row r="711" spans="1:7" x14ac:dyDescent="0.3">
      <c r="A711" s="154" t="s">
        <v>1078</v>
      </c>
      <c r="B711" s="77" t="s">
        <v>2787</v>
      </c>
      <c r="C711" s="92">
        <v>33590</v>
      </c>
      <c r="D711" s="92">
        <v>2095235</v>
      </c>
      <c r="E711" s="77">
        <v>4.0819095001000001</v>
      </c>
      <c r="F711" s="77">
        <v>3.4209697766999998</v>
      </c>
      <c r="G711" s="155">
        <v>1.3961983155</v>
      </c>
    </row>
    <row r="712" spans="1:7" x14ac:dyDescent="0.3">
      <c r="A712" s="154" t="s">
        <v>1077</v>
      </c>
      <c r="B712" s="77" t="s">
        <v>2786</v>
      </c>
      <c r="C712" s="92">
        <v>33390</v>
      </c>
      <c r="D712" s="92">
        <v>2660030</v>
      </c>
      <c r="E712" s="77">
        <v>4.0757805069000002</v>
      </c>
      <c r="F712" s="77">
        <v>3.4158331853999999</v>
      </c>
      <c r="G712" s="155">
        <v>1.3941019215999999</v>
      </c>
    </row>
    <row r="713" spans="1:7" x14ac:dyDescent="0.3">
      <c r="A713" s="154" t="s">
        <v>1076</v>
      </c>
      <c r="B713" s="77" t="s">
        <v>2785</v>
      </c>
      <c r="C713" s="92">
        <v>32490</v>
      </c>
      <c r="D713" s="92">
        <v>3842308</v>
      </c>
      <c r="E713" s="77">
        <v>4.0206195676999998</v>
      </c>
      <c r="F713" s="77">
        <v>3.3696038641000001</v>
      </c>
      <c r="G713" s="155">
        <v>1.3752343767999999</v>
      </c>
    </row>
    <row r="714" spans="1:7" x14ac:dyDescent="0.3">
      <c r="A714" s="154" t="s">
        <v>1075</v>
      </c>
      <c r="B714" s="77" t="s">
        <v>2784</v>
      </c>
      <c r="C714" s="92">
        <v>32228</v>
      </c>
      <c r="D714" s="92">
        <v>1711596</v>
      </c>
      <c r="E714" s="77">
        <v>3.9433942528000001</v>
      </c>
      <c r="F714" s="77">
        <v>3.3048828143</v>
      </c>
      <c r="G714" s="155">
        <v>1.3488198141000001</v>
      </c>
    </row>
    <row r="715" spans="1:7" x14ac:dyDescent="0.3">
      <c r="A715" s="154" t="s">
        <v>1074</v>
      </c>
      <c r="B715" s="77" t="s">
        <v>2783</v>
      </c>
      <c r="C715" s="92">
        <v>32052</v>
      </c>
      <c r="D715" s="92">
        <v>1094719</v>
      </c>
      <c r="E715" s="77">
        <v>3.9348136622999998</v>
      </c>
      <c r="F715" s="77">
        <v>3.2976915865</v>
      </c>
      <c r="G715" s="155">
        <v>1.3458848627</v>
      </c>
    </row>
    <row r="716" spans="1:7" x14ac:dyDescent="0.3">
      <c r="A716" s="154" t="s">
        <v>1072</v>
      </c>
      <c r="B716" s="77" t="s">
        <v>2782</v>
      </c>
      <c r="C716" s="92">
        <v>31846</v>
      </c>
      <c r="D716" s="92">
        <v>1484624</v>
      </c>
      <c r="E716" s="77">
        <v>3.9290524086</v>
      </c>
      <c r="F716" s="77">
        <v>3.2928631907999999</v>
      </c>
      <c r="G716" s="155">
        <v>1.3439142525000001</v>
      </c>
    </row>
    <row r="717" spans="1:7" x14ac:dyDescent="0.3">
      <c r="A717" s="154" t="s">
        <v>1071</v>
      </c>
      <c r="B717" s="77" t="s">
        <v>2781</v>
      </c>
      <c r="C717" s="92">
        <v>33018</v>
      </c>
      <c r="D717" s="92">
        <v>3014962</v>
      </c>
      <c r="E717" s="77">
        <v>4.0169421717000002</v>
      </c>
      <c r="F717" s="77">
        <v>3.3665219093999998</v>
      </c>
      <c r="G717" s="155">
        <v>1.3739765405</v>
      </c>
    </row>
    <row r="718" spans="1:7" x14ac:dyDescent="0.3">
      <c r="A718" s="154" t="s">
        <v>1070</v>
      </c>
      <c r="B718" s="77" t="s">
        <v>2780</v>
      </c>
      <c r="C718" s="92">
        <v>32053</v>
      </c>
      <c r="D718" s="92">
        <v>3731098</v>
      </c>
      <c r="E718" s="77">
        <v>3.9893617021000001</v>
      </c>
      <c r="F718" s="77">
        <v>3.3434072487000002</v>
      </c>
      <c r="G718" s="155">
        <v>1.3645427681</v>
      </c>
    </row>
    <row r="719" spans="1:7" x14ac:dyDescent="0.3">
      <c r="A719" s="154" t="s">
        <v>1069</v>
      </c>
      <c r="B719" s="77" t="s">
        <v>2779</v>
      </c>
      <c r="C719" s="92">
        <v>31006</v>
      </c>
      <c r="D719" s="92">
        <v>431399</v>
      </c>
      <c r="E719" s="77">
        <v>3.7999758108999999</v>
      </c>
      <c r="F719" s="77">
        <v>3.1846865789000001</v>
      </c>
      <c r="G719" s="155">
        <v>1.2997641976000001</v>
      </c>
    </row>
    <row r="720" spans="1:7" x14ac:dyDescent="0.3">
      <c r="A720" s="154" t="s">
        <v>1068</v>
      </c>
      <c r="B720" s="77" t="s">
        <v>2778</v>
      </c>
      <c r="C720" s="92">
        <v>31146</v>
      </c>
      <c r="D720" s="92">
        <v>880620</v>
      </c>
      <c r="E720" s="77">
        <v>3.8048790055000001</v>
      </c>
      <c r="F720" s="77">
        <v>3.1887958519000001</v>
      </c>
      <c r="G720" s="155">
        <v>1.3014413127</v>
      </c>
    </row>
    <row r="721" spans="1:7" x14ac:dyDescent="0.3">
      <c r="A721" s="154" t="s">
        <v>1067</v>
      </c>
      <c r="B721" s="77" t="s">
        <v>2777</v>
      </c>
      <c r="C721" s="92">
        <v>30179</v>
      </c>
      <c r="D721" s="92">
        <v>2169603</v>
      </c>
      <c r="E721" s="77">
        <v>3.7079183323999998</v>
      </c>
      <c r="F721" s="77">
        <v>3.1075349781999999</v>
      </c>
      <c r="G721" s="155">
        <v>1.2682763616999999</v>
      </c>
    </row>
    <row r="722" spans="1:7" x14ac:dyDescent="0.3">
      <c r="A722" s="154" t="s">
        <v>1066</v>
      </c>
      <c r="B722" s="77" t="s">
        <v>2776</v>
      </c>
      <c r="C722" s="92">
        <v>30150</v>
      </c>
      <c r="D722" s="92">
        <v>1707639</v>
      </c>
      <c r="E722" s="77">
        <v>3.6761701474000001</v>
      </c>
      <c r="F722" s="77">
        <v>3.0809274355</v>
      </c>
      <c r="G722" s="155">
        <v>1.2574170415000001</v>
      </c>
    </row>
    <row r="723" spans="1:7" x14ac:dyDescent="0.3">
      <c r="A723" s="154" t="s">
        <v>1065</v>
      </c>
      <c r="B723" s="77" t="s">
        <v>2775</v>
      </c>
      <c r="C723" s="92">
        <v>29756</v>
      </c>
      <c r="D723" s="92">
        <v>1461315</v>
      </c>
      <c r="E723" s="77">
        <v>3.6341252537000002</v>
      </c>
      <c r="F723" s="77">
        <v>3.0456904195000001</v>
      </c>
      <c r="G723" s="155">
        <v>1.2430357796</v>
      </c>
    </row>
    <row r="724" spans="1:7" x14ac:dyDescent="0.3">
      <c r="A724" s="154" t="s">
        <v>1064</v>
      </c>
      <c r="B724" s="77" t="s">
        <v>2774</v>
      </c>
      <c r="C724" s="92">
        <v>29315</v>
      </c>
      <c r="D724" s="92">
        <v>2236888</v>
      </c>
      <c r="E724" s="77">
        <v>3.6002932109999999</v>
      </c>
      <c r="F724" s="77">
        <v>3.0173364357999999</v>
      </c>
      <c r="G724" s="155">
        <v>1.2314636854000001</v>
      </c>
    </row>
    <row r="725" spans="1:7" x14ac:dyDescent="0.3">
      <c r="A725" s="154" t="s">
        <v>1062</v>
      </c>
      <c r="B725" s="77" t="s">
        <v>2773</v>
      </c>
      <c r="C725" s="92">
        <v>28817</v>
      </c>
      <c r="D725" s="92">
        <v>787783</v>
      </c>
      <c r="E725" s="77">
        <v>3.5244162747000001</v>
      </c>
      <c r="F725" s="77">
        <v>2.9537454360000002</v>
      </c>
      <c r="G725" s="155">
        <v>1.2055103294</v>
      </c>
    </row>
    <row r="726" spans="1:7" x14ac:dyDescent="0.3">
      <c r="A726" s="154" t="s">
        <v>1061</v>
      </c>
      <c r="B726" s="77" t="s">
        <v>2772</v>
      </c>
      <c r="C726" s="92">
        <v>28852</v>
      </c>
      <c r="D726" s="92">
        <v>453398</v>
      </c>
      <c r="E726" s="77">
        <v>3.5425580946999999</v>
      </c>
      <c r="F726" s="77">
        <v>2.9689497460999998</v>
      </c>
      <c r="G726" s="155">
        <v>1.2117156551999999</v>
      </c>
    </row>
    <row r="727" spans="1:7" x14ac:dyDescent="0.3">
      <c r="A727" s="154" t="s">
        <v>1060</v>
      </c>
      <c r="B727" s="77" t="s">
        <v>2771</v>
      </c>
      <c r="C727" s="92">
        <v>28896</v>
      </c>
      <c r="D727" s="92">
        <v>732642</v>
      </c>
      <c r="E727" s="77">
        <v>3.5425580946999999</v>
      </c>
      <c r="F727" s="77">
        <v>2.9689497460999998</v>
      </c>
      <c r="G727" s="155">
        <v>1.2117156551999999</v>
      </c>
    </row>
    <row r="728" spans="1:7" x14ac:dyDescent="0.3">
      <c r="A728" s="154" t="s">
        <v>1059</v>
      </c>
      <c r="B728" s="77" t="s">
        <v>2770</v>
      </c>
      <c r="C728" s="92">
        <v>27924</v>
      </c>
      <c r="D728" s="92">
        <v>502188</v>
      </c>
      <c r="E728" s="77">
        <v>3.4628811824999999</v>
      </c>
      <c r="F728" s="77">
        <v>2.9021740598000001</v>
      </c>
      <c r="G728" s="155">
        <v>1.1844625349</v>
      </c>
    </row>
    <row r="729" spans="1:7" x14ac:dyDescent="0.3">
      <c r="A729" s="154" t="s">
        <v>1058</v>
      </c>
      <c r="B729" s="77" t="s">
        <v>2769</v>
      </c>
      <c r="C729" s="92">
        <v>27811</v>
      </c>
      <c r="D729" s="92">
        <v>404047</v>
      </c>
      <c r="E729" s="77">
        <v>3.3979138541</v>
      </c>
      <c r="F729" s="77">
        <v>2.8477261925000001</v>
      </c>
      <c r="G729" s="155">
        <v>1.1622407599</v>
      </c>
    </row>
    <row r="730" spans="1:7" x14ac:dyDescent="0.3">
      <c r="A730" s="154" t="s">
        <v>1056</v>
      </c>
      <c r="B730" s="77" t="s">
        <v>2768</v>
      </c>
      <c r="C730" s="92">
        <v>27490</v>
      </c>
      <c r="D730" s="92">
        <v>365557</v>
      </c>
      <c r="E730" s="77">
        <v>3.4148298755000002</v>
      </c>
      <c r="F730" s="77">
        <v>2.8619031844</v>
      </c>
      <c r="G730" s="155">
        <v>1.1680268069999999</v>
      </c>
    </row>
    <row r="731" spans="1:7" x14ac:dyDescent="0.3">
      <c r="A731" s="154" t="s">
        <v>1055</v>
      </c>
      <c r="B731" s="77" t="s">
        <v>2767</v>
      </c>
      <c r="C731" s="92">
        <v>27031</v>
      </c>
      <c r="D731" s="92">
        <v>881926</v>
      </c>
      <c r="E731" s="77">
        <v>3.3683721066999999</v>
      </c>
      <c r="F731" s="77">
        <v>2.8229678225999999</v>
      </c>
      <c r="G731" s="155">
        <v>1.1521361415</v>
      </c>
    </row>
    <row r="732" spans="1:7" x14ac:dyDescent="0.3">
      <c r="A732" s="154" t="s">
        <v>1054</v>
      </c>
      <c r="B732" s="77" t="s">
        <v>2766</v>
      </c>
      <c r="C732" s="92">
        <v>27653</v>
      </c>
      <c r="D732" s="92">
        <v>820392</v>
      </c>
      <c r="E732" s="77">
        <v>3.3574624986999999</v>
      </c>
      <c r="F732" s="77">
        <v>2.8138246902000001</v>
      </c>
      <c r="G732" s="155">
        <v>1.1484045603999999</v>
      </c>
    </row>
    <row r="733" spans="1:7" x14ac:dyDescent="0.3">
      <c r="A733" s="154" t="s">
        <v>1053</v>
      </c>
      <c r="B733" s="77" t="s">
        <v>2765</v>
      </c>
      <c r="C733" s="92">
        <v>27981</v>
      </c>
      <c r="D733" s="92">
        <v>733065</v>
      </c>
      <c r="E733" s="77">
        <v>3.4322362163000002</v>
      </c>
      <c r="F733" s="77">
        <v>2.8764911034999998</v>
      </c>
      <c r="G733" s="155">
        <v>1.1739805656</v>
      </c>
    </row>
    <row r="734" spans="1:7" x14ac:dyDescent="0.3">
      <c r="A734" s="154" t="s">
        <v>1052</v>
      </c>
      <c r="B734" s="77" t="s">
        <v>2764</v>
      </c>
      <c r="C734" s="92">
        <v>28273</v>
      </c>
      <c r="D734" s="92">
        <v>548968</v>
      </c>
      <c r="E734" s="77">
        <v>3.4444942028000001</v>
      </c>
      <c r="F734" s="77">
        <v>2.886764286</v>
      </c>
      <c r="G734" s="155">
        <v>1.1781733533000001</v>
      </c>
    </row>
    <row r="735" spans="1:7" x14ac:dyDescent="0.3">
      <c r="A735" s="154" t="s">
        <v>1050</v>
      </c>
      <c r="B735" s="77" t="s">
        <v>2763</v>
      </c>
      <c r="C735" s="92">
        <v>28955</v>
      </c>
      <c r="D735" s="92">
        <v>318863</v>
      </c>
      <c r="E735" s="77">
        <v>3.5425580946999999</v>
      </c>
      <c r="F735" s="77">
        <v>2.9689497460999998</v>
      </c>
      <c r="G735" s="155">
        <v>1.2117156551999999</v>
      </c>
    </row>
    <row r="736" spans="1:7" x14ac:dyDescent="0.3">
      <c r="A736" s="154" t="s">
        <v>1049</v>
      </c>
      <c r="B736" s="77" t="s">
        <v>2762</v>
      </c>
      <c r="C736" s="92">
        <v>28966</v>
      </c>
      <c r="D736" s="92">
        <v>481623</v>
      </c>
      <c r="E736" s="77">
        <v>3.5548160811999998</v>
      </c>
      <c r="F736" s="77">
        <v>2.9792229286</v>
      </c>
      <c r="G736" s="155">
        <v>1.2159084429</v>
      </c>
    </row>
    <row r="737" spans="1:7" x14ac:dyDescent="0.3">
      <c r="A737" s="154" t="s">
        <v>1048</v>
      </c>
      <c r="B737" s="77" t="s">
        <v>2761</v>
      </c>
      <c r="C737" s="92">
        <v>29411</v>
      </c>
      <c r="D737" s="92">
        <v>1101660</v>
      </c>
      <c r="E737" s="77">
        <v>3.6121834579000001</v>
      </c>
      <c r="F737" s="77">
        <v>3.0273014227999999</v>
      </c>
      <c r="G737" s="155">
        <v>1.2355306895</v>
      </c>
    </row>
    <row r="738" spans="1:7" x14ac:dyDescent="0.3">
      <c r="A738" s="154" t="s">
        <v>1047</v>
      </c>
      <c r="B738" s="77" t="s">
        <v>2760</v>
      </c>
      <c r="C738" s="92">
        <v>29278</v>
      </c>
      <c r="D738" s="92">
        <v>1503114</v>
      </c>
      <c r="E738" s="77">
        <v>3.6169640727000001</v>
      </c>
      <c r="F738" s="77">
        <v>3.0313079639999998</v>
      </c>
      <c r="G738" s="155">
        <v>1.2371658767</v>
      </c>
    </row>
    <row r="739" spans="1:7" x14ac:dyDescent="0.3">
      <c r="A739" s="154" t="s">
        <v>1046</v>
      </c>
      <c r="B739" s="77" t="s">
        <v>2759</v>
      </c>
      <c r="C739" s="92">
        <v>29905</v>
      </c>
      <c r="D739" s="92">
        <v>1612917</v>
      </c>
      <c r="E739" s="77">
        <v>3.6528799731000001</v>
      </c>
      <c r="F739" s="77">
        <v>3.0614083886999999</v>
      </c>
      <c r="G739" s="155">
        <v>1.2494507448000001</v>
      </c>
    </row>
    <row r="740" spans="1:7" x14ac:dyDescent="0.3">
      <c r="A740" s="154" t="s">
        <v>1044</v>
      </c>
      <c r="B740" s="77" t="s">
        <v>2758</v>
      </c>
      <c r="C740" s="92">
        <v>28582</v>
      </c>
      <c r="D740" s="92">
        <v>995644</v>
      </c>
      <c r="E740" s="77">
        <v>3.5303001082000001</v>
      </c>
      <c r="F740" s="77">
        <v>2.9586765636000001</v>
      </c>
      <c r="G740" s="155">
        <v>1.2075228675</v>
      </c>
    </row>
    <row r="741" spans="1:7" x14ac:dyDescent="0.3">
      <c r="A741" s="154" t="s">
        <v>1043</v>
      </c>
      <c r="B741" s="77" t="s">
        <v>2757</v>
      </c>
      <c r="C741" s="92">
        <v>27471</v>
      </c>
      <c r="D741" s="92">
        <v>801535</v>
      </c>
      <c r="E741" s="77">
        <v>3.4505006161999998</v>
      </c>
      <c r="F741" s="77">
        <v>2.8917981455000001</v>
      </c>
      <c r="G741" s="155">
        <v>1.1802278193</v>
      </c>
    </row>
    <row r="742" spans="1:7" x14ac:dyDescent="0.3">
      <c r="A742" s="154" t="s">
        <v>1042</v>
      </c>
      <c r="B742" s="77" t="s">
        <v>2756</v>
      </c>
      <c r="C742" s="92">
        <v>26951</v>
      </c>
      <c r="D742" s="92">
        <v>370456</v>
      </c>
      <c r="E742" s="77">
        <v>3.3023015595</v>
      </c>
      <c r="F742" s="77">
        <v>2.7675953688999999</v>
      </c>
      <c r="G742" s="155">
        <v>1.1295370156</v>
      </c>
    </row>
    <row r="743" spans="1:7" x14ac:dyDescent="0.3">
      <c r="A743" s="154" t="s">
        <v>1041</v>
      </c>
      <c r="B743" s="77" t="s">
        <v>2755</v>
      </c>
      <c r="C743" s="92">
        <v>27023</v>
      </c>
      <c r="D743" s="92">
        <v>406328</v>
      </c>
      <c r="E743" s="77">
        <v>3.3217917580999998</v>
      </c>
      <c r="F743" s="77">
        <v>2.7839297291</v>
      </c>
      <c r="G743" s="155">
        <v>1.1362035480999999</v>
      </c>
    </row>
    <row r="744" spans="1:7" x14ac:dyDescent="0.3">
      <c r="A744" s="154" t="s">
        <v>1040</v>
      </c>
      <c r="B744" s="77" t="s">
        <v>2754</v>
      </c>
      <c r="C744" s="92">
        <v>27043</v>
      </c>
      <c r="D744" s="92">
        <v>722938</v>
      </c>
      <c r="E744" s="77">
        <v>3.2851403785</v>
      </c>
      <c r="F744" s="77">
        <v>2.7532129134000001</v>
      </c>
      <c r="G744" s="155">
        <v>1.1236671128</v>
      </c>
    </row>
    <row r="745" spans="1:7" x14ac:dyDescent="0.3">
      <c r="A745" s="154" t="s">
        <v>1039</v>
      </c>
      <c r="B745" s="77" t="s">
        <v>2753</v>
      </c>
      <c r="C745" s="92">
        <v>27132</v>
      </c>
      <c r="D745" s="92">
        <v>549033</v>
      </c>
      <c r="E745" s="77">
        <v>3.3159079244999998</v>
      </c>
      <c r="F745" s="77">
        <v>2.7789986015000001</v>
      </c>
      <c r="G745" s="155">
        <v>1.1341910100000001</v>
      </c>
    </row>
    <row r="746" spans="1:7" x14ac:dyDescent="0.3">
      <c r="A746" s="154" t="s">
        <v>1038</v>
      </c>
      <c r="B746" s="77" t="s">
        <v>2752</v>
      </c>
      <c r="C746" s="92">
        <v>27677</v>
      </c>
      <c r="D746" s="92">
        <v>332897</v>
      </c>
      <c r="E746" s="77">
        <v>3.3711914435999999</v>
      </c>
      <c r="F746" s="77">
        <v>2.8253306546000001</v>
      </c>
      <c r="G746" s="155">
        <v>1.1531004827</v>
      </c>
    </row>
    <row r="747" spans="1:7" x14ac:dyDescent="0.3">
      <c r="A747" s="154" t="s">
        <v>1037</v>
      </c>
      <c r="B747" s="77" t="s">
        <v>2751</v>
      </c>
      <c r="C747" s="92">
        <v>28055</v>
      </c>
      <c r="D747" s="92">
        <v>350298</v>
      </c>
      <c r="E747" s="77">
        <v>3.4498877168000002</v>
      </c>
      <c r="F747" s="77">
        <v>2.8912844863</v>
      </c>
      <c r="G747" s="155">
        <v>1.1800181799</v>
      </c>
    </row>
    <row r="748" spans="1:7" x14ac:dyDescent="0.3">
      <c r="A748" s="154" t="s">
        <v>1035</v>
      </c>
      <c r="B748" s="77" t="s">
        <v>2750</v>
      </c>
      <c r="C748" s="92">
        <v>28140</v>
      </c>
      <c r="D748" s="92">
        <v>352973</v>
      </c>
      <c r="E748" s="77">
        <v>3.4366490914000001</v>
      </c>
      <c r="F748" s="77">
        <v>2.8801894492</v>
      </c>
      <c r="G748" s="155">
        <v>1.1754899692</v>
      </c>
    </row>
    <row r="749" spans="1:7" x14ac:dyDescent="0.3">
      <c r="A749" s="154" t="s">
        <v>1034</v>
      </c>
      <c r="B749" s="77" t="s">
        <v>2749</v>
      </c>
      <c r="C749" s="92">
        <v>28162</v>
      </c>
      <c r="D749" s="92">
        <v>409103</v>
      </c>
      <c r="E749" s="77">
        <v>3.4683972764000002</v>
      </c>
      <c r="F749" s="77">
        <v>2.9067969918999998</v>
      </c>
      <c r="G749" s="155">
        <v>1.1863492894000001</v>
      </c>
    </row>
    <row r="750" spans="1:7" x14ac:dyDescent="0.3">
      <c r="A750" s="154" t="s">
        <v>1033</v>
      </c>
      <c r="B750" s="77" t="s">
        <v>2748</v>
      </c>
      <c r="C750" s="92">
        <v>28344</v>
      </c>
      <c r="D750" s="92">
        <v>712717</v>
      </c>
      <c r="E750" s="77">
        <v>3.4676617971999999</v>
      </c>
      <c r="F750" s="77">
        <v>2.906180601</v>
      </c>
      <c r="G750" s="155">
        <v>1.1860977221</v>
      </c>
    </row>
    <row r="751" spans="1:7" x14ac:dyDescent="0.3">
      <c r="A751" s="154" t="s">
        <v>1032</v>
      </c>
      <c r="B751" s="77" t="s">
        <v>2747</v>
      </c>
      <c r="C751" s="92">
        <v>28285</v>
      </c>
      <c r="D751" s="92">
        <v>998116</v>
      </c>
      <c r="E751" s="77">
        <v>3.4837197595</v>
      </c>
      <c r="F751" s="77">
        <v>2.9196384701000002</v>
      </c>
      <c r="G751" s="155">
        <v>1.1915902741</v>
      </c>
    </row>
    <row r="752" spans="1:7" x14ac:dyDescent="0.3">
      <c r="A752" s="154" t="s">
        <v>1031</v>
      </c>
      <c r="B752" s="77" t="s">
        <v>2746</v>
      </c>
      <c r="C752" s="92">
        <v>28662</v>
      </c>
      <c r="D752" s="92">
        <v>897622</v>
      </c>
      <c r="E752" s="77">
        <v>3.4726875716999999</v>
      </c>
      <c r="F752" s="77">
        <v>2.9103926057999998</v>
      </c>
      <c r="G752" s="155">
        <v>1.1878167651</v>
      </c>
    </row>
    <row r="753" spans="1:7" x14ac:dyDescent="0.3">
      <c r="A753" s="154" t="s">
        <v>1029</v>
      </c>
      <c r="B753" s="77" t="s">
        <v>2745</v>
      </c>
      <c r="C753" s="92">
        <v>29207</v>
      </c>
      <c r="D753" s="92">
        <v>1167548</v>
      </c>
      <c r="E753" s="77">
        <v>3.5548160811999998</v>
      </c>
      <c r="F753" s="77">
        <v>2.9792229286</v>
      </c>
      <c r="G753" s="155">
        <v>1.2159084429</v>
      </c>
    </row>
    <row r="754" spans="1:7" x14ac:dyDescent="0.3">
      <c r="A754" s="154" t="s">
        <v>1028</v>
      </c>
      <c r="B754" s="77" t="s">
        <v>2744</v>
      </c>
      <c r="C754" s="92">
        <v>30371</v>
      </c>
      <c r="D754" s="92">
        <v>5185188</v>
      </c>
      <c r="E754" s="77">
        <v>3.6528799731000001</v>
      </c>
      <c r="F754" s="77">
        <v>3.0614083886999999</v>
      </c>
      <c r="G754" s="155">
        <v>1.2494507448000001</v>
      </c>
    </row>
    <row r="755" spans="1:7" x14ac:dyDescent="0.3">
      <c r="A755" s="154" t="s">
        <v>1027</v>
      </c>
      <c r="B755" s="77" t="s">
        <v>2743</v>
      </c>
      <c r="C755" s="92">
        <v>29251</v>
      </c>
      <c r="D755" s="92">
        <v>1852448</v>
      </c>
      <c r="E755" s="77">
        <v>3.5855836273000001</v>
      </c>
      <c r="F755" s="77">
        <v>3.0050086168000001</v>
      </c>
      <c r="G755" s="155">
        <v>1.2264323400999999</v>
      </c>
    </row>
    <row r="756" spans="1:7" x14ac:dyDescent="0.3">
      <c r="A756" s="154" t="s">
        <v>1026</v>
      </c>
      <c r="B756" s="77" t="s">
        <v>2742</v>
      </c>
      <c r="C756" s="92">
        <v>27859</v>
      </c>
      <c r="D756" s="92">
        <v>1075667</v>
      </c>
      <c r="E756" s="77">
        <v>3.4322362163000002</v>
      </c>
      <c r="F756" s="77">
        <v>2.8764911034999998</v>
      </c>
      <c r="G756" s="155">
        <v>1.1739805656</v>
      </c>
    </row>
    <row r="757" spans="1:7" x14ac:dyDescent="0.3">
      <c r="A757" s="154" t="s">
        <v>1025</v>
      </c>
      <c r="B757" s="77" t="s">
        <v>2741</v>
      </c>
      <c r="C757" s="92">
        <v>28014</v>
      </c>
      <c r="D757" s="92">
        <v>843250</v>
      </c>
      <c r="E757" s="77">
        <v>3.3711914435999999</v>
      </c>
      <c r="F757" s="77">
        <v>2.8253306546000001</v>
      </c>
      <c r="G757" s="155">
        <v>1.1531004827</v>
      </c>
    </row>
    <row r="758" spans="1:7" x14ac:dyDescent="0.3">
      <c r="A758" s="154" t="s">
        <v>1023</v>
      </c>
      <c r="B758" s="77" t="s">
        <v>2740</v>
      </c>
      <c r="C758" s="92">
        <v>28196</v>
      </c>
      <c r="D758" s="92">
        <v>526777</v>
      </c>
      <c r="E758" s="77">
        <v>3.4800423636</v>
      </c>
      <c r="F758" s="77">
        <v>2.9165565152999999</v>
      </c>
      <c r="G758" s="155">
        <v>1.1903324378</v>
      </c>
    </row>
    <row r="759" spans="1:7" x14ac:dyDescent="0.3">
      <c r="A759" s="154" t="s">
        <v>1022</v>
      </c>
      <c r="B759" s="77" t="s">
        <v>2739</v>
      </c>
      <c r="C759" s="92">
        <v>28755</v>
      </c>
      <c r="D759" s="92">
        <v>763795</v>
      </c>
      <c r="E759" s="77">
        <v>3.4936487286000002</v>
      </c>
      <c r="F759" s="77">
        <v>2.9279597479000001</v>
      </c>
      <c r="G759" s="155">
        <v>1.1949864321000001</v>
      </c>
    </row>
    <row r="760" spans="1:7" x14ac:dyDescent="0.3">
      <c r="A760" s="154" t="s">
        <v>1021</v>
      </c>
      <c r="B760" s="77" t="s">
        <v>2738</v>
      </c>
      <c r="C760" s="92">
        <v>28651</v>
      </c>
      <c r="D760" s="92">
        <v>2870248</v>
      </c>
      <c r="E760" s="77">
        <v>3.5057841351999999</v>
      </c>
      <c r="F760" s="77">
        <v>2.9381301986000001</v>
      </c>
      <c r="G760" s="155">
        <v>1.1991372920000001</v>
      </c>
    </row>
    <row r="761" spans="1:7" x14ac:dyDescent="0.3">
      <c r="A761" s="154" t="s">
        <v>1020</v>
      </c>
      <c r="B761" s="77" t="s">
        <v>2737</v>
      </c>
      <c r="C761" s="92">
        <v>29859</v>
      </c>
      <c r="D761" s="92">
        <v>1768776</v>
      </c>
      <c r="E761" s="77">
        <v>3.6024996485999998</v>
      </c>
      <c r="F761" s="77">
        <v>3.0191856086</v>
      </c>
      <c r="G761" s="155">
        <v>1.2322183872000001</v>
      </c>
    </row>
    <row r="762" spans="1:7" x14ac:dyDescent="0.3">
      <c r="A762" s="154" t="s">
        <v>1019</v>
      </c>
      <c r="B762" s="77" t="s">
        <v>2736</v>
      </c>
      <c r="C762" s="92">
        <v>30147</v>
      </c>
      <c r="D762" s="92">
        <v>2249956</v>
      </c>
      <c r="E762" s="77">
        <v>4.6405995027999998</v>
      </c>
      <c r="F762" s="77">
        <v>4.3483754023000003</v>
      </c>
      <c r="G762" s="155">
        <v>1.5460836969</v>
      </c>
    </row>
    <row r="763" spans="1:7" x14ac:dyDescent="0.3">
      <c r="A763" s="154" t="s">
        <v>1017</v>
      </c>
      <c r="B763" s="77" t="s">
        <v>2735</v>
      </c>
      <c r="C763" s="92">
        <v>29264</v>
      </c>
      <c r="D763" s="92">
        <v>642900</v>
      </c>
      <c r="E763" s="77">
        <v>4.4112679900999998</v>
      </c>
      <c r="F763" s="77">
        <v>4.1334851692000001</v>
      </c>
      <c r="G763" s="155">
        <v>1.4696785443</v>
      </c>
    </row>
    <row r="764" spans="1:7" x14ac:dyDescent="0.3">
      <c r="A764" s="154" t="s">
        <v>1016</v>
      </c>
      <c r="B764" s="77" t="s">
        <v>2734</v>
      </c>
      <c r="C764" s="92">
        <v>29148</v>
      </c>
      <c r="D764" s="92">
        <v>559494</v>
      </c>
      <c r="E764" s="77">
        <v>4.4291065652999997</v>
      </c>
      <c r="F764" s="77">
        <v>4.1502004279999998</v>
      </c>
      <c r="G764" s="155">
        <v>1.4756217269</v>
      </c>
    </row>
    <row r="765" spans="1:7" x14ac:dyDescent="0.3">
      <c r="A765" s="154" t="s">
        <v>1015</v>
      </c>
      <c r="B765" s="77" t="s">
        <v>2733</v>
      </c>
      <c r="C765" s="92">
        <v>28557</v>
      </c>
      <c r="D765" s="92">
        <v>609515</v>
      </c>
      <c r="E765" s="77">
        <v>4.3205633707000004</v>
      </c>
      <c r="F765" s="77">
        <v>4.0484923282</v>
      </c>
      <c r="G765" s="155">
        <v>1.4394589717999999</v>
      </c>
    </row>
    <row r="766" spans="1:7" x14ac:dyDescent="0.3">
      <c r="A766" s="154" t="s">
        <v>1014</v>
      </c>
      <c r="B766" s="77" t="s">
        <v>2732</v>
      </c>
      <c r="C766" s="92">
        <v>28153</v>
      </c>
      <c r="D766" s="92">
        <v>557793</v>
      </c>
      <c r="E766" s="77">
        <v>4.2328822386000002</v>
      </c>
      <c r="F766" s="77">
        <v>3.9663325818000001</v>
      </c>
      <c r="G766" s="155">
        <v>1.4102467183</v>
      </c>
    </row>
    <row r="767" spans="1:7" x14ac:dyDescent="0.3">
      <c r="A767" s="154" t="s">
        <v>1013</v>
      </c>
      <c r="B767" s="77" t="s">
        <v>2731</v>
      </c>
      <c r="C767" s="92">
        <v>28964</v>
      </c>
      <c r="D767" s="92">
        <v>580198</v>
      </c>
      <c r="E767" s="77">
        <v>4.3084694214999999</v>
      </c>
      <c r="F767" s="77">
        <v>4.0371599494000003</v>
      </c>
      <c r="G767" s="155">
        <v>1.4354296955000001</v>
      </c>
    </row>
    <row r="768" spans="1:7" x14ac:dyDescent="0.3">
      <c r="A768" s="154" t="s">
        <v>1011</v>
      </c>
      <c r="B768" s="77" t="s">
        <v>2730</v>
      </c>
      <c r="C768" s="92">
        <v>29086</v>
      </c>
      <c r="D768" s="92">
        <v>700331</v>
      </c>
      <c r="E768" s="77">
        <v>4.3462630128999997</v>
      </c>
      <c r="F768" s="77">
        <v>4.0725736331000002</v>
      </c>
      <c r="G768" s="155">
        <v>1.4480211839999999</v>
      </c>
    </row>
    <row r="769" spans="1:7" x14ac:dyDescent="0.3">
      <c r="A769" s="154" t="s">
        <v>1010</v>
      </c>
      <c r="B769" s="77" t="s">
        <v>2729</v>
      </c>
      <c r="C769" s="92">
        <v>29447</v>
      </c>
      <c r="D769" s="92">
        <v>2012156</v>
      </c>
      <c r="E769" s="77">
        <v>4.4316765294999998</v>
      </c>
      <c r="F769" s="77">
        <v>4.1526085584999999</v>
      </c>
      <c r="G769" s="155">
        <v>1.4764779481999999</v>
      </c>
    </row>
    <row r="770" spans="1:7" x14ac:dyDescent="0.3">
      <c r="A770" s="154" t="s">
        <v>1009</v>
      </c>
      <c r="B770" s="77" t="s">
        <v>2728</v>
      </c>
      <c r="C770" s="92">
        <v>28399</v>
      </c>
      <c r="D770" s="92">
        <v>923402</v>
      </c>
      <c r="E770" s="77">
        <v>4.3116440831</v>
      </c>
      <c r="F770" s="77">
        <v>4.0401346988000002</v>
      </c>
      <c r="G770" s="155">
        <v>1.4364873805</v>
      </c>
    </row>
    <row r="771" spans="1:7" x14ac:dyDescent="0.3">
      <c r="A771" s="154" t="s">
        <v>1008</v>
      </c>
      <c r="B771" s="77" t="s">
        <v>2727</v>
      </c>
      <c r="C771" s="92">
        <v>27163</v>
      </c>
      <c r="D771" s="92">
        <v>381705</v>
      </c>
      <c r="E771" s="77">
        <v>4.1436893629</v>
      </c>
      <c r="F771" s="77">
        <v>3.8827562882</v>
      </c>
      <c r="G771" s="155">
        <v>1.3805308054000001</v>
      </c>
    </row>
    <row r="772" spans="1:7" x14ac:dyDescent="0.3">
      <c r="A772" s="154" t="s">
        <v>1007</v>
      </c>
      <c r="B772" s="77" t="s">
        <v>2726</v>
      </c>
      <c r="C772" s="92">
        <v>26462</v>
      </c>
      <c r="D772" s="92">
        <v>290962</v>
      </c>
      <c r="E772" s="77">
        <v>4.0514729997999996</v>
      </c>
      <c r="F772" s="77">
        <v>3.7963468998000001</v>
      </c>
      <c r="G772" s="155">
        <v>1.3498075732999999</v>
      </c>
    </row>
    <row r="773" spans="1:7" x14ac:dyDescent="0.3">
      <c r="A773" s="154" t="s">
        <v>1005</v>
      </c>
      <c r="B773" s="77" t="s">
        <v>2725</v>
      </c>
      <c r="C773" s="92">
        <v>25989</v>
      </c>
      <c r="D773" s="92">
        <v>432361</v>
      </c>
      <c r="E773" s="77">
        <v>3.9305335072999998</v>
      </c>
      <c r="F773" s="77">
        <v>3.6830231116999999</v>
      </c>
      <c r="G773" s="155">
        <v>1.3095148099</v>
      </c>
    </row>
    <row r="774" spans="1:7" x14ac:dyDescent="0.3">
      <c r="A774" s="154" t="s">
        <v>1004</v>
      </c>
      <c r="B774" s="77" t="s">
        <v>2724</v>
      </c>
      <c r="C774" s="92">
        <v>26376</v>
      </c>
      <c r="D774" s="92">
        <v>558792</v>
      </c>
      <c r="E774" s="77">
        <v>3.9607683803999998</v>
      </c>
      <c r="F774" s="77">
        <v>3.7113540587</v>
      </c>
      <c r="G774" s="155">
        <v>1.3195880007</v>
      </c>
    </row>
    <row r="775" spans="1:7" x14ac:dyDescent="0.3">
      <c r="A775" s="154" t="s">
        <v>1003</v>
      </c>
      <c r="B775" s="77" t="s">
        <v>2723</v>
      </c>
      <c r="C775" s="92">
        <v>26191</v>
      </c>
      <c r="D775" s="92">
        <v>828422</v>
      </c>
      <c r="E775" s="77">
        <v>3.9911544279000002</v>
      </c>
      <c r="F775" s="77">
        <v>3.7398266604999999</v>
      </c>
      <c r="G775" s="155">
        <v>1.3297115575</v>
      </c>
    </row>
    <row r="776" spans="1:7" x14ac:dyDescent="0.3">
      <c r="A776" s="154" t="s">
        <v>1002</v>
      </c>
      <c r="B776" s="77" t="s">
        <v>2722</v>
      </c>
      <c r="C776" s="92">
        <v>26467</v>
      </c>
      <c r="D776" s="92">
        <v>1557851</v>
      </c>
      <c r="E776" s="77">
        <v>3.9480697337000001</v>
      </c>
      <c r="F776" s="77">
        <v>3.6994550610000001</v>
      </c>
      <c r="G776" s="155">
        <v>1.3153572605999999</v>
      </c>
    </row>
    <row r="777" spans="1:7" x14ac:dyDescent="0.3">
      <c r="A777" s="154" t="s">
        <v>1001</v>
      </c>
      <c r="B777" s="77" t="s">
        <v>2721</v>
      </c>
      <c r="C777" s="92">
        <v>28659</v>
      </c>
      <c r="D777" s="92">
        <v>964990</v>
      </c>
      <c r="E777" s="77">
        <v>4.3084694214999999</v>
      </c>
      <c r="F777" s="77">
        <v>4.0371599494000003</v>
      </c>
      <c r="G777" s="155">
        <v>1.4354296955000001</v>
      </c>
    </row>
    <row r="778" spans="1:7" x14ac:dyDescent="0.3">
      <c r="A778" s="154" t="s">
        <v>998</v>
      </c>
      <c r="B778" s="77" t="s">
        <v>2720</v>
      </c>
      <c r="C778" s="92">
        <v>27605</v>
      </c>
      <c r="D778" s="92">
        <v>865450</v>
      </c>
      <c r="E778" s="77">
        <v>4.2130783967000003</v>
      </c>
      <c r="F778" s="77">
        <v>3.9477758116000001</v>
      </c>
      <c r="G778" s="155">
        <v>1.4036487783</v>
      </c>
    </row>
    <row r="779" spans="1:7" x14ac:dyDescent="0.3">
      <c r="A779" s="154" t="s">
        <v>997</v>
      </c>
      <c r="B779" s="77" t="s">
        <v>2719</v>
      </c>
      <c r="C779" s="92">
        <v>26544</v>
      </c>
      <c r="D779" s="92">
        <v>595403</v>
      </c>
      <c r="E779" s="77">
        <v>4.0454260252000003</v>
      </c>
      <c r="F779" s="77">
        <v>3.7906807104000002</v>
      </c>
      <c r="G779" s="155">
        <v>1.3477929351</v>
      </c>
    </row>
    <row r="780" spans="1:7" x14ac:dyDescent="0.3">
      <c r="A780" s="154" t="s">
        <v>996</v>
      </c>
      <c r="B780" s="77" t="s">
        <v>2718</v>
      </c>
      <c r="C780" s="92">
        <v>26248</v>
      </c>
      <c r="D780" s="92">
        <v>980445</v>
      </c>
      <c r="E780" s="77">
        <v>4.0260757064000003</v>
      </c>
      <c r="F780" s="77">
        <v>3.7725489042999998</v>
      </c>
      <c r="G780" s="155">
        <v>1.3413460930000001</v>
      </c>
    </row>
    <row r="781" spans="1:7" x14ac:dyDescent="0.3">
      <c r="A781" s="154" t="s">
        <v>995</v>
      </c>
      <c r="B781" s="77" t="s">
        <v>2717</v>
      </c>
      <c r="C781" s="92">
        <v>25364</v>
      </c>
      <c r="D781" s="92">
        <v>1003121</v>
      </c>
      <c r="E781" s="77">
        <v>3.8389218416999999</v>
      </c>
      <c r="F781" s="77">
        <v>3.5971803423000002</v>
      </c>
      <c r="G781" s="155">
        <v>1.2789930415999999</v>
      </c>
    </row>
    <row r="782" spans="1:7" x14ac:dyDescent="0.3">
      <c r="A782" s="154" t="s">
        <v>994</v>
      </c>
      <c r="B782" s="77" t="s">
        <v>2716</v>
      </c>
      <c r="C782" s="92">
        <v>24185</v>
      </c>
      <c r="D782" s="92">
        <v>461370</v>
      </c>
      <c r="E782" s="77">
        <v>3.6854798606000001</v>
      </c>
      <c r="F782" s="77">
        <v>3.4534007862</v>
      </c>
      <c r="G782" s="155">
        <v>1.2278715980999999</v>
      </c>
    </row>
    <row r="783" spans="1:7" x14ac:dyDescent="0.3">
      <c r="A783" s="154" t="s">
        <v>991</v>
      </c>
      <c r="B783" s="77" t="s">
        <v>2715</v>
      </c>
      <c r="C783" s="92">
        <v>24225</v>
      </c>
      <c r="D783" s="92">
        <v>824232</v>
      </c>
      <c r="E783" s="77">
        <v>3.7188893954000002</v>
      </c>
      <c r="F783" s="77">
        <v>3.4847064826</v>
      </c>
      <c r="G783" s="155">
        <v>1.2390024740000001</v>
      </c>
    </row>
    <row r="784" spans="1:7" x14ac:dyDescent="0.3">
      <c r="A784" s="154" t="s">
        <v>990</v>
      </c>
      <c r="B784" s="77" t="s">
        <v>2714</v>
      </c>
      <c r="C784" s="92">
        <v>24661</v>
      </c>
      <c r="D784" s="92">
        <v>499326</v>
      </c>
      <c r="E784" s="77">
        <v>3.7627299613999998</v>
      </c>
      <c r="F784" s="77">
        <v>3.5257863558000002</v>
      </c>
      <c r="G784" s="155">
        <v>1.2536086007</v>
      </c>
    </row>
    <row r="785" spans="1:7" x14ac:dyDescent="0.3">
      <c r="A785" s="154" t="s">
        <v>989</v>
      </c>
      <c r="B785" s="77" t="s">
        <v>2713</v>
      </c>
      <c r="C785" s="92">
        <v>24538</v>
      </c>
      <c r="D785" s="92">
        <v>4309827</v>
      </c>
      <c r="E785" s="77">
        <v>3.7090630616000002</v>
      </c>
      <c r="F785" s="77">
        <v>3.4754989248000001</v>
      </c>
      <c r="G785" s="155">
        <v>1.2357286869999999</v>
      </c>
    </row>
    <row r="786" spans="1:7" x14ac:dyDescent="0.3">
      <c r="A786" s="154" t="s">
        <v>988</v>
      </c>
      <c r="B786" s="77" t="s">
        <v>2712</v>
      </c>
      <c r="C786" s="92">
        <v>25034</v>
      </c>
      <c r="D786" s="92" t="s">
        <v>3422</v>
      </c>
      <c r="E786" s="77">
        <v>3.8002212041000001</v>
      </c>
      <c r="F786" s="77">
        <v>3.5609167301000002</v>
      </c>
      <c r="G786" s="155">
        <v>1.2660993572999999</v>
      </c>
    </row>
    <row r="787" spans="1:7" x14ac:dyDescent="0.3">
      <c r="A787" s="154" t="s">
        <v>987</v>
      </c>
      <c r="B787" s="77" t="s">
        <v>2711</v>
      </c>
      <c r="C787" s="92">
        <v>25034</v>
      </c>
      <c r="D787" s="92" t="s">
        <v>3422</v>
      </c>
      <c r="E787" s="77">
        <v>3.8002212041000001</v>
      </c>
      <c r="F787" s="77">
        <v>3.5609167301000002</v>
      </c>
      <c r="G787" s="155">
        <v>1.2660993572999999</v>
      </c>
    </row>
    <row r="788" spans="1:7" x14ac:dyDescent="0.3">
      <c r="A788" s="154" t="s">
        <v>984</v>
      </c>
      <c r="B788" s="77" t="s">
        <v>2710</v>
      </c>
      <c r="C788" s="92">
        <v>25034</v>
      </c>
      <c r="D788" s="92">
        <v>401407</v>
      </c>
      <c r="E788" s="77">
        <v>3.8002212041000001</v>
      </c>
      <c r="F788" s="77">
        <v>3.5609167301000002</v>
      </c>
      <c r="G788" s="155">
        <v>1.2660993572999999</v>
      </c>
    </row>
    <row r="789" spans="1:7" x14ac:dyDescent="0.3">
      <c r="A789" s="154" t="s">
        <v>983</v>
      </c>
      <c r="B789" s="77" t="s">
        <v>2709</v>
      </c>
      <c r="C789" s="92">
        <v>25172</v>
      </c>
      <c r="D789" s="92">
        <v>2241917</v>
      </c>
      <c r="E789" s="77">
        <v>3.7869178599</v>
      </c>
      <c r="F789" s="77">
        <v>3.5484511134000001</v>
      </c>
      <c r="G789" s="155">
        <v>1.2616671533999999</v>
      </c>
    </row>
    <row r="790" spans="1:7" x14ac:dyDescent="0.3">
      <c r="A790" s="154" t="s">
        <v>982</v>
      </c>
      <c r="B790" s="77" t="s">
        <v>2708</v>
      </c>
      <c r="C790" s="92">
        <v>26368</v>
      </c>
      <c r="D790" s="92">
        <v>687582</v>
      </c>
      <c r="E790" s="77">
        <v>3.9290217636000002</v>
      </c>
      <c r="F790" s="77">
        <v>3.6816065644</v>
      </c>
      <c r="G790" s="155">
        <v>1.3090111503999999</v>
      </c>
    </row>
    <row r="791" spans="1:7" x14ac:dyDescent="0.3">
      <c r="A791" s="154" t="s">
        <v>981</v>
      </c>
      <c r="B791" s="77" t="s">
        <v>2707</v>
      </c>
      <c r="C791" s="92">
        <v>26834</v>
      </c>
      <c r="D791" s="92">
        <v>816158</v>
      </c>
      <c r="E791" s="77">
        <v>4.0333320758999998</v>
      </c>
      <c r="F791" s="77">
        <v>3.7793483316000001</v>
      </c>
      <c r="G791" s="155">
        <v>1.3437636587999999</v>
      </c>
    </row>
    <row r="792" spans="1:7" x14ac:dyDescent="0.3">
      <c r="A792" s="154" t="s">
        <v>980</v>
      </c>
      <c r="B792" s="77" t="s">
        <v>2706</v>
      </c>
      <c r="C792" s="92">
        <v>28076</v>
      </c>
      <c r="D792" s="92">
        <v>943760</v>
      </c>
      <c r="E792" s="77">
        <v>4.1884369751000001</v>
      </c>
      <c r="F792" s="77">
        <v>3.9246860897000002</v>
      </c>
      <c r="G792" s="155">
        <v>1.3954391278</v>
      </c>
    </row>
    <row r="793" spans="1:7" x14ac:dyDescent="0.3">
      <c r="A793" s="154" t="s">
        <v>977</v>
      </c>
      <c r="B793" s="77" t="s">
        <v>2705</v>
      </c>
      <c r="C793" s="92">
        <v>27963</v>
      </c>
      <c r="D793" s="92">
        <v>4731877</v>
      </c>
      <c r="E793" s="77">
        <v>4.2328822386000002</v>
      </c>
      <c r="F793" s="77">
        <v>3.9663325818000001</v>
      </c>
      <c r="G793" s="155">
        <v>1.4102467183</v>
      </c>
    </row>
    <row r="794" spans="1:7" x14ac:dyDescent="0.3">
      <c r="A794" s="154" t="s">
        <v>976</v>
      </c>
      <c r="B794" s="77" t="s">
        <v>2704</v>
      </c>
      <c r="C794" s="92">
        <v>26833</v>
      </c>
      <c r="D794" s="92">
        <v>693520</v>
      </c>
      <c r="E794" s="77">
        <v>4.1106522670999999</v>
      </c>
      <c r="F794" s="77">
        <v>3.8491459857999999</v>
      </c>
      <c r="G794" s="155">
        <v>1.3546930708</v>
      </c>
    </row>
    <row r="795" spans="1:7" x14ac:dyDescent="0.3">
      <c r="A795" s="154" t="s">
        <v>975</v>
      </c>
      <c r="B795" s="77" t="s">
        <v>2703</v>
      </c>
      <c r="C795" s="92">
        <v>27534</v>
      </c>
      <c r="D795" s="92">
        <v>628292</v>
      </c>
      <c r="E795" s="77">
        <v>4.2176328443999997</v>
      </c>
      <c r="F795" s="77">
        <v>3.9493208079</v>
      </c>
      <c r="G795" s="155">
        <v>1.3899492388000001</v>
      </c>
    </row>
    <row r="796" spans="1:7" x14ac:dyDescent="0.3">
      <c r="A796" s="154" t="s">
        <v>974</v>
      </c>
      <c r="B796" s="77" t="s">
        <v>2702</v>
      </c>
      <c r="C796" s="92">
        <v>26588</v>
      </c>
      <c r="D796" s="92">
        <v>1029493</v>
      </c>
      <c r="E796" s="77">
        <v>4.0729034063</v>
      </c>
      <c r="F796" s="77">
        <v>3.8137985843000002</v>
      </c>
      <c r="G796" s="155">
        <v>1.3422526801000001</v>
      </c>
    </row>
    <row r="797" spans="1:7" x14ac:dyDescent="0.3">
      <c r="A797" s="154" t="s">
        <v>973</v>
      </c>
      <c r="B797" s="77" t="s">
        <v>2701</v>
      </c>
      <c r="C797" s="92">
        <v>25413</v>
      </c>
      <c r="D797" s="92" t="s">
        <v>3422</v>
      </c>
      <c r="E797" s="77">
        <v>3.8589422516999998</v>
      </c>
      <c r="F797" s="77">
        <v>3.6134489401000001</v>
      </c>
      <c r="G797" s="155">
        <v>1.2717403441999999</v>
      </c>
    </row>
    <row r="798" spans="1:7" x14ac:dyDescent="0.3">
      <c r="A798" s="154" t="s">
        <v>970</v>
      </c>
      <c r="B798" s="77" t="s">
        <v>2700</v>
      </c>
      <c r="C798" s="92">
        <v>25413</v>
      </c>
      <c r="D798" s="92">
        <v>1619687</v>
      </c>
      <c r="E798" s="77">
        <v>3.8589422516999998</v>
      </c>
      <c r="F798" s="77">
        <v>3.6134489401000001</v>
      </c>
      <c r="G798" s="155">
        <v>1.2717403441999999</v>
      </c>
    </row>
    <row r="799" spans="1:7" x14ac:dyDescent="0.3">
      <c r="A799" s="154" t="s">
        <v>969</v>
      </c>
      <c r="B799" s="77" t="s">
        <v>2699</v>
      </c>
      <c r="C799" s="92">
        <v>26030</v>
      </c>
      <c r="D799" s="92">
        <v>806352</v>
      </c>
      <c r="E799" s="77">
        <v>3.9060137056999999</v>
      </c>
      <c r="F799" s="77">
        <v>3.6575258617999999</v>
      </c>
      <c r="G799" s="155">
        <v>1.2872530580999999</v>
      </c>
    </row>
    <row r="800" spans="1:7" x14ac:dyDescent="0.3">
      <c r="A800" s="154" t="s">
        <v>968</v>
      </c>
      <c r="B800" s="77" t="s">
        <v>2698</v>
      </c>
      <c r="C800" s="92">
        <v>25766</v>
      </c>
      <c r="D800" s="92">
        <v>1620943</v>
      </c>
      <c r="E800" s="77">
        <v>3.9283267976</v>
      </c>
      <c r="F800" s="77">
        <v>3.6784194675999999</v>
      </c>
      <c r="G800" s="155">
        <v>1.2946064874000001</v>
      </c>
    </row>
    <row r="801" spans="1:7" x14ac:dyDescent="0.3">
      <c r="A801" s="154" t="s">
        <v>966</v>
      </c>
      <c r="B801" s="77" t="s">
        <v>2697</v>
      </c>
      <c r="C801" s="92">
        <v>27056</v>
      </c>
      <c r="D801" s="92">
        <v>296955</v>
      </c>
      <c r="E801" s="77">
        <v>4.1001070388</v>
      </c>
      <c r="F801" s="77">
        <v>3.8392716105</v>
      </c>
      <c r="G801" s="155">
        <v>1.35121782</v>
      </c>
    </row>
    <row r="802" spans="1:7" x14ac:dyDescent="0.3">
      <c r="A802" s="154" t="s">
        <v>963</v>
      </c>
      <c r="B802" s="77" t="s">
        <v>2696</v>
      </c>
      <c r="C802" s="92">
        <v>28240</v>
      </c>
      <c r="D802" s="92">
        <v>500683</v>
      </c>
      <c r="E802" s="77">
        <v>4.3250719099000001</v>
      </c>
      <c r="F802" s="77">
        <v>4.0499249507000004</v>
      </c>
      <c r="G802" s="155">
        <v>1.4253565046000001</v>
      </c>
    </row>
    <row r="803" spans="1:7" x14ac:dyDescent="0.3">
      <c r="A803" s="154" t="s">
        <v>962</v>
      </c>
      <c r="B803" s="77" t="s">
        <v>2695</v>
      </c>
      <c r="C803" s="92">
        <v>28970</v>
      </c>
      <c r="D803" s="92">
        <v>450480</v>
      </c>
      <c r="E803" s="77">
        <v>4.4442788387999999</v>
      </c>
      <c r="F803" s="77">
        <v>4.1615483239</v>
      </c>
      <c r="G803" s="155">
        <v>1.4646419489</v>
      </c>
    </row>
    <row r="804" spans="1:7" x14ac:dyDescent="0.3">
      <c r="A804" s="154" t="s">
        <v>961</v>
      </c>
      <c r="B804" s="77" t="s">
        <v>2694</v>
      </c>
      <c r="C804" s="92">
        <v>28538</v>
      </c>
      <c r="D804" s="92">
        <v>1182541</v>
      </c>
      <c r="E804" s="77">
        <v>4.4109620305000004</v>
      </c>
      <c r="F804" s="77">
        <v>4.1303510221000002</v>
      </c>
      <c r="G804" s="155">
        <v>1.4536621708999999</v>
      </c>
    </row>
    <row r="805" spans="1:7" x14ac:dyDescent="0.3">
      <c r="A805" s="154" t="s">
        <v>960</v>
      </c>
      <c r="B805" s="77" t="s">
        <v>2693</v>
      </c>
      <c r="C805" s="92">
        <v>27488</v>
      </c>
      <c r="D805" s="92">
        <v>1737928</v>
      </c>
      <c r="E805" s="77">
        <v>4.1922631646999999</v>
      </c>
      <c r="F805" s="77">
        <v>3.9255650644000002</v>
      </c>
      <c r="G805" s="155">
        <v>1.3815884904</v>
      </c>
    </row>
    <row r="806" spans="1:7" x14ac:dyDescent="0.3">
      <c r="A806" s="154" t="s">
        <v>959</v>
      </c>
      <c r="B806" s="77" t="s">
        <v>2692</v>
      </c>
      <c r="C806" s="92">
        <v>28862</v>
      </c>
      <c r="D806" s="92">
        <v>1330761</v>
      </c>
      <c r="E806" s="77">
        <v>4.3722961933000004</v>
      </c>
      <c r="F806" s="77">
        <v>4.0941449793000002</v>
      </c>
      <c r="G806" s="155">
        <v>1.4409195845</v>
      </c>
    </row>
    <row r="807" spans="1:7" x14ac:dyDescent="0.3">
      <c r="A807" s="154" t="s">
        <v>956</v>
      </c>
      <c r="B807" s="77" t="s">
        <v>2691</v>
      </c>
      <c r="C807" s="92">
        <v>30114</v>
      </c>
      <c r="D807" s="92">
        <v>1588917</v>
      </c>
      <c r="E807" s="77">
        <v>4.5981780406999997</v>
      </c>
      <c r="F807" s="77">
        <v>4.3056569608000004</v>
      </c>
      <c r="G807" s="155">
        <v>1.5153604648000001</v>
      </c>
    </row>
    <row r="808" spans="1:7" x14ac:dyDescent="0.3">
      <c r="A808" s="154" t="s">
        <v>955</v>
      </c>
      <c r="B808" s="77" t="s">
        <v>2690</v>
      </c>
      <c r="C808" s="92">
        <v>31670</v>
      </c>
      <c r="D808" s="92">
        <v>1134426</v>
      </c>
      <c r="E808" s="77">
        <v>4.8506522031000001</v>
      </c>
      <c r="F808" s="77">
        <v>4.542069541</v>
      </c>
      <c r="G808" s="155">
        <v>1.5985650212</v>
      </c>
    </row>
    <row r="809" spans="1:7" x14ac:dyDescent="0.3">
      <c r="A809" s="154" t="s">
        <v>954</v>
      </c>
      <c r="B809" s="77" t="s">
        <v>2689</v>
      </c>
      <c r="C809" s="92">
        <v>30782</v>
      </c>
      <c r="D809" s="92">
        <v>1113085</v>
      </c>
      <c r="E809" s="77">
        <v>4.7375584499999999</v>
      </c>
      <c r="F809" s="77">
        <v>4.4361704433</v>
      </c>
      <c r="G809" s="155">
        <v>1.5612942151</v>
      </c>
    </row>
    <row r="810" spans="1:7" x14ac:dyDescent="0.3">
      <c r="A810" s="154" t="s">
        <v>953</v>
      </c>
      <c r="B810" s="77" t="s">
        <v>2688</v>
      </c>
      <c r="C810" s="92">
        <v>30251</v>
      </c>
      <c r="D810" s="92">
        <v>963856</v>
      </c>
      <c r="E810" s="77">
        <v>4.6001648229000001</v>
      </c>
      <c r="F810" s="77">
        <v>4.3075173503000004</v>
      </c>
      <c r="G810" s="155">
        <v>1.5160152222000001</v>
      </c>
    </row>
    <row r="811" spans="1:7" x14ac:dyDescent="0.3">
      <c r="A811" s="154" t="s">
        <v>952</v>
      </c>
      <c r="B811" s="77" t="s">
        <v>2687</v>
      </c>
      <c r="C811" s="92">
        <v>31177</v>
      </c>
      <c r="D811" s="92">
        <v>943402</v>
      </c>
      <c r="E811" s="77">
        <v>4.8136674892000002</v>
      </c>
      <c r="F811" s="77">
        <v>4.5074376739000002</v>
      </c>
      <c r="G811" s="155">
        <v>1.5863764602999999</v>
      </c>
    </row>
    <row r="812" spans="1:7" x14ac:dyDescent="0.3">
      <c r="A812" s="154" t="s">
        <v>950</v>
      </c>
      <c r="B812" s="77" t="s">
        <v>2686</v>
      </c>
      <c r="C812" s="92">
        <v>31920</v>
      </c>
      <c r="D812" s="92" t="s">
        <v>3422</v>
      </c>
      <c r="E812" s="77">
        <v>4.8315485285999999</v>
      </c>
      <c r="F812" s="77">
        <v>4.5241811799000002</v>
      </c>
      <c r="G812" s="155">
        <v>1.5922692769</v>
      </c>
    </row>
    <row r="813" spans="1:7" x14ac:dyDescent="0.3">
      <c r="A813" s="154" t="s">
        <v>949</v>
      </c>
      <c r="B813" s="77" t="s">
        <v>2685</v>
      </c>
      <c r="C813" s="92">
        <v>31920</v>
      </c>
      <c r="D813" s="92">
        <v>724533</v>
      </c>
      <c r="E813" s="77">
        <v>4.8315485285999999</v>
      </c>
      <c r="F813" s="77">
        <v>4.5241811799000002</v>
      </c>
      <c r="G813" s="155">
        <v>1.5922692769</v>
      </c>
    </row>
    <row r="814" spans="1:7" x14ac:dyDescent="0.3">
      <c r="A814" s="154" t="s">
        <v>948</v>
      </c>
      <c r="B814" s="77" t="s">
        <v>2684</v>
      </c>
      <c r="C814" s="92">
        <v>31961</v>
      </c>
      <c r="D814" s="92">
        <v>737965</v>
      </c>
      <c r="E814" s="77">
        <v>4.8599747962000004</v>
      </c>
      <c r="F814" s="77">
        <v>4.5507990612000002</v>
      </c>
      <c r="G814" s="155">
        <v>1.6016373444000001</v>
      </c>
    </row>
    <row r="815" spans="1:7" x14ac:dyDescent="0.3">
      <c r="A815" s="154" t="s">
        <v>947</v>
      </c>
      <c r="B815" s="77" t="s">
        <v>2683</v>
      </c>
      <c r="C815" s="92">
        <v>32630</v>
      </c>
      <c r="D815" s="92">
        <v>990159</v>
      </c>
      <c r="E815" s="77">
        <v>4.9516724338999998</v>
      </c>
      <c r="F815" s="77">
        <v>4.6366631943999996</v>
      </c>
      <c r="G815" s="155">
        <v>1.6318569168999999</v>
      </c>
    </row>
    <row r="816" spans="1:7" x14ac:dyDescent="0.3">
      <c r="A816" s="154" t="s">
        <v>944</v>
      </c>
      <c r="B816" s="77" t="s">
        <v>2682</v>
      </c>
      <c r="C816" s="92">
        <v>33039</v>
      </c>
      <c r="D816" s="92">
        <v>2168062</v>
      </c>
      <c r="E816" s="77">
        <v>4.9975212527000004</v>
      </c>
      <c r="F816" s="77">
        <v>4.6795952610000002</v>
      </c>
      <c r="G816" s="155">
        <v>1.6469667031999999</v>
      </c>
    </row>
    <row r="817" spans="1:7" x14ac:dyDescent="0.3">
      <c r="A817" s="154" t="s">
        <v>943</v>
      </c>
      <c r="B817" s="77" t="s">
        <v>2681</v>
      </c>
      <c r="C817" s="92">
        <v>34216</v>
      </c>
      <c r="D817" s="92">
        <v>1003314</v>
      </c>
      <c r="E817" s="77">
        <v>5.1887108273000004</v>
      </c>
      <c r="F817" s="77">
        <v>4.8586219787999996</v>
      </c>
      <c r="G817" s="155">
        <v>1.7099745119</v>
      </c>
    </row>
    <row r="818" spans="1:7" x14ac:dyDescent="0.3">
      <c r="A818" s="154" t="s">
        <v>942</v>
      </c>
      <c r="B818" s="77" t="s">
        <v>2680</v>
      </c>
      <c r="C818" s="92">
        <v>33701</v>
      </c>
      <c r="D818" s="92">
        <v>1494962</v>
      </c>
      <c r="E818" s="77">
        <v>5.1197847695999998</v>
      </c>
      <c r="F818" s="77">
        <v>4.794080772</v>
      </c>
      <c r="G818" s="155">
        <v>1.6872594666</v>
      </c>
    </row>
    <row r="819" spans="1:7" x14ac:dyDescent="0.3">
      <c r="A819" s="154" t="s">
        <v>941</v>
      </c>
      <c r="B819" s="77" t="s">
        <v>2679</v>
      </c>
      <c r="C819" s="92">
        <v>33332</v>
      </c>
      <c r="D819" s="92">
        <v>3135171</v>
      </c>
      <c r="E819" s="77">
        <v>4.9822383130999999</v>
      </c>
      <c r="F819" s="77">
        <v>4.6652845721</v>
      </c>
      <c r="G819" s="155">
        <v>1.6419301077999999</v>
      </c>
    </row>
    <row r="820" spans="1:7" x14ac:dyDescent="0.3">
      <c r="A820" s="154" t="s">
        <v>938</v>
      </c>
      <c r="B820" s="77" t="s">
        <v>2678</v>
      </c>
      <c r="C820" s="92">
        <v>33883</v>
      </c>
      <c r="D820" s="92">
        <v>7819209</v>
      </c>
      <c r="E820" s="77">
        <v>5.1656335885000004</v>
      </c>
      <c r="F820" s="77">
        <v>4.8370128385999998</v>
      </c>
      <c r="G820" s="155">
        <v>1.7023692529000001</v>
      </c>
    </row>
    <row r="821" spans="1:7" x14ac:dyDescent="0.3">
      <c r="A821" s="154" t="s">
        <v>937</v>
      </c>
      <c r="B821" s="77" t="s">
        <v>2677</v>
      </c>
      <c r="C821" s="92">
        <v>32352</v>
      </c>
      <c r="D821" s="92">
        <v>7788599</v>
      </c>
      <c r="E821" s="77">
        <v>4.9473932107999996</v>
      </c>
      <c r="F821" s="77">
        <v>4.6326562014999997</v>
      </c>
      <c r="G821" s="155">
        <v>1.6304466702</v>
      </c>
    </row>
    <row r="822" spans="1:7" x14ac:dyDescent="0.3">
      <c r="A822" s="154" t="s">
        <v>936</v>
      </c>
      <c r="B822" s="77" t="s">
        <v>2676</v>
      </c>
      <c r="C822" s="92">
        <v>30831</v>
      </c>
      <c r="D822" s="92">
        <v>5902635</v>
      </c>
      <c r="E822" s="77">
        <v>7.5258456624000001</v>
      </c>
      <c r="F822" s="77">
        <v>7.7141550754999999</v>
      </c>
      <c r="G822" s="155">
        <v>1.7915085654</v>
      </c>
    </row>
    <row r="823" spans="1:7" x14ac:dyDescent="0.3">
      <c r="A823" s="154" t="s">
        <v>935</v>
      </c>
      <c r="B823" s="77" t="s">
        <v>2675</v>
      </c>
      <c r="C823" s="92">
        <v>29979</v>
      </c>
      <c r="D823" s="92">
        <v>1344497</v>
      </c>
      <c r="E823" s="77">
        <v>7.1485611545000003</v>
      </c>
      <c r="F823" s="77">
        <v>7.3274302697999998</v>
      </c>
      <c r="G823" s="155">
        <v>1.7016969405</v>
      </c>
    </row>
    <row r="824" spans="1:7" x14ac:dyDescent="0.3">
      <c r="A824" s="154" t="s">
        <v>934</v>
      </c>
      <c r="B824" s="77" t="s">
        <v>2674</v>
      </c>
      <c r="C824" s="92">
        <v>30582</v>
      </c>
      <c r="D824" s="92">
        <v>1979416</v>
      </c>
      <c r="E824" s="77">
        <v>7.3350515957000004</v>
      </c>
      <c r="F824" s="77">
        <v>7.5185870178999998</v>
      </c>
      <c r="G824" s="155">
        <v>1.7460905193</v>
      </c>
    </row>
    <row r="825" spans="1:7" x14ac:dyDescent="0.3">
      <c r="A825" s="154" t="s">
        <v>932</v>
      </c>
      <c r="B825" s="77" t="s">
        <v>2673</v>
      </c>
      <c r="C825" s="92">
        <v>29569</v>
      </c>
      <c r="D825" s="92">
        <v>3184077</v>
      </c>
      <c r="E825" s="77">
        <v>7.1559729541000001</v>
      </c>
      <c r="F825" s="77">
        <v>7.3350275252000001</v>
      </c>
      <c r="G825" s="155">
        <v>1.7034613006999999</v>
      </c>
    </row>
    <row r="826" spans="1:7" x14ac:dyDescent="0.3">
      <c r="A826" s="154" t="s">
        <v>931</v>
      </c>
      <c r="B826" s="77" t="s">
        <v>2672</v>
      </c>
      <c r="C826" s="92">
        <v>29114</v>
      </c>
      <c r="D826" s="92">
        <v>1954538</v>
      </c>
      <c r="E826" s="77">
        <v>6.9608752618</v>
      </c>
      <c r="F826" s="77">
        <v>7.135048158</v>
      </c>
      <c r="G826" s="155">
        <v>1.6570187874</v>
      </c>
    </row>
    <row r="827" spans="1:7" x14ac:dyDescent="0.3">
      <c r="A827" s="154" t="s">
        <v>930</v>
      </c>
      <c r="B827" s="77" t="s">
        <v>2671</v>
      </c>
      <c r="C827" s="92">
        <v>27728</v>
      </c>
      <c r="D827" s="92">
        <v>392251</v>
      </c>
      <c r="E827" s="77">
        <v>6.6294960933000002</v>
      </c>
      <c r="F827" s="77">
        <v>6.7953773210000001</v>
      </c>
      <c r="G827" s="155">
        <v>1.5781348126999999</v>
      </c>
    </row>
    <row r="828" spans="1:7" x14ac:dyDescent="0.3">
      <c r="A828" s="154" t="s">
        <v>929</v>
      </c>
      <c r="B828" s="77" t="s">
        <v>2670</v>
      </c>
      <c r="C828" s="92">
        <v>26408</v>
      </c>
      <c r="D828" s="92">
        <v>268335</v>
      </c>
      <c r="E828" s="77">
        <v>6.4186184406000004</v>
      </c>
      <c r="F828" s="77">
        <v>6.579223152</v>
      </c>
      <c r="G828" s="155">
        <v>1.5279359197</v>
      </c>
    </row>
    <row r="829" spans="1:7" x14ac:dyDescent="0.3">
      <c r="A829" s="154" t="s">
        <v>928</v>
      </c>
      <c r="B829" s="77" t="s">
        <v>2669</v>
      </c>
      <c r="C829" s="92">
        <v>25568</v>
      </c>
      <c r="D829" s="92">
        <v>2035864</v>
      </c>
      <c r="E829" s="77">
        <v>6.2534070368999997</v>
      </c>
      <c r="F829" s="77">
        <v>6.4098778790999997</v>
      </c>
      <c r="G829" s="155">
        <v>1.4886077621</v>
      </c>
    </row>
    <row r="830" spans="1:7" x14ac:dyDescent="0.3">
      <c r="A830" s="154" t="s">
        <v>926</v>
      </c>
      <c r="B830" s="77" t="s">
        <v>2668</v>
      </c>
      <c r="C830" s="92">
        <v>27574</v>
      </c>
      <c r="D830" s="92">
        <v>963433</v>
      </c>
      <c r="E830" s="77">
        <v>6.6696632651999996</v>
      </c>
      <c r="F830" s="77">
        <v>6.8365495437000003</v>
      </c>
      <c r="G830" s="155">
        <v>1.5876965065999999</v>
      </c>
    </row>
    <row r="831" spans="1:7" x14ac:dyDescent="0.3">
      <c r="A831" s="154" t="s">
        <v>925</v>
      </c>
      <c r="B831" s="77" t="s">
        <v>2667</v>
      </c>
      <c r="C831" s="92">
        <v>27028</v>
      </c>
      <c r="D831" s="92">
        <v>2411450</v>
      </c>
      <c r="E831" s="77">
        <v>6.4080984670000003</v>
      </c>
      <c r="F831" s="77">
        <v>6.5684399509000002</v>
      </c>
      <c r="G831" s="155">
        <v>1.5254316666000001</v>
      </c>
    </row>
    <row r="832" spans="1:7" x14ac:dyDescent="0.3">
      <c r="A832" s="154" t="s">
        <v>924</v>
      </c>
      <c r="B832" s="77" t="s">
        <v>2666</v>
      </c>
      <c r="C832" s="92">
        <v>25820</v>
      </c>
      <c r="D832" s="92">
        <v>1826992</v>
      </c>
      <c r="E832" s="77">
        <v>6.4551992579000004</v>
      </c>
      <c r="F832" s="77">
        <v>6.6167192834000002</v>
      </c>
      <c r="G832" s="155">
        <v>1.536643891</v>
      </c>
    </row>
    <row r="833" spans="1:7" x14ac:dyDescent="0.3">
      <c r="A833" s="154" t="s">
        <v>923</v>
      </c>
      <c r="B833" s="77" t="s">
        <v>2665</v>
      </c>
      <c r="C833" s="92">
        <v>25933</v>
      </c>
      <c r="D833" s="92">
        <v>2424470</v>
      </c>
      <c r="E833" s="77">
        <v>6.1259719020999999</v>
      </c>
      <c r="F833" s="77">
        <v>6.2792541012000003</v>
      </c>
      <c r="G833" s="155">
        <v>1.4582721499</v>
      </c>
    </row>
    <row r="834" spans="1:7" x14ac:dyDescent="0.3">
      <c r="A834" s="154" t="s">
        <v>922</v>
      </c>
      <c r="B834" s="77" t="s">
        <v>2664</v>
      </c>
      <c r="C834" s="92">
        <v>26970</v>
      </c>
      <c r="D834" s="92">
        <v>2975015</v>
      </c>
      <c r="E834" s="77">
        <v>6.3837112553999997</v>
      </c>
      <c r="F834" s="77">
        <v>6.5434425300000001</v>
      </c>
      <c r="G834" s="155">
        <v>1.5196263524</v>
      </c>
    </row>
    <row r="835" spans="1:7" x14ac:dyDescent="0.3">
      <c r="A835" s="154" t="s">
        <v>920</v>
      </c>
      <c r="B835" s="77" t="s">
        <v>2663</v>
      </c>
      <c r="C835" s="92">
        <v>27517</v>
      </c>
      <c r="D835" s="92">
        <v>7461660</v>
      </c>
      <c r="E835" s="77">
        <v>6.5869380181999997</v>
      </c>
      <c r="F835" s="77">
        <v>6.7517543707999996</v>
      </c>
      <c r="G835" s="155">
        <v>1.5680039703999999</v>
      </c>
    </row>
    <row r="836" spans="1:7" x14ac:dyDescent="0.3">
      <c r="A836" s="154" t="s">
        <v>919</v>
      </c>
      <c r="B836" s="77" t="s">
        <v>2662</v>
      </c>
      <c r="C836" s="92">
        <v>28760</v>
      </c>
      <c r="D836" s="92">
        <v>498510</v>
      </c>
      <c r="E836" s="77">
        <v>6.8762372923999999</v>
      </c>
      <c r="F836" s="77">
        <v>7.0482924030999996</v>
      </c>
      <c r="G836" s="155">
        <v>1.6368709323999999</v>
      </c>
    </row>
    <row r="837" spans="1:7" x14ac:dyDescent="0.3">
      <c r="A837" s="154" t="s">
        <v>918</v>
      </c>
      <c r="B837" s="77" t="s">
        <v>2661</v>
      </c>
      <c r="C837" s="92">
        <v>30273</v>
      </c>
      <c r="D837" s="92">
        <v>4235933</v>
      </c>
      <c r="E837" s="77">
        <v>7.2073773705999997</v>
      </c>
      <c r="F837" s="77">
        <v>7.3877181673000001</v>
      </c>
      <c r="G837" s="155">
        <v>1.7156979923</v>
      </c>
    </row>
    <row r="838" spans="1:7" x14ac:dyDescent="0.3">
      <c r="A838" s="154" t="s">
        <v>917</v>
      </c>
      <c r="B838" s="77" t="s">
        <v>2660</v>
      </c>
      <c r="C838" s="92">
        <v>31731</v>
      </c>
      <c r="D838" s="92">
        <v>3601625</v>
      </c>
      <c r="E838" s="77">
        <v>7.5923127684000002</v>
      </c>
      <c r="F838" s="77">
        <v>7.7822853010999999</v>
      </c>
      <c r="G838" s="155">
        <v>1.8073308922</v>
      </c>
    </row>
    <row r="839" spans="1:7" x14ac:dyDescent="0.3">
      <c r="A839" s="154" t="s">
        <v>916</v>
      </c>
      <c r="B839" s="77" t="s">
        <v>2659</v>
      </c>
      <c r="C839" s="92">
        <v>30243</v>
      </c>
      <c r="D839" s="92">
        <v>6487695</v>
      </c>
      <c r="E839" s="77">
        <v>7.4113214042999997</v>
      </c>
      <c r="F839" s="77">
        <v>7.5967652263999996</v>
      </c>
      <c r="G839" s="155">
        <v>1.7642463548</v>
      </c>
    </row>
    <row r="840" spans="1:7" x14ac:dyDescent="0.3">
      <c r="A840" s="154" t="s">
        <v>914</v>
      </c>
      <c r="B840" s="77" t="s">
        <v>2658</v>
      </c>
      <c r="C840" s="92">
        <v>29522</v>
      </c>
      <c r="D840" s="92">
        <v>12677288</v>
      </c>
      <c r="E840" s="77">
        <v>7.0046287883999998</v>
      </c>
      <c r="F840" s="77">
        <v>7.1798964719000002</v>
      </c>
      <c r="G840" s="155">
        <v>1.6674342040000001</v>
      </c>
    </row>
    <row r="841" spans="1:7" x14ac:dyDescent="0.3">
      <c r="A841" s="154" t="s">
        <v>913</v>
      </c>
      <c r="B841" s="77" t="s">
        <v>2657</v>
      </c>
      <c r="C841" s="92">
        <v>30363</v>
      </c>
      <c r="D841" s="92">
        <v>4920447</v>
      </c>
      <c r="E841" s="77">
        <v>7.2609335998000004</v>
      </c>
      <c r="F841" s="77">
        <v>7.4426144641</v>
      </c>
      <c r="G841" s="155">
        <v>1.7284469174999999</v>
      </c>
    </row>
    <row r="842" spans="1:7" x14ac:dyDescent="0.3">
      <c r="A842" s="154" t="s">
        <v>912</v>
      </c>
      <c r="B842" s="77" t="s">
        <v>2656</v>
      </c>
      <c r="C842" s="92">
        <v>29185</v>
      </c>
      <c r="D842" s="92">
        <v>2584272</v>
      </c>
      <c r="E842" s="77">
        <v>6.9288371603999996</v>
      </c>
      <c r="F842" s="77">
        <v>7.1022084089000002</v>
      </c>
      <c r="G842" s="155">
        <v>1.6493921981999999</v>
      </c>
    </row>
    <row r="843" spans="1:7" x14ac:dyDescent="0.3">
      <c r="A843" s="154" t="s">
        <v>911</v>
      </c>
      <c r="B843" s="77" t="s">
        <v>2655</v>
      </c>
      <c r="C843" s="92">
        <v>29260</v>
      </c>
      <c r="D843" s="92">
        <v>5589245</v>
      </c>
      <c r="E843" s="77">
        <v>6.9811979381000002</v>
      </c>
      <c r="F843" s="77">
        <v>7.1558793420000004</v>
      </c>
      <c r="G843" s="155">
        <v>1.6618565491999999</v>
      </c>
    </row>
    <row r="844" spans="1:7" x14ac:dyDescent="0.3">
      <c r="A844" s="154" t="s">
        <v>910</v>
      </c>
      <c r="B844" s="77" t="s">
        <v>2654</v>
      </c>
      <c r="C844" s="92">
        <v>27564</v>
      </c>
      <c r="D844" s="92">
        <v>381018</v>
      </c>
      <c r="E844" s="77">
        <v>6.5902852826</v>
      </c>
      <c r="F844" s="77">
        <v>6.7551853894000002</v>
      </c>
      <c r="G844" s="155">
        <v>1.5688007782</v>
      </c>
    </row>
    <row r="845" spans="1:7" x14ac:dyDescent="0.3">
      <c r="A845" s="154" t="s">
        <v>909</v>
      </c>
      <c r="B845" s="77" t="s">
        <v>2653</v>
      </c>
      <c r="C845" s="92">
        <v>26252</v>
      </c>
      <c r="D845" s="92">
        <v>6831193</v>
      </c>
      <c r="E845" s="77">
        <v>6.3406749998</v>
      </c>
      <c r="F845" s="77">
        <v>6.4993294342999999</v>
      </c>
      <c r="G845" s="155">
        <v>1.5093816804</v>
      </c>
    </row>
    <row r="846" spans="1:7" x14ac:dyDescent="0.3">
      <c r="A846" s="154" t="s">
        <v>908</v>
      </c>
      <c r="B846" s="77" t="s">
        <v>2652</v>
      </c>
      <c r="C846" s="92">
        <v>25258</v>
      </c>
      <c r="D846" s="92">
        <v>4657044</v>
      </c>
      <c r="E846" s="77">
        <v>6.0413339326999997</v>
      </c>
      <c r="F846" s="77">
        <v>6.1924983462999998</v>
      </c>
      <c r="G846" s="155">
        <v>1.4381242948999999</v>
      </c>
    </row>
    <row r="847" spans="1:7" x14ac:dyDescent="0.3">
      <c r="A847" s="154" t="s">
        <v>907</v>
      </c>
      <c r="B847" s="77" t="s">
        <v>2651</v>
      </c>
      <c r="C847" s="92">
        <v>24065</v>
      </c>
      <c r="D847" s="92">
        <v>3607239</v>
      </c>
      <c r="E847" s="77">
        <v>5.9533486989000002</v>
      </c>
      <c r="F847" s="77">
        <v>6.1023115728999997</v>
      </c>
      <c r="G847" s="155">
        <v>1.4171796320000001</v>
      </c>
    </row>
    <row r="848" spans="1:7" x14ac:dyDescent="0.3">
      <c r="A848" s="154" t="s">
        <v>906</v>
      </c>
      <c r="B848" s="77" t="s">
        <v>2650</v>
      </c>
      <c r="C848" s="92">
        <v>23729</v>
      </c>
      <c r="D848" s="92">
        <v>6568998</v>
      </c>
      <c r="E848" s="77">
        <v>5.5523942503999999</v>
      </c>
      <c r="F848" s="77">
        <v>5.6913245646000004</v>
      </c>
      <c r="G848" s="155">
        <v>1.3217334375000001</v>
      </c>
    </row>
    <row r="849" spans="1:7" x14ac:dyDescent="0.3">
      <c r="A849" s="154" t="s">
        <v>904</v>
      </c>
      <c r="B849" s="77" t="s">
        <v>2649</v>
      </c>
      <c r="C849" s="92">
        <v>22621</v>
      </c>
      <c r="D849" s="92">
        <v>2951850</v>
      </c>
      <c r="E849" s="77">
        <v>5.3580138289999999</v>
      </c>
      <c r="F849" s="77">
        <v>5.4920804156000003</v>
      </c>
      <c r="G849" s="155">
        <v>1.2754616688</v>
      </c>
    </row>
    <row r="850" spans="1:7" x14ac:dyDescent="0.3">
      <c r="A850" s="154" t="s">
        <v>903</v>
      </c>
      <c r="B850" s="77" t="s">
        <v>2648</v>
      </c>
      <c r="C850" s="92">
        <v>22063</v>
      </c>
      <c r="D850" s="92">
        <v>2688328</v>
      </c>
      <c r="E850" s="77">
        <v>5.2838958330999999</v>
      </c>
      <c r="F850" s="77">
        <v>5.4161078618999996</v>
      </c>
      <c r="G850" s="155">
        <v>1.2578180670000001</v>
      </c>
    </row>
    <row r="851" spans="1:7" x14ac:dyDescent="0.3">
      <c r="A851" s="154" t="s">
        <v>902</v>
      </c>
      <c r="B851" s="77" t="s">
        <v>2647</v>
      </c>
      <c r="C851" s="92">
        <v>22934</v>
      </c>
      <c r="D851" s="92">
        <v>2813731</v>
      </c>
      <c r="E851" s="77">
        <v>5.4032018973999998</v>
      </c>
      <c r="F851" s="77">
        <v>5.5383991660999996</v>
      </c>
      <c r="G851" s="155">
        <v>1.2862185745000001</v>
      </c>
    </row>
    <row r="852" spans="1:7" x14ac:dyDescent="0.3">
      <c r="A852" s="154" t="s">
        <v>901</v>
      </c>
      <c r="B852" s="77" t="s">
        <v>2646</v>
      </c>
      <c r="C852" s="92">
        <v>22775</v>
      </c>
      <c r="D852" s="92">
        <v>2557607</v>
      </c>
      <c r="E852" s="77">
        <v>5.4271109283000003</v>
      </c>
      <c r="F852" s="77">
        <v>5.5629064415</v>
      </c>
      <c r="G852" s="155">
        <v>1.2919100589000001</v>
      </c>
    </row>
    <row r="853" spans="1:7" x14ac:dyDescent="0.3">
      <c r="A853" s="154" t="s">
        <v>900</v>
      </c>
      <c r="B853" s="77" t="s">
        <v>2645</v>
      </c>
      <c r="C853" s="92">
        <v>22560</v>
      </c>
      <c r="D853" s="92">
        <v>1628931</v>
      </c>
      <c r="E853" s="77">
        <v>5.3795319568000002</v>
      </c>
      <c r="F853" s="77">
        <v>5.5141369635000004</v>
      </c>
      <c r="G853" s="155">
        <v>1.2805840047999999</v>
      </c>
    </row>
    <row r="854" spans="1:7" x14ac:dyDescent="0.3">
      <c r="A854" s="154" t="s">
        <v>898</v>
      </c>
      <c r="B854" s="77" t="s">
        <v>2644</v>
      </c>
      <c r="C854" s="92">
        <v>21583</v>
      </c>
      <c r="D854" s="92">
        <v>1406220</v>
      </c>
      <c r="E854" s="77">
        <v>5.2599868022000003</v>
      </c>
      <c r="F854" s="77">
        <v>5.3916005865000001</v>
      </c>
      <c r="G854" s="155">
        <v>1.2521265825000001</v>
      </c>
    </row>
    <row r="855" spans="1:7" x14ac:dyDescent="0.3">
      <c r="A855" s="154" t="s">
        <v>897</v>
      </c>
      <c r="B855" s="77" t="s">
        <v>2643</v>
      </c>
      <c r="C855" s="92">
        <v>21394</v>
      </c>
      <c r="D855" s="92">
        <v>1171266</v>
      </c>
      <c r="E855" s="77">
        <v>5.1153371651999997</v>
      </c>
      <c r="F855" s="77">
        <v>5.2433315703999996</v>
      </c>
      <c r="G855" s="155">
        <v>1.2176931015000001</v>
      </c>
    </row>
    <row r="856" spans="1:7" x14ac:dyDescent="0.3">
      <c r="A856" s="154" t="s">
        <v>896</v>
      </c>
      <c r="B856" s="77" t="s">
        <v>2642</v>
      </c>
      <c r="C856" s="92">
        <v>20377</v>
      </c>
      <c r="D856" s="92">
        <v>2515877</v>
      </c>
      <c r="E856" s="77">
        <v>5.0208964930000004</v>
      </c>
      <c r="F856" s="77">
        <v>5.1465278326000004</v>
      </c>
      <c r="G856" s="155">
        <v>1.1952117379</v>
      </c>
    </row>
    <row r="857" spans="1:7" x14ac:dyDescent="0.3">
      <c r="A857" s="154" t="s">
        <v>895</v>
      </c>
      <c r="B857" s="77" t="s">
        <v>2641</v>
      </c>
      <c r="C857" s="92">
        <v>21097</v>
      </c>
      <c r="D857" s="92">
        <v>2167387</v>
      </c>
      <c r="E857" s="77">
        <v>5.0522173234999999</v>
      </c>
      <c r="F857" s="77">
        <v>5.1786323633000002</v>
      </c>
      <c r="G857" s="155">
        <v>1.2026675824999999</v>
      </c>
    </row>
    <row r="858" spans="1:7" x14ac:dyDescent="0.3">
      <c r="A858" s="154" t="s">
        <v>894</v>
      </c>
      <c r="B858" s="77" t="s">
        <v>2640</v>
      </c>
      <c r="C858" s="92">
        <v>22183</v>
      </c>
      <c r="D858" s="92">
        <v>644110</v>
      </c>
      <c r="E858" s="77">
        <v>5.2702676855000004</v>
      </c>
      <c r="F858" s="77">
        <v>5.4021387149000004</v>
      </c>
      <c r="G858" s="155">
        <v>1.2545739208</v>
      </c>
    </row>
    <row r="859" spans="1:7" x14ac:dyDescent="0.3">
      <c r="A859" s="154" t="s">
        <v>891</v>
      </c>
      <c r="B859" s="77" t="s">
        <v>2639</v>
      </c>
      <c r="C859" s="92">
        <v>23203</v>
      </c>
      <c r="D859" s="92">
        <v>4731307</v>
      </c>
      <c r="E859" s="77">
        <v>5.4536499527000002</v>
      </c>
      <c r="F859" s="77">
        <v>5.5901095172000002</v>
      </c>
      <c r="G859" s="155">
        <v>1.2982276067</v>
      </c>
    </row>
    <row r="860" spans="1:7" x14ac:dyDescent="0.3">
      <c r="A860" s="154" t="s">
        <v>890</v>
      </c>
      <c r="B860" s="77" t="s">
        <v>2638</v>
      </c>
      <c r="C860" s="92">
        <v>22827</v>
      </c>
      <c r="D860" s="92" t="s">
        <v>3422</v>
      </c>
      <c r="E860" s="77">
        <v>5.4531717720000001</v>
      </c>
      <c r="F860" s="77">
        <v>5.5896193716999996</v>
      </c>
      <c r="G860" s="155">
        <v>1.298113777</v>
      </c>
    </row>
    <row r="861" spans="1:7" x14ac:dyDescent="0.3">
      <c r="A861" s="154" t="s">
        <v>889</v>
      </c>
      <c r="B861" s="77" t="s">
        <v>2637</v>
      </c>
      <c r="C861" s="92">
        <v>22827</v>
      </c>
      <c r="D861" s="92" t="s">
        <v>3422</v>
      </c>
      <c r="E861" s="77">
        <v>5.4531717720000001</v>
      </c>
      <c r="F861" s="77">
        <v>5.5896193716999996</v>
      </c>
      <c r="G861" s="155">
        <v>1.298113777</v>
      </c>
    </row>
    <row r="862" spans="1:7" x14ac:dyDescent="0.3">
      <c r="A862" s="154" t="s">
        <v>888</v>
      </c>
      <c r="B862" s="77" t="s">
        <v>2636</v>
      </c>
      <c r="C862" s="92">
        <v>22827</v>
      </c>
      <c r="D862" s="92">
        <v>6833587</v>
      </c>
      <c r="E862" s="77">
        <v>5.4531717720000001</v>
      </c>
      <c r="F862" s="77">
        <v>5.5896193716999996</v>
      </c>
      <c r="G862" s="155">
        <v>1.298113777</v>
      </c>
    </row>
    <row r="863" spans="1:7" x14ac:dyDescent="0.3">
      <c r="A863" s="154" t="s">
        <v>887</v>
      </c>
      <c r="B863" s="77" t="s">
        <v>2635</v>
      </c>
      <c r="C863" s="92">
        <v>24008</v>
      </c>
      <c r="D863" s="92">
        <v>4526991</v>
      </c>
      <c r="E863" s="77">
        <v>5.6760039402000002</v>
      </c>
      <c r="F863" s="77">
        <v>5.8180271783000004</v>
      </c>
      <c r="G863" s="155">
        <v>1.3511584122</v>
      </c>
    </row>
    <row r="864" spans="1:7" x14ac:dyDescent="0.3">
      <c r="A864" s="154" t="s">
        <v>883</v>
      </c>
      <c r="B864" s="77" t="s">
        <v>2634</v>
      </c>
      <c r="C864" s="92">
        <v>22972</v>
      </c>
      <c r="D864" s="92">
        <v>4562180</v>
      </c>
      <c r="E864" s="77">
        <v>5.4993162017000001</v>
      </c>
      <c r="F864" s="77">
        <v>5.6369184132000001</v>
      </c>
      <c r="G864" s="155">
        <v>1.309098342</v>
      </c>
    </row>
    <row r="865" spans="1:7" x14ac:dyDescent="0.3">
      <c r="A865" s="154" t="s">
        <v>882</v>
      </c>
      <c r="B865" s="77" t="s">
        <v>2633</v>
      </c>
      <c r="C865" s="92">
        <v>22789</v>
      </c>
      <c r="D865" s="92">
        <v>9356118</v>
      </c>
      <c r="E865" s="77">
        <v>5.4247200252000001</v>
      </c>
      <c r="F865" s="77">
        <v>5.5604557139999997</v>
      </c>
      <c r="G865" s="155">
        <v>1.2913409105</v>
      </c>
    </row>
    <row r="866" spans="1:7" x14ac:dyDescent="0.3">
      <c r="A866" s="154" t="s">
        <v>881</v>
      </c>
      <c r="B866" s="77" t="s">
        <v>2632</v>
      </c>
      <c r="C866" s="92">
        <v>23883</v>
      </c>
      <c r="D866" s="92">
        <v>5884797</v>
      </c>
      <c r="E866" s="77">
        <v>5.5949523254000004</v>
      </c>
      <c r="F866" s="77">
        <v>5.7349475148</v>
      </c>
      <c r="G866" s="155">
        <v>1.3318642799</v>
      </c>
    </row>
    <row r="867" spans="1:7" x14ac:dyDescent="0.3">
      <c r="A867" s="154" t="s">
        <v>880</v>
      </c>
      <c r="B867" s="77" t="s">
        <v>2631</v>
      </c>
      <c r="C867" s="92">
        <v>22527</v>
      </c>
      <c r="D867" s="92" t="s">
        <v>3422</v>
      </c>
      <c r="E867" s="77">
        <v>5.3862264854999999</v>
      </c>
      <c r="F867" s="77">
        <v>5.5209990005999998</v>
      </c>
      <c r="G867" s="155">
        <v>1.2821776204999999</v>
      </c>
    </row>
    <row r="868" spans="1:7" x14ac:dyDescent="0.3">
      <c r="A868" s="154" t="s">
        <v>877</v>
      </c>
      <c r="B868" s="77" t="s">
        <v>2630</v>
      </c>
      <c r="C868" s="92">
        <v>22527</v>
      </c>
      <c r="D868" s="92">
        <v>21197889</v>
      </c>
      <c r="E868" s="77">
        <v>5.3862264854999999</v>
      </c>
      <c r="F868" s="77">
        <v>5.5209990005999998</v>
      </c>
      <c r="G868" s="155">
        <v>1.2821776204999999</v>
      </c>
    </row>
    <row r="869" spans="1:7" x14ac:dyDescent="0.3">
      <c r="A869" s="154" t="s">
        <v>876</v>
      </c>
      <c r="B869" s="77" t="s">
        <v>2629</v>
      </c>
      <c r="C869" s="92">
        <v>21456</v>
      </c>
      <c r="D869" s="92">
        <v>575156</v>
      </c>
      <c r="E869" s="77">
        <v>5.1299216740000002</v>
      </c>
      <c r="F869" s="77">
        <v>5.2582810084</v>
      </c>
      <c r="G869" s="155">
        <v>1.2211649069999999</v>
      </c>
    </row>
    <row r="870" spans="1:7" x14ac:dyDescent="0.3">
      <c r="A870" s="154" t="s">
        <v>875</v>
      </c>
      <c r="B870" s="77" t="s">
        <v>2628</v>
      </c>
      <c r="C870" s="92">
        <v>20435</v>
      </c>
      <c r="D870" s="92">
        <v>5560048</v>
      </c>
      <c r="E870" s="77">
        <v>4.8858104682999999</v>
      </c>
      <c r="F870" s="77">
        <v>5.0080617266000003</v>
      </c>
      <c r="G870" s="155">
        <v>1.1630548506</v>
      </c>
    </row>
    <row r="871" spans="1:7" x14ac:dyDescent="0.3">
      <c r="A871" s="154" t="s">
        <v>874</v>
      </c>
      <c r="B871" s="77" t="s">
        <v>2627</v>
      </c>
      <c r="C871" s="92">
        <v>19462</v>
      </c>
      <c r="D871" s="92">
        <v>10034835</v>
      </c>
      <c r="E871" s="77">
        <v>4.6548492296999999</v>
      </c>
      <c r="F871" s="77">
        <v>4.7713214463</v>
      </c>
      <c r="G871" s="155">
        <v>1.1080751107</v>
      </c>
    </row>
    <row r="872" spans="1:7" x14ac:dyDescent="0.3">
      <c r="A872" s="154" t="s">
        <v>873</v>
      </c>
      <c r="B872" s="77" t="s">
        <v>2626</v>
      </c>
      <c r="C872" s="92">
        <v>18542</v>
      </c>
      <c r="D872" s="92">
        <v>4979811</v>
      </c>
      <c r="E872" s="77">
        <v>4.4200625459999996</v>
      </c>
      <c r="F872" s="77">
        <v>4.5306600019000003</v>
      </c>
      <c r="G872" s="155">
        <v>1.0521847332000001</v>
      </c>
    </row>
    <row r="873" spans="1:7" x14ac:dyDescent="0.3">
      <c r="A873" s="154" t="s">
        <v>870</v>
      </c>
      <c r="B873" s="77" t="s">
        <v>2625</v>
      </c>
      <c r="C873" s="92">
        <v>19460</v>
      </c>
      <c r="D873" s="92">
        <v>429497</v>
      </c>
      <c r="E873" s="77">
        <v>4.6524583265999997</v>
      </c>
      <c r="F873" s="77">
        <v>4.7688707187999997</v>
      </c>
      <c r="G873" s="155">
        <v>1.1075059622000001</v>
      </c>
    </row>
    <row r="874" spans="1:7" x14ac:dyDescent="0.3">
      <c r="A874" s="154" t="s">
        <v>869</v>
      </c>
      <c r="B874" s="77" t="s">
        <v>2624</v>
      </c>
      <c r="C874" s="92">
        <v>20483</v>
      </c>
      <c r="D874" s="92">
        <v>1784180</v>
      </c>
      <c r="E874" s="77">
        <v>4.7959125121000001</v>
      </c>
      <c r="F874" s="77">
        <v>4.9159143711000004</v>
      </c>
      <c r="G874" s="155">
        <v>1.1416548689999999</v>
      </c>
    </row>
    <row r="875" spans="1:7" x14ac:dyDescent="0.3">
      <c r="A875" s="154" t="s">
        <v>868</v>
      </c>
      <c r="B875" s="77" t="s">
        <v>2623</v>
      </c>
      <c r="C875" s="92">
        <v>21114</v>
      </c>
      <c r="D875" s="92">
        <v>6624063</v>
      </c>
      <c r="E875" s="77">
        <v>4.8635750696000004</v>
      </c>
      <c r="F875" s="77">
        <v>4.9852699605000002</v>
      </c>
      <c r="G875" s="155">
        <v>1.1577617701</v>
      </c>
    </row>
    <row r="876" spans="1:7" x14ac:dyDescent="0.3">
      <c r="A876" s="154" t="s">
        <v>867</v>
      </c>
      <c r="B876" s="77" t="s">
        <v>2622</v>
      </c>
      <c r="C876" s="92">
        <v>20342</v>
      </c>
      <c r="D876" s="92">
        <v>5212009</v>
      </c>
      <c r="E876" s="77">
        <v>4.8910704551000004</v>
      </c>
      <c r="F876" s="77">
        <v>5.0134533271999997</v>
      </c>
      <c r="G876" s="155">
        <v>1.1643069772000001</v>
      </c>
    </row>
    <row r="877" spans="1:7" x14ac:dyDescent="0.3">
      <c r="A877" s="154" t="s">
        <v>866</v>
      </c>
      <c r="B877" s="77" t="s">
        <v>2621</v>
      </c>
      <c r="C877" s="92">
        <v>19483</v>
      </c>
      <c r="D877" s="92">
        <v>1796719</v>
      </c>
      <c r="E877" s="77">
        <v>4.7292063157999999</v>
      </c>
      <c r="F877" s="77">
        <v>4.8475390728000001</v>
      </c>
      <c r="G877" s="155">
        <v>1.1257756273999999</v>
      </c>
    </row>
    <row r="878" spans="1:7" x14ac:dyDescent="0.3">
      <c r="A878" s="154" t="s">
        <v>863</v>
      </c>
      <c r="B878" s="77" t="s">
        <v>2620</v>
      </c>
      <c r="C878" s="92">
        <v>19480</v>
      </c>
      <c r="D878" s="92">
        <v>4512714</v>
      </c>
      <c r="E878" s="77">
        <v>4.5905339365</v>
      </c>
      <c r="F878" s="77">
        <v>4.7053968755</v>
      </c>
      <c r="G878" s="155">
        <v>1.0927650175000001</v>
      </c>
    </row>
    <row r="879" spans="1:7" x14ac:dyDescent="0.3">
      <c r="A879" s="154" t="s">
        <v>862</v>
      </c>
      <c r="B879" s="77" t="s">
        <v>2619</v>
      </c>
      <c r="C879" s="92">
        <v>19734</v>
      </c>
      <c r="D879" s="92">
        <v>3244279</v>
      </c>
      <c r="E879" s="77">
        <v>4.7186863421999998</v>
      </c>
      <c r="F879" s="77">
        <v>4.8367558716000003</v>
      </c>
      <c r="G879" s="155">
        <v>1.1232713742</v>
      </c>
    </row>
    <row r="880" spans="1:7" x14ac:dyDescent="0.3">
      <c r="A880" s="154" t="s">
        <v>861</v>
      </c>
      <c r="B880" s="77" t="s">
        <v>2618</v>
      </c>
      <c r="C880" s="92">
        <v>17902</v>
      </c>
      <c r="D880" s="92">
        <v>700995</v>
      </c>
      <c r="E880" s="77">
        <v>4.3119937262999999</v>
      </c>
      <c r="F880" s="77">
        <v>4.4198871172</v>
      </c>
      <c r="G880" s="155">
        <v>1.0264592234000001</v>
      </c>
    </row>
    <row r="881" spans="1:7" x14ac:dyDescent="0.3">
      <c r="A881" s="154" t="s">
        <v>860</v>
      </c>
      <c r="B881" s="77" t="s">
        <v>2617</v>
      </c>
      <c r="C881" s="92">
        <v>17177</v>
      </c>
      <c r="D881" s="92">
        <v>3629364</v>
      </c>
      <c r="E881" s="77">
        <v>4.1140269503000004</v>
      </c>
      <c r="F881" s="77">
        <v>4.2169668768999999</v>
      </c>
      <c r="G881" s="155">
        <v>0.97933373209999997</v>
      </c>
    </row>
    <row r="882" spans="1:7" x14ac:dyDescent="0.3">
      <c r="A882" s="154" t="s">
        <v>859</v>
      </c>
      <c r="B882" s="77" t="s">
        <v>2616</v>
      </c>
      <c r="C882" s="92">
        <v>16388</v>
      </c>
      <c r="D882" s="92">
        <v>2009366</v>
      </c>
      <c r="E882" s="77">
        <v>3.9217983417000002</v>
      </c>
      <c r="F882" s="77">
        <v>4.0199283826999999</v>
      </c>
      <c r="G882" s="155">
        <v>0.93357419699999999</v>
      </c>
    </row>
    <row r="883" spans="1:7" x14ac:dyDescent="0.3">
      <c r="A883" s="154" t="s">
        <v>858</v>
      </c>
      <c r="B883" s="77" t="s">
        <v>3423</v>
      </c>
      <c r="C883" s="92">
        <v>15622</v>
      </c>
      <c r="D883" s="92" t="s">
        <v>3422</v>
      </c>
      <c r="E883" s="77" t="s">
        <v>3422</v>
      </c>
      <c r="F883" s="77" t="s">
        <v>3422</v>
      </c>
      <c r="G883" s="155" t="s">
        <v>3422</v>
      </c>
    </row>
    <row r="884" spans="1:7" x14ac:dyDescent="0.3">
      <c r="A884" s="154" t="s">
        <v>857</v>
      </c>
      <c r="B884" s="77" t="s">
        <v>3424</v>
      </c>
      <c r="C884" s="92">
        <v>15622</v>
      </c>
      <c r="D884" s="92" t="s">
        <v>3422</v>
      </c>
      <c r="E884" s="77" t="s">
        <v>3422</v>
      </c>
      <c r="F884" s="77" t="s">
        <v>3422</v>
      </c>
      <c r="G884" s="155" t="s">
        <v>3422</v>
      </c>
    </row>
    <row r="885" spans="1:7" x14ac:dyDescent="0.3">
      <c r="A885" s="154" t="s">
        <v>856</v>
      </c>
      <c r="B885" s="77" t="s">
        <v>2615</v>
      </c>
      <c r="C885" s="92">
        <v>15622</v>
      </c>
      <c r="D885" s="92">
        <v>4557743</v>
      </c>
      <c r="E885" s="77">
        <v>3.7388942551</v>
      </c>
      <c r="F885" s="77">
        <v>3.8324477259999998</v>
      </c>
      <c r="G885" s="155">
        <v>0.89003434079999999</v>
      </c>
    </row>
    <row r="886" spans="1:7" x14ac:dyDescent="0.3">
      <c r="A886" s="154" t="s">
        <v>855</v>
      </c>
      <c r="B886" s="77" t="s">
        <v>2614</v>
      </c>
      <c r="C886" s="92">
        <v>14894</v>
      </c>
      <c r="D886" s="92">
        <v>5048929</v>
      </c>
      <c r="E886" s="77">
        <v>3.5533601751999999</v>
      </c>
      <c r="F886" s="77">
        <v>3.6422712689000001</v>
      </c>
      <c r="G886" s="155">
        <v>0.84586842129999995</v>
      </c>
    </row>
    <row r="887" spans="1:7" x14ac:dyDescent="0.3">
      <c r="A887" s="154" t="s">
        <v>854</v>
      </c>
      <c r="B887" s="77" t="s">
        <v>2613</v>
      </c>
      <c r="C887" s="92">
        <v>13532</v>
      </c>
      <c r="D887" s="92">
        <v>525935</v>
      </c>
      <c r="E887" s="77">
        <v>3.235370064</v>
      </c>
      <c r="F887" s="77">
        <v>3.3163245062</v>
      </c>
      <c r="G887" s="155">
        <v>0.77017167789999996</v>
      </c>
    </row>
    <row r="888" spans="1:7" x14ac:dyDescent="0.3">
      <c r="A888" s="154" t="s">
        <v>853</v>
      </c>
      <c r="B888" s="77" t="s">
        <v>2612</v>
      </c>
      <c r="C888" s="92">
        <v>12888</v>
      </c>
      <c r="D888" s="92">
        <v>324081</v>
      </c>
      <c r="E888" s="77">
        <v>3.1153467288000001</v>
      </c>
      <c r="F888" s="77">
        <v>3.1932979837</v>
      </c>
      <c r="G888" s="155">
        <v>0.74160042589999997</v>
      </c>
    </row>
    <row r="889" spans="1:7" x14ac:dyDescent="0.3">
      <c r="A889" s="154" t="s">
        <v>852</v>
      </c>
      <c r="B889" s="77" t="s">
        <v>2611</v>
      </c>
      <c r="C889" s="92">
        <v>12410</v>
      </c>
      <c r="D889" s="92">
        <v>30110</v>
      </c>
      <c r="E889" s="77">
        <v>3.0125378958</v>
      </c>
      <c r="F889" s="77">
        <v>3.0879166995</v>
      </c>
      <c r="G889" s="155">
        <v>0.71712704270000005</v>
      </c>
    </row>
    <row r="890" spans="1:7" x14ac:dyDescent="0.3">
      <c r="A890" s="154" t="s">
        <v>850</v>
      </c>
      <c r="B890" s="77" t="s">
        <v>2610</v>
      </c>
      <c r="C890" s="92">
        <v>12385</v>
      </c>
      <c r="D890" s="92">
        <v>448246</v>
      </c>
      <c r="E890" s="77">
        <v>3.6798294386000001</v>
      </c>
      <c r="F890" s="77">
        <v>2.5225657532999999</v>
      </c>
      <c r="G890" s="155">
        <v>0.74792956560000001</v>
      </c>
    </row>
    <row r="891" spans="1:7" x14ac:dyDescent="0.3">
      <c r="A891" s="154" t="s">
        <v>849</v>
      </c>
      <c r="B891" s="77" t="s">
        <v>2609</v>
      </c>
      <c r="C891" s="92">
        <v>12312</v>
      </c>
      <c r="D891" s="92">
        <v>1171438</v>
      </c>
      <c r="E891" s="77">
        <v>3.8637309098000001</v>
      </c>
      <c r="F891" s="77">
        <v>2.6486323445000002</v>
      </c>
      <c r="G891" s="155">
        <v>0.78530775109999995</v>
      </c>
    </row>
    <row r="892" spans="1:7" x14ac:dyDescent="0.3">
      <c r="A892" s="154" t="s">
        <v>848</v>
      </c>
      <c r="B892" s="77" t="s">
        <v>2608</v>
      </c>
      <c r="C892" s="92">
        <v>12448</v>
      </c>
      <c r="D892" s="92">
        <v>284004</v>
      </c>
      <c r="E892" s="77">
        <v>3.6867294938000001</v>
      </c>
      <c r="F892" s="77">
        <v>2.5272958212000001</v>
      </c>
      <c r="G892" s="155">
        <v>0.74933200980000003</v>
      </c>
    </row>
    <row r="893" spans="1:7" x14ac:dyDescent="0.3">
      <c r="A893" s="154" t="s">
        <v>847</v>
      </c>
      <c r="B893" s="77" t="s">
        <v>2607</v>
      </c>
      <c r="C893" s="92">
        <v>12594</v>
      </c>
      <c r="D893" s="92">
        <v>266374</v>
      </c>
      <c r="E893" s="77">
        <v>3.8997311978</v>
      </c>
      <c r="F893" s="77">
        <v>2.6733109594000002</v>
      </c>
      <c r="G893" s="155">
        <v>0.79262485110000003</v>
      </c>
    </row>
    <row r="894" spans="1:7" x14ac:dyDescent="0.3">
      <c r="A894" s="154" t="s">
        <v>846</v>
      </c>
      <c r="B894" s="77" t="s">
        <v>2606</v>
      </c>
      <c r="C894" s="92">
        <v>12854</v>
      </c>
      <c r="D894" s="92">
        <v>309730</v>
      </c>
      <c r="E894" s="77">
        <v>3.7998303986000002</v>
      </c>
      <c r="F894" s="77">
        <v>2.6048278030000001</v>
      </c>
      <c r="G894" s="155">
        <v>0.77231989869999995</v>
      </c>
    </row>
    <row r="895" spans="1:7" x14ac:dyDescent="0.3">
      <c r="A895" s="154" t="s">
        <v>844</v>
      </c>
      <c r="B895" s="77" t="s">
        <v>2605</v>
      </c>
      <c r="C895" s="92">
        <v>13184</v>
      </c>
      <c r="D895" s="92">
        <v>258664</v>
      </c>
      <c r="E895" s="77">
        <v>3.8520308162000001</v>
      </c>
      <c r="F895" s="77">
        <v>2.6406117945999998</v>
      </c>
      <c r="G895" s="155">
        <v>0.78292969359999998</v>
      </c>
    </row>
    <row r="896" spans="1:7" x14ac:dyDescent="0.3">
      <c r="A896" s="154" t="s">
        <v>843</v>
      </c>
      <c r="B896" s="77" t="s">
        <v>2604</v>
      </c>
      <c r="C896" s="92">
        <v>13325</v>
      </c>
      <c r="D896" s="92">
        <v>189069</v>
      </c>
      <c r="E896" s="77">
        <v>3.9042312338</v>
      </c>
      <c r="F896" s="77">
        <v>2.6763957862000001</v>
      </c>
      <c r="G896" s="155">
        <v>0.79353948860000001</v>
      </c>
    </row>
    <row r="897" spans="1:7" x14ac:dyDescent="0.3">
      <c r="A897" s="154" t="s">
        <v>841</v>
      </c>
      <c r="B897" s="77" t="s">
        <v>2603</v>
      </c>
      <c r="C897" s="92">
        <v>13463</v>
      </c>
      <c r="D897" s="92">
        <v>608764</v>
      </c>
      <c r="E897" s="77">
        <v>4.0920327363000002</v>
      </c>
      <c r="F897" s="77">
        <v>2.8051358940000002</v>
      </c>
      <c r="G897" s="155">
        <v>0.83171035989999997</v>
      </c>
    </row>
    <row r="898" spans="1:7" x14ac:dyDescent="0.3">
      <c r="A898" s="154" t="s">
        <v>840</v>
      </c>
      <c r="B898" s="77" t="s">
        <v>2602</v>
      </c>
      <c r="C898" s="92">
        <v>13686</v>
      </c>
      <c r="D898" s="92">
        <v>174241</v>
      </c>
      <c r="E898" s="77">
        <v>4.0500324003000001</v>
      </c>
      <c r="F898" s="77">
        <v>2.7763441765999999</v>
      </c>
      <c r="G898" s="155">
        <v>0.82317374330000004</v>
      </c>
    </row>
    <row r="899" spans="1:7" x14ac:dyDescent="0.3">
      <c r="A899" s="154" t="s">
        <v>838</v>
      </c>
      <c r="B899" s="77" t="s">
        <v>2601</v>
      </c>
      <c r="C899" s="92">
        <v>13782</v>
      </c>
      <c r="D899" s="92">
        <v>291776</v>
      </c>
      <c r="E899" s="77">
        <v>4.0803326427000002</v>
      </c>
      <c r="F899" s="77">
        <v>2.7971153440999998</v>
      </c>
      <c r="G899" s="155">
        <v>0.8293323024</v>
      </c>
    </row>
    <row r="900" spans="1:7" x14ac:dyDescent="0.3">
      <c r="A900" s="154" t="s">
        <v>837</v>
      </c>
      <c r="B900" s="77" t="s">
        <v>2600</v>
      </c>
      <c r="C900" s="92">
        <v>13725</v>
      </c>
      <c r="D900" s="92">
        <v>533230</v>
      </c>
      <c r="E900" s="77">
        <v>4.1610332882999996</v>
      </c>
      <c r="F900" s="77">
        <v>2.8524365724999998</v>
      </c>
      <c r="G900" s="155">
        <v>0.84573480150000002</v>
      </c>
    </row>
    <row r="901" spans="1:7" x14ac:dyDescent="0.3">
      <c r="A901" s="154" t="s">
        <v>836</v>
      </c>
      <c r="B901" s="77" t="s">
        <v>2599</v>
      </c>
      <c r="C901" s="92">
        <v>13569</v>
      </c>
      <c r="D901" s="92">
        <v>666827</v>
      </c>
      <c r="E901" s="77">
        <v>4.1097328779</v>
      </c>
      <c r="F901" s="77">
        <v>2.8172695462999999</v>
      </c>
      <c r="G901" s="155">
        <v>0.83530793410000004</v>
      </c>
    </row>
    <row r="902" spans="1:7" x14ac:dyDescent="0.3">
      <c r="A902" s="154" t="s">
        <v>835</v>
      </c>
      <c r="B902" s="77" t="s">
        <v>2598</v>
      </c>
      <c r="C902" s="92">
        <v>13272</v>
      </c>
      <c r="D902" s="92">
        <v>416030</v>
      </c>
      <c r="E902" s="77">
        <v>3.9633317067</v>
      </c>
      <c r="F902" s="77">
        <v>2.7169098457</v>
      </c>
      <c r="G902" s="155">
        <v>0.80555172760000004</v>
      </c>
    </row>
    <row r="903" spans="1:7" x14ac:dyDescent="0.3">
      <c r="A903" s="154" t="s">
        <v>834</v>
      </c>
      <c r="B903" s="77" t="s">
        <v>2597</v>
      </c>
      <c r="C903" s="92">
        <v>13906</v>
      </c>
      <c r="D903" s="92">
        <v>420348</v>
      </c>
      <c r="E903" s="77">
        <v>4.1970335763</v>
      </c>
      <c r="F903" s="77">
        <v>2.8771151873999998</v>
      </c>
      <c r="G903" s="155">
        <v>0.85305190139999998</v>
      </c>
    </row>
    <row r="904" spans="1:7" x14ac:dyDescent="0.3">
      <c r="A904" s="154" t="s">
        <v>832</v>
      </c>
      <c r="B904" s="77" t="s">
        <v>2596</v>
      </c>
      <c r="C904" s="92">
        <v>13937</v>
      </c>
      <c r="D904" s="92">
        <v>397056</v>
      </c>
      <c r="E904" s="77">
        <v>4.1202329619000002</v>
      </c>
      <c r="F904" s="77">
        <v>2.8244674756000001</v>
      </c>
      <c r="G904" s="155">
        <v>0.83744208819999999</v>
      </c>
    </row>
    <row r="905" spans="1:7" x14ac:dyDescent="0.3">
      <c r="A905" s="154" t="s">
        <v>831</v>
      </c>
      <c r="B905" s="77" t="s">
        <v>2595</v>
      </c>
      <c r="C905" s="92">
        <v>14456</v>
      </c>
      <c r="D905" s="92" t="s">
        <v>3422</v>
      </c>
      <c r="E905" s="77">
        <v>4.9800398402999999</v>
      </c>
      <c r="F905" s="77">
        <v>3.4138750616000002</v>
      </c>
      <c r="G905" s="155">
        <v>1.0121988251</v>
      </c>
    </row>
    <row r="906" spans="1:7" x14ac:dyDescent="0.3">
      <c r="A906" s="154" t="s">
        <v>830</v>
      </c>
      <c r="B906" s="77" t="s">
        <v>2594</v>
      </c>
      <c r="C906" s="92">
        <v>16456</v>
      </c>
      <c r="D906" s="92" t="s">
        <v>3422</v>
      </c>
      <c r="E906" s="77">
        <v>4.9800398402999999</v>
      </c>
      <c r="F906" s="77">
        <v>3.4138750616000002</v>
      </c>
      <c r="G906" s="155">
        <v>1.0121988251</v>
      </c>
    </row>
    <row r="907" spans="1:7" x14ac:dyDescent="0.3">
      <c r="A907" s="154" t="s">
        <v>829</v>
      </c>
      <c r="B907" s="77" t="s">
        <v>2593</v>
      </c>
      <c r="C907" s="92">
        <v>16456</v>
      </c>
      <c r="D907" s="92" t="s">
        <v>3422</v>
      </c>
      <c r="E907" s="77">
        <v>4.9800398402999999</v>
      </c>
      <c r="F907" s="77">
        <v>3.4138750616000002</v>
      </c>
      <c r="G907" s="155">
        <v>1.0121988251</v>
      </c>
    </row>
    <row r="908" spans="1:7" x14ac:dyDescent="0.3">
      <c r="A908" s="154" t="s">
        <v>828</v>
      </c>
      <c r="B908" s="77" t="s">
        <v>2592</v>
      </c>
      <c r="C908" s="92">
        <v>16456</v>
      </c>
      <c r="D908" s="92">
        <v>1346082</v>
      </c>
      <c r="E908" s="77">
        <v>4.9800398402999999</v>
      </c>
      <c r="F908" s="77">
        <v>3.4138750616000002</v>
      </c>
      <c r="G908" s="155">
        <v>1.0121988251</v>
      </c>
    </row>
    <row r="909" spans="1:7" x14ac:dyDescent="0.3">
      <c r="A909" s="154" t="s">
        <v>826</v>
      </c>
      <c r="B909" s="77" t="s">
        <v>2591</v>
      </c>
      <c r="C909" s="92">
        <v>16710</v>
      </c>
      <c r="D909" s="92">
        <v>416035</v>
      </c>
      <c r="E909" s="77">
        <v>5.0175401403000004</v>
      </c>
      <c r="F909" s="77">
        <v>3.4395819521000002</v>
      </c>
      <c r="G909" s="155">
        <v>1.0198208042000001</v>
      </c>
    </row>
    <row r="910" spans="1:7" x14ac:dyDescent="0.3">
      <c r="A910" s="154" t="s">
        <v>825</v>
      </c>
      <c r="B910" s="77" t="s">
        <v>2590</v>
      </c>
      <c r="C910" s="92">
        <v>15929</v>
      </c>
      <c r="D910" s="92">
        <v>1475054</v>
      </c>
      <c r="E910" s="77">
        <v>4.7994383955000002</v>
      </c>
      <c r="F910" s="77">
        <v>3.2900706768000001</v>
      </c>
      <c r="G910" s="155">
        <v>0.97549137370000005</v>
      </c>
    </row>
    <row r="911" spans="1:7" x14ac:dyDescent="0.3">
      <c r="A911" s="154" t="s">
        <v>824</v>
      </c>
      <c r="B911" s="77" t="s">
        <v>2589</v>
      </c>
      <c r="C911" s="92">
        <v>15269</v>
      </c>
      <c r="D911" s="92">
        <v>375395</v>
      </c>
      <c r="E911" s="77">
        <v>4.5540364323000002</v>
      </c>
      <c r="F911" s="77">
        <v>3.1218447852</v>
      </c>
      <c r="G911" s="155">
        <v>0.92561314250000004</v>
      </c>
    </row>
    <row r="912" spans="1:7" x14ac:dyDescent="0.3">
      <c r="A912" s="154" t="s">
        <v>823</v>
      </c>
      <c r="B912" s="77" t="s">
        <v>2588</v>
      </c>
      <c r="C912" s="92">
        <v>14883</v>
      </c>
      <c r="D912" s="92">
        <v>557645</v>
      </c>
      <c r="E912" s="77">
        <v>4.4649357194999997</v>
      </c>
      <c r="F912" s="77">
        <v>3.0607652132999998</v>
      </c>
      <c r="G912" s="155">
        <v>0.90750332010000001</v>
      </c>
    </row>
    <row r="913" spans="1:7" x14ac:dyDescent="0.3">
      <c r="A913" s="154" t="s">
        <v>820</v>
      </c>
      <c r="B913" s="77" t="s">
        <v>2587</v>
      </c>
      <c r="C913" s="92">
        <v>14175</v>
      </c>
      <c r="D913" s="92">
        <v>657085</v>
      </c>
      <c r="E913" s="77">
        <v>4.3466111100999996</v>
      </c>
      <c r="F913" s="77">
        <v>2.9117769066000001</v>
      </c>
      <c r="G913" s="155">
        <v>0.86579585049999996</v>
      </c>
    </row>
    <row r="914" spans="1:7" x14ac:dyDescent="0.3">
      <c r="A914" s="154" t="s">
        <v>819</v>
      </c>
      <c r="B914" s="77" t="s">
        <v>2586</v>
      </c>
      <c r="C914" s="92">
        <v>13523</v>
      </c>
      <c r="D914" s="92">
        <v>327760</v>
      </c>
      <c r="E914" s="77">
        <v>4.1938567650999996</v>
      </c>
      <c r="F914" s="77">
        <v>2.8094473992000002</v>
      </c>
      <c r="G914" s="155">
        <v>0.83536890990000001</v>
      </c>
    </row>
    <row r="915" spans="1:7" x14ac:dyDescent="0.3">
      <c r="A915" s="154" t="s">
        <v>818</v>
      </c>
      <c r="B915" s="77" t="s">
        <v>2585</v>
      </c>
      <c r="C915" s="92">
        <v>13568</v>
      </c>
      <c r="D915" s="92">
        <v>451656</v>
      </c>
      <c r="E915" s="77">
        <v>4.1326325788</v>
      </c>
      <c r="F915" s="77">
        <v>2.7684335684999999</v>
      </c>
      <c r="G915" s="155">
        <v>0.82317374330000004</v>
      </c>
    </row>
    <row r="916" spans="1:7" x14ac:dyDescent="0.3">
      <c r="A916" s="154" t="s">
        <v>817</v>
      </c>
      <c r="B916" s="77" t="s">
        <v>2584</v>
      </c>
      <c r="C916" s="92">
        <v>13640</v>
      </c>
      <c r="D916" s="92">
        <v>459665</v>
      </c>
      <c r="E916" s="77">
        <v>4.1632446720000003</v>
      </c>
      <c r="F916" s="77">
        <v>2.7889404838999998</v>
      </c>
      <c r="G916" s="155">
        <v>0.82927132660000002</v>
      </c>
    </row>
    <row r="917" spans="1:7" x14ac:dyDescent="0.3">
      <c r="A917" s="154" t="s">
        <v>816</v>
      </c>
      <c r="B917" s="77" t="s">
        <v>2583</v>
      </c>
      <c r="C917" s="92">
        <v>13503</v>
      </c>
      <c r="D917" s="92">
        <v>230929</v>
      </c>
      <c r="E917" s="77">
        <v>4.2373259374999996</v>
      </c>
      <c r="F917" s="77">
        <v>2.8385672189000002</v>
      </c>
      <c r="G917" s="155">
        <v>0.84402747810000001</v>
      </c>
    </row>
    <row r="918" spans="1:7" x14ac:dyDescent="0.3">
      <c r="A918" s="154" t="s">
        <v>811</v>
      </c>
      <c r="B918" s="77" t="s">
        <v>2582</v>
      </c>
      <c r="C918" s="92">
        <v>13184</v>
      </c>
      <c r="D918" s="92">
        <v>266054</v>
      </c>
      <c r="E918" s="77">
        <v>5.1282051282000003</v>
      </c>
      <c r="F918" s="77">
        <v>3.5825107840000001</v>
      </c>
      <c r="G918" s="155">
        <v>0.8002700962</v>
      </c>
    </row>
    <row r="919" spans="1:7" x14ac:dyDescent="0.3">
      <c r="A919" s="154" t="s">
        <v>810</v>
      </c>
      <c r="B919" s="77" t="s">
        <v>2581</v>
      </c>
      <c r="C919" s="92">
        <v>13275</v>
      </c>
      <c r="D919" s="92">
        <v>91498</v>
      </c>
      <c r="E919" s="77">
        <v>5.1477784301999998</v>
      </c>
      <c r="F919" s="77">
        <v>3.5961844893000001</v>
      </c>
      <c r="G919" s="155">
        <v>0.80332456230000004</v>
      </c>
    </row>
    <row r="920" spans="1:7" x14ac:dyDescent="0.3">
      <c r="A920" s="154" t="s">
        <v>808</v>
      </c>
      <c r="B920" s="77" t="s">
        <v>2580</v>
      </c>
      <c r="C920" s="92">
        <v>13313</v>
      </c>
      <c r="D920" s="92">
        <v>219158</v>
      </c>
      <c r="E920" s="77">
        <v>5.1321197885999998</v>
      </c>
      <c r="F920" s="77">
        <v>3.5852455250999999</v>
      </c>
      <c r="G920" s="155">
        <v>0.80088098949999997</v>
      </c>
    </row>
    <row r="921" spans="1:7" x14ac:dyDescent="0.3">
      <c r="A921" s="154" t="s">
        <v>807</v>
      </c>
      <c r="B921" s="77" t="s">
        <v>2579</v>
      </c>
      <c r="C921" s="92">
        <v>13572</v>
      </c>
      <c r="D921" s="92">
        <v>132343</v>
      </c>
      <c r="E921" s="77">
        <v>5.2076727344</v>
      </c>
      <c r="F921" s="77">
        <v>3.6380260274</v>
      </c>
      <c r="G921" s="155">
        <v>0.81267122830000005</v>
      </c>
    </row>
    <row r="922" spans="1:7" x14ac:dyDescent="0.3">
      <c r="A922" s="154" t="s">
        <v>806</v>
      </c>
      <c r="B922" s="77" t="s">
        <v>2578</v>
      </c>
      <c r="C922" s="92">
        <v>13698</v>
      </c>
      <c r="D922" s="92">
        <v>30700</v>
      </c>
      <c r="E922" s="77">
        <v>5.3630847523999998</v>
      </c>
      <c r="F922" s="77">
        <v>3.7465952474000002</v>
      </c>
      <c r="G922" s="155">
        <v>0.83692368839999998</v>
      </c>
    </row>
    <row r="923" spans="1:7" x14ac:dyDescent="0.3">
      <c r="A923" s="154" t="s">
        <v>805</v>
      </c>
      <c r="B923" s="77" t="s">
        <v>2577</v>
      </c>
      <c r="C923" s="92">
        <v>13710</v>
      </c>
      <c r="D923" s="92">
        <v>12171</v>
      </c>
      <c r="E923" s="77">
        <v>5.2730475630999996</v>
      </c>
      <c r="F923" s="77">
        <v>3.6836962030999998</v>
      </c>
      <c r="G923" s="155">
        <v>0.82287314479999996</v>
      </c>
    </row>
    <row r="924" spans="1:7" x14ac:dyDescent="0.3">
      <c r="A924" s="154" t="s">
        <v>804</v>
      </c>
      <c r="B924" s="77" t="s">
        <v>2576</v>
      </c>
      <c r="C924" s="92">
        <v>13716</v>
      </c>
      <c r="D924" s="92">
        <v>126684</v>
      </c>
      <c r="E924" s="77">
        <v>5.3744372676000003</v>
      </c>
      <c r="F924" s="77">
        <v>3.7545259964</v>
      </c>
      <c r="G924" s="155">
        <v>0.83869527870000005</v>
      </c>
    </row>
    <row r="925" spans="1:7" x14ac:dyDescent="0.3">
      <c r="A925" s="154" t="s">
        <v>802</v>
      </c>
      <c r="B925" s="77" t="s">
        <v>2575</v>
      </c>
      <c r="C925" s="92">
        <v>13790</v>
      </c>
      <c r="D925" s="92">
        <v>23194</v>
      </c>
      <c r="E925" s="77">
        <v>5.4335486396999997</v>
      </c>
      <c r="F925" s="77">
        <v>3.7958205864000001</v>
      </c>
      <c r="G925" s="155">
        <v>0.84791976609999997</v>
      </c>
    </row>
    <row r="926" spans="1:7" x14ac:dyDescent="0.3">
      <c r="A926" s="154" t="s">
        <v>801</v>
      </c>
      <c r="B926" s="77" t="s">
        <v>2574</v>
      </c>
      <c r="C926" s="92">
        <v>13793</v>
      </c>
      <c r="D926" s="92" t="s">
        <v>3422</v>
      </c>
      <c r="E926" s="77">
        <v>5.3983166960000002</v>
      </c>
      <c r="F926" s="77">
        <v>3.7712079168999999</v>
      </c>
      <c r="G926" s="155">
        <v>0.84242172729999998</v>
      </c>
    </row>
    <row r="927" spans="1:7" x14ac:dyDescent="0.3">
      <c r="A927" s="154" t="s">
        <v>800</v>
      </c>
      <c r="B927" s="77" t="s">
        <v>2573</v>
      </c>
      <c r="C927" s="92">
        <v>13793</v>
      </c>
      <c r="D927" s="92" t="s">
        <v>3422</v>
      </c>
      <c r="E927" s="77">
        <v>5.3983166960000002</v>
      </c>
      <c r="F927" s="77">
        <v>3.7712079168999999</v>
      </c>
      <c r="G927" s="155">
        <v>0.84242172729999998</v>
      </c>
    </row>
    <row r="928" spans="1:7" x14ac:dyDescent="0.3">
      <c r="A928" s="154" t="s">
        <v>799</v>
      </c>
      <c r="B928" s="77" t="s">
        <v>2572</v>
      </c>
      <c r="C928" s="92">
        <v>13793</v>
      </c>
      <c r="D928" s="92">
        <v>86139</v>
      </c>
      <c r="E928" s="77">
        <v>5.3983166960000002</v>
      </c>
      <c r="F928" s="77">
        <v>3.7712079168999999</v>
      </c>
      <c r="G928" s="155">
        <v>0.84242172729999998</v>
      </c>
    </row>
    <row r="929" spans="1:7" x14ac:dyDescent="0.3">
      <c r="A929" s="154" t="s">
        <v>798</v>
      </c>
      <c r="B929" s="77" t="s">
        <v>2571</v>
      </c>
      <c r="C929" s="92">
        <v>13810</v>
      </c>
      <c r="D929" s="92">
        <v>172601</v>
      </c>
      <c r="E929" s="77">
        <v>5.4272851830000004</v>
      </c>
      <c r="F929" s="77">
        <v>3.7914450007</v>
      </c>
      <c r="G929" s="155">
        <v>0.84694233699999999</v>
      </c>
    </row>
    <row r="930" spans="1:7" x14ac:dyDescent="0.3">
      <c r="A930" s="154" t="s">
        <v>796</v>
      </c>
      <c r="B930" s="77" t="s">
        <v>2570</v>
      </c>
      <c r="C930" s="92">
        <v>13848</v>
      </c>
      <c r="D930" s="92">
        <v>96860</v>
      </c>
      <c r="E930" s="77">
        <v>5.3345077314999996</v>
      </c>
      <c r="F930" s="77">
        <v>3.7266316377000002</v>
      </c>
      <c r="G930" s="155">
        <v>0.83246416810000001</v>
      </c>
    </row>
    <row r="931" spans="1:7" x14ac:dyDescent="0.3">
      <c r="A931" s="154" t="s">
        <v>795</v>
      </c>
      <c r="B931" s="77" t="s">
        <v>2569</v>
      </c>
      <c r="C931" s="92">
        <v>13856</v>
      </c>
      <c r="D931" s="92">
        <v>322756</v>
      </c>
      <c r="E931" s="77">
        <v>5.4178899979999997</v>
      </c>
      <c r="F931" s="77">
        <v>3.7848816221999999</v>
      </c>
      <c r="G931" s="155">
        <v>0.84547619330000001</v>
      </c>
    </row>
    <row r="932" spans="1:7" x14ac:dyDescent="0.3">
      <c r="A932" s="154" t="s">
        <v>794</v>
      </c>
      <c r="B932" s="77" t="s">
        <v>2568</v>
      </c>
      <c r="C932" s="92">
        <v>13842</v>
      </c>
      <c r="D932" s="92">
        <v>214698</v>
      </c>
      <c r="E932" s="77">
        <v>5.4609512625000001</v>
      </c>
      <c r="F932" s="77">
        <v>3.8149637738000002</v>
      </c>
      <c r="G932" s="155">
        <v>0.85219601850000004</v>
      </c>
    </row>
    <row r="933" spans="1:7" x14ac:dyDescent="0.3">
      <c r="A933" s="154" t="s">
        <v>793</v>
      </c>
      <c r="B933" s="77" t="s">
        <v>2567</v>
      </c>
      <c r="C933" s="92">
        <v>13926</v>
      </c>
      <c r="D933" s="92">
        <v>59641</v>
      </c>
      <c r="E933" s="77">
        <v>5.2503425328000004</v>
      </c>
      <c r="F933" s="77">
        <v>3.6678347050000002</v>
      </c>
      <c r="G933" s="155">
        <v>0.81932996420000004</v>
      </c>
    </row>
    <row r="934" spans="1:7" x14ac:dyDescent="0.3">
      <c r="A934" s="154" t="s">
        <v>792</v>
      </c>
      <c r="B934" s="77" t="s">
        <v>2566</v>
      </c>
      <c r="C934" s="92">
        <v>13900</v>
      </c>
      <c r="D934" s="92">
        <v>116763</v>
      </c>
      <c r="E934" s="77">
        <v>5.4789587002999998</v>
      </c>
      <c r="F934" s="77">
        <v>3.8275435827000002</v>
      </c>
      <c r="G934" s="155">
        <v>0.85500612730000003</v>
      </c>
    </row>
    <row r="935" spans="1:7" x14ac:dyDescent="0.3">
      <c r="A935" s="154" t="s">
        <v>790</v>
      </c>
      <c r="B935" s="77" t="s">
        <v>2565</v>
      </c>
      <c r="C935" s="92">
        <v>13865</v>
      </c>
      <c r="D935" s="92">
        <v>222973</v>
      </c>
      <c r="E935" s="77">
        <v>5.4409864943999997</v>
      </c>
      <c r="F935" s="77">
        <v>3.8010165944000001</v>
      </c>
      <c r="G935" s="155">
        <v>0.84908046319999997</v>
      </c>
    </row>
    <row r="936" spans="1:7" x14ac:dyDescent="0.3">
      <c r="A936" s="154" t="s">
        <v>789</v>
      </c>
      <c r="B936" s="77" t="s">
        <v>2564</v>
      </c>
      <c r="C936" s="92">
        <v>13814</v>
      </c>
      <c r="D936" s="92">
        <v>90449</v>
      </c>
      <c r="E936" s="77">
        <v>5.3830495205000002</v>
      </c>
      <c r="F936" s="77">
        <v>3.7605424267999998</v>
      </c>
      <c r="G936" s="155">
        <v>0.84003924379999995</v>
      </c>
    </row>
    <row r="937" spans="1:7" x14ac:dyDescent="0.3">
      <c r="A937" s="154" t="s">
        <v>788</v>
      </c>
      <c r="B937" s="77" t="s">
        <v>2563</v>
      </c>
      <c r="C937" s="92">
        <v>13815</v>
      </c>
      <c r="D937" s="92">
        <v>179079</v>
      </c>
      <c r="E937" s="77">
        <v>5.5744764142000003</v>
      </c>
      <c r="F937" s="77">
        <v>3.8942712643999999</v>
      </c>
      <c r="G937" s="155">
        <v>0.86991192139999995</v>
      </c>
    </row>
    <row r="938" spans="1:7" x14ac:dyDescent="0.3">
      <c r="A938" s="154" t="s">
        <v>787</v>
      </c>
      <c r="B938" s="77" t="s">
        <v>2562</v>
      </c>
      <c r="C938" s="92">
        <v>13576</v>
      </c>
      <c r="D938" s="92">
        <v>230048</v>
      </c>
      <c r="E938" s="77">
        <v>5.4413779604999997</v>
      </c>
      <c r="F938" s="77">
        <v>3.8012900685000002</v>
      </c>
      <c r="G938" s="155">
        <v>0.84914155250000001</v>
      </c>
    </row>
    <row r="939" spans="1:7" x14ac:dyDescent="0.3">
      <c r="A939" s="154" t="s">
        <v>786</v>
      </c>
      <c r="B939" s="77" t="s">
        <v>2561</v>
      </c>
      <c r="C939" s="92">
        <v>13554</v>
      </c>
      <c r="D939" s="92">
        <v>137534</v>
      </c>
      <c r="E939" s="77">
        <v>5.1113720884999996</v>
      </c>
      <c r="F939" s="77">
        <v>3.5707513975</v>
      </c>
      <c r="G939" s="155">
        <v>0.79764325550000004</v>
      </c>
    </row>
    <row r="940" spans="1:7" x14ac:dyDescent="0.3">
      <c r="A940" s="154" t="s">
        <v>783</v>
      </c>
      <c r="B940" s="77" t="s">
        <v>2560</v>
      </c>
      <c r="C940" s="92">
        <v>13744</v>
      </c>
      <c r="D940" s="92">
        <v>57400</v>
      </c>
      <c r="E940" s="77">
        <v>5.1285965942000002</v>
      </c>
      <c r="F940" s="77">
        <v>3.5827842580999998</v>
      </c>
      <c r="G940" s="155">
        <v>0.80033118560000005</v>
      </c>
    </row>
    <row r="941" spans="1:7" x14ac:dyDescent="0.3">
      <c r="A941" s="154" t="s">
        <v>782</v>
      </c>
      <c r="B941" s="77" t="s">
        <v>2559</v>
      </c>
      <c r="C941" s="92">
        <v>13782</v>
      </c>
      <c r="D941" s="92">
        <v>120270</v>
      </c>
      <c r="E941" s="77">
        <v>5.2847915443</v>
      </c>
      <c r="F941" s="77">
        <v>3.6919004263000001</v>
      </c>
      <c r="G941" s="155">
        <v>0.82470582439999995</v>
      </c>
    </row>
    <row r="942" spans="1:7" x14ac:dyDescent="0.3">
      <c r="A942" s="154" t="s">
        <v>781</v>
      </c>
      <c r="B942" s="77" t="s">
        <v>2558</v>
      </c>
      <c r="C942" s="92">
        <v>13864</v>
      </c>
      <c r="D942" s="92">
        <v>26811</v>
      </c>
      <c r="E942" s="77">
        <v>5.4374633001000001</v>
      </c>
      <c r="F942" s="77">
        <v>3.7985553274999999</v>
      </c>
      <c r="G942" s="155">
        <v>0.84853065930000005</v>
      </c>
    </row>
    <row r="943" spans="1:7" x14ac:dyDescent="0.3">
      <c r="A943" s="154" t="s">
        <v>780</v>
      </c>
      <c r="B943" s="77" t="s">
        <v>2557</v>
      </c>
      <c r="C943" s="92">
        <v>13845</v>
      </c>
      <c r="D943" s="92">
        <v>75363</v>
      </c>
      <c r="E943" s="77">
        <v>5.2847915443</v>
      </c>
      <c r="F943" s="77">
        <v>3.6919004263000001</v>
      </c>
      <c r="G943" s="155">
        <v>0.82470582439999995</v>
      </c>
    </row>
    <row r="944" spans="1:7" x14ac:dyDescent="0.3">
      <c r="A944" s="154" t="s">
        <v>778</v>
      </c>
      <c r="B944" s="77" t="s">
        <v>2556</v>
      </c>
      <c r="C944" s="92">
        <v>13857</v>
      </c>
      <c r="D944" s="92">
        <v>307749</v>
      </c>
      <c r="E944" s="77">
        <v>5.5196711685000004</v>
      </c>
      <c r="F944" s="77">
        <v>3.8559848896000002</v>
      </c>
      <c r="G944" s="155">
        <v>0.86135941660000004</v>
      </c>
    </row>
    <row r="945" spans="1:7" x14ac:dyDescent="0.3">
      <c r="A945" s="154" t="s">
        <v>777</v>
      </c>
      <c r="B945" s="77" t="s">
        <v>2555</v>
      </c>
      <c r="C945" s="92">
        <v>13516</v>
      </c>
      <c r="D945" s="92">
        <v>783750</v>
      </c>
      <c r="E945" s="77">
        <v>5.368956743</v>
      </c>
      <c r="F945" s="77">
        <v>3.7506973590000001</v>
      </c>
      <c r="G945" s="155">
        <v>0.83784002820000003</v>
      </c>
    </row>
    <row r="946" spans="1:7" x14ac:dyDescent="0.3">
      <c r="A946" s="154" t="s">
        <v>776</v>
      </c>
      <c r="B946" s="77" t="s">
        <v>2554</v>
      </c>
      <c r="C946" s="92">
        <v>13062</v>
      </c>
      <c r="D946" s="92">
        <v>698218</v>
      </c>
      <c r="E946" s="77">
        <v>5.0894499902000003</v>
      </c>
      <c r="F946" s="77">
        <v>3.5554368475000002</v>
      </c>
      <c r="G946" s="155">
        <v>0.79422225349999998</v>
      </c>
    </row>
    <row r="947" spans="1:7" x14ac:dyDescent="0.3">
      <c r="A947" s="154" t="s">
        <v>775</v>
      </c>
      <c r="B947" s="77" t="s">
        <v>2553</v>
      </c>
      <c r="C947" s="92">
        <v>13377</v>
      </c>
      <c r="D947" s="92">
        <v>209804</v>
      </c>
      <c r="E947" s="77">
        <v>5.2049324721000003</v>
      </c>
      <c r="F947" s="77">
        <v>3.6361117087000001</v>
      </c>
      <c r="G947" s="155">
        <v>0.81224360299999998</v>
      </c>
    </row>
    <row r="948" spans="1:7" x14ac:dyDescent="0.3">
      <c r="A948" s="154" t="s">
        <v>774</v>
      </c>
      <c r="B948" s="77" t="s">
        <v>2552</v>
      </c>
      <c r="C948" s="92">
        <v>13533</v>
      </c>
      <c r="D948" s="92">
        <v>263826</v>
      </c>
      <c r="E948" s="77">
        <v>5.3591700920000003</v>
      </c>
      <c r="F948" s="77">
        <v>3.7438605062999999</v>
      </c>
      <c r="G948" s="155">
        <v>0.83631279520000001</v>
      </c>
    </row>
    <row r="949" spans="1:7" x14ac:dyDescent="0.3">
      <c r="A949" s="154" t="s">
        <v>772</v>
      </c>
      <c r="B949" s="77" t="s">
        <v>2551</v>
      </c>
      <c r="C949" s="92">
        <v>13760</v>
      </c>
      <c r="D949" s="92">
        <v>48144</v>
      </c>
      <c r="E949" s="77">
        <v>5.3317674691999999</v>
      </c>
      <c r="F949" s="77">
        <v>3.7247173188999998</v>
      </c>
      <c r="G949" s="155">
        <v>0.83203654279999995</v>
      </c>
    </row>
    <row r="950" spans="1:7" x14ac:dyDescent="0.3">
      <c r="A950" s="154" t="s">
        <v>771</v>
      </c>
      <c r="B950" s="77" t="s">
        <v>2550</v>
      </c>
      <c r="C950" s="92">
        <v>13780</v>
      </c>
      <c r="D950" s="92">
        <v>59545</v>
      </c>
      <c r="E950" s="77">
        <v>5.3975337639000003</v>
      </c>
      <c r="F950" s="77">
        <v>3.7706609687000001</v>
      </c>
      <c r="G950" s="155">
        <v>0.8422995486</v>
      </c>
    </row>
    <row r="951" spans="1:7" x14ac:dyDescent="0.3">
      <c r="A951" s="154" t="s">
        <v>770</v>
      </c>
      <c r="B951" s="77" t="s">
        <v>2549</v>
      </c>
      <c r="C951" s="92">
        <v>13796</v>
      </c>
      <c r="D951" s="92">
        <v>1819786</v>
      </c>
      <c r="E951" s="77">
        <v>5.4006654922999999</v>
      </c>
      <c r="F951" s="77">
        <v>3.7728487615000001</v>
      </c>
      <c r="G951" s="155">
        <v>0.8427882632</v>
      </c>
    </row>
    <row r="952" spans="1:7" x14ac:dyDescent="0.3">
      <c r="A952" s="154" t="s">
        <v>769</v>
      </c>
      <c r="B952" s="77" t="s">
        <v>2548</v>
      </c>
      <c r="C952" s="92">
        <v>14522</v>
      </c>
      <c r="D952" s="92">
        <v>904465</v>
      </c>
      <c r="E952" s="77">
        <v>5.6750831865000002</v>
      </c>
      <c r="F952" s="77">
        <v>3.9645541095999999</v>
      </c>
      <c r="G952" s="155">
        <v>0.88561187669999997</v>
      </c>
    </row>
    <row r="953" spans="1:7" x14ac:dyDescent="0.3">
      <c r="A953" s="154" t="s">
        <v>766</v>
      </c>
      <c r="B953" s="77" t="s">
        <v>2547</v>
      </c>
      <c r="C953" s="92">
        <v>15259</v>
      </c>
      <c r="D953" s="92">
        <v>982677</v>
      </c>
      <c r="E953" s="77">
        <v>5.9091798785999998</v>
      </c>
      <c r="F953" s="77">
        <v>4.1280916247999997</v>
      </c>
      <c r="G953" s="155">
        <v>0.92214329029999997</v>
      </c>
    </row>
    <row r="954" spans="1:7" x14ac:dyDescent="0.3">
      <c r="A954" s="154" t="s">
        <v>765</v>
      </c>
      <c r="B954" s="77" t="s">
        <v>2546</v>
      </c>
      <c r="C954" s="92">
        <v>15889</v>
      </c>
      <c r="D954" s="92">
        <v>1322424</v>
      </c>
      <c r="E954" s="77">
        <v>6.2282247015000003</v>
      </c>
      <c r="F954" s="77">
        <v>4.3509730208999997</v>
      </c>
      <c r="G954" s="155">
        <v>0.97193108640000003</v>
      </c>
    </row>
    <row r="955" spans="1:7" x14ac:dyDescent="0.3">
      <c r="A955" s="154" t="s">
        <v>764</v>
      </c>
      <c r="B955" s="77" t="s">
        <v>2545</v>
      </c>
      <c r="C955" s="92">
        <v>16711</v>
      </c>
      <c r="D955" s="92">
        <v>874295</v>
      </c>
      <c r="E955" s="77">
        <v>6.6443531024000002</v>
      </c>
      <c r="F955" s="77">
        <v>4.6416759952</v>
      </c>
      <c r="G955" s="155">
        <v>1.0368690339</v>
      </c>
    </row>
    <row r="956" spans="1:7" x14ac:dyDescent="0.3">
      <c r="A956" s="154" t="s">
        <v>763</v>
      </c>
      <c r="B956" s="77" t="s">
        <v>2544</v>
      </c>
      <c r="C956" s="92">
        <v>16165</v>
      </c>
      <c r="D956" s="92">
        <v>361392</v>
      </c>
      <c r="E956" s="77">
        <v>6.4039929536000004</v>
      </c>
      <c r="F956" s="77">
        <v>4.4737628943000001</v>
      </c>
      <c r="G956" s="155">
        <v>0.99936019119999997</v>
      </c>
    </row>
    <row r="957" spans="1:7" x14ac:dyDescent="0.3">
      <c r="A957" s="154" t="s">
        <v>762</v>
      </c>
      <c r="B957" s="77" t="s">
        <v>2543</v>
      </c>
      <c r="C957" s="92">
        <v>16427</v>
      </c>
      <c r="D957" s="92">
        <v>132885</v>
      </c>
      <c r="E957" s="77">
        <v>6.2638481111999997</v>
      </c>
      <c r="F957" s="77">
        <v>4.3758591644999996</v>
      </c>
      <c r="G957" s="155">
        <v>0.97749021449999995</v>
      </c>
    </row>
    <row r="958" spans="1:7" x14ac:dyDescent="0.3">
      <c r="A958" s="154" t="s">
        <v>760</v>
      </c>
      <c r="B958" s="77" t="s">
        <v>2542</v>
      </c>
      <c r="C958" s="92">
        <v>16454</v>
      </c>
      <c r="D958" s="92">
        <v>460622</v>
      </c>
      <c r="E958" s="77">
        <v>6.4317870424999999</v>
      </c>
      <c r="F958" s="77">
        <v>4.4931795558000003</v>
      </c>
      <c r="G958" s="155">
        <v>1.0036975329</v>
      </c>
    </row>
    <row r="959" spans="1:7" x14ac:dyDescent="0.3">
      <c r="A959" s="154" t="s">
        <v>759</v>
      </c>
      <c r="B959" s="77" t="s">
        <v>2541</v>
      </c>
      <c r="C959" s="92">
        <v>16088</v>
      </c>
      <c r="D959" s="92">
        <v>71300</v>
      </c>
      <c r="E959" s="77">
        <v>6.4165198668999999</v>
      </c>
      <c r="F959" s="77">
        <v>4.4825140657000002</v>
      </c>
      <c r="G959" s="155">
        <v>1.0013150494</v>
      </c>
    </row>
    <row r="960" spans="1:7" x14ac:dyDescent="0.3">
      <c r="A960" s="154" t="s">
        <v>757</v>
      </c>
      <c r="B960" s="77" t="s">
        <v>2540</v>
      </c>
      <c r="C960" s="92">
        <v>16032</v>
      </c>
      <c r="D960" s="92">
        <v>74573</v>
      </c>
      <c r="E960" s="77">
        <v>6.3652378155999996</v>
      </c>
      <c r="F960" s="77">
        <v>4.4466889578000002</v>
      </c>
      <c r="G960" s="155">
        <v>0.99331234850000005</v>
      </c>
    </row>
    <row r="961" spans="1:7" x14ac:dyDescent="0.3">
      <c r="A961" s="154" t="s">
        <v>756</v>
      </c>
      <c r="B961" s="77" t="s">
        <v>2539</v>
      </c>
      <c r="C961" s="92">
        <v>15992</v>
      </c>
      <c r="D961" s="92">
        <v>129243</v>
      </c>
      <c r="E961" s="77">
        <v>6.3417498531999996</v>
      </c>
      <c r="F961" s="77">
        <v>4.4302805115000004</v>
      </c>
      <c r="G961" s="155">
        <v>0.98964698929999995</v>
      </c>
    </row>
    <row r="962" spans="1:7" x14ac:dyDescent="0.3">
      <c r="A962" s="154" t="s">
        <v>755</v>
      </c>
      <c r="B962" s="77" t="s">
        <v>2538</v>
      </c>
      <c r="C962" s="92">
        <v>15858</v>
      </c>
      <c r="D962" s="92">
        <v>132074</v>
      </c>
      <c r="E962" s="77">
        <v>6.3300058720000001</v>
      </c>
      <c r="F962" s="77">
        <v>4.4220762883000004</v>
      </c>
      <c r="G962" s="155">
        <v>0.98781430960000005</v>
      </c>
    </row>
    <row r="963" spans="1:7" x14ac:dyDescent="0.3">
      <c r="A963" s="154" t="s">
        <v>754</v>
      </c>
      <c r="B963" s="77" t="s">
        <v>2537</v>
      </c>
      <c r="C963" s="92">
        <v>15802</v>
      </c>
      <c r="D963" s="92">
        <v>44741</v>
      </c>
      <c r="E963" s="77">
        <v>6.2634566450999998</v>
      </c>
      <c r="F963" s="77">
        <v>4.3755856904000003</v>
      </c>
      <c r="G963" s="155">
        <v>0.97742912520000003</v>
      </c>
    </row>
    <row r="964" spans="1:7" x14ac:dyDescent="0.3">
      <c r="A964" s="154" t="s">
        <v>753</v>
      </c>
      <c r="B964" s="77" t="s">
        <v>2536</v>
      </c>
      <c r="C964" s="92">
        <v>15774</v>
      </c>
      <c r="D964" s="92">
        <v>363650</v>
      </c>
      <c r="E964" s="77">
        <v>6.2372284204000001</v>
      </c>
      <c r="F964" s="77">
        <v>4.3572629252999997</v>
      </c>
      <c r="G964" s="155">
        <v>0.97333614069999996</v>
      </c>
    </row>
    <row r="965" spans="1:7" x14ac:dyDescent="0.3">
      <c r="A965" s="154" t="s">
        <v>752</v>
      </c>
      <c r="B965" s="77" t="s">
        <v>2535</v>
      </c>
      <c r="C965" s="92">
        <v>15589</v>
      </c>
      <c r="D965" s="92">
        <v>212641</v>
      </c>
      <c r="E965" s="77">
        <v>6.0978665101000002</v>
      </c>
      <c r="F965" s="77">
        <v>4.2599061437000003</v>
      </c>
      <c r="G965" s="155">
        <v>0.95158834270000003</v>
      </c>
    </row>
    <row r="966" spans="1:7" x14ac:dyDescent="0.3">
      <c r="A966" s="154" t="s">
        <v>751</v>
      </c>
      <c r="B966" s="77" t="s">
        <v>2534</v>
      </c>
      <c r="C966" s="92">
        <v>15388</v>
      </c>
      <c r="D966" s="92">
        <v>161793</v>
      </c>
      <c r="E966" s="77">
        <v>5.9745547074000003</v>
      </c>
      <c r="F966" s="77">
        <v>4.1737618004000003</v>
      </c>
      <c r="G966" s="155">
        <v>0.93234520679999999</v>
      </c>
    </row>
    <row r="967" spans="1:7" x14ac:dyDescent="0.3">
      <c r="A967" s="154" t="s">
        <v>749</v>
      </c>
      <c r="B967" s="77" t="s">
        <v>2533</v>
      </c>
      <c r="C967" s="92">
        <v>15512</v>
      </c>
      <c r="D967" s="92">
        <v>365937</v>
      </c>
      <c r="E967" s="77">
        <v>6.0998238403</v>
      </c>
      <c r="F967" s="77">
        <v>4.2612735142</v>
      </c>
      <c r="G967" s="155">
        <v>0.95189378930000001</v>
      </c>
    </row>
    <row r="968" spans="1:7" x14ac:dyDescent="0.3">
      <c r="A968" s="154" t="s">
        <v>748</v>
      </c>
      <c r="B968" s="77" t="s">
        <v>2532</v>
      </c>
      <c r="C968" s="92">
        <v>15628</v>
      </c>
      <c r="D968" s="92">
        <v>209536</v>
      </c>
      <c r="E968" s="77">
        <v>6.0755529458000002</v>
      </c>
      <c r="F968" s="77">
        <v>4.2443181196999999</v>
      </c>
      <c r="G968" s="155">
        <v>0.94810625140000004</v>
      </c>
    </row>
    <row r="969" spans="1:7" x14ac:dyDescent="0.3">
      <c r="A969" s="154" t="s">
        <v>747</v>
      </c>
      <c r="B969" s="77" t="s">
        <v>2531</v>
      </c>
      <c r="C969" s="92">
        <v>15681</v>
      </c>
      <c r="D969" s="92">
        <v>167064</v>
      </c>
      <c r="E969" s="77">
        <v>6.0129183793000003</v>
      </c>
      <c r="F969" s="77">
        <v>4.2005622628000001</v>
      </c>
      <c r="G969" s="155">
        <v>0.93833196019999998</v>
      </c>
    </row>
    <row r="970" spans="1:7" x14ac:dyDescent="0.3">
      <c r="A970" s="154" t="s">
        <v>746</v>
      </c>
      <c r="B970" s="77" t="s">
        <v>2530</v>
      </c>
      <c r="C970" s="92">
        <v>15854</v>
      </c>
      <c r="D970" s="92">
        <v>20760</v>
      </c>
      <c r="E970" s="77">
        <v>6.0872969269999997</v>
      </c>
      <c r="F970" s="77">
        <v>4.2525223427999999</v>
      </c>
      <c r="G970" s="155">
        <v>0.94993893100000004</v>
      </c>
    </row>
    <row r="971" spans="1:7" x14ac:dyDescent="0.3">
      <c r="A971" s="154" t="s">
        <v>745</v>
      </c>
      <c r="B971" s="77" t="s">
        <v>2529</v>
      </c>
      <c r="C971" s="92">
        <v>15872</v>
      </c>
      <c r="D971" s="92">
        <v>321224</v>
      </c>
      <c r="E971" s="77">
        <v>6.2434918771000003</v>
      </c>
      <c r="F971" s="77">
        <v>4.3616385109999998</v>
      </c>
      <c r="G971" s="155">
        <v>0.97431356989999995</v>
      </c>
    </row>
    <row r="972" spans="1:7" x14ac:dyDescent="0.3">
      <c r="A972" s="154" t="s">
        <v>743</v>
      </c>
      <c r="B972" s="77" t="s">
        <v>2528</v>
      </c>
      <c r="C972" s="92">
        <v>15920</v>
      </c>
      <c r="D972" s="92">
        <v>87225</v>
      </c>
      <c r="E972" s="77">
        <v>6.1855549030999999</v>
      </c>
      <c r="F972" s="77">
        <v>4.3211643434000004</v>
      </c>
      <c r="G972" s="155">
        <v>0.96527235040000003</v>
      </c>
    </row>
    <row r="973" spans="1:7" x14ac:dyDescent="0.3">
      <c r="A973" s="154" t="s">
        <v>742</v>
      </c>
      <c r="B973" s="77" t="s">
        <v>2527</v>
      </c>
      <c r="C973" s="92">
        <v>15929</v>
      </c>
      <c r="D973" s="92">
        <v>339324</v>
      </c>
      <c r="E973" s="77">
        <v>6.2446662752000002</v>
      </c>
      <c r="F973" s="77">
        <v>4.3624589333000001</v>
      </c>
      <c r="G973" s="155">
        <v>0.97449683779999996</v>
      </c>
    </row>
    <row r="974" spans="1:7" x14ac:dyDescent="0.3">
      <c r="A974" s="154" t="s">
        <v>741</v>
      </c>
      <c r="B974" s="77" t="s">
        <v>2526</v>
      </c>
      <c r="C974" s="92">
        <v>16022</v>
      </c>
      <c r="D974" s="92">
        <v>181147</v>
      </c>
      <c r="E974" s="77">
        <v>6.2634566450999998</v>
      </c>
      <c r="F974" s="77">
        <v>4.3755856904000003</v>
      </c>
      <c r="G974" s="155">
        <v>0.97742912520000003</v>
      </c>
    </row>
    <row r="975" spans="1:7" x14ac:dyDescent="0.3">
      <c r="A975" s="154" t="s">
        <v>740</v>
      </c>
      <c r="B975" s="77" t="s">
        <v>2525</v>
      </c>
      <c r="C975" s="92">
        <v>16058</v>
      </c>
      <c r="D975" s="92">
        <v>93058</v>
      </c>
      <c r="E975" s="77">
        <v>6.1988647485000001</v>
      </c>
      <c r="F975" s="77">
        <v>4.3304624628999999</v>
      </c>
      <c r="G975" s="155">
        <v>0.96734938729999997</v>
      </c>
    </row>
    <row r="976" spans="1:7" x14ac:dyDescent="0.3">
      <c r="A976" s="154" t="s">
        <v>739</v>
      </c>
      <c r="B976" s="77" t="s">
        <v>2524</v>
      </c>
      <c r="C976" s="92">
        <v>16081</v>
      </c>
      <c r="D976" s="92">
        <v>160410</v>
      </c>
      <c r="E976" s="77">
        <v>6.2004306125999999</v>
      </c>
      <c r="F976" s="77">
        <v>4.3315563594000004</v>
      </c>
      <c r="G976" s="155">
        <v>0.96759374460000003</v>
      </c>
    </row>
    <row r="977" spans="1:7" x14ac:dyDescent="0.3">
      <c r="A977" s="154" t="s">
        <v>737</v>
      </c>
      <c r="B977" s="77" t="s">
        <v>2523</v>
      </c>
      <c r="C977" s="92">
        <v>16173</v>
      </c>
      <c r="D977" s="92">
        <v>273206</v>
      </c>
      <c r="E977" s="77">
        <v>6.2834214132000001</v>
      </c>
      <c r="F977" s="77">
        <v>4.3895328698</v>
      </c>
      <c r="G977" s="155">
        <v>0.98054468049999999</v>
      </c>
    </row>
    <row r="978" spans="1:7" x14ac:dyDescent="0.3">
      <c r="A978" s="154" t="s">
        <v>736</v>
      </c>
      <c r="B978" s="77" t="s">
        <v>2522</v>
      </c>
      <c r="C978" s="92">
        <v>16269</v>
      </c>
      <c r="D978" s="92">
        <v>520301</v>
      </c>
      <c r="E978" s="77">
        <v>6.3065179096000001</v>
      </c>
      <c r="F978" s="77">
        <v>4.4056678419999997</v>
      </c>
      <c r="G978" s="155">
        <v>0.98414895040000006</v>
      </c>
    </row>
    <row r="979" spans="1:7" x14ac:dyDescent="0.3">
      <c r="A979" s="154" t="s">
        <v>735</v>
      </c>
      <c r="B979" s="77" t="s">
        <v>2521</v>
      </c>
      <c r="C979" s="92">
        <v>16291</v>
      </c>
      <c r="D979" s="92">
        <v>187225</v>
      </c>
      <c r="E979" s="77">
        <v>6.3026032491999997</v>
      </c>
      <c r="F979" s="77">
        <v>4.4029331009000003</v>
      </c>
      <c r="G979" s="155">
        <v>0.98353805719999998</v>
      </c>
    </row>
    <row r="980" spans="1:7" x14ac:dyDescent="0.3">
      <c r="A980" s="154" t="s">
        <v>734</v>
      </c>
      <c r="B980" s="77" t="s">
        <v>2520</v>
      </c>
      <c r="C980" s="92">
        <v>16303</v>
      </c>
      <c r="D980" s="92">
        <v>399469</v>
      </c>
      <c r="E980" s="77">
        <v>6.3613231552</v>
      </c>
      <c r="F980" s="77">
        <v>4.4439542167999999</v>
      </c>
      <c r="G980" s="155">
        <v>0.99270145529999998</v>
      </c>
    </row>
    <row r="981" spans="1:7" x14ac:dyDescent="0.3">
      <c r="A981" s="154" t="s">
        <v>733</v>
      </c>
      <c r="B981" s="77" t="s">
        <v>2519</v>
      </c>
      <c r="C981" s="92">
        <v>16202</v>
      </c>
      <c r="D981" s="92">
        <v>233087</v>
      </c>
      <c r="E981" s="77">
        <v>6.3026032491999997</v>
      </c>
      <c r="F981" s="77">
        <v>4.4029331009000003</v>
      </c>
      <c r="G981" s="155">
        <v>0.98353805719999998</v>
      </c>
    </row>
    <row r="982" spans="1:7" x14ac:dyDescent="0.3">
      <c r="A982" s="154" t="s">
        <v>731</v>
      </c>
      <c r="B982" s="77" t="s">
        <v>2518</v>
      </c>
      <c r="C982" s="92">
        <v>16306</v>
      </c>
      <c r="D982" s="92">
        <v>149765</v>
      </c>
      <c r="E982" s="77">
        <v>6.3652378155999996</v>
      </c>
      <c r="F982" s="77">
        <v>4.4466889578000002</v>
      </c>
      <c r="G982" s="155">
        <v>0.99331234850000005</v>
      </c>
    </row>
    <row r="983" spans="1:7" x14ac:dyDescent="0.3">
      <c r="A983" s="154" t="s">
        <v>730</v>
      </c>
      <c r="B983" s="77" t="s">
        <v>2517</v>
      </c>
      <c r="C983" s="92">
        <v>16341</v>
      </c>
      <c r="D983" s="92">
        <v>818567</v>
      </c>
      <c r="E983" s="77">
        <v>6.3942063025999998</v>
      </c>
      <c r="F983" s="77">
        <v>4.4669260416999998</v>
      </c>
      <c r="G983" s="155">
        <v>0.99783295819999995</v>
      </c>
    </row>
    <row r="984" spans="1:7" x14ac:dyDescent="0.3">
      <c r="A984" s="154" t="s">
        <v>729</v>
      </c>
      <c r="B984" s="77" t="s">
        <v>2516</v>
      </c>
      <c r="C984" s="92">
        <v>16173</v>
      </c>
      <c r="D984" s="92">
        <v>274690</v>
      </c>
      <c r="E984" s="77">
        <v>6.3887257780000004</v>
      </c>
      <c r="F984" s="77">
        <v>4.4630974042</v>
      </c>
      <c r="G984" s="155">
        <v>0.99697770770000005</v>
      </c>
    </row>
    <row r="985" spans="1:7" x14ac:dyDescent="0.3">
      <c r="A985" s="154" t="s">
        <v>728</v>
      </c>
      <c r="B985" s="77" t="s">
        <v>2515</v>
      </c>
      <c r="C985" s="92">
        <v>16335</v>
      </c>
      <c r="D985" s="92">
        <v>51736</v>
      </c>
      <c r="E985" s="77">
        <v>6.2865531414999998</v>
      </c>
      <c r="F985" s="77">
        <v>4.3917206626</v>
      </c>
      <c r="G985" s="155">
        <v>0.98103339509999998</v>
      </c>
    </row>
    <row r="986" spans="1:7" x14ac:dyDescent="0.3">
      <c r="A986" s="154" t="s">
        <v>726</v>
      </c>
      <c r="B986" s="77" t="s">
        <v>2514</v>
      </c>
      <c r="C986" s="92">
        <v>16371</v>
      </c>
      <c r="D986" s="92">
        <v>524454</v>
      </c>
      <c r="E986" s="77">
        <v>6.4200430613000004</v>
      </c>
      <c r="F986" s="77">
        <v>4.4849753326000004</v>
      </c>
      <c r="G986" s="155">
        <v>1.0018648533000001</v>
      </c>
    </row>
    <row r="987" spans="1:7" x14ac:dyDescent="0.3">
      <c r="A987" s="154" t="s">
        <v>725</v>
      </c>
      <c r="B987" s="77" t="s">
        <v>2513</v>
      </c>
      <c r="C987" s="92">
        <v>16070</v>
      </c>
      <c r="D987" s="92">
        <v>470727</v>
      </c>
      <c r="E987" s="77">
        <v>6.3026032491999997</v>
      </c>
      <c r="F987" s="77">
        <v>4.4029331009000003</v>
      </c>
      <c r="G987" s="155">
        <v>0.98353805719999998</v>
      </c>
    </row>
    <row r="988" spans="1:7" x14ac:dyDescent="0.3">
      <c r="A988" s="154" t="s">
        <v>724</v>
      </c>
      <c r="B988" s="77" t="s">
        <v>2512</v>
      </c>
      <c r="C988" s="92">
        <v>16037</v>
      </c>
      <c r="D988" s="92">
        <v>335148</v>
      </c>
      <c r="E988" s="77">
        <v>6.2634566450999998</v>
      </c>
      <c r="F988" s="77">
        <v>4.3755856904000003</v>
      </c>
      <c r="G988" s="155">
        <v>0.97742912520000003</v>
      </c>
    </row>
    <row r="989" spans="1:7" x14ac:dyDescent="0.3">
      <c r="A989" s="154" t="s">
        <v>723</v>
      </c>
      <c r="B989" s="77" t="s">
        <v>2511</v>
      </c>
      <c r="C989" s="92">
        <v>16225</v>
      </c>
      <c r="D989" s="92">
        <v>364249</v>
      </c>
      <c r="E989" s="77">
        <v>6.3726756703999996</v>
      </c>
      <c r="F989" s="77">
        <v>4.4518849658999997</v>
      </c>
      <c r="G989" s="155">
        <v>0.99447304560000005</v>
      </c>
    </row>
    <row r="990" spans="1:7" x14ac:dyDescent="0.3">
      <c r="A990" s="154" t="s">
        <v>721</v>
      </c>
      <c r="B990" s="77" t="s">
        <v>2510</v>
      </c>
      <c r="C990" s="92">
        <v>16391</v>
      </c>
      <c r="D990" s="92">
        <v>715856</v>
      </c>
      <c r="E990" s="77">
        <v>6.4200430613000004</v>
      </c>
      <c r="F990" s="77">
        <v>4.4849753326000004</v>
      </c>
      <c r="G990" s="155">
        <v>1.0018648533000001</v>
      </c>
    </row>
    <row r="991" spans="1:7" x14ac:dyDescent="0.3">
      <c r="A991" s="154" t="s">
        <v>720</v>
      </c>
      <c r="B991" s="77" t="s">
        <v>2509</v>
      </c>
      <c r="C991" s="92">
        <v>16407</v>
      </c>
      <c r="D991" s="92">
        <v>1262609</v>
      </c>
      <c r="E991" s="77">
        <v>6.4200430613000004</v>
      </c>
      <c r="F991" s="77">
        <v>4.4849753326000004</v>
      </c>
      <c r="G991" s="155">
        <v>1.0018648533000001</v>
      </c>
    </row>
    <row r="992" spans="1:7" x14ac:dyDescent="0.3">
      <c r="A992" s="154" t="s">
        <v>719</v>
      </c>
      <c r="B992" s="77" t="s">
        <v>2508</v>
      </c>
      <c r="C992" s="92">
        <v>16312</v>
      </c>
      <c r="D992" s="92">
        <v>259073</v>
      </c>
      <c r="E992" s="77">
        <v>6.3652378155999996</v>
      </c>
      <c r="F992" s="77">
        <v>4.4466889578000002</v>
      </c>
      <c r="G992" s="155">
        <v>0.99331234850000005</v>
      </c>
    </row>
    <row r="993" spans="1:7" x14ac:dyDescent="0.3">
      <c r="A993" s="154" t="s">
        <v>718</v>
      </c>
      <c r="B993" s="77" t="s">
        <v>2507</v>
      </c>
      <c r="C993" s="92">
        <v>16239</v>
      </c>
      <c r="D993" s="92">
        <v>558327</v>
      </c>
      <c r="E993" s="77">
        <v>6.2689371697</v>
      </c>
      <c r="F993" s="77">
        <v>4.3794143279000002</v>
      </c>
      <c r="G993" s="155">
        <v>0.97828437570000004</v>
      </c>
    </row>
    <row r="994" spans="1:7" x14ac:dyDescent="0.3">
      <c r="A994" s="154" t="s">
        <v>717</v>
      </c>
      <c r="B994" s="77" t="s">
        <v>2506</v>
      </c>
      <c r="C994" s="92">
        <v>16536</v>
      </c>
      <c r="D994" s="92">
        <v>640655</v>
      </c>
      <c r="E994" s="77">
        <v>6.3738500685000004</v>
      </c>
      <c r="F994" s="77">
        <v>4.4527053882000001</v>
      </c>
      <c r="G994" s="155">
        <v>0.99465631349999994</v>
      </c>
    </row>
    <row r="995" spans="1:7" x14ac:dyDescent="0.3">
      <c r="A995" s="154" t="s">
        <v>715</v>
      </c>
      <c r="B995" s="77" t="s">
        <v>2505</v>
      </c>
      <c r="C995" s="92">
        <v>16609</v>
      </c>
      <c r="D995" s="92">
        <v>505775</v>
      </c>
      <c r="E995" s="77">
        <v>6.4748483069000002</v>
      </c>
      <c r="F995" s="77">
        <v>4.5232617073999997</v>
      </c>
      <c r="G995" s="155">
        <v>1.0104173582</v>
      </c>
    </row>
    <row r="996" spans="1:7" x14ac:dyDescent="0.3">
      <c r="A996" s="154" t="s">
        <v>714</v>
      </c>
      <c r="B996" s="77" t="s">
        <v>2504</v>
      </c>
      <c r="C996" s="92">
        <v>16665</v>
      </c>
      <c r="D996" s="92">
        <v>534999</v>
      </c>
      <c r="E996" s="77">
        <v>6.4842434919</v>
      </c>
      <c r="F996" s="77">
        <v>4.5298250859999998</v>
      </c>
      <c r="G996" s="155">
        <v>1.0118835019000001</v>
      </c>
    </row>
    <row r="997" spans="1:7" x14ac:dyDescent="0.3">
      <c r="A997" s="154" t="s">
        <v>713</v>
      </c>
      <c r="B997" s="77" t="s">
        <v>2503</v>
      </c>
      <c r="C997" s="92">
        <v>16700</v>
      </c>
      <c r="D997" s="92">
        <v>862380</v>
      </c>
      <c r="E997" s="77">
        <v>6.4983362693000002</v>
      </c>
      <c r="F997" s="77">
        <v>4.5396701538000004</v>
      </c>
      <c r="G997" s="155">
        <v>1.0140827174</v>
      </c>
    </row>
    <row r="998" spans="1:7" x14ac:dyDescent="0.3">
      <c r="A998" s="154" t="s">
        <v>712</v>
      </c>
      <c r="B998" s="77" t="s">
        <v>2502</v>
      </c>
      <c r="C998" s="92">
        <v>16841</v>
      </c>
      <c r="D998" s="92">
        <v>596284</v>
      </c>
      <c r="E998" s="77">
        <v>6.5766294774</v>
      </c>
      <c r="F998" s="77">
        <v>4.5943649749000004</v>
      </c>
      <c r="G998" s="155">
        <v>1.0263005813999999</v>
      </c>
    </row>
    <row r="999" spans="1:7" x14ac:dyDescent="0.3">
      <c r="A999" s="154" t="s">
        <v>711</v>
      </c>
      <c r="B999" s="77" t="s">
        <v>2501</v>
      </c>
      <c r="C999" s="92">
        <v>16574</v>
      </c>
      <c r="D999" s="92">
        <v>586112</v>
      </c>
      <c r="E999" s="77">
        <v>6.5766294774</v>
      </c>
      <c r="F999" s="77">
        <v>4.5943649749000004</v>
      </c>
      <c r="G999" s="155">
        <v>1.0263005813999999</v>
      </c>
    </row>
    <row r="1000" spans="1:7" x14ac:dyDescent="0.3">
      <c r="A1000" s="154" t="s">
        <v>709</v>
      </c>
      <c r="B1000" s="77" t="s">
        <v>2500</v>
      </c>
      <c r="C1000" s="92">
        <v>17005</v>
      </c>
      <c r="D1000" s="92">
        <v>5247824</v>
      </c>
      <c r="E1000" s="77">
        <v>6.6059894304000002</v>
      </c>
      <c r="F1000" s="77">
        <v>4.6148755328000002</v>
      </c>
      <c r="G1000" s="155">
        <v>1.0308822805</v>
      </c>
    </row>
    <row r="1001" spans="1:7" x14ac:dyDescent="0.3">
      <c r="A1001" s="154" t="s">
        <v>708</v>
      </c>
      <c r="B1001" s="77" t="s">
        <v>2499</v>
      </c>
      <c r="C1001" s="92">
        <v>16221</v>
      </c>
      <c r="D1001" s="92">
        <v>6178767</v>
      </c>
      <c r="E1001" s="77">
        <v>6.3499706400000004</v>
      </c>
      <c r="F1001" s="77">
        <v>4.4360234677000001</v>
      </c>
      <c r="G1001" s="155">
        <v>0.99092986500000002</v>
      </c>
    </row>
    <row r="1002" spans="1:7" x14ac:dyDescent="0.3">
      <c r="A1002" s="154" t="s">
        <v>707</v>
      </c>
      <c r="B1002" s="77" t="s">
        <v>2498</v>
      </c>
      <c r="C1002" s="92">
        <v>15449</v>
      </c>
      <c r="D1002" s="92">
        <v>7293391</v>
      </c>
      <c r="E1002" s="77">
        <v>6.1867293011999998</v>
      </c>
      <c r="F1002" s="77">
        <v>4.3219847656999999</v>
      </c>
      <c r="G1002" s="155">
        <v>0.96545561840000005</v>
      </c>
    </row>
    <row r="1003" spans="1:7" x14ac:dyDescent="0.3">
      <c r="A1003" s="154" t="s">
        <v>706</v>
      </c>
      <c r="B1003" s="77" t="s">
        <v>2497</v>
      </c>
      <c r="C1003" s="92">
        <v>15052</v>
      </c>
      <c r="D1003" s="92">
        <v>1994551</v>
      </c>
      <c r="E1003" s="77">
        <v>5.8896065766000003</v>
      </c>
      <c r="F1003" s="77">
        <v>4.1144179195000001</v>
      </c>
      <c r="G1003" s="155">
        <v>0.91908882430000005</v>
      </c>
    </row>
    <row r="1004" spans="1:7" x14ac:dyDescent="0.3">
      <c r="A1004" s="154" t="s">
        <v>705</v>
      </c>
      <c r="B1004" s="77" t="s">
        <v>2496</v>
      </c>
      <c r="C1004" s="92">
        <v>15074</v>
      </c>
      <c r="D1004" s="92">
        <v>383250</v>
      </c>
      <c r="E1004" s="77">
        <v>5.8641612839999997</v>
      </c>
      <c r="F1004" s="77">
        <v>4.0966421025999997</v>
      </c>
      <c r="G1004" s="155">
        <v>0.91511801849999996</v>
      </c>
    </row>
    <row r="1005" spans="1:7" x14ac:dyDescent="0.3">
      <c r="A1005" s="154" t="s">
        <v>703</v>
      </c>
      <c r="B1005" s="77" t="s">
        <v>2495</v>
      </c>
      <c r="C1005" s="92">
        <v>14875</v>
      </c>
      <c r="D1005" s="92">
        <v>7384654</v>
      </c>
      <c r="E1005" s="77">
        <v>7.0679481819000003</v>
      </c>
      <c r="F1005" s="77">
        <v>5.9166955517000002</v>
      </c>
      <c r="G1005" s="155">
        <v>0.91267444559999999</v>
      </c>
    </row>
    <row r="1006" spans="1:7" x14ac:dyDescent="0.3">
      <c r="A1006" s="154" t="s">
        <v>702</v>
      </c>
      <c r="B1006" s="77" t="s">
        <v>2494</v>
      </c>
      <c r="C1006" s="92">
        <v>14692</v>
      </c>
      <c r="D1006" s="92">
        <v>6598510</v>
      </c>
      <c r="E1006" s="77">
        <v>6.9108826667000001</v>
      </c>
      <c r="F1006" s="77">
        <v>5.7852134283999996</v>
      </c>
      <c r="G1006" s="155">
        <v>0.89239279130000004</v>
      </c>
    </row>
    <row r="1007" spans="1:7" x14ac:dyDescent="0.3">
      <c r="A1007" s="154" t="s">
        <v>701</v>
      </c>
      <c r="B1007" s="77" t="s">
        <v>2493</v>
      </c>
      <c r="C1007" s="92">
        <v>14833</v>
      </c>
      <c r="D1007" s="92">
        <v>2454444</v>
      </c>
      <c r="E1007" s="77">
        <v>7.0017157357000004</v>
      </c>
      <c r="F1007" s="77">
        <v>5.8612512828999996</v>
      </c>
      <c r="G1007" s="155">
        <v>0.90412194079999997</v>
      </c>
    </row>
    <row r="1008" spans="1:7" x14ac:dyDescent="0.3">
      <c r="A1008" s="154" t="s">
        <v>700</v>
      </c>
      <c r="B1008" s="77" t="s">
        <v>2492</v>
      </c>
      <c r="C1008" s="92">
        <v>14970</v>
      </c>
      <c r="D1008" s="92">
        <v>419705</v>
      </c>
      <c r="E1008" s="77">
        <v>7.0017157357000004</v>
      </c>
      <c r="F1008" s="77">
        <v>5.8612512828999996</v>
      </c>
      <c r="G1008" s="155">
        <v>0.90412194079999997</v>
      </c>
    </row>
    <row r="1009" spans="1:7" x14ac:dyDescent="0.3">
      <c r="A1009" s="154" t="s">
        <v>699</v>
      </c>
      <c r="B1009" s="77" t="s">
        <v>2491</v>
      </c>
      <c r="C1009" s="92">
        <v>14693</v>
      </c>
      <c r="D1009" s="92">
        <v>237711</v>
      </c>
      <c r="E1009" s="77">
        <v>7.0277356253000001</v>
      </c>
      <c r="F1009" s="77">
        <v>5.8830329599000004</v>
      </c>
      <c r="G1009" s="155">
        <v>0.90748185339999998</v>
      </c>
    </row>
    <row r="1010" spans="1:7" x14ac:dyDescent="0.3">
      <c r="A1010" s="154" t="s">
        <v>697</v>
      </c>
      <c r="B1010" s="77" t="s">
        <v>2490</v>
      </c>
      <c r="C1010" s="92">
        <v>14466</v>
      </c>
      <c r="D1010" s="92">
        <v>853788</v>
      </c>
      <c r="E1010" s="77">
        <v>6.9738034905999999</v>
      </c>
      <c r="F1010" s="77">
        <v>5.8378854838000001</v>
      </c>
      <c r="G1010" s="155">
        <v>0.90051767090000001</v>
      </c>
    </row>
    <row r="1011" spans="1:7" x14ac:dyDescent="0.3">
      <c r="A1011" s="154" t="s">
        <v>696</v>
      </c>
      <c r="B1011" s="77" t="s">
        <v>2489</v>
      </c>
      <c r="C1011" s="92">
        <v>14094</v>
      </c>
      <c r="D1011" s="92">
        <v>1324729</v>
      </c>
      <c r="E1011" s="77">
        <v>6.6502106823</v>
      </c>
      <c r="F1011" s="77">
        <v>5.5670006271999997</v>
      </c>
      <c r="G1011" s="155">
        <v>0.85873257579999995</v>
      </c>
    </row>
    <row r="1012" spans="1:7" x14ac:dyDescent="0.3">
      <c r="A1012" s="154" t="s">
        <v>695</v>
      </c>
      <c r="B1012" s="77" t="s">
        <v>2488</v>
      </c>
      <c r="C1012" s="92">
        <v>14056</v>
      </c>
      <c r="D1012" s="92">
        <v>508464</v>
      </c>
      <c r="E1012" s="77">
        <v>6.6232446148999999</v>
      </c>
      <c r="F1012" s="77">
        <v>5.5444268892000004</v>
      </c>
      <c r="G1012" s="155">
        <v>0.85525048449999996</v>
      </c>
    </row>
    <row r="1013" spans="1:7" x14ac:dyDescent="0.3">
      <c r="A1013" s="154" t="s">
        <v>694</v>
      </c>
      <c r="B1013" s="77" t="s">
        <v>2487</v>
      </c>
      <c r="C1013" s="92">
        <v>14075</v>
      </c>
      <c r="D1013" s="92">
        <v>468447</v>
      </c>
      <c r="E1013" s="77">
        <v>6.7415168402000001</v>
      </c>
      <c r="F1013" s="77">
        <v>5.6434345121999998</v>
      </c>
      <c r="G1013" s="155">
        <v>0.87052281460000003</v>
      </c>
    </row>
    <row r="1014" spans="1:7" x14ac:dyDescent="0.3">
      <c r="A1014" s="154" t="s">
        <v>693</v>
      </c>
      <c r="B1014" s="77" t="s">
        <v>2486</v>
      </c>
      <c r="C1014" s="92">
        <v>14279</v>
      </c>
      <c r="D1014" s="92">
        <v>208186</v>
      </c>
      <c r="E1014" s="77">
        <v>6.8120070864000004</v>
      </c>
      <c r="F1014" s="77">
        <v>5.7024430554999999</v>
      </c>
      <c r="G1014" s="155">
        <v>0.87962512329999998</v>
      </c>
    </row>
    <row r="1015" spans="1:7" x14ac:dyDescent="0.3">
      <c r="A1015" s="154" t="s">
        <v>691</v>
      </c>
      <c r="B1015" s="77" t="s">
        <v>2485</v>
      </c>
      <c r="C1015" s="92">
        <v>14153</v>
      </c>
      <c r="D1015" s="92">
        <v>576953</v>
      </c>
      <c r="E1015" s="77">
        <v>6.7178623951000001</v>
      </c>
      <c r="F1015" s="77">
        <v>5.6236329875999997</v>
      </c>
      <c r="G1015" s="155">
        <v>0.86746834859999999</v>
      </c>
    </row>
    <row r="1016" spans="1:7" x14ac:dyDescent="0.3">
      <c r="A1016" s="154" t="s">
        <v>690</v>
      </c>
      <c r="B1016" s="77" t="s">
        <v>2484</v>
      </c>
      <c r="C1016" s="92">
        <v>14120</v>
      </c>
      <c r="D1016" s="92">
        <v>579554</v>
      </c>
      <c r="E1016" s="77">
        <v>6.6894770609999998</v>
      </c>
      <c r="F1016" s="77">
        <v>5.5998711581</v>
      </c>
      <c r="G1016" s="155">
        <v>0.8638029894</v>
      </c>
    </row>
    <row r="1017" spans="1:7" x14ac:dyDescent="0.3">
      <c r="A1017" s="154" t="s">
        <v>689</v>
      </c>
      <c r="B1017" s="77" t="s">
        <v>2483</v>
      </c>
      <c r="C1017" s="92">
        <v>14339</v>
      </c>
      <c r="D1017" s="92">
        <v>555986</v>
      </c>
      <c r="E1017" s="77">
        <v>6.8030183972999998</v>
      </c>
      <c r="F1017" s="77">
        <v>5.6949184761999998</v>
      </c>
      <c r="G1017" s="155">
        <v>0.87846442629999999</v>
      </c>
    </row>
    <row r="1018" spans="1:7" x14ac:dyDescent="0.3">
      <c r="A1018" s="154" t="s">
        <v>688</v>
      </c>
      <c r="B1018" s="77" t="s">
        <v>2482</v>
      </c>
      <c r="C1018" s="92">
        <v>13974</v>
      </c>
      <c r="D1018" s="92">
        <v>1615638</v>
      </c>
      <c r="E1018" s="77">
        <v>6.8597890654000002</v>
      </c>
      <c r="F1018" s="77">
        <v>5.7424421352000001</v>
      </c>
      <c r="G1018" s="155">
        <v>0.88579514469999998</v>
      </c>
    </row>
    <row r="1019" spans="1:7" x14ac:dyDescent="0.3">
      <c r="A1019" s="154" t="s">
        <v>687</v>
      </c>
      <c r="B1019" s="77" t="s">
        <v>2481</v>
      </c>
      <c r="C1019" s="92">
        <v>14026</v>
      </c>
      <c r="D1019" s="92">
        <v>2679234</v>
      </c>
      <c r="E1019" s="77">
        <v>6.6232446148999999</v>
      </c>
      <c r="F1019" s="77">
        <v>5.5444268892000004</v>
      </c>
      <c r="G1019" s="155">
        <v>0.85525048449999996</v>
      </c>
    </row>
    <row r="1020" spans="1:7" x14ac:dyDescent="0.3">
      <c r="A1020" s="154" t="s">
        <v>685</v>
      </c>
      <c r="B1020" s="77" t="s">
        <v>2480</v>
      </c>
      <c r="C1020" s="92">
        <v>13157</v>
      </c>
      <c r="D1020" s="92" t="s">
        <v>3422</v>
      </c>
      <c r="E1020" s="77">
        <v>6.3242524294000004</v>
      </c>
      <c r="F1020" s="77">
        <v>5.2941356182000003</v>
      </c>
      <c r="G1020" s="155">
        <v>0.81664203410000002</v>
      </c>
    </row>
    <row r="1021" spans="1:7" x14ac:dyDescent="0.3">
      <c r="A1021" s="154" t="s">
        <v>684</v>
      </c>
      <c r="B1021" s="77" t="s">
        <v>2479</v>
      </c>
      <c r="C1021" s="92">
        <v>13157</v>
      </c>
      <c r="D1021" s="92" t="s">
        <v>3422</v>
      </c>
      <c r="E1021" s="77">
        <v>6.3242524294000004</v>
      </c>
      <c r="F1021" s="77">
        <v>5.2941356182000003</v>
      </c>
      <c r="G1021" s="155">
        <v>0.81664203410000002</v>
      </c>
    </row>
    <row r="1022" spans="1:7" x14ac:dyDescent="0.3">
      <c r="A1022" s="154" t="s">
        <v>683</v>
      </c>
      <c r="B1022" s="77" t="s">
        <v>2478</v>
      </c>
      <c r="C1022" s="92">
        <v>13157</v>
      </c>
      <c r="D1022" s="92" t="s">
        <v>3422</v>
      </c>
      <c r="E1022" s="77">
        <v>8.4565083013999995</v>
      </c>
      <c r="F1022" s="77">
        <v>5.2941356182000003</v>
      </c>
      <c r="G1022" s="155">
        <v>0.88253729410000004</v>
      </c>
    </row>
    <row r="1023" spans="1:7" x14ac:dyDescent="0.3">
      <c r="A1023" s="154" t="s">
        <v>682</v>
      </c>
      <c r="B1023" s="77" t="s">
        <v>2477</v>
      </c>
      <c r="C1023" s="92">
        <v>13157</v>
      </c>
      <c r="D1023" s="92">
        <v>2901510</v>
      </c>
      <c r="E1023" s="77">
        <v>8.4565083013999995</v>
      </c>
      <c r="F1023" s="77">
        <v>5.2941356182000003</v>
      </c>
      <c r="G1023" s="155">
        <v>0.88253729410000004</v>
      </c>
    </row>
    <row r="1024" spans="1:7" x14ac:dyDescent="0.3">
      <c r="A1024" s="154" t="s">
        <v>681</v>
      </c>
      <c r="B1024" s="77" t="s">
        <v>2476</v>
      </c>
      <c r="C1024" s="92">
        <v>12776</v>
      </c>
      <c r="D1024" s="92">
        <v>678372</v>
      </c>
      <c r="E1024" s="77">
        <v>8.1591894129</v>
      </c>
      <c r="F1024" s="77">
        <v>5.1080012869000004</v>
      </c>
      <c r="G1024" s="155">
        <v>0.85150852929999998</v>
      </c>
    </row>
    <row r="1025" spans="1:7" x14ac:dyDescent="0.3">
      <c r="A1025" s="154" t="s">
        <v>679</v>
      </c>
      <c r="B1025" s="77" t="s">
        <v>2475</v>
      </c>
      <c r="C1025" s="92">
        <v>12292</v>
      </c>
      <c r="D1025" s="92">
        <v>600668</v>
      </c>
      <c r="E1025" s="77">
        <v>7.7688792975999998</v>
      </c>
      <c r="F1025" s="77">
        <v>4.8636504732999999</v>
      </c>
      <c r="G1025" s="155">
        <v>0.81077502310000005</v>
      </c>
    </row>
    <row r="1026" spans="1:7" x14ac:dyDescent="0.3">
      <c r="A1026" s="154" t="s">
        <v>678</v>
      </c>
      <c r="B1026" s="77" t="s">
        <v>2474</v>
      </c>
      <c r="C1026" s="92">
        <v>11799</v>
      </c>
      <c r="D1026" s="92">
        <v>2967353</v>
      </c>
      <c r="E1026" s="77">
        <v>7.5405130874999999</v>
      </c>
      <c r="F1026" s="77">
        <v>4.7206834656999996</v>
      </c>
      <c r="G1026" s="155">
        <v>0.78694229100000002</v>
      </c>
    </row>
    <row r="1027" spans="1:7" x14ac:dyDescent="0.3">
      <c r="A1027" s="154" t="s">
        <v>677</v>
      </c>
      <c r="B1027" s="77" t="s">
        <v>2473</v>
      </c>
      <c r="C1027" s="92">
        <v>11353</v>
      </c>
      <c r="D1027" s="92">
        <v>323608</v>
      </c>
      <c r="E1027" s="77">
        <v>7.1805674543000002</v>
      </c>
      <c r="F1027" s="77">
        <v>4.4953421156999998</v>
      </c>
      <c r="G1027" s="155">
        <v>0.74937767990000004</v>
      </c>
    </row>
    <row r="1028" spans="1:7" x14ac:dyDescent="0.3">
      <c r="A1028" s="154" t="s">
        <v>676</v>
      </c>
      <c r="B1028" s="77" t="s">
        <v>2472</v>
      </c>
      <c r="C1028" s="92">
        <v>11329</v>
      </c>
      <c r="D1028" s="92">
        <v>148519</v>
      </c>
      <c r="E1028" s="77">
        <v>7.0856784474000003</v>
      </c>
      <c r="F1028" s="77">
        <v>4.4359375418000004</v>
      </c>
      <c r="G1028" s="155">
        <v>0.73947488260000005</v>
      </c>
    </row>
    <row r="1029" spans="1:7" x14ac:dyDescent="0.3">
      <c r="A1029" s="154" t="s">
        <v>675</v>
      </c>
      <c r="B1029" s="77" t="s">
        <v>2471</v>
      </c>
      <c r="C1029" s="92">
        <v>11369</v>
      </c>
      <c r="D1029" s="92">
        <v>233926</v>
      </c>
      <c r="E1029" s="77">
        <v>6.9920546270999999</v>
      </c>
      <c r="F1029" s="77">
        <v>4.3773250289999996</v>
      </c>
      <c r="G1029" s="155">
        <v>0.72970412269999996</v>
      </c>
    </row>
    <row r="1030" spans="1:7" x14ac:dyDescent="0.3">
      <c r="A1030" s="154" t="s">
        <v>673</v>
      </c>
      <c r="B1030" s="77" t="s">
        <v>2470</v>
      </c>
      <c r="C1030" s="92">
        <v>11499</v>
      </c>
      <c r="D1030" s="92">
        <v>353489</v>
      </c>
      <c r="E1030" s="77">
        <v>7.3254313382999996</v>
      </c>
      <c r="F1030" s="77">
        <v>4.5860330982999997</v>
      </c>
      <c r="G1030" s="155">
        <v>0.76449595039999996</v>
      </c>
    </row>
    <row r="1031" spans="1:7" x14ac:dyDescent="0.3">
      <c r="A1031" s="154" t="s">
        <v>672</v>
      </c>
      <c r="B1031" s="77" t="s">
        <v>2469</v>
      </c>
      <c r="C1031" s="92">
        <v>11592</v>
      </c>
      <c r="D1031" s="92">
        <v>1698972</v>
      </c>
      <c r="E1031" s="77">
        <v>7.3380832059000003</v>
      </c>
      <c r="F1031" s="77">
        <v>4.5939537081999999</v>
      </c>
      <c r="G1031" s="155">
        <v>0.76581632340000005</v>
      </c>
    </row>
    <row r="1032" spans="1:7" x14ac:dyDescent="0.3">
      <c r="A1032" s="154" t="s">
        <v>671</v>
      </c>
      <c r="B1032" s="77" t="s">
        <v>2468</v>
      </c>
      <c r="C1032" s="92">
        <v>11328</v>
      </c>
      <c r="D1032" s="92">
        <v>2463054</v>
      </c>
      <c r="E1032" s="77">
        <v>7.1818326410999997</v>
      </c>
      <c r="F1032" s="77">
        <v>4.4961341766</v>
      </c>
      <c r="G1032" s="155">
        <v>0.74950971720000004</v>
      </c>
    </row>
    <row r="1033" spans="1:7" x14ac:dyDescent="0.3">
      <c r="A1033" s="154" t="s">
        <v>670</v>
      </c>
      <c r="B1033" s="77" t="s">
        <v>2467</v>
      </c>
      <c r="C1033" s="92">
        <v>10814</v>
      </c>
      <c r="D1033" s="92">
        <v>4909994</v>
      </c>
      <c r="E1033" s="77">
        <v>6.9439775302999998</v>
      </c>
      <c r="F1033" s="77">
        <v>4.3472267116000003</v>
      </c>
      <c r="G1033" s="155">
        <v>0.72468670540000002</v>
      </c>
    </row>
    <row r="1034" spans="1:7" x14ac:dyDescent="0.3">
      <c r="A1034" s="154" t="s">
        <v>669</v>
      </c>
      <c r="B1034" s="77" t="s">
        <v>2466</v>
      </c>
      <c r="C1034" s="92">
        <v>10455</v>
      </c>
      <c r="D1034" s="92">
        <v>434285</v>
      </c>
      <c r="E1034" s="77">
        <v>6.6650038497999997</v>
      </c>
      <c r="F1034" s="77">
        <v>4.1725772646000001</v>
      </c>
      <c r="G1034" s="155">
        <v>0.69557248130000005</v>
      </c>
    </row>
    <row r="1035" spans="1:7" x14ac:dyDescent="0.3">
      <c r="A1035" s="154" t="s">
        <v>667</v>
      </c>
      <c r="B1035" s="77" t="s">
        <v>2465</v>
      </c>
      <c r="C1035" s="92">
        <v>10035</v>
      </c>
      <c r="D1035" s="92">
        <v>79198</v>
      </c>
      <c r="E1035" s="77">
        <v>6.4840821432000002</v>
      </c>
      <c r="F1035" s="77">
        <v>4.0593125439</v>
      </c>
      <c r="G1035" s="155">
        <v>0.67669114779999995</v>
      </c>
    </row>
    <row r="1036" spans="1:7" x14ac:dyDescent="0.3">
      <c r="A1036" s="154" t="s">
        <v>666</v>
      </c>
      <c r="B1036" s="77" t="s">
        <v>2464</v>
      </c>
      <c r="C1036" s="92">
        <v>9997</v>
      </c>
      <c r="D1036" s="92">
        <v>252702</v>
      </c>
      <c r="E1036" s="77">
        <v>7.5684080592000003</v>
      </c>
      <c r="F1036" s="77">
        <v>3.5093363895</v>
      </c>
      <c r="G1036" s="155">
        <v>0.65767777709999997</v>
      </c>
    </row>
    <row r="1037" spans="1:7" x14ac:dyDescent="0.3">
      <c r="A1037" s="154" t="s">
        <v>665</v>
      </c>
      <c r="B1037" s="77" t="s">
        <v>2463</v>
      </c>
      <c r="C1037" s="92">
        <v>9938</v>
      </c>
      <c r="D1037" s="92">
        <v>143800</v>
      </c>
      <c r="E1037" s="77">
        <v>7.5213049374000001</v>
      </c>
      <c r="F1037" s="77">
        <v>3.4874955084999999</v>
      </c>
      <c r="G1037" s="155">
        <v>0.65358462080000002</v>
      </c>
    </row>
    <row r="1038" spans="1:7" x14ac:dyDescent="0.3">
      <c r="A1038" s="154" t="s">
        <v>664</v>
      </c>
      <c r="B1038" s="77" t="s">
        <v>2462</v>
      </c>
      <c r="C1038" s="92">
        <v>9935</v>
      </c>
      <c r="D1038" s="92">
        <v>35449</v>
      </c>
      <c r="E1038" s="77">
        <v>7.4833185487999998</v>
      </c>
      <c r="F1038" s="77">
        <v>3.4698818947999999</v>
      </c>
      <c r="G1038" s="155">
        <v>0.65028368839999995</v>
      </c>
    </row>
    <row r="1039" spans="1:7" x14ac:dyDescent="0.3">
      <c r="A1039" s="154" t="s">
        <v>662</v>
      </c>
      <c r="B1039" s="77" t="s">
        <v>2461</v>
      </c>
      <c r="C1039" s="92">
        <v>9940</v>
      </c>
      <c r="D1039" s="92">
        <v>173228</v>
      </c>
      <c r="E1039" s="77">
        <v>7.5972777144999997</v>
      </c>
      <c r="F1039" s="77">
        <v>3.5227227359</v>
      </c>
      <c r="G1039" s="155">
        <v>0.66018648570000005</v>
      </c>
    </row>
    <row r="1040" spans="1:7" x14ac:dyDescent="0.3">
      <c r="A1040" s="154" t="s">
        <v>661</v>
      </c>
      <c r="B1040" s="77" t="s">
        <v>2460</v>
      </c>
      <c r="C1040" s="92">
        <v>9892</v>
      </c>
      <c r="D1040" s="92">
        <v>348509</v>
      </c>
      <c r="E1040" s="77">
        <v>7.5972777144999997</v>
      </c>
      <c r="F1040" s="77">
        <v>3.5227227359</v>
      </c>
      <c r="G1040" s="155">
        <v>0.66018648570000005</v>
      </c>
    </row>
    <row r="1041" spans="1:7" x14ac:dyDescent="0.3">
      <c r="A1041" s="154" t="s">
        <v>660</v>
      </c>
      <c r="B1041" s="77" t="s">
        <v>2459</v>
      </c>
      <c r="C1041" s="92">
        <v>9934</v>
      </c>
      <c r="D1041" s="92">
        <v>127512</v>
      </c>
      <c r="E1041" s="77">
        <v>7.5213049374000001</v>
      </c>
      <c r="F1041" s="77">
        <v>3.4874955084999999</v>
      </c>
      <c r="G1041" s="155">
        <v>0.65358462080000002</v>
      </c>
    </row>
    <row r="1042" spans="1:7" x14ac:dyDescent="0.3">
      <c r="A1042" s="154" t="s">
        <v>659</v>
      </c>
      <c r="B1042" s="77" t="s">
        <v>2458</v>
      </c>
      <c r="C1042" s="92">
        <v>9947</v>
      </c>
      <c r="D1042" s="92">
        <v>82150</v>
      </c>
      <c r="E1042" s="77">
        <v>7.5342203095000002</v>
      </c>
      <c r="F1042" s="77">
        <v>3.4934841371999998</v>
      </c>
      <c r="G1042" s="155">
        <v>0.65470693790000001</v>
      </c>
    </row>
    <row r="1043" spans="1:7" x14ac:dyDescent="0.3">
      <c r="A1043" s="154" t="s">
        <v>657</v>
      </c>
      <c r="B1043" s="77" t="s">
        <v>2457</v>
      </c>
      <c r="C1043" s="92">
        <v>9947</v>
      </c>
      <c r="D1043" s="92">
        <v>83085</v>
      </c>
      <c r="E1043" s="77">
        <v>7.5137076595999996</v>
      </c>
      <c r="F1043" s="77">
        <v>3.4839727857999998</v>
      </c>
      <c r="G1043" s="155">
        <v>0.65292443440000003</v>
      </c>
    </row>
    <row r="1044" spans="1:7" x14ac:dyDescent="0.3">
      <c r="A1044" s="154" t="s">
        <v>656</v>
      </c>
      <c r="B1044" s="77" t="s">
        <v>2456</v>
      </c>
      <c r="C1044" s="92">
        <v>9970</v>
      </c>
      <c r="D1044" s="92">
        <v>311380</v>
      </c>
      <c r="E1044" s="77">
        <v>7.5889207089999999</v>
      </c>
      <c r="F1044" s="77">
        <v>3.5188477409000001</v>
      </c>
      <c r="G1044" s="155">
        <v>0.65946028059999995</v>
      </c>
    </row>
    <row r="1045" spans="1:7" x14ac:dyDescent="0.3">
      <c r="A1045" s="154" t="s">
        <v>655</v>
      </c>
      <c r="B1045" s="77" t="s">
        <v>2455</v>
      </c>
      <c r="C1045" s="92">
        <v>9999</v>
      </c>
      <c r="D1045" s="92">
        <v>145971</v>
      </c>
      <c r="E1045" s="77">
        <v>7.5440967705000004</v>
      </c>
      <c r="F1045" s="77">
        <v>3.4980636767000002</v>
      </c>
      <c r="G1045" s="155">
        <v>0.65556518029999999</v>
      </c>
    </row>
    <row r="1046" spans="1:7" x14ac:dyDescent="0.3">
      <c r="A1046" s="154" t="s">
        <v>654</v>
      </c>
      <c r="B1046" s="77" t="s">
        <v>2454</v>
      </c>
      <c r="C1046" s="92">
        <v>10002</v>
      </c>
      <c r="D1046" s="92">
        <v>4039</v>
      </c>
      <c r="E1046" s="77">
        <v>7.5949985311999999</v>
      </c>
      <c r="F1046" s="77">
        <v>3.5216659191000002</v>
      </c>
      <c r="G1046" s="155">
        <v>0.65998842980000005</v>
      </c>
    </row>
    <row r="1047" spans="1:7" x14ac:dyDescent="0.3">
      <c r="A1047" s="154" t="s">
        <v>652</v>
      </c>
      <c r="B1047" s="77" t="s">
        <v>2453</v>
      </c>
      <c r="C1047" s="92">
        <v>10002</v>
      </c>
      <c r="D1047" s="92">
        <v>75224</v>
      </c>
      <c r="E1047" s="77">
        <v>7.5061103819000001</v>
      </c>
      <c r="F1047" s="77">
        <v>3.4804500631000002</v>
      </c>
      <c r="G1047" s="155">
        <v>0.65226424790000004</v>
      </c>
    </row>
    <row r="1048" spans="1:7" x14ac:dyDescent="0.3">
      <c r="A1048" s="154" t="s">
        <v>651</v>
      </c>
      <c r="B1048" s="77" t="s">
        <v>2452</v>
      </c>
      <c r="C1048" s="92">
        <v>10020</v>
      </c>
      <c r="D1048" s="92">
        <v>64556</v>
      </c>
      <c r="E1048" s="77">
        <v>7.5965179867000003</v>
      </c>
      <c r="F1048" s="77">
        <v>3.5223704636000002</v>
      </c>
      <c r="G1048" s="155">
        <v>0.66012046710000005</v>
      </c>
    </row>
    <row r="1049" spans="1:7" x14ac:dyDescent="0.3">
      <c r="A1049" s="154" t="s">
        <v>650</v>
      </c>
      <c r="B1049" s="77" t="s">
        <v>2451</v>
      </c>
      <c r="C1049" s="92">
        <v>10037</v>
      </c>
      <c r="D1049" s="92">
        <v>3492</v>
      </c>
      <c r="E1049" s="77">
        <v>7.6732504917000002</v>
      </c>
      <c r="F1049" s="77">
        <v>3.5579499632</v>
      </c>
      <c r="G1049" s="155">
        <v>0.66678835059999997</v>
      </c>
    </row>
    <row r="1050" spans="1:7" x14ac:dyDescent="0.3">
      <c r="A1050" s="154" t="s">
        <v>649</v>
      </c>
      <c r="B1050" s="77" t="s">
        <v>2450</v>
      </c>
      <c r="C1050" s="92">
        <v>10037</v>
      </c>
      <c r="D1050" s="92">
        <v>92031</v>
      </c>
      <c r="E1050" s="77">
        <v>7.5213049374000001</v>
      </c>
      <c r="F1050" s="77">
        <v>3.4874955084999999</v>
      </c>
      <c r="G1050" s="155">
        <v>0.65358462080000002</v>
      </c>
    </row>
    <row r="1051" spans="1:7" x14ac:dyDescent="0.3">
      <c r="A1051" s="154" t="s">
        <v>648</v>
      </c>
      <c r="B1051" s="77" t="s">
        <v>2449</v>
      </c>
      <c r="C1051" s="92">
        <v>10067</v>
      </c>
      <c r="D1051" s="92">
        <v>6862</v>
      </c>
      <c r="E1051" s="77">
        <v>7.7051590580999996</v>
      </c>
      <c r="F1051" s="77">
        <v>3.5727453987</v>
      </c>
      <c r="G1051" s="155">
        <v>0.66956113380000004</v>
      </c>
    </row>
    <row r="1052" spans="1:7" x14ac:dyDescent="0.3">
      <c r="A1052" s="154" t="s">
        <v>647</v>
      </c>
      <c r="B1052" s="77" t="s">
        <v>2448</v>
      </c>
      <c r="C1052" s="92">
        <v>10069</v>
      </c>
      <c r="D1052" s="92">
        <v>992407</v>
      </c>
      <c r="E1052" s="77">
        <v>7.0236298538000002</v>
      </c>
      <c r="F1052" s="77">
        <v>3.5223704636000002</v>
      </c>
      <c r="G1052" s="155">
        <v>0.66012046710000005</v>
      </c>
    </row>
    <row r="1053" spans="1:7" x14ac:dyDescent="0.3">
      <c r="A1053" s="154" t="s">
        <v>646</v>
      </c>
      <c r="B1053" s="77" t="s">
        <v>2447</v>
      </c>
      <c r="C1053" s="92">
        <v>10128</v>
      </c>
      <c r="D1053" s="92">
        <v>227761</v>
      </c>
      <c r="E1053" s="77">
        <v>7.1507702681999996</v>
      </c>
      <c r="F1053" s="77">
        <v>3.5861317450999999</v>
      </c>
      <c r="G1053" s="155">
        <v>0.67206984240000001</v>
      </c>
    </row>
    <row r="1054" spans="1:7" x14ac:dyDescent="0.3">
      <c r="A1054" s="154" t="s">
        <v>645</v>
      </c>
      <c r="B1054" s="77" t="s">
        <v>2446</v>
      </c>
      <c r="C1054" s="92">
        <v>10113</v>
      </c>
      <c r="D1054" s="92">
        <v>370816</v>
      </c>
      <c r="E1054" s="77">
        <v>7.024332287</v>
      </c>
      <c r="F1054" s="77">
        <v>3.5227227359</v>
      </c>
      <c r="G1054" s="155">
        <v>0.66018648570000005</v>
      </c>
    </row>
    <row r="1055" spans="1:7" x14ac:dyDescent="0.3">
      <c r="A1055" s="154" t="s">
        <v>644</v>
      </c>
      <c r="B1055" s="77" t="s">
        <v>2445</v>
      </c>
      <c r="C1055" s="92">
        <v>10111</v>
      </c>
      <c r="D1055" s="92">
        <v>282703</v>
      </c>
      <c r="E1055" s="77">
        <v>7.1156486067999998</v>
      </c>
      <c r="F1055" s="77">
        <v>3.5685181314999999</v>
      </c>
      <c r="G1055" s="155">
        <v>0.66876891000000005</v>
      </c>
    </row>
    <row r="1056" spans="1:7" x14ac:dyDescent="0.3">
      <c r="A1056" s="154" t="s">
        <v>643</v>
      </c>
      <c r="B1056" s="77" t="s">
        <v>2444</v>
      </c>
      <c r="C1056" s="92">
        <v>10102</v>
      </c>
      <c r="D1056" s="92">
        <v>203902</v>
      </c>
      <c r="E1056" s="77">
        <v>7.1142437403000001</v>
      </c>
      <c r="F1056" s="77">
        <v>3.5678135868999998</v>
      </c>
      <c r="G1056" s="155">
        <v>0.66863687270000005</v>
      </c>
    </row>
    <row r="1057" spans="1:7" x14ac:dyDescent="0.3">
      <c r="A1057" s="154" t="s">
        <v>641</v>
      </c>
      <c r="B1057" s="77" t="s">
        <v>2443</v>
      </c>
      <c r="C1057" s="92">
        <v>10082</v>
      </c>
      <c r="D1057" s="92">
        <v>1056352</v>
      </c>
      <c r="E1057" s="77">
        <v>7.1100291409</v>
      </c>
      <c r="F1057" s="77">
        <v>3.5656999532999998</v>
      </c>
      <c r="G1057" s="155">
        <v>0.66824076080000006</v>
      </c>
    </row>
    <row r="1058" spans="1:7" x14ac:dyDescent="0.3">
      <c r="A1058" s="154" t="s">
        <v>640</v>
      </c>
      <c r="B1058" s="77" t="s">
        <v>2442</v>
      </c>
      <c r="C1058" s="92">
        <v>10290</v>
      </c>
      <c r="D1058" s="92">
        <v>58515</v>
      </c>
      <c r="E1058" s="77">
        <v>7.024332287</v>
      </c>
      <c r="F1058" s="77">
        <v>3.5227227359</v>
      </c>
      <c r="G1058" s="155">
        <v>0.66018648570000005</v>
      </c>
    </row>
    <row r="1059" spans="1:7" x14ac:dyDescent="0.3">
      <c r="A1059" s="154" t="s">
        <v>639</v>
      </c>
      <c r="B1059" s="77" t="s">
        <v>2441</v>
      </c>
      <c r="C1059" s="92">
        <v>10324</v>
      </c>
      <c r="D1059" s="92">
        <v>335486</v>
      </c>
      <c r="E1059" s="77">
        <v>7.1648189328000003</v>
      </c>
      <c r="F1059" s="77">
        <v>3.5931771906000001</v>
      </c>
      <c r="G1059" s="155">
        <v>0.67339021539999999</v>
      </c>
    </row>
    <row r="1060" spans="1:7" x14ac:dyDescent="0.3">
      <c r="A1060" s="154" t="s">
        <v>638</v>
      </c>
      <c r="B1060" s="77" t="s">
        <v>2440</v>
      </c>
      <c r="C1060" s="92">
        <v>10099</v>
      </c>
      <c r="D1060" s="92">
        <v>1208021</v>
      </c>
      <c r="E1060" s="77">
        <v>7.1170534732000004</v>
      </c>
      <c r="F1060" s="77">
        <v>3.5692226759999999</v>
      </c>
      <c r="G1060" s="155">
        <v>0.66890094730000005</v>
      </c>
    </row>
    <row r="1061" spans="1:7" x14ac:dyDescent="0.3">
      <c r="A1061" s="154" t="s">
        <v>637</v>
      </c>
      <c r="B1061" s="77" t="s">
        <v>2439</v>
      </c>
      <c r="C1061" s="92">
        <v>9650</v>
      </c>
      <c r="D1061" s="92">
        <v>498370</v>
      </c>
      <c r="E1061" s="77">
        <v>6.8121974520000004</v>
      </c>
      <c r="F1061" s="77">
        <v>3.4163365093000002</v>
      </c>
      <c r="G1061" s="155">
        <v>0.64024885379999996</v>
      </c>
    </row>
    <row r="1062" spans="1:7" x14ac:dyDescent="0.3">
      <c r="A1062" s="154" t="s">
        <v>635</v>
      </c>
      <c r="B1062" s="77" t="s">
        <v>2438</v>
      </c>
      <c r="C1062" s="92">
        <v>9317</v>
      </c>
      <c r="D1062" s="92">
        <v>449059</v>
      </c>
      <c r="E1062" s="77">
        <v>6.6028723498000002</v>
      </c>
      <c r="F1062" s="77">
        <v>3.3113593717000001</v>
      </c>
      <c r="G1062" s="155">
        <v>0.62057529659999999</v>
      </c>
    </row>
    <row r="1063" spans="1:7" x14ac:dyDescent="0.3">
      <c r="A1063" s="154" t="s">
        <v>634</v>
      </c>
      <c r="B1063" s="77" t="s">
        <v>2437</v>
      </c>
      <c r="C1063" s="92">
        <v>8756</v>
      </c>
      <c r="D1063" s="92" t="s">
        <v>3422</v>
      </c>
      <c r="E1063" s="77">
        <v>6.2762408985000002</v>
      </c>
      <c r="F1063" s="77">
        <v>3.1475527644999999</v>
      </c>
      <c r="G1063" s="155">
        <v>0.58987662500000004</v>
      </c>
    </row>
    <row r="1064" spans="1:7" x14ac:dyDescent="0.3">
      <c r="A1064" s="154" t="s">
        <v>633</v>
      </c>
      <c r="B1064" s="77" t="s">
        <v>2436</v>
      </c>
      <c r="C1064" s="92">
        <v>8756</v>
      </c>
      <c r="D1064" s="92" t="s">
        <v>3422</v>
      </c>
      <c r="E1064" s="77">
        <v>6.2762408985000002</v>
      </c>
      <c r="F1064" s="77">
        <v>3.1475527644999999</v>
      </c>
      <c r="G1064" s="155">
        <v>0.58987662500000004</v>
      </c>
    </row>
    <row r="1065" spans="1:7" x14ac:dyDescent="0.3">
      <c r="A1065" s="154" t="s">
        <v>632</v>
      </c>
      <c r="B1065" s="77" t="s">
        <v>2435</v>
      </c>
      <c r="C1065" s="92">
        <v>8756</v>
      </c>
      <c r="D1065" s="92" t="s">
        <v>3422</v>
      </c>
      <c r="E1065" s="77">
        <v>6.2762408985000002</v>
      </c>
      <c r="F1065" s="77">
        <v>3.1475527644999999</v>
      </c>
      <c r="G1065" s="155">
        <v>0.58987662500000004</v>
      </c>
    </row>
    <row r="1066" spans="1:7" x14ac:dyDescent="0.3">
      <c r="A1066" s="154" t="s">
        <v>631</v>
      </c>
      <c r="B1066" s="77" t="s">
        <v>2434</v>
      </c>
      <c r="C1066" s="92">
        <v>8756</v>
      </c>
      <c r="D1066" s="92" t="s">
        <v>3422</v>
      </c>
      <c r="E1066" s="77">
        <v>7.2520594558000004</v>
      </c>
      <c r="F1066" s="77">
        <v>3.8973784840999999</v>
      </c>
      <c r="G1066" s="155">
        <v>0.65894190860000001</v>
      </c>
    </row>
    <row r="1067" spans="1:7" x14ac:dyDescent="0.3">
      <c r="A1067" s="154" t="s">
        <v>629</v>
      </c>
      <c r="B1067" s="77" t="s">
        <v>2433</v>
      </c>
      <c r="C1067" s="92">
        <v>8756</v>
      </c>
      <c r="D1067" s="92">
        <v>570730</v>
      </c>
      <c r="E1067" s="77">
        <v>7.2520594558000004</v>
      </c>
      <c r="F1067" s="77">
        <v>3.8973784840999999</v>
      </c>
      <c r="G1067" s="155">
        <v>0.65894190860000001</v>
      </c>
    </row>
    <row r="1068" spans="1:7" x14ac:dyDescent="0.3">
      <c r="A1068" s="154" t="s">
        <v>628</v>
      </c>
      <c r="B1068" s="77" t="s">
        <v>2432</v>
      </c>
      <c r="C1068" s="92">
        <v>8510</v>
      </c>
      <c r="D1068" s="92">
        <v>165929</v>
      </c>
      <c r="E1068" s="77">
        <v>7.0613225814999998</v>
      </c>
      <c r="F1068" s="77">
        <v>3.7948732861000001</v>
      </c>
      <c r="G1068" s="155">
        <v>0.64161103580000001</v>
      </c>
    </row>
    <row r="1069" spans="1:7" x14ac:dyDescent="0.3">
      <c r="A1069" s="154" t="s">
        <v>627</v>
      </c>
      <c r="B1069" s="77" t="s">
        <v>2431</v>
      </c>
      <c r="C1069" s="92">
        <v>8358</v>
      </c>
      <c r="D1069" s="92">
        <v>1388156</v>
      </c>
      <c r="E1069" s="77">
        <v>7.0613225814999998</v>
      </c>
      <c r="F1069" s="77">
        <v>3.7948732861000001</v>
      </c>
      <c r="G1069" s="155">
        <v>0.64161103580000001</v>
      </c>
    </row>
    <row r="1070" spans="1:7" x14ac:dyDescent="0.3">
      <c r="A1070" s="154" t="s">
        <v>626</v>
      </c>
      <c r="B1070" s="77" t="s">
        <v>2430</v>
      </c>
      <c r="C1070" s="92">
        <v>8429</v>
      </c>
      <c r="D1070" s="92">
        <v>16012</v>
      </c>
      <c r="E1070" s="77">
        <v>6.7626367526999998</v>
      </c>
      <c r="F1070" s="77">
        <v>3.6343545079999999</v>
      </c>
      <c r="G1070" s="155">
        <v>0.61447162649999998</v>
      </c>
    </row>
    <row r="1071" spans="1:7" x14ac:dyDescent="0.3">
      <c r="A1071" s="154" t="s">
        <v>625</v>
      </c>
      <c r="B1071" s="77" t="s">
        <v>2429</v>
      </c>
      <c r="C1071" s="92">
        <v>8433</v>
      </c>
      <c r="D1071" s="92">
        <v>4332</v>
      </c>
      <c r="E1071" s="77">
        <v>6.8787021699000004</v>
      </c>
      <c r="F1071" s="77">
        <v>3.6967300115000001</v>
      </c>
      <c r="G1071" s="155">
        <v>0.62501764689999995</v>
      </c>
    </row>
    <row r="1072" spans="1:7" x14ac:dyDescent="0.3">
      <c r="A1072" s="154" t="s">
        <v>623</v>
      </c>
      <c r="B1072" s="77" t="s">
        <v>2428</v>
      </c>
      <c r="C1072" s="92">
        <v>8433</v>
      </c>
      <c r="D1072" s="92">
        <v>191923</v>
      </c>
      <c r="E1072" s="77">
        <v>6.8989933267000003</v>
      </c>
      <c r="F1072" s="77">
        <v>3.7076348198</v>
      </c>
      <c r="G1072" s="155">
        <v>0.62686135679999999</v>
      </c>
    </row>
    <row r="1073" spans="1:7" x14ac:dyDescent="0.3">
      <c r="A1073" s="154" t="s">
        <v>622</v>
      </c>
      <c r="B1073" s="77" t="s">
        <v>2427</v>
      </c>
      <c r="C1073" s="92">
        <v>8384</v>
      </c>
      <c r="D1073" s="92">
        <v>1161</v>
      </c>
      <c r="E1073" s="77">
        <v>6.5986842053999997</v>
      </c>
      <c r="F1073" s="77">
        <v>3.5462436570000002</v>
      </c>
      <c r="G1073" s="155">
        <v>0.59957445070000004</v>
      </c>
    </row>
    <row r="1074" spans="1:7" x14ac:dyDescent="0.3">
      <c r="A1074" s="154" t="s">
        <v>621</v>
      </c>
      <c r="B1074" s="77" t="s">
        <v>2426</v>
      </c>
      <c r="C1074" s="92">
        <v>8385</v>
      </c>
      <c r="D1074" s="92">
        <v>63274</v>
      </c>
      <c r="E1074" s="77">
        <v>6.8665274757999999</v>
      </c>
      <c r="F1074" s="77">
        <v>3.6901871265000001</v>
      </c>
      <c r="G1074" s="155">
        <v>0.62391142099999997</v>
      </c>
    </row>
    <row r="1075" spans="1:7" x14ac:dyDescent="0.3">
      <c r="A1075" s="154" t="s">
        <v>620</v>
      </c>
      <c r="B1075" s="77" t="s">
        <v>2425</v>
      </c>
      <c r="C1075" s="92">
        <v>8407</v>
      </c>
      <c r="D1075" s="92">
        <v>12154</v>
      </c>
      <c r="E1075" s="77">
        <v>6.6554994446000002</v>
      </c>
      <c r="F1075" s="77">
        <v>3.5767771203000001</v>
      </c>
      <c r="G1075" s="155">
        <v>0.60473683830000002</v>
      </c>
    </row>
    <row r="1076" spans="1:7" x14ac:dyDescent="0.3">
      <c r="A1076" s="154" t="s">
        <v>619</v>
      </c>
      <c r="B1076" s="77" t="s">
        <v>2424</v>
      </c>
      <c r="C1076" s="92">
        <v>8413</v>
      </c>
      <c r="D1076" s="92">
        <v>47765</v>
      </c>
      <c r="E1076" s="77">
        <v>6.7285476091999996</v>
      </c>
      <c r="F1076" s="77">
        <v>3.6160344301</v>
      </c>
      <c r="G1076" s="155">
        <v>0.61137419390000003</v>
      </c>
    </row>
    <row r="1077" spans="1:7" x14ac:dyDescent="0.3">
      <c r="A1077" s="154" t="s">
        <v>617</v>
      </c>
      <c r="B1077" s="77" t="s">
        <v>2423</v>
      </c>
      <c r="C1077" s="92">
        <v>8438</v>
      </c>
      <c r="D1077" s="92">
        <v>17300</v>
      </c>
      <c r="E1077" s="77">
        <v>6.6968934045999999</v>
      </c>
      <c r="F1077" s="77">
        <v>3.5990229292000002</v>
      </c>
      <c r="G1077" s="155">
        <v>0.60849800649999997</v>
      </c>
    </row>
    <row r="1078" spans="1:7" x14ac:dyDescent="0.3">
      <c r="A1078" s="154" t="s">
        <v>616</v>
      </c>
      <c r="B1078" s="77" t="s">
        <v>2422</v>
      </c>
      <c r="C1078" s="92">
        <v>8444</v>
      </c>
      <c r="D1078" s="92">
        <v>10946</v>
      </c>
      <c r="E1078" s="77">
        <v>6.7123146837999998</v>
      </c>
      <c r="F1078" s="77">
        <v>3.6073105834999999</v>
      </c>
      <c r="G1078" s="155">
        <v>0.60989922600000002</v>
      </c>
    </row>
    <row r="1079" spans="1:7" x14ac:dyDescent="0.3">
      <c r="A1079" s="154" t="s">
        <v>615</v>
      </c>
      <c r="B1079" s="77" t="s">
        <v>2421</v>
      </c>
      <c r="C1079" s="92">
        <v>8446</v>
      </c>
      <c r="D1079" s="92">
        <v>200802</v>
      </c>
      <c r="E1079" s="77">
        <v>6.8989933267000003</v>
      </c>
      <c r="F1079" s="77">
        <v>3.7076348198</v>
      </c>
      <c r="G1079" s="155">
        <v>0.62686135679999999</v>
      </c>
    </row>
    <row r="1080" spans="1:7" x14ac:dyDescent="0.3">
      <c r="A1080" s="154" t="s">
        <v>613</v>
      </c>
      <c r="B1080" s="77" t="s">
        <v>2420</v>
      </c>
      <c r="C1080" s="92">
        <v>8398</v>
      </c>
      <c r="D1080" s="92">
        <v>112150</v>
      </c>
      <c r="E1080" s="77">
        <v>6.8989933267000003</v>
      </c>
      <c r="F1080" s="77">
        <v>3.7076348198</v>
      </c>
      <c r="G1080" s="155">
        <v>0.62686135679999999</v>
      </c>
    </row>
    <row r="1081" spans="1:7" x14ac:dyDescent="0.3">
      <c r="A1081" s="154" t="s">
        <v>612</v>
      </c>
      <c r="B1081" s="77" t="s">
        <v>2419</v>
      </c>
      <c r="C1081" s="92">
        <v>8366</v>
      </c>
      <c r="D1081" s="92">
        <v>195535</v>
      </c>
      <c r="E1081" s="77">
        <v>6.8989933267000003</v>
      </c>
      <c r="F1081" s="77">
        <v>3.7076348198</v>
      </c>
      <c r="G1081" s="155">
        <v>0.62686135679999999</v>
      </c>
    </row>
    <row r="1082" spans="1:7" x14ac:dyDescent="0.3">
      <c r="A1082" s="154" t="s">
        <v>611</v>
      </c>
      <c r="B1082" s="77" t="s">
        <v>2418</v>
      </c>
      <c r="C1082" s="92">
        <v>8262</v>
      </c>
      <c r="D1082" s="92">
        <v>109807</v>
      </c>
      <c r="E1082" s="77">
        <v>6.8989933267000003</v>
      </c>
      <c r="F1082" s="77">
        <v>3.7076348198</v>
      </c>
      <c r="G1082" s="155">
        <v>0.62686135679999999</v>
      </c>
    </row>
    <row r="1083" spans="1:7" x14ac:dyDescent="0.3">
      <c r="A1083" s="154" t="s">
        <v>610</v>
      </c>
      <c r="B1083" s="77" t="s">
        <v>2417</v>
      </c>
      <c r="C1083" s="92">
        <v>8254</v>
      </c>
      <c r="D1083" s="92">
        <v>17832</v>
      </c>
      <c r="E1083" s="77">
        <v>6.6554994446000002</v>
      </c>
      <c r="F1083" s="77">
        <v>3.5767771203000001</v>
      </c>
      <c r="G1083" s="155">
        <v>0.60473683830000002</v>
      </c>
    </row>
    <row r="1084" spans="1:7" x14ac:dyDescent="0.3">
      <c r="A1084" s="154" t="s">
        <v>609</v>
      </c>
      <c r="B1084" s="77" t="s">
        <v>2416</v>
      </c>
      <c r="C1084" s="92">
        <v>8258</v>
      </c>
      <c r="D1084" s="92">
        <v>7928</v>
      </c>
      <c r="E1084" s="77">
        <v>6.7050098673000003</v>
      </c>
      <c r="F1084" s="77">
        <v>3.6033848525000001</v>
      </c>
      <c r="G1084" s="155">
        <v>0.60923549040000002</v>
      </c>
    </row>
    <row r="1085" spans="1:7" x14ac:dyDescent="0.3">
      <c r="A1085" s="154" t="s">
        <v>607</v>
      </c>
      <c r="B1085" s="77" t="s">
        <v>2415</v>
      </c>
      <c r="C1085" s="92">
        <v>8256</v>
      </c>
      <c r="D1085" s="92">
        <v>75348</v>
      </c>
      <c r="E1085" s="77">
        <v>6.6149171309000003</v>
      </c>
      <c r="F1085" s="77">
        <v>3.5549675036999999</v>
      </c>
      <c r="G1085" s="155">
        <v>0.60104941860000005</v>
      </c>
    </row>
    <row r="1086" spans="1:7" x14ac:dyDescent="0.3">
      <c r="A1086" s="154" t="s">
        <v>606</v>
      </c>
      <c r="B1086" s="77" t="s">
        <v>2414</v>
      </c>
      <c r="C1086" s="92">
        <v>8211</v>
      </c>
      <c r="D1086" s="92">
        <v>1980</v>
      </c>
      <c r="E1086" s="77">
        <v>6.6571227370999999</v>
      </c>
      <c r="F1086" s="77">
        <v>3.5776495049000001</v>
      </c>
      <c r="G1086" s="155">
        <v>0.60488433509999995</v>
      </c>
    </row>
    <row r="1087" spans="1:7" x14ac:dyDescent="0.3">
      <c r="A1087" s="154" t="s">
        <v>605</v>
      </c>
      <c r="B1087" s="77" t="s">
        <v>2413</v>
      </c>
      <c r="C1087" s="92">
        <v>8210</v>
      </c>
      <c r="D1087" s="92">
        <v>140628</v>
      </c>
      <c r="E1087" s="77">
        <v>6.5743348171999996</v>
      </c>
      <c r="F1087" s="77">
        <v>3.5331578870999998</v>
      </c>
      <c r="G1087" s="155">
        <v>0.59736199879999996</v>
      </c>
    </row>
    <row r="1088" spans="1:7" x14ac:dyDescent="0.3">
      <c r="A1088" s="154" t="s">
        <v>604</v>
      </c>
      <c r="B1088" s="77" t="s">
        <v>2412</v>
      </c>
      <c r="C1088" s="92">
        <v>8105</v>
      </c>
      <c r="D1088" s="92">
        <v>71621</v>
      </c>
      <c r="E1088" s="77">
        <v>6.6554994446000002</v>
      </c>
      <c r="F1088" s="77">
        <v>3.5767771203000001</v>
      </c>
      <c r="G1088" s="155">
        <v>0.60473683830000002</v>
      </c>
    </row>
    <row r="1089" spans="1:7" x14ac:dyDescent="0.3">
      <c r="A1089" s="154" t="s">
        <v>603</v>
      </c>
      <c r="B1089" s="77" t="s">
        <v>2411</v>
      </c>
      <c r="C1089" s="92">
        <v>8086</v>
      </c>
      <c r="D1089" s="92">
        <v>106153</v>
      </c>
      <c r="E1089" s="77">
        <v>6.5662183545000001</v>
      </c>
      <c r="F1089" s="77">
        <v>3.5287959637999999</v>
      </c>
      <c r="G1089" s="155">
        <v>0.59662451490000001</v>
      </c>
    </row>
    <row r="1090" spans="1:7" x14ac:dyDescent="0.3">
      <c r="A1090" s="154" t="s">
        <v>601</v>
      </c>
      <c r="B1090" s="77" t="s">
        <v>2410</v>
      </c>
      <c r="C1090" s="92">
        <v>8087</v>
      </c>
      <c r="D1090" s="92">
        <v>52968</v>
      </c>
      <c r="E1090" s="77">
        <v>6.4639509239999997</v>
      </c>
      <c r="F1090" s="77">
        <v>3.4738357299999998</v>
      </c>
      <c r="G1090" s="155">
        <v>0.58733221710000005</v>
      </c>
    </row>
    <row r="1091" spans="1:7" x14ac:dyDescent="0.3">
      <c r="A1091" s="154" t="s">
        <v>600</v>
      </c>
      <c r="B1091" s="77" t="s">
        <v>2409</v>
      </c>
      <c r="C1091" s="92">
        <v>8105</v>
      </c>
      <c r="D1091" s="92">
        <v>14196</v>
      </c>
      <c r="E1091" s="77">
        <v>6.6522528594999999</v>
      </c>
      <c r="F1091" s="77">
        <v>3.5750323508999999</v>
      </c>
      <c r="G1091" s="155">
        <v>0.60444184479999996</v>
      </c>
    </row>
    <row r="1092" spans="1:7" x14ac:dyDescent="0.3">
      <c r="A1092" s="154" t="s">
        <v>599</v>
      </c>
      <c r="B1092" s="77" t="s">
        <v>2408</v>
      </c>
      <c r="C1092" s="92">
        <v>8110</v>
      </c>
      <c r="D1092" s="92">
        <v>79254</v>
      </c>
      <c r="E1092" s="77">
        <v>6.6554994446000002</v>
      </c>
      <c r="F1092" s="77">
        <v>3.5767771203000001</v>
      </c>
      <c r="G1092" s="155">
        <v>0.60473683830000002</v>
      </c>
    </row>
    <row r="1093" spans="1:7" x14ac:dyDescent="0.3">
      <c r="A1093" s="154" t="s">
        <v>598</v>
      </c>
      <c r="B1093" s="77" t="s">
        <v>2407</v>
      </c>
      <c r="C1093" s="92">
        <v>8124</v>
      </c>
      <c r="D1093" s="92">
        <v>11420</v>
      </c>
      <c r="E1093" s="77">
        <v>6.5240127482999997</v>
      </c>
      <c r="F1093" s="77">
        <v>3.5061139625000002</v>
      </c>
      <c r="G1093" s="155">
        <v>0.59278959840000001</v>
      </c>
    </row>
    <row r="1094" spans="1:7" x14ac:dyDescent="0.3">
      <c r="A1094" s="154" t="s">
        <v>596</v>
      </c>
      <c r="B1094" s="77" t="s">
        <v>2406</v>
      </c>
      <c r="C1094" s="92">
        <v>8123</v>
      </c>
      <c r="D1094" s="92">
        <v>136795</v>
      </c>
      <c r="E1094" s="77">
        <v>6.6709207238000001</v>
      </c>
      <c r="F1094" s="77">
        <v>3.5850647746000002</v>
      </c>
      <c r="G1094" s="155">
        <v>0.60613805779999996</v>
      </c>
    </row>
    <row r="1095" spans="1:7" x14ac:dyDescent="0.3">
      <c r="A1095" s="154" t="s">
        <v>595</v>
      </c>
      <c r="B1095" s="77" t="s">
        <v>2405</v>
      </c>
      <c r="C1095" s="92">
        <v>8080</v>
      </c>
      <c r="D1095" s="92">
        <v>74333</v>
      </c>
      <c r="E1095" s="77">
        <v>6.5783930485999997</v>
      </c>
      <c r="F1095" s="77">
        <v>3.5353388486999999</v>
      </c>
      <c r="G1095" s="155">
        <v>0.59773074079999999</v>
      </c>
    </row>
    <row r="1096" spans="1:7" x14ac:dyDescent="0.3">
      <c r="A1096" s="154" t="s">
        <v>594</v>
      </c>
      <c r="B1096" s="77" t="s">
        <v>2404</v>
      </c>
      <c r="C1096" s="92">
        <v>8040</v>
      </c>
      <c r="D1096" s="92">
        <v>57294</v>
      </c>
      <c r="E1096" s="77">
        <v>6.7366640719999999</v>
      </c>
      <c r="F1096" s="77">
        <v>3.6203963533999999</v>
      </c>
      <c r="G1096" s="155">
        <v>0.61211167779999998</v>
      </c>
    </row>
    <row r="1097" spans="1:7" x14ac:dyDescent="0.3">
      <c r="A1097" s="154" t="s">
        <v>593</v>
      </c>
      <c r="B1097" s="77" t="s">
        <v>2403</v>
      </c>
      <c r="C1097" s="92">
        <v>8021</v>
      </c>
      <c r="D1097" s="92">
        <v>1115998</v>
      </c>
      <c r="E1097" s="77">
        <v>6.7602018139000002</v>
      </c>
      <c r="F1097" s="77">
        <v>3.6330459310999998</v>
      </c>
      <c r="G1097" s="155">
        <v>0.61425038129999998</v>
      </c>
    </row>
    <row r="1098" spans="1:7" x14ac:dyDescent="0.3">
      <c r="A1098" s="154" t="s">
        <v>592</v>
      </c>
      <c r="B1098" s="77" t="s">
        <v>2402</v>
      </c>
      <c r="C1098" s="92">
        <v>7937</v>
      </c>
      <c r="D1098" s="92">
        <v>65875</v>
      </c>
      <c r="E1098" s="77">
        <v>6.3316525814000002</v>
      </c>
      <c r="F1098" s="77">
        <v>3.4027363798999999</v>
      </c>
      <c r="G1098" s="155">
        <v>0.57531122879999996</v>
      </c>
    </row>
    <row r="1099" spans="1:7" x14ac:dyDescent="0.3">
      <c r="A1099" s="154" t="s">
        <v>590</v>
      </c>
      <c r="B1099" s="77" t="s">
        <v>2401</v>
      </c>
      <c r="C1099" s="92">
        <v>7961</v>
      </c>
      <c r="D1099" s="92">
        <v>126691</v>
      </c>
      <c r="E1099" s="77">
        <v>6.3332758738999999</v>
      </c>
      <c r="F1099" s="77">
        <v>3.4036087645999999</v>
      </c>
      <c r="G1099" s="155">
        <v>0.5754587256</v>
      </c>
    </row>
    <row r="1100" spans="1:7" x14ac:dyDescent="0.3">
      <c r="A1100" s="154" t="s">
        <v>589</v>
      </c>
      <c r="B1100" s="77" t="s">
        <v>2400</v>
      </c>
      <c r="C1100" s="92">
        <v>7950</v>
      </c>
      <c r="D1100" s="92">
        <v>1588</v>
      </c>
      <c r="E1100" s="77">
        <v>6.3795397114999997</v>
      </c>
      <c r="F1100" s="77">
        <v>3.4284717274999998</v>
      </c>
      <c r="G1100" s="155">
        <v>0.57966238410000004</v>
      </c>
    </row>
    <row r="1101" spans="1:7" x14ac:dyDescent="0.3">
      <c r="A1101" s="154" t="s">
        <v>588</v>
      </c>
      <c r="B1101" s="77" t="s">
        <v>2399</v>
      </c>
      <c r="C1101" s="92">
        <v>7950</v>
      </c>
      <c r="D1101" s="92">
        <v>550</v>
      </c>
      <c r="E1101" s="77">
        <v>6.6392665191000004</v>
      </c>
      <c r="F1101" s="77">
        <v>3.5680532735999999</v>
      </c>
      <c r="G1101" s="155">
        <v>0.60326187040000001</v>
      </c>
    </row>
    <row r="1102" spans="1:7" x14ac:dyDescent="0.3">
      <c r="A1102" s="154" t="s">
        <v>587</v>
      </c>
      <c r="B1102" s="77" t="s">
        <v>2398</v>
      </c>
      <c r="C1102" s="92">
        <v>7950</v>
      </c>
      <c r="D1102" s="92">
        <v>21414</v>
      </c>
      <c r="E1102" s="77">
        <v>6.6473829818999999</v>
      </c>
      <c r="F1102" s="77">
        <v>3.5724151969000002</v>
      </c>
      <c r="G1102" s="155">
        <v>0.60399935439999997</v>
      </c>
    </row>
    <row r="1103" spans="1:7" x14ac:dyDescent="0.3">
      <c r="A1103" s="154" t="s">
        <v>586</v>
      </c>
      <c r="B1103" s="77" t="s">
        <v>2397</v>
      </c>
      <c r="C1103" s="92">
        <v>7939</v>
      </c>
      <c r="D1103" s="92">
        <v>35567</v>
      </c>
      <c r="E1103" s="77">
        <v>6.4923585436</v>
      </c>
      <c r="F1103" s="77">
        <v>3.4891024615999999</v>
      </c>
      <c r="G1103" s="155">
        <v>0.58991341100000005</v>
      </c>
    </row>
    <row r="1104" spans="1:7" x14ac:dyDescent="0.3">
      <c r="A1104" s="154" t="s">
        <v>584</v>
      </c>
      <c r="B1104" s="77" t="s">
        <v>2396</v>
      </c>
      <c r="C1104" s="92">
        <v>7934</v>
      </c>
      <c r="D1104" s="92">
        <v>15308</v>
      </c>
      <c r="E1104" s="77">
        <v>6.3324642277000001</v>
      </c>
      <c r="F1104" s="77">
        <v>3.4031725721999999</v>
      </c>
      <c r="G1104" s="155">
        <v>0.57538497720000004</v>
      </c>
    </row>
    <row r="1105" spans="1:7" x14ac:dyDescent="0.3">
      <c r="A1105" s="154" t="s">
        <v>583</v>
      </c>
      <c r="B1105" s="77" t="s">
        <v>2395</v>
      </c>
      <c r="C1105" s="92">
        <v>7939</v>
      </c>
      <c r="D1105" s="92">
        <v>63457</v>
      </c>
      <c r="E1105" s="77">
        <v>6.4931701898999998</v>
      </c>
      <c r="F1105" s="77">
        <v>3.4895386539</v>
      </c>
      <c r="G1105" s="155">
        <v>0.58998715940000002</v>
      </c>
    </row>
    <row r="1106" spans="1:7" x14ac:dyDescent="0.3">
      <c r="A1106" s="154" t="s">
        <v>582</v>
      </c>
      <c r="B1106" s="77" t="s">
        <v>2394</v>
      </c>
      <c r="C1106" s="92">
        <v>7937</v>
      </c>
      <c r="D1106" s="92">
        <v>2623652</v>
      </c>
      <c r="E1106" s="77">
        <v>6.4525878762</v>
      </c>
      <c r="F1106" s="77">
        <v>3.4677290372999998</v>
      </c>
      <c r="G1106" s="155">
        <v>0.58629973960000004</v>
      </c>
    </row>
    <row r="1107" spans="1:7" x14ac:dyDescent="0.3">
      <c r="A1107" s="154" t="s">
        <v>581</v>
      </c>
      <c r="B1107" s="77" t="s">
        <v>2393</v>
      </c>
      <c r="C1107" s="92">
        <v>7581</v>
      </c>
      <c r="D1107" s="92">
        <v>50150</v>
      </c>
      <c r="E1107" s="77">
        <v>6.1685116804</v>
      </c>
      <c r="F1107" s="77">
        <v>3.3150617212000002</v>
      </c>
      <c r="G1107" s="155">
        <v>0.56048780139999999</v>
      </c>
    </row>
    <row r="1108" spans="1:7" x14ac:dyDescent="0.3">
      <c r="A1108" s="154" t="s">
        <v>580</v>
      </c>
      <c r="B1108" s="77" t="s">
        <v>2392</v>
      </c>
      <c r="C1108" s="92">
        <v>7581</v>
      </c>
      <c r="D1108" s="92">
        <v>8354</v>
      </c>
      <c r="E1108" s="77">
        <v>6.0467647393000004</v>
      </c>
      <c r="F1108" s="77">
        <v>3.2496328714999998</v>
      </c>
      <c r="G1108" s="155">
        <v>0.54942554210000005</v>
      </c>
    </row>
    <row r="1109" spans="1:7" x14ac:dyDescent="0.3">
      <c r="A1109" s="154" t="s">
        <v>578</v>
      </c>
      <c r="B1109" s="77" t="s">
        <v>2391</v>
      </c>
      <c r="C1109" s="92">
        <v>7588</v>
      </c>
      <c r="D1109" s="92">
        <v>126671</v>
      </c>
      <c r="E1109" s="77">
        <v>6.2034124701</v>
      </c>
      <c r="F1109" s="77">
        <v>3.3338179915000001</v>
      </c>
      <c r="G1109" s="155">
        <v>0.56365898240000001</v>
      </c>
    </row>
    <row r="1110" spans="1:7" x14ac:dyDescent="0.3">
      <c r="A1110" s="154" t="s">
        <v>577</v>
      </c>
      <c r="B1110" s="77" t="s">
        <v>2390</v>
      </c>
      <c r="C1110" s="92">
        <v>7595</v>
      </c>
      <c r="D1110" s="92">
        <v>34136</v>
      </c>
      <c r="E1110" s="77">
        <v>6.0873470530000002</v>
      </c>
      <c r="F1110" s="77">
        <v>3.2714424879999999</v>
      </c>
      <c r="G1110" s="155">
        <v>0.55311296190000003</v>
      </c>
    </row>
    <row r="1111" spans="1:7" x14ac:dyDescent="0.3">
      <c r="A1111" s="154" t="s">
        <v>576</v>
      </c>
      <c r="B1111" s="77" t="s">
        <v>2389</v>
      </c>
      <c r="C1111" s="92">
        <v>7603</v>
      </c>
      <c r="D1111" s="92">
        <v>1166881</v>
      </c>
      <c r="E1111" s="77">
        <v>6.1766281431000003</v>
      </c>
      <c r="F1111" s="77">
        <v>3.3194236445</v>
      </c>
      <c r="G1111" s="155">
        <v>0.56122528530000004</v>
      </c>
    </row>
    <row r="1112" spans="1:7" x14ac:dyDescent="0.3">
      <c r="A1112" s="154" t="s">
        <v>575</v>
      </c>
      <c r="B1112" s="77" t="s">
        <v>2388</v>
      </c>
      <c r="C1112" s="92">
        <v>7609</v>
      </c>
      <c r="D1112" s="92">
        <v>4589</v>
      </c>
      <c r="E1112" s="77">
        <v>6.0800422364999998</v>
      </c>
      <c r="F1112" s="77">
        <v>3.2675167571000001</v>
      </c>
      <c r="G1112" s="155">
        <v>0.55244922630000004</v>
      </c>
    </row>
    <row r="1113" spans="1:7" x14ac:dyDescent="0.3">
      <c r="A1113" s="154" t="s">
        <v>574</v>
      </c>
      <c r="B1113" s="77" t="s">
        <v>2387</v>
      </c>
      <c r="C1113" s="92">
        <v>7611</v>
      </c>
      <c r="D1113" s="92">
        <v>50301</v>
      </c>
      <c r="E1113" s="77">
        <v>6.1068265636000003</v>
      </c>
      <c r="F1113" s="77">
        <v>3.2819111040000002</v>
      </c>
      <c r="G1113" s="155">
        <v>0.55488292340000001</v>
      </c>
    </row>
    <row r="1114" spans="1:7" x14ac:dyDescent="0.3">
      <c r="A1114" s="154" t="s">
        <v>572</v>
      </c>
      <c r="B1114" s="77" t="s">
        <v>2386</v>
      </c>
      <c r="C1114" s="92">
        <v>7609</v>
      </c>
      <c r="D1114" s="92">
        <v>410691</v>
      </c>
      <c r="E1114" s="77">
        <v>6.2090939939999998</v>
      </c>
      <c r="F1114" s="77">
        <v>3.3368713377999999</v>
      </c>
      <c r="G1114" s="155">
        <v>0.56417522109999996</v>
      </c>
    </row>
    <row r="1115" spans="1:7" x14ac:dyDescent="0.3">
      <c r="A1115" s="154" t="s">
        <v>571</v>
      </c>
      <c r="B1115" s="77" t="s">
        <v>2385</v>
      </c>
      <c r="C1115" s="92">
        <v>7506</v>
      </c>
      <c r="D1115" s="92">
        <v>141534</v>
      </c>
      <c r="E1115" s="77">
        <v>6.0711141274999996</v>
      </c>
      <c r="F1115" s="77">
        <v>3.2627186413999998</v>
      </c>
      <c r="G1115" s="155">
        <v>0.55163799400000002</v>
      </c>
    </row>
    <row r="1116" spans="1:7" x14ac:dyDescent="0.3">
      <c r="A1116" s="154" t="s">
        <v>570</v>
      </c>
      <c r="B1116" s="77" t="s">
        <v>2384</v>
      </c>
      <c r="C1116" s="92">
        <v>7513</v>
      </c>
      <c r="D1116" s="92">
        <v>138110</v>
      </c>
      <c r="E1116" s="77">
        <v>6.0873470530000002</v>
      </c>
      <c r="F1116" s="77">
        <v>3.2714424879999999</v>
      </c>
      <c r="G1116" s="155">
        <v>0.55311296190000003</v>
      </c>
    </row>
    <row r="1117" spans="1:7" x14ac:dyDescent="0.3">
      <c r="A1117" s="154" t="s">
        <v>569</v>
      </c>
      <c r="B1117" s="77" t="s">
        <v>2383</v>
      </c>
      <c r="C1117" s="92">
        <v>7504</v>
      </c>
      <c r="D1117" s="92">
        <v>217930</v>
      </c>
      <c r="E1117" s="77">
        <v>6.0475763856000002</v>
      </c>
      <c r="F1117" s="77">
        <v>3.2500690637999998</v>
      </c>
      <c r="G1117" s="155">
        <v>0.54949929050000001</v>
      </c>
    </row>
    <row r="1118" spans="1:7" x14ac:dyDescent="0.3">
      <c r="A1118" s="154" t="s">
        <v>566</v>
      </c>
      <c r="B1118" s="77" t="s">
        <v>2382</v>
      </c>
      <c r="C1118" s="92">
        <v>7485</v>
      </c>
      <c r="D1118" s="92">
        <v>16017</v>
      </c>
      <c r="E1118" s="77">
        <v>6.1181896114000001</v>
      </c>
      <c r="F1118" s="77">
        <v>3.2880177966000002</v>
      </c>
      <c r="G1118" s="155">
        <v>0.55591540090000002</v>
      </c>
    </row>
    <row r="1119" spans="1:7" x14ac:dyDescent="0.3">
      <c r="A1119" s="154" t="s">
        <v>565</v>
      </c>
      <c r="B1119" s="77" t="s">
        <v>2381</v>
      </c>
      <c r="C1119" s="92">
        <v>7485</v>
      </c>
      <c r="D1119" s="92">
        <v>8627</v>
      </c>
      <c r="E1119" s="77">
        <v>6.0711141274999996</v>
      </c>
      <c r="F1119" s="77">
        <v>3.2627186413999998</v>
      </c>
      <c r="G1119" s="155">
        <v>0.55163799400000002</v>
      </c>
    </row>
    <row r="1120" spans="1:7" x14ac:dyDescent="0.3">
      <c r="A1120" s="154" t="s">
        <v>564</v>
      </c>
      <c r="B1120" s="77" t="s">
        <v>2380</v>
      </c>
      <c r="C1120" s="92">
        <v>7486</v>
      </c>
      <c r="D1120" s="92">
        <v>152000</v>
      </c>
      <c r="E1120" s="77">
        <v>6.0865354067000004</v>
      </c>
      <c r="F1120" s="77">
        <v>3.2710062956999999</v>
      </c>
      <c r="G1120" s="155">
        <v>0.55303921349999996</v>
      </c>
    </row>
    <row r="1121" spans="1:7" x14ac:dyDescent="0.3">
      <c r="A1121" s="154" t="s">
        <v>563</v>
      </c>
      <c r="B1121" s="77" t="s">
        <v>2379</v>
      </c>
      <c r="C1121" s="92">
        <v>7498</v>
      </c>
      <c r="D1121" s="92">
        <v>169677</v>
      </c>
      <c r="E1121" s="77">
        <v>6.1035799785</v>
      </c>
      <c r="F1121" s="77">
        <v>3.2801663347000001</v>
      </c>
      <c r="G1121" s="155">
        <v>0.55458792980000005</v>
      </c>
    </row>
    <row r="1122" spans="1:7" x14ac:dyDescent="0.3">
      <c r="A1122" s="154" t="s">
        <v>562</v>
      </c>
      <c r="B1122" s="77" t="s">
        <v>2378</v>
      </c>
      <c r="C1122" s="92">
        <v>7520</v>
      </c>
      <c r="D1122" s="92">
        <v>696767</v>
      </c>
      <c r="E1122" s="77">
        <v>6.0978984545000001</v>
      </c>
      <c r="F1122" s="77">
        <v>3.2771129883999999</v>
      </c>
      <c r="G1122" s="155">
        <v>0.55407169099999998</v>
      </c>
    </row>
    <row r="1123" spans="1:7" x14ac:dyDescent="0.3">
      <c r="A1123" s="154" t="s">
        <v>560</v>
      </c>
      <c r="B1123" s="77" t="s">
        <v>2377</v>
      </c>
      <c r="C1123" s="92">
        <v>7471</v>
      </c>
      <c r="D1123" s="92">
        <v>738839</v>
      </c>
      <c r="E1123" s="77">
        <v>6.0873470530000002</v>
      </c>
      <c r="F1123" s="77">
        <v>3.2714424879999999</v>
      </c>
      <c r="G1123" s="155">
        <v>0.55311296190000003</v>
      </c>
    </row>
    <row r="1124" spans="1:7" x14ac:dyDescent="0.3">
      <c r="A1124" s="154" t="s">
        <v>559</v>
      </c>
      <c r="B1124" s="77" t="s">
        <v>2376</v>
      </c>
      <c r="C1124" s="92">
        <v>7400</v>
      </c>
      <c r="D1124" s="92">
        <v>2035704</v>
      </c>
      <c r="E1124" s="77">
        <v>5.9664117581999996</v>
      </c>
      <c r="F1124" s="77">
        <v>3.2064498306</v>
      </c>
      <c r="G1124" s="155">
        <v>0.54212445099999995</v>
      </c>
    </row>
    <row r="1125" spans="1:7" x14ac:dyDescent="0.3">
      <c r="A1125" s="154" t="s">
        <v>558</v>
      </c>
      <c r="B1125" s="77" t="s">
        <v>2375</v>
      </c>
      <c r="C1125" s="92">
        <v>7282</v>
      </c>
      <c r="D1125" s="92">
        <v>168919</v>
      </c>
      <c r="E1125" s="77">
        <v>6.0069940719000003</v>
      </c>
      <c r="F1125" s="77">
        <v>3.2282594472000001</v>
      </c>
      <c r="G1125" s="155">
        <v>0.54581187080000004</v>
      </c>
    </row>
    <row r="1126" spans="1:7" x14ac:dyDescent="0.3">
      <c r="A1126" s="154" t="s">
        <v>557</v>
      </c>
      <c r="B1126" s="77" t="s">
        <v>2374</v>
      </c>
      <c r="C1126" s="92">
        <v>7204</v>
      </c>
      <c r="D1126" s="92">
        <v>82872</v>
      </c>
      <c r="E1126" s="77">
        <v>6.0053707792999997</v>
      </c>
      <c r="F1126" s="77">
        <v>3.2273870625000001</v>
      </c>
      <c r="G1126" s="155">
        <v>0.54566437400000001</v>
      </c>
    </row>
    <row r="1127" spans="1:7" x14ac:dyDescent="0.3">
      <c r="A1127" s="154" t="s">
        <v>556</v>
      </c>
      <c r="B1127" s="77" t="s">
        <v>2373</v>
      </c>
      <c r="C1127" s="92">
        <v>7170</v>
      </c>
      <c r="D1127" s="92">
        <v>60212</v>
      </c>
      <c r="E1127" s="77">
        <v>5.9972543166000003</v>
      </c>
      <c r="F1127" s="77">
        <v>3.2230251392000002</v>
      </c>
      <c r="G1127" s="155">
        <v>0.54492689009999995</v>
      </c>
    </row>
    <row r="1128" spans="1:7" x14ac:dyDescent="0.3">
      <c r="A1128" s="154" t="s">
        <v>555</v>
      </c>
      <c r="B1128" s="77" t="s">
        <v>3425</v>
      </c>
      <c r="C1128" s="92">
        <v>7135</v>
      </c>
      <c r="D1128" s="92">
        <v>534030</v>
      </c>
      <c r="E1128" s="77">
        <v>6.0297201675999998</v>
      </c>
      <c r="F1128" s="77">
        <v>3.2404728325000001</v>
      </c>
      <c r="G1128" s="155">
        <v>0.54787682589999998</v>
      </c>
    </row>
    <row r="1129" spans="1:7" x14ac:dyDescent="0.3">
      <c r="A1129" s="154" t="s">
        <v>554</v>
      </c>
      <c r="B1129" s="77" t="s">
        <v>2372</v>
      </c>
      <c r="C1129" s="92">
        <v>7076</v>
      </c>
      <c r="D1129" s="92">
        <v>109644</v>
      </c>
      <c r="E1129" s="77">
        <v>6.5383240010000003</v>
      </c>
      <c r="F1129" s="77">
        <v>3.0272796347000002</v>
      </c>
      <c r="G1129" s="155">
        <v>0.59042349750000001</v>
      </c>
    </row>
    <row r="1130" spans="1:7" x14ac:dyDescent="0.3">
      <c r="A1130" s="154" t="s">
        <v>553</v>
      </c>
      <c r="B1130" s="77" t="s">
        <v>2371</v>
      </c>
      <c r="C1130" s="92">
        <v>7161</v>
      </c>
      <c r="D1130" s="92" t="s">
        <v>3422</v>
      </c>
      <c r="E1130" s="77">
        <v>7.0913165781999998</v>
      </c>
      <c r="F1130" s="77">
        <v>3.2833182108000001</v>
      </c>
      <c r="G1130" s="155">
        <v>0.64035981320000002</v>
      </c>
    </row>
    <row r="1131" spans="1:7" x14ac:dyDescent="0.3">
      <c r="A1131" s="154" t="s">
        <v>552</v>
      </c>
      <c r="B1131" s="77" t="s">
        <v>2370</v>
      </c>
      <c r="C1131" s="92">
        <v>7161</v>
      </c>
      <c r="D1131" s="92" t="s">
        <v>3422</v>
      </c>
      <c r="E1131" s="77">
        <v>7.0913165781999998</v>
      </c>
      <c r="F1131" s="77">
        <v>3.2833182108000001</v>
      </c>
      <c r="G1131" s="155">
        <v>0.64035981320000002</v>
      </c>
    </row>
    <row r="1132" spans="1:7" x14ac:dyDescent="0.3">
      <c r="A1132" s="154" t="s">
        <v>551</v>
      </c>
      <c r="B1132" s="77" t="s">
        <v>2369</v>
      </c>
      <c r="C1132" s="92">
        <v>7161</v>
      </c>
      <c r="D1132" s="92" t="s">
        <v>3422</v>
      </c>
      <c r="E1132" s="77">
        <v>7.0913165781999998</v>
      </c>
      <c r="F1132" s="77">
        <v>3.2833182108000001</v>
      </c>
      <c r="G1132" s="155">
        <v>0.64035981320000002</v>
      </c>
    </row>
    <row r="1133" spans="1:7" x14ac:dyDescent="0.3">
      <c r="A1133" s="154" t="s">
        <v>549</v>
      </c>
      <c r="B1133" s="77" t="s">
        <v>2368</v>
      </c>
      <c r="C1133" s="92">
        <v>7561</v>
      </c>
      <c r="D1133" s="92" t="s">
        <v>3422</v>
      </c>
      <c r="E1133" s="77">
        <v>7.0913165781999998</v>
      </c>
      <c r="F1133" s="77">
        <v>3.2833182108000001</v>
      </c>
      <c r="G1133" s="155">
        <v>0.64035981320000002</v>
      </c>
    </row>
    <row r="1134" spans="1:7" x14ac:dyDescent="0.3">
      <c r="A1134" s="154" t="s">
        <v>548</v>
      </c>
      <c r="B1134" s="77" t="s">
        <v>2367</v>
      </c>
      <c r="C1134" s="92">
        <v>7561</v>
      </c>
      <c r="D1134" s="92" t="s">
        <v>3422</v>
      </c>
      <c r="E1134" s="77">
        <v>7.0913165781999998</v>
      </c>
      <c r="F1134" s="77">
        <v>3.2833182108000001</v>
      </c>
      <c r="G1134" s="155">
        <v>0.64035981320000002</v>
      </c>
    </row>
    <row r="1135" spans="1:7" x14ac:dyDescent="0.3">
      <c r="A1135" s="154" t="s">
        <v>547</v>
      </c>
      <c r="B1135" s="77" t="s">
        <v>2366</v>
      </c>
      <c r="C1135" s="92">
        <v>7561</v>
      </c>
      <c r="D1135" s="92" t="s">
        <v>3422</v>
      </c>
      <c r="E1135" s="77">
        <v>7.0913165781999998</v>
      </c>
      <c r="F1135" s="77">
        <v>3.2833182108000001</v>
      </c>
      <c r="G1135" s="155">
        <v>0.64035981320000002</v>
      </c>
    </row>
    <row r="1136" spans="1:7" x14ac:dyDescent="0.3">
      <c r="A1136" s="154" t="s">
        <v>546</v>
      </c>
      <c r="B1136" s="77" t="s">
        <v>2365</v>
      </c>
      <c r="C1136" s="92">
        <v>7561</v>
      </c>
      <c r="D1136" s="92">
        <v>122718</v>
      </c>
      <c r="E1136" s="77">
        <v>7.0913165781999998</v>
      </c>
      <c r="F1136" s="77">
        <v>3.2833182108000001</v>
      </c>
      <c r="G1136" s="155">
        <v>0.64035981320000002</v>
      </c>
    </row>
    <row r="1137" spans="1:7" x14ac:dyDescent="0.3">
      <c r="A1137" s="154" t="s">
        <v>545</v>
      </c>
      <c r="B1137" s="77" t="s">
        <v>2364</v>
      </c>
      <c r="C1137" s="92">
        <v>7543</v>
      </c>
      <c r="D1137" s="92" t="s">
        <v>3422</v>
      </c>
      <c r="E1137" s="77">
        <v>6.8032027985000001</v>
      </c>
      <c r="F1137" s="77">
        <v>3.1499199611000002</v>
      </c>
      <c r="G1137" s="155">
        <v>0.61434257309999996</v>
      </c>
    </row>
    <row r="1138" spans="1:7" x14ac:dyDescent="0.3">
      <c r="A1138" s="154" t="s">
        <v>543</v>
      </c>
      <c r="B1138" s="77" t="s">
        <v>2363</v>
      </c>
      <c r="C1138" s="92">
        <v>7543</v>
      </c>
      <c r="D1138" s="92" t="s">
        <v>3422</v>
      </c>
      <c r="E1138" s="77">
        <v>6.8032027985000001</v>
      </c>
      <c r="F1138" s="77">
        <v>3.1499199611000002</v>
      </c>
      <c r="G1138" s="155">
        <v>0.61434257309999996</v>
      </c>
    </row>
    <row r="1139" spans="1:7" x14ac:dyDescent="0.3">
      <c r="A1139" s="154" t="s">
        <v>542</v>
      </c>
      <c r="B1139" s="77" t="s">
        <v>2362</v>
      </c>
      <c r="C1139" s="92">
        <v>7543</v>
      </c>
      <c r="D1139" s="92" t="s">
        <v>3422</v>
      </c>
      <c r="E1139" s="77">
        <v>6.8032027985000001</v>
      </c>
      <c r="F1139" s="77">
        <v>3.1499199611000002</v>
      </c>
      <c r="G1139" s="155">
        <v>0.61434257309999996</v>
      </c>
    </row>
    <row r="1140" spans="1:7" x14ac:dyDescent="0.3">
      <c r="A1140" s="154" t="s">
        <v>541</v>
      </c>
      <c r="B1140" s="77" t="s">
        <v>2361</v>
      </c>
      <c r="C1140" s="92">
        <v>7543</v>
      </c>
      <c r="D1140" s="92" t="s">
        <v>3422</v>
      </c>
      <c r="E1140" s="77">
        <v>6.8032027985000001</v>
      </c>
      <c r="F1140" s="77">
        <v>3.1499199611000002</v>
      </c>
      <c r="G1140" s="155">
        <v>0.61434257309999996</v>
      </c>
    </row>
    <row r="1141" spans="1:7" x14ac:dyDescent="0.3">
      <c r="A1141" s="154" t="s">
        <v>540</v>
      </c>
      <c r="B1141" s="77" t="s">
        <v>2360</v>
      </c>
      <c r="C1141" s="92">
        <v>7543</v>
      </c>
      <c r="D1141" s="92" t="s">
        <v>3422</v>
      </c>
      <c r="E1141" s="77">
        <v>6.8032027985000001</v>
      </c>
      <c r="F1141" s="77">
        <v>3.1499199611000002</v>
      </c>
      <c r="G1141" s="155">
        <v>0.61434257309999996</v>
      </c>
    </row>
    <row r="1142" spans="1:7" x14ac:dyDescent="0.3">
      <c r="A1142" s="154" t="s">
        <v>539</v>
      </c>
      <c r="B1142" s="77" t="s">
        <v>2359</v>
      </c>
      <c r="C1142" s="92">
        <v>7543</v>
      </c>
      <c r="D1142" s="92">
        <v>3978</v>
      </c>
      <c r="E1142" s="77">
        <v>6.8032027985000001</v>
      </c>
      <c r="F1142" s="77">
        <v>3.1499199611000002</v>
      </c>
      <c r="G1142" s="155">
        <v>0.61434257309999996</v>
      </c>
    </row>
    <row r="1143" spans="1:7" x14ac:dyDescent="0.3">
      <c r="A1143" s="154" t="s">
        <v>537</v>
      </c>
      <c r="B1143" s="77" t="s">
        <v>2358</v>
      </c>
      <c r="C1143" s="92">
        <v>7545</v>
      </c>
      <c r="D1143" s="92">
        <v>10800</v>
      </c>
      <c r="E1143" s="77">
        <v>7.2310294789</v>
      </c>
      <c r="F1143" s="77">
        <v>3.1490228031999998</v>
      </c>
      <c r="G1143" s="155">
        <v>0.63448495260000004</v>
      </c>
    </row>
    <row r="1144" spans="1:7" x14ac:dyDescent="0.3">
      <c r="A1144" s="154" t="s">
        <v>536</v>
      </c>
      <c r="B1144" s="77" t="s">
        <v>2357</v>
      </c>
      <c r="C1144" s="92">
        <v>7546</v>
      </c>
      <c r="D1144" s="92">
        <v>37050</v>
      </c>
      <c r="E1144" s="77">
        <v>7.2214646251000003</v>
      </c>
      <c r="F1144" s="77">
        <v>3.1448574292</v>
      </c>
      <c r="G1144" s="155">
        <v>0.6336456868</v>
      </c>
    </row>
    <row r="1145" spans="1:7" x14ac:dyDescent="0.3">
      <c r="A1145" s="154" t="s">
        <v>535</v>
      </c>
      <c r="B1145" s="77" t="s">
        <v>2356</v>
      </c>
      <c r="C1145" s="92">
        <v>7550</v>
      </c>
      <c r="D1145" s="92">
        <v>80998</v>
      </c>
      <c r="E1145" s="77">
        <v>7.1736403559999999</v>
      </c>
      <c r="F1145" s="77">
        <v>3.1240305587999999</v>
      </c>
      <c r="G1145" s="155">
        <v>0.62944935769999999</v>
      </c>
    </row>
    <row r="1146" spans="1:7" x14ac:dyDescent="0.3">
      <c r="A1146" s="154" t="s">
        <v>533</v>
      </c>
      <c r="B1146" s="77" t="s">
        <v>2355</v>
      </c>
      <c r="C1146" s="92">
        <v>7596</v>
      </c>
      <c r="D1146" s="92">
        <v>34125</v>
      </c>
      <c r="E1146" s="77">
        <v>7.0751223618000001</v>
      </c>
      <c r="F1146" s="77">
        <v>3.0811272058000001</v>
      </c>
      <c r="G1146" s="155">
        <v>0.62080491989999997</v>
      </c>
    </row>
    <row r="1147" spans="1:7" x14ac:dyDescent="0.3">
      <c r="A1147" s="154" t="s">
        <v>532</v>
      </c>
      <c r="B1147" s="77" t="s">
        <v>2354</v>
      </c>
      <c r="C1147" s="92">
        <v>7622</v>
      </c>
      <c r="D1147" s="92">
        <v>32066</v>
      </c>
      <c r="E1147" s="77">
        <v>7.0492972565000001</v>
      </c>
      <c r="F1147" s="77">
        <v>3.0698806957999998</v>
      </c>
      <c r="G1147" s="155">
        <v>0.61853890219999996</v>
      </c>
    </row>
    <row r="1148" spans="1:7" x14ac:dyDescent="0.3">
      <c r="A1148" s="154" t="s">
        <v>531</v>
      </c>
      <c r="B1148" s="77" t="s">
        <v>2353</v>
      </c>
      <c r="C1148" s="92">
        <v>7650</v>
      </c>
      <c r="D1148" s="92">
        <v>7796</v>
      </c>
      <c r="E1148" s="77">
        <v>7.0206026951</v>
      </c>
      <c r="F1148" s="77">
        <v>3.0573845734999998</v>
      </c>
      <c r="G1148" s="155">
        <v>0.61602110470000004</v>
      </c>
    </row>
    <row r="1149" spans="1:7" x14ac:dyDescent="0.3">
      <c r="A1149" s="154" t="s">
        <v>530</v>
      </c>
      <c r="B1149" s="77" t="s">
        <v>2352</v>
      </c>
      <c r="C1149" s="92">
        <v>7656</v>
      </c>
      <c r="D1149" s="92">
        <v>9225</v>
      </c>
      <c r="E1149" s="77">
        <v>6.6430758744</v>
      </c>
      <c r="F1149" s="77">
        <v>2.7280496541999999</v>
      </c>
      <c r="G1149" s="155">
        <v>0.68938842619999996</v>
      </c>
    </row>
    <row r="1150" spans="1:7" x14ac:dyDescent="0.3">
      <c r="A1150" s="154" t="s">
        <v>529</v>
      </c>
      <c r="B1150" s="77" t="s">
        <v>2351</v>
      </c>
      <c r="C1150" s="92">
        <v>7662</v>
      </c>
      <c r="D1150" s="92">
        <v>6130</v>
      </c>
      <c r="E1150" s="77">
        <v>6.6873570221999996</v>
      </c>
      <c r="F1150" s="77">
        <v>2.7462341777999999</v>
      </c>
      <c r="G1150" s="155">
        <v>0.69398372379999995</v>
      </c>
    </row>
    <row r="1151" spans="1:7" x14ac:dyDescent="0.3">
      <c r="A1151" s="154" t="s">
        <v>528</v>
      </c>
      <c r="B1151" s="77" t="s">
        <v>2350</v>
      </c>
      <c r="C1151" s="92">
        <v>7666</v>
      </c>
      <c r="D1151" s="92">
        <v>15262</v>
      </c>
      <c r="E1151" s="77">
        <v>6.9042442770000001</v>
      </c>
      <c r="F1151" s="77">
        <v>2.8353012322</v>
      </c>
      <c r="G1151" s="155">
        <v>0.71649130400000005</v>
      </c>
    </row>
    <row r="1152" spans="1:7" x14ac:dyDescent="0.3">
      <c r="A1152" s="154" t="s">
        <v>527</v>
      </c>
      <c r="B1152" s="77" t="s">
        <v>2349</v>
      </c>
      <c r="C1152" s="92">
        <v>7673</v>
      </c>
      <c r="D1152" s="92">
        <v>115853</v>
      </c>
      <c r="E1152" s="77">
        <v>6.6792237502000003</v>
      </c>
      <c r="F1152" s="77">
        <v>2.7428941631999999</v>
      </c>
      <c r="G1152" s="155">
        <v>0.69313968950000004</v>
      </c>
    </row>
    <row r="1153" spans="1:7" x14ac:dyDescent="0.3">
      <c r="A1153" s="154" t="s">
        <v>526</v>
      </c>
      <c r="B1153" s="77" t="s">
        <v>2348</v>
      </c>
      <c r="C1153" s="92">
        <v>7780</v>
      </c>
      <c r="D1153" s="92">
        <v>54428</v>
      </c>
      <c r="E1153" s="77">
        <v>6.7226012010999998</v>
      </c>
      <c r="F1153" s="77">
        <v>2.7607075741</v>
      </c>
      <c r="G1153" s="155">
        <v>0.69764120559999998</v>
      </c>
    </row>
    <row r="1154" spans="1:7" x14ac:dyDescent="0.3">
      <c r="A1154" s="154" t="s">
        <v>525</v>
      </c>
      <c r="B1154" s="77" t="s">
        <v>2347</v>
      </c>
      <c r="C1154" s="92">
        <v>7830</v>
      </c>
      <c r="D1154" s="92">
        <v>55766</v>
      </c>
      <c r="E1154" s="77">
        <v>6.7668823490000003</v>
      </c>
      <c r="F1154" s="77">
        <v>2.7788920977</v>
      </c>
      <c r="G1154" s="155">
        <v>0.70223650319999997</v>
      </c>
    </row>
    <row r="1155" spans="1:7" x14ac:dyDescent="0.3">
      <c r="A1155" s="154" t="s">
        <v>524</v>
      </c>
      <c r="B1155" s="77" t="s">
        <v>2346</v>
      </c>
      <c r="C1155" s="92">
        <v>7882</v>
      </c>
      <c r="D1155" s="92">
        <v>28442</v>
      </c>
      <c r="E1155" s="77">
        <v>6.9313551839</v>
      </c>
      <c r="F1155" s="77">
        <v>2.8464346140000001</v>
      </c>
      <c r="G1155" s="155">
        <v>0.71930475159999996</v>
      </c>
    </row>
    <row r="1156" spans="1:7" x14ac:dyDescent="0.3">
      <c r="A1156" s="154" t="s">
        <v>522</v>
      </c>
      <c r="B1156" s="77" t="s">
        <v>2345</v>
      </c>
      <c r="C1156" s="92">
        <v>7909</v>
      </c>
      <c r="D1156" s="92">
        <v>29796</v>
      </c>
      <c r="E1156" s="77">
        <v>6.8283337378000004</v>
      </c>
      <c r="F1156" s="77">
        <v>2.8041277631999999</v>
      </c>
      <c r="G1156" s="155">
        <v>0.70861365099999996</v>
      </c>
    </row>
    <row r="1157" spans="1:7" x14ac:dyDescent="0.3">
      <c r="A1157" s="154" t="s">
        <v>521</v>
      </c>
      <c r="B1157" s="77" t="s">
        <v>2344</v>
      </c>
      <c r="C1157" s="92">
        <v>7936</v>
      </c>
      <c r="D1157" s="92">
        <v>2792</v>
      </c>
      <c r="E1157" s="77">
        <v>6.8328522222999997</v>
      </c>
      <c r="F1157" s="77">
        <v>2.8059833267999998</v>
      </c>
      <c r="G1157" s="155">
        <v>0.70908255890000005</v>
      </c>
    </row>
    <row r="1158" spans="1:7" x14ac:dyDescent="0.3">
      <c r="A1158" s="154" t="s">
        <v>520</v>
      </c>
      <c r="B1158" s="77" t="s">
        <v>2343</v>
      </c>
      <c r="C1158" s="92">
        <v>7938</v>
      </c>
      <c r="D1158" s="92">
        <v>9533</v>
      </c>
      <c r="E1158" s="77">
        <v>6.8952073080999998</v>
      </c>
      <c r="F1158" s="77">
        <v>2.8315901049000001</v>
      </c>
      <c r="G1158" s="155">
        <v>0.71555348819999998</v>
      </c>
    </row>
    <row r="1159" spans="1:7" x14ac:dyDescent="0.3">
      <c r="A1159" s="154" t="s">
        <v>518</v>
      </c>
      <c r="B1159" s="77" t="s">
        <v>2342</v>
      </c>
      <c r="C1159" s="92">
        <v>7945</v>
      </c>
      <c r="D1159" s="92">
        <v>600140</v>
      </c>
      <c r="E1159" s="77">
        <v>7.2286714623000003</v>
      </c>
      <c r="F1159" s="77">
        <v>2.9685307011000002</v>
      </c>
      <c r="G1159" s="155">
        <v>0.75015889280000003</v>
      </c>
    </row>
    <row r="1160" spans="1:7" x14ac:dyDescent="0.3">
      <c r="A1160" s="154" t="s">
        <v>517</v>
      </c>
      <c r="B1160" s="77" t="s">
        <v>2341</v>
      </c>
      <c r="C1160" s="92">
        <v>7779</v>
      </c>
      <c r="D1160" s="92">
        <v>23181</v>
      </c>
      <c r="E1160" s="77">
        <v>6.7777267116999997</v>
      </c>
      <c r="F1160" s="77">
        <v>2.7833454505000002</v>
      </c>
      <c r="G1160" s="155">
        <v>0.70336188219999995</v>
      </c>
    </row>
    <row r="1161" spans="1:7" x14ac:dyDescent="0.3">
      <c r="A1161" s="154" t="s">
        <v>516</v>
      </c>
      <c r="B1161" s="77" t="s">
        <v>2340</v>
      </c>
      <c r="C1161" s="92">
        <v>7795</v>
      </c>
      <c r="D1161" s="92">
        <v>208011</v>
      </c>
      <c r="E1161" s="77">
        <v>7.0217248734000002</v>
      </c>
      <c r="F1161" s="77">
        <v>2.8835458866999999</v>
      </c>
      <c r="G1161" s="155">
        <v>0.72868290999999996</v>
      </c>
    </row>
    <row r="1162" spans="1:7" x14ac:dyDescent="0.3">
      <c r="A1162" s="154" t="s">
        <v>515</v>
      </c>
      <c r="B1162" s="77" t="s">
        <v>2339</v>
      </c>
      <c r="C1162" s="92">
        <v>7770</v>
      </c>
      <c r="D1162" s="92">
        <v>42917</v>
      </c>
      <c r="E1162" s="77">
        <v>6.9937102696000002</v>
      </c>
      <c r="F1162" s="77">
        <v>2.8720413920999999</v>
      </c>
      <c r="G1162" s="155">
        <v>0.7257756809</v>
      </c>
    </row>
    <row r="1163" spans="1:7" x14ac:dyDescent="0.3">
      <c r="A1163" s="154" t="s">
        <v>514</v>
      </c>
      <c r="B1163" s="77" t="s">
        <v>2338</v>
      </c>
      <c r="C1163" s="92">
        <v>7783</v>
      </c>
      <c r="D1163" s="92">
        <v>1711191</v>
      </c>
      <c r="E1163" s="77">
        <v>7.0425099018999999</v>
      </c>
      <c r="F1163" s="77">
        <v>2.8920814793999998</v>
      </c>
      <c r="G1163" s="155">
        <v>0.73083988639999997</v>
      </c>
    </row>
    <row r="1164" spans="1:7" x14ac:dyDescent="0.3">
      <c r="A1164" s="154" t="s">
        <v>512</v>
      </c>
      <c r="B1164" s="77" t="s">
        <v>2337</v>
      </c>
      <c r="C1164" s="92">
        <v>7423</v>
      </c>
      <c r="D1164" s="92">
        <v>1000</v>
      </c>
      <c r="E1164" s="77">
        <v>6.6521128433000003</v>
      </c>
      <c r="F1164" s="77">
        <v>2.7317607813999998</v>
      </c>
      <c r="G1164" s="155">
        <v>0.69032624200000003</v>
      </c>
    </row>
    <row r="1165" spans="1:7" x14ac:dyDescent="0.3">
      <c r="A1165" s="154" t="s">
        <v>511</v>
      </c>
      <c r="B1165" s="77" t="s">
        <v>2336</v>
      </c>
      <c r="C1165" s="92">
        <v>7423</v>
      </c>
      <c r="D1165" s="92">
        <v>434</v>
      </c>
      <c r="E1165" s="77">
        <v>6.8039339216999997</v>
      </c>
      <c r="F1165" s="77">
        <v>2.7941077194999999</v>
      </c>
      <c r="G1165" s="155">
        <v>0.70608154820000002</v>
      </c>
    </row>
    <row r="1166" spans="1:7" x14ac:dyDescent="0.3">
      <c r="A1166" s="154" t="s">
        <v>510</v>
      </c>
      <c r="B1166" s="77" t="s">
        <v>2335</v>
      </c>
      <c r="C1166" s="92">
        <v>7423</v>
      </c>
      <c r="D1166" s="92">
        <v>16348</v>
      </c>
      <c r="E1166" s="77">
        <v>6.8174893751000001</v>
      </c>
      <c r="F1166" s="77">
        <v>2.7996744104000002</v>
      </c>
      <c r="G1166" s="155">
        <v>0.70748827189999997</v>
      </c>
    </row>
    <row r="1167" spans="1:7" x14ac:dyDescent="0.3">
      <c r="A1167" s="154" t="s">
        <v>509</v>
      </c>
      <c r="B1167" s="77" t="s">
        <v>2334</v>
      </c>
      <c r="C1167" s="92">
        <v>7422</v>
      </c>
      <c r="D1167" s="92">
        <v>11110</v>
      </c>
      <c r="E1167" s="77">
        <v>6.7063346570000002</v>
      </c>
      <c r="F1167" s="77">
        <v>2.754027545</v>
      </c>
      <c r="G1167" s="155">
        <v>0.69595313709999995</v>
      </c>
    </row>
    <row r="1168" spans="1:7" x14ac:dyDescent="0.3">
      <c r="A1168" s="154" t="s">
        <v>508</v>
      </c>
      <c r="B1168" s="77" t="s">
        <v>2333</v>
      </c>
      <c r="C1168" s="92">
        <v>7420</v>
      </c>
      <c r="D1168" s="92">
        <v>35867</v>
      </c>
      <c r="E1168" s="77">
        <v>6.6918755066999998</v>
      </c>
      <c r="F1168" s="77">
        <v>2.7480897413999998</v>
      </c>
      <c r="G1168" s="155">
        <v>0.69445263170000004</v>
      </c>
    </row>
    <row r="1169" spans="1:7" x14ac:dyDescent="0.3">
      <c r="A1169" s="154" t="s">
        <v>506</v>
      </c>
      <c r="B1169" s="77" t="s">
        <v>2332</v>
      </c>
      <c r="C1169" s="92">
        <v>7417</v>
      </c>
      <c r="D1169" s="92">
        <v>4135</v>
      </c>
      <c r="E1169" s="77">
        <v>6.6521128433000003</v>
      </c>
      <c r="F1169" s="77">
        <v>2.7317607813999998</v>
      </c>
      <c r="G1169" s="155">
        <v>0.69032624200000003</v>
      </c>
    </row>
    <row r="1170" spans="1:7" x14ac:dyDescent="0.3">
      <c r="A1170" s="154" t="s">
        <v>505</v>
      </c>
      <c r="B1170" s="77" t="s">
        <v>2331</v>
      </c>
      <c r="C1170" s="92">
        <v>7417</v>
      </c>
      <c r="D1170" s="92">
        <v>52185</v>
      </c>
      <c r="E1170" s="77">
        <v>6.8364670098999998</v>
      </c>
      <c r="F1170" s="77">
        <v>2.8074677776999999</v>
      </c>
      <c r="G1170" s="155">
        <v>0.70945768519999997</v>
      </c>
    </row>
    <row r="1171" spans="1:7" x14ac:dyDescent="0.3">
      <c r="A1171" s="154" t="s">
        <v>504</v>
      </c>
      <c r="B1171" s="77" t="s">
        <v>2330</v>
      </c>
      <c r="C1171" s="92">
        <v>7412</v>
      </c>
      <c r="D1171" s="92">
        <v>63686</v>
      </c>
      <c r="E1171" s="77">
        <v>6.7397714421000003</v>
      </c>
      <c r="F1171" s="77">
        <v>2.7677587158999999</v>
      </c>
      <c r="G1171" s="155">
        <v>0.69942305569999996</v>
      </c>
    </row>
    <row r="1172" spans="1:7" x14ac:dyDescent="0.3">
      <c r="A1172" s="154" t="s">
        <v>503</v>
      </c>
      <c r="B1172" s="77" t="s">
        <v>2329</v>
      </c>
      <c r="C1172" s="92">
        <v>7406</v>
      </c>
      <c r="D1172" s="92">
        <v>24471</v>
      </c>
      <c r="E1172" s="77">
        <v>6.7867636807</v>
      </c>
      <c r="F1172" s="77">
        <v>2.7870565777</v>
      </c>
      <c r="G1172" s="155">
        <v>0.70429969810000004</v>
      </c>
    </row>
    <row r="1173" spans="1:7" x14ac:dyDescent="0.3">
      <c r="A1173" s="154" t="s">
        <v>502</v>
      </c>
      <c r="B1173" s="77" t="s">
        <v>2328</v>
      </c>
      <c r="C1173" s="92">
        <v>7405</v>
      </c>
      <c r="D1173" s="92">
        <v>59438</v>
      </c>
      <c r="E1173" s="77">
        <v>6.6873570221999996</v>
      </c>
      <c r="F1173" s="77">
        <v>2.7462341777999999</v>
      </c>
      <c r="G1173" s="155">
        <v>0.69398372379999995</v>
      </c>
    </row>
    <row r="1174" spans="1:7" x14ac:dyDescent="0.3">
      <c r="A1174" s="154" t="s">
        <v>500</v>
      </c>
      <c r="B1174" s="77" t="s">
        <v>2327</v>
      </c>
      <c r="C1174" s="92">
        <v>7406</v>
      </c>
      <c r="D1174" s="92">
        <v>38778</v>
      </c>
      <c r="E1174" s="77">
        <v>6.5897577576000002</v>
      </c>
      <c r="F1174" s="77">
        <v>2.7061540033</v>
      </c>
      <c r="G1174" s="155">
        <v>0.6838553127</v>
      </c>
    </row>
    <row r="1175" spans="1:7" x14ac:dyDescent="0.3">
      <c r="A1175" s="154" t="s">
        <v>499</v>
      </c>
      <c r="B1175" s="77" t="s">
        <v>2326</v>
      </c>
      <c r="C1175" s="92">
        <v>7416</v>
      </c>
      <c r="D1175" s="92">
        <v>41534</v>
      </c>
      <c r="E1175" s="77">
        <v>6.5834318793</v>
      </c>
      <c r="F1175" s="77">
        <v>2.7035562141999998</v>
      </c>
      <c r="G1175" s="155">
        <v>0.6831988416</v>
      </c>
    </row>
    <row r="1176" spans="1:7" x14ac:dyDescent="0.3">
      <c r="A1176" s="154" t="s">
        <v>498</v>
      </c>
      <c r="B1176" s="77" t="s">
        <v>2325</v>
      </c>
      <c r="C1176" s="92">
        <v>7430</v>
      </c>
      <c r="D1176" s="92">
        <v>14155</v>
      </c>
      <c r="E1176" s="77">
        <v>6.6783200533000002</v>
      </c>
      <c r="F1176" s="77">
        <v>2.7425230505</v>
      </c>
      <c r="G1176" s="155">
        <v>0.69304590799999999</v>
      </c>
    </row>
    <row r="1177" spans="1:7" x14ac:dyDescent="0.3">
      <c r="A1177" s="154" t="s">
        <v>497</v>
      </c>
      <c r="B1177" s="77" t="s">
        <v>2324</v>
      </c>
      <c r="C1177" s="92">
        <v>7433</v>
      </c>
      <c r="D1177" s="92">
        <v>37300</v>
      </c>
      <c r="E1177" s="77">
        <v>6.6557276309000004</v>
      </c>
      <c r="F1177" s="77">
        <v>2.7332452323999998</v>
      </c>
      <c r="G1177" s="155">
        <v>0.69070136839999996</v>
      </c>
    </row>
    <row r="1178" spans="1:7" x14ac:dyDescent="0.3">
      <c r="A1178" s="154" t="s">
        <v>496</v>
      </c>
      <c r="B1178" s="77" t="s">
        <v>2323</v>
      </c>
      <c r="C1178" s="92">
        <v>7438</v>
      </c>
      <c r="D1178" s="92">
        <v>16309</v>
      </c>
      <c r="E1178" s="77">
        <v>6.6512091464000003</v>
      </c>
      <c r="F1178" s="77">
        <v>2.7313896686999999</v>
      </c>
      <c r="G1178" s="155">
        <v>0.69023246039999997</v>
      </c>
    </row>
    <row r="1179" spans="1:7" x14ac:dyDescent="0.3">
      <c r="A1179" s="154" t="s">
        <v>494</v>
      </c>
      <c r="B1179" s="77" t="s">
        <v>2322</v>
      </c>
      <c r="C1179" s="92">
        <v>7442</v>
      </c>
      <c r="D1179" s="92">
        <v>58376</v>
      </c>
      <c r="E1179" s="77">
        <v>6.6494017527000002</v>
      </c>
      <c r="F1179" s="77">
        <v>2.7306474433000001</v>
      </c>
      <c r="G1179" s="155">
        <v>0.69004489729999996</v>
      </c>
    </row>
    <row r="1180" spans="1:7" x14ac:dyDescent="0.3">
      <c r="A1180" s="154" t="s">
        <v>493</v>
      </c>
      <c r="B1180" s="77" t="s">
        <v>2321</v>
      </c>
      <c r="C1180" s="92">
        <v>7455</v>
      </c>
      <c r="D1180" s="92">
        <v>62110</v>
      </c>
      <c r="E1180" s="77">
        <v>6.8220078596000002</v>
      </c>
      <c r="F1180" s="77">
        <v>2.8015299741000002</v>
      </c>
      <c r="G1180" s="155">
        <v>0.70795717989999996</v>
      </c>
    </row>
    <row r="1181" spans="1:7" x14ac:dyDescent="0.3">
      <c r="A1181" s="154" t="s">
        <v>492</v>
      </c>
      <c r="B1181" s="77" t="s">
        <v>2320</v>
      </c>
      <c r="C1181" s="92">
        <v>7465</v>
      </c>
      <c r="D1181" s="92">
        <v>11686</v>
      </c>
      <c r="E1181" s="77">
        <v>6.7063346570000002</v>
      </c>
      <c r="F1181" s="77">
        <v>2.754027545</v>
      </c>
      <c r="G1181" s="155">
        <v>0.69595313709999995</v>
      </c>
    </row>
    <row r="1182" spans="1:7" x14ac:dyDescent="0.3">
      <c r="A1182" s="154" t="s">
        <v>491</v>
      </c>
      <c r="B1182" s="77" t="s">
        <v>2319</v>
      </c>
      <c r="C1182" s="92">
        <v>7465</v>
      </c>
      <c r="D1182" s="92">
        <v>15695</v>
      </c>
      <c r="E1182" s="77">
        <v>6.8048376185999997</v>
      </c>
      <c r="F1182" s="77">
        <v>2.7944788322999998</v>
      </c>
      <c r="G1182" s="155">
        <v>0.70617532979999997</v>
      </c>
    </row>
    <row r="1183" spans="1:7" x14ac:dyDescent="0.3">
      <c r="A1183" s="154" t="s">
        <v>490</v>
      </c>
      <c r="B1183" s="77" t="s">
        <v>2318</v>
      </c>
      <c r="C1183" s="92">
        <v>7463</v>
      </c>
      <c r="D1183" s="92">
        <v>146059</v>
      </c>
      <c r="E1183" s="77">
        <v>6.8138745875</v>
      </c>
      <c r="F1183" s="77">
        <v>2.7981899595000002</v>
      </c>
      <c r="G1183" s="155">
        <v>0.70711314560000005</v>
      </c>
    </row>
    <row r="1184" spans="1:7" x14ac:dyDescent="0.3">
      <c r="A1184" s="154" t="s">
        <v>488</v>
      </c>
      <c r="B1184" s="77" t="s">
        <v>2317</v>
      </c>
      <c r="C1184" s="92">
        <v>7416</v>
      </c>
      <c r="D1184" s="92">
        <v>55097</v>
      </c>
      <c r="E1184" s="77">
        <v>6.8229115565000003</v>
      </c>
      <c r="F1184" s="77">
        <v>2.8019010868000001</v>
      </c>
      <c r="G1184" s="155">
        <v>0.70805096140000001</v>
      </c>
    </row>
    <row r="1185" spans="1:7" x14ac:dyDescent="0.3">
      <c r="A1185" s="154" t="s">
        <v>487</v>
      </c>
      <c r="B1185" s="77" t="s">
        <v>2316</v>
      </c>
      <c r="C1185" s="92">
        <v>7406</v>
      </c>
      <c r="D1185" s="92">
        <v>95869</v>
      </c>
      <c r="E1185" s="77">
        <v>6.7686897428000004</v>
      </c>
      <c r="F1185" s="77">
        <v>2.7796343231999998</v>
      </c>
      <c r="G1185" s="155">
        <v>0.70242406639999999</v>
      </c>
    </row>
    <row r="1186" spans="1:7" x14ac:dyDescent="0.3">
      <c r="A1186" s="154" t="s">
        <v>486</v>
      </c>
      <c r="B1186" s="77" t="s">
        <v>2315</v>
      </c>
      <c r="C1186" s="92">
        <v>7402</v>
      </c>
      <c r="D1186" s="92">
        <v>77572</v>
      </c>
      <c r="E1186" s="77">
        <v>6.6701867812</v>
      </c>
      <c r="F1186" s="77">
        <v>2.739183036</v>
      </c>
      <c r="G1186" s="155">
        <v>0.69220187369999997</v>
      </c>
    </row>
    <row r="1187" spans="1:7" x14ac:dyDescent="0.3">
      <c r="A1187" s="154" t="s">
        <v>485</v>
      </c>
      <c r="B1187" s="77" t="s">
        <v>2314</v>
      </c>
      <c r="C1187" s="92">
        <v>7403</v>
      </c>
      <c r="D1187" s="92">
        <v>72927</v>
      </c>
      <c r="E1187" s="77">
        <v>6.7777267116999997</v>
      </c>
      <c r="F1187" s="77">
        <v>2.7833454505000002</v>
      </c>
      <c r="G1187" s="155">
        <v>0.70336188219999995</v>
      </c>
    </row>
    <row r="1188" spans="1:7" x14ac:dyDescent="0.3">
      <c r="A1188" s="154" t="s">
        <v>483</v>
      </c>
      <c r="B1188" s="77" t="s">
        <v>2313</v>
      </c>
      <c r="C1188" s="92">
        <v>7401</v>
      </c>
      <c r="D1188" s="92">
        <v>45841</v>
      </c>
      <c r="E1188" s="77">
        <v>6.6873570221999996</v>
      </c>
      <c r="F1188" s="77">
        <v>2.7462341777999999</v>
      </c>
      <c r="G1188" s="155">
        <v>0.69398372379999995</v>
      </c>
    </row>
    <row r="1189" spans="1:7" x14ac:dyDescent="0.3">
      <c r="A1189" s="154" t="s">
        <v>482</v>
      </c>
      <c r="B1189" s="77" t="s">
        <v>2312</v>
      </c>
      <c r="C1189" s="92">
        <v>7403</v>
      </c>
      <c r="D1189" s="92">
        <v>148384</v>
      </c>
      <c r="E1189" s="77">
        <v>6.6873570221999996</v>
      </c>
      <c r="F1189" s="77">
        <v>2.7462341777999999</v>
      </c>
      <c r="G1189" s="155">
        <v>0.69398372379999995</v>
      </c>
    </row>
    <row r="1190" spans="1:7" x14ac:dyDescent="0.3">
      <c r="A1190" s="154" t="s">
        <v>481</v>
      </c>
      <c r="B1190" s="77" t="s">
        <v>2311</v>
      </c>
      <c r="C1190" s="92">
        <v>7412</v>
      </c>
      <c r="D1190" s="92">
        <v>92115</v>
      </c>
      <c r="E1190" s="77">
        <v>6.698201385</v>
      </c>
      <c r="F1190" s="77">
        <v>2.7506875305</v>
      </c>
      <c r="G1190" s="155">
        <v>0.69510910280000004</v>
      </c>
    </row>
    <row r="1191" spans="1:7" x14ac:dyDescent="0.3">
      <c r="A1191" s="154" t="s">
        <v>480</v>
      </c>
      <c r="B1191" s="77" t="s">
        <v>2310</v>
      </c>
      <c r="C1191" s="92">
        <v>7402</v>
      </c>
      <c r="D1191" s="92">
        <v>135037</v>
      </c>
      <c r="E1191" s="77">
        <v>6.5987947265000004</v>
      </c>
      <c r="F1191" s="77">
        <v>2.7098651305999999</v>
      </c>
      <c r="G1191" s="155">
        <v>0.68479312849999996</v>
      </c>
    </row>
    <row r="1192" spans="1:7" x14ac:dyDescent="0.3">
      <c r="A1192" s="154" t="s">
        <v>479</v>
      </c>
      <c r="B1192" s="77" t="s">
        <v>2309</v>
      </c>
      <c r="C1192" s="92">
        <v>7405</v>
      </c>
      <c r="D1192" s="92">
        <v>210326</v>
      </c>
      <c r="E1192" s="77">
        <v>6.7235048979999998</v>
      </c>
      <c r="F1192" s="77">
        <v>2.7610786868999999</v>
      </c>
      <c r="G1192" s="155">
        <v>0.69773498720000005</v>
      </c>
    </row>
    <row r="1193" spans="1:7" x14ac:dyDescent="0.3">
      <c r="A1193" s="154" t="s">
        <v>477</v>
      </c>
      <c r="B1193" s="77" t="s">
        <v>2308</v>
      </c>
      <c r="C1193" s="92">
        <v>7451</v>
      </c>
      <c r="D1193" s="92">
        <v>21273</v>
      </c>
      <c r="E1193" s="77">
        <v>6.7795341054999998</v>
      </c>
      <c r="F1193" s="77">
        <v>2.7840876758999999</v>
      </c>
      <c r="G1193" s="155">
        <v>0.70354944539999997</v>
      </c>
    </row>
    <row r="1194" spans="1:7" x14ac:dyDescent="0.3">
      <c r="A1194" s="154" t="s">
        <v>476</v>
      </c>
      <c r="B1194" s="77" t="s">
        <v>2307</v>
      </c>
      <c r="C1194" s="92">
        <v>7447</v>
      </c>
      <c r="D1194" s="92">
        <v>127309</v>
      </c>
      <c r="E1194" s="77">
        <v>6.8229115565000003</v>
      </c>
      <c r="F1194" s="77">
        <v>2.8019010868000001</v>
      </c>
      <c r="G1194" s="155">
        <v>0.70805096140000001</v>
      </c>
    </row>
    <row r="1195" spans="1:7" x14ac:dyDescent="0.3">
      <c r="A1195" s="154" t="s">
        <v>475</v>
      </c>
      <c r="B1195" s="77" t="s">
        <v>2306</v>
      </c>
      <c r="C1195" s="92">
        <v>7450</v>
      </c>
      <c r="D1195" s="92">
        <v>90410</v>
      </c>
      <c r="E1195" s="77">
        <v>6.8680964011999999</v>
      </c>
      <c r="F1195" s="77">
        <v>2.8204567231</v>
      </c>
      <c r="G1195" s="155">
        <v>0.71274004069999997</v>
      </c>
    </row>
    <row r="1196" spans="1:7" x14ac:dyDescent="0.3">
      <c r="A1196" s="154" t="s">
        <v>474</v>
      </c>
      <c r="B1196" s="77" t="s">
        <v>2305</v>
      </c>
      <c r="C1196" s="92">
        <v>7436</v>
      </c>
      <c r="D1196" s="92">
        <v>602535</v>
      </c>
      <c r="E1196" s="77">
        <v>6.7216975041999998</v>
      </c>
      <c r="F1196" s="77">
        <v>2.7603364614000001</v>
      </c>
      <c r="G1196" s="155">
        <v>0.69754742400000003</v>
      </c>
    </row>
    <row r="1197" spans="1:7" x14ac:dyDescent="0.3">
      <c r="A1197" s="154" t="s">
        <v>472</v>
      </c>
      <c r="B1197" s="77" t="s">
        <v>2304</v>
      </c>
      <c r="C1197" s="92">
        <v>7438</v>
      </c>
      <c r="D1197" s="92">
        <v>77567</v>
      </c>
      <c r="E1197" s="77">
        <v>6.6873570221999996</v>
      </c>
      <c r="F1197" s="77">
        <v>2.7462341777999999</v>
      </c>
      <c r="G1197" s="155">
        <v>0.69398372379999995</v>
      </c>
    </row>
    <row r="1198" spans="1:7" x14ac:dyDescent="0.3">
      <c r="A1198" s="154" t="s">
        <v>471</v>
      </c>
      <c r="B1198" s="77" t="s">
        <v>2303</v>
      </c>
      <c r="C1198" s="92">
        <v>7431</v>
      </c>
      <c r="D1198" s="92">
        <v>26515</v>
      </c>
      <c r="E1198" s="77">
        <v>6.5987947265000004</v>
      </c>
      <c r="F1198" s="77">
        <v>2.7098651305999999</v>
      </c>
      <c r="G1198" s="155">
        <v>0.68479312849999996</v>
      </c>
    </row>
    <row r="1199" spans="1:7" x14ac:dyDescent="0.3">
      <c r="A1199" s="154" t="s">
        <v>470</v>
      </c>
      <c r="B1199" s="77" t="s">
        <v>2302</v>
      </c>
      <c r="C1199" s="92">
        <v>7440</v>
      </c>
      <c r="D1199" s="92">
        <v>80161</v>
      </c>
      <c r="E1199" s="77">
        <v>6.5852392731</v>
      </c>
      <c r="F1199" s="77">
        <v>2.7042984397000001</v>
      </c>
      <c r="G1199" s="155">
        <v>0.68338640480000001</v>
      </c>
    </row>
    <row r="1200" spans="1:7" x14ac:dyDescent="0.3">
      <c r="A1200" s="154" t="s">
        <v>468</v>
      </c>
      <c r="B1200" s="77" t="s">
        <v>2301</v>
      </c>
      <c r="C1200" s="92">
        <v>7476</v>
      </c>
      <c r="D1200" s="92">
        <v>293854</v>
      </c>
      <c r="E1200" s="77">
        <v>6.7415788359000004</v>
      </c>
      <c r="F1200" s="77">
        <v>2.7685009414000001</v>
      </c>
      <c r="G1200" s="155">
        <v>0.69961061889999998</v>
      </c>
    </row>
    <row r="1201" spans="1:7" x14ac:dyDescent="0.3">
      <c r="A1201" s="154" t="s">
        <v>467</v>
      </c>
      <c r="B1201" s="77" t="s">
        <v>2300</v>
      </c>
      <c r="C1201" s="92">
        <v>7435</v>
      </c>
      <c r="D1201" s="92">
        <v>69899</v>
      </c>
      <c r="E1201" s="77">
        <v>6.6783200533000002</v>
      </c>
      <c r="F1201" s="77">
        <v>2.7425230505</v>
      </c>
      <c r="G1201" s="155">
        <v>0.69304590799999999</v>
      </c>
    </row>
    <row r="1202" spans="1:7" x14ac:dyDescent="0.3">
      <c r="A1202" s="154" t="s">
        <v>466</v>
      </c>
      <c r="B1202" s="77" t="s">
        <v>2299</v>
      </c>
      <c r="C1202" s="92">
        <v>7465</v>
      </c>
      <c r="D1202" s="92">
        <v>9393</v>
      </c>
      <c r="E1202" s="77">
        <v>6.5969873328000004</v>
      </c>
      <c r="F1202" s="77">
        <v>2.7091229051000001</v>
      </c>
      <c r="G1202" s="155">
        <v>0.68460556539999995</v>
      </c>
    </row>
    <row r="1203" spans="1:7" x14ac:dyDescent="0.3">
      <c r="A1203" s="154" t="s">
        <v>465</v>
      </c>
      <c r="B1203" s="77" t="s">
        <v>2298</v>
      </c>
      <c r="C1203" s="92">
        <v>7469</v>
      </c>
      <c r="D1203" s="92">
        <v>13281</v>
      </c>
      <c r="E1203" s="77">
        <v>6.6421721775</v>
      </c>
      <c r="F1203" s="77">
        <v>2.7276785414</v>
      </c>
      <c r="G1203" s="155">
        <v>0.68929464460000001</v>
      </c>
    </row>
    <row r="1204" spans="1:7" x14ac:dyDescent="0.3">
      <c r="A1204" s="154" t="s">
        <v>464</v>
      </c>
      <c r="B1204" s="77" t="s">
        <v>2297</v>
      </c>
      <c r="C1204" s="92">
        <v>7474</v>
      </c>
      <c r="D1204" s="92">
        <v>8206</v>
      </c>
      <c r="E1204" s="77">
        <v>6.5608394570000002</v>
      </c>
      <c r="F1204" s="77">
        <v>2.6942783960000001</v>
      </c>
      <c r="G1204" s="155">
        <v>0.68085430199999997</v>
      </c>
    </row>
    <row r="1205" spans="1:7" x14ac:dyDescent="0.3">
      <c r="A1205" s="154" t="s">
        <v>463</v>
      </c>
      <c r="B1205" s="77" t="s">
        <v>2296</v>
      </c>
      <c r="C1205" s="92">
        <v>7478</v>
      </c>
      <c r="D1205" s="92">
        <v>11277</v>
      </c>
      <c r="E1205" s="77">
        <v>6.5599357601000001</v>
      </c>
      <c r="F1205" s="77">
        <v>2.6939072833000002</v>
      </c>
      <c r="G1205" s="155">
        <v>0.68076052040000001</v>
      </c>
    </row>
    <row r="1206" spans="1:7" x14ac:dyDescent="0.3">
      <c r="A1206" s="154" t="s">
        <v>461</v>
      </c>
      <c r="B1206" s="77" t="s">
        <v>2295</v>
      </c>
      <c r="C1206" s="92">
        <v>7484</v>
      </c>
      <c r="D1206" s="92">
        <v>16584</v>
      </c>
      <c r="E1206" s="77">
        <v>6.5969873328000004</v>
      </c>
      <c r="F1206" s="77">
        <v>2.7091229051000001</v>
      </c>
      <c r="G1206" s="155">
        <v>0.68460556539999995</v>
      </c>
    </row>
    <row r="1207" spans="1:7" x14ac:dyDescent="0.3">
      <c r="A1207" s="154" t="s">
        <v>460</v>
      </c>
      <c r="B1207" s="77" t="s">
        <v>2294</v>
      </c>
      <c r="C1207" s="92">
        <v>7493</v>
      </c>
      <c r="D1207" s="92">
        <v>34222</v>
      </c>
      <c r="E1207" s="77">
        <v>6.5165583090999997</v>
      </c>
      <c r="F1207" s="77">
        <v>2.6760938724000001</v>
      </c>
      <c r="G1207" s="155">
        <v>0.67625900439999997</v>
      </c>
    </row>
    <row r="1208" spans="1:7" x14ac:dyDescent="0.3">
      <c r="A1208" s="154" t="s">
        <v>459</v>
      </c>
      <c r="B1208" s="77" t="s">
        <v>2293</v>
      </c>
      <c r="C1208" s="92">
        <v>7507</v>
      </c>
      <c r="D1208" s="92">
        <v>120545</v>
      </c>
      <c r="E1208" s="77">
        <v>6.5346322470000002</v>
      </c>
      <c r="F1208" s="77">
        <v>2.6835161269999999</v>
      </c>
      <c r="G1208" s="155">
        <v>0.67813463610000002</v>
      </c>
    </row>
    <row r="1209" spans="1:7" x14ac:dyDescent="0.3">
      <c r="A1209" s="154" t="s">
        <v>458</v>
      </c>
      <c r="B1209" s="77" t="s">
        <v>2292</v>
      </c>
      <c r="C1209" s="92">
        <v>7611</v>
      </c>
      <c r="D1209" s="92">
        <v>37318</v>
      </c>
      <c r="E1209" s="77">
        <v>6.7768230147999997</v>
      </c>
      <c r="F1209" s="77">
        <v>2.7829743376999998</v>
      </c>
      <c r="G1209" s="155">
        <v>0.7032681006</v>
      </c>
    </row>
    <row r="1210" spans="1:7" x14ac:dyDescent="0.3">
      <c r="A1210" s="154" t="s">
        <v>457</v>
      </c>
      <c r="B1210" s="77" t="s">
        <v>2291</v>
      </c>
      <c r="C1210" s="92">
        <v>7635</v>
      </c>
      <c r="D1210" s="92">
        <v>1739311</v>
      </c>
      <c r="E1210" s="77">
        <v>6.8138745875</v>
      </c>
      <c r="F1210" s="77">
        <v>2.7981899595000002</v>
      </c>
      <c r="G1210" s="155">
        <v>0.70711314560000005</v>
      </c>
    </row>
    <row r="1211" spans="1:7" x14ac:dyDescent="0.3">
      <c r="A1211" s="154" t="s">
        <v>455</v>
      </c>
      <c r="B1211" s="77" t="s">
        <v>2290</v>
      </c>
      <c r="C1211" s="92">
        <v>7642</v>
      </c>
      <c r="D1211" s="92">
        <v>40786</v>
      </c>
      <c r="E1211" s="77">
        <v>6.5924688483000002</v>
      </c>
      <c r="F1211" s="77">
        <v>2.7072673415000001</v>
      </c>
      <c r="G1211" s="155">
        <v>0.68413665749999997</v>
      </c>
    </row>
    <row r="1212" spans="1:7" x14ac:dyDescent="0.3">
      <c r="A1212" s="154" t="s">
        <v>454</v>
      </c>
      <c r="B1212" s="77" t="s">
        <v>2289</v>
      </c>
      <c r="C1212" s="92">
        <v>7678</v>
      </c>
      <c r="D1212" s="92">
        <v>103662</v>
      </c>
      <c r="E1212" s="77">
        <v>6.7325418670000001</v>
      </c>
      <c r="F1212" s="77">
        <v>2.7647898140999998</v>
      </c>
      <c r="G1212" s="155">
        <v>0.69867280300000001</v>
      </c>
    </row>
    <row r="1213" spans="1:7" x14ac:dyDescent="0.3">
      <c r="A1213" s="154" t="s">
        <v>453</v>
      </c>
      <c r="B1213" s="77" t="s">
        <v>2288</v>
      </c>
      <c r="C1213" s="92">
        <v>7771</v>
      </c>
      <c r="D1213" s="92">
        <v>36743</v>
      </c>
      <c r="E1213" s="77">
        <v>6.7000087788</v>
      </c>
      <c r="F1213" s="77">
        <v>2.7514297559999998</v>
      </c>
      <c r="G1213" s="155">
        <v>0.69529666599999995</v>
      </c>
    </row>
    <row r="1214" spans="1:7" x14ac:dyDescent="0.3">
      <c r="A1214" s="154" t="s">
        <v>452</v>
      </c>
      <c r="B1214" s="77" t="s">
        <v>2287</v>
      </c>
      <c r="C1214" s="92">
        <v>7804</v>
      </c>
      <c r="D1214" s="92">
        <v>101438</v>
      </c>
      <c r="E1214" s="77">
        <v>6.7958006496000003</v>
      </c>
      <c r="F1214" s="77">
        <v>2.7907677049999999</v>
      </c>
      <c r="G1214" s="155">
        <v>0.7052375139</v>
      </c>
    </row>
    <row r="1215" spans="1:7" x14ac:dyDescent="0.3">
      <c r="A1215" s="154" t="s">
        <v>451</v>
      </c>
      <c r="B1215" s="77" t="s">
        <v>2286</v>
      </c>
      <c r="C1215" s="92">
        <v>7899</v>
      </c>
      <c r="D1215" s="92">
        <v>20510</v>
      </c>
      <c r="E1215" s="77">
        <v>6.8328522222999997</v>
      </c>
      <c r="F1215" s="77">
        <v>2.8059833267999998</v>
      </c>
      <c r="G1215" s="155">
        <v>0.70908255890000005</v>
      </c>
    </row>
    <row r="1216" spans="1:7" x14ac:dyDescent="0.3">
      <c r="A1216" s="154" t="s">
        <v>450</v>
      </c>
      <c r="B1216" s="77" t="s">
        <v>2285</v>
      </c>
      <c r="C1216" s="92">
        <v>7775</v>
      </c>
      <c r="D1216" s="92" t="s">
        <v>3422</v>
      </c>
      <c r="E1216" s="77">
        <v>7.0388951143999998</v>
      </c>
      <c r="F1216" s="77">
        <v>2.8905970285000002</v>
      </c>
      <c r="G1216" s="155">
        <v>0.73046476010000005</v>
      </c>
    </row>
    <row r="1217" spans="1:7" x14ac:dyDescent="0.3">
      <c r="A1217" s="154" t="s">
        <v>449</v>
      </c>
      <c r="B1217" s="77" t="s">
        <v>2284</v>
      </c>
      <c r="C1217" s="92">
        <v>7775</v>
      </c>
      <c r="D1217" s="92" t="s">
        <v>3422</v>
      </c>
      <c r="E1217" s="77">
        <v>7.0388951143999998</v>
      </c>
      <c r="F1217" s="77">
        <v>2.8905970285000002</v>
      </c>
      <c r="G1217" s="155">
        <v>0.73046476010000005</v>
      </c>
    </row>
    <row r="1218" spans="1:7" x14ac:dyDescent="0.3">
      <c r="A1218" s="154" t="s">
        <v>448</v>
      </c>
      <c r="B1218" s="77" t="s">
        <v>2283</v>
      </c>
      <c r="C1218" s="92">
        <v>7775</v>
      </c>
      <c r="D1218" s="92" t="s">
        <v>3422</v>
      </c>
      <c r="E1218" s="77">
        <v>7.0388951143999998</v>
      </c>
      <c r="F1218" s="77">
        <v>2.8905970285000002</v>
      </c>
      <c r="G1218" s="155">
        <v>0.73046476010000005</v>
      </c>
    </row>
    <row r="1219" spans="1:7" x14ac:dyDescent="0.3">
      <c r="A1219" s="154" t="s">
        <v>447</v>
      </c>
      <c r="B1219" s="77" t="s">
        <v>2282</v>
      </c>
      <c r="C1219" s="92">
        <v>7775</v>
      </c>
      <c r="D1219" s="92" t="s">
        <v>3422</v>
      </c>
      <c r="E1219" s="77">
        <v>7.0388951143999998</v>
      </c>
      <c r="F1219" s="77">
        <v>2.8905970285000002</v>
      </c>
      <c r="G1219" s="155">
        <v>0.73046476010000005</v>
      </c>
    </row>
    <row r="1220" spans="1:7" x14ac:dyDescent="0.3">
      <c r="A1220" s="154" t="s">
        <v>446</v>
      </c>
      <c r="B1220" s="77" t="s">
        <v>2281</v>
      </c>
      <c r="C1220" s="92">
        <v>7775</v>
      </c>
      <c r="D1220" s="92" t="s">
        <v>3422</v>
      </c>
      <c r="E1220" s="77">
        <v>7.0388951143999998</v>
      </c>
      <c r="F1220" s="77">
        <v>2.8905970285000002</v>
      </c>
      <c r="G1220" s="155">
        <v>0.73046476010000005</v>
      </c>
    </row>
    <row r="1221" spans="1:7" x14ac:dyDescent="0.3">
      <c r="A1221" s="154" t="s">
        <v>444</v>
      </c>
      <c r="B1221" s="77" t="s">
        <v>2280</v>
      </c>
      <c r="C1221" s="92">
        <v>7775</v>
      </c>
      <c r="D1221" s="92" t="s">
        <v>3422</v>
      </c>
      <c r="E1221" s="77">
        <v>7.0388951143999998</v>
      </c>
      <c r="F1221" s="77">
        <v>2.8905970285000002</v>
      </c>
      <c r="G1221" s="155">
        <v>0.73046476010000005</v>
      </c>
    </row>
    <row r="1222" spans="1:7" x14ac:dyDescent="0.3">
      <c r="A1222" s="154" t="s">
        <v>443</v>
      </c>
      <c r="B1222" s="77" t="s">
        <v>2279</v>
      </c>
      <c r="C1222" s="92">
        <v>7775</v>
      </c>
      <c r="D1222" s="92" t="s">
        <v>3422</v>
      </c>
      <c r="E1222" s="77">
        <v>7.0388951143999998</v>
      </c>
      <c r="F1222" s="77">
        <v>2.8905970285000002</v>
      </c>
      <c r="G1222" s="155">
        <v>0.73046476010000005</v>
      </c>
    </row>
    <row r="1223" spans="1:7" x14ac:dyDescent="0.3">
      <c r="A1223" s="154" t="s">
        <v>442</v>
      </c>
      <c r="B1223" s="77" t="s">
        <v>2278</v>
      </c>
      <c r="C1223" s="92">
        <v>7775</v>
      </c>
      <c r="D1223" s="92" t="s">
        <v>3422</v>
      </c>
      <c r="E1223" s="77">
        <v>7.0388951143999998</v>
      </c>
      <c r="F1223" s="77">
        <v>2.8905970285000002</v>
      </c>
      <c r="G1223" s="155">
        <v>0.73046476010000005</v>
      </c>
    </row>
    <row r="1224" spans="1:7" x14ac:dyDescent="0.3">
      <c r="A1224" s="154" t="s">
        <v>441</v>
      </c>
      <c r="B1224" s="77" t="s">
        <v>2277</v>
      </c>
      <c r="C1224" s="92">
        <v>7775</v>
      </c>
      <c r="D1224" s="92" t="s">
        <v>3422</v>
      </c>
      <c r="E1224" s="77">
        <v>7.0388951143999998</v>
      </c>
      <c r="F1224" s="77">
        <v>2.8905970285000002</v>
      </c>
      <c r="G1224" s="155">
        <v>0.73046476010000005</v>
      </c>
    </row>
    <row r="1225" spans="1:7" x14ac:dyDescent="0.3">
      <c r="A1225" s="154" t="s">
        <v>440</v>
      </c>
      <c r="B1225" s="77" t="s">
        <v>2276</v>
      </c>
      <c r="C1225" s="92">
        <v>7775</v>
      </c>
      <c r="D1225" s="92">
        <v>23866</v>
      </c>
      <c r="E1225" s="77">
        <v>7.0388951143999998</v>
      </c>
      <c r="F1225" s="77">
        <v>2.8905970285000002</v>
      </c>
      <c r="G1225" s="155">
        <v>0.73046476010000005</v>
      </c>
    </row>
    <row r="1226" spans="1:7" x14ac:dyDescent="0.3">
      <c r="A1226" s="154" t="s">
        <v>438</v>
      </c>
      <c r="B1226" s="77" t="s">
        <v>2275</v>
      </c>
      <c r="C1226" s="92">
        <v>7781</v>
      </c>
      <c r="D1226" s="92">
        <v>125272</v>
      </c>
      <c r="E1226" s="77">
        <v>6.8319485253999996</v>
      </c>
      <c r="F1226" s="77">
        <v>2.8056122140999999</v>
      </c>
      <c r="G1226" s="155">
        <v>0.70898877729999998</v>
      </c>
    </row>
    <row r="1227" spans="1:7" x14ac:dyDescent="0.3">
      <c r="A1227" s="154" t="s">
        <v>437</v>
      </c>
      <c r="B1227" s="77" t="s">
        <v>2274</v>
      </c>
      <c r="C1227" s="92">
        <v>7884</v>
      </c>
      <c r="D1227" s="92">
        <v>108068</v>
      </c>
      <c r="E1227" s="77">
        <v>7.1120945628000003</v>
      </c>
      <c r="F1227" s="77">
        <v>2.9206571593000001</v>
      </c>
      <c r="G1227" s="155">
        <v>0.73806106839999996</v>
      </c>
    </row>
    <row r="1228" spans="1:7" x14ac:dyDescent="0.3">
      <c r="A1228" s="154" t="s">
        <v>436</v>
      </c>
      <c r="B1228" s="77" t="s">
        <v>2273</v>
      </c>
      <c r="C1228" s="92">
        <v>7980</v>
      </c>
      <c r="D1228" s="92">
        <v>21438</v>
      </c>
      <c r="E1228" s="77">
        <v>7.0488357802000001</v>
      </c>
      <c r="F1228" s="77">
        <v>2.8946792685</v>
      </c>
      <c r="G1228" s="155">
        <v>0.73149635749999997</v>
      </c>
    </row>
    <row r="1229" spans="1:7" x14ac:dyDescent="0.3">
      <c r="A1229" s="154" t="s">
        <v>435</v>
      </c>
      <c r="B1229" s="77" t="s">
        <v>2272</v>
      </c>
      <c r="C1229" s="92">
        <v>7987</v>
      </c>
      <c r="D1229" s="92">
        <v>2782339</v>
      </c>
      <c r="E1229" s="77">
        <v>7.0687171118999998</v>
      </c>
      <c r="F1229" s="77">
        <v>2.9028437485</v>
      </c>
      <c r="G1229" s="155">
        <v>0.73355955240000004</v>
      </c>
    </row>
    <row r="1230" spans="1:7" x14ac:dyDescent="0.3">
      <c r="A1230" s="154" t="s">
        <v>434</v>
      </c>
      <c r="B1230" s="77" t="s">
        <v>2271</v>
      </c>
      <c r="C1230" s="92">
        <v>8001</v>
      </c>
      <c r="D1230" s="92">
        <v>19906</v>
      </c>
      <c r="E1230" s="77">
        <v>7.1129982597000003</v>
      </c>
      <c r="F1230" s="77">
        <v>2.9210282721</v>
      </c>
      <c r="G1230" s="155">
        <v>0.73815485000000003</v>
      </c>
    </row>
    <row r="1231" spans="1:7" x14ac:dyDescent="0.3">
      <c r="A1231" s="154" t="s">
        <v>432</v>
      </c>
      <c r="B1231" s="77" t="s">
        <v>2270</v>
      </c>
      <c r="C1231" s="92">
        <v>8012</v>
      </c>
      <c r="D1231" s="92">
        <v>28294</v>
      </c>
      <c r="E1231" s="77">
        <v>7.2115012212999998</v>
      </c>
      <c r="F1231" s="77">
        <v>2.9614795592999998</v>
      </c>
      <c r="G1231" s="155">
        <v>0.74837704270000005</v>
      </c>
    </row>
    <row r="1232" spans="1:7" x14ac:dyDescent="0.3">
      <c r="A1232" s="154" t="s">
        <v>431</v>
      </c>
      <c r="B1232" s="77" t="s">
        <v>2269</v>
      </c>
      <c r="C1232" s="92">
        <v>8020</v>
      </c>
      <c r="D1232" s="92">
        <v>4050</v>
      </c>
      <c r="E1232" s="77">
        <v>7.1030575939</v>
      </c>
      <c r="F1232" s="77">
        <v>2.9169460320999998</v>
      </c>
      <c r="G1232" s="155">
        <v>0.7371232526</v>
      </c>
    </row>
    <row r="1233" spans="1:7" x14ac:dyDescent="0.3">
      <c r="A1233" s="154" t="s">
        <v>430</v>
      </c>
      <c r="B1233" s="77" t="s">
        <v>2268</v>
      </c>
      <c r="C1233" s="92">
        <v>8022</v>
      </c>
      <c r="D1233" s="92">
        <v>144126</v>
      </c>
      <c r="E1233" s="77">
        <v>7.1663163765000002</v>
      </c>
      <c r="F1233" s="77">
        <v>2.9429239229999999</v>
      </c>
      <c r="G1233" s="155">
        <v>0.74368796349999999</v>
      </c>
    </row>
    <row r="1234" spans="1:7" x14ac:dyDescent="0.3">
      <c r="A1234" s="154" t="s">
        <v>429</v>
      </c>
      <c r="B1234" s="77" t="s">
        <v>2267</v>
      </c>
      <c r="C1234" s="92">
        <v>7995</v>
      </c>
      <c r="D1234" s="92">
        <v>100763</v>
      </c>
      <c r="E1234" s="77">
        <v>7.1509535292999997</v>
      </c>
      <c r="F1234" s="77">
        <v>2.9366150065999999</v>
      </c>
      <c r="G1234" s="155">
        <v>0.74209367650000002</v>
      </c>
    </row>
    <row r="1235" spans="1:7" x14ac:dyDescent="0.3">
      <c r="A1235" s="154" t="s">
        <v>428</v>
      </c>
      <c r="B1235" s="77" t="s">
        <v>2266</v>
      </c>
      <c r="C1235" s="92">
        <v>8014</v>
      </c>
      <c r="D1235" s="92">
        <v>26021</v>
      </c>
      <c r="E1235" s="77">
        <v>7.0651023242999997</v>
      </c>
      <c r="F1235" s="77">
        <v>2.9013592976</v>
      </c>
      <c r="G1235" s="155">
        <v>0.733184426</v>
      </c>
    </row>
    <row r="1236" spans="1:7" x14ac:dyDescent="0.3">
      <c r="A1236" s="154" t="s">
        <v>426</v>
      </c>
      <c r="B1236" s="77" t="s">
        <v>2265</v>
      </c>
      <c r="C1236" s="92">
        <v>8027</v>
      </c>
      <c r="D1236" s="92">
        <v>62986</v>
      </c>
      <c r="E1236" s="77">
        <v>7.1455313479999996</v>
      </c>
      <c r="F1236" s="77">
        <v>2.9343883302</v>
      </c>
      <c r="G1236" s="155">
        <v>0.74153098699999997</v>
      </c>
    </row>
    <row r="1237" spans="1:7" x14ac:dyDescent="0.3">
      <c r="A1237" s="154" t="s">
        <v>425</v>
      </c>
      <c r="B1237" s="77" t="s">
        <v>2264</v>
      </c>
      <c r="C1237" s="92">
        <v>8021</v>
      </c>
      <c r="D1237" s="92">
        <v>167140</v>
      </c>
      <c r="E1237" s="77">
        <v>7.3199448486999996</v>
      </c>
      <c r="F1237" s="77">
        <v>3.0060130864999999</v>
      </c>
      <c r="G1237" s="155">
        <v>0.75963083279999999</v>
      </c>
    </row>
    <row r="1238" spans="1:7" x14ac:dyDescent="0.3">
      <c r="A1238" s="154" t="s">
        <v>424</v>
      </c>
      <c r="B1238" s="77" t="s">
        <v>2263</v>
      </c>
      <c r="C1238" s="92">
        <v>7990</v>
      </c>
      <c r="D1238" s="92">
        <v>101500</v>
      </c>
      <c r="E1238" s="77">
        <v>7.3199448486999996</v>
      </c>
      <c r="F1238" s="77">
        <v>3.0060130864999999</v>
      </c>
      <c r="G1238" s="155">
        <v>0.75963083279999999</v>
      </c>
    </row>
    <row r="1239" spans="1:7" x14ac:dyDescent="0.3">
      <c r="A1239" s="154" t="s">
        <v>423</v>
      </c>
      <c r="B1239" s="77" t="s">
        <v>2262</v>
      </c>
      <c r="C1239" s="92">
        <v>7965</v>
      </c>
      <c r="D1239" s="92">
        <v>90709</v>
      </c>
      <c r="E1239" s="77">
        <v>7.1437239542000004</v>
      </c>
      <c r="F1239" s="77">
        <v>2.9336461048000002</v>
      </c>
      <c r="G1239" s="155">
        <v>0.74134342389999996</v>
      </c>
    </row>
    <row r="1240" spans="1:7" x14ac:dyDescent="0.3">
      <c r="A1240" s="154" t="s">
        <v>422</v>
      </c>
      <c r="B1240" s="77" t="s">
        <v>2261</v>
      </c>
      <c r="C1240" s="92">
        <v>7956</v>
      </c>
      <c r="D1240" s="92">
        <v>105500</v>
      </c>
      <c r="E1240" s="77">
        <v>7.1843903143999999</v>
      </c>
      <c r="F1240" s="77">
        <v>2.9503461775000002</v>
      </c>
      <c r="G1240" s="155">
        <v>0.74556359520000004</v>
      </c>
    </row>
    <row r="1241" spans="1:7" x14ac:dyDescent="0.3">
      <c r="A1241" s="154" t="s">
        <v>420</v>
      </c>
      <c r="B1241" s="77" t="s">
        <v>2260</v>
      </c>
      <c r="C1241" s="92">
        <v>7943</v>
      </c>
      <c r="D1241" s="92">
        <v>108046</v>
      </c>
      <c r="E1241" s="77">
        <v>7.2115012212999998</v>
      </c>
      <c r="F1241" s="77">
        <v>2.9614795592999998</v>
      </c>
      <c r="G1241" s="155">
        <v>0.74837704270000005</v>
      </c>
    </row>
    <row r="1242" spans="1:7" x14ac:dyDescent="0.3">
      <c r="A1242" s="154" t="s">
        <v>419</v>
      </c>
      <c r="B1242" s="77" t="s">
        <v>2259</v>
      </c>
      <c r="C1242" s="92">
        <v>7884</v>
      </c>
      <c r="D1242" s="92">
        <v>169571</v>
      </c>
      <c r="E1242" s="77">
        <v>7.2205381902000001</v>
      </c>
      <c r="F1242" s="77">
        <v>2.9651906866000002</v>
      </c>
      <c r="G1242" s="155">
        <v>0.74931485850000001</v>
      </c>
    </row>
    <row r="1243" spans="1:7" x14ac:dyDescent="0.3">
      <c r="A1243" s="154" t="s">
        <v>418</v>
      </c>
      <c r="B1243" s="77" t="s">
        <v>2258</v>
      </c>
      <c r="C1243" s="92">
        <v>7889</v>
      </c>
      <c r="D1243" s="92">
        <v>94183</v>
      </c>
      <c r="E1243" s="77">
        <v>7.0515468709000002</v>
      </c>
      <c r="F1243" s="77">
        <v>2.8957926067000002</v>
      </c>
      <c r="G1243" s="155">
        <v>0.73177770230000005</v>
      </c>
    </row>
    <row r="1244" spans="1:7" x14ac:dyDescent="0.3">
      <c r="A1244" s="154" t="s">
        <v>417</v>
      </c>
      <c r="B1244" s="77" t="s">
        <v>2257</v>
      </c>
      <c r="C1244" s="92">
        <v>7884</v>
      </c>
      <c r="D1244" s="92">
        <v>117773</v>
      </c>
      <c r="E1244" s="77">
        <v>7.0036509354999996</v>
      </c>
      <c r="F1244" s="77">
        <v>2.8761236321000001</v>
      </c>
      <c r="G1244" s="155">
        <v>0.72680727830000003</v>
      </c>
    </row>
    <row r="1245" spans="1:7" x14ac:dyDescent="0.3">
      <c r="A1245" s="154" t="s">
        <v>416</v>
      </c>
      <c r="B1245" s="77" t="s">
        <v>2256</v>
      </c>
      <c r="C1245" s="92">
        <v>7855</v>
      </c>
      <c r="D1245" s="92">
        <v>194760</v>
      </c>
      <c r="E1245" s="77">
        <v>7.0488357802000001</v>
      </c>
      <c r="F1245" s="77">
        <v>2.8946792685</v>
      </c>
      <c r="G1245" s="155">
        <v>0.73149635749999997</v>
      </c>
    </row>
    <row r="1246" spans="1:7" x14ac:dyDescent="0.3">
      <c r="A1246" s="154" t="s">
        <v>414</v>
      </c>
      <c r="B1246" s="77" t="s">
        <v>2255</v>
      </c>
      <c r="C1246" s="92">
        <v>7834</v>
      </c>
      <c r="D1246" s="92">
        <v>9602</v>
      </c>
      <c r="E1246" s="77">
        <v>7.3002275929999998</v>
      </c>
      <c r="F1246" s="77">
        <v>3.2025615956000002</v>
      </c>
      <c r="G1246" s="155">
        <v>0.76863048619999996</v>
      </c>
    </row>
    <row r="1247" spans="1:7" x14ac:dyDescent="0.3">
      <c r="A1247" s="154" t="s">
        <v>413</v>
      </c>
      <c r="B1247" s="77" t="s">
        <v>2254</v>
      </c>
      <c r="C1247" s="92">
        <v>7836</v>
      </c>
      <c r="D1247" s="92">
        <v>153266</v>
      </c>
      <c r="E1247" s="77">
        <v>7.3760473693000002</v>
      </c>
      <c r="F1247" s="77">
        <v>3.2358232302999999</v>
      </c>
      <c r="G1247" s="155">
        <v>0.77661344160000001</v>
      </c>
    </row>
    <row r="1248" spans="1:7" x14ac:dyDescent="0.3">
      <c r="A1248" s="154" t="s">
        <v>412</v>
      </c>
      <c r="B1248" s="77" t="s">
        <v>2253</v>
      </c>
      <c r="C1248" s="92">
        <v>7911</v>
      </c>
      <c r="D1248" s="92">
        <v>84227</v>
      </c>
      <c r="E1248" s="77">
        <v>7.2103671174999997</v>
      </c>
      <c r="F1248" s="77">
        <v>3.1631403989</v>
      </c>
      <c r="G1248" s="155">
        <v>0.75916920570000002</v>
      </c>
    </row>
    <row r="1249" spans="1:7" x14ac:dyDescent="0.3">
      <c r="A1249" s="154" t="s">
        <v>411</v>
      </c>
      <c r="B1249" s="77" t="s">
        <v>2252</v>
      </c>
      <c r="C1249" s="92">
        <v>7956</v>
      </c>
      <c r="D1249" s="92">
        <v>42157</v>
      </c>
      <c r="E1249" s="77">
        <v>7.2365764228999998</v>
      </c>
      <c r="F1249" s="77">
        <v>3.1746382478999999</v>
      </c>
      <c r="G1249" s="155">
        <v>0.76192874590000004</v>
      </c>
    </row>
    <row r="1250" spans="1:7" x14ac:dyDescent="0.3">
      <c r="A1250" s="154" t="s">
        <v>410</v>
      </c>
      <c r="B1250" s="77" t="s">
        <v>2251</v>
      </c>
      <c r="C1250" s="92">
        <v>7984</v>
      </c>
      <c r="D1250" s="92">
        <v>79577</v>
      </c>
      <c r="E1250" s="77">
        <v>7.3011636397000004</v>
      </c>
      <c r="F1250" s="77">
        <v>3.2029722331000001</v>
      </c>
      <c r="G1250" s="155">
        <v>0.76872904119999996</v>
      </c>
    </row>
    <row r="1251" spans="1:7" x14ac:dyDescent="0.3">
      <c r="A1251" s="154" t="s">
        <v>408</v>
      </c>
      <c r="B1251" s="77" t="s">
        <v>2250</v>
      </c>
      <c r="C1251" s="92">
        <v>8036</v>
      </c>
      <c r="D1251" s="92">
        <v>51899</v>
      </c>
      <c r="E1251" s="77">
        <v>7.2384485161000001</v>
      </c>
      <c r="F1251" s="77">
        <v>3.1754595229000002</v>
      </c>
      <c r="G1251" s="155">
        <v>0.76212585590000004</v>
      </c>
    </row>
    <row r="1252" spans="1:7" x14ac:dyDescent="0.3">
      <c r="A1252" s="154" t="s">
        <v>407</v>
      </c>
      <c r="B1252" s="77" t="s">
        <v>2249</v>
      </c>
      <c r="C1252" s="92">
        <v>8080</v>
      </c>
      <c r="D1252" s="92">
        <v>15086</v>
      </c>
      <c r="E1252" s="77">
        <v>7.4368903996000002</v>
      </c>
      <c r="F1252" s="77">
        <v>3.2625146655999999</v>
      </c>
      <c r="G1252" s="155">
        <v>0.78301951700000005</v>
      </c>
    </row>
    <row r="1253" spans="1:7" x14ac:dyDescent="0.3">
      <c r="A1253" s="154" t="s">
        <v>406</v>
      </c>
      <c r="B1253" s="77" t="s">
        <v>2248</v>
      </c>
      <c r="C1253" s="92">
        <v>8087</v>
      </c>
      <c r="D1253" s="92">
        <v>133722</v>
      </c>
      <c r="E1253" s="77">
        <v>7.4865008704999996</v>
      </c>
      <c r="F1253" s="77">
        <v>3.2842784513000001</v>
      </c>
      <c r="G1253" s="155">
        <v>0.78824293229999998</v>
      </c>
    </row>
    <row r="1254" spans="1:7" x14ac:dyDescent="0.3">
      <c r="A1254" s="154" t="s">
        <v>405</v>
      </c>
      <c r="B1254" s="77" t="s">
        <v>2247</v>
      </c>
      <c r="C1254" s="92">
        <v>8172</v>
      </c>
      <c r="D1254" s="92">
        <v>170105</v>
      </c>
      <c r="E1254" s="77">
        <v>7.4425066794000001</v>
      </c>
      <c r="F1254" s="77">
        <v>3.2649784903999999</v>
      </c>
      <c r="G1254" s="155">
        <v>0.78361084700000005</v>
      </c>
    </row>
    <row r="1255" spans="1:7" x14ac:dyDescent="0.3">
      <c r="A1255" s="154" t="s">
        <v>403</v>
      </c>
      <c r="B1255" s="77" t="s">
        <v>2246</v>
      </c>
      <c r="C1255" s="92">
        <v>8204</v>
      </c>
      <c r="D1255" s="92">
        <v>54965</v>
      </c>
      <c r="E1255" s="77">
        <v>7.5819776257999996</v>
      </c>
      <c r="F1255" s="77">
        <v>3.3261634727999998</v>
      </c>
      <c r="G1255" s="155">
        <v>0.79829554280000004</v>
      </c>
    </row>
    <row r="1256" spans="1:7" x14ac:dyDescent="0.3">
      <c r="A1256" s="154" t="s">
        <v>402</v>
      </c>
      <c r="B1256" s="77" t="s">
        <v>2245</v>
      </c>
      <c r="C1256" s="92">
        <v>8204</v>
      </c>
      <c r="D1256" s="92">
        <v>169927</v>
      </c>
      <c r="E1256" s="77">
        <v>7.5464078541999999</v>
      </c>
      <c r="F1256" s="77">
        <v>3.3105592491000002</v>
      </c>
      <c r="G1256" s="155">
        <v>0.79455045260000001</v>
      </c>
    </row>
    <row r="1257" spans="1:7" x14ac:dyDescent="0.3">
      <c r="A1257" s="154" t="s">
        <v>401</v>
      </c>
      <c r="B1257" s="77" t="s">
        <v>2244</v>
      </c>
      <c r="C1257" s="92">
        <v>8257</v>
      </c>
      <c r="D1257" s="92">
        <v>166058</v>
      </c>
      <c r="E1257" s="77">
        <v>7.5932101853000002</v>
      </c>
      <c r="F1257" s="77">
        <v>3.3310911224000002</v>
      </c>
      <c r="G1257" s="155">
        <v>0.79947820290000005</v>
      </c>
    </row>
    <row r="1258" spans="1:7" x14ac:dyDescent="0.3">
      <c r="A1258" s="154" t="s">
        <v>400</v>
      </c>
      <c r="B1258" s="77" t="s">
        <v>2243</v>
      </c>
      <c r="C1258" s="92">
        <v>8238</v>
      </c>
      <c r="D1258" s="92">
        <v>258219</v>
      </c>
      <c r="E1258" s="77">
        <v>7.7832276491999997</v>
      </c>
      <c r="F1258" s="77">
        <v>3.4144505280000002</v>
      </c>
      <c r="G1258" s="155">
        <v>0.81948486890000005</v>
      </c>
    </row>
    <row r="1259" spans="1:7" x14ac:dyDescent="0.3">
      <c r="A1259" s="154" t="s">
        <v>399</v>
      </c>
      <c r="B1259" s="77" t="s">
        <v>2242</v>
      </c>
      <c r="C1259" s="92">
        <v>8255</v>
      </c>
      <c r="D1259" s="92">
        <v>2376527</v>
      </c>
      <c r="E1259" s="77">
        <v>7.7364253182000002</v>
      </c>
      <c r="F1259" s="77">
        <v>3.3939186547000002</v>
      </c>
      <c r="G1259" s="155">
        <v>0.81455711870000003</v>
      </c>
    </row>
    <row r="1260" spans="1:7" x14ac:dyDescent="0.3">
      <c r="A1260" s="154" t="s">
        <v>397</v>
      </c>
      <c r="B1260" s="77" t="s">
        <v>2241</v>
      </c>
      <c r="C1260" s="92">
        <v>7872</v>
      </c>
      <c r="D1260" s="92">
        <v>372676</v>
      </c>
      <c r="E1260" s="77">
        <v>7.3947683017000001</v>
      </c>
      <c r="F1260" s="77">
        <v>3.2440359797</v>
      </c>
      <c r="G1260" s="155">
        <v>0.77858454180000003</v>
      </c>
    </row>
    <row r="1261" spans="1:7" x14ac:dyDescent="0.3">
      <c r="A1261" s="154" t="s">
        <v>396</v>
      </c>
      <c r="B1261" s="77" t="s">
        <v>2240</v>
      </c>
      <c r="C1261" s="92">
        <v>7781</v>
      </c>
      <c r="D1261" s="92">
        <v>715060</v>
      </c>
      <c r="E1261" s="77">
        <v>7.2431287492000003</v>
      </c>
      <c r="F1261" s="77">
        <v>3.1775127101999998</v>
      </c>
      <c r="G1261" s="155">
        <v>0.76261863090000004</v>
      </c>
    </row>
    <row r="1262" spans="1:7" x14ac:dyDescent="0.3">
      <c r="A1262" s="154" t="s">
        <v>395</v>
      </c>
      <c r="B1262" s="77" t="s">
        <v>2239</v>
      </c>
      <c r="C1262" s="92">
        <v>7642</v>
      </c>
      <c r="D1262" s="92">
        <v>1060744</v>
      </c>
      <c r="E1262" s="77">
        <v>7.1888380451999998</v>
      </c>
      <c r="F1262" s="77">
        <v>3.1536957372000001</v>
      </c>
      <c r="G1262" s="155">
        <v>0.7569024406</v>
      </c>
    </row>
    <row r="1263" spans="1:7" x14ac:dyDescent="0.3">
      <c r="A1263" s="154" t="s">
        <v>394</v>
      </c>
      <c r="B1263" s="77" t="s">
        <v>2238</v>
      </c>
      <c r="C1263" s="92">
        <v>7635</v>
      </c>
      <c r="D1263" s="92">
        <v>193100</v>
      </c>
      <c r="E1263" s="77">
        <v>7.2075589775999997</v>
      </c>
      <c r="F1263" s="77">
        <v>3.1619084864999998</v>
      </c>
      <c r="G1263" s="155">
        <v>0.75887354070000002</v>
      </c>
    </row>
    <row r="1264" spans="1:7" x14ac:dyDescent="0.3">
      <c r="A1264" s="154" t="s">
        <v>393</v>
      </c>
      <c r="B1264" s="77" t="s">
        <v>2237</v>
      </c>
      <c r="C1264" s="92">
        <v>7650</v>
      </c>
      <c r="D1264" s="92">
        <v>5848046</v>
      </c>
      <c r="E1264" s="77">
        <v>7.0699601243999997</v>
      </c>
      <c r="F1264" s="77">
        <v>3.1015447790000001</v>
      </c>
      <c r="G1264" s="155">
        <v>0.74438595490000004</v>
      </c>
    </row>
    <row r="1265" spans="1:7" x14ac:dyDescent="0.3">
      <c r="A1265" s="154" t="s">
        <v>391</v>
      </c>
      <c r="B1265" s="77" t="s">
        <v>2236</v>
      </c>
      <c r="C1265" s="92">
        <v>7650</v>
      </c>
      <c r="D1265" s="92">
        <v>170580</v>
      </c>
      <c r="E1265" s="77">
        <v>7.2075589775999997</v>
      </c>
      <c r="F1265" s="77">
        <v>3.1619084864999998</v>
      </c>
      <c r="G1265" s="155">
        <v>0.75887354070000002</v>
      </c>
    </row>
    <row r="1266" spans="1:7" x14ac:dyDescent="0.3">
      <c r="A1266" s="154" t="s">
        <v>390</v>
      </c>
      <c r="B1266" s="77" t="s">
        <v>2235</v>
      </c>
      <c r="C1266" s="92">
        <v>7604</v>
      </c>
      <c r="D1266" s="92">
        <v>147491</v>
      </c>
      <c r="E1266" s="77">
        <v>7.1270589683000001</v>
      </c>
      <c r="F1266" s="77">
        <v>3.1265936645000001</v>
      </c>
      <c r="G1266" s="155">
        <v>0.75039781019999996</v>
      </c>
    </row>
    <row r="1267" spans="1:7" x14ac:dyDescent="0.3">
      <c r="A1267" s="154" t="s">
        <v>389</v>
      </c>
      <c r="B1267" s="77" t="s">
        <v>2234</v>
      </c>
      <c r="C1267" s="92">
        <v>7619</v>
      </c>
      <c r="D1267" s="92">
        <v>117010</v>
      </c>
      <c r="E1267" s="77">
        <v>6.9595066232000002</v>
      </c>
      <c r="F1267" s="77">
        <v>3.0530895580999999</v>
      </c>
      <c r="G1267" s="155">
        <v>0.73275646429999997</v>
      </c>
    </row>
    <row r="1268" spans="1:7" x14ac:dyDescent="0.3">
      <c r="A1268" s="154" t="s">
        <v>388</v>
      </c>
      <c r="B1268" s="77" t="s">
        <v>2233</v>
      </c>
      <c r="C1268" s="92">
        <v>7628</v>
      </c>
      <c r="D1268" s="92">
        <v>660581</v>
      </c>
      <c r="E1268" s="77">
        <v>7.0905531500999999</v>
      </c>
      <c r="F1268" s="77">
        <v>3.1105788033000001</v>
      </c>
      <c r="G1268" s="155">
        <v>0.74655416500000005</v>
      </c>
    </row>
    <row r="1269" spans="1:7" x14ac:dyDescent="0.3">
      <c r="A1269" s="154" t="s">
        <v>386</v>
      </c>
      <c r="B1269" s="77" t="s">
        <v>2232</v>
      </c>
      <c r="C1269" s="92">
        <v>7577</v>
      </c>
      <c r="D1269" s="92">
        <v>308429</v>
      </c>
      <c r="E1269" s="77">
        <v>7.2347043296000004</v>
      </c>
      <c r="F1269" s="77">
        <v>3.1738169730000001</v>
      </c>
      <c r="G1269" s="155">
        <v>0.76173163580000003</v>
      </c>
    </row>
    <row r="1270" spans="1:7" x14ac:dyDescent="0.3">
      <c r="A1270" s="154" t="s">
        <v>385</v>
      </c>
      <c r="B1270" s="77" t="s">
        <v>2231</v>
      </c>
      <c r="C1270" s="92">
        <v>7498</v>
      </c>
      <c r="D1270" s="92">
        <v>729568</v>
      </c>
      <c r="E1270" s="77">
        <v>7.0203496535000003</v>
      </c>
      <c r="F1270" s="77">
        <v>3.0797809934</v>
      </c>
      <c r="G1270" s="155">
        <v>0.7391625396</v>
      </c>
    </row>
    <row r="1271" spans="1:7" x14ac:dyDescent="0.3">
      <c r="A1271" s="154" t="s">
        <v>384</v>
      </c>
      <c r="B1271" s="77" t="s">
        <v>2230</v>
      </c>
      <c r="C1271" s="92">
        <v>7772</v>
      </c>
      <c r="D1271" s="92">
        <v>1271747</v>
      </c>
      <c r="E1271" s="77">
        <v>7.1317392014000003</v>
      </c>
      <c r="F1271" s="77">
        <v>3.1286468518000001</v>
      </c>
      <c r="G1271" s="155">
        <v>0.75089058529999997</v>
      </c>
    </row>
    <row r="1272" spans="1:7" x14ac:dyDescent="0.3">
      <c r="A1272" s="154" t="s">
        <v>383</v>
      </c>
      <c r="B1272" s="77" t="s">
        <v>2229</v>
      </c>
      <c r="C1272" s="92">
        <v>7496</v>
      </c>
      <c r="D1272" s="92">
        <v>72205</v>
      </c>
      <c r="E1272" s="77">
        <v>6.9473380170999999</v>
      </c>
      <c r="F1272" s="77">
        <v>3.0477512710000001</v>
      </c>
      <c r="G1272" s="155">
        <v>0.73147524919999996</v>
      </c>
    </row>
    <row r="1273" spans="1:7" x14ac:dyDescent="0.3">
      <c r="A1273" s="154" t="s">
        <v>382</v>
      </c>
      <c r="B1273" s="77" t="s">
        <v>2228</v>
      </c>
      <c r="C1273" s="92">
        <v>7502</v>
      </c>
      <c r="D1273" s="92">
        <v>153201</v>
      </c>
      <c r="E1273" s="77">
        <v>6.8331403293999999</v>
      </c>
      <c r="F1273" s="77">
        <v>2.9976535002000002</v>
      </c>
      <c r="G1273" s="155">
        <v>0.7194515386</v>
      </c>
    </row>
    <row r="1274" spans="1:7" x14ac:dyDescent="0.3">
      <c r="A1274" s="154" t="s">
        <v>380</v>
      </c>
      <c r="B1274" s="77" t="s">
        <v>2227</v>
      </c>
      <c r="C1274" s="92">
        <v>7465</v>
      </c>
      <c r="D1274" s="92">
        <v>286858</v>
      </c>
      <c r="E1274" s="77">
        <v>6.9454659238999996</v>
      </c>
      <c r="F1274" s="77">
        <v>3.0469299960999998</v>
      </c>
      <c r="G1274" s="155">
        <v>0.73127813919999995</v>
      </c>
    </row>
    <row r="1275" spans="1:7" x14ac:dyDescent="0.3">
      <c r="A1275" s="154" t="s">
        <v>379</v>
      </c>
      <c r="B1275" s="77" t="s">
        <v>2226</v>
      </c>
      <c r="C1275" s="92">
        <v>7283</v>
      </c>
      <c r="D1275" s="92">
        <v>336169</v>
      </c>
      <c r="E1275" s="77">
        <v>6.7872740450000002</v>
      </c>
      <c r="F1275" s="77">
        <v>2.9775322644000002</v>
      </c>
      <c r="G1275" s="155">
        <v>0.71462234329999996</v>
      </c>
    </row>
    <row r="1276" spans="1:7" x14ac:dyDescent="0.3">
      <c r="A1276" s="154" t="s">
        <v>378</v>
      </c>
      <c r="B1276" s="77" t="s">
        <v>2225</v>
      </c>
      <c r="C1276" s="92">
        <v>7467</v>
      </c>
      <c r="D1276" s="92">
        <v>9661</v>
      </c>
      <c r="E1276" s="77">
        <v>6.8527973084999996</v>
      </c>
      <c r="F1276" s="77">
        <v>3.0062768869999998</v>
      </c>
      <c r="G1276" s="155">
        <v>0.72152119370000001</v>
      </c>
    </row>
    <row r="1277" spans="1:7" x14ac:dyDescent="0.3">
      <c r="A1277" s="154" t="s">
        <v>377</v>
      </c>
      <c r="B1277" s="77" t="s">
        <v>2224</v>
      </c>
      <c r="C1277" s="92">
        <v>7470</v>
      </c>
      <c r="D1277" s="92" t="s">
        <v>3422</v>
      </c>
      <c r="E1277" s="77">
        <v>6.7956984646</v>
      </c>
      <c r="F1277" s="77">
        <v>2.9812280015999999</v>
      </c>
      <c r="G1277" s="155">
        <v>0.71550933839999997</v>
      </c>
    </row>
    <row r="1278" spans="1:7" x14ac:dyDescent="0.3">
      <c r="A1278" s="154" t="s">
        <v>376</v>
      </c>
      <c r="B1278" s="77" t="s">
        <v>2223</v>
      </c>
      <c r="C1278" s="92">
        <v>7470</v>
      </c>
      <c r="D1278" s="92" t="s">
        <v>3422</v>
      </c>
      <c r="E1278" s="77">
        <v>6.7956984646</v>
      </c>
      <c r="F1278" s="77">
        <v>2.9812280015999999</v>
      </c>
      <c r="G1278" s="155">
        <v>0.71550933839999997</v>
      </c>
    </row>
    <row r="1279" spans="1:7" x14ac:dyDescent="0.3">
      <c r="A1279" s="154" t="s">
        <v>374</v>
      </c>
      <c r="B1279" s="77" t="s">
        <v>2222</v>
      </c>
      <c r="C1279" s="92">
        <v>7470</v>
      </c>
      <c r="D1279" s="92">
        <v>111698</v>
      </c>
      <c r="E1279" s="77">
        <v>6.7956984646</v>
      </c>
      <c r="F1279" s="77">
        <v>2.9812280015999999</v>
      </c>
      <c r="G1279" s="155">
        <v>0.71550933839999997</v>
      </c>
    </row>
    <row r="1280" spans="1:7" x14ac:dyDescent="0.3">
      <c r="A1280" s="154" t="s">
        <v>373</v>
      </c>
      <c r="B1280" s="77" t="s">
        <v>2221</v>
      </c>
      <c r="C1280" s="92">
        <v>7562</v>
      </c>
      <c r="D1280" s="92">
        <v>21608</v>
      </c>
      <c r="E1280" s="77">
        <v>6.8818147536999996</v>
      </c>
      <c r="F1280" s="77">
        <v>3.0190066484</v>
      </c>
      <c r="G1280" s="155">
        <v>0.72457639890000003</v>
      </c>
    </row>
    <row r="1281" spans="1:7" x14ac:dyDescent="0.3">
      <c r="A1281" s="154" t="s">
        <v>372</v>
      </c>
      <c r="B1281" s="77" t="s">
        <v>2220</v>
      </c>
      <c r="C1281" s="92">
        <v>7575</v>
      </c>
      <c r="D1281" s="92">
        <v>66267</v>
      </c>
      <c r="E1281" s="77">
        <v>6.7769775322000001</v>
      </c>
      <c r="F1281" s="77">
        <v>2.9730152522000002</v>
      </c>
      <c r="G1281" s="155">
        <v>0.71353823829999996</v>
      </c>
    </row>
    <row r="1282" spans="1:7" x14ac:dyDescent="0.3">
      <c r="A1282" s="154" t="s">
        <v>370</v>
      </c>
      <c r="B1282" s="77" t="s">
        <v>2219</v>
      </c>
      <c r="C1282" s="92">
        <v>7615</v>
      </c>
      <c r="D1282" s="92">
        <v>40665</v>
      </c>
      <c r="E1282" s="77">
        <v>6.9829077887000004</v>
      </c>
      <c r="F1282" s="77">
        <v>3.0633554947000001</v>
      </c>
      <c r="G1282" s="155">
        <v>0.73522033939999998</v>
      </c>
    </row>
    <row r="1283" spans="1:7" x14ac:dyDescent="0.3">
      <c r="A1283" s="154" t="s">
        <v>369</v>
      </c>
      <c r="B1283" s="77" t="s">
        <v>2218</v>
      </c>
      <c r="C1283" s="92">
        <v>7627</v>
      </c>
      <c r="D1283" s="92">
        <v>27794</v>
      </c>
      <c r="E1283" s="77">
        <v>6.9885240684000003</v>
      </c>
      <c r="F1283" s="77">
        <v>3.0658193195000001</v>
      </c>
      <c r="G1283" s="155">
        <v>0.73581166949999999</v>
      </c>
    </row>
    <row r="1284" spans="1:7" x14ac:dyDescent="0.3">
      <c r="A1284" s="154" t="s">
        <v>368</v>
      </c>
      <c r="B1284" s="77" t="s">
        <v>2217</v>
      </c>
      <c r="C1284" s="92">
        <v>7637</v>
      </c>
      <c r="D1284" s="92">
        <v>123205</v>
      </c>
      <c r="E1284" s="77">
        <v>7.1336112945999997</v>
      </c>
      <c r="F1284" s="77">
        <v>3.1294681267</v>
      </c>
      <c r="G1284" s="155">
        <v>0.75108769529999997</v>
      </c>
    </row>
    <row r="1285" spans="1:7" x14ac:dyDescent="0.3">
      <c r="A1285" s="154" t="s">
        <v>367</v>
      </c>
      <c r="B1285" s="77" t="s">
        <v>2216</v>
      </c>
      <c r="C1285" s="92">
        <v>7617</v>
      </c>
      <c r="D1285" s="92">
        <v>344503</v>
      </c>
      <c r="E1285" s="77">
        <v>7.1897740918000004</v>
      </c>
      <c r="F1285" s="77">
        <v>3.1541063747</v>
      </c>
      <c r="G1285" s="155">
        <v>0.7570009956</v>
      </c>
    </row>
    <row r="1286" spans="1:7" x14ac:dyDescent="0.3">
      <c r="A1286" s="154" t="s">
        <v>365</v>
      </c>
      <c r="B1286" s="77" t="s">
        <v>2215</v>
      </c>
      <c r="C1286" s="92">
        <v>7439</v>
      </c>
      <c r="D1286" s="92">
        <v>41071</v>
      </c>
      <c r="E1286" s="77">
        <v>6.8190996301000002</v>
      </c>
      <c r="F1286" s="77">
        <v>2.9914939382000001</v>
      </c>
      <c r="G1286" s="155">
        <v>0.71797321349999998</v>
      </c>
    </row>
    <row r="1287" spans="1:7" x14ac:dyDescent="0.3">
      <c r="A1287" s="154" t="s">
        <v>364</v>
      </c>
      <c r="B1287" s="77" t="s">
        <v>2214</v>
      </c>
      <c r="C1287" s="92">
        <v>7458</v>
      </c>
      <c r="D1287" s="92">
        <v>67678</v>
      </c>
      <c r="E1287" s="77">
        <v>6.7891461382999996</v>
      </c>
      <c r="F1287" s="77">
        <v>2.9783535393</v>
      </c>
      <c r="G1287" s="155">
        <v>0.71481945329999996</v>
      </c>
    </row>
    <row r="1288" spans="1:7" x14ac:dyDescent="0.3">
      <c r="A1288" s="154" t="s">
        <v>363</v>
      </c>
      <c r="B1288" s="77" t="s">
        <v>2213</v>
      </c>
      <c r="C1288" s="92">
        <v>7479</v>
      </c>
      <c r="D1288" s="92">
        <v>86839</v>
      </c>
      <c r="E1288" s="77">
        <v>6.8799426605000003</v>
      </c>
      <c r="F1288" s="77">
        <v>3.0181853735000002</v>
      </c>
      <c r="G1288" s="155">
        <v>0.72437928880000002</v>
      </c>
    </row>
    <row r="1289" spans="1:7" x14ac:dyDescent="0.3">
      <c r="A1289" s="154" t="s">
        <v>362</v>
      </c>
      <c r="B1289" s="77" t="s">
        <v>2212</v>
      </c>
      <c r="C1289" s="92">
        <v>7517</v>
      </c>
      <c r="D1289" s="92">
        <v>66692</v>
      </c>
      <c r="E1289" s="77">
        <v>6.8621577747</v>
      </c>
      <c r="F1289" s="77">
        <v>3.0103832615999999</v>
      </c>
      <c r="G1289" s="155">
        <v>0.72250674370000001</v>
      </c>
    </row>
    <row r="1290" spans="1:7" x14ac:dyDescent="0.3">
      <c r="A1290" s="154" t="s">
        <v>361</v>
      </c>
      <c r="B1290" s="77" t="s">
        <v>2211</v>
      </c>
      <c r="C1290" s="92">
        <v>7537</v>
      </c>
      <c r="D1290" s="92">
        <v>260107</v>
      </c>
      <c r="E1290" s="77">
        <v>6.9538903435000003</v>
      </c>
      <c r="F1290" s="77">
        <v>3.0506257333</v>
      </c>
      <c r="G1290" s="155">
        <v>0.73216513429999996</v>
      </c>
    </row>
    <row r="1291" spans="1:7" x14ac:dyDescent="0.3">
      <c r="A1291" s="154" t="s">
        <v>359</v>
      </c>
      <c r="B1291" s="77" t="s">
        <v>2210</v>
      </c>
      <c r="C1291" s="92">
        <v>7449</v>
      </c>
      <c r="D1291" s="92">
        <v>281062</v>
      </c>
      <c r="E1291" s="77">
        <v>7.0203496535000003</v>
      </c>
      <c r="F1291" s="77">
        <v>3.0797809934</v>
      </c>
      <c r="G1291" s="155">
        <v>0.7391625396</v>
      </c>
    </row>
    <row r="1292" spans="1:7" x14ac:dyDescent="0.3">
      <c r="A1292" s="154" t="s">
        <v>358</v>
      </c>
      <c r="B1292" s="77" t="s">
        <v>2209</v>
      </c>
      <c r="C1292" s="92">
        <v>7679</v>
      </c>
      <c r="D1292" s="92">
        <v>141359</v>
      </c>
      <c r="E1292" s="77">
        <v>7.1607566466000003</v>
      </c>
      <c r="F1292" s="77">
        <v>3.1413766131999998</v>
      </c>
      <c r="G1292" s="155">
        <v>0.75394579039999998</v>
      </c>
    </row>
    <row r="1293" spans="1:7" x14ac:dyDescent="0.3">
      <c r="A1293" s="154" t="s">
        <v>357</v>
      </c>
      <c r="B1293" s="77" t="s">
        <v>2208</v>
      </c>
      <c r="C1293" s="92">
        <v>7662</v>
      </c>
      <c r="D1293" s="92">
        <v>268233</v>
      </c>
      <c r="E1293" s="77">
        <v>7.3011636397000004</v>
      </c>
      <c r="F1293" s="77">
        <v>3.2029722331000001</v>
      </c>
      <c r="G1293" s="155">
        <v>0.76872904119999996</v>
      </c>
    </row>
    <row r="1294" spans="1:7" x14ac:dyDescent="0.3">
      <c r="A1294" s="154" t="s">
        <v>356</v>
      </c>
      <c r="B1294" s="77" t="s">
        <v>2207</v>
      </c>
      <c r="C1294" s="92">
        <v>7565</v>
      </c>
      <c r="D1294" s="92">
        <v>25848</v>
      </c>
      <c r="E1294" s="77">
        <v>7.0315822130000001</v>
      </c>
      <c r="F1294" s="77">
        <v>3.0847086428999999</v>
      </c>
      <c r="G1294" s="155">
        <v>0.74034519970000001</v>
      </c>
    </row>
    <row r="1295" spans="1:7" x14ac:dyDescent="0.3">
      <c r="A1295" s="154" t="s">
        <v>355</v>
      </c>
      <c r="B1295" s="77" t="s">
        <v>2206</v>
      </c>
      <c r="C1295" s="92">
        <v>7566</v>
      </c>
      <c r="D1295" s="92">
        <v>302936</v>
      </c>
      <c r="E1295" s="77">
        <v>7.1308031546999997</v>
      </c>
      <c r="F1295" s="77">
        <v>3.1282362143000002</v>
      </c>
      <c r="G1295" s="155">
        <v>0.75079203029999997</v>
      </c>
    </row>
    <row r="1296" spans="1:7" x14ac:dyDescent="0.3">
      <c r="A1296" s="154" t="s">
        <v>353</v>
      </c>
      <c r="B1296" s="77" t="s">
        <v>2205</v>
      </c>
      <c r="C1296" s="92">
        <v>7467</v>
      </c>
      <c r="D1296" s="92">
        <v>626159</v>
      </c>
      <c r="E1296" s="77">
        <v>7.0203496535000003</v>
      </c>
      <c r="F1296" s="77">
        <v>3.0797809934</v>
      </c>
      <c r="G1296" s="155">
        <v>0.7391625396</v>
      </c>
    </row>
    <row r="1297" spans="1:7" x14ac:dyDescent="0.3">
      <c r="A1297" s="154" t="s">
        <v>352</v>
      </c>
      <c r="B1297" s="77" t="s">
        <v>2204</v>
      </c>
      <c r="C1297" s="92">
        <v>7252</v>
      </c>
      <c r="D1297" s="92">
        <v>152585</v>
      </c>
      <c r="E1297" s="77">
        <v>6.6356344925000004</v>
      </c>
      <c r="F1297" s="77">
        <v>2.9110089949</v>
      </c>
      <c r="G1297" s="155">
        <v>0.69865643249999998</v>
      </c>
    </row>
    <row r="1298" spans="1:7" x14ac:dyDescent="0.3">
      <c r="A1298" s="154" t="s">
        <v>351</v>
      </c>
      <c r="B1298" s="77" t="s">
        <v>2203</v>
      </c>
      <c r="C1298" s="92">
        <v>7374</v>
      </c>
      <c r="D1298" s="92">
        <v>49515</v>
      </c>
      <c r="E1298" s="77">
        <v>6.6880531032999997</v>
      </c>
      <c r="F1298" s="77">
        <v>2.9340046929999999</v>
      </c>
      <c r="G1298" s="155">
        <v>0.70417551280000001</v>
      </c>
    </row>
    <row r="1299" spans="1:7" x14ac:dyDescent="0.3">
      <c r="A1299" s="154" t="s">
        <v>350</v>
      </c>
      <c r="B1299" s="77" t="s">
        <v>2202</v>
      </c>
      <c r="C1299" s="92">
        <v>7400</v>
      </c>
      <c r="D1299" s="92">
        <v>198006</v>
      </c>
      <c r="E1299" s="77">
        <v>6.6880531032999997</v>
      </c>
      <c r="F1299" s="77">
        <v>2.9340046929999999</v>
      </c>
      <c r="G1299" s="155">
        <v>0.70417551280000001</v>
      </c>
    </row>
    <row r="1300" spans="1:7" x14ac:dyDescent="0.3">
      <c r="A1300" s="154" t="s">
        <v>349</v>
      </c>
      <c r="B1300" s="77" t="s">
        <v>2201</v>
      </c>
      <c r="C1300" s="92">
        <v>7521</v>
      </c>
      <c r="D1300" s="92">
        <v>184836</v>
      </c>
      <c r="E1300" s="77">
        <v>6.9267449914999997</v>
      </c>
      <c r="F1300" s="77">
        <v>3.0387172468000001</v>
      </c>
      <c r="G1300" s="155">
        <v>0.72930703910000005</v>
      </c>
    </row>
    <row r="1301" spans="1:7" x14ac:dyDescent="0.3">
      <c r="A1301" s="154" t="s">
        <v>347</v>
      </c>
      <c r="B1301" s="77" t="s">
        <v>2200</v>
      </c>
      <c r="C1301" s="92">
        <v>7533</v>
      </c>
      <c r="D1301" s="92">
        <v>481681</v>
      </c>
      <c r="E1301" s="77">
        <v>7.0203496535000003</v>
      </c>
      <c r="F1301" s="77">
        <v>3.0797809934</v>
      </c>
      <c r="G1301" s="155">
        <v>0.7391625396</v>
      </c>
    </row>
    <row r="1302" spans="1:7" x14ac:dyDescent="0.3">
      <c r="A1302" s="154" t="s">
        <v>346</v>
      </c>
      <c r="B1302" s="77" t="s">
        <v>2199</v>
      </c>
      <c r="C1302" s="92">
        <v>7324</v>
      </c>
      <c r="D1302" s="92">
        <v>656016</v>
      </c>
      <c r="E1302" s="77">
        <v>6.8556054483000004</v>
      </c>
      <c r="F1302" s="77">
        <v>3.0075087994</v>
      </c>
      <c r="G1302" s="155">
        <v>0.72181685870000001</v>
      </c>
    </row>
    <row r="1303" spans="1:7" x14ac:dyDescent="0.3">
      <c r="A1303" s="154" t="s">
        <v>345</v>
      </c>
      <c r="B1303" s="77" t="s">
        <v>2198</v>
      </c>
      <c r="C1303" s="92">
        <v>6976</v>
      </c>
      <c r="D1303" s="92">
        <v>318167</v>
      </c>
      <c r="E1303" s="77">
        <v>6.6487391452000004</v>
      </c>
      <c r="F1303" s="77">
        <v>2.9167579194000002</v>
      </c>
      <c r="G1303" s="155">
        <v>0.70003620249999998</v>
      </c>
    </row>
    <row r="1304" spans="1:7" x14ac:dyDescent="0.3">
      <c r="A1304" s="154" t="s">
        <v>344</v>
      </c>
      <c r="B1304" s="77" t="s">
        <v>2197</v>
      </c>
      <c r="C1304" s="92">
        <v>6765</v>
      </c>
      <c r="D1304" s="92">
        <v>137353</v>
      </c>
      <c r="E1304" s="77">
        <v>6.1685472288999996</v>
      </c>
      <c r="F1304" s="77">
        <v>2.7061008995</v>
      </c>
      <c r="G1304" s="155">
        <v>0.6494774848</v>
      </c>
    </row>
    <row r="1305" spans="1:7" x14ac:dyDescent="0.3">
      <c r="A1305" s="154" t="s">
        <v>343</v>
      </c>
      <c r="B1305" s="77" t="s">
        <v>2196</v>
      </c>
      <c r="C1305" s="92">
        <v>6840</v>
      </c>
      <c r="D1305" s="92">
        <v>310035</v>
      </c>
      <c r="E1305" s="77">
        <v>6.2752565436000003</v>
      </c>
      <c r="F1305" s="77">
        <v>2.7529135706000001</v>
      </c>
      <c r="G1305" s="155">
        <v>0.66071275539999996</v>
      </c>
    </row>
    <row r="1306" spans="1:7" x14ac:dyDescent="0.3">
      <c r="A1306" s="154" t="s">
        <v>341</v>
      </c>
      <c r="B1306" s="77" t="s">
        <v>2195</v>
      </c>
      <c r="C1306" s="92">
        <v>6952</v>
      </c>
      <c r="D1306" s="92">
        <v>753038</v>
      </c>
      <c r="E1306" s="77">
        <v>6.5073961054999998</v>
      </c>
      <c r="F1306" s="77">
        <v>2.8547516621</v>
      </c>
      <c r="G1306" s="155">
        <v>0.6851543967</v>
      </c>
    </row>
    <row r="1307" spans="1:7" x14ac:dyDescent="0.3">
      <c r="A1307" s="154" t="s">
        <v>340</v>
      </c>
      <c r="B1307" s="77" t="s">
        <v>2194</v>
      </c>
      <c r="C1307" s="92">
        <v>6621</v>
      </c>
      <c r="D1307" s="92">
        <v>340344</v>
      </c>
      <c r="E1307" s="77">
        <v>7.1187124078000004</v>
      </c>
      <c r="F1307" s="77">
        <v>3.2083899228999999</v>
      </c>
      <c r="G1307" s="155">
        <v>0.63939546319999996</v>
      </c>
    </row>
    <row r="1308" spans="1:7" x14ac:dyDescent="0.3">
      <c r="A1308" s="154" t="s">
        <v>339</v>
      </c>
      <c r="B1308" s="77" t="s">
        <v>2193</v>
      </c>
      <c r="C1308" s="92">
        <v>6390</v>
      </c>
      <c r="D1308" s="92">
        <v>41893</v>
      </c>
      <c r="E1308" s="77">
        <v>6.8428344489999997</v>
      </c>
      <c r="F1308" s="77">
        <v>3.0840522601</v>
      </c>
      <c r="G1308" s="155">
        <v>0.6146163872</v>
      </c>
    </row>
    <row r="1309" spans="1:7" x14ac:dyDescent="0.3">
      <c r="A1309" s="154" t="s">
        <v>338</v>
      </c>
      <c r="B1309" s="77" t="s">
        <v>2192</v>
      </c>
      <c r="C1309" s="92">
        <v>6391</v>
      </c>
      <c r="D1309" s="92">
        <v>27381</v>
      </c>
      <c r="E1309" s="77">
        <v>6.7897809953000001</v>
      </c>
      <c r="F1309" s="77">
        <v>3.0601411711000002</v>
      </c>
      <c r="G1309" s="155">
        <v>0.60985118029999996</v>
      </c>
    </row>
    <row r="1310" spans="1:7" x14ac:dyDescent="0.3">
      <c r="A1310" s="154" t="s">
        <v>337</v>
      </c>
      <c r="B1310" s="77" t="s">
        <v>2191</v>
      </c>
      <c r="C1310" s="92">
        <v>6396</v>
      </c>
      <c r="D1310" s="92">
        <v>63822</v>
      </c>
      <c r="E1310" s="77">
        <v>6.7908420643999996</v>
      </c>
      <c r="F1310" s="77">
        <v>3.0606193928000001</v>
      </c>
      <c r="G1310" s="155">
        <v>0.6099464845</v>
      </c>
    </row>
    <row r="1311" spans="1:7" x14ac:dyDescent="0.3">
      <c r="A1311" s="154" t="s">
        <v>335</v>
      </c>
      <c r="B1311" s="77" t="s">
        <v>2190</v>
      </c>
      <c r="C1311" s="92">
        <v>6398</v>
      </c>
      <c r="D1311" s="92">
        <v>13739</v>
      </c>
      <c r="E1311" s="77">
        <v>6.7897809953000001</v>
      </c>
      <c r="F1311" s="77">
        <v>3.0601411711000002</v>
      </c>
      <c r="G1311" s="155">
        <v>0.60985118029999996</v>
      </c>
    </row>
    <row r="1312" spans="1:7" x14ac:dyDescent="0.3">
      <c r="A1312" s="154" t="s">
        <v>334</v>
      </c>
      <c r="B1312" s="77" t="s">
        <v>2189</v>
      </c>
      <c r="C1312" s="92">
        <v>6402</v>
      </c>
      <c r="D1312" s="92">
        <v>39498</v>
      </c>
      <c r="E1312" s="77">
        <v>6.5054144839000001</v>
      </c>
      <c r="F1312" s="77">
        <v>2.9319777340000002</v>
      </c>
      <c r="G1312" s="155">
        <v>0.5843096713</v>
      </c>
    </row>
    <row r="1313" spans="1:7" x14ac:dyDescent="0.3">
      <c r="A1313" s="154" t="s">
        <v>333</v>
      </c>
      <c r="B1313" s="77" t="s">
        <v>2188</v>
      </c>
      <c r="C1313" s="92">
        <v>6421</v>
      </c>
      <c r="D1313" s="92">
        <v>9945</v>
      </c>
      <c r="E1313" s="77">
        <v>6.7399107488999999</v>
      </c>
      <c r="F1313" s="77">
        <v>3.0376647474</v>
      </c>
      <c r="G1313" s="155">
        <v>0.60537188580000001</v>
      </c>
    </row>
    <row r="1314" spans="1:7" x14ac:dyDescent="0.3">
      <c r="A1314" s="154" t="s">
        <v>331</v>
      </c>
      <c r="B1314" s="77" t="s">
        <v>2187</v>
      </c>
      <c r="C1314" s="92">
        <v>6423</v>
      </c>
      <c r="D1314" s="92">
        <v>59298</v>
      </c>
      <c r="E1314" s="77">
        <v>6.6571473612999998</v>
      </c>
      <c r="F1314" s="77">
        <v>3.0003634485999999</v>
      </c>
      <c r="G1314" s="155">
        <v>0.59793816300000002</v>
      </c>
    </row>
    <row r="1315" spans="1:7" x14ac:dyDescent="0.3">
      <c r="A1315" s="154" t="s">
        <v>330</v>
      </c>
      <c r="B1315" s="77" t="s">
        <v>2186</v>
      </c>
      <c r="C1315" s="92">
        <v>6443</v>
      </c>
      <c r="D1315" s="92">
        <v>78370</v>
      </c>
      <c r="E1315" s="77">
        <v>6.7282389891000003</v>
      </c>
      <c r="F1315" s="77">
        <v>3.0324043077999998</v>
      </c>
      <c r="G1315" s="155">
        <v>0.60432354030000002</v>
      </c>
    </row>
    <row r="1316" spans="1:7" x14ac:dyDescent="0.3">
      <c r="A1316" s="154" t="s">
        <v>329</v>
      </c>
      <c r="B1316" s="77" t="s">
        <v>2185</v>
      </c>
      <c r="C1316" s="92">
        <v>6450</v>
      </c>
      <c r="D1316" s="92">
        <v>107039</v>
      </c>
      <c r="E1316" s="77">
        <v>6.7091397457999999</v>
      </c>
      <c r="F1316" s="77">
        <v>3.0237963157999999</v>
      </c>
      <c r="G1316" s="155">
        <v>0.60260806580000004</v>
      </c>
    </row>
    <row r="1317" spans="1:7" x14ac:dyDescent="0.3">
      <c r="A1317" s="154" t="s">
        <v>328</v>
      </c>
      <c r="B1317" s="77" t="s">
        <v>2184</v>
      </c>
      <c r="C1317" s="92">
        <v>6464</v>
      </c>
      <c r="D1317" s="92">
        <v>36850</v>
      </c>
      <c r="E1317" s="77">
        <v>6.8226741365999999</v>
      </c>
      <c r="F1317" s="77">
        <v>3.0749660463000001</v>
      </c>
      <c r="G1317" s="155">
        <v>0.6128056086</v>
      </c>
    </row>
    <row r="1318" spans="1:7" x14ac:dyDescent="0.3">
      <c r="A1318" s="154" t="s">
        <v>327</v>
      </c>
      <c r="B1318" s="77" t="s">
        <v>2183</v>
      </c>
      <c r="C1318" s="92">
        <v>6468</v>
      </c>
      <c r="D1318" s="92">
        <v>41536</v>
      </c>
      <c r="E1318" s="77">
        <v>6.8120634458999998</v>
      </c>
      <c r="F1318" s="77">
        <v>3.0701838284999998</v>
      </c>
      <c r="G1318" s="155">
        <v>0.61185256720000003</v>
      </c>
    </row>
    <row r="1319" spans="1:7" x14ac:dyDescent="0.3">
      <c r="A1319" s="154" t="s">
        <v>325</v>
      </c>
      <c r="B1319" s="77" t="s">
        <v>2182</v>
      </c>
      <c r="C1319" s="92">
        <v>6459</v>
      </c>
      <c r="D1319" s="92">
        <v>26800</v>
      </c>
      <c r="E1319" s="77">
        <v>6.8046359623999999</v>
      </c>
      <c r="F1319" s="77">
        <v>3.0668362760000001</v>
      </c>
      <c r="G1319" s="155">
        <v>0.61118543830000005</v>
      </c>
    </row>
    <row r="1320" spans="1:7" x14ac:dyDescent="0.3">
      <c r="A1320" s="154" t="s">
        <v>324</v>
      </c>
      <c r="B1320" s="77" t="s">
        <v>2181</v>
      </c>
      <c r="C1320" s="92">
        <v>6454</v>
      </c>
      <c r="D1320" s="92">
        <v>12704</v>
      </c>
      <c r="E1320" s="77">
        <v>6.7919031335</v>
      </c>
      <c r="F1320" s="77">
        <v>3.0610976146</v>
      </c>
      <c r="G1320" s="155">
        <v>0.61004178860000002</v>
      </c>
    </row>
    <row r="1321" spans="1:7" x14ac:dyDescent="0.3">
      <c r="A1321" s="154" t="s">
        <v>323</v>
      </c>
      <c r="B1321" s="77" t="s">
        <v>2180</v>
      </c>
      <c r="C1321" s="92">
        <v>6454</v>
      </c>
      <c r="D1321" s="92">
        <v>14124</v>
      </c>
      <c r="E1321" s="77">
        <v>6.7919031335</v>
      </c>
      <c r="F1321" s="77">
        <v>3.0610976146</v>
      </c>
      <c r="G1321" s="155">
        <v>0.61004178860000002</v>
      </c>
    </row>
    <row r="1322" spans="1:7" x14ac:dyDescent="0.3">
      <c r="A1322" s="154" t="s">
        <v>322</v>
      </c>
      <c r="B1322" s="77" t="s">
        <v>2179</v>
      </c>
      <c r="C1322" s="92">
        <v>6456</v>
      </c>
      <c r="D1322" s="92">
        <v>2050</v>
      </c>
      <c r="E1322" s="77">
        <v>6.7696206830000003</v>
      </c>
      <c r="F1322" s="77">
        <v>3.0510549571999999</v>
      </c>
      <c r="G1322" s="155">
        <v>0.60804040169999996</v>
      </c>
    </row>
    <row r="1323" spans="1:7" x14ac:dyDescent="0.3">
      <c r="A1323" s="154" t="s">
        <v>321</v>
      </c>
      <c r="B1323" s="77" t="s">
        <v>2178</v>
      </c>
      <c r="C1323" s="92">
        <v>6456</v>
      </c>
      <c r="D1323" s="92">
        <v>70674</v>
      </c>
      <c r="E1323" s="77">
        <v>6.8969489716999997</v>
      </c>
      <c r="F1323" s="77">
        <v>3.1084415709000002</v>
      </c>
      <c r="G1323" s="155">
        <v>0.61947689829999997</v>
      </c>
    </row>
    <row r="1324" spans="1:7" x14ac:dyDescent="0.3">
      <c r="A1324" s="154" t="s">
        <v>319</v>
      </c>
      <c r="B1324" s="77" t="s">
        <v>2177</v>
      </c>
      <c r="C1324" s="92">
        <v>6472</v>
      </c>
      <c r="D1324" s="92">
        <v>46165</v>
      </c>
      <c r="E1324" s="77">
        <v>6.6327427726000003</v>
      </c>
      <c r="F1324" s="77">
        <v>2.9893643476</v>
      </c>
      <c r="G1324" s="155">
        <v>0.59574616790000001</v>
      </c>
    </row>
    <row r="1325" spans="1:7" x14ac:dyDescent="0.3">
      <c r="A1325" s="154" t="s">
        <v>318</v>
      </c>
      <c r="B1325" s="77" t="s">
        <v>2176</v>
      </c>
      <c r="C1325" s="92">
        <v>6494</v>
      </c>
      <c r="D1325" s="92">
        <v>11954</v>
      </c>
      <c r="E1325" s="77">
        <v>6.6857962261999999</v>
      </c>
      <c r="F1325" s="77">
        <v>3.0132754365999999</v>
      </c>
      <c r="G1325" s="155">
        <v>0.60051137480000005</v>
      </c>
    </row>
    <row r="1326" spans="1:7" x14ac:dyDescent="0.3">
      <c r="A1326" s="154" t="s">
        <v>317</v>
      </c>
      <c r="B1326" s="77" t="s">
        <v>2175</v>
      </c>
      <c r="C1326" s="92">
        <v>6499</v>
      </c>
      <c r="D1326" s="92">
        <v>46462</v>
      </c>
      <c r="E1326" s="77">
        <v>6.8226741365999999</v>
      </c>
      <c r="F1326" s="77">
        <v>3.0749660463000001</v>
      </c>
      <c r="G1326" s="155">
        <v>0.6128056086</v>
      </c>
    </row>
    <row r="1327" spans="1:7" x14ac:dyDescent="0.3">
      <c r="A1327" s="154" t="s">
        <v>316</v>
      </c>
      <c r="B1327" s="77" t="s">
        <v>2174</v>
      </c>
      <c r="C1327" s="92">
        <v>6517</v>
      </c>
      <c r="D1327" s="92">
        <v>10250</v>
      </c>
      <c r="E1327" s="77">
        <v>6.6507809468000003</v>
      </c>
      <c r="F1327" s="77">
        <v>2.9974941179000001</v>
      </c>
      <c r="G1327" s="155">
        <v>0.59736633819999996</v>
      </c>
    </row>
    <row r="1328" spans="1:7" x14ac:dyDescent="0.3">
      <c r="A1328" s="154" t="s">
        <v>314</v>
      </c>
      <c r="B1328" s="77" t="s">
        <v>2173</v>
      </c>
      <c r="C1328" s="92">
        <v>6523</v>
      </c>
      <c r="D1328" s="92">
        <v>32107</v>
      </c>
      <c r="E1328" s="77">
        <v>6.6401702561000002</v>
      </c>
      <c r="F1328" s="77">
        <v>2.9927119001000002</v>
      </c>
      <c r="G1328" s="155">
        <v>0.59641329679999999</v>
      </c>
    </row>
    <row r="1329" spans="1:7" x14ac:dyDescent="0.3">
      <c r="A1329" s="154" t="s">
        <v>313</v>
      </c>
      <c r="B1329" s="77" t="s">
        <v>2172</v>
      </c>
      <c r="C1329" s="92">
        <v>6545</v>
      </c>
      <c r="D1329" s="92">
        <v>12031</v>
      </c>
      <c r="E1329" s="77">
        <v>6.6730633974</v>
      </c>
      <c r="F1329" s="77">
        <v>3.0075367753000002</v>
      </c>
      <c r="G1329" s="155">
        <v>0.59936772510000003</v>
      </c>
    </row>
    <row r="1330" spans="1:7" x14ac:dyDescent="0.3">
      <c r="A1330" s="154" t="s">
        <v>312</v>
      </c>
      <c r="B1330" s="77" t="s">
        <v>2171</v>
      </c>
      <c r="C1330" s="92">
        <v>6552</v>
      </c>
      <c r="D1330" s="92">
        <v>26216</v>
      </c>
      <c r="E1330" s="77">
        <v>6.696406917</v>
      </c>
      <c r="F1330" s="77">
        <v>3.0180576544000002</v>
      </c>
      <c r="G1330" s="155">
        <v>0.60146441620000002</v>
      </c>
    </row>
    <row r="1331" spans="1:7" x14ac:dyDescent="0.3">
      <c r="A1331" s="154" t="s">
        <v>311</v>
      </c>
      <c r="B1331" s="77" t="s">
        <v>2170</v>
      </c>
      <c r="C1331" s="92">
        <v>6566</v>
      </c>
      <c r="D1331" s="92">
        <v>13801</v>
      </c>
      <c r="E1331" s="77">
        <v>6.6847351572000004</v>
      </c>
      <c r="F1331" s="77">
        <v>3.0127972148</v>
      </c>
      <c r="G1331" s="155">
        <v>0.60041607060000002</v>
      </c>
    </row>
    <row r="1332" spans="1:7" x14ac:dyDescent="0.3">
      <c r="A1332" s="154" t="s">
        <v>309</v>
      </c>
      <c r="B1332" s="77" t="s">
        <v>2169</v>
      </c>
      <c r="C1332" s="92">
        <v>6573</v>
      </c>
      <c r="D1332" s="92">
        <v>8500</v>
      </c>
      <c r="E1332" s="77">
        <v>6.7908420643999996</v>
      </c>
      <c r="F1332" s="77">
        <v>3.0606193928000001</v>
      </c>
      <c r="G1332" s="155">
        <v>0.6099464845</v>
      </c>
    </row>
    <row r="1333" spans="1:7" x14ac:dyDescent="0.3">
      <c r="A1333" s="154" t="s">
        <v>308</v>
      </c>
      <c r="B1333" s="77" t="s">
        <v>2168</v>
      </c>
      <c r="C1333" s="92">
        <v>6576</v>
      </c>
      <c r="D1333" s="92">
        <v>16272</v>
      </c>
      <c r="E1333" s="77">
        <v>6.9500024253000001</v>
      </c>
      <c r="F1333" s="77">
        <v>3.1323526599</v>
      </c>
      <c r="G1333" s="155">
        <v>0.62424210520000001</v>
      </c>
    </row>
    <row r="1334" spans="1:7" x14ac:dyDescent="0.3">
      <c r="A1334" s="154" t="s">
        <v>307</v>
      </c>
      <c r="B1334" s="77" t="s">
        <v>2167</v>
      </c>
      <c r="C1334" s="92">
        <v>6580</v>
      </c>
      <c r="D1334" s="92">
        <v>31390</v>
      </c>
      <c r="E1334" s="77">
        <v>6.6529030850000002</v>
      </c>
      <c r="F1334" s="77">
        <v>2.9984505613999999</v>
      </c>
      <c r="G1334" s="155">
        <v>0.59755694650000002</v>
      </c>
    </row>
    <row r="1335" spans="1:7" x14ac:dyDescent="0.3">
      <c r="A1335" s="154" t="s">
        <v>306</v>
      </c>
      <c r="B1335" s="77" t="s">
        <v>2166</v>
      </c>
      <c r="C1335" s="92">
        <v>6599</v>
      </c>
      <c r="D1335" s="92">
        <v>41910</v>
      </c>
      <c r="E1335" s="77">
        <v>6.8301016200999998</v>
      </c>
      <c r="F1335" s="77">
        <v>3.0783135986999999</v>
      </c>
      <c r="G1335" s="155">
        <v>0.61347273759999998</v>
      </c>
    </row>
    <row r="1336" spans="1:7" x14ac:dyDescent="0.3">
      <c r="A1336" s="154" t="s">
        <v>305</v>
      </c>
      <c r="B1336" s="77" t="s">
        <v>2165</v>
      </c>
      <c r="C1336" s="92">
        <v>6611</v>
      </c>
      <c r="D1336" s="92">
        <v>17451</v>
      </c>
      <c r="E1336" s="77">
        <v>6.9107428695999999</v>
      </c>
      <c r="F1336" s="77">
        <v>3.1146584540000002</v>
      </c>
      <c r="G1336" s="155">
        <v>0.62071585210000002</v>
      </c>
    </row>
    <row r="1337" spans="1:7" x14ac:dyDescent="0.3">
      <c r="A1337" s="154" t="s">
        <v>303</v>
      </c>
      <c r="B1337" s="77" t="s">
        <v>2164</v>
      </c>
      <c r="C1337" s="92">
        <v>6615</v>
      </c>
      <c r="D1337" s="92">
        <v>60171</v>
      </c>
      <c r="E1337" s="77">
        <v>7.0030558788999997</v>
      </c>
      <c r="F1337" s="77">
        <v>3.1562637488999998</v>
      </c>
      <c r="G1337" s="155">
        <v>0.62900731210000005</v>
      </c>
    </row>
    <row r="1338" spans="1:7" x14ac:dyDescent="0.3">
      <c r="A1338" s="154" t="s">
        <v>302</v>
      </c>
      <c r="B1338" s="77" t="s">
        <v>2163</v>
      </c>
      <c r="C1338" s="92">
        <v>6629</v>
      </c>
      <c r="D1338" s="92">
        <v>15903</v>
      </c>
      <c r="E1338" s="77">
        <v>6.9086207315000001</v>
      </c>
      <c r="F1338" s="77">
        <v>3.1137020103999999</v>
      </c>
      <c r="G1338" s="155">
        <v>0.62052524379999996</v>
      </c>
    </row>
    <row r="1339" spans="1:7" x14ac:dyDescent="0.3">
      <c r="A1339" s="154" t="s">
        <v>301</v>
      </c>
      <c r="B1339" s="77" t="s">
        <v>2162</v>
      </c>
      <c r="C1339" s="92">
        <v>6633</v>
      </c>
      <c r="D1339" s="92">
        <v>9349</v>
      </c>
      <c r="E1339" s="77">
        <v>6.9500024253000001</v>
      </c>
      <c r="F1339" s="77">
        <v>3.1323526599</v>
      </c>
      <c r="G1339" s="155">
        <v>0.62424210520000001</v>
      </c>
    </row>
    <row r="1340" spans="1:7" x14ac:dyDescent="0.3">
      <c r="A1340" s="154" t="s">
        <v>300</v>
      </c>
      <c r="B1340" s="77" t="s">
        <v>2161</v>
      </c>
      <c r="C1340" s="92">
        <v>6636</v>
      </c>
      <c r="D1340" s="92">
        <v>72395</v>
      </c>
      <c r="E1340" s="77">
        <v>6.9086207315000001</v>
      </c>
      <c r="F1340" s="77">
        <v>3.1137020103999999</v>
      </c>
      <c r="G1340" s="155">
        <v>0.62052524379999996</v>
      </c>
    </row>
    <row r="1341" spans="1:7" x14ac:dyDescent="0.3">
      <c r="A1341" s="154" t="s">
        <v>299</v>
      </c>
      <c r="B1341" s="77" t="s">
        <v>2160</v>
      </c>
      <c r="C1341" s="92">
        <v>6652</v>
      </c>
      <c r="D1341" s="92">
        <v>30755</v>
      </c>
      <c r="E1341" s="77">
        <v>6.9648573922999999</v>
      </c>
      <c r="F1341" s="77">
        <v>3.1390477647999999</v>
      </c>
      <c r="G1341" s="155">
        <v>0.62557636309999998</v>
      </c>
    </row>
    <row r="1342" spans="1:7" x14ac:dyDescent="0.3">
      <c r="A1342" s="154" t="s">
        <v>297</v>
      </c>
      <c r="B1342" s="77" t="s">
        <v>2159</v>
      </c>
      <c r="C1342" s="92">
        <v>6654</v>
      </c>
      <c r="D1342" s="92">
        <v>152405</v>
      </c>
      <c r="E1342" s="77">
        <v>7.0645978851000004</v>
      </c>
      <c r="F1342" s="77">
        <v>3.1840006121000002</v>
      </c>
      <c r="G1342" s="155">
        <v>0.63453495209999999</v>
      </c>
    </row>
    <row r="1343" spans="1:7" x14ac:dyDescent="0.3">
      <c r="A1343" s="154" t="s">
        <v>296</v>
      </c>
      <c r="B1343" s="77" t="s">
        <v>2158</v>
      </c>
      <c r="C1343" s="92">
        <v>6658</v>
      </c>
      <c r="D1343" s="92">
        <v>26924</v>
      </c>
      <c r="E1343" s="77">
        <v>7.0030558788999997</v>
      </c>
      <c r="F1343" s="77">
        <v>3.1562637488999998</v>
      </c>
      <c r="G1343" s="155">
        <v>0.62900731210000005</v>
      </c>
    </row>
    <row r="1344" spans="1:7" x14ac:dyDescent="0.3">
      <c r="A1344" s="154" t="s">
        <v>295</v>
      </c>
      <c r="B1344" s="77" t="s">
        <v>2157</v>
      </c>
      <c r="C1344" s="92">
        <v>6661</v>
      </c>
      <c r="D1344" s="92">
        <v>17985</v>
      </c>
      <c r="E1344" s="77">
        <v>6.9553077707000002</v>
      </c>
      <c r="F1344" s="77">
        <v>3.1347437687999999</v>
      </c>
      <c r="G1344" s="155">
        <v>0.62471862590000005</v>
      </c>
    </row>
    <row r="1345" spans="1:7" x14ac:dyDescent="0.3">
      <c r="A1345" s="154" t="s">
        <v>294</v>
      </c>
      <c r="B1345" s="77" t="s">
        <v>2156</v>
      </c>
      <c r="C1345" s="92">
        <v>6666</v>
      </c>
      <c r="D1345" s="92">
        <v>62033</v>
      </c>
      <c r="E1345" s="77">
        <v>6.8704222449000003</v>
      </c>
      <c r="F1345" s="77">
        <v>3.0964860264</v>
      </c>
      <c r="G1345" s="155">
        <v>0.6170942948</v>
      </c>
    </row>
    <row r="1346" spans="1:7" x14ac:dyDescent="0.3">
      <c r="A1346" s="154" t="s">
        <v>293</v>
      </c>
      <c r="B1346" s="77" t="s">
        <v>2155</v>
      </c>
      <c r="C1346" s="92">
        <v>6689</v>
      </c>
      <c r="D1346" s="92">
        <v>17006</v>
      </c>
      <c r="E1346" s="77">
        <v>7.1303841675999999</v>
      </c>
      <c r="F1346" s="77">
        <v>3.2136503625000001</v>
      </c>
      <c r="G1346" s="155">
        <v>0.64044380869999995</v>
      </c>
    </row>
    <row r="1347" spans="1:7" x14ac:dyDescent="0.3">
      <c r="A1347" s="154" t="s">
        <v>291</v>
      </c>
      <c r="B1347" s="77" t="s">
        <v>2154</v>
      </c>
      <c r="C1347" s="92">
        <v>6689</v>
      </c>
      <c r="D1347" s="92">
        <v>5179</v>
      </c>
      <c r="E1347" s="77">
        <v>7.0561093326000002</v>
      </c>
      <c r="F1347" s="77">
        <v>3.1801748379000001</v>
      </c>
      <c r="G1347" s="155">
        <v>0.63377251899999998</v>
      </c>
    </row>
    <row r="1348" spans="1:7" x14ac:dyDescent="0.3">
      <c r="A1348" s="154" t="s">
        <v>290</v>
      </c>
      <c r="B1348" s="77" t="s">
        <v>2153</v>
      </c>
      <c r="C1348" s="92">
        <v>6691</v>
      </c>
      <c r="D1348" s="92">
        <v>17224</v>
      </c>
      <c r="E1348" s="77">
        <v>6.8863382809000004</v>
      </c>
      <c r="F1348" s="77">
        <v>3.1036593530999999</v>
      </c>
      <c r="G1348" s="155">
        <v>0.6185238569</v>
      </c>
    </row>
    <row r="1349" spans="1:7" x14ac:dyDescent="0.3">
      <c r="A1349" s="154" t="s">
        <v>289</v>
      </c>
      <c r="B1349" s="77" t="s">
        <v>2152</v>
      </c>
      <c r="C1349" s="92">
        <v>6698</v>
      </c>
      <c r="D1349" s="92">
        <v>19593</v>
      </c>
      <c r="E1349" s="77">
        <v>6.8969489716999997</v>
      </c>
      <c r="F1349" s="77">
        <v>3.1084415709000002</v>
      </c>
      <c r="G1349" s="155">
        <v>0.61947689829999997</v>
      </c>
    </row>
    <row r="1350" spans="1:7" x14ac:dyDescent="0.3">
      <c r="A1350" s="154" t="s">
        <v>288</v>
      </c>
      <c r="B1350" s="77" t="s">
        <v>2151</v>
      </c>
      <c r="C1350" s="92">
        <v>6706</v>
      </c>
      <c r="D1350" s="92">
        <v>22112</v>
      </c>
      <c r="E1350" s="77">
        <v>6.9510634943999996</v>
      </c>
      <c r="F1350" s="77">
        <v>3.1328308815999999</v>
      </c>
      <c r="G1350" s="155">
        <v>0.62433740930000003</v>
      </c>
    </row>
    <row r="1351" spans="1:7" x14ac:dyDescent="0.3">
      <c r="A1351" s="154" t="s">
        <v>287</v>
      </c>
      <c r="B1351" s="77" t="s">
        <v>2150</v>
      </c>
      <c r="C1351" s="92">
        <v>6706</v>
      </c>
      <c r="D1351" s="92">
        <v>29034</v>
      </c>
      <c r="E1351" s="77">
        <v>7.2545292491</v>
      </c>
      <c r="F1351" s="77">
        <v>3.2696023107999999</v>
      </c>
      <c r="G1351" s="155">
        <v>0.65159439279999998</v>
      </c>
    </row>
    <row r="1352" spans="1:7" x14ac:dyDescent="0.3">
      <c r="A1352" s="154" t="s">
        <v>285</v>
      </c>
      <c r="B1352" s="77" t="s">
        <v>2149</v>
      </c>
      <c r="C1352" s="92">
        <v>6719</v>
      </c>
      <c r="D1352" s="92">
        <v>77011</v>
      </c>
      <c r="E1352" s="77">
        <v>6.8279794819999999</v>
      </c>
      <c r="F1352" s="77">
        <v>3.0773571552000001</v>
      </c>
      <c r="G1352" s="155">
        <v>0.61328212930000003</v>
      </c>
    </row>
    <row r="1353" spans="1:7" x14ac:dyDescent="0.3">
      <c r="A1353" s="154" t="s">
        <v>284</v>
      </c>
      <c r="B1353" s="77" t="s">
        <v>2148</v>
      </c>
      <c r="C1353" s="92">
        <v>6763</v>
      </c>
      <c r="D1353" s="92">
        <v>30796</v>
      </c>
      <c r="E1353" s="77">
        <v>7.0147276387000002</v>
      </c>
      <c r="F1353" s="77">
        <v>3.1615241885000001</v>
      </c>
      <c r="G1353" s="155">
        <v>0.63005565760000004</v>
      </c>
    </row>
    <row r="1354" spans="1:7" x14ac:dyDescent="0.3">
      <c r="A1354" s="154" t="s">
        <v>283</v>
      </c>
      <c r="B1354" s="77" t="s">
        <v>2147</v>
      </c>
      <c r="C1354" s="92">
        <v>6770</v>
      </c>
      <c r="D1354" s="92">
        <v>15791</v>
      </c>
      <c r="E1354" s="77">
        <v>7.0094222934000001</v>
      </c>
      <c r="F1354" s="77">
        <v>3.1591330796000001</v>
      </c>
      <c r="G1354" s="155">
        <v>0.6295791369</v>
      </c>
    </row>
    <row r="1355" spans="1:7" x14ac:dyDescent="0.3">
      <c r="A1355" s="154" t="s">
        <v>282</v>
      </c>
      <c r="B1355" s="77" t="s">
        <v>2146</v>
      </c>
      <c r="C1355" s="92">
        <v>6775</v>
      </c>
      <c r="D1355" s="92">
        <v>32754</v>
      </c>
      <c r="E1355" s="77">
        <v>7.0773307140000004</v>
      </c>
      <c r="F1355" s="77">
        <v>3.1897392734999999</v>
      </c>
      <c r="G1355" s="155">
        <v>0.63567860180000002</v>
      </c>
    </row>
    <row r="1356" spans="1:7" x14ac:dyDescent="0.3">
      <c r="A1356" s="154" t="s">
        <v>281</v>
      </c>
      <c r="B1356" s="77" t="s">
        <v>2145</v>
      </c>
      <c r="C1356" s="92">
        <v>6784</v>
      </c>
      <c r="D1356" s="92">
        <v>31851</v>
      </c>
      <c r="E1356" s="77">
        <v>7.1091627861999998</v>
      </c>
      <c r="F1356" s="77">
        <v>3.2040859268999999</v>
      </c>
      <c r="G1356" s="155">
        <v>0.63853772590000002</v>
      </c>
    </row>
    <row r="1357" spans="1:7" x14ac:dyDescent="0.3">
      <c r="A1357" s="154" t="s">
        <v>279</v>
      </c>
      <c r="B1357" s="77" t="s">
        <v>2144</v>
      </c>
      <c r="C1357" s="92">
        <v>6788</v>
      </c>
      <c r="D1357" s="92">
        <v>90358</v>
      </c>
      <c r="E1357" s="77">
        <v>7.4168728171999998</v>
      </c>
      <c r="F1357" s="77">
        <v>3.3427702430999999</v>
      </c>
      <c r="G1357" s="155">
        <v>0.66617592599999997</v>
      </c>
    </row>
    <row r="1358" spans="1:7" x14ac:dyDescent="0.3">
      <c r="A1358" s="154" t="s">
        <v>278</v>
      </c>
      <c r="B1358" s="77" t="s">
        <v>2143</v>
      </c>
      <c r="C1358" s="92">
        <v>6733</v>
      </c>
      <c r="D1358" s="92">
        <v>182985</v>
      </c>
      <c r="E1358" s="77">
        <v>7.3213766006999998</v>
      </c>
      <c r="F1358" s="77">
        <v>3.2997302829000001</v>
      </c>
      <c r="G1358" s="155">
        <v>0.65759855359999997</v>
      </c>
    </row>
    <row r="1359" spans="1:7" x14ac:dyDescent="0.3">
      <c r="A1359" s="154" t="s">
        <v>277</v>
      </c>
      <c r="B1359" s="77" t="s">
        <v>2142</v>
      </c>
      <c r="C1359" s="92">
        <v>6671</v>
      </c>
      <c r="D1359" s="92">
        <v>20661</v>
      </c>
      <c r="E1359" s="77">
        <v>6.9500024253000001</v>
      </c>
      <c r="F1359" s="77">
        <v>3.1323526599</v>
      </c>
      <c r="G1359" s="155">
        <v>0.62424210520000001</v>
      </c>
    </row>
    <row r="1360" spans="1:7" x14ac:dyDescent="0.3">
      <c r="A1360" s="154" t="s">
        <v>276</v>
      </c>
      <c r="B1360" s="77" t="s">
        <v>2141</v>
      </c>
      <c r="C1360" s="92">
        <v>6676</v>
      </c>
      <c r="D1360" s="92">
        <v>37821</v>
      </c>
      <c r="E1360" s="77">
        <v>7.0030558788999997</v>
      </c>
      <c r="F1360" s="77">
        <v>3.1562637488999998</v>
      </c>
      <c r="G1360" s="155">
        <v>0.62900731210000005</v>
      </c>
    </row>
    <row r="1361" spans="1:7" x14ac:dyDescent="0.3">
      <c r="A1361" s="154" t="s">
        <v>274</v>
      </c>
      <c r="B1361" s="77" t="s">
        <v>2140</v>
      </c>
      <c r="C1361" s="92">
        <v>6683</v>
      </c>
      <c r="D1361" s="92">
        <v>173113</v>
      </c>
      <c r="E1361" s="77">
        <v>6.9924451881999996</v>
      </c>
      <c r="F1361" s="77">
        <v>3.1514815311</v>
      </c>
      <c r="G1361" s="155">
        <v>0.62805427069999997</v>
      </c>
    </row>
    <row r="1362" spans="1:7" x14ac:dyDescent="0.3">
      <c r="A1362" s="154" t="s">
        <v>273</v>
      </c>
      <c r="B1362" s="77" t="s">
        <v>2139</v>
      </c>
      <c r="C1362" s="92">
        <v>6735</v>
      </c>
      <c r="D1362" s="92">
        <v>98365</v>
      </c>
      <c r="E1362" s="77">
        <v>7.0041169480000001</v>
      </c>
      <c r="F1362" s="77">
        <v>3.1567419707000002</v>
      </c>
      <c r="G1362" s="155">
        <v>0.62910261619999996</v>
      </c>
    </row>
    <row r="1363" spans="1:7" x14ac:dyDescent="0.3">
      <c r="A1363" s="154" t="s">
        <v>272</v>
      </c>
      <c r="B1363" s="77" t="s">
        <v>2138</v>
      </c>
      <c r="C1363" s="92">
        <v>6763</v>
      </c>
      <c r="D1363" s="92">
        <v>24580</v>
      </c>
      <c r="E1363" s="77">
        <v>6.8279794819999999</v>
      </c>
      <c r="F1363" s="77">
        <v>3.0773571552000001</v>
      </c>
      <c r="G1363" s="155">
        <v>0.61328212930000003</v>
      </c>
    </row>
    <row r="1364" spans="1:7" x14ac:dyDescent="0.3">
      <c r="A1364" s="154" t="s">
        <v>271</v>
      </c>
      <c r="B1364" s="77" t="s">
        <v>2137</v>
      </c>
      <c r="C1364" s="92">
        <v>6773</v>
      </c>
      <c r="D1364" s="92">
        <v>33416</v>
      </c>
      <c r="E1364" s="77">
        <v>7.0561093326000002</v>
      </c>
      <c r="F1364" s="77">
        <v>3.1801748379000001</v>
      </c>
      <c r="G1364" s="155">
        <v>0.63377251899999998</v>
      </c>
    </row>
    <row r="1365" spans="1:7" x14ac:dyDescent="0.3">
      <c r="A1365" s="154" t="s">
        <v>270</v>
      </c>
      <c r="B1365" s="77" t="s">
        <v>2136</v>
      </c>
      <c r="C1365" s="92">
        <v>6784</v>
      </c>
      <c r="D1365" s="92">
        <v>17921</v>
      </c>
      <c r="E1365" s="77">
        <v>7.0104833623999996</v>
      </c>
      <c r="F1365" s="77">
        <v>3.1596113013</v>
      </c>
      <c r="G1365" s="155">
        <v>0.62967444110000004</v>
      </c>
    </row>
    <row r="1366" spans="1:7" x14ac:dyDescent="0.3">
      <c r="A1366" s="154" t="s">
        <v>268</v>
      </c>
      <c r="B1366" s="77" t="s">
        <v>2135</v>
      </c>
      <c r="C1366" s="92">
        <v>6791</v>
      </c>
      <c r="D1366" s="92">
        <v>7185</v>
      </c>
      <c r="E1366" s="77">
        <v>6.9913841191000001</v>
      </c>
      <c r="F1366" s="77">
        <v>3.1510033093000001</v>
      </c>
      <c r="G1366" s="155">
        <v>0.62795896659999995</v>
      </c>
    </row>
    <row r="1367" spans="1:7" x14ac:dyDescent="0.3">
      <c r="A1367" s="154" t="s">
        <v>267</v>
      </c>
      <c r="B1367" s="77" t="s">
        <v>2134</v>
      </c>
      <c r="C1367" s="92">
        <v>6795</v>
      </c>
      <c r="D1367" s="92">
        <v>21847</v>
      </c>
      <c r="E1367" s="77">
        <v>5.4495578152000004</v>
      </c>
      <c r="F1367" s="77">
        <v>2.4824711009999998</v>
      </c>
      <c r="G1367" s="155">
        <v>0.58735083300000002</v>
      </c>
    </row>
    <row r="1368" spans="1:7" x14ac:dyDescent="0.3">
      <c r="A1368" s="154" t="s">
        <v>266</v>
      </c>
      <c r="B1368" s="77" t="s">
        <v>2133</v>
      </c>
      <c r="C1368" s="92">
        <v>6807</v>
      </c>
      <c r="D1368" s="92">
        <v>24176</v>
      </c>
      <c r="E1368" s="77">
        <v>5.6575562050999997</v>
      </c>
      <c r="F1368" s="77">
        <v>2.5772219064000002</v>
      </c>
      <c r="G1368" s="155">
        <v>0.60976880369999997</v>
      </c>
    </row>
    <row r="1369" spans="1:7" x14ac:dyDescent="0.3">
      <c r="A1369" s="154" t="s">
        <v>265</v>
      </c>
      <c r="B1369" s="77" t="s">
        <v>2132</v>
      </c>
      <c r="C1369" s="92">
        <v>6815</v>
      </c>
      <c r="D1369" s="92">
        <v>14007</v>
      </c>
      <c r="E1369" s="77">
        <v>5.5086293580000003</v>
      </c>
      <c r="F1369" s="77">
        <v>2.5093803296999999</v>
      </c>
      <c r="G1369" s="155">
        <v>0.59371753660000004</v>
      </c>
    </row>
    <row r="1370" spans="1:7" x14ac:dyDescent="0.3">
      <c r="A1370" s="154" t="s">
        <v>264</v>
      </c>
      <c r="B1370" s="77" t="s">
        <v>2131</v>
      </c>
      <c r="C1370" s="92">
        <v>6819</v>
      </c>
      <c r="D1370" s="92">
        <v>85239</v>
      </c>
      <c r="E1370" s="77">
        <v>5.6575562050999997</v>
      </c>
      <c r="F1370" s="77">
        <v>2.5772219064000002</v>
      </c>
      <c r="G1370" s="155">
        <v>0.60976880369999997</v>
      </c>
    </row>
    <row r="1371" spans="1:7" x14ac:dyDescent="0.3">
      <c r="A1371" s="154" t="s">
        <v>262</v>
      </c>
      <c r="B1371" s="77" t="s">
        <v>2130</v>
      </c>
      <c r="C1371" s="92">
        <v>6835</v>
      </c>
      <c r="D1371" s="92">
        <v>21833</v>
      </c>
      <c r="E1371" s="77">
        <v>5.4245980084000003</v>
      </c>
      <c r="F1371" s="77">
        <v>2.4711010043999999</v>
      </c>
      <c r="G1371" s="155">
        <v>0.58466067649999998</v>
      </c>
    </row>
    <row r="1372" spans="1:7" x14ac:dyDescent="0.3">
      <c r="A1372" s="154" t="s">
        <v>261</v>
      </c>
      <c r="B1372" s="77" t="s">
        <v>2129</v>
      </c>
      <c r="C1372" s="92">
        <v>6853</v>
      </c>
      <c r="D1372" s="92">
        <v>23449</v>
      </c>
      <c r="E1372" s="77">
        <v>5.4320859505000003</v>
      </c>
      <c r="F1372" s="77">
        <v>2.4745120333999999</v>
      </c>
      <c r="G1372" s="155">
        <v>0.58546772339999997</v>
      </c>
    </row>
    <row r="1373" spans="1:7" x14ac:dyDescent="0.3">
      <c r="A1373" s="154" t="s">
        <v>260</v>
      </c>
      <c r="B1373" s="77" t="s">
        <v>2128</v>
      </c>
      <c r="C1373" s="92">
        <v>6872</v>
      </c>
      <c r="D1373" s="92">
        <v>23707</v>
      </c>
      <c r="E1373" s="77">
        <v>5.4453978473999998</v>
      </c>
      <c r="F1373" s="77">
        <v>2.4805760849</v>
      </c>
      <c r="G1373" s="155">
        <v>0.58690247350000002</v>
      </c>
    </row>
    <row r="1374" spans="1:7" x14ac:dyDescent="0.3">
      <c r="A1374" s="154" t="s">
        <v>259</v>
      </c>
      <c r="B1374" s="77" t="s">
        <v>2127</v>
      </c>
      <c r="C1374" s="92">
        <v>6888</v>
      </c>
      <c r="D1374" s="92">
        <v>132981</v>
      </c>
      <c r="E1374" s="77">
        <v>5.5369171389999998</v>
      </c>
      <c r="F1374" s="77">
        <v>2.5222664393000001</v>
      </c>
      <c r="G1374" s="155">
        <v>0.59676638069999999</v>
      </c>
    </row>
    <row r="1375" spans="1:7" x14ac:dyDescent="0.3">
      <c r="A1375" s="154" t="s">
        <v>258</v>
      </c>
      <c r="B1375" s="77" t="s">
        <v>2126</v>
      </c>
      <c r="C1375" s="92">
        <v>6994</v>
      </c>
      <c r="D1375" s="92">
        <v>34958</v>
      </c>
      <c r="E1375" s="77">
        <v>5.5743568492</v>
      </c>
      <c r="F1375" s="77">
        <v>2.5393215842000001</v>
      </c>
      <c r="G1375" s="155">
        <v>0.60080161539999999</v>
      </c>
    </row>
    <row r="1376" spans="1:7" x14ac:dyDescent="0.3">
      <c r="A1376" s="154" t="s">
        <v>257</v>
      </c>
      <c r="B1376" s="77" t="s">
        <v>2125</v>
      </c>
      <c r="C1376" s="92">
        <v>7019</v>
      </c>
      <c r="D1376" s="92">
        <v>17397</v>
      </c>
      <c r="E1376" s="77">
        <v>5.7307716384000003</v>
      </c>
      <c r="F1376" s="77">
        <v>2.6105741898999999</v>
      </c>
      <c r="G1376" s="155">
        <v>0.61765992940000003</v>
      </c>
    </row>
    <row r="1377" spans="1:7" x14ac:dyDescent="0.3">
      <c r="A1377" s="154" t="s">
        <v>256</v>
      </c>
      <c r="B1377" s="77" t="s">
        <v>2124</v>
      </c>
      <c r="C1377" s="92">
        <v>7029</v>
      </c>
      <c r="D1377" s="92">
        <v>9787</v>
      </c>
      <c r="E1377" s="77">
        <v>5.6741960763000003</v>
      </c>
      <c r="F1377" s="77">
        <v>2.5848019708000001</v>
      </c>
      <c r="G1377" s="155">
        <v>0.61156224130000003</v>
      </c>
    </row>
    <row r="1378" spans="1:7" x14ac:dyDescent="0.3">
      <c r="A1378" s="154" t="s">
        <v>255</v>
      </c>
      <c r="B1378" s="77" t="s">
        <v>2123</v>
      </c>
      <c r="C1378" s="92">
        <v>7035</v>
      </c>
      <c r="D1378" s="92">
        <v>65682</v>
      </c>
      <c r="E1378" s="77">
        <v>5.6592201922000003</v>
      </c>
      <c r="F1378" s="77">
        <v>2.5779799128000001</v>
      </c>
      <c r="G1378" s="155">
        <v>0.60994814740000003</v>
      </c>
    </row>
    <row r="1379" spans="1:7" x14ac:dyDescent="0.3">
      <c r="A1379" s="154" t="s">
        <v>254</v>
      </c>
      <c r="B1379" s="77" t="s">
        <v>2122</v>
      </c>
      <c r="C1379" s="92">
        <v>7051</v>
      </c>
      <c r="D1379" s="92" t="s">
        <v>3422</v>
      </c>
      <c r="E1379" s="77">
        <v>6.3963664859999998</v>
      </c>
      <c r="F1379" s="77">
        <v>2.9137767670999999</v>
      </c>
      <c r="G1379" s="155">
        <v>0.68939743570000001</v>
      </c>
    </row>
    <row r="1380" spans="1:7" x14ac:dyDescent="0.3">
      <c r="A1380" s="154" t="s">
        <v>252</v>
      </c>
      <c r="B1380" s="77" t="s">
        <v>2121</v>
      </c>
      <c r="C1380" s="92">
        <v>7051</v>
      </c>
      <c r="D1380" s="92" t="s">
        <v>3422</v>
      </c>
      <c r="E1380" s="77">
        <v>6.3963664859999998</v>
      </c>
      <c r="F1380" s="77">
        <v>2.9137767670999999</v>
      </c>
      <c r="G1380" s="155">
        <v>0.68939743570000001</v>
      </c>
    </row>
    <row r="1381" spans="1:7" x14ac:dyDescent="0.3">
      <c r="A1381" s="154" t="s">
        <v>251</v>
      </c>
      <c r="B1381" s="77" t="s">
        <v>2120</v>
      </c>
      <c r="C1381" s="92">
        <v>7801</v>
      </c>
      <c r="D1381" s="92" t="s">
        <v>3422</v>
      </c>
      <c r="E1381" s="77">
        <v>6.3963664859999998</v>
      </c>
      <c r="F1381" s="77">
        <v>2.9137767670999999</v>
      </c>
      <c r="G1381" s="155">
        <v>0.68939743570000001</v>
      </c>
    </row>
    <row r="1382" spans="1:7" x14ac:dyDescent="0.3">
      <c r="A1382" s="154" t="s">
        <v>250</v>
      </c>
      <c r="B1382" s="77" t="s">
        <v>2119</v>
      </c>
      <c r="C1382" s="92">
        <v>7801</v>
      </c>
      <c r="D1382" s="92" t="s">
        <v>3422</v>
      </c>
      <c r="E1382" s="77">
        <v>6.3963664859999998</v>
      </c>
      <c r="F1382" s="77">
        <v>2.9137767670999999</v>
      </c>
      <c r="G1382" s="155">
        <v>0.68939743570000001</v>
      </c>
    </row>
    <row r="1383" spans="1:7" x14ac:dyDescent="0.3">
      <c r="A1383" s="154" t="s">
        <v>249</v>
      </c>
      <c r="B1383" s="77" t="s">
        <v>2118</v>
      </c>
      <c r="C1383" s="92">
        <v>7801</v>
      </c>
      <c r="D1383" s="92" t="s">
        <v>3422</v>
      </c>
      <c r="E1383" s="77">
        <v>6.3963664859999998</v>
      </c>
      <c r="F1383" s="77">
        <v>2.9137767670999999</v>
      </c>
      <c r="G1383" s="155">
        <v>0.68939743570000001</v>
      </c>
    </row>
    <row r="1384" spans="1:7" x14ac:dyDescent="0.3">
      <c r="A1384" s="154" t="s">
        <v>247</v>
      </c>
      <c r="B1384" s="77" t="s">
        <v>2117</v>
      </c>
      <c r="C1384" s="92">
        <v>7801</v>
      </c>
      <c r="D1384" s="92" t="s">
        <v>3422</v>
      </c>
      <c r="E1384" s="77">
        <v>6.3963664859999998</v>
      </c>
      <c r="F1384" s="77">
        <v>2.9137767670999999</v>
      </c>
      <c r="G1384" s="155">
        <v>0.68939743570000001</v>
      </c>
    </row>
    <row r="1385" spans="1:7" x14ac:dyDescent="0.3">
      <c r="A1385" s="154" t="s">
        <v>246</v>
      </c>
      <c r="B1385" s="77" t="s">
        <v>2116</v>
      </c>
      <c r="C1385" s="92">
        <v>7801</v>
      </c>
      <c r="D1385" s="92" t="s">
        <v>3422</v>
      </c>
      <c r="E1385" s="77">
        <v>6.3963664859999998</v>
      </c>
      <c r="F1385" s="77">
        <v>2.9137767670999999</v>
      </c>
      <c r="G1385" s="155">
        <v>0.68939743570000001</v>
      </c>
    </row>
    <row r="1386" spans="1:7" x14ac:dyDescent="0.3">
      <c r="A1386" s="154" t="s">
        <v>245</v>
      </c>
      <c r="B1386" s="77" t="s">
        <v>2115</v>
      </c>
      <c r="C1386" s="92">
        <v>7801</v>
      </c>
      <c r="D1386" s="92" t="s">
        <v>3422</v>
      </c>
      <c r="E1386" s="77">
        <v>6.3963664859999998</v>
      </c>
      <c r="F1386" s="77">
        <v>2.9137767670999999</v>
      </c>
      <c r="G1386" s="155">
        <v>0.68939743570000001</v>
      </c>
    </row>
    <row r="1387" spans="1:7" x14ac:dyDescent="0.3">
      <c r="A1387" s="154" t="s">
        <v>244</v>
      </c>
      <c r="B1387" s="77" t="s">
        <v>2114</v>
      </c>
      <c r="C1387" s="92">
        <v>7801</v>
      </c>
      <c r="D1387" s="92" t="s">
        <v>3422</v>
      </c>
      <c r="E1387" s="77">
        <v>6.3963664859999998</v>
      </c>
      <c r="F1387" s="77">
        <v>2.9137767670999999</v>
      </c>
      <c r="G1387" s="155">
        <v>0.68939743570000001</v>
      </c>
    </row>
    <row r="1388" spans="1:7" x14ac:dyDescent="0.3">
      <c r="A1388" s="154" t="s">
        <v>243</v>
      </c>
      <c r="B1388" s="77" t="s">
        <v>2113</v>
      </c>
      <c r="C1388" s="92">
        <v>7801</v>
      </c>
      <c r="D1388" s="92" t="s">
        <v>3422</v>
      </c>
      <c r="E1388" s="77">
        <v>6.3963664859999998</v>
      </c>
      <c r="F1388" s="77">
        <v>2.9137767670999999</v>
      </c>
      <c r="G1388" s="155">
        <v>0.68939743570000001</v>
      </c>
    </row>
    <row r="1389" spans="1:7" x14ac:dyDescent="0.3">
      <c r="A1389" s="154" t="s">
        <v>241</v>
      </c>
      <c r="B1389" s="77" t="s">
        <v>2112</v>
      </c>
      <c r="C1389" s="92">
        <v>7801</v>
      </c>
      <c r="D1389" s="92" t="s">
        <v>3422</v>
      </c>
      <c r="E1389" s="77">
        <v>6.3963664859999998</v>
      </c>
      <c r="F1389" s="77">
        <v>2.9137767670999999</v>
      </c>
      <c r="G1389" s="155">
        <v>0.68939743570000001</v>
      </c>
    </row>
    <row r="1390" spans="1:7" x14ac:dyDescent="0.3">
      <c r="A1390" s="154" t="s">
        <v>240</v>
      </c>
      <c r="B1390" s="77" t="s">
        <v>2111</v>
      </c>
      <c r="C1390" s="92">
        <v>7801</v>
      </c>
      <c r="D1390" s="92">
        <v>64364</v>
      </c>
      <c r="E1390" s="77">
        <v>6.3963664859999998</v>
      </c>
      <c r="F1390" s="77">
        <v>2.9137767670999999</v>
      </c>
      <c r="G1390" s="155">
        <v>0.68939743570000001</v>
      </c>
    </row>
    <row r="1391" spans="1:7" x14ac:dyDescent="0.3">
      <c r="A1391" s="154" t="s">
        <v>239</v>
      </c>
      <c r="B1391" s="77" t="s">
        <v>2110</v>
      </c>
      <c r="C1391" s="92">
        <v>7815</v>
      </c>
      <c r="D1391" s="92">
        <v>46814</v>
      </c>
      <c r="E1391" s="77">
        <v>6.4978697002999999</v>
      </c>
      <c r="F1391" s="77">
        <v>2.9600151601000002</v>
      </c>
      <c r="G1391" s="155">
        <v>0.7003374054</v>
      </c>
    </row>
    <row r="1392" spans="1:7" x14ac:dyDescent="0.3">
      <c r="A1392" s="154" t="s">
        <v>238</v>
      </c>
      <c r="B1392" s="77" t="s">
        <v>2109</v>
      </c>
      <c r="C1392" s="92">
        <v>7819</v>
      </c>
      <c r="D1392" s="92">
        <v>32012</v>
      </c>
      <c r="E1392" s="77">
        <v>6.4895497646999996</v>
      </c>
      <c r="F1392" s="77">
        <v>2.9562251278999998</v>
      </c>
      <c r="G1392" s="155">
        <v>0.69944068660000003</v>
      </c>
    </row>
    <row r="1393" spans="1:7" x14ac:dyDescent="0.3">
      <c r="A1393" s="154" t="s">
        <v>237</v>
      </c>
      <c r="B1393" s="77" t="s">
        <v>2108</v>
      </c>
      <c r="C1393" s="92">
        <v>7826</v>
      </c>
      <c r="D1393" s="92">
        <v>58250</v>
      </c>
      <c r="E1393" s="77">
        <v>6.5303174491</v>
      </c>
      <c r="F1393" s="77">
        <v>2.9747962858000001</v>
      </c>
      <c r="G1393" s="155">
        <v>0.70383460880000004</v>
      </c>
    </row>
    <row r="1394" spans="1:7" x14ac:dyDescent="0.3">
      <c r="A1394" s="154" t="s">
        <v>235</v>
      </c>
      <c r="B1394" s="77" t="s">
        <v>2107</v>
      </c>
      <c r="C1394" s="92">
        <v>7813</v>
      </c>
      <c r="D1394" s="92">
        <v>73757</v>
      </c>
      <c r="E1394" s="77">
        <v>6.5893889918999999</v>
      </c>
      <c r="F1394" s="77">
        <v>3.0017055144999998</v>
      </c>
      <c r="G1394" s="155">
        <v>0.71020131249999996</v>
      </c>
    </row>
    <row r="1395" spans="1:7" x14ac:dyDescent="0.3">
      <c r="A1395" s="154" t="s">
        <v>234</v>
      </c>
      <c r="B1395" s="77" t="s">
        <v>2106</v>
      </c>
      <c r="C1395" s="92">
        <v>7794</v>
      </c>
      <c r="D1395" s="92">
        <v>38555</v>
      </c>
      <c r="E1395" s="77">
        <v>6.5644291850999998</v>
      </c>
      <c r="F1395" s="77">
        <v>2.9903354178999999</v>
      </c>
      <c r="G1395" s="155">
        <v>0.70751115600000003</v>
      </c>
    </row>
    <row r="1396" spans="1:7" x14ac:dyDescent="0.3">
      <c r="A1396" s="154" t="s">
        <v>233</v>
      </c>
      <c r="B1396" s="77" t="s">
        <v>2105</v>
      </c>
      <c r="C1396" s="92">
        <v>7787</v>
      </c>
      <c r="D1396" s="92">
        <v>114162</v>
      </c>
      <c r="E1396" s="77">
        <v>6.5477893139000001</v>
      </c>
      <c r="F1396" s="77">
        <v>2.9827553534</v>
      </c>
      <c r="G1396" s="155">
        <v>0.70571771839999997</v>
      </c>
    </row>
    <row r="1397" spans="1:7" x14ac:dyDescent="0.3">
      <c r="A1397" s="154" t="s">
        <v>232</v>
      </c>
      <c r="B1397" s="77" t="s">
        <v>2104</v>
      </c>
      <c r="C1397" s="92">
        <v>7752</v>
      </c>
      <c r="D1397" s="92">
        <v>44324</v>
      </c>
      <c r="E1397" s="77">
        <v>6.3250032625000001</v>
      </c>
      <c r="F1397" s="77">
        <v>2.9255442636</v>
      </c>
      <c r="G1397" s="155">
        <v>0.6995303585</v>
      </c>
    </row>
    <row r="1398" spans="1:7" x14ac:dyDescent="0.3">
      <c r="A1398" s="154" t="s">
        <v>230</v>
      </c>
      <c r="B1398" s="77" t="s">
        <v>2103</v>
      </c>
      <c r="C1398" s="92">
        <v>7752</v>
      </c>
      <c r="D1398" s="92">
        <v>91924</v>
      </c>
      <c r="E1398" s="77">
        <v>6.0541980977999996</v>
      </c>
      <c r="F1398" s="77">
        <v>2.8002870166</v>
      </c>
      <c r="G1398" s="155">
        <v>0.6695799496</v>
      </c>
    </row>
    <row r="1399" spans="1:7" x14ac:dyDescent="0.3">
      <c r="A1399" s="154" t="s">
        <v>229</v>
      </c>
      <c r="B1399" s="77" t="s">
        <v>2102</v>
      </c>
      <c r="C1399" s="92">
        <v>7805</v>
      </c>
      <c r="D1399" s="92">
        <v>32310</v>
      </c>
      <c r="E1399" s="77">
        <v>6.2025733825999998</v>
      </c>
      <c r="F1399" s="77">
        <v>2.8689159872999999</v>
      </c>
      <c r="G1399" s="155">
        <v>0.68598990410000005</v>
      </c>
    </row>
    <row r="1400" spans="1:7" x14ac:dyDescent="0.3">
      <c r="A1400" s="154" t="s">
        <v>228</v>
      </c>
      <c r="B1400" s="77" t="s">
        <v>2101</v>
      </c>
      <c r="C1400" s="92">
        <v>7817</v>
      </c>
      <c r="D1400" s="92">
        <v>25307</v>
      </c>
      <c r="E1400" s="77">
        <v>6.2114921155999996</v>
      </c>
      <c r="F1400" s="77">
        <v>2.8730412259999998</v>
      </c>
      <c r="G1400" s="155">
        <v>0.68697629490000001</v>
      </c>
    </row>
    <row r="1401" spans="1:7" x14ac:dyDescent="0.3">
      <c r="A1401" s="154" t="s">
        <v>227</v>
      </c>
      <c r="B1401" s="77" t="s">
        <v>2100</v>
      </c>
      <c r="C1401" s="92">
        <v>7825</v>
      </c>
      <c r="D1401" s="92">
        <v>17162</v>
      </c>
      <c r="E1401" s="77">
        <v>6.2033841765000002</v>
      </c>
      <c r="F1401" s="77">
        <v>2.8692910089999999</v>
      </c>
      <c r="G1401" s="155">
        <v>0.68607957600000002</v>
      </c>
    </row>
    <row r="1402" spans="1:7" x14ac:dyDescent="0.3">
      <c r="A1402" s="154" t="s">
        <v>226</v>
      </c>
      <c r="B1402" s="77" t="s">
        <v>2099</v>
      </c>
      <c r="C1402" s="92">
        <v>7826</v>
      </c>
      <c r="D1402" s="92">
        <v>8423</v>
      </c>
      <c r="E1402" s="77">
        <v>6.3071657964999996</v>
      </c>
      <c r="F1402" s="77">
        <v>2.9172937863000001</v>
      </c>
      <c r="G1402" s="155">
        <v>0.69755757699999998</v>
      </c>
    </row>
    <row r="1403" spans="1:7" x14ac:dyDescent="0.3">
      <c r="A1403" s="154" t="s">
        <v>224</v>
      </c>
      <c r="B1403" s="77" t="s">
        <v>2098</v>
      </c>
      <c r="C1403" s="92">
        <v>7829</v>
      </c>
      <c r="D1403" s="92">
        <v>62931</v>
      </c>
      <c r="E1403" s="77">
        <v>6.2350051389000001</v>
      </c>
      <c r="F1403" s="77">
        <v>2.8839168551999999</v>
      </c>
      <c r="G1403" s="155">
        <v>0.68957677949999996</v>
      </c>
    </row>
    <row r="1404" spans="1:7" x14ac:dyDescent="0.3">
      <c r="A1404" s="154" t="s">
        <v>223</v>
      </c>
      <c r="B1404" s="77" t="s">
        <v>2097</v>
      </c>
      <c r="C1404" s="92">
        <v>7864</v>
      </c>
      <c r="D1404" s="92">
        <v>71756</v>
      </c>
      <c r="E1404" s="77">
        <v>6.2058165582999996</v>
      </c>
      <c r="F1404" s="77">
        <v>2.8704160741</v>
      </c>
      <c r="G1404" s="155">
        <v>0.68634859169999995</v>
      </c>
    </row>
    <row r="1405" spans="1:7" x14ac:dyDescent="0.3">
      <c r="A1405" s="154" t="s">
        <v>222</v>
      </c>
      <c r="B1405" s="77" t="s">
        <v>2096</v>
      </c>
      <c r="C1405" s="92">
        <v>7904</v>
      </c>
      <c r="D1405" s="92">
        <v>6600</v>
      </c>
      <c r="E1405" s="77">
        <v>6.2431130780000004</v>
      </c>
      <c r="F1405" s="77">
        <v>2.8876670722000002</v>
      </c>
      <c r="G1405" s="155">
        <v>0.69047349830000004</v>
      </c>
    </row>
    <row r="1406" spans="1:7" x14ac:dyDescent="0.3">
      <c r="A1406" s="154" t="s">
        <v>221</v>
      </c>
      <c r="B1406" s="77" t="s">
        <v>2095</v>
      </c>
      <c r="C1406" s="92">
        <v>7908</v>
      </c>
      <c r="D1406" s="92">
        <v>122979</v>
      </c>
      <c r="E1406" s="77">
        <v>5.9368809588999998</v>
      </c>
      <c r="F1406" s="77">
        <v>2.6329280543000002</v>
      </c>
      <c r="G1406" s="155">
        <v>0.60088132719999998</v>
      </c>
    </row>
    <row r="1407" spans="1:7" x14ac:dyDescent="0.3">
      <c r="A1407" s="154" t="s">
        <v>219</v>
      </c>
      <c r="B1407" s="77" t="s">
        <v>2094</v>
      </c>
      <c r="C1407" s="92">
        <v>8001</v>
      </c>
      <c r="D1407" s="92">
        <v>97376</v>
      </c>
      <c r="E1407" s="77">
        <v>6.2485262033</v>
      </c>
      <c r="F1407" s="77">
        <v>2.7711385916000002</v>
      </c>
      <c r="G1407" s="155">
        <v>0.63242344660000005</v>
      </c>
    </row>
    <row r="1408" spans="1:7" x14ac:dyDescent="0.3">
      <c r="A1408" s="154" t="s">
        <v>218</v>
      </c>
      <c r="B1408" s="77" t="s">
        <v>2093</v>
      </c>
      <c r="C1408" s="92">
        <v>8011</v>
      </c>
      <c r="D1408" s="92">
        <v>24715</v>
      </c>
      <c r="E1408" s="77">
        <v>6.1547983102000003</v>
      </c>
      <c r="F1408" s="77">
        <v>2.7295715127000002</v>
      </c>
      <c r="G1408" s="155">
        <v>0.62293709490000004</v>
      </c>
    </row>
    <row r="1409" spans="1:7" x14ac:dyDescent="0.3">
      <c r="A1409" s="154" t="s">
        <v>217</v>
      </c>
      <c r="B1409" s="77" t="s">
        <v>2092</v>
      </c>
      <c r="C1409" s="92">
        <v>8013</v>
      </c>
      <c r="D1409" s="92">
        <v>63143</v>
      </c>
      <c r="E1409" s="77">
        <v>6.0384195096999997</v>
      </c>
      <c r="F1409" s="77">
        <v>2.6779590564000002</v>
      </c>
      <c r="G1409" s="155">
        <v>0.61115820830000001</v>
      </c>
    </row>
    <row r="1410" spans="1:7" x14ac:dyDescent="0.3">
      <c r="A1410" s="154" t="s">
        <v>216</v>
      </c>
      <c r="B1410" s="77" t="s">
        <v>2091</v>
      </c>
      <c r="C1410" s="92">
        <v>8061</v>
      </c>
      <c r="D1410" s="92">
        <v>23089</v>
      </c>
      <c r="E1410" s="77">
        <v>6.0899698509000002</v>
      </c>
      <c r="F1410" s="77">
        <v>2.7008209498000002</v>
      </c>
      <c r="G1410" s="155">
        <v>0.6163757017</v>
      </c>
    </row>
    <row r="1411" spans="1:7" x14ac:dyDescent="0.3">
      <c r="A1411" s="154" t="s">
        <v>215</v>
      </c>
      <c r="B1411" s="77" t="s">
        <v>2090</v>
      </c>
      <c r="C1411" s="92">
        <v>8083</v>
      </c>
      <c r="D1411" s="92">
        <v>71748</v>
      </c>
      <c r="E1411" s="77">
        <v>6.0610704171999998</v>
      </c>
      <c r="F1411" s="77">
        <v>2.6880044338000002</v>
      </c>
      <c r="G1411" s="155">
        <v>0.61345074320000004</v>
      </c>
    </row>
    <row r="1412" spans="1:7" x14ac:dyDescent="0.3">
      <c r="A1412" s="154" t="s">
        <v>213</v>
      </c>
      <c r="B1412" s="77" t="s">
        <v>2089</v>
      </c>
      <c r="C1412" s="92">
        <v>8145</v>
      </c>
      <c r="D1412" s="92">
        <v>35350</v>
      </c>
      <c r="E1412" s="77">
        <v>6.0727864038000003</v>
      </c>
      <c r="F1412" s="77">
        <v>2.6932003187000002</v>
      </c>
      <c r="G1412" s="155">
        <v>0.6146365372</v>
      </c>
    </row>
    <row r="1413" spans="1:7" x14ac:dyDescent="0.3">
      <c r="A1413" s="154" t="s">
        <v>212</v>
      </c>
      <c r="B1413" s="77" t="s">
        <v>2088</v>
      </c>
      <c r="C1413" s="92">
        <v>8176</v>
      </c>
      <c r="D1413" s="92">
        <v>6645</v>
      </c>
      <c r="E1413" s="77">
        <v>6.1243367449999999</v>
      </c>
      <c r="F1413" s="77">
        <v>2.7160622121000002</v>
      </c>
      <c r="G1413" s="155">
        <v>0.61985403059999999</v>
      </c>
    </row>
    <row r="1414" spans="1:7" x14ac:dyDescent="0.3">
      <c r="A1414" s="154" t="s">
        <v>211</v>
      </c>
      <c r="B1414" s="77" t="s">
        <v>2087</v>
      </c>
      <c r="C1414" s="92">
        <v>8181</v>
      </c>
      <c r="D1414" s="92">
        <v>15233</v>
      </c>
      <c r="E1414" s="77">
        <v>6.1235556791999999</v>
      </c>
      <c r="F1414" s="77">
        <v>2.7157158197000002</v>
      </c>
      <c r="G1414" s="155">
        <v>0.61977497770000001</v>
      </c>
    </row>
    <row r="1415" spans="1:7" x14ac:dyDescent="0.3">
      <c r="A1415" s="154" t="s">
        <v>210</v>
      </c>
      <c r="B1415" s="77" t="s">
        <v>2086</v>
      </c>
      <c r="C1415" s="92">
        <v>8192</v>
      </c>
      <c r="D1415" s="92">
        <v>35162</v>
      </c>
      <c r="E1415" s="77">
        <v>6.1165260871999996</v>
      </c>
      <c r="F1415" s="77">
        <v>2.7125982888000002</v>
      </c>
      <c r="G1415" s="155">
        <v>0.61906350129999999</v>
      </c>
    </row>
    <row r="1416" spans="1:7" x14ac:dyDescent="0.3">
      <c r="A1416" s="154" t="s">
        <v>209</v>
      </c>
      <c r="B1416" s="77" t="s">
        <v>2085</v>
      </c>
      <c r="C1416" s="92">
        <v>8225</v>
      </c>
      <c r="D1416" s="92">
        <v>4822</v>
      </c>
      <c r="E1416" s="77">
        <v>6.1649521652999999</v>
      </c>
      <c r="F1416" s="77">
        <v>2.7340746129000002</v>
      </c>
      <c r="G1416" s="155">
        <v>0.62396478300000002</v>
      </c>
    </row>
    <row r="1417" spans="1:7" x14ac:dyDescent="0.3">
      <c r="A1417" s="154" t="s">
        <v>208</v>
      </c>
      <c r="B1417" s="77" t="s">
        <v>2084</v>
      </c>
      <c r="C1417" s="92">
        <v>8229</v>
      </c>
      <c r="D1417" s="92">
        <v>100366</v>
      </c>
      <c r="E1417" s="77">
        <v>6.1797924149999997</v>
      </c>
      <c r="F1417" s="77">
        <v>2.7406560671000002</v>
      </c>
      <c r="G1417" s="155">
        <v>0.62546678870000005</v>
      </c>
    </row>
    <row r="1418" spans="1:7" x14ac:dyDescent="0.3">
      <c r="A1418" s="154" t="s">
        <v>207</v>
      </c>
      <c r="B1418" s="77" t="s">
        <v>2083</v>
      </c>
      <c r="C1418" s="92">
        <v>8322</v>
      </c>
      <c r="D1418" s="92">
        <v>72483</v>
      </c>
      <c r="E1418" s="77">
        <v>6.2305616904000001</v>
      </c>
      <c r="F1418" s="77">
        <v>2.7631715681000002</v>
      </c>
      <c r="G1418" s="155">
        <v>0.63060522919999995</v>
      </c>
    </row>
    <row r="1419" spans="1:7" x14ac:dyDescent="0.3">
      <c r="A1419" s="154" t="s">
        <v>206</v>
      </c>
      <c r="B1419" s="77" t="s">
        <v>2082</v>
      </c>
      <c r="C1419" s="92">
        <v>8387</v>
      </c>
      <c r="D1419" s="92">
        <v>17010</v>
      </c>
      <c r="E1419" s="77">
        <v>6.3289759780999999</v>
      </c>
      <c r="F1419" s="77">
        <v>2.8068170009000002</v>
      </c>
      <c r="G1419" s="155">
        <v>0.64056589850000001</v>
      </c>
    </row>
    <row r="1420" spans="1:7" x14ac:dyDescent="0.3">
      <c r="A1420" s="154" t="s">
        <v>205</v>
      </c>
      <c r="B1420" s="77" t="s">
        <v>2081</v>
      </c>
      <c r="C1420" s="92">
        <v>8399</v>
      </c>
      <c r="D1420" s="92">
        <v>27036</v>
      </c>
      <c r="E1420" s="77">
        <v>6.3125735969000001</v>
      </c>
      <c r="F1420" s="77">
        <v>2.7995427621000002</v>
      </c>
      <c r="G1420" s="155">
        <v>0.638905787</v>
      </c>
    </row>
    <row r="1421" spans="1:7" x14ac:dyDescent="0.3">
      <c r="A1421" s="154" t="s">
        <v>204</v>
      </c>
      <c r="B1421" s="77" t="s">
        <v>2080</v>
      </c>
      <c r="C1421" s="92">
        <v>8416</v>
      </c>
      <c r="D1421" s="92">
        <v>22630</v>
      </c>
      <c r="E1421" s="77">
        <v>6.3898991085999999</v>
      </c>
      <c r="F1421" s="77">
        <v>2.8338356022000002</v>
      </c>
      <c r="G1421" s="155">
        <v>0.6467320271</v>
      </c>
    </row>
    <row r="1422" spans="1:7" x14ac:dyDescent="0.3">
      <c r="A1422" s="154" t="s">
        <v>202</v>
      </c>
      <c r="B1422" s="77" t="s">
        <v>2079</v>
      </c>
      <c r="C1422" s="92">
        <v>8428</v>
      </c>
      <c r="D1422" s="92">
        <v>44987</v>
      </c>
      <c r="E1422" s="77">
        <v>6.3477215566999998</v>
      </c>
      <c r="F1422" s="77">
        <v>2.8151304167000002</v>
      </c>
      <c r="G1422" s="155">
        <v>0.64246316889999999</v>
      </c>
    </row>
    <row r="1423" spans="1:7" x14ac:dyDescent="0.3">
      <c r="A1423" s="154" t="s">
        <v>201</v>
      </c>
      <c r="B1423" s="77" t="s">
        <v>2078</v>
      </c>
      <c r="C1423" s="92">
        <v>8464</v>
      </c>
      <c r="D1423" s="92">
        <v>2648</v>
      </c>
      <c r="E1423" s="77">
        <v>6.3742777931000001</v>
      </c>
      <c r="F1423" s="77">
        <v>2.8269077557000002</v>
      </c>
      <c r="G1423" s="155">
        <v>0.64515096849999998</v>
      </c>
    </row>
    <row r="1424" spans="1:7" x14ac:dyDescent="0.3">
      <c r="A1424" s="154" t="s">
        <v>200</v>
      </c>
      <c r="B1424" s="77" t="s">
        <v>2077</v>
      </c>
      <c r="C1424" s="92">
        <v>8466</v>
      </c>
      <c r="D1424" s="92">
        <v>45259</v>
      </c>
      <c r="E1424" s="77">
        <v>6.4445737128999996</v>
      </c>
      <c r="F1424" s="77">
        <v>2.8580830649000002</v>
      </c>
      <c r="G1424" s="155">
        <v>0.65226573229999996</v>
      </c>
    </row>
    <row r="1425" spans="1:7" x14ac:dyDescent="0.3">
      <c r="A1425" s="154" t="s">
        <v>199</v>
      </c>
      <c r="B1425" s="77" t="s">
        <v>2076</v>
      </c>
      <c r="C1425" s="92">
        <v>8489</v>
      </c>
      <c r="D1425" s="92">
        <v>15555</v>
      </c>
      <c r="E1425" s="77">
        <v>6.4656624887999996</v>
      </c>
      <c r="F1425" s="77">
        <v>2.8674356576000002</v>
      </c>
      <c r="G1425" s="155">
        <v>0.65440016140000001</v>
      </c>
    </row>
    <row r="1426" spans="1:7" x14ac:dyDescent="0.3">
      <c r="A1426" s="154" t="s">
        <v>198</v>
      </c>
      <c r="B1426" s="77" t="s">
        <v>2075</v>
      </c>
      <c r="C1426" s="92">
        <v>8495</v>
      </c>
      <c r="D1426" s="92">
        <v>10166</v>
      </c>
      <c r="E1426" s="77">
        <v>6.4516033048999999</v>
      </c>
      <c r="F1426" s="77">
        <v>2.8612005958000002</v>
      </c>
      <c r="G1426" s="155">
        <v>0.65297720869999998</v>
      </c>
    </row>
    <row r="1427" spans="1:7" x14ac:dyDescent="0.3">
      <c r="A1427" s="154" t="s">
        <v>197</v>
      </c>
      <c r="B1427" s="77" t="s">
        <v>2074</v>
      </c>
      <c r="C1427" s="92">
        <v>8501</v>
      </c>
      <c r="D1427" s="92">
        <v>535230</v>
      </c>
      <c r="E1427" s="77">
        <v>6.639059091</v>
      </c>
      <c r="F1427" s="77">
        <v>2.9443347535000002</v>
      </c>
      <c r="G1427" s="155">
        <v>0.67194991209999999</v>
      </c>
    </row>
    <row r="1428" spans="1:7" x14ac:dyDescent="0.3">
      <c r="A1428" s="154" t="s">
        <v>196</v>
      </c>
      <c r="B1428" s="77" t="s">
        <v>2073</v>
      </c>
      <c r="C1428" s="92">
        <v>8446</v>
      </c>
      <c r="D1428" s="92">
        <v>24723</v>
      </c>
      <c r="E1428" s="77">
        <v>6.3172599915000003</v>
      </c>
      <c r="F1428" s="77">
        <v>2.8016211161000002</v>
      </c>
      <c r="G1428" s="155">
        <v>0.63938010460000005</v>
      </c>
    </row>
    <row r="1429" spans="1:7" x14ac:dyDescent="0.3">
      <c r="A1429" s="154" t="s">
        <v>195</v>
      </c>
      <c r="B1429" s="77" t="s">
        <v>2072</v>
      </c>
      <c r="C1429" s="92">
        <v>8466</v>
      </c>
      <c r="D1429" s="92">
        <v>31478</v>
      </c>
      <c r="E1429" s="77">
        <v>6.4047393583999996</v>
      </c>
      <c r="F1429" s="77">
        <v>2.8404170564000002</v>
      </c>
      <c r="G1429" s="155">
        <v>0.64823403280000003</v>
      </c>
    </row>
    <row r="1430" spans="1:7" x14ac:dyDescent="0.3">
      <c r="A1430" s="154" t="s">
        <v>194</v>
      </c>
      <c r="B1430" s="77" t="s">
        <v>2071</v>
      </c>
      <c r="C1430" s="92">
        <v>8487</v>
      </c>
      <c r="D1430" s="92">
        <v>21320</v>
      </c>
      <c r="E1430" s="77">
        <v>6.3125735969000001</v>
      </c>
      <c r="F1430" s="77">
        <v>2.7995427621000002</v>
      </c>
      <c r="G1430" s="155">
        <v>0.638905787</v>
      </c>
    </row>
    <row r="1431" spans="1:7" x14ac:dyDescent="0.3">
      <c r="A1431" s="154" t="s">
        <v>193</v>
      </c>
      <c r="B1431" s="77" t="s">
        <v>2070</v>
      </c>
      <c r="C1431" s="92">
        <v>8506</v>
      </c>
      <c r="D1431" s="92">
        <v>86182</v>
      </c>
      <c r="E1431" s="77">
        <v>6.3758399247000002</v>
      </c>
      <c r="F1431" s="77">
        <v>2.8276005404000002</v>
      </c>
      <c r="G1431" s="155">
        <v>0.64530907439999996</v>
      </c>
    </row>
    <row r="1432" spans="1:7" x14ac:dyDescent="0.3">
      <c r="A1432" s="154" t="s">
        <v>191</v>
      </c>
      <c r="B1432" s="77" t="s">
        <v>2069</v>
      </c>
      <c r="C1432" s="92">
        <v>8592</v>
      </c>
      <c r="D1432" s="92">
        <v>19760</v>
      </c>
      <c r="E1432" s="77">
        <v>6.6929526294999997</v>
      </c>
      <c r="F1432" s="77">
        <v>2.9682358239000002</v>
      </c>
      <c r="G1432" s="155">
        <v>0.67740456429999996</v>
      </c>
    </row>
    <row r="1433" spans="1:7" x14ac:dyDescent="0.3">
      <c r="A1433" s="154" t="s">
        <v>190</v>
      </c>
      <c r="B1433" s="77" t="s">
        <v>2068</v>
      </c>
      <c r="C1433" s="92">
        <v>8597</v>
      </c>
      <c r="D1433" s="92">
        <v>19885</v>
      </c>
      <c r="E1433" s="77">
        <v>6.5211181589000002</v>
      </c>
      <c r="F1433" s="77">
        <v>2.8920295126000002</v>
      </c>
      <c r="G1433" s="155">
        <v>0.66001291949999996</v>
      </c>
    </row>
    <row r="1434" spans="1:7" x14ac:dyDescent="0.3">
      <c r="A1434" s="154" t="s">
        <v>189</v>
      </c>
      <c r="B1434" s="77" t="s">
        <v>2067</v>
      </c>
      <c r="C1434" s="92">
        <v>8611</v>
      </c>
      <c r="D1434" s="92">
        <v>2048472</v>
      </c>
      <c r="E1434" s="77">
        <v>6.7554378914999997</v>
      </c>
      <c r="F1434" s="77">
        <v>2.9959472098000002</v>
      </c>
      <c r="G1434" s="155">
        <v>0.68372879880000004</v>
      </c>
    </row>
    <row r="1435" spans="1:7" x14ac:dyDescent="0.3">
      <c r="A1435" s="154" t="s">
        <v>188</v>
      </c>
      <c r="B1435" s="77" t="s">
        <v>2066</v>
      </c>
      <c r="C1435" s="92">
        <v>8441</v>
      </c>
      <c r="D1435" s="92">
        <v>20314</v>
      </c>
      <c r="E1435" s="77">
        <v>6.4148932134000001</v>
      </c>
      <c r="F1435" s="77">
        <v>2.8449201566000002</v>
      </c>
      <c r="G1435" s="155">
        <v>0.64926172090000001</v>
      </c>
    </row>
    <row r="1436" spans="1:7" x14ac:dyDescent="0.3">
      <c r="A1436" s="154" t="s">
        <v>187</v>
      </c>
      <c r="B1436" s="77" t="s">
        <v>2065</v>
      </c>
      <c r="C1436" s="92">
        <v>8451</v>
      </c>
      <c r="D1436" s="92">
        <v>129034</v>
      </c>
      <c r="E1436" s="77">
        <v>6.5609525134000002</v>
      </c>
      <c r="F1436" s="77">
        <v>2.9096955211000002</v>
      </c>
      <c r="G1436" s="155">
        <v>0.664044619</v>
      </c>
    </row>
    <row r="1437" spans="1:7" x14ac:dyDescent="0.3">
      <c r="A1437" s="154" t="s">
        <v>185</v>
      </c>
      <c r="B1437" s="77" t="s">
        <v>2064</v>
      </c>
      <c r="C1437" s="92">
        <v>8490</v>
      </c>
      <c r="D1437" s="92">
        <v>2407680</v>
      </c>
      <c r="E1437" s="77">
        <v>6.4508222390999999</v>
      </c>
      <c r="F1437" s="77">
        <v>2.8608542035000002</v>
      </c>
      <c r="G1437" s="155">
        <v>0.65289815569999998</v>
      </c>
    </row>
    <row r="1438" spans="1:7" x14ac:dyDescent="0.3">
      <c r="A1438" s="154" t="s">
        <v>184</v>
      </c>
      <c r="B1438" s="77" t="s">
        <v>2063</v>
      </c>
      <c r="C1438" s="92">
        <v>8392</v>
      </c>
      <c r="D1438" s="92">
        <v>57612</v>
      </c>
      <c r="E1438" s="77">
        <v>6.4359819894000001</v>
      </c>
      <c r="F1438" s="77">
        <v>2.8542727493000002</v>
      </c>
      <c r="G1438" s="155">
        <v>0.65139614999999995</v>
      </c>
    </row>
    <row r="1439" spans="1:7" x14ac:dyDescent="0.3">
      <c r="A1439" s="154" t="s">
        <v>183</v>
      </c>
      <c r="B1439" s="77" t="s">
        <v>2062</v>
      </c>
      <c r="C1439" s="92">
        <v>8418</v>
      </c>
      <c r="D1439" s="92">
        <v>50997</v>
      </c>
      <c r="E1439" s="77">
        <v>6.3953665690000001</v>
      </c>
      <c r="F1439" s="77">
        <v>2.8362603485000002</v>
      </c>
      <c r="G1439" s="155">
        <v>0.64728539760000003</v>
      </c>
    </row>
    <row r="1440" spans="1:7" x14ac:dyDescent="0.3">
      <c r="A1440" s="154" t="s">
        <v>182</v>
      </c>
      <c r="B1440" s="77" t="s">
        <v>2061</v>
      </c>
      <c r="C1440" s="92">
        <v>8444</v>
      </c>
      <c r="D1440" s="92">
        <v>220898</v>
      </c>
      <c r="E1440" s="77">
        <v>6.4391062525000002</v>
      </c>
      <c r="F1440" s="77">
        <v>2.8556583186000002</v>
      </c>
      <c r="G1440" s="155">
        <v>0.65171236180000003</v>
      </c>
    </row>
    <row r="1441" spans="1:7" x14ac:dyDescent="0.3">
      <c r="A1441" s="154" t="s">
        <v>181</v>
      </c>
      <c r="B1441" s="77" t="s">
        <v>2060</v>
      </c>
      <c r="C1441" s="92">
        <v>8641</v>
      </c>
      <c r="D1441" s="92">
        <v>133211</v>
      </c>
      <c r="E1441" s="77">
        <v>6.6624910642000001</v>
      </c>
      <c r="F1441" s="77">
        <v>2.9547265233000002</v>
      </c>
      <c r="G1441" s="155">
        <v>0.67432150000000002</v>
      </c>
    </row>
    <row r="1442" spans="1:7" x14ac:dyDescent="0.3">
      <c r="A1442" s="154" t="s">
        <v>180</v>
      </c>
      <c r="B1442" s="77" t="s">
        <v>2059</v>
      </c>
      <c r="C1442" s="92">
        <v>8584</v>
      </c>
      <c r="D1442" s="92">
        <v>232165</v>
      </c>
      <c r="E1442" s="77">
        <v>6.7796509304999999</v>
      </c>
      <c r="F1442" s="77">
        <v>3.0066853719000002</v>
      </c>
      <c r="G1442" s="155">
        <v>0.68617943960000005</v>
      </c>
    </row>
    <row r="1443" spans="1:7" x14ac:dyDescent="0.3">
      <c r="A1443" s="154" t="s">
        <v>179</v>
      </c>
      <c r="B1443" s="77" t="s">
        <v>2058</v>
      </c>
      <c r="C1443" s="92">
        <v>8702</v>
      </c>
      <c r="D1443" s="92">
        <v>31602</v>
      </c>
      <c r="E1443" s="77">
        <v>6.6000058022000001</v>
      </c>
      <c r="F1443" s="77">
        <v>2.9270151373000002</v>
      </c>
      <c r="G1443" s="155">
        <v>0.66799726550000005</v>
      </c>
    </row>
    <row r="1444" spans="1:7" x14ac:dyDescent="0.3">
      <c r="A1444" s="154" t="s">
        <v>178</v>
      </c>
      <c r="B1444" s="77" t="s">
        <v>2057</v>
      </c>
      <c r="C1444" s="92">
        <v>8725</v>
      </c>
      <c r="D1444" s="92">
        <v>19096</v>
      </c>
      <c r="E1444" s="77">
        <v>6.6085975256999996</v>
      </c>
      <c r="F1444" s="77">
        <v>2.9308254529000002</v>
      </c>
      <c r="G1444" s="155">
        <v>0.66886684780000005</v>
      </c>
    </row>
    <row r="1445" spans="1:7" x14ac:dyDescent="0.3">
      <c r="A1445" s="154" t="s">
        <v>177</v>
      </c>
      <c r="B1445" s="77" t="s">
        <v>2056</v>
      </c>
      <c r="C1445" s="92">
        <v>8737</v>
      </c>
      <c r="D1445" s="92">
        <v>19611</v>
      </c>
      <c r="E1445" s="77">
        <v>6.6398401567000001</v>
      </c>
      <c r="F1445" s="77">
        <v>2.9446811459000002</v>
      </c>
      <c r="G1445" s="155">
        <v>0.67202896499999998</v>
      </c>
    </row>
    <row r="1446" spans="1:7" x14ac:dyDescent="0.3">
      <c r="A1446" s="154" t="s">
        <v>176</v>
      </c>
      <c r="B1446" s="77" t="s">
        <v>2055</v>
      </c>
      <c r="C1446" s="92">
        <v>8747</v>
      </c>
      <c r="D1446" s="92">
        <v>14438</v>
      </c>
      <c r="E1446" s="77">
        <v>6.7562189572999998</v>
      </c>
      <c r="F1446" s="77">
        <v>2.9962936021000002</v>
      </c>
      <c r="G1446" s="155">
        <v>0.68380785170000002</v>
      </c>
    </row>
    <row r="1447" spans="1:7" x14ac:dyDescent="0.3">
      <c r="A1447" s="154" t="s">
        <v>3426</v>
      </c>
      <c r="B1447" s="77" t="s">
        <v>3427</v>
      </c>
      <c r="C1447" s="92">
        <v>8752</v>
      </c>
      <c r="D1447" s="92">
        <v>413045</v>
      </c>
      <c r="E1447" s="77">
        <v>6.8733788236000004</v>
      </c>
      <c r="F1447" s="77">
        <v>3.0482524507000002</v>
      </c>
      <c r="G1447" s="155">
        <v>0.69566579129999995</v>
      </c>
    </row>
    <row r="1448" spans="1:7" x14ac:dyDescent="0.3">
      <c r="A1448" s="154" t="s">
        <v>3428</v>
      </c>
      <c r="B1448" s="77" t="s">
        <v>3429</v>
      </c>
      <c r="C1448" s="92">
        <v>8658</v>
      </c>
      <c r="D1448" s="92">
        <v>52718</v>
      </c>
      <c r="E1448" s="77">
        <v>6.639059091</v>
      </c>
      <c r="F1448" s="77">
        <v>2.9443347535000002</v>
      </c>
      <c r="G1448" s="155">
        <v>0.67194991209999999</v>
      </c>
    </row>
    <row r="1449" spans="1:7" x14ac:dyDescent="0.3">
      <c r="A1449" s="154" t="s">
        <v>3430</v>
      </c>
      <c r="B1449" s="77" t="s">
        <v>3431</v>
      </c>
      <c r="C1449" s="92">
        <v>8680</v>
      </c>
      <c r="D1449" s="92">
        <v>221731</v>
      </c>
      <c r="E1449" s="77">
        <v>6.8733788236000004</v>
      </c>
      <c r="F1449" s="77">
        <v>3.0482524507000002</v>
      </c>
      <c r="G1449" s="155">
        <v>0.69566579129999995</v>
      </c>
    </row>
    <row r="1450" spans="1:7" x14ac:dyDescent="0.3">
      <c r="A1450" s="154" t="s">
        <v>3432</v>
      </c>
      <c r="B1450" s="77" t="s">
        <v>3433</v>
      </c>
      <c r="C1450" s="92">
        <v>8734</v>
      </c>
      <c r="D1450" s="92">
        <v>248182</v>
      </c>
      <c r="E1450" s="77">
        <v>6.6312484331999997</v>
      </c>
      <c r="F1450" s="77">
        <v>2.9408708303000002</v>
      </c>
      <c r="G1450" s="155">
        <v>0.67115938279999998</v>
      </c>
    </row>
    <row r="1451" spans="1:7" x14ac:dyDescent="0.3">
      <c r="A1451" s="154" t="s">
        <v>3434</v>
      </c>
      <c r="B1451" s="77" t="s">
        <v>3435</v>
      </c>
      <c r="C1451" s="92">
        <v>8933</v>
      </c>
      <c r="D1451" s="92">
        <v>913986</v>
      </c>
      <c r="E1451" s="77">
        <v>6.8733788236000004</v>
      </c>
      <c r="F1451" s="77">
        <v>3.0482524507000002</v>
      </c>
      <c r="G1451" s="155">
        <v>0.69566579129999995</v>
      </c>
    </row>
    <row r="1452" spans="1:7" x14ac:dyDescent="0.3">
      <c r="A1452" s="154" t="s">
        <v>3436</v>
      </c>
      <c r="B1452" s="77" t="s">
        <v>3437</v>
      </c>
      <c r="C1452" s="92">
        <v>8955</v>
      </c>
      <c r="D1452" s="92">
        <v>470421</v>
      </c>
      <c r="E1452" s="77">
        <v>7.0686452674</v>
      </c>
      <c r="F1452" s="77">
        <v>3.1348505317000002</v>
      </c>
      <c r="G1452" s="155">
        <v>0.71542902399999997</v>
      </c>
    </row>
    <row r="1453" spans="1:7" x14ac:dyDescent="0.3">
      <c r="A1453" s="154" t="s">
        <v>3438</v>
      </c>
      <c r="B1453" s="77" t="s">
        <v>3439</v>
      </c>
      <c r="C1453" s="92">
        <v>8776</v>
      </c>
      <c r="D1453" s="92">
        <v>441568</v>
      </c>
      <c r="E1453" s="77">
        <v>6.8733788236000004</v>
      </c>
      <c r="F1453" s="77">
        <v>3.0482524507000002</v>
      </c>
      <c r="G1453" s="155">
        <v>0.69566579129999995</v>
      </c>
    </row>
    <row r="1454" spans="1:7" x14ac:dyDescent="0.3">
      <c r="A1454" s="154" t="s">
        <v>3440</v>
      </c>
      <c r="B1454" s="77" t="s">
        <v>3441</v>
      </c>
      <c r="C1454" s="92">
        <v>8761</v>
      </c>
      <c r="D1454" s="92">
        <v>2271911</v>
      </c>
      <c r="E1454" s="77">
        <v>6.7952722460999997</v>
      </c>
      <c r="F1454" s="77">
        <v>3.0136132183000002</v>
      </c>
      <c r="G1454" s="155">
        <v>0.68776049819999996</v>
      </c>
    </row>
    <row r="1455" spans="1:7" x14ac:dyDescent="0.3">
      <c r="A1455" s="154" t="s">
        <v>3442</v>
      </c>
      <c r="B1455" s="77" t="s">
        <v>3443</v>
      </c>
      <c r="C1455" s="92">
        <v>8787</v>
      </c>
      <c r="D1455" s="92">
        <v>2595388</v>
      </c>
      <c r="E1455" s="77">
        <v>6.7109171422999996</v>
      </c>
      <c r="F1455" s="77">
        <v>2.9762028473000002</v>
      </c>
      <c r="G1455" s="155">
        <v>0.67922278169999994</v>
      </c>
    </row>
    <row r="1456" spans="1:7" x14ac:dyDescent="0.3">
      <c r="A1456" s="154" t="s">
        <v>3444</v>
      </c>
      <c r="B1456" s="77" t="s">
        <v>3445</v>
      </c>
      <c r="C1456" s="92">
        <v>9044</v>
      </c>
      <c r="D1456" s="92">
        <v>279083</v>
      </c>
      <c r="E1456" s="77">
        <v>6.8874380076000001</v>
      </c>
      <c r="F1456" s="77">
        <v>3.0544875126000002</v>
      </c>
      <c r="G1456" s="155">
        <v>0.69708874409999999</v>
      </c>
    </row>
    <row r="1457" spans="1:7" x14ac:dyDescent="0.3">
      <c r="A1457" s="154" t="s">
        <v>3446</v>
      </c>
      <c r="B1457" s="77" t="s">
        <v>3447</v>
      </c>
      <c r="C1457" s="92">
        <v>9049</v>
      </c>
      <c r="D1457" s="92">
        <v>496893</v>
      </c>
      <c r="E1457" s="77">
        <v>7.0280298471</v>
      </c>
      <c r="F1457" s="77">
        <v>3.1168381309000002</v>
      </c>
      <c r="G1457" s="155">
        <v>0.71131827160000005</v>
      </c>
    </row>
    <row r="1458" spans="1:7" x14ac:dyDescent="0.3">
      <c r="A1458" s="154" t="s">
        <v>3448</v>
      </c>
      <c r="B1458" s="77" t="s">
        <v>3449</v>
      </c>
      <c r="C1458" s="92">
        <v>8996</v>
      </c>
      <c r="D1458" s="92">
        <v>1237374</v>
      </c>
      <c r="E1458" s="77">
        <v>7.0295919787000001</v>
      </c>
      <c r="F1458" s="77">
        <v>3.1175309155000002</v>
      </c>
      <c r="G1458" s="155">
        <v>0.71147637750000003</v>
      </c>
    </row>
    <row r="1459" spans="1:7" x14ac:dyDescent="0.3">
      <c r="A1459" s="154" t="s">
        <v>3450</v>
      </c>
      <c r="B1459" s="77" t="s">
        <v>3451</v>
      </c>
      <c r="C1459" s="92">
        <v>8644</v>
      </c>
      <c r="D1459" s="92">
        <v>2262613</v>
      </c>
      <c r="E1459" s="77">
        <v>6.9061835862000001</v>
      </c>
      <c r="F1459" s="77">
        <v>3.0628009283000002</v>
      </c>
      <c r="G1459" s="155">
        <v>0.69898601439999997</v>
      </c>
    </row>
    <row r="1460" spans="1:7" x14ac:dyDescent="0.3">
      <c r="A1460" s="154" t="s">
        <v>3452</v>
      </c>
      <c r="B1460" s="77" t="s">
        <v>3453</v>
      </c>
      <c r="C1460" s="92">
        <v>8421</v>
      </c>
      <c r="D1460" s="92">
        <v>1534802</v>
      </c>
      <c r="E1460" s="77">
        <v>6.5843844867000003</v>
      </c>
      <c r="F1460" s="77">
        <v>2.9200872909000002</v>
      </c>
      <c r="G1460" s="155">
        <v>0.66641620690000003</v>
      </c>
    </row>
    <row r="1461" spans="1:7" x14ac:dyDescent="0.3">
      <c r="A1461" s="154" t="s">
        <v>3454</v>
      </c>
      <c r="B1461" s="77" t="s">
        <v>3455</v>
      </c>
      <c r="C1461" s="92">
        <v>8029</v>
      </c>
      <c r="D1461" s="92">
        <v>662333</v>
      </c>
      <c r="E1461" s="77">
        <v>6.2711771108000001</v>
      </c>
      <c r="F1461" s="77">
        <v>2.7811839690000002</v>
      </c>
      <c r="G1461" s="155">
        <v>0.63471598159999998</v>
      </c>
    </row>
    <row r="1462" spans="1:7" x14ac:dyDescent="0.3">
      <c r="A1462" s="154" t="s">
        <v>3456</v>
      </c>
      <c r="B1462" s="77" t="s">
        <v>3457</v>
      </c>
      <c r="C1462" s="92">
        <v>7647</v>
      </c>
      <c r="D1462" s="92">
        <v>3758811</v>
      </c>
      <c r="E1462" s="77">
        <v>6.1547983102000003</v>
      </c>
      <c r="F1462" s="77">
        <v>2.7295715127000002</v>
      </c>
      <c r="G1462" s="155">
        <v>0.62293709490000004</v>
      </c>
    </row>
    <row r="1463" spans="1:7" x14ac:dyDescent="0.3">
      <c r="A1463" s="154" t="s">
        <v>3458</v>
      </c>
      <c r="B1463" s="77" t="s">
        <v>3459</v>
      </c>
      <c r="C1463" s="92">
        <v>7505</v>
      </c>
      <c r="D1463" s="92">
        <v>1964094</v>
      </c>
      <c r="E1463" s="77">
        <v>5.8579933155999999</v>
      </c>
      <c r="F1463" s="77">
        <v>2.5979424296000002</v>
      </c>
      <c r="G1463" s="155">
        <v>0.59289698120000001</v>
      </c>
    </row>
    <row r="1464" spans="1:7" x14ac:dyDescent="0.3">
      <c r="A1464" s="154" t="s">
        <v>3460</v>
      </c>
      <c r="B1464" s="77" t="s">
        <v>3461</v>
      </c>
      <c r="C1464" s="92">
        <v>7386</v>
      </c>
      <c r="D1464" s="92" t="s">
        <v>3422</v>
      </c>
      <c r="E1464" s="77">
        <v>5.6806913845000002</v>
      </c>
      <c r="F1464" s="77">
        <v>2.5193113720999998</v>
      </c>
      <c r="G1464" s="155">
        <v>0.57495196589999997</v>
      </c>
    </row>
    <row r="1465" spans="1:7" x14ac:dyDescent="0.3">
      <c r="A1465" s="154" t="s">
        <v>3462</v>
      </c>
      <c r="B1465" s="77" t="s">
        <v>3463</v>
      </c>
      <c r="C1465" s="92">
        <v>7386</v>
      </c>
      <c r="D1465" s="92" t="s">
        <v>3422</v>
      </c>
      <c r="E1465" s="77">
        <v>5.6806913845000002</v>
      </c>
      <c r="F1465" s="77">
        <v>2.5193113720999998</v>
      </c>
      <c r="G1465" s="155">
        <v>0.57495196589999997</v>
      </c>
    </row>
    <row r="1466" spans="1:7" x14ac:dyDescent="0.3">
      <c r="A1466" s="154" t="s">
        <v>3464</v>
      </c>
      <c r="B1466" s="77" t="s">
        <v>3465</v>
      </c>
      <c r="C1466" s="92">
        <v>7386</v>
      </c>
      <c r="D1466" s="92">
        <v>149741</v>
      </c>
      <c r="E1466" s="77">
        <v>5.6806913845000002</v>
      </c>
      <c r="F1466" s="77">
        <v>2.5193113720999998</v>
      </c>
      <c r="G1466" s="155">
        <v>0.57495196589999997</v>
      </c>
    </row>
    <row r="1467" spans="1:7" x14ac:dyDescent="0.3">
      <c r="A1467" s="154" t="s">
        <v>3466</v>
      </c>
      <c r="B1467" s="77" t="s">
        <v>3467</v>
      </c>
      <c r="C1467" s="92">
        <v>7453</v>
      </c>
      <c r="D1467" s="92">
        <v>59335</v>
      </c>
      <c r="E1467" s="77">
        <v>5.6330463721999999</v>
      </c>
      <c r="F1467" s="77">
        <v>2.4981814402999998</v>
      </c>
      <c r="G1467" s="155">
        <v>0.57012973720000004</v>
      </c>
    </row>
    <row r="1468" spans="1:7" x14ac:dyDescent="0.3">
      <c r="A1468" s="154" t="s">
        <v>3468</v>
      </c>
      <c r="B1468" s="77" t="s">
        <v>3469</v>
      </c>
      <c r="C1468" s="92">
        <v>7479</v>
      </c>
      <c r="D1468" s="92">
        <v>112872</v>
      </c>
      <c r="E1468" s="77">
        <v>5.8267506845000003</v>
      </c>
      <c r="F1468" s="77">
        <v>2.5840867366000002</v>
      </c>
      <c r="G1468" s="155">
        <v>0.58973486399999997</v>
      </c>
    </row>
    <row r="1469" spans="1:7" x14ac:dyDescent="0.3">
      <c r="A1469" s="154" t="s">
        <v>3470</v>
      </c>
      <c r="B1469" s="77" t="s">
        <v>3471</v>
      </c>
      <c r="C1469" s="92">
        <v>7466</v>
      </c>
      <c r="D1469" s="92">
        <v>156702</v>
      </c>
      <c r="E1469" s="77">
        <v>5.7502062385999997</v>
      </c>
      <c r="F1469" s="77">
        <v>2.5501402889000002</v>
      </c>
      <c r="G1469" s="155">
        <v>0.58198767679999996</v>
      </c>
    </row>
    <row r="1470" spans="1:7" x14ac:dyDescent="0.3">
      <c r="A1470" s="154" t="s">
        <v>3472</v>
      </c>
      <c r="B1470" s="77" t="s">
        <v>3473</v>
      </c>
      <c r="C1470" s="92">
        <v>7471</v>
      </c>
      <c r="D1470" s="92">
        <v>94921</v>
      </c>
      <c r="E1470" s="77">
        <v>5.6744428582999999</v>
      </c>
      <c r="F1470" s="77">
        <v>2.5165402334999998</v>
      </c>
      <c r="G1470" s="155">
        <v>0.57431954249999995</v>
      </c>
    </row>
    <row r="1471" spans="1:7" x14ac:dyDescent="0.3">
      <c r="A1471" s="154" t="s">
        <v>3474</v>
      </c>
      <c r="B1471" s="77" t="s">
        <v>3475</v>
      </c>
      <c r="C1471" s="92">
        <v>7522</v>
      </c>
      <c r="D1471" s="92">
        <v>256193</v>
      </c>
      <c r="E1471" s="77">
        <v>5.7744192775999998</v>
      </c>
      <c r="F1471" s="77">
        <v>2.5608784509000002</v>
      </c>
      <c r="G1471" s="155">
        <v>0.58443831759999998</v>
      </c>
    </row>
    <row r="1472" spans="1:7" x14ac:dyDescent="0.3">
      <c r="A1472" s="154" t="s">
        <v>3476</v>
      </c>
      <c r="B1472" s="77" t="s">
        <v>3477</v>
      </c>
      <c r="C1472" s="92">
        <v>7639</v>
      </c>
      <c r="D1472" s="92">
        <v>1102659</v>
      </c>
      <c r="E1472" s="77">
        <v>5.8095672374999996</v>
      </c>
      <c r="F1472" s="77">
        <v>2.5764661055000002</v>
      </c>
      <c r="G1472" s="155">
        <v>0.58799569949999997</v>
      </c>
    </row>
    <row r="1473" spans="1:7" x14ac:dyDescent="0.3">
      <c r="A1473" s="154" t="s">
        <v>3478</v>
      </c>
      <c r="B1473" s="77" t="s">
        <v>3479</v>
      </c>
      <c r="C1473" s="92">
        <v>7829</v>
      </c>
      <c r="D1473" s="92">
        <v>422248</v>
      </c>
      <c r="E1473" s="77">
        <v>6.2094729145000001</v>
      </c>
      <c r="F1473" s="77">
        <v>2.7538189754000002</v>
      </c>
      <c r="G1473" s="155">
        <v>0.6284708001</v>
      </c>
    </row>
    <row r="1474" spans="1:7" x14ac:dyDescent="0.3">
      <c r="A1474" s="154" t="s">
        <v>3480</v>
      </c>
      <c r="B1474" s="77" t="s">
        <v>3481</v>
      </c>
      <c r="C1474" s="92">
        <v>7930</v>
      </c>
      <c r="D1474" s="92">
        <v>441910</v>
      </c>
      <c r="E1474" s="77">
        <v>6.0602893513999998</v>
      </c>
      <c r="F1474" s="77">
        <v>2.6876580415000002</v>
      </c>
      <c r="G1474" s="155">
        <v>0.61337169030000005</v>
      </c>
    </row>
    <row r="1475" spans="1:7" x14ac:dyDescent="0.3">
      <c r="A1475" s="154" t="s">
        <v>3482</v>
      </c>
      <c r="B1475" s="77" t="s">
        <v>3483</v>
      </c>
      <c r="C1475" s="92">
        <v>8167</v>
      </c>
      <c r="D1475" s="92">
        <v>296375</v>
      </c>
      <c r="E1475" s="77">
        <v>6.2735203081000002</v>
      </c>
      <c r="F1475" s="77">
        <v>2.7822231459000002</v>
      </c>
      <c r="G1475" s="155">
        <v>0.63495314039999995</v>
      </c>
    </row>
    <row r="1476" spans="1:7" x14ac:dyDescent="0.3">
      <c r="A1476" s="154" t="s">
        <v>3484</v>
      </c>
      <c r="B1476" s="77" t="s">
        <v>3485</v>
      </c>
      <c r="C1476" s="92">
        <v>8337</v>
      </c>
      <c r="D1476" s="92">
        <v>219562</v>
      </c>
      <c r="E1476" s="77">
        <v>6.3891180427999998</v>
      </c>
      <c r="F1476" s="77">
        <v>2.8334892099000002</v>
      </c>
      <c r="G1476" s="155">
        <v>0.64665297420000001</v>
      </c>
    </row>
    <row r="1477" spans="1:7" x14ac:dyDescent="0.3">
      <c r="A1477" s="154" t="s">
        <v>3486</v>
      </c>
      <c r="B1477" s="77" t="s">
        <v>3487</v>
      </c>
      <c r="C1477" s="92">
        <v>8379</v>
      </c>
      <c r="D1477" s="92">
        <v>576390</v>
      </c>
      <c r="E1477" s="77">
        <v>6.5445501321000004</v>
      </c>
      <c r="F1477" s="77">
        <v>2.9024212823000002</v>
      </c>
      <c r="G1477" s="155">
        <v>0.66238450739999999</v>
      </c>
    </row>
    <row r="1478" spans="1:7" x14ac:dyDescent="0.3">
      <c r="A1478" s="154" t="s">
        <v>3488</v>
      </c>
      <c r="B1478" s="77" t="s">
        <v>3489</v>
      </c>
      <c r="C1478" s="92">
        <v>7980</v>
      </c>
      <c r="D1478" s="92">
        <v>128339</v>
      </c>
      <c r="E1478" s="77">
        <v>6.4484790417999998</v>
      </c>
      <c r="F1478" s="77">
        <v>2.8598150265000002</v>
      </c>
      <c r="G1478" s="155">
        <v>0.65266099690000001</v>
      </c>
    </row>
    <row r="1479" spans="1:7" x14ac:dyDescent="0.3">
      <c r="A1479" s="154" t="s">
        <v>3490</v>
      </c>
      <c r="B1479" s="77" t="s">
        <v>3491</v>
      </c>
      <c r="C1479" s="92">
        <v>7863</v>
      </c>
      <c r="D1479" s="92">
        <v>533721</v>
      </c>
      <c r="E1479" s="77">
        <v>6.2086918487</v>
      </c>
      <c r="F1479" s="77">
        <v>2.7534725830000002</v>
      </c>
      <c r="G1479" s="155">
        <v>0.62839174720000002</v>
      </c>
    </row>
    <row r="1480" spans="1:7" x14ac:dyDescent="0.3">
      <c r="A1480" s="154" t="s">
        <v>3492</v>
      </c>
      <c r="B1480" s="77" t="s">
        <v>3493</v>
      </c>
      <c r="C1480" s="92">
        <v>7571</v>
      </c>
      <c r="D1480" s="92">
        <v>629154</v>
      </c>
      <c r="E1480" s="77">
        <v>5.9400052219999999</v>
      </c>
      <c r="F1480" s="77">
        <v>2.6343136236000002</v>
      </c>
      <c r="G1480" s="155">
        <v>0.60119753899999995</v>
      </c>
    </row>
    <row r="1481" spans="1:7" x14ac:dyDescent="0.3">
      <c r="A1481" s="154" t="s">
        <v>3494</v>
      </c>
      <c r="B1481" s="77" t="s">
        <v>3495</v>
      </c>
      <c r="C1481" s="92">
        <v>7243</v>
      </c>
      <c r="D1481" s="92">
        <v>394117</v>
      </c>
      <c r="E1481" s="77">
        <v>5.5619693867000004</v>
      </c>
      <c r="F1481" s="77">
        <v>2.4666597387999998</v>
      </c>
      <c r="G1481" s="155">
        <v>0.56293592039999996</v>
      </c>
    </row>
    <row r="1482" spans="1:7" x14ac:dyDescent="0.3">
      <c r="A1482" s="154" t="s">
        <v>3496</v>
      </c>
      <c r="B1482" s="77" t="s">
        <v>3497</v>
      </c>
      <c r="C1482" s="92">
        <v>7035</v>
      </c>
      <c r="D1482" s="92">
        <v>464144</v>
      </c>
      <c r="E1482" s="77">
        <v>5.5112001113</v>
      </c>
      <c r="F1482" s="77">
        <v>2.4441442377999998</v>
      </c>
      <c r="G1482" s="155">
        <v>0.55779747989999995</v>
      </c>
    </row>
    <row r="1483" spans="1:7" x14ac:dyDescent="0.3">
      <c r="A1483" s="154" t="s">
        <v>3498</v>
      </c>
      <c r="B1483" s="77" t="s">
        <v>3499</v>
      </c>
      <c r="C1483" s="92">
        <v>6720</v>
      </c>
      <c r="D1483" s="92">
        <v>468817</v>
      </c>
      <c r="E1483" s="77">
        <v>5.3057798124</v>
      </c>
      <c r="F1483" s="77">
        <v>2.3530430565999998</v>
      </c>
      <c r="G1483" s="155">
        <v>0.53700655909999995</v>
      </c>
    </row>
    <row r="1484" spans="1:7" x14ac:dyDescent="0.3">
      <c r="A1484" s="154" t="s">
        <v>3500</v>
      </c>
      <c r="B1484" s="77" t="s">
        <v>3501</v>
      </c>
      <c r="C1484" s="92">
        <v>6470</v>
      </c>
      <c r="D1484" s="92">
        <v>234363</v>
      </c>
      <c r="E1484" s="77">
        <v>5.0066316204000003</v>
      </c>
      <c r="F1484" s="77">
        <v>2.2203747964999998</v>
      </c>
      <c r="G1484" s="155">
        <v>0.50672928660000005</v>
      </c>
    </row>
    <row r="1485" spans="1:7" x14ac:dyDescent="0.3">
      <c r="A1485" s="154" t="s">
        <v>3502</v>
      </c>
      <c r="B1485" s="77" t="s">
        <v>3503</v>
      </c>
      <c r="C1485" s="92">
        <v>6510</v>
      </c>
      <c r="D1485" s="92">
        <v>771677</v>
      </c>
      <c r="E1485" s="77">
        <v>4.9597676738000001</v>
      </c>
      <c r="F1485" s="77">
        <v>2.1995912570999998</v>
      </c>
      <c r="G1485" s="155">
        <v>0.5019861108</v>
      </c>
    </row>
    <row r="1486" spans="1:7" x14ac:dyDescent="0.3">
      <c r="A1486" s="154" t="s">
        <v>3504</v>
      </c>
      <c r="B1486" s="77" t="s">
        <v>3505</v>
      </c>
      <c r="C1486" s="92">
        <v>6448</v>
      </c>
      <c r="D1486" s="92">
        <v>77538</v>
      </c>
      <c r="E1486" s="77">
        <v>5.0847381979000001</v>
      </c>
      <c r="F1486" s="77">
        <v>2.2550140288999998</v>
      </c>
      <c r="G1486" s="155">
        <v>0.51463457970000004</v>
      </c>
    </row>
    <row r="1487" spans="1:7" x14ac:dyDescent="0.3">
      <c r="A1487" s="154" t="s">
        <v>3506</v>
      </c>
      <c r="B1487" s="77" t="s">
        <v>3507</v>
      </c>
      <c r="C1487" s="92">
        <v>6432</v>
      </c>
      <c r="D1487" s="92">
        <v>235566</v>
      </c>
      <c r="E1487" s="77">
        <v>4.1592638936000004</v>
      </c>
      <c r="F1487" s="77">
        <v>2.3639154239</v>
      </c>
      <c r="G1487" s="155">
        <v>0.49479934170000001</v>
      </c>
    </row>
    <row r="1488" spans="1:7" x14ac:dyDescent="0.3">
      <c r="A1488" s="154" t="s">
        <v>3508</v>
      </c>
      <c r="B1488" s="77" t="s">
        <v>3509</v>
      </c>
      <c r="C1488" s="92">
        <v>6500</v>
      </c>
      <c r="D1488" s="92">
        <v>97894</v>
      </c>
      <c r="E1488" s="77">
        <v>4.2470287830000002</v>
      </c>
      <c r="F1488" s="77">
        <v>2.4137965521</v>
      </c>
      <c r="G1488" s="155">
        <v>0.50524013369999998</v>
      </c>
    </row>
    <row r="1489" spans="1:7" x14ac:dyDescent="0.3">
      <c r="A1489" s="154" t="s">
        <v>3510</v>
      </c>
      <c r="B1489" s="77" t="s">
        <v>3511</v>
      </c>
      <c r="C1489" s="92">
        <v>6505</v>
      </c>
      <c r="D1489" s="92">
        <v>176086</v>
      </c>
      <c r="E1489" s="77">
        <v>4.2430694646999996</v>
      </c>
      <c r="F1489" s="77">
        <v>2.4115462757000001</v>
      </c>
      <c r="G1489" s="155">
        <v>0.50476912060000001</v>
      </c>
    </row>
    <row r="1490" spans="1:7" x14ac:dyDescent="0.3">
      <c r="A1490" s="154" t="s">
        <v>3512</v>
      </c>
      <c r="B1490" s="77" t="s">
        <v>3513</v>
      </c>
      <c r="C1490" s="92">
        <v>6542</v>
      </c>
      <c r="D1490" s="92">
        <v>387025</v>
      </c>
      <c r="E1490" s="77">
        <v>4.2562671924000002</v>
      </c>
      <c r="F1490" s="77">
        <v>2.4190471971999998</v>
      </c>
      <c r="G1490" s="155">
        <v>0.50633916450000005</v>
      </c>
    </row>
    <row r="1491" spans="1:7" x14ac:dyDescent="0.3">
      <c r="A1491" s="154" t="s">
        <v>3514</v>
      </c>
      <c r="B1491" s="77" t="s">
        <v>3515</v>
      </c>
      <c r="C1491" s="92">
        <v>6436</v>
      </c>
      <c r="D1491" s="92">
        <v>260256</v>
      </c>
      <c r="E1491" s="77">
        <v>4.2892615117000004</v>
      </c>
      <c r="F1491" s="77">
        <v>2.4377995011000002</v>
      </c>
      <c r="G1491" s="155">
        <v>0.51026427429999999</v>
      </c>
    </row>
    <row r="1492" spans="1:7" x14ac:dyDescent="0.3">
      <c r="A1492" s="154" t="s">
        <v>3516</v>
      </c>
      <c r="B1492" s="77" t="s">
        <v>3517</v>
      </c>
      <c r="C1492" s="92">
        <v>6430</v>
      </c>
      <c r="D1492" s="92">
        <v>99234</v>
      </c>
      <c r="E1492" s="77">
        <v>4.0589611629000002</v>
      </c>
      <c r="F1492" s="77">
        <v>2.3069084202000001</v>
      </c>
      <c r="G1492" s="155">
        <v>0.48286700789999998</v>
      </c>
    </row>
    <row r="1493" spans="1:7" x14ac:dyDescent="0.3">
      <c r="A1493" s="154" t="s">
        <v>3518</v>
      </c>
      <c r="B1493" s="77" t="s">
        <v>3519</v>
      </c>
      <c r="C1493" s="92">
        <v>6474</v>
      </c>
      <c r="D1493" s="92">
        <v>56878</v>
      </c>
      <c r="E1493" s="77">
        <v>4.2496683285000003</v>
      </c>
      <c r="F1493" s="77">
        <v>2.4152967365000002</v>
      </c>
      <c r="G1493" s="155">
        <v>0.50555414249999997</v>
      </c>
    </row>
    <row r="1494" spans="1:7" x14ac:dyDescent="0.3">
      <c r="A1494" s="154" t="s">
        <v>3520</v>
      </c>
      <c r="B1494" s="77" t="s">
        <v>3521</v>
      </c>
      <c r="C1494" s="92">
        <v>6483</v>
      </c>
      <c r="D1494" s="92">
        <v>99899</v>
      </c>
      <c r="E1494" s="77">
        <v>4.2127146909000004</v>
      </c>
      <c r="F1494" s="77">
        <v>2.3942941561</v>
      </c>
      <c r="G1494" s="155">
        <v>0.50115801950000005</v>
      </c>
    </row>
    <row r="1495" spans="1:7" x14ac:dyDescent="0.3">
      <c r="A1495" s="154" t="s">
        <v>3522</v>
      </c>
      <c r="B1495" s="77" t="s">
        <v>3523</v>
      </c>
      <c r="C1495" s="92">
        <v>6503</v>
      </c>
      <c r="D1495" s="92">
        <v>163508</v>
      </c>
      <c r="E1495" s="77">
        <v>4.3420524226000001</v>
      </c>
      <c r="F1495" s="77">
        <v>2.4678031871999999</v>
      </c>
      <c r="G1495" s="155">
        <v>0.51654445000000004</v>
      </c>
    </row>
    <row r="1496" spans="1:7" x14ac:dyDescent="0.3">
      <c r="A1496" s="154" t="s">
        <v>3524</v>
      </c>
      <c r="B1496" s="77" t="s">
        <v>3525</v>
      </c>
      <c r="C1496" s="92">
        <v>6569</v>
      </c>
      <c r="D1496" s="92">
        <v>60452</v>
      </c>
      <c r="E1496" s="77">
        <v>4.2562671924000002</v>
      </c>
      <c r="F1496" s="77">
        <v>2.4190471971999998</v>
      </c>
      <c r="G1496" s="155">
        <v>0.50633916450000005</v>
      </c>
    </row>
    <row r="1497" spans="1:7" x14ac:dyDescent="0.3">
      <c r="A1497" s="154" t="s">
        <v>3526</v>
      </c>
      <c r="B1497" s="77" t="s">
        <v>3527</v>
      </c>
      <c r="C1497" s="92">
        <v>6590</v>
      </c>
      <c r="D1497" s="92">
        <v>53077</v>
      </c>
      <c r="E1497" s="77">
        <v>4.2364706007999997</v>
      </c>
      <c r="F1497" s="77">
        <v>2.4077958149000001</v>
      </c>
      <c r="G1497" s="155">
        <v>0.50398409860000004</v>
      </c>
    </row>
    <row r="1498" spans="1:7" x14ac:dyDescent="0.3">
      <c r="A1498" s="154" t="s">
        <v>3528</v>
      </c>
      <c r="B1498" s="77" t="s">
        <v>3529</v>
      </c>
      <c r="C1498" s="92">
        <v>6602</v>
      </c>
      <c r="D1498" s="92">
        <v>33326</v>
      </c>
      <c r="E1498" s="77">
        <v>4.2252525321999999</v>
      </c>
      <c r="F1498" s="77">
        <v>2.4014200315999998</v>
      </c>
      <c r="G1498" s="155">
        <v>0.50264956130000005</v>
      </c>
    </row>
    <row r="1499" spans="1:7" x14ac:dyDescent="0.3">
      <c r="A1499" s="154" t="s">
        <v>3530</v>
      </c>
      <c r="B1499" s="77" t="s">
        <v>3531</v>
      </c>
      <c r="C1499" s="92">
        <v>6619</v>
      </c>
      <c r="D1499" s="92">
        <v>24009</v>
      </c>
      <c r="E1499" s="77">
        <v>4.2232728731</v>
      </c>
      <c r="F1499" s="77">
        <v>2.4002948933999999</v>
      </c>
      <c r="G1499" s="155">
        <v>0.5024140547</v>
      </c>
    </row>
    <row r="1500" spans="1:7" x14ac:dyDescent="0.3">
      <c r="A1500" s="154" t="s">
        <v>3532</v>
      </c>
      <c r="B1500" s="77" t="s">
        <v>3533</v>
      </c>
      <c r="C1500" s="92">
        <v>6633</v>
      </c>
      <c r="D1500" s="92">
        <v>11197</v>
      </c>
      <c r="E1500" s="77">
        <v>4.2305316233000001</v>
      </c>
      <c r="F1500" s="77">
        <v>2.4044204001999998</v>
      </c>
      <c r="G1500" s="155">
        <v>0.50327757880000001</v>
      </c>
    </row>
    <row r="1501" spans="1:7" x14ac:dyDescent="0.3">
      <c r="A1501" s="154" t="s">
        <v>3534</v>
      </c>
      <c r="B1501" s="77" t="s">
        <v>3535</v>
      </c>
      <c r="C1501" s="92">
        <v>6639</v>
      </c>
      <c r="D1501" s="92">
        <v>38361</v>
      </c>
      <c r="E1501" s="77">
        <v>4.2958603756000002</v>
      </c>
      <c r="F1501" s="77">
        <v>2.4415499618999998</v>
      </c>
      <c r="G1501" s="155">
        <v>0.51104929619999995</v>
      </c>
    </row>
    <row r="1502" spans="1:7" x14ac:dyDescent="0.3">
      <c r="A1502" s="154" t="s">
        <v>3536</v>
      </c>
      <c r="B1502" s="77" t="s">
        <v>3537</v>
      </c>
      <c r="C1502" s="92">
        <v>6651</v>
      </c>
      <c r="D1502" s="92">
        <v>25698</v>
      </c>
      <c r="E1502" s="77">
        <v>4.2562671924000002</v>
      </c>
      <c r="F1502" s="77">
        <v>2.4190471971999998</v>
      </c>
      <c r="G1502" s="155">
        <v>0.50633916450000005</v>
      </c>
    </row>
    <row r="1503" spans="1:7" x14ac:dyDescent="0.3">
      <c r="A1503" s="154" t="s">
        <v>3538</v>
      </c>
      <c r="B1503" s="77" t="s">
        <v>3539</v>
      </c>
      <c r="C1503" s="92">
        <v>6663</v>
      </c>
      <c r="D1503" s="92">
        <v>12046</v>
      </c>
      <c r="E1503" s="77">
        <v>4.2892615117000004</v>
      </c>
      <c r="F1503" s="77">
        <v>2.4377995011000002</v>
      </c>
      <c r="G1503" s="155">
        <v>0.51026427429999999</v>
      </c>
    </row>
    <row r="1504" spans="1:7" x14ac:dyDescent="0.3">
      <c r="A1504" s="154" t="s">
        <v>3540</v>
      </c>
      <c r="B1504" s="77" t="s">
        <v>3541</v>
      </c>
      <c r="C1504" s="92">
        <v>6671</v>
      </c>
      <c r="D1504" s="92">
        <v>44488</v>
      </c>
      <c r="E1504" s="77">
        <v>4.2041361678999998</v>
      </c>
      <c r="F1504" s="77">
        <v>2.3894185571</v>
      </c>
      <c r="G1504" s="155">
        <v>0.50013749100000005</v>
      </c>
    </row>
    <row r="1505" spans="1:7" x14ac:dyDescent="0.3">
      <c r="A1505" s="154" t="s">
        <v>3542</v>
      </c>
      <c r="B1505" s="77" t="s">
        <v>3543</v>
      </c>
      <c r="C1505" s="92">
        <v>6705</v>
      </c>
      <c r="D1505" s="92">
        <v>12120</v>
      </c>
      <c r="E1505" s="77">
        <v>4.2886016253000001</v>
      </c>
      <c r="F1505" s="77">
        <v>2.4374244549999999</v>
      </c>
      <c r="G1505" s="155">
        <v>0.51018577210000005</v>
      </c>
    </row>
    <row r="1506" spans="1:7" x14ac:dyDescent="0.3">
      <c r="A1506" s="154" t="s">
        <v>3544</v>
      </c>
      <c r="B1506" s="77" t="s">
        <v>3545</v>
      </c>
      <c r="C1506" s="92">
        <v>6713</v>
      </c>
      <c r="D1506" s="92">
        <v>27154</v>
      </c>
      <c r="E1506" s="77">
        <v>4.3545902639999996</v>
      </c>
      <c r="F1506" s="77">
        <v>2.4749290626999998</v>
      </c>
      <c r="G1506" s="155">
        <v>0.51803599170000003</v>
      </c>
    </row>
    <row r="1507" spans="1:7" x14ac:dyDescent="0.3">
      <c r="A1507" s="154" t="s">
        <v>3546</v>
      </c>
      <c r="B1507" s="77" t="s">
        <v>3547</v>
      </c>
      <c r="C1507" s="92">
        <v>6733</v>
      </c>
      <c r="D1507" s="92">
        <v>173337</v>
      </c>
      <c r="E1507" s="77">
        <v>4.3097179897000002</v>
      </c>
      <c r="F1507" s="77">
        <v>2.4494259294999998</v>
      </c>
      <c r="G1507" s="155">
        <v>0.51269784240000005</v>
      </c>
    </row>
    <row r="1508" spans="1:7" x14ac:dyDescent="0.3">
      <c r="A1508" s="154" t="s">
        <v>3548</v>
      </c>
      <c r="B1508" s="77" t="s">
        <v>3549</v>
      </c>
      <c r="C1508" s="92">
        <v>6874</v>
      </c>
      <c r="D1508" s="92">
        <v>26833</v>
      </c>
      <c r="E1508" s="77">
        <v>4.3229157173999999</v>
      </c>
      <c r="F1508" s="77">
        <v>2.456926851</v>
      </c>
      <c r="G1508" s="155">
        <v>0.51426788629999998</v>
      </c>
    </row>
    <row r="1509" spans="1:7" x14ac:dyDescent="0.3">
      <c r="A1509" s="154" t="s">
        <v>3550</v>
      </c>
      <c r="B1509" s="77" t="s">
        <v>3551</v>
      </c>
      <c r="C1509" s="92">
        <v>6895</v>
      </c>
      <c r="D1509" s="92">
        <v>20683</v>
      </c>
      <c r="E1509" s="77">
        <v>4.3565699231000004</v>
      </c>
      <c r="F1509" s="77">
        <v>2.4760542009000002</v>
      </c>
      <c r="G1509" s="155">
        <v>0.51827149829999997</v>
      </c>
    </row>
    <row r="1510" spans="1:7" x14ac:dyDescent="0.3">
      <c r="A1510" s="154" t="s">
        <v>3552</v>
      </c>
      <c r="B1510" s="77" t="s">
        <v>3553</v>
      </c>
      <c r="C1510" s="92">
        <v>6907</v>
      </c>
      <c r="D1510" s="92">
        <v>58238</v>
      </c>
      <c r="E1510" s="77">
        <v>4.4251981073</v>
      </c>
      <c r="F1510" s="77">
        <v>2.5150589929999998</v>
      </c>
      <c r="G1510" s="155">
        <v>0.52643572670000005</v>
      </c>
    </row>
    <row r="1511" spans="1:7" x14ac:dyDescent="0.3">
      <c r="A1511" s="154" t="s">
        <v>3554</v>
      </c>
      <c r="B1511" s="77" t="s">
        <v>3555</v>
      </c>
      <c r="C1511" s="92">
        <v>6935</v>
      </c>
      <c r="D1511" s="92">
        <v>188182</v>
      </c>
      <c r="E1511" s="77">
        <v>4.4845878820999996</v>
      </c>
      <c r="F1511" s="77">
        <v>2.5488131399</v>
      </c>
      <c r="G1511" s="155">
        <v>0.53350092429999996</v>
      </c>
    </row>
    <row r="1512" spans="1:7" x14ac:dyDescent="0.3">
      <c r="A1512" s="154" t="s">
        <v>3556</v>
      </c>
      <c r="B1512" s="77" t="s">
        <v>3557</v>
      </c>
      <c r="C1512" s="92">
        <v>7042</v>
      </c>
      <c r="D1512" s="92">
        <v>71262</v>
      </c>
      <c r="E1512" s="77">
        <v>4.5532160663000001</v>
      </c>
      <c r="F1512" s="77">
        <v>2.5878179319000001</v>
      </c>
      <c r="G1512" s="155">
        <v>0.54166515270000004</v>
      </c>
    </row>
    <row r="1513" spans="1:7" x14ac:dyDescent="0.3">
      <c r="A1513" s="154" t="s">
        <v>3558</v>
      </c>
      <c r="B1513" s="77" t="s">
        <v>3559</v>
      </c>
      <c r="C1513" s="92">
        <v>7071</v>
      </c>
      <c r="D1513" s="92">
        <v>45622</v>
      </c>
      <c r="E1513" s="77">
        <v>4.5664137939999998</v>
      </c>
      <c r="F1513" s="77">
        <v>2.5953188534999998</v>
      </c>
      <c r="G1513" s="155">
        <v>0.54323519659999997</v>
      </c>
    </row>
    <row r="1514" spans="1:7" x14ac:dyDescent="0.3">
      <c r="A1514" s="154" t="s">
        <v>3560</v>
      </c>
      <c r="B1514" s="77" t="s">
        <v>3561</v>
      </c>
      <c r="C1514" s="92">
        <v>7092</v>
      </c>
      <c r="D1514" s="92">
        <v>18173</v>
      </c>
      <c r="E1514" s="77">
        <v>4.5538759527000003</v>
      </c>
      <c r="F1514" s="77">
        <v>2.5881929779999999</v>
      </c>
      <c r="G1514" s="155">
        <v>0.54174365489999998</v>
      </c>
    </row>
    <row r="1515" spans="1:7" x14ac:dyDescent="0.3">
      <c r="A1515" s="154" t="s">
        <v>3562</v>
      </c>
      <c r="B1515" s="77" t="s">
        <v>3563</v>
      </c>
      <c r="C1515" s="92">
        <v>7100</v>
      </c>
      <c r="D1515" s="92">
        <v>15506</v>
      </c>
      <c r="E1515" s="77">
        <v>4.5928092495000001</v>
      </c>
      <c r="F1515" s="77">
        <v>2.6103206965000001</v>
      </c>
      <c r="G1515" s="155">
        <v>0.54637528449999995</v>
      </c>
    </row>
    <row r="1516" spans="1:7" x14ac:dyDescent="0.3">
      <c r="A1516" s="154" t="s">
        <v>3564</v>
      </c>
      <c r="B1516" s="77" t="s">
        <v>3565</v>
      </c>
      <c r="C1516" s="92">
        <v>7105</v>
      </c>
      <c r="D1516" s="92">
        <v>124828</v>
      </c>
      <c r="E1516" s="77">
        <v>4.6000679997000002</v>
      </c>
      <c r="F1516" s="77">
        <v>2.6144462034</v>
      </c>
      <c r="G1516" s="155">
        <v>0.54723880859999996</v>
      </c>
    </row>
    <row r="1517" spans="1:7" x14ac:dyDescent="0.3">
      <c r="A1517" s="154" t="s">
        <v>3566</v>
      </c>
      <c r="B1517" s="77" t="s">
        <v>3567</v>
      </c>
      <c r="C1517" s="92">
        <v>7150</v>
      </c>
      <c r="D1517" s="92">
        <v>10289</v>
      </c>
      <c r="E1517" s="77">
        <v>4.6198645912999998</v>
      </c>
      <c r="F1517" s="77">
        <v>2.6256975856999998</v>
      </c>
      <c r="G1517" s="155">
        <v>0.54959387449999997</v>
      </c>
    </row>
    <row r="1518" spans="1:7" x14ac:dyDescent="0.3">
      <c r="A1518" s="154" t="s">
        <v>3568</v>
      </c>
      <c r="B1518" s="77" t="s">
        <v>3569</v>
      </c>
      <c r="C1518" s="92">
        <v>7154</v>
      </c>
      <c r="D1518" s="92">
        <v>60232</v>
      </c>
      <c r="E1518" s="77">
        <v>4.6362312222000002</v>
      </c>
      <c r="F1518" s="77">
        <v>2.3368353957000001</v>
      </c>
      <c r="G1518" s="155">
        <v>0.55090263750000001</v>
      </c>
    </row>
    <row r="1519" spans="1:7" x14ac:dyDescent="0.3">
      <c r="A1519" s="154" t="s">
        <v>3570</v>
      </c>
      <c r="B1519" s="77" t="s">
        <v>3571</v>
      </c>
      <c r="C1519" s="92">
        <v>7176</v>
      </c>
      <c r="D1519" s="92">
        <v>15915</v>
      </c>
      <c r="E1519" s="77">
        <v>4.6112025553000002</v>
      </c>
      <c r="F1519" s="77">
        <v>2.3242200035999998</v>
      </c>
      <c r="G1519" s="155">
        <v>0.54792859279999995</v>
      </c>
    </row>
    <row r="1520" spans="1:7" x14ac:dyDescent="0.3">
      <c r="A1520" s="154" t="s">
        <v>3572</v>
      </c>
      <c r="B1520" s="77" t="s">
        <v>3573</v>
      </c>
      <c r="C1520" s="92">
        <v>7183</v>
      </c>
      <c r="D1520" s="92">
        <v>2520</v>
      </c>
      <c r="E1520" s="77">
        <v>4.6125198536000003</v>
      </c>
      <c r="F1520" s="77">
        <v>2.3248839715999998</v>
      </c>
      <c r="G1520" s="155">
        <v>0.54808512149999999</v>
      </c>
    </row>
    <row r="1521" spans="1:7" x14ac:dyDescent="0.3">
      <c r="A1521" s="154" t="s">
        <v>3574</v>
      </c>
      <c r="B1521" s="77" t="s">
        <v>3575</v>
      </c>
      <c r="C1521" s="92">
        <v>7184</v>
      </c>
      <c r="D1521" s="92">
        <v>24104</v>
      </c>
      <c r="E1521" s="77">
        <v>4.6559906960999999</v>
      </c>
      <c r="F1521" s="77">
        <v>2.3467949157999999</v>
      </c>
      <c r="G1521" s="155">
        <v>0.5532505674</v>
      </c>
    </row>
    <row r="1522" spans="1:7" x14ac:dyDescent="0.3">
      <c r="A1522" s="154" t="s">
        <v>3576</v>
      </c>
      <c r="B1522" s="77" t="s">
        <v>3577</v>
      </c>
      <c r="C1522" s="92">
        <v>7195</v>
      </c>
      <c r="D1522" s="92">
        <v>13987</v>
      </c>
      <c r="E1522" s="77">
        <v>4.6164717483000004</v>
      </c>
      <c r="F1522" s="77">
        <v>2.3268758755999999</v>
      </c>
      <c r="G1522" s="155">
        <v>0.54855470750000002</v>
      </c>
    </row>
    <row r="1523" spans="1:7" x14ac:dyDescent="0.3">
      <c r="A1523" s="154" t="s">
        <v>3578</v>
      </c>
      <c r="B1523" s="77" t="s">
        <v>3579</v>
      </c>
      <c r="C1523" s="92">
        <v>7202</v>
      </c>
      <c r="D1523" s="92">
        <v>16065</v>
      </c>
      <c r="E1523" s="77">
        <v>4.6441350118000004</v>
      </c>
      <c r="F1523" s="77">
        <v>2.3408192037000002</v>
      </c>
      <c r="G1523" s="155">
        <v>0.55184180940000005</v>
      </c>
    </row>
    <row r="1524" spans="1:7" x14ac:dyDescent="0.3">
      <c r="A1524" s="154" t="s">
        <v>3580</v>
      </c>
      <c r="B1524" s="77" t="s">
        <v>3581</v>
      </c>
      <c r="C1524" s="92">
        <v>7208</v>
      </c>
      <c r="D1524" s="92">
        <v>15490</v>
      </c>
      <c r="E1524" s="77">
        <v>4.6441350118000004</v>
      </c>
      <c r="F1524" s="77">
        <v>2.3408192037000002</v>
      </c>
      <c r="G1524" s="155">
        <v>0.55184180940000005</v>
      </c>
    </row>
    <row r="1525" spans="1:7" x14ac:dyDescent="0.3">
      <c r="A1525" s="154" t="s">
        <v>3582</v>
      </c>
      <c r="B1525" s="77" t="s">
        <v>3583</v>
      </c>
      <c r="C1525" s="92">
        <v>7213</v>
      </c>
      <c r="D1525" s="92">
        <v>41330</v>
      </c>
      <c r="E1525" s="77">
        <v>4.6467696082999996</v>
      </c>
      <c r="F1525" s="77">
        <v>2.3421471397000002</v>
      </c>
      <c r="G1525" s="155">
        <v>0.55215486680000003</v>
      </c>
    </row>
    <row r="1526" spans="1:7" x14ac:dyDescent="0.3">
      <c r="A1526" s="154" t="s">
        <v>3584</v>
      </c>
      <c r="B1526" s="77" t="s">
        <v>3585</v>
      </c>
      <c r="C1526" s="92">
        <v>7230</v>
      </c>
      <c r="D1526" s="92">
        <v>29520</v>
      </c>
      <c r="E1526" s="77">
        <v>4.6757501699999997</v>
      </c>
      <c r="F1526" s="77">
        <v>2.3567544359000001</v>
      </c>
      <c r="G1526" s="155">
        <v>0.5555984974</v>
      </c>
    </row>
    <row r="1527" spans="1:7" x14ac:dyDescent="0.3">
      <c r="A1527" s="154" t="s">
        <v>3586</v>
      </c>
      <c r="B1527" s="77" t="s">
        <v>3587</v>
      </c>
      <c r="C1527" s="92">
        <v>7239</v>
      </c>
      <c r="D1527" s="92">
        <v>65306</v>
      </c>
      <c r="E1527" s="77">
        <v>4.6829953103999999</v>
      </c>
      <c r="F1527" s="77">
        <v>2.3604062599</v>
      </c>
      <c r="G1527" s="155">
        <v>0.55645940510000003</v>
      </c>
    </row>
    <row r="1528" spans="1:7" x14ac:dyDescent="0.3">
      <c r="A1528" s="154" t="s">
        <v>3588</v>
      </c>
      <c r="B1528" s="77" t="s">
        <v>3589</v>
      </c>
      <c r="C1528" s="92">
        <v>7263</v>
      </c>
      <c r="D1528" s="92">
        <v>51297</v>
      </c>
      <c r="E1528" s="77">
        <v>4.6836539595</v>
      </c>
      <c r="F1528" s="77">
        <v>2.3607382439000002</v>
      </c>
      <c r="G1528" s="155">
        <v>0.55653766940000005</v>
      </c>
    </row>
    <row r="1529" spans="1:7" x14ac:dyDescent="0.3">
      <c r="A1529" s="154" t="s">
        <v>3590</v>
      </c>
      <c r="B1529" s="77" t="s">
        <v>3591</v>
      </c>
      <c r="C1529" s="92">
        <v>7285</v>
      </c>
      <c r="D1529" s="92">
        <v>12100</v>
      </c>
      <c r="E1529" s="77">
        <v>4.7389804864</v>
      </c>
      <c r="F1529" s="77">
        <v>2.3886249000999999</v>
      </c>
      <c r="G1529" s="155">
        <v>0.56311187330000001</v>
      </c>
    </row>
    <row r="1530" spans="1:7" x14ac:dyDescent="0.3">
      <c r="A1530" s="154" t="s">
        <v>3592</v>
      </c>
      <c r="B1530" s="77" t="s">
        <v>3593</v>
      </c>
      <c r="C1530" s="92">
        <v>7289</v>
      </c>
      <c r="D1530" s="92">
        <v>34660</v>
      </c>
      <c r="E1530" s="77">
        <v>4.7422737321000001</v>
      </c>
      <c r="F1530" s="77">
        <v>2.3902848201000002</v>
      </c>
      <c r="G1530" s="155">
        <v>0.56350319500000001</v>
      </c>
    </row>
    <row r="1531" spans="1:7" x14ac:dyDescent="0.3">
      <c r="A1531" s="154" t="s">
        <v>3594</v>
      </c>
      <c r="B1531" s="77" t="s">
        <v>3595</v>
      </c>
      <c r="C1531" s="92">
        <v>7297</v>
      </c>
      <c r="D1531" s="92">
        <v>16521</v>
      </c>
      <c r="E1531" s="77">
        <v>4.7561053637999997</v>
      </c>
      <c r="F1531" s="77">
        <v>2.3972564842000001</v>
      </c>
      <c r="G1531" s="155">
        <v>0.56514674600000003</v>
      </c>
    </row>
    <row r="1532" spans="1:7" x14ac:dyDescent="0.3">
      <c r="A1532" s="154" t="s">
        <v>3596</v>
      </c>
      <c r="B1532" s="77" t="s">
        <v>3597</v>
      </c>
      <c r="C1532" s="92">
        <v>7299</v>
      </c>
      <c r="D1532" s="92">
        <v>108446</v>
      </c>
      <c r="E1532" s="77">
        <v>4.8081386449999997</v>
      </c>
      <c r="F1532" s="77">
        <v>2.4234832204000001</v>
      </c>
      <c r="G1532" s="155">
        <v>0.5713296283</v>
      </c>
    </row>
    <row r="1533" spans="1:7" x14ac:dyDescent="0.3">
      <c r="A1533" s="154" t="s">
        <v>3598</v>
      </c>
      <c r="B1533" s="77" t="s">
        <v>3599</v>
      </c>
      <c r="C1533" s="92">
        <v>7316</v>
      </c>
      <c r="D1533" s="92">
        <v>250443</v>
      </c>
      <c r="E1533" s="77">
        <v>4.7817926797999997</v>
      </c>
      <c r="F1533" s="77">
        <v>2.4102038602999998</v>
      </c>
      <c r="G1533" s="155">
        <v>0.56819905500000001</v>
      </c>
    </row>
    <row r="1534" spans="1:7" x14ac:dyDescent="0.3">
      <c r="A1534" s="154" t="s">
        <v>3600</v>
      </c>
      <c r="B1534" s="77" t="s">
        <v>3601</v>
      </c>
      <c r="C1534" s="92">
        <v>7423</v>
      </c>
      <c r="D1534" s="92">
        <v>93828</v>
      </c>
      <c r="E1534" s="77">
        <v>4.8963976283999999</v>
      </c>
      <c r="F1534" s="77">
        <v>2.4679690768000002</v>
      </c>
      <c r="G1534" s="155">
        <v>0.58181704879999996</v>
      </c>
    </row>
    <row r="1535" spans="1:7" x14ac:dyDescent="0.3">
      <c r="A1535" s="154" t="s">
        <v>3602</v>
      </c>
      <c r="B1535" s="77" t="s">
        <v>3603</v>
      </c>
      <c r="C1535" s="92">
        <v>7426</v>
      </c>
      <c r="D1535" s="92">
        <v>90742</v>
      </c>
      <c r="E1535" s="77">
        <v>4.5035859934999998</v>
      </c>
      <c r="F1535" s="77">
        <v>2.4301229004999998</v>
      </c>
      <c r="G1535" s="155">
        <v>0.5728949149</v>
      </c>
    </row>
    <row r="1536" spans="1:7" x14ac:dyDescent="0.3">
      <c r="A1536" s="154" t="s">
        <v>3604</v>
      </c>
      <c r="B1536" s="77" t="s">
        <v>3605</v>
      </c>
      <c r="C1536" s="92">
        <v>7432</v>
      </c>
      <c r="D1536" s="92">
        <v>10311</v>
      </c>
      <c r="E1536" s="77">
        <v>4.4918963578</v>
      </c>
      <c r="F1536" s="77">
        <v>2.4238152043999999</v>
      </c>
      <c r="G1536" s="155">
        <v>0.57140789260000002</v>
      </c>
    </row>
    <row r="1537" spans="1:7" x14ac:dyDescent="0.3">
      <c r="A1537" s="154" t="s">
        <v>3606</v>
      </c>
      <c r="B1537" s="77" t="s">
        <v>3607</v>
      </c>
      <c r="C1537" s="92">
        <v>7435</v>
      </c>
      <c r="D1537" s="92">
        <v>28429</v>
      </c>
      <c r="E1537" s="77">
        <v>4.5048164814999998</v>
      </c>
      <c r="F1537" s="77">
        <v>2.4307868684999998</v>
      </c>
      <c r="G1537" s="155">
        <v>0.57305144360000004</v>
      </c>
    </row>
    <row r="1538" spans="1:7" x14ac:dyDescent="0.3">
      <c r="A1538" s="154" t="s">
        <v>3608</v>
      </c>
      <c r="B1538" s="77" t="s">
        <v>3609</v>
      </c>
      <c r="C1538" s="92">
        <v>7444</v>
      </c>
      <c r="D1538" s="92">
        <v>132490</v>
      </c>
      <c r="E1538" s="77">
        <v>4.5528055126</v>
      </c>
      <c r="F1538" s="77">
        <v>2.4566816207</v>
      </c>
      <c r="G1538" s="155">
        <v>0.57915606149999999</v>
      </c>
    </row>
    <row r="1539" spans="1:7" x14ac:dyDescent="0.3">
      <c r="A1539" s="154" t="s">
        <v>3610</v>
      </c>
      <c r="B1539" s="77" t="s">
        <v>3611</v>
      </c>
      <c r="C1539" s="92">
        <v>7457</v>
      </c>
      <c r="D1539" s="92">
        <v>117946</v>
      </c>
      <c r="E1539" s="77">
        <v>4.6075622274999999</v>
      </c>
      <c r="F1539" s="77">
        <v>2.486228197</v>
      </c>
      <c r="G1539" s="155">
        <v>0.58612158709999995</v>
      </c>
    </row>
    <row r="1540" spans="1:7" x14ac:dyDescent="0.3">
      <c r="A1540" s="154" t="s">
        <v>3612</v>
      </c>
      <c r="B1540" s="77" t="s">
        <v>3613</v>
      </c>
      <c r="C1540" s="92">
        <v>7453</v>
      </c>
      <c r="D1540" s="92">
        <v>212802</v>
      </c>
      <c r="E1540" s="77">
        <v>4.6112536915</v>
      </c>
      <c r="F1540" s="77">
        <v>2.488220101</v>
      </c>
      <c r="G1540" s="155">
        <v>0.58659117309999997</v>
      </c>
    </row>
    <row r="1541" spans="1:7" x14ac:dyDescent="0.3">
      <c r="A1541" s="154" t="s">
        <v>3614</v>
      </c>
      <c r="B1541" s="77" t="s">
        <v>3615</v>
      </c>
      <c r="C1541" s="92">
        <v>7443</v>
      </c>
      <c r="D1541" s="92">
        <v>137941</v>
      </c>
      <c r="E1541" s="77">
        <v>4.6137146674</v>
      </c>
      <c r="F1541" s="77">
        <v>2.489548037</v>
      </c>
      <c r="G1541" s="155">
        <v>0.58690423049999996</v>
      </c>
    </row>
    <row r="1542" spans="1:7" x14ac:dyDescent="0.3">
      <c r="A1542" s="154" t="s">
        <v>3616</v>
      </c>
      <c r="B1542" s="77" t="s">
        <v>3617</v>
      </c>
      <c r="C1542" s="92">
        <v>7460</v>
      </c>
      <c r="D1542" s="92">
        <v>120981</v>
      </c>
      <c r="E1542" s="77">
        <v>4.5521902686000004</v>
      </c>
      <c r="F1542" s="77">
        <v>2.4563496367000002</v>
      </c>
      <c r="G1542" s="155">
        <v>0.57907779719999997</v>
      </c>
    </row>
    <row r="1543" spans="1:7" x14ac:dyDescent="0.3">
      <c r="A1543" s="154" t="s">
        <v>3618</v>
      </c>
      <c r="B1543" s="77" t="s">
        <v>3619</v>
      </c>
      <c r="C1543" s="92">
        <v>7523</v>
      </c>
      <c r="D1543" s="92">
        <v>350324</v>
      </c>
      <c r="E1543" s="77">
        <v>4.5860286878999998</v>
      </c>
      <c r="F1543" s="77">
        <v>2.4746087568999999</v>
      </c>
      <c r="G1543" s="155">
        <v>0.58338233549999996</v>
      </c>
    </row>
    <row r="1544" spans="1:7" x14ac:dyDescent="0.3">
      <c r="A1544" s="154" t="s">
        <v>3620</v>
      </c>
      <c r="B1544" s="77" t="s">
        <v>3621</v>
      </c>
      <c r="C1544" s="92">
        <v>7846</v>
      </c>
      <c r="D1544" s="92">
        <v>139645</v>
      </c>
      <c r="E1544" s="77">
        <v>4.6407854028999997</v>
      </c>
      <c r="F1544" s="77">
        <v>2.5041553330999999</v>
      </c>
      <c r="G1544" s="155">
        <v>0.59034786110000004</v>
      </c>
    </row>
    <row r="1545" spans="1:7" x14ac:dyDescent="0.3">
      <c r="A1545" s="154" t="s">
        <v>3622</v>
      </c>
      <c r="B1545" s="77" t="s">
        <v>3623</v>
      </c>
      <c r="C1545" s="92">
        <v>7919</v>
      </c>
      <c r="D1545" s="92" t="s">
        <v>3422</v>
      </c>
      <c r="E1545" s="77">
        <v>4.9219519055000003</v>
      </c>
      <c r="F1545" s="77">
        <v>2.6558720224000001</v>
      </c>
      <c r="G1545" s="155">
        <v>0.62611466110000003</v>
      </c>
    </row>
    <row r="1546" spans="1:7" x14ac:dyDescent="0.3">
      <c r="A1546" s="154" t="s">
        <v>3624</v>
      </c>
      <c r="B1546" s="77" t="s">
        <v>3625</v>
      </c>
      <c r="C1546" s="92">
        <v>7919</v>
      </c>
      <c r="D1546" s="92" t="s">
        <v>3422</v>
      </c>
      <c r="E1546" s="77">
        <v>4.9219519055000003</v>
      </c>
      <c r="F1546" s="77">
        <v>2.6558720224000001</v>
      </c>
      <c r="G1546" s="155">
        <v>0.62611466110000003</v>
      </c>
    </row>
    <row r="1547" spans="1:7" x14ac:dyDescent="0.3">
      <c r="A1547" s="154" t="s">
        <v>3626</v>
      </c>
      <c r="B1547" s="77" t="s">
        <v>3627</v>
      </c>
      <c r="C1547" s="92">
        <v>7919</v>
      </c>
      <c r="D1547" s="92">
        <v>132982</v>
      </c>
      <c r="E1547" s="77">
        <v>4.9219519055000003</v>
      </c>
      <c r="F1547" s="77">
        <v>2.6558720224000001</v>
      </c>
      <c r="G1547" s="155">
        <v>0.62611466110000003</v>
      </c>
    </row>
    <row r="1548" spans="1:7" x14ac:dyDescent="0.3">
      <c r="A1548" s="154" t="s">
        <v>3628</v>
      </c>
      <c r="B1548" s="77" t="s">
        <v>3629</v>
      </c>
      <c r="C1548" s="92">
        <v>7939</v>
      </c>
      <c r="D1548" s="92">
        <v>54426</v>
      </c>
      <c r="E1548" s="77">
        <v>3.9319952066999999</v>
      </c>
      <c r="F1548" s="77">
        <v>1.8449637168999999</v>
      </c>
      <c r="G1548" s="155">
        <v>0.54159615920000004</v>
      </c>
    </row>
    <row r="1549" spans="1:7" x14ac:dyDescent="0.3">
      <c r="A1549" s="154" t="s">
        <v>3630</v>
      </c>
      <c r="B1549" s="77" t="s">
        <v>3631</v>
      </c>
      <c r="C1549" s="92">
        <v>7968</v>
      </c>
      <c r="D1549" s="92">
        <v>605414</v>
      </c>
      <c r="E1549" s="77">
        <v>4.0688490659000003</v>
      </c>
      <c r="F1549" s="77">
        <v>1.9091780384000001</v>
      </c>
      <c r="G1549" s="155">
        <v>0.56044651909999998</v>
      </c>
    </row>
    <row r="1550" spans="1:7" x14ac:dyDescent="0.3">
      <c r="A1550" s="154" t="s">
        <v>3632</v>
      </c>
      <c r="B1550" s="77" t="s">
        <v>3633</v>
      </c>
      <c r="C1550" s="92">
        <v>7589</v>
      </c>
      <c r="D1550" s="92">
        <v>149571</v>
      </c>
      <c r="E1550" s="77">
        <v>3.9983795413999998</v>
      </c>
      <c r="F1550" s="77">
        <v>1.8761124548999999</v>
      </c>
      <c r="G1550" s="155">
        <v>0.5507399905</v>
      </c>
    </row>
    <row r="1551" spans="1:7" x14ac:dyDescent="0.3">
      <c r="A1551" s="154" t="s">
        <v>3634</v>
      </c>
      <c r="B1551" s="77" t="s">
        <v>3635</v>
      </c>
      <c r="C1551" s="92">
        <v>7458</v>
      </c>
      <c r="D1551" s="92">
        <v>57897</v>
      </c>
      <c r="E1551" s="77">
        <v>3.9713151588</v>
      </c>
      <c r="F1551" s="77">
        <v>1.863413354</v>
      </c>
      <c r="G1551" s="155">
        <v>0.54701212079999995</v>
      </c>
    </row>
    <row r="1552" spans="1:7" x14ac:dyDescent="0.3">
      <c r="A1552" s="154" t="s">
        <v>3636</v>
      </c>
      <c r="B1552" s="77" t="s">
        <v>3637</v>
      </c>
      <c r="C1552" s="92">
        <v>7412</v>
      </c>
      <c r="D1552" s="92">
        <v>63697</v>
      </c>
      <c r="E1552" s="77">
        <v>3.9319952066999999</v>
      </c>
      <c r="F1552" s="77">
        <v>1.8449637168999999</v>
      </c>
      <c r="G1552" s="155">
        <v>0.54159615920000004</v>
      </c>
    </row>
    <row r="1553" spans="1:7" x14ac:dyDescent="0.3">
      <c r="A1553" s="154" t="s">
        <v>3638</v>
      </c>
      <c r="B1553" s="77" t="s">
        <v>3639</v>
      </c>
      <c r="C1553" s="92">
        <v>7383</v>
      </c>
      <c r="D1553" s="92">
        <v>5110</v>
      </c>
      <c r="E1553" s="77">
        <v>3.7481616646</v>
      </c>
      <c r="F1553" s="77">
        <v>1.7587056728999999</v>
      </c>
      <c r="G1553" s="155">
        <v>0.51627478039999997</v>
      </c>
    </row>
    <row r="1554" spans="1:7" x14ac:dyDescent="0.3">
      <c r="A1554" s="154" t="s">
        <v>3640</v>
      </c>
      <c r="B1554" s="77" t="s">
        <v>3641</v>
      </c>
      <c r="C1554" s="92">
        <v>7384</v>
      </c>
      <c r="D1554" s="92">
        <v>15308</v>
      </c>
      <c r="E1554" s="77">
        <v>3.7037352252</v>
      </c>
      <c r="F1554" s="77">
        <v>1.737859979</v>
      </c>
      <c r="G1554" s="155">
        <v>0.51015544710000005</v>
      </c>
    </row>
    <row r="1555" spans="1:7" x14ac:dyDescent="0.3">
      <c r="A1555" s="154" t="s">
        <v>3642</v>
      </c>
      <c r="B1555" s="77" t="s">
        <v>3643</v>
      </c>
      <c r="C1555" s="92">
        <v>7387</v>
      </c>
      <c r="D1555" s="92">
        <v>39425</v>
      </c>
      <c r="E1555" s="77">
        <v>3.6822879785999998</v>
      </c>
      <c r="F1555" s="77">
        <v>1.7277965406</v>
      </c>
      <c r="G1555" s="155">
        <v>0.50720128630000005</v>
      </c>
    </row>
    <row r="1556" spans="1:7" x14ac:dyDescent="0.3">
      <c r="A1556" s="154" t="s">
        <v>3644</v>
      </c>
      <c r="B1556" s="77" t="s">
        <v>3645</v>
      </c>
      <c r="C1556" s="92">
        <v>7395</v>
      </c>
      <c r="D1556" s="92">
        <v>18519</v>
      </c>
      <c r="E1556" s="77">
        <v>3.6827986274</v>
      </c>
      <c r="F1556" s="77">
        <v>1.7280361462</v>
      </c>
      <c r="G1556" s="155">
        <v>0.50727162339999998</v>
      </c>
    </row>
    <row r="1557" spans="1:7" x14ac:dyDescent="0.3">
      <c r="A1557" s="154" t="s">
        <v>3646</v>
      </c>
      <c r="B1557" s="77" t="s">
        <v>3647</v>
      </c>
      <c r="C1557" s="92">
        <v>7402</v>
      </c>
      <c r="D1557" s="92">
        <v>48683</v>
      </c>
      <c r="E1557" s="77">
        <v>3.6868838172</v>
      </c>
      <c r="F1557" s="77">
        <v>1.7299529916</v>
      </c>
      <c r="G1557" s="155">
        <v>0.50783432070000001</v>
      </c>
    </row>
    <row r="1558" spans="1:7" x14ac:dyDescent="0.3">
      <c r="A1558" s="154" t="s">
        <v>3648</v>
      </c>
      <c r="B1558" s="77" t="s">
        <v>3649</v>
      </c>
      <c r="C1558" s="92">
        <v>7416</v>
      </c>
      <c r="D1558" s="92">
        <v>24674</v>
      </c>
      <c r="E1558" s="77">
        <v>3.6562448934999998</v>
      </c>
      <c r="F1558" s="77">
        <v>1.7155766509999999</v>
      </c>
      <c r="G1558" s="155">
        <v>0.50361409089999998</v>
      </c>
    </row>
    <row r="1559" spans="1:7" x14ac:dyDescent="0.3">
      <c r="A1559" s="154" t="s">
        <v>3650</v>
      </c>
      <c r="B1559" s="77" t="s">
        <v>3651</v>
      </c>
      <c r="C1559" s="92">
        <v>7431</v>
      </c>
      <c r="D1559" s="92">
        <v>2607</v>
      </c>
      <c r="E1559" s="77">
        <v>3.7124162535999998</v>
      </c>
      <c r="F1559" s="77">
        <v>1.7419332755000001</v>
      </c>
      <c r="G1559" s="155">
        <v>0.51135117890000004</v>
      </c>
    </row>
    <row r="1560" spans="1:7" x14ac:dyDescent="0.3">
      <c r="A1560" s="154" t="s">
        <v>3652</v>
      </c>
      <c r="B1560" s="77" t="s">
        <v>3653</v>
      </c>
      <c r="C1560" s="92">
        <v>7432</v>
      </c>
      <c r="D1560" s="92">
        <v>96580</v>
      </c>
      <c r="E1560" s="77">
        <v>3.6475638651</v>
      </c>
      <c r="F1560" s="77">
        <v>1.7115033545</v>
      </c>
      <c r="G1560" s="155">
        <v>0.5024183592</v>
      </c>
    </row>
    <row r="1561" spans="1:7" x14ac:dyDescent="0.3">
      <c r="A1561" s="154" t="s">
        <v>3654</v>
      </c>
      <c r="B1561" s="77" t="s">
        <v>3655</v>
      </c>
      <c r="C1561" s="92">
        <v>7518</v>
      </c>
      <c r="D1561" s="92">
        <v>128753</v>
      </c>
      <c r="E1561" s="77">
        <v>3.7022032789999999</v>
      </c>
      <c r="F1561" s="77">
        <v>1.7371411619999999</v>
      </c>
      <c r="G1561" s="155">
        <v>0.50994443570000003</v>
      </c>
    </row>
    <row r="1562" spans="1:7" x14ac:dyDescent="0.3">
      <c r="A1562" s="154" t="s">
        <v>3656</v>
      </c>
      <c r="B1562" s="77" t="s">
        <v>3657</v>
      </c>
      <c r="C1562" s="92">
        <v>7631</v>
      </c>
      <c r="D1562" s="92">
        <v>20720</v>
      </c>
      <c r="E1562" s="77">
        <v>3.7941200501000001</v>
      </c>
      <c r="F1562" s="77">
        <v>1.7802701838999999</v>
      </c>
      <c r="G1562" s="155">
        <v>0.52260512510000001</v>
      </c>
    </row>
    <row r="1563" spans="1:7" x14ac:dyDescent="0.3">
      <c r="A1563" s="154" t="s">
        <v>3658</v>
      </c>
      <c r="B1563" s="77" t="s">
        <v>3659</v>
      </c>
      <c r="C1563" s="92">
        <v>7639</v>
      </c>
      <c r="D1563" s="92">
        <v>100024</v>
      </c>
      <c r="E1563" s="77">
        <v>3.8273122173999998</v>
      </c>
      <c r="F1563" s="77">
        <v>1.795844553</v>
      </c>
      <c r="G1563" s="155">
        <v>0.52717704070000004</v>
      </c>
    </row>
    <row r="1564" spans="1:7" x14ac:dyDescent="0.3">
      <c r="A1564" s="154" t="s">
        <v>3660</v>
      </c>
      <c r="B1564" s="77" t="s">
        <v>3661</v>
      </c>
      <c r="C1564" s="92">
        <v>7691</v>
      </c>
      <c r="D1564" s="92">
        <v>17543</v>
      </c>
      <c r="E1564" s="77">
        <v>3.8298654610999998</v>
      </c>
      <c r="F1564" s="77">
        <v>1.7970425813999999</v>
      </c>
      <c r="G1564" s="155">
        <v>0.52752872650000004</v>
      </c>
    </row>
    <row r="1565" spans="1:7" x14ac:dyDescent="0.3">
      <c r="A1565" s="154" t="s">
        <v>3662</v>
      </c>
      <c r="B1565" s="77" t="s">
        <v>3663</v>
      </c>
      <c r="C1565" s="92">
        <v>7701</v>
      </c>
      <c r="D1565" s="92">
        <v>25734</v>
      </c>
      <c r="E1565" s="77">
        <v>3.8298654610999998</v>
      </c>
      <c r="F1565" s="77">
        <v>1.7970425813999999</v>
      </c>
      <c r="G1565" s="155">
        <v>0.52752872650000004</v>
      </c>
    </row>
    <row r="1566" spans="1:7" x14ac:dyDescent="0.3">
      <c r="A1566" s="154" t="s">
        <v>3664</v>
      </c>
      <c r="B1566" s="77" t="s">
        <v>3665</v>
      </c>
      <c r="C1566" s="92">
        <v>7718</v>
      </c>
      <c r="D1566" s="92">
        <v>10478</v>
      </c>
      <c r="E1566" s="77">
        <v>3.895739147</v>
      </c>
      <c r="F1566" s="77">
        <v>1.8279517138000001</v>
      </c>
      <c r="G1566" s="155">
        <v>0.53660222059999996</v>
      </c>
    </row>
    <row r="1567" spans="1:7" x14ac:dyDescent="0.3">
      <c r="A1567" s="154" t="s">
        <v>3666</v>
      </c>
      <c r="B1567" s="77" t="s">
        <v>3667</v>
      </c>
      <c r="C1567" s="92">
        <v>7723</v>
      </c>
      <c r="D1567" s="92">
        <v>48871</v>
      </c>
      <c r="E1567" s="77">
        <v>3.8477381666000001</v>
      </c>
      <c r="F1567" s="77">
        <v>1.8054287801</v>
      </c>
      <c r="G1567" s="155">
        <v>0.52999052729999996</v>
      </c>
    </row>
    <row r="1568" spans="1:7" x14ac:dyDescent="0.3">
      <c r="A1568" s="154" t="s">
        <v>3668</v>
      </c>
      <c r="B1568" s="77" t="s">
        <v>3669</v>
      </c>
      <c r="C1568" s="92">
        <v>7750</v>
      </c>
      <c r="D1568" s="92">
        <v>24647</v>
      </c>
      <c r="E1568" s="77">
        <v>3.8298654610999998</v>
      </c>
      <c r="F1568" s="77">
        <v>1.7970425813999999</v>
      </c>
      <c r="G1568" s="155">
        <v>0.52752872650000004</v>
      </c>
    </row>
    <row r="1569" spans="1:7" x14ac:dyDescent="0.3">
      <c r="A1569" s="154" t="s">
        <v>3670</v>
      </c>
      <c r="B1569" s="77" t="s">
        <v>3671</v>
      </c>
      <c r="C1569" s="92">
        <v>7769</v>
      </c>
      <c r="D1569" s="92">
        <v>40051</v>
      </c>
      <c r="E1569" s="77">
        <v>3.7900348603</v>
      </c>
      <c r="F1569" s="77">
        <v>1.7783533385000001</v>
      </c>
      <c r="G1569" s="155">
        <v>0.52204242779999999</v>
      </c>
    </row>
    <row r="1570" spans="1:7" x14ac:dyDescent="0.3">
      <c r="A1570" s="154" t="s">
        <v>3672</v>
      </c>
      <c r="B1570" s="77" t="s">
        <v>3673</v>
      </c>
      <c r="C1570" s="92">
        <v>7802</v>
      </c>
      <c r="D1570" s="92">
        <v>118649</v>
      </c>
      <c r="E1570" s="77">
        <v>3.8390571381999998</v>
      </c>
      <c r="F1570" s="77">
        <v>1.8013554835000001</v>
      </c>
      <c r="G1570" s="155">
        <v>0.52879479549999997</v>
      </c>
    </row>
    <row r="1571" spans="1:7" x14ac:dyDescent="0.3">
      <c r="A1571" s="154" t="s">
        <v>3674</v>
      </c>
      <c r="B1571" s="77" t="s">
        <v>3675</v>
      </c>
      <c r="C1571" s="92">
        <v>7913</v>
      </c>
      <c r="D1571" s="92">
        <v>13866</v>
      </c>
      <c r="E1571" s="77">
        <v>3.9074840678</v>
      </c>
      <c r="F1571" s="77">
        <v>1.8334626442999999</v>
      </c>
      <c r="G1571" s="155">
        <v>0.53821997539999999</v>
      </c>
    </row>
    <row r="1572" spans="1:7" x14ac:dyDescent="0.3">
      <c r="A1572" s="154" t="s">
        <v>3676</v>
      </c>
      <c r="B1572" s="77" t="s">
        <v>3677</v>
      </c>
      <c r="C1572" s="92">
        <v>7921</v>
      </c>
      <c r="D1572" s="92">
        <v>28803</v>
      </c>
      <c r="E1572" s="77">
        <v>3.9151437987</v>
      </c>
      <c r="F1572" s="77">
        <v>1.8370567295</v>
      </c>
      <c r="G1572" s="155">
        <v>0.5392750328</v>
      </c>
    </row>
    <row r="1573" spans="1:7" x14ac:dyDescent="0.3">
      <c r="A1573" s="154" t="s">
        <v>3678</v>
      </c>
      <c r="B1573" s="77" t="s">
        <v>3679</v>
      </c>
      <c r="C1573" s="92">
        <v>7939</v>
      </c>
      <c r="D1573" s="92">
        <v>22443</v>
      </c>
      <c r="E1573" s="77">
        <v>3.9064627703000001</v>
      </c>
      <c r="F1573" s="77">
        <v>1.8329834330000001</v>
      </c>
      <c r="G1573" s="155">
        <v>0.53807930110000002</v>
      </c>
    </row>
    <row r="1574" spans="1:7" x14ac:dyDescent="0.3">
      <c r="A1574" s="154" t="s">
        <v>3680</v>
      </c>
      <c r="B1574" s="77" t="s">
        <v>3681</v>
      </c>
      <c r="C1574" s="92">
        <v>7955</v>
      </c>
      <c r="D1574" s="92">
        <v>23450</v>
      </c>
      <c r="E1574" s="77">
        <v>3.9856133231999999</v>
      </c>
      <c r="F1574" s="77">
        <v>1.870122313</v>
      </c>
      <c r="G1574" s="155">
        <v>0.54898156139999998</v>
      </c>
    </row>
    <row r="1575" spans="1:7" x14ac:dyDescent="0.3">
      <c r="A1575" s="154" t="s">
        <v>3682</v>
      </c>
      <c r="B1575" s="77" t="s">
        <v>3683</v>
      </c>
      <c r="C1575" s="92">
        <v>7963</v>
      </c>
      <c r="D1575" s="92">
        <v>56651</v>
      </c>
      <c r="E1575" s="77">
        <v>3.9886772155000001</v>
      </c>
      <c r="F1575" s="77">
        <v>1.8715599471</v>
      </c>
      <c r="G1575" s="155">
        <v>0.54940358440000003</v>
      </c>
    </row>
    <row r="1576" spans="1:7" x14ac:dyDescent="0.3">
      <c r="A1576" s="154" t="s">
        <v>3684</v>
      </c>
      <c r="B1576" s="77" t="s">
        <v>3685</v>
      </c>
      <c r="C1576" s="92">
        <v>7985</v>
      </c>
      <c r="D1576" s="92">
        <v>38190</v>
      </c>
      <c r="E1576" s="77">
        <v>4.0341249523</v>
      </c>
      <c r="F1576" s="77">
        <v>1.8928848523999999</v>
      </c>
      <c r="G1576" s="155">
        <v>0.55566359200000004</v>
      </c>
    </row>
    <row r="1577" spans="1:7" x14ac:dyDescent="0.3">
      <c r="A1577" s="154" t="s">
        <v>3686</v>
      </c>
      <c r="B1577" s="77" t="s">
        <v>3687</v>
      </c>
      <c r="C1577" s="92">
        <v>7996</v>
      </c>
      <c r="D1577" s="92">
        <v>40138</v>
      </c>
      <c r="E1577" s="77">
        <v>4.1316588593999999</v>
      </c>
      <c r="F1577" s="77">
        <v>1.9386495368000001</v>
      </c>
      <c r="G1577" s="155">
        <v>0.56909799019999996</v>
      </c>
    </row>
    <row r="1578" spans="1:7" x14ac:dyDescent="0.3">
      <c r="A1578" s="154" t="s">
        <v>3688</v>
      </c>
      <c r="B1578" s="77" t="s">
        <v>3689</v>
      </c>
      <c r="C1578" s="92">
        <v>8006</v>
      </c>
      <c r="D1578" s="92">
        <v>17539</v>
      </c>
      <c r="E1578" s="77">
        <v>4.0193161391999999</v>
      </c>
      <c r="F1578" s="77">
        <v>1.8859362877000001</v>
      </c>
      <c r="G1578" s="155">
        <v>0.55362381419999995</v>
      </c>
    </row>
    <row r="1579" spans="1:7" x14ac:dyDescent="0.3">
      <c r="A1579" s="154" t="s">
        <v>3690</v>
      </c>
      <c r="B1579" s="77" t="s">
        <v>3691</v>
      </c>
      <c r="C1579" s="92">
        <v>8011</v>
      </c>
      <c r="D1579" s="92">
        <v>27184</v>
      </c>
      <c r="E1579" s="77">
        <v>4.0239119778000001</v>
      </c>
      <c r="F1579" s="77">
        <v>1.8880927387999999</v>
      </c>
      <c r="G1579" s="155">
        <v>0.55425684870000003</v>
      </c>
    </row>
    <row r="1580" spans="1:7" x14ac:dyDescent="0.3">
      <c r="A1580" s="154" t="s">
        <v>3692</v>
      </c>
      <c r="B1580" s="77" t="s">
        <v>3693</v>
      </c>
      <c r="C1580" s="92">
        <v>8021</v>
      </c>
      <c r="D1580" s="92">
        <v>57331</v>
      </c>
      <c r="E1580" s="77">
        <v>4.0162522468999997</v>
      </c>
      <c r="F1580" s="77">
        <v>1.8844986535999999</v>
      </c>
      <c r="G1580" s="155">
        <v>0.55320179120000001</v>
      </c>
    </row>
    <row r="1581" spans="1:7" x14ac:dyDescent="0.3">
      <c r="A1581" s="154" t="s">
        <v>3694</v>
      </c>
      <c r="B1581" s="77" t="s">
        <v>3695</v>
      </c>
      <c r="C1581" s="92">
        <v>8046</v>
      </c>
      <c r="D1581" s="92">
        <v>78674</v>
      </c>
      <c r="E1581" s="77">
        <v>4.0857004739000002</v>
      </c>
      <c r="F1581" s="77">
        <v>1.9170850258000001</v>
      </c>
      <c r="G1581" s="155">
        <v>0.56276764550000002</v>
      </c>
    </row>
    <row r="1582" spans="1:7" x14ac:dyDescent="0.3">
      <c r="A1582" s="154" t="s">
        <v>3696</v>
      </c>
      <c r="B1582" s="77" t="s">
        <v>3697</v>
      </c>
      <c r="C1582" s="92">
        <v>8060</v>
      </c>
      <c r="D1582" s="92">
        <v>27799</v>
      </c>
      <c r="E1582" s="77">
        <v>4.0346356010999997</v>
      </c>
      <c r="F1582" s="77">
        <v>1.893124458</v>
      </c>
      <c r="G1582" s="155">
        <v>0.55573392909999997</v>
      </c>
    </row>
    <row r="1583" spans="1:7" x14ac:dyDescent="0.3">
      <c r="A1583" s="154" t="s">
        <v>3698</v>
      </c>
      <c r="B1583" s="77" t="s">
        <v>3699</v>
      </c>
      <c r="C1583" s="92">
        <v>8073</v>
      </c>
      <c r="D1583" s="92">
        <v>17082</v>
      </c>
      <c r="E1583" s="77">
        <v>3.9963369465</v>
      </c>
      <c r="F1583" s="77">
        <v>1.8751540322</v>
      </c>
      <c r="G1583" s="155">
        <v>0.55045864180000004</v>
      </c>
    </row>
    <row r="1584" spans="1:7" x14ac:dyDescent="0.3">
      <c r="A1584" s="154" t="s">
        <v>3700</v>
      </c>
      <c r="B1584" s="77" t="s">
        <v>3701</v>
      </c>
      <c r="C1584" s="92">
        <v>8083</v>
      </c>
      <c r="D1584" s="92">
        <v>31258</v>
      </c>
      <c r="E1584" s="77">
        <v>4.0213587340999997</v>
      </c>
      <c r="F1584" s="77">
        <v>1.8868947104</v>
      </c>
      <c r="G1584" s="155">
        <v>0.55390516290000003</v>
      </c>
    </row>
    <row r="1585" spans="1:7" x14ac:dyDescent="0.3">
      <c r="A1585" s="154" t="s">
        <v>3702</v>
      </c>
      <c r="B1585" s="77" t="s">
        <v>3703</v>
      </c>
      <c r="C1585" s="92">
        <v>8095</v>
      </c>
      <c r="D1585" s="92">
        <v>41140</v>
      </c>
      <c r="E1585" s="77">
        <v>4.0188054905000001</v>
      </c>
      <c r="F1585" s="77">
        <v>1.8856966820000001</v>
      </c>
      <c r="G1585" s="155">
        <v>0.55355347700000002</v>
      </c>
    </row>
    <row r="1586" spans="1:7" x14ac:dyDescent="0.3">
      <c r="A1586" s="154" t="s">
        <v>3704</v>
      </c>
      <c r="B1586" s="77" t="s">
        <v>3705</v>
      </c>
      <c r="C1586" s="92">
        <v>8117</v>
      </c>
      <c r="D1586" s="92">
        <v>14917</v>
      </c>
      <c r="E1586" s="77">
        <v>4.0494444141999999</v>
      </c>
      <c r="F1586" s="77">
        <v>1.9000730227</v>
      </c>
      <c r="G1586" s="155">
        <v>0.55777370690000005</v>
      </c>
    </row>
    <row r="1587" spans="1:7" x14ac:dyDescent="0.3">
      <c r="A1587" s="154" t="s">
        <v>3706</v>
      </c>
      <c r="B1587" s="77" t="s">
        <v>3707</v>
      </c>
      <c r="C1587" s="92">
        <v>8123</v>
      </c>
      <c r="D1587" s="92">
        <v>28929</v>
      </c>
      <c r="E1587" s="77">
        <v>4.1362546980000001</v>
      </c>
      <c r="F1587" s="77">
        <v>1.9408059878999999</v>
      </c>
      <c r="G1587" s="155">
        <v>0.56973102470000003</v>
      </c>
    </row>
    <row r="1588" spans="1:7" x14ac:dyDescent="0.3">
      <c r="A1588" s="154" t="s">
        <v>3708</v>
      </c>
      <c r="B1588" s="77" t="s">
        <v>3709</v>
      </c>
      <c r="C1588" s="92">
        <v>8133</v>
      </c>
      <c r="D1588" s="92">
        <v>24752</v>
      </c>
      <c r="E1588" s="77">
        <v>4.0754874993000003</v>
      </c>
      <c r="F1588" s="77">
        <v>1.9122929122000001</v>
      </c>
      <c r="G1588" s="155">
        <v>0.56136090220000001</v>
      </c>
    </row>
    <row r="1589" spans="1:7" x14ac:dyDescent="0.3">
      <c r="A1589" s="154" t="s">
        <v>3710</v>
      </c>
      <c r="B1589" s="77" t="s">
        <v>3711</v>
      </c>
      <c r="C1589" s="92">
        <v>8147</v>
      </c>
      <c r="D1589" s="92">
        <v>14845</v>
      </c>
      <c r="E1589" s="77">
        <v>4.0851898251999996</v>
      </c>
      <c r="F1589" s="77">
        <v>1.9168454201</v>
      </c>
      <c r="G1589" s="155">
        <v>0.56269730829999998</v>
      </c>
    </row>
    <row r="1590" spans="1:7" x14ac:dyDescent="0.3">
      <c r="A1590" s="154" t="s">
        <v>3712</v>
      </c>
      <c r="B1590" s="77" t="s">
        <v>3713</v>
      </c>
      <c r="C1590" s="92">
        <v>8152</v>
      </c>
      <c r="D1590" s="92">
        <v>315578</v>
      </c>
      <c r="E1590" s="77">
        <v>4.1071477205000004</v>
      </c>
      <c r="F1590" s="77">
        <v>1.9271484642000001</v>
      </c>
      <c r="G1590" s="155">
        <v>0.56572180630000002</v>
      </c>
    </row>
    <row r="1591" spans="1:7" x14ac:dyDescent="0.3">
      <c r="A1591" s="154" t="s">
        <v>3714</v>
      </c>
      <c r="B1591" s="77" t="s">
        <v>3715</v>
      </c>
      <c r="C1591" s="92">
        <v>8466</v>
      </c>
      <c r="D1591" s="92">
        <v>61084</v>
      </c>
      <c r="E1591" s="77">
        <v>4.1357440492000004</v>
      </c>
      <c r="F1591" s="77">
        <v>1.9405663822000001</v>
      </c>
      <c r="G1591" s="155">
        <v>0.56966068749999998</v>
      </c>
    </row>
    <row r="1592" spans="1:7" x14ac:dyDescent="0.3">
      <c r="A1592" s="154" t="s">
        <v>3716</v>
      </c>
      <c r="B1592" s="77" t="s">
        <v>3717</v>
      </c>
      <c r="C1592" s="92">
        <v>8524</v>
      </c>
      <c r="D1592" s="92">
        <v>43390</v>
      </c>
      <c r="E1592" s="77">
        <v>4.1551487008999999</v>
      </c>
      <c r="F1592" s="77">
        <v>1.9496713979</v>
      </c>
      <c r="G1592" s="155">
        <v>0.57233349970000003</v>
      </c>
    </row>
    <row r="1593" spans="1:7" x14ac:dyDescent="0.3">
      <c r="A1593" s="154" t="s">
        <v>3718</v>
      </c>
      <c r="B1593" s="77" t="s">
        <v>3719</v>
      </c>
      <c r="C1593" s="92">
        <v>8560</v>
      </c>
      <c r="D1593" s="92">
        <v>37878</v>
      </c>
      <c r="E1593" s="77">
        <v>4.2378737948999996</v>
      </c>
      <c r="F1593" s="77">
        <v>1.9884875177000001</v>
      </c>
      <c r="G1593" s="155">
        <v>0.58372812019999998</v>
      </c>
    </row>
    <row r="1594" spans="1:7" x14ac:dyDescent="0.3">
      <c r="A1594" s="154" t="s">
        <v>3720</v>
      </c>
      <c r="B1594" s="77" t="s">
        <v>3721</v>
      </c>
      <c r="C1594" s="92">
        <v>8590</v>
      </c>
      <c r="D1594" s="92">
        <v>14270</v>
      </c>
      <c r="E1594" s="77">
        <v>4.2664701236000004</v>
      </c>
      <c r="F1594" s="77">
        <v>2.0019054355999999</v>
      </c>
      <c r="G1594" s="155">
        <v>0.58766700140000006</v>
      </c>
    </row>
    <row r="1595" spans="1:7" x14ac:dyDescent="0.3">
      <c r="A1595" s="154" t="s">
        <v>3722</v>
      </c>
      <c r="B1595" s="77" t="s">
        <v>3723</v>
      </c>
      <c r="C1595" s="92">
        <v>8595</v>
      </c>
      <c r="D1595" s="92">
        <v>24274</v>
      </c>
      <c r="E1595" s="77">
        <v>4.357876246</v>
      </c>
      <c r="F1595" s="77">
        <v>2.0447948518999999</v>
      </c>
      <c r="G1595" s="155">
        <v>0.60025735359999999</v>
      </c>
    </row>
    <row r="1596" spans="1:7" x14ac:dyDescent="0.3">
      <c r="A1596" s="154" t="s">
        <v>3724</v>
      </c>
      <c r="B1596" s="77" t="s">
        <v>3725</v>
      </c>
      <c r="C1596" s="92">
        <v>8600</v>
      </c>
      <c r="D1596" s="92">
        <v>30542</v>
      </c>
      <c r="E1596" s="77">
        <v>4.3660466256000001</v>
      </c>
      <c r="F1596" s="77">
        <v>2.0486285426999999</v>
      </c>
      <c r="G1596" s="155">
        <v>0.60138274820000004</v>
      </c>
    </row>
    <row r="1597" spans="1:7" x14ac:dyDescent="0.3">
      <c r="A1597" s="154" t="s">
        <v>3726</v>
      </c>
      <c r="B1597" s="77" t="s">
        <v>3727</v>
      </c>
      <c r="C1597" s="92">
        <v>8608</v>
      </c>
      <c r="D1597" s="92">
        <v>26217</v>
      </c>
      <c r="E1597" s="77">
        <v>4.3461313252</v>
      </c>
      <c r="F1597" s="77">
        <v>2.0392839213</v>
      </c>
      <c r="G1597" s="155">
        <v>0.59863959889999996</v>
      </c>
    </row>
    <row r="1598" spans="1:7" x14ac:dyDescent="0.3">
      <c r="A1598" s="154" t="s">
        <v>3728</v>
      </c>
      <c r="B1598" s="77" t="s">
        <v>3729</v>
      </c>
      <c r="C1598" s="92">
        <v>8615</v>
      </c>
      <c r="D1598" s="92">
        <v>74567</v>
      </c>
      <c r="E1598" s="77">
        <v>4.3992387930000003</v>
      </c>
      <c r="F1598" s="77">
        <v>2.0642029117999998</v>
      </c>
      <c r="G1598" s="155">
        <v>0.60595466389999997</v>
      </c>
    </row>
    <row r="1599" spans="1:7" x14ac:dyDescent="0.3">
      <c r="A1599" s="154" t="s">
        <v>3730</v>
      </c>
      <c r="B1599" s="77" t="s">
        <v>3731</v>
      </c>
      <c r="C1599" s="92">
        <v>8616</v>
      </c>
      <c r="D1599" s="92">
        <v>115922</v>
      </c>
      <c r="E1599" s="77">
        <v>4.3374502969000002</v>
      </c>
      <c r="F1599" s="77">
        <v>2.0352106247999999</v>
      </c>
      <c r="G1599" s="155">
        <v>0.59744386709999997</v>
      </c>
    </row>
    <row r="1600" spans="1:7" x14ac:dyDescent="0.3">
      <c r="A1600" s="154" t="s">
        <v>3732</v>
      </c>
      <c r="B1600" s="77" t="s">
        <v>3733</v>
      </c>
      <c r="C1600" s="92">
        <v>8692</v>
      </c>
      <c r="D1600" s="92">
        <v>69394</v>
      </c>
      <c r="E1600" s="77">
        <v>4.2731085570999996</v>
      </c>
      <c r="F1600" s="77">
        <v>2.0050203093999999</v>
      </c>
      <c r="G1600" s="155">
        <v>0.58858138449999997</v>
      </c>
    </row>
    <row r="1601" spans="1:7" x14ac:dyDescent="0.3">
      <c r="A1601" s="154" t="s">
        <v>3734</v>
      </c>
      <c r="B1601" s="77" t="s">
        <v>3735</v>
      </c>
      <c r="C1601" s="92">
        <v>8756</v>
      </c>
      <c r="D1601" s="92">
        <v>98808</v>
      </c>
      <c r="E1601" s="77">
        <v>4.3057900757000001</v>
      </c>
      <c r="F1601" s="77">
        <v>2.0203550728000002</v>
      </c>
      <c r="G1601" s="155">
        <v>0.59308296299999996</v>
      </c>
    </row>
    <row r="1602" spans="1:7" x14ac:dyDescent="0.3">
      <c r="A1602" s="154" t="s">
        <v>3736</v>
      </c>
      <c r="B1602" s="77" t="s">
        <v>3737</v>
      </c>
      <c r="C1602" s="92">
        <v>8842</v>
      </c>
      <c r="D1602" s="92">
        <v>48790</v>
      </c>
      <c r="E1602" s="77">
        <v>4.3864725748</v>
      </c>
      <c r="F1602" s="77">
        <v>2.0582127697999999</v>
      </c>
      <c r="G1602" s="155">
        <v>0.60419623479999995</v>
      </c>
    </row>
    <row r="1603" spans="1:7" x14ac:dyDescent="0.3">
      <c r="A1603" s="154" t="s">
        <v>3738</v>
      </c>
      <c r="B1603" s="77" t="s">
        <v>3739</v>
      </c>
      <c r="C1603" s="92">
        <v>8878</v>
      </c>
      <c r="D1603" s="92">
        <v>95406</v>
      </c>
      <c r="E1603" s="77">
        <v>4.3966855492999999</v>
      </c>
      <c r="F1603" s="77">
        <v>2.0630048834000001</v>
      </c>
      <c r="G1603" s="155">
        <v>0.60560297809999997</v>
      </c>
    </row>
    <row r="1604" spans="1:7" x14ac:dyDescent="0.3">
      <c r="A1604" s="154" t="s">
        <v>3740</v>
      </c>
      <c r="B1604" s="77" t="s">
        <v>3741</v>
      </c>
      <c r="C1604" s="92">
        <v>8948</v>
      </c>
      <c r="D1604" s="92">
        <v>30516</v>
      </c>
      <c r="E1604" s="77">
        <v>4.4400906912</v>
      </c>
      <c r="F1604" s="77">
        <v>2.0833713660000002</v>
      </c>
      <c r="G1604" s="155">
        <v>0.61158163700000001</v>
      </c>
    </row>
    <row r="1605" spans="1:7" x14ac:dyDescent="0.3">
      <c r="A1605" s="154" t="s">
        <v>3742</v>
      </c>
      <c r="B1605" s="77" t="s">
        <v>3743</v>
      </c>
      <c r="C1605" s="92">
        <v>8966</v>
      </c>
      <c r="D1605" s="92">
        <v>215354</v>
      </c>
      <c r="E1605" s="77">
        <v>4.4697083174000003</v>
      </c>
      <c r="F1605" s="77">
        <v>2.0972684952999998</v>
      </c>
      <c r="G1605" s="155">
        <v>0.61566119239999995</v>
      </c>
    </row>
    <row r="1606" spans="1:7" x14ac:dyDescent="0.3">
      <c r="A1606" s="154" t="s">
        <v>3744</v>
      </c>
      <c r="B1606" s="77" t="s">
        <v>3745</v>
      </c>
      <c r="C1606" s="92">
        <v>9067</v>
      </c>
      <c r="D1606" s="92">
        <v>71783</v>
      </c>
      <c r="E1606" s="77">
        <v>4.5498801677999996</v>
      </c>
      <c r="F1606" s="77">
        <v>2.1348865866</v>
      </c>
      <c r="G1606" s="155">
        <v>0.62670412710000001</v>
      </c>
    </row>
    <row r="1607" spans="1:7" x14ac:dyDescent="0.3">
      <c r="A1607" s="154" t="s">
        <v>3746</v>
      </c>
      <c r="B1607" s="77" t="s">
        <v>3747</v>
      </c>
      <c r="C1607" s="92">
        <v>9107</v>
      </c>
      <c r="D1607" s="92">
        <v>53584</v>
      </c>
      <c r="E1607" s="77">
        <v>4.5447736804999996</v>
      </c>
      <c r="F1607" s="77">
        <v>2.1324905299000001</v>
      </c>
      <c r="G1607" s="155">
        <v>0.62600075550000001</v>
      </c>
    </row>
    <row r="1608" spans="1:7" x14ac:dyDescent="0.3">
      <c r="A1608" s="154" t="s">
        <v>3748</v>
      </c>
      <c r="B1608" s="77" t="s">
        <v>3749</v>
      </c>
      <c r="C1608" s="92">
        <v>9131</v>
      </c>
      <c r="D1608" s="92">
        <v>103334</v>
      </c>
      <c r="E1608" s="77">
        <v>4.6188177461000004</v>
      </c>
      <c r="F1608" s="77">
        <v>2.1672333530999999</v>
      </c>
      <c r="G1608" s="155">
        <v>0.63619964419999997</v>
      </c>
    </row>
    <row r="1609" spans="1:7" x14ac:dyDescent="0.3">
      <c r="A1609" s="154" t="s">
        <v>3750</v>
      </c>
      <c r="B1609" s="77" t="s">
        <v>3751</v>
      </c>
      <c r="C1609" s="92">
        <v>9144</v>
      </c>
      <c r="D1609" s="92">
        <v>105990</v>
      </c>
      <c r="E1609" s="77">
        <v>4.7423947382999998</v>
      </c>
      <c r="F1609" s="77">
        <v>2.2252179271000001</v>
      </c>
      <c r="G1609" s="155">
        <v>0.65322123779999997</v>
      </c>
    </row>
    <row r="1610" spans="1:7" x14ac:dyDescent="0.3">
      <c r="A1610" s="154" t="s">
        <v>3752</v>
      </c>
      <c r="B1610" s="77" t="s">
        <v>3753</v>
      </c>
      <c r="C1610" s="92">
        <v>9176</v>
      </c>
      <c r="D1610" s="92">
        <v>101199</v>
      </c>
      <c r="E1610" s="77">
        <v>4.5728593604999999</v>
      </c>
      <c r="F1610" s="77">
        <v>2.1456688421000001</v>
      </c>
      <c r="G1610" s="155">
        <v>0.62986929950000003</v>
      </c>
    </row>
    <row r="1611" spans="1:7" x14ac:dyDescent="0.3">
      <c r="A1611" s="154" t="s">
        <v>3754</v>
      </c>
      <c r="B1611" s="77" t="s">
        <v>3755</v>
      </c>
      <c r="C1611" s="92">
        <v>9243</v>
      </c>
      <c r="D1611" s="92">
        <v>557567</v>
      </c>
      <c r="E1611" s="77">
        <v>4.7153303556999999</v>
      </c>
      <c r="F1611" s="77">
        <v>2.2125188262000002</v>
      </c>
      <c r="G1611" s="155">
        <v>0.64949336810000002</v>
      </c>
    </row>
    <row r="1612" spans="1:7" x14ac:dyDescent="0.3">
      <c r="A1612" s="154" t="s">
        <v>3756</v>
      </c>
      <c r="B1612" s="77" t="s">
        <v>3757</v>
      </c>
      <c r="C1612" s="92">
        <v>9720</v>
      </c>
      <c r="D1612" s="92">
        <v>428247</v>
      </c>
      <c r="E1612" s="77">
        <v>4.9594204477000003</v>
      </c>
      <c r="F1612" s="77">
        <v>2.32705034</v>
      </c>
      <c r="G1612" s="155">
        <v>0.68311453229999997</v>
      </c>
    </row>
    <row r="1613" spans="1:7" x14ac:dyDescent="0.3">
      <c r="A1613" s="154" t="s">
        <v>3758</v>
      </c>
      <c r="B1613" s="77" t="s">
        <v>3759</v>
      </c>
      <c r="C1613" s="92">
        <v>10223</v>
      </c>
      <c r="D1613" s="92">
        <v>193670</v>
      </c>
      <c r="E1613" s="77">
        <v>5.1069979302000004</v>
      </c>
      <c r="F1613" s="77">
        <v>2.3962963808</v>
      </c>
      <c r="G1613" s="155">
        <v>0.70344197249999996</v>
      </c>
    </row>
    <row r="1614" spans="1:7" x14ac:dyDescent="0.3">
      <c r="A1614" s="154" t="s">
        <v>3760</v>
      </c>
      <c r="B1614" s="77" t="s">
        <v>3761</v>
      </c>
      <c r="C1614" s="92">
        <v>10035</v>
      </c>
      <c r="D1614" s="92" t="s">
        <v>3422</v>
      </c>
      <c r="E1614" s="77">
        <v>4.9385507313000003</v>
      </c>
      <c r="F1614" s="77">
        <v>3.0798832165999999</v>
      </c>
      <c r="G1614" s="155">
        <v>0.75797929939999997</v>
      </c>
    </row>
    <row r="1615" spans="1:7" x14ac:dyDescent="0.3">
      <c r="A1615" s="154" t="s">
        <v>3762</v>
      </c>
      <c r="B1615" s="77" t="s">
        <v>3763</v>
      </c>
      <c r="C1615" s="92">
        <v>11535</v>
      </c>
      <c r="D1615" s="92" t="s">
        <v>3422</v>
      </c>
      <c r="E1615" s="77">
        <v>4.9385507313000003</v>
      </c>
      <c r="F1615" s="77">
        <v>3.0798832165999999</v>
      </c>
      <c r="G1615" s="155">
        <v>0.75797929939999997</v>
      </c>
    </row>
    <row r="1616" spans="1:7" x14ac:dyDescent="0.3">
      <c r="A1616" s="154" t="s">
        <v>3764</v>
      </c>
      <c r="B1616" s="77" t="s">
        <v>3765</v>
      </c>
      <c r="C1616" s="92">
        <v>11535</v>
      </c>
      <c r="D1616" s="92" t="s">
        <v>3422</v>
      </c>
      <c r="E1616" s="77">
        <v>4.9385507313000003</v>
      </c>
      <c r="F1616" s="77">
        <v>3.0798832165999999</v>
      </c>
      <c r="G1616" s="155">
        <v>0.75797929939999997</v>
      </c>
    </row>
    <row r="1617" spans="1:7" x14ac:dyDescent="0.3">
      <c r="A1617" s="154" t="s">
        <v>3766</v>
      </c>
      <c r="B1617" s="77" t="s">
        <v>3767</v>
      </c>
      <c r="C1617" s="92">
        <v>11535</v>
      </c>
      <c r="D1617" s="92">
        <v>632660</v>
      </c>
      <c r="E1617" s="77">
        <v>4.9385507313000003</v>
      </c>
      <c r="F1617" s="77">
        <v>3.0798832165999999</v>
      </c>
      <c r="G1617" s="155">
        <v>0.75797929939999997</v>
      </c>
    </row>
    <row r="1618" spans="1:7" x14ac:dyDescent="0.3">
      <c r="A1618" s="154" t="s">
        <v>3768</v>
      </c>
      <c r="B1618" s="77" t="s">
        <v>3769</v>
      </c>
      <c r="C1618" s="92">
        <v>11372</v>
      </c>
      <c r="D1618" s="92">
        <v>1146956</v>
      </c>
      <c r="E1618" s="77">
        <v>4.9459152368000003</v>
      </c>
      <c r="F1618" s="77">
        <v>3.0844760248999998</v>
      </c>
      <c r="G1618" s="155">
        <v>0.75910961939999999</v>
      </c>
    </row>
    <row r="1619" spans="1:7" x14ac:dyDescent="0.3">
      <c r="A1619" s="154" t="s">
        <v>3770</v>
      </c>
      <c r="B1619" s="77" t="s">
        <v>3771</v>
      </c>
      <c r="C1619" s="92">
        <v>10874</v>
      </c>
      <c r="D1619" s="92">
        <v>203257</v>
      </c>
      <c r="E1619" s="77">
        <v>4.8172529941000004</v>
      </c>
      <c r="F1619" s="77">
        <v>3.0042369620999998</v>
      </c>
      <c r="G1619" s="155">
        <v>0.73936226400000005</v>
      </c>
    </row>
    <row r="1620" spans="1:7" x14ac:dyDescent="0.3">
      <c r="A1620" s="154" t="s">
        <v>3772</v>
      </c>
      <c r="B1620" s="77" t="s">
        <v>3773</v>
      </c>
      <c r="C1620" s="92">
        <v>10657</v>
      </c>
      <c r="D1620" s="92">
        <v>88974</v>
      </c>
      <c r="E1620" s="77">
        <v>4.7215144229000003</v>
      </c>
      <c r="F1620" s="77">
        <v>2.9445304542000001</v>
      </c>
      <c r="G1620" s="155">
        <v>0.72466810390000003</v>
      </c>
    </row>
    <row r="1621" spans="1:7" x14ac:dyDescent="0.3">
      <c r="A1621" s="154" t="s">
        <v>3774</v>
      </c>
      <c r="B1621" s="77" t="s">
        <v>3775</v>
      </c>
      <c r="C1621" s="92">
        <v>10618</v>
      </c>
      <c r="D1621" s="92">
        <v>286630</v>
      </c>
      <c r="E1621" s="77">
        <v>4.6569666983999998</v>
      </c>
      <c r="F1621" s="77">
        <v>2.9042758402</v>
      </c>
      <c r="G1621" s="155">
        <v>0.7147611814</v>
      </c>
    </row>
    <row r="1622" spans="1:7" x14ac:dyDescent="0.3">
      <c r="A1622" s="154" t="s">
        <v>3776</v>
      </c>
      <c r="B1622" s="77" t="s">
        <v>3777</v>
      </c>
      <c r="C1622" s="92">
        <v>10326</v>
      </c>
      <c r="D1622" s="92">
        <v>62394</v>
      </c>
      <c r="E1622" s="77">
        <v>4.6348731819999998</v>
      </c>
      <c r="F1622" s="77">
        <v>2.8904974153</v>
      </c>
      <c r="G1622" s="155">
        <v>0.71137022139999995</v>
      </c>
    </row>
    <row r="1623" spans="1:7" x14ac:dyDescent="0.3">
      <c r="A1623" s="154" t="s">
        <v>3778</v>
      </c>
      <c r="B1623" s="77" t="s">
        <v>3779</v>
      </c>
      <c r="C1623" s="92">
        <v>10289</v>
      </c>
      <c r="D1623" s="92">
        <v>41787</v>
      </c>
      <c r="E1623" s="77">
        <v>4.3185201237999999</v>
      </c>
      <c r="F1623" s="77">
        <v>2.8536620167</v>
      </c>
      <c r="G1623" s="155">
        <v>0.69148988720000004</v>
      </c>
    </row>
    <row r="1624" spans="1:7" x14ac:dyDescent="0.3">
      <c r="A1624" s="154" t="s">
        <v>3780</v>
      </c>
      <c r="B1624" s="77" t="s">
        <v>3781</v>
      </c>
      <c r="C1624" s="92">
        <v>10282</v>
      </c>
      <c r="D1624" s="92">
        <v>47577</v>
      </c>
      <c r="E1624" s="77">
        <v>4.3309773934000004</v>
      </c>
      <c r="F1624" s="77">
        <v>2.8618937340000001</v>
      </c>
      <c r="G1624" s="155">
        <v>0.69348456950000004</v>
      </c>
    </row>
    <row r="1625" spans="1:7" x14ac:dyDescent="0.3">
      <c r="A1625" s="154" t="s">
        <v>3782</v>
      </c>
      <c r="B1625" s="77" t="s">
        <v>3783</v>
      </c>
      <c r="C1625" s="92">
        <v>10280</v>
      </c>
      <c r="D1625" s="92">
        <v>97172</v>
      </c>
      <c r="E1625" s="77">
        <v>4.2105571206999999</v>
      </c>
      <c r="F1625" s="77">
        <v>2.7823204661999998</v>
      </c>
      <c r="G1625" s="155">
        <v>0.67420263999999996</v>
      </c>
    </row>
    <row r="1626" spans="1:7" x14ac:dyDescent="0.3">
      <c r="A1626" s="154" t="s">
        <v>3784</v>
      </c>
      <c r="B1626" s="77" t="s">
        <v>3785</v>
      </c>
      <c r="C1626" s="92">
        <v>10289</v>
      </c>
      <c r="D1626" s="92">
        <v>41253</v>
      </c>
      <c r="E1626" s="77">
        <v>4.2446069909000004</v>
      </c>
      <c r="F1626" s="77">
        <v>2.8048204936999999</v>
      </c>
      <c r="G1626" s="155">
        <v>0.6796547718</v>
      </c>
    </row>
    <row r="1627" spans="1:7" x14ac:dyDescent="0.3">
      <c r="A1627" s="154" t="s">
        <v>3786</v>
      </c>
      <c r="B1627" s="77" t="s">
        <v>3787</v>
      </c>
      <c r="C1627" s="92">
        <v>10293</v>
      </c>
      <c r="D1627" s="92">
        <v>49016</v>
      </c>
      <c r="E1627" s="77">
        <v>4.3596291134999996</v>
      </c>
      <c r="F1627" s="77">
        <v>2.8808266839000001</v>
      </c>
      <c r="G1627" s="155">
        <v>0.69807233899999999</v>
      </c>
    </row>
    <row r="1628" spans="1:7" x14ac:dyDescent="0.3">
      <c r="A1628" s="154" t="s">
        <v>3788</v>
      </c>
      <c r="B1628" s="77" t="s">
        <v>3789</v>
      </c>
      <c r="C1628" s="92">
        <v>10271</v>
      </c>
      <c r="D1628" s="92">
        <v>73716</v>
      </c>
      <c r="E1628" s="77">
        <v>4.2936055846999999</v>
      </c>
      <c r="F1628" s="77">
        <v>2.8371985819000001</v>
      </c>
      <c r="G1628" s="155">
        <v>0.68750052240000004</v>
      </c>
    </row>
    <row r="1629" spans="1:7" x14ac:dyDescent="0.3">
      <c r="A1629" s="154" t="s">
        <v>3790</v>
      </c>
      <c r="B1629" s="77" t="s">
        <v>3791</v>
      </c>
      <c r="C1629" s="92">
        <v>10257</v>
      </c>
      <c r="D1629" s="92">
        <v>88872</v>
      </c>
      <c r="E1629" s="77">
        <v>4.3019104309999996</v>
      </c>
      <c r="F1629" s="77">
        <v>2.8426863935000002</v>
      </c>
      <c r="G1629" s="155">
        <v>0.6888303107</v>
      </c>
    </row>
    <row r="1630" spans="1:7" x14ac:dyDescent="0.3">
      <c r="A1630" s="154" t="s">
        <v>3792</v>
      </c>
      <c r="B1630" s="77" t="s">
        <v>3793</v>
      </c>
      <c r="C1630" s="92">
        <v>10238</v>
      </c>
      <c r="D1630" s="92">
        <v>222262</v>
      </c>
      <c r="E1630" s="77">
        <v>4.2454374756000002</v>
      </c>
      <c r="F1630" s="77">
        <v>2.8053692747999999</v>
      </c>
      <c r="G1630" s="155">
        <v>0.67978775059999996</v>
      </c>
    </row>
    <row r="1631" spans="1:7" x14ac:dyDescent="0.3">
      <c r="A1631" s="154" t="s">
        <v>3794</v>
      </c>
      <c r="B1631" s="77" t="s">
        <v>3795</v>
      </c>
      <c r="C1631" s="92">
        <v>10210</v>
      </c>
      <c r="D1631" s="92">
        <v>4854908</v>
      </c>
      <c r="E1631" s="77">
        <v>4.2707672571000002</v>
      </c>
      <c r="F1631" s="77">
        <v>2.8221071001000002</v>
      </c>
      <c r="G1631" s="155">
        <v>0.68384360470000005</v>
      </c>
    </row>
    <row r="1632" spans="1:7" x14ac:dyDescent="0.3">
      <c r="A1632" s="154" t="s">
        <v>3796</v>
      </c>
      <c r="B1632" s="77" t="s">
        <v>3797</v>
      </c>
      <c r="C1632" s="92">
        <v>10148</v>
      </c>
      <c r="D1632" s="92">
        <v>150329</v>
      </c>
      <c r="E1632" s="77">
        <v>4.2354716599</v>
      </c>
      <c r="F1632" s="77">
        <v>2.7987839010000002</v>
      </c>
      <c r="G1632" s="155">
        <v>0.67819200469999996</v>
      </c>
    </row>
    <row r="1633" spans="1:7" x14ac:dyDescent="0.3">
      <c r="A1633" s="154" t="s">
        <v>3798</v>
      </c>
      <c r="B1633" s="77" t="s">
        <v>3799</v>
      </c>
      <c r="C1633" s="92">
        <v>10084</v>
      </c>
      <c r="D1633" s="92">
        <v>116804</v>
      </c>
      <c r="E1633" s="77">
        <v>4.2354716599</v>
      </c>
      <c r="F1633" s="77">
        <v>2.7987839010000002</v>
      </c>
      <c r="G1633" s="155">
        <v>0.67819200469999996</v>
      </c>
    </row>
    <row r="1634" spans="1:7" x14ac:dyDescent="0.3">
      <c r="A1634" s="154" t="s">
        <v>3800</v>
      </c>
      <c r="B1634" s="77" t="s">
        <v>3801</v>
      </c>
      <c r="C1634" s="92">
        <v>10049</v>
      </c>
      <c r="D1634" s="92">
        <v>17948</v>
      </c>
      <c r="E1634" s="77">
        <v>4.1939474279000004</v>
      </c>
      <c r="F1634" s="77">
        <v>2.7713448431000001</v>
      </c>
      <c r="G1634" s="155">
        <v>0.67154306350000004</v>
      </c>
    </row>
    <row r="1635" spans="1:7" x14ac:dyDescent="0.3">
      <c r="A1635" s="154" t="s">
        <v>3802</v>
      </c>
      <c r="B1635" s="77" t="s">
        <v>3803</v>
      </c>
      <c r="C1635" s="92">
        <v>10046</v>
      </c>
      <c r="D1635" s="92">
        <v>38021</v>
      </c>
      <c r="E1635" s="77">
        <v>4.1935321855999996</v>
      </c>
      <c r="F1635" s="77">
        <v>2.7710704525000001</v>
      </c>
      <c r="G1635" s="155">
        <v>0.67147657409999995</v>
      </c>
    </row>
    <row r="1636" spans="1:7" x14ac:dyDescent="0.3">
      <c r="A1636" s="154" t="s">
        <v>3804</v>
      </c>
      <c r="B1636" s="77" t="s">
        <v>3805</v>
      </c>
      <c r="C1636" s="92">
        <v>10038</v>
      </c>
      <c r="D1636" s="92">
        <v>63505</v>
      </c>
      <c r="E1636" s="77">
        <v>4.1814901583999999</v>
      </c>
      <c r="F1636" s="77">
        <v>2.7631131256999999</v>
      </c>
      <c r="G1636" s="155">
        <v>0.66954838110000003</v>
      </c>
    </row>
    <row r="1637" spans="1:7" x14ac:dyDescent="0.3">
      <c r="A1637" s="154" t="s">
        <v>3806</v>
      </c>
      <c r="B1637" s="77" t="s">
        <v>3807</v>
      </c>
      <c r="C1637" s="92">
        <v>10015</v>
      </c>
      <c r="D1637" s="92">
        <v>42896</v>
      </c>
      <c r="E1637" s="77">
        <v>4.1648804655999996</v>
      </c>
      <c r="F1637" s="77">
        <v>2.7521375026000001</v>
      </c>
      <c r="G1637" s="155">
        <v>0.6668888046</v>
      </c>
    </row>
    <row r="1638" spans="1:7" x14ac:dyDescent="0.3">
      <c r="A1638" s="154" t="s">
        <v>3808</v>
      </c>
      <c r="B1638" s="77" t="s">
        <v>3809</v>
      </c>
      <c r="C1638" s="92">
        <v>10002</v>
      </c>
      <c r="D1638" s="92">
        <v>316976</v>
      </c>
      <c r="E1638" s="77">
        <v>4.2300735098000004</v>
      </c>
      <c r="F1638" s="77">
        <v>2.7952168234000001</v>
      </c>
      <c r="G1638" s="155">
        <v>0.67732764229999998</v>
      </c>
    </row>
    <row r="1639" spans="1:7" x14ac:dyDescent="0.3">
      <c r="A1639" s="154" t="s">
        <v>3810</v>
      </c>
      <c r="B1639" s="77" t="s">
        <v>3811</v>
      </c>
      <c r="C1639" s="92">
        <v>10115</v>
      </c>
      <c r="D1639" s="92">
        <v>59384</v>
      </c>
      <c r="E1639" s="77">
        <v>4.0901368480000002</v>
      </c>
      <c r="F1639" s="77">
        <v>2.7027471985</v>
      </c>
      <c r="G1639" s="155">
        <v>0.65492071039999999</v>
      </c>
    </row>
    <row r="1640" spans="1:7" x14ac:dyDescent="0.3">
      <c r="A1640" s="154" t="s">
        <v>3812</v>
      </c>
      <c r="B1640" s="77" t="s">
        <v>3813</v>
      </c>
      <c r="C1640" s="92">
        <v>10144</v>
      </c>
      <c r="D1640" s="92">
        <v>116577</v>
      </c>
      <c r="E1640" s="77">
        <v>4.2059894552000001</v>
      </c>
      <c r="F1640" s="77">
        <v>2.7793021698999998</v>
      </c>
      <c r="G1640" s="155">
        <v>0.67347125640000005</v>
      </c>
    </row>
    <row r="1641" spans="1:7" x14ac:dyDescent="0.3">
      <c r="A1641" s="154" t="s">
        <v>3814</v>
      </c>
      <c r="B1641" s="77" t="s">
        <v>3815</v>
      </c>
      <c r="C1641" s="92">
        <v>10135</v>
      </c>
      <c r="D1641" s="92">
        <v>46341</v>
      </c>
      <c r="E1641" s="77">
        <v>4.1777529775</v>
      </c>
      <c r="F1641" s="77">
        <v>2.7606436104999998</v>
      </c>
      <c r="G1641" s="155">
        <v>0.66894997639999998</v>
      </c>
    </row>
    <row r="1642" spans="1:7" x14ac:dyDescent="0.3">
      <c r="A1642" s="154" t="s">
        <v>3816</v>
      </c>
      <c r="B1642" s="77" t="s">
        <v>3817</v>
      </c>
      <c r="C1642" s="92">
        <v>10129</v>
      </c>
      <c r="D1642" s="92">
        <v>173900</v>
      </c>
      <c r="E1642" s="77">
        <v>4.2354716599</v>
      </c>
      <c r="F1642" s="77">
        <v>2.7987839010000002</v>
      </c>
      <c r="G1642" s="155">
        <v>0.67819200469999996</v>
      </c>
    </row>
    <row r="1643" spans="1:7" x14ac:dyDescent="0.3">
      <c r="A1643" s="154" t="s">
        <v>3818</v>
      </c>
      <c r="B1643" s="77" t="s">
        <v>3819</v>
      </c>
      <c r="C1643" s="92">
        <v>10085</v>
      </c>
      <c r="D1643" s="92">
        <v>19721</v>
      </c>
      <c r="E1643" s="77">
        <v>4.1939474279000004</v>
      </c>
      <c r="F1643" s="77">
        <v>2.7713448431000001</v>
      </c>
      <c r="G1643" s="155">
        <v>0.67154306350000004</v>
      </c>
    </row>
    <row r="1644" spans="1:7" x14ac:dyDescent="0.3">
      <c r="A1644" s="154" t="s">
        <v>3820</v>
      </c>
      <c r="B1644" s="77" t="s">
        <v>3821</v>
      </c>
      <c r="C1644" s="92">
        <v>10084</v>
      </c>
      <c r="D1644" s="92">
        <v>170871</v>
      </c>
      <c r="E1644" s="77">
        <v>4.2313192367000001</v>
      </c>
      <c r="F1644" s="77">
        <v>2.7960399952000001</v>
      </c>
      <c r="G1644" s="155">
        <v>0.67752711060000004</v>
      </c>
    </row>
    <row r="1645" spans="1:7" x14ac:dyDescent="0.3">
      <c r="A1645" s="154" t="s">
        <v>3822</v>
      </c>
      <c r="B1645" s="77" t="s">
        <v>3823</v>
      </c>
      <c r="C1645" s="92">
        <v>10031</v>
      </c>
      <c r="D1645" s="92">
        <v>150482</v>
      </c>
      <c r="E1645" s="77">
        <v>4.1561603769</v>
      </c>
      <c r="F1645" s="77">
        <v>2.7463753005</v>
      </c>
      <c r="G1645" s="155">
        <v>0.66549252699999994</v>
      </c>
    </row>
    <row r="1646" spans="1:7" x14ac:dyDescent="0.3">
      <c r="A1646" s="154" t="s">
        <v>3824</v>
      </c>
      <c r="B1646" s="77" t="s">
        <v>3825</v>
      </c>
      <c r="C1646" s="92">
        <v>10035</v>
      </c>
      <c r="D1646" s="92">
        <v>201703</v>
      </c>
      <c r="E1646" s="77">
        <v>4.1113142063000003</v>
      </c>
      <c r="F1646" s="77">
        <v>2.7167411179999998</v>
      </c>
      <c r="G1646" s="155">
        <v>0.65831167040000005</v>
      </c>
    </row>
    <row r="1647" spans="1:7" x14ac:dyDescent="0.3">
      <c r="A1647" s="154" t="s">
        <v>3826</v>
      </c>
      <c r="B1647" s="77" t="s">
        <v>3827</v>
      </c>
      <c r="C1647" s="92">
        <v>10096</v>
      </c>
      <c r="D1647" s="92">
        <v>140711</v>
      </c>
      <c r="E1647" s="77">
        <v>4.2051589706000003</v>
      </c>
      <c r="F1647" s="77">
        <v>2.7787533887000002</v>
      </c>
      <c r="G1647" s="155">
        <v>0.67333827759999998</v>
      </c>
    </row>
    <row r="1648" spans="1:7" x14ac:dyDescent="0.3">
      <c r="A1648" s="154" t="s">
        <v>3828</v>
      </c>
      <c r="B1648" s="77" t="s">
        <v>3829</v>
      </c>
      <c r="C1648" s="92">
        <v>10081</v>
      </c>
      <c r="D1648" s="92">
        <v>73888</v>
      </c>
      <c r="E1648" s="77">
        <v>3.6477297457</v>
      </c>
      <c r="F1648" s="77">
        <v>2.7898319988</v>
      </c>
      <c r="G1648" s="155">
        <v>0.61771156819999995</v>
      </c>
    </row>
    <row r="1649" spans="1:7" x14ac:dyDescent="0.3">
      <c r="A1649" s="154" t="s">
        <v>3830</v>
      </c>
      <c r="B1649" s="77" t="s">
        <v>3831</v>
      </c>
      <c r="C1649" s="92">
        <v>10075</v>
      </c>
      <c r="D1649" s="92">
        <v>16001</v>
      </c>
      <c r="E1649" s="77">
        <v>3.6513395722999999</v>
      </c>
      <c r="F1649" s="77">
        <v>2.7925928418999999</v>
      </c>
      <c r="G1649" s="155">
        <v>0.61832286120000002</v>
      </c>
    </row>
    <row r="1650" spans="1:7" x14ac:dyDescent="0.3">
      <c r="A1650" s="154" t="s">
        <v>3832</v>
      </c>
      <c r="B1650" s="77" t="s">
        <v>3833</v>
      </c>
      <c r="C1650" s="92">
        <v>10073</v>
      </c>
      <c r="D1650" s="92">
        <v>78095</v>
      </c>
      <c r="E1650" s="77">
        <v>3.6098265666999998</v>
      </c>
      <c r="F1650" s="77">
        <v>2.7608431457</v>
      </c>
      <c r="G1650" s="155">
        <v>0.61129299179999996</v>
      </c>
    </row>
    <row r="1651" spans="1:7" x14ac:dyDescent="0.3">
      <c r="A1651" s="154" t="s">
        <v>3834</v>
      </c>
      <c r="B1651" s="77" t="s">
        <v>3835</v>
      </c>
      <c r="C1651" s="92">
        <v>10083</v>
      </c>
      <c r="D1651" s="92">
        <v>189396</v>
      </c>
      <c r="E1651" s="77">
        <v>3.6820230981000002</v>
      </c>
      <c r="F1651" s="77">
        <v>2.8160600086000001</v>
      </c>
      <c r="G1651" s="155">
        <v>0.62351885159999998</v>
      </c>
    </row>
    <row r="1652" spans="1:7" x14ac:dyDescent="0.3">
      <c r="A1652" s="154" t="s">
        <v>3836</v>
      </c>
      <c r="B1652" s="77" t="s">
        <v>3837</v>
      </c>
      <c r="C1652" s="92">
        <v>9998</v>
      </c>
      <c r="D1652" s="92">
        <v>90868</v>
      </c>
      <c r="E1652" s="77">
        <v>3.6639739651999998</v>
      </c>
      <c r="F1652" s="77">
        <v>2.8022557929</v>
      </c>
      <c r="G1652" s="155">
        <v>0.62046238669999998</v>
      </c>
    </row>
    <row r="1653" spans="1:7" x14ac:dyDescent="0.3">
      <c r="A1653" s="154" t="s">
        <v>3838</v>
      </c>
      <c r="B1653" s="77" t="s">
        <v>3839</v>
      </c>
      <c r="C1653" s="92">
        <v>9982</v>
      </c>
      <c r="D1653" s="92">
        <v>76273</v>
      </c>
      <c r="E1653" s="77">
        <v>3.6098265666999998</v>
      </c>
      <c r="F1653" s="77">
        <v>2.7608431457</v>
      </c>
      <c r="G1653" s="155">
        <v>0.61129299179999996</v>
      </c>
    </row>
    <row r="1654" spans="1:7" x14ac:dyDescent="0.3">
      <c r="A1654" s="154" t="s">
        <v>3840</v>
      </c>
      <c r="B1654" s="77" t="s">
        <v>3841</v>
      </c>
      <c r="C1654" s="92">
        <v>9976</v>
      </c>
      <c r="D1654" s="92">
        <v>81025</v>
      </c>
      <c r="E1654" s="77">
        <v>3.6116314799999998</v>
      </c>
      <c r="F1654" s="77">
        <v>2.7622235673</v>
      </c>
      <c r="G1654" s="155">
        <v>0.61159863830000005</v>
      </c>
    </row>
    <row r="1655" spans="1:7" x14ac:dyDescent="0.3">
      <c r="A1655" s="154" t="s">
        <v>3842</v>
      </c>
      <c r="B1655" s="77" t="s">
        <v>3843</v>
      </c>
      <c r="C1655" s="92">
        <v>9956</v>
      </c>
      <c r="D1655" s="92">
        <v>78648</v>
      </c>
      <c r="E1655" s="77">
        <v>3.5935823471999999</v>
      </c>
      <c r="F1655" s="77">
        <v>2.7484193515999999</v>
      </c>
      <c r="G1655" s="155">
        <v>0.60854217330000004</v>
      </c>
    </row>
    <row r="1656" spans="1:7" x14ac:dyDescent="0.3">
      <c r="A1656" s="154" t="s">
        <v>3844</v>
      </c>
      <c r="B1656" s="77" t="s">
        <v>3845</v>
      </c>
      <c r="C1656" s="92">
        <v>9952</v>
      </c>
      <c r="D1656" s="92">
        <v>172715</v>
      </c>
      <c r="E1656" s="77">
        <v>3.6267927516</v>
      </c>
      <c r="F1656" s="77">
        <v>2.7738191085000001</v>
      </c>
      <c r="G1656" s="155">
        <v>0.61416606890000003</v>
      </c>
    </row>
    <row r="1657" spans="1:7" x14ac:dyDescent="0.3">
      <c r="A1657" s="154" t="s">
        <v>3846</v>
      </c>
      <c r="B1657" s="77" t="s">
        <v>3847</v>
      </c>
      <c r="C1657" s="92">
        <v>9923</v>
      </c>
      <c r="D1657" s="92">
        <v>97145</v>
      </c>
      <c r="E1657" s="77">
        <v>3.5993580697000001</v>
      </c>
      <c r="F1657" s="77">
        <v>2.7528367006000001</v>
      </c>
      <c r="G1657" s="155">
        <v>0.6095202421</v>
      </c>
    </row>
    <row r="1658" spans="1:7" x14ac:dyDescent="0.3">
      <c r="A1658" s="154" t="s">
        <v>3848</v>
      </c>
      <c r="B1658" s="77" t="s">
        <v>3849</v>
      </c>
      <c r="C1658" s="92">
        <v>9905</v>
      </c>
      <c r="D1658" s="92">
        <v>428065</v>
      </c>
      <c r="E1658" s="77">
        <v>3.5921384166000001</v>
      </c>
      <c r="F1658" s="77">
        <v>2.7473150142999998</v>
      </c>
      <c r="G1658" s="155">
        <v>0.60829765609999997</v>
      </c>
    </row>
    <row r="1659" spans="1:7" x14ac:dyDescent="0.3">
      <c r="A1659" s="154" t="s">
        <v>3850</v>
      </c>
      <c r="B1659" s="77" t="s">
        <v>3851</v>
      </c>
      <c r="C1659" s="92">
        <v>9951</v>
      </c>
      <c r="D1659" s="92">
        <v>117195</v>
      </c>
      <c r="E1659" s="77">
        <v>3.6072996880999999</v>
      </c>
      <c r="F1659" s="77">
        <v>2.7589105555</v>
      </c>
      <c r="G1659" s="155">
        <v>0.61086508669999995</v>
      </c>
    </row>
    <row r="1660" spans="1:7" x14ac:dyDescent="0.3">
      <c r="A1660" s="154" t="s">
        <v>3852</v>
      </c>
      <c r="B1660" s="77" t="s">
        <v>3853</v>
      </c>
      <c r="C1660" s="92">
        <v>9951</v>
      </c>
      <c r="D1660" s="92">
        <v>201275</v>
      </c>
      <c r="E1660" s="77">
        <v>3.5802259889000001</v>
      </c>
      <c r="F1660" s="77">
        <v>2.7382042319000002</v>
      </c>
      <c r="G1660" s="155">
        <v>0.60628038930000006</v>
      </c>
    </row>
    <row r="1661" spans="1:7" x14ac:dyDescent="0.3">
      <c r="A1661" s="154" t="s">
        <v>3854</v>
      </c>
      <c r="B1661" s="77" t="s">
        <v>3855</v>
      </c>
      <c r="C1661" s="92">
        <v>9918</v>
      </c>
      <c r="D1661" s="92">
        <v>40999</v>
      </c>
      <c r="E1661" s="77">
        <v>3.6275147168999999</v>
      </c>
      <c r="F1661" s="77">
        <v>2.7743712771000002</v>
      </c>
      <c r="G1661" s="155">
        <v>0.61428832749999995</v>
      </c>
    </row>
    <row r="1662" spans="1:7" x14ac:dyDescent="0.3">
      <c r="A1662" s="154" t="s">
        <v>3856</v>
      </c>
      <c r="B1662" s="77" t="s">
        <v>3857</v>
      </c>
      <c r="C1662" s="92">
        <v>9912</v>
      </c>
      <c r="D1662" s="92">
        <v>87797</v>
      </c>
      <c r="E1662" s="77">
        <v>3.5946652952</v>
      </c>
      <c r="F1662" s="77">
        <v>2.7492476044999998</v>
      </c>
      <c r="G1662" s="155">
        <v>0.60872556119999999</v>
      </c>
    </row>
    <row r="1663" spans="1:7" x14ac:dyDescent="0.3">
      <c r="A1663" s="154" t="s">
        <v>3858</v>
      </c>
      <c r="B1663" s="77" t="s">
        <v>3859</v>
      </c>
      <c r="C1663" s="92">
        <v>9902</v>
      </c>
      <c r="D1663" s="92">
        <v>155987</v>
      </c>
      <c r="E1663" s="77">
        <v>3.6054947748999999</v>
      </c>
      <c r="F1663" s="77">
        <v>2.7575301339</v>
      </c>
      <c r="G1663" s="155">
        <v>0.61055944019999997</v>
      </c>
    </row>
    <row r="1664" spans="1:7" x14ac:dyDescent="0.3">
      <c r="A1664" s="154" t="s">
        <v>3860</v>
      </c>
      <c r="B1664" s="77" t="s">
        <v>3861</v>
      </c>
      <c r="C1664" s="92">
        <v>9913</v>
      </c>
      <c r="D1664" s="92">
        <v>85574</v>
      </c>
      <c r="E1664" s="77">
        <v>3.5737283011000001</v>
      </c>
      <c r="F1664" s="77">
        <v>2.7332347143</v>
      </c>
      <c r="G1664" s="155">
        <v>0.60518006189999995</v>
      </c>
    </row>
    <row r="1665" spans="1:7" x14ac:dyDescent="0.3">
      <c r="A1665" s="154" t="s">
        <v>3862</v>
      </c>
      <c r="B1665" s="77" t="s">
        <v>3863</v>
      </c>
      <c r="C1665" s="92">
        <v>9923</v>
      </c>
      <c r="D1665" s="92">
        <v>89521</v>
      </c>
      <c r="E1665" s="77">
        <v>3.6094655841000001</v>
      </c>
      <c r="F1665" s="77">
        <v>2.7605670614000002</v>
      </c>
      <c r="G1665" s="155">
        <v>0.61123186249999995</v>
      </c>
    </row>
    <row r="1666" spans="1:7" x14ac:dyDescent="0.3">
      <c r="A1666" s="154" t="s">
        <v>3864</v>
      </c>
      <c r="B1666" s="77" t="s">
        <v>3865</v>
      </c>
      <c r="C1666" s="92">
        <v>9928</v>
      </c>
      <c r="D1666" s="92">
        <v>183234</v>
      </c>
      <c r="E1666" s="77">
        <v>3.5195809026</v>
      </c>
      <c r="F1666" s="77">
        <v>2.6918220670999999</v>
      </c>
      <c r="G1666" s="155">
        <v>0.59601066700000005</v>
      </c>
    </row>
    <row r="1667" spans="1:7" x14ac:dyDescent="0.3">
      <c r="A1667" s="154" t="s">
        <v>3866</v>
      </c>
      <c r="B1667" s="77" t="s">
        <v>3867</v>
      </c>
      <c r="C1667" s="92">
        <v>10008</v>
      </c>
      <c r="D1667" s="92">
        <v>148550</v>
      </c>
      <c r="E1667" s="77">
        <v>3.6098265666999998</v>
      </c>
      <c r="F1667" s="77">
        <v>2.7608431457</v>
      </c>
      <c r="G1667" s="155">
        <v>0.61129299179999996</v>
      </c>
    </row>
    <row r="1668" spans="1:7" x14ac:dyDescent="0.3">
      <c r="A1668" s="154" t="s">
        <v>3868</v>
      </c>
      <c r="B1668" s="77" t="s">
        <v>3869</v>
      </c>
      <c r="C1668" s="92">
        <v>10008</v>
      </c>
      <c r="D1668" s="92">
        <v>207183</v>
      </c>
      <c r="E1668" s="77">
        <v>3.6116314799999998</v>
      </c>
      <c r="F1668" s="77">
        <v>2.7622235673</v>
      </c>
      <c r="G1668" s="155">
        <v>0.61159863830000005</v>
      </c>
    </row>
    <row r="1669" spans="1:7" x14ac:dyDescent="0.3">
      <c r="A1669" s="154" t="s">
        <v>3870</v>
      </c>
      <c r="B1669" s="77" t="s">
        <v>3871</v>
      </c>
      <c r="C1669" s="92">
        <v>10007</v>
      </c>
      <c r="D1669" s="92">
        <v>191310</v>
      </c>
      <c r="E1669" s="77">
        <v>3.6101875494</v>
      </c>
      <c r="F1669" s="77">
        <v>2.7611192299999998</v>
      </c>
      <c r="G1669" s="155">
        <v>0.61135412109999998</v>
      </c>
    </row>
    <row r="1670" spans="1:7" x14ac:dyDescent="0.3">
      <c r="A1670" s="154" t="s">
        <v>3872</v>
      </c>
      <c r="B1670" s="77" t="s">
        <v>3873</v>
      </c>
      <c r="C1670" s="92">
        <v>10007</v>
      </c>
      <c r="D1670" s="92">
        <v>194029</v>
      </c>
      <c r="E1670" s="77">
        <v>3.6098265666999998</v>
      </c>
      <c r="F1670" s="77">
        <v>2.7608431457</v>
      </c>
      <c r="G1670" s="155">
        <v>0.61129299179999996</v>
      </c>
    </row>
    <row r="1671" spans="1:7" x14ac:dyDescent="0.3">
      <c r="A1671" s="154" t="s">
        <v>3874</v>
      </c>
      <c r="B1671" s="77" t="s">
        <v>3875</v>
      </c>
      <c r="C1671" s="92">
        <v>10020</v>
      </c>
      <c r="D1671" s="92">
        <v>104589</v>
      </c>
      <c r="E1671" s="77">
        <v>3.6008020002999999</v>
      </c>
      <c r="F1671" s="77">
        <v>2.7539410379000002</v>
      </c>
      <c r="G1671" s="155">
        <v>0.60976475929999996</v>
      </c>
    </row>
    <row r="1672" spans="1:7" x14ac:dyDescent="0.3">
      <c r="A1672" s="154" t="s">
        <v>3876</v>
      </c>
      <c r="B1672" s="77" t="s">
        <v>3877</v>
      </c>
      <c r="C1672" s="92">
        <v>10033</v>
      </c>
      <c r="D1672" s="92">
        <v>120597</v>
      </c>
      <c r="E1672" s="77">
        <v>3.5928603819</v>
      </c>
      <c r="F1672" s="77">
        <v>2.7478671828999999</v>
      </c>
      <c r="G1672" s="155">
        <v>0.60841991470000001</v>
      </c>
    </row>
    <row r="1673" spans="1:7" x14ac:dyDescent="0.3">
      <c r="A1673" s="154" t="s">
        <v>3878</v>
      </c>
      <c r="B1673" s="77" t="s">
        <v>3879</v>
      </c>
      <c r="C1673" s="92">
        <v>10060</v>
      </c>
      <c r="D1673" s="92">
        <v>258932</v>
      </c>
      <c r="E1673" s="77">
        <v>3.6156022891999999</v>
      </c>
      <c r="F1673" s="77">
        <v>2.7652604948000001</v>
      </c>
      <c r="G1673" s="155">
        <v>0.61227106060000003</v>
      </c>
    </row>
    <row r="1674" spans="1:7" x14ac:dyDescent="0.3">
      <c r="A1674" s="154" t="s">
        <v>3880</v>
      </c>
      <c r="B1674" s="77" t="s">
        <v>3881</v>
      </c>
      <c r="C1674" s="92">
        <v>10099</v>
      </c>
      <c r="D1674" s="92">
        <v>182036</v>
      </c>
      <c r="E1674" s="77">
        <v>3.6166852372</v>
      </c>
      <c r="F1674" s="77">
        <v>2.7660887477</v>
      </c>
      <c r="G1674" s="155">
        <v>0.61245444849999997</v>
      </c>
    </row>
    <row r="1675" spans="1:7" x14ac:dyDescent="0.3">
      <c r="A1675" s="154" t="s">
        <v>3882</v>
      </c>
      <c r="B1675" s="77" t="s">
        <v>3883</v>
      </c>
      <c r="C1675" s="92">
        <v>10117</v>
      </c>
      <c r="D1675" s="92">
        <v>55471</v>
      </c>
      <c r="E1675" s="77">
        <v>3.6159632719000001</v>
      </c>
      <c r="F1675" s="77">
        <v>2.7655365790999999</v>
      </c>
      <c r="G1675" s="155">
        <v>0.61233218990000005</v>
      </c>
    </row>
    <row r="1676" spans="1:7" x14ac:dyDescent="0.3">
      <c r="A1676" s="154" t="s">
        <v>3884</v>
      </c>
      <c r="B1676" s="77" t="s">
        <v>3885</v>
      </c>
      <c r="C1676" s="92">
        <v>10128</v>
      </c>
      <c r="D1676" s="92">
        <v>252172</v>
      </c>
      <c r="E1676" s="77">
        <v>3.7361704965999998</v>
      </c>
      <c r="F1676" s="77">
        <v>2.8574726558000001</v>
      </c>
      <c r="G1676" s="155">
        <v>0.6326882465</v>
      </c>
    </row>
    <row r="1677" spans="1:7" x14ac:dyDescent="0.3">
      <c r="A1677" s="154" t="s">
        <v>3886</v>
      </c>
      <c r="B1677" s="77" t="s">
        <v>3887</v>
      </c>
      <c r="C1677" s="92">
        <v>9976</v>
      </c>
      <c r="D1677" s="92">
        <v>285447</v>
      </c>
      <c r="E1677" s="77">
        <v>3.6459248324</v>
      </c>
      <c r="F1677" s="77">
        <v>2.7884515772</v>
      </c>
      <c r="G1677" s="155">
        <v>0.61740592169999997</v>
      </c>
    </row>
    <row r="1678" spans="1:7" x14ac:dyDescent="0.3">
      <c r="A1678" s="154" t="s">
        <v>3888</v>
      </c>
      <c r="B1678" s="77" t="s">
        <v>3889</v>
      </c>
      <c r="C1678" s="92">
        <v>9932</v>
      </c>
      <c r="D1678" s="92">
        <v>227314</v>
      </c>
      <c r="E1678" s="77">
        <v>3.5376300353999999</v>
      </c>
      <c r="F1678" s="77">
        <v>2.7056262827999999</v>
      </c>
      <c r="G1678" s="155">
        <v>0.59906713199999995</v>
      </c>
    </row>
    <row r="1679" spans="1:7" x14ac:dyDescent="0.3">
      <c r="A1679" s="154" t="s">
        <v>3890</v>
      </c>
      <c r="B1679" s="77" t="s">
        <v>3891</v>
      </c>
      <c r="C1679" s="92">
        <v>10137</v>
      </c>
      <c r="D1679" s="92">
        <v>284185</v>
      </c>
      <c r="E1679" s="77">
        <v>3.6101875494</v>
      </c>
      <c r="F1679" s="77">
        <v>2.7611192299999998</v>
      </c>
      <c r="G1679" s="155">
        <v>0.61135412109999998</v>
      </c>
    </row>
    <row r="1680" spans="1:7" x14ac:dyDescent="0.3">
      <c r="A1680" s="154" t="s">
        <v>3892</v>
      </c>
      <c r="B1680" s="77" t="s">
        <v>3893</v>
      </c>
      <c r="C1680" s="92">
        <v>10367</v>
      </c>
      <c r="D1680" s="92">
        <v>231765</v>
      </c>
      <c r="E1680" s="77">
        <v>3.6820230981000002</v>
      </c>
      <c r="F1680" s="77">
        <v>2.8160600086000001</v>
      </c>
      <c r="G1680" s="155">
        <v>0.62351885159999998</v>
      </c>
    </row>
    <row r="1681" spans="1:7" x14ac:dyDescent="0.3">
      <c r="A1681" s="154" t="s">
        <v>3894</v>
      </c>
      <c r="B1681" s="77" t="s">
        <v>3895</v>
      </c>
      <c r="C1681" s="92">
        <v>10436</v>
      </c>
      <c r="D1681" s="92">
        <v>321846</v>
      </c>
      <c r="E1681" s="77">
        <v>3.7199262769999999</v>
      </c>
      <c r="F1681" s="77">
        <v>2.8450488617</v>
      </c>
      <c r="G1681" s="155">
        <v>0.62993742799999997</v>
      </c>
    </row>
    <row r="1682" spans="1:7" x14ac:dyDescent="0.3">
      <c r="A1682" s="154" t="s">
        <v>3896</v>
      </c>
      <c r="B1682" s="77" t="s">
        <v>3897</v>
      </c>
      <c r="C1682" s="92">
        <v>10732</v>
      </c>
      <c r="D1682" s="92">
        <v>468858</v>
      </c>
      <c r="E1682" s="77">
        <v>3.7939277215999998</v>
      </c>
      <c r="F1682" s="77">
        <v>2.9016461462000001</v>
      </c>
      <c r="G1682" s="155">
        <v>0.64246893439999997</v>
      </c>
    </row>
    <row r="1683" spans="1:7" x14ac:dyDescent="0.3">
      <c r="A1683" s="154" t="s">
        <v>3898</v>
      </c>
      <c r="B1683" s="77" t="s">
        <v>3899</v>
      </c>
      <c r="C1683" s="92">
        <v>10816</v>
      </c>
      <c r="D1683" s="92">
        <v>1228913</v>
      </c>
      <c r="E1683" s="77">
        <v>3.9043884146000001</v>
      </c>
      <c r="F1683" s="77">
        <v>2.9861279463999999</v>
      </c>
      <c r="G1683" s="155">
        <v>0.66117449989999999</v>
      </c>
    </row>
    <row r="1684" spans="1:7" x14ac:dyDescent="0.3">
      <c r="A1684" s="154" t="s">
        <v>3900</v>
      </c>
      <c r="B1684" s="77" t="s">
        <v>3901</v>
      </c>
      <c r="C1684" s="92">
        <v>10400</v>
      </c>
      <c r="D1684" s="92">
        <v>10842</v>
      </c>
      <c r="E1684" s="77">
        <v>3.9000566227000002</v>
      </c>
      <c r="F1684" s="77">
        <v>2.9828149345999999</v>
      </c>
      <c r="G1684" s="155">
        <v>0.6604409483</v>
      </c>
    </row>
    <row r="1685" spans="1:7" x14ac:dyDescent="0.3">
      <c r="A1685" s="154" t="s">
        <v>3902</v>
      </c>
      <c r="B1685" s="77" t="s">
        <v>3903</v>
      </c>
      <c r="C1685" s="92">
        <v>10389</v>
      </c>
      <c r="D1685" s="92">
        <v>121865</v>
      </c>
      <c r="E1685" s="77">
        <v>3.7903178950999998</v>
      </c>
      <c r="F1685" s="77">
        <v>2.8988853030000001</v>
      </c>
      <c r="G1685" s="155">
        <v>0.64185764140000001</v>
      </c>
    </row>
    <row r="1686" spans="1:7" x14ac:dyDescent="0.3">
      <c r="A1686" s="154" t="s">
        <v>3904</v>
      </c>
      <c r="B1686" s="77" t="s">
        <v>3905</v>
      </c>
      <c r="C1686" s="92">
        <v>10363</v>
      </c>
      <c r="D1686" s="92">
        <v>195769</v>
      </c>
      <c r="E1686" s="77">
        <v>3.7578294560000001</v>
      </c>
      <c r="F1686" s="77">
        <v>2.8740377147</v>
      </c>
      <c r="G1686" s="155">
        <v>0.63635600449999996</v>
      </c>
    </row>
    <row r="1687" spans="1:7" x14ac:dyDescent="0.3">
      <c r="A1687" s="154" t="s">
        <v>3906</v>
      </c>
      <c r="B1687" s="77" t="s">
        <v>3907</v>
      </c>
      <c r="C1687" s="92">
        <v>10328</v>
      </c>
      <c r="D1687" s="92">
        <v>406587</v>
      </c>
      <c r="E1687" s="77">
        <v>3.7329216527</v>
      </c>
      <c r="F1687" s="77">
        <v>2.854987897</v>
      </c>
      <c r="G1687" s="155">
        <v>0.63213808279999995</v>
      </c>
    </row>
    <row r="1688" spans="1:7" x14ac:dyDescent="0.3">
      <c r="A1688" s="154" t="s">
        <v>3908</v>
      </c>
      <c r="B1688" s="77" t="s">
        <v>3909</v>
      </c>
      <c r="C1688" s="92">
        <v>9944</v>
      </c>
      <c r="D1688" s="92">
        <v>159014</v>
      </c>
      <c r="E1688" s="77">
        <v>3.6867158726000002</v>
      </c>
      <c r="F1688" s="77">
        <v>2.8196491046999999</v>
      </c>
      <c r="G1688" s="155">
        <v>0.62431353249999999</v>
      </c>
    </row>
    <row r="1689" spans="1:7" x14ac:dyDescent="0.3">
      <c r="A1689" s="154" t="s">
        <v>3910</v>
      </c>
      <c r="B1689" s="77" t="s">
        <v>3911</v>
      </c>
      <c r="C1689" s="92">
        <v>9821</v>
      </c>
      <c r="D1689" s="92">
        <v>19323</v>
      </c>
      <c r="E1689" s="77">
        <v>3.6242658730000001</v>
      </c>
      <c r="F1689" s="77">
        <v>2.7718865183000001</v>
      </c>
      <c r="G1689" s="155">
        <v>0.61373816380000001</v>
      </c>
    </row>
    <row r="1690" spans="1:7" x14ac:dyDescent="0.3">
      <c r="A1690" s="154" t="s">
        <v>3912</v>
      </c>
      <c r="B1690" s="77" t="s">
        <v>3913</v>
      </c>
      <c r="C1690" s="92">
        <v>9816</v>
      </c>
      <c r="D1690" s="92">
        <v>194176</v>
      </c>
      <c r="E1690" s="77">
        <v>3.5614548906999999</v>
      </c>
      <c r="F1690" s="77">
        <v>2.7238478476000001</v>
      </c>
      <c r="G1690" s="155">
        <v>0.60310166570000001</v>
      </c>
    </row>
    <row r="1691" spans="1:7" x14ac:dyDescent="0.3">
      <c r="A1691" s="154" t="s">
        <v>3914</v>
      </c>
      <c r="B1691" s="77" t="s">
        <v>3915</v>
      </c>
      <c r="C1691" s="92">
        <v>9761</v>
      </c>
      <c r="D1691" s="92">
        <v>167663</v>
      </c>
      <c r="E1691" s="77">
        <v>3.4156178975000002</v>
      </c>
      <c r="F1691" s="77">
        <v>2.6123097844999998</v>
      </c>
      <c r="G1691" s="155">
        <v>0.57840542880000001</v>
      </c>
    </row>
    <row r="1692" spans="1:7" x14ac:dyDescent="0.3">
      <c r="A1692" s="154" t="s">
        <v>3916</v>
      </c>
      <c r="B1692" s="77" t="s">
        <v>3917</v>
      </c>
      <c r="C1692" s="92">
        <v>9847</v>
      </c>
      <c r="D1692" s="92">
        <v>137827</v>
      </c>
      <c r="E1692" s="77">
        <v>3.5499034457</v>
      </c>
      <c r="F1692" s="77">
        <v>2.7150131494999998</v>
      </c>
      <c r="G1692" s="155">
        <v>0.60114552809999999</v>
      </c>
    </row>
    <row r="1693" spans="1:7" x14ac:dyDescent="0.3">
      <c r="A1693" s="154" t="s">
        <v>3918</v>
      </c>
      <c r="B1693" s="77" t="s">
        <v>3919</v>
      </c>
      <c r="C1693" s="92">
        <v>9835</v>
      </c>
      <c r="D1693" s="92">
        <v>301223</v>
      </c>
      <c r="E1693" s="77">
        <v>3.5899725205999999</v>
      </c>
      <c r="F1693" s="77">
        <v>2.7456585084</v>
      </c>
      <c r="G1693" s="155">
        <v>0.60793088029999998</v>
      </c>
    </row>
    <row r="1694" spans="1:7" x14ac:dyDescent="0.3">
      <c r="A1694" s="154" t="s">
        <v>3920</v>
      </c>
      <c r="B1694" s="77" t="s">
        <v>3921</v>
      </c>
      <c r="C1694" s="92">
        <v>9661</v>
      </c>
      <c r="D1694" s="92">
        <v>187740</v>
      </c>
      <c r="E1694" s="77">
        <v>3.5477375497999999</v>
      </c>
      <c r="F1694" s="77">
        <v>2.7133566436000001</v>
      </c>
      <c r="G1694" s="155">
        <v>0.6007787523</v>
      </c>
    </row>
    <row r="1695" spans="1:7" x14ac:dyDescent="0.3">
      <c r="A1695" s="154" t="s">
        <v>3922</v>
      </c>
      <c r="B1695" s="77" t="s">
        <v>3923</v>
      </c>
      <c r="C1695" s="92">
        <v>9586</v>
      </c>
      <c r="D1695" s="92">
        <v>4413008</v>
      </c>
      <c r="E1695" s="77">
        <v>3.4582138509</v>
      </c>
      <c r="F1695" s="77">
        <v>2.6448877336000001</v>
      </c>
      <c r="G1695" s="155">
        <v>0.58561868610000001</v>
      </c>
    </row>
    <row r="1696" spans="1:7" x14ac:dyDescent="0.3">
      <c r="A1696" s="154" t="s">
        <v>3924</v>
      </c>
      <c r="B1696" s="77" t="s">
        <v>3925</v>
      </c>
      <c r="C1696" s="92">
        <v>9493</v>
      </c>
      <c r="D1696" s="92">
        <v>76904</v>
      </c>
      <c r="E1696" s="77">
        <v>3.4293352384000002</v>
      </c>
      <c r="F1696" s="77">
        <v>2.6228009883999999</v>
      </c>
      <c r="G1696" s="155">
        <v>0.58072834220000003</v>
      </c>
    </row>
    <row r="1697" spans="1:7" x14ac:dyDescent="0.3">
      <c r="A1697" s="154" t="s">
        <v>3926</v>
      </c>
      <c r="B1697" s="77" t="s">
        <v>3927</v>
      </c>
      <c r="C1697" s="92">
        <v>9484</v>
      </c>
      <c r="D1697" s="92">
        <v>93624</v>
      </c>
      <c r="E1697" s="77">
        <v>3.3643583601999998</v>
      </c>
      <c r="F1697" s="77">
        <v>2.5731058118000001</v>
      </c>
      <c r="G1697" s="155">
        <v>0.56972506840000003</v>
      </c>
    </row>
    <row r="1698" spans="1:7" x14ac:dyDescent="0.3">
      <c r="A1698" s="154" t="s">
        <v>3928</v>
      </c>
      <c r="B1698" s="77" t="s">
        <v>3929</v>
      </c>
      <c r="C1698" s="92">
        <v>9504</v>
      </c>
      <c r="D1698" s="92">
        <v>47266</v>
      </c>
      <c r="E1698" s="77">
        <v>3.4654335041</v>
      </c>
      <c r="F1698" s="77">
        <v>2.6504094198999999</v>
      </c>
      <c r="G1698" s="155">
        <v>0.58684127210000003</v>
      </c>
    </row>
    <row r="1699" spans="1:7" x14ac:dyDescent="0.3">
      <c r="A1699" s="154" t="s">
        <v>3930</v>
      </c>
      <c r="B1699" s="77" t="s">
        <v>3931</v>
      </c>
      <c r="C1699" s="92">
        <v>9496</v>
      </c>
      <c r="D1699" s="92">
        <v>43794</v>
      </c>
      <c r="E1699" s="77">
        <v>3.4477453538999998</v>
      </c>
      <c r="F1699" s="77">
        <v>2.6368812885000001</v>
      </c>
      <c r="G1699" s="155">
        <v>0.58384593650000005</v>
      </c>
    </row>
    <row r="1700" spans="1:7" x14ac:dyDescent="0.3">
      <c r="A1700" s="154" t="s">
        <v>3932</v>
      </c>
      <c r="B1700" s="77" t="s">
        <v>3933</v>
      </c>
      <c r="C1700" s="92">
        <v>9482</v>
      </c>
      <c r="D1700" s="92">
        <v>146819</v>
      </c>
      <c r="E1700" s="77">
        <v>3.4798728102999998</v>
      </c>
      <c r="F1700" s="77">
        <v>2.6614527925</v>
      </c>
      <c r="G1700" s="155">
        <v>0.58928644409999997</v>
      </c>
    </row>
    <row r="1701" spans="1:7" x14ac:dyDescent="0.3">
      <c r="A1701" s="154" t="s">
        <v>3934</v>
      </c>
      <c r="B1701" s="77" t="s">
        <v>3935</v>
      </c>
      <c r="C1701" s="92">
        <v>9421</v>
      </c>
      <c r="D1701" s="92">
        <v>61657</v>
      </c>
      <c r="E1701" s="77">
        <v>3.3932369727</v>
      </c>
      <c r="F1701" s="77">
        <v>2.5951925569999998</v>
      </c>
      <c r="G1701" s="155">
        <v>0.57461541230000002</v>
      </c>
    </row>
    <row r="1702" spans="1:7" x14ac:dyDescent="0.3">
      <c r="A1702" s="154" t="s">
        <v>3936</v>
      </c>
      <c r="B1702" s="77" t="s">
        <v>3937</v>
      </c>
      <c r="C1702" s="92">
        <v>9414</v>
      </c>
      <c r="D1702" s="92">
        <v>52734</v>
      </c>
      <c r="E1702" s="77">
        <v>3.4293352384000002</v>
      </c>
      <c r="F1702" s="77">
        <v>2.6228009883999999</v>
      </c>
      <c r="G1702" s="155">
        <v>0.58072834220000003</v>
      </c>
    </row>
    <row r="1703" spans="1:7" x14ac:dyDescent="0.3">
      <c r="A1703" s="154" t="s">
        <v>3938</v>
      </c>
      <c r="B1703" s="77" t="s">
        <v>3939</v>
      </c>
      <c r="C1703" s="92">
        <v>9406</v>
      </c>
      <c r="D1703" s="92">
        <v>140781</v>
      </c>
      <c r="E1703" s="77">
        <v>3.3932369727</v>
      </c>
      <c r="F1703" s="77">
        <v>2.5951925569999998</v>
      </c>
      <c r="G1703" s="155">
        <v>0.57461541230000002</v>
      </c>
    </row>
    <row r="1704" spans="1:7" x14ac:dyDescent="0.3">
      <c r="A1704" s="154" t="s">
        <v>3940</v>
      </c>
      <c r="B1704" s="77" t="s">
        <v>3941</v>
      </c>
      <c r="C1704" s="92">
        <v>9445</v>
      </c>
      <c r="D1704" s="92">
        <v>72614</v>
      </c>
      <c r="E1704" s="77">
        <v>3.3390895742</v>
      </c>
      <c r="F1704" s="77">
        <v>2.5537799097999998</v>
      </c>
      <c r="G1704" s="155">
        <v>0.5654460174</v>
      </c>
    </row>
    <row r="1705" spans="1:7" x14ac:dyDescent="0.3">
      <c r="A1705" s="154" t="s">
        <v>3942</v>
      </c>
      <c r="B1705" s="77" t="s">
        <v>3943</v>
      </c>
      <c r="C1705" s="92">
        <v>9481</v>
      </c>
      <c r="D1705" s="92">
        <v>46912</v>
      </c>
      <c r="E1705" s="77">
        <v>3.3589436203999998</v>
      </c>
      <c r="F1705" s="77">
        <v>2.5689645471000002</v>
      </c>
      <c r="G1705" s="155">
        <v>0.56880812889999999</v>
      </c>
    </row>
    <row r="1706" spans="1:7" x14ac:dyDescent="0.3">
      <c r="A1706" s="154" t="s">
        <v>3944</v>
      </c>
      <c r="B1706" s="77" t="s">
        <v>3945</v>
      </c>
      <c r="C1706" s="92">
        <v>9495</v>
      </c>
      <c r="D1706" s="92">
        <v>183578</v>
      </c>
      <c r="E1706" s="77">
        <v>3.3416164527999999</v>
      </c>
      <c r="F1706" s="77">
        <v>2.5557124999999998</v>
      </c>
      <c r="G1706" s="155">
        <v>0.56587392250000002</v>
      </c>
    </row>
    <row r="1707" spans="1:7" x14ac:dyDescent="0.3">
      <c r="A1707" s="154" t="s">
        <v>3946</v>
      </c>
      <c r="B1707" s="77" t="s">
        <v>3947</v>
      </c>
      <c r="C1707" s="92">
        <v>9570</v>
      </c>
      <c r="D1707" s="92">
        <v>89813</v>
      </c>
      <c r="E1707" s="77">
        <v>3.4174228107000002</v>
      </c>
      <c r="F1707" s="77">
        <v>2.6136902060999998</v>
      </c>
      <c r="G1707" s="155">
        <v>0.57871107529999999</v>
      </c>
    </row>
    <row r="1708" spans="1:7" x14ac:dyDescent="0.3">
      <c r="A1708" s="154" t="s">
        <v>3948</v>
      </c>
      <c r="B1708" s="77" t="s">
        <v>3949</v>
      </c>
      <c r="C1708" s="92">
        <v>9576</v>
      </c>
      <c r="D1708" s="92">
        <v>129236</v>
      </c>
      <c r="E1708" s="77">
        <v>3.4654335041</v>
      </c>
      <c r="F1708" s="77">
        <v>2.6504094198999999</v>
      </c>
      <c r="G1708" s="155">
        <v>0.58684127210000003</v>
      </c>
    </row>
    <row r="1709" spans="1:7" x14ac:dyDescent="0.3">
      <c r="A1709" s="154" t="s">
        <v>3950</v>
      </c>
      <c r="B1709" s="77" t="s">
        <v>3951</v>
      </c>
      <c r="C1709" s="92">
        <v>9556</v>
      </c>
      <c r="D1709" s="92">
        <v>396734</v>
      </c>
      <c r="E1709" s="77">
        <v>3.515971076</v>
      </c>
      <c r="F1709" s="77">
        <v>2.6890612239</v>
      </c>
      <c r="G1709" s="155">
        <v>0.59539937399999998</v>
      </c>
    </row>
    <row r="1710" spans="1:7" x14ac:dyDescent="0.3">
      <c r="A1710" s="154" t="s">
        <v>3952</v>
      </c>
      <c r="B1710" s="77" t="s">
        <v>3953</v>
      </c>
      <c r="C1710" s="92">
        <v>9732</v>
      </c>
      <c r="D1710" s="92">
        <v>89058</v>
      </c>
      <c r="E1710" s="77">
        <v>3.4488283018999999</v>
      </c>
      <c r="F1710" s="77">
        <v>2.6377095414</v>
      </c>
      <c r="G1710" s="155">
        <v>0.58402932439999999</v>
      </c>
    </row>
    <row r="1711" spans="1:7" x14ac:dyDescent="0.3">
      <c r="A1711" s="154" t="s">
        <v>3954</v>
      </c>
      <c r="B1711" s="77" t="s">
        <v>3955</v>
      </c>
      <c r="C1711" s="92">
        <v>9754</v>
      </c>
      <c r="D1711" s="92">
        <v>329222</v>
      </c>
      <c r="E1711" s="77">
        <v>3.5011707871</v>
      </c>
      <c r="F1711" s="77">
        <v>2.6777417670000001</v>
      </c>
      <c r="G1711" s="155">
        <v>0.59289307270000002</v>
      </c>
    </row>
    <row r="1712" spans="1:7" x14ac:dyDescent="0.3">
      <c r="A1712" s="154" t="s">
        <v>3956</v>
      </c>
      <c r="B1712" s="77" t="s">
        <v>3957</v>
      </c>
      <c r="C1712" s="92">
        <v>9971</v>
      </c>
      <c r="D1712" s="92">
        <v>142444</v>
      </c>
      <c r="E1712" s="77">
        <v>3.5556791682000002</v>
      </c>
      <c r="F1712" s="77">
        <v>2.7194304985</v>
      </c>
      <c r="G1712" s="155">
        <v>0.60212359689999995</v>
      </c>
    </row>
    <row r="1713" spans="1:7" x14ac:dyDescent="0.3">
      <c r="A1713" s="154" t="s">
        <v>3958</v>
      </c>
      <c r="B1713" s="77" t="s">
        <v>3959</v>
      </c>
      <c r="C1713" s="92">
        <v>10010</v>
      </c>
      <c r="D1713" s="92">
        <v>186986</v>
      </c>
      <c r="E1713" s="77">
        <v>3.5665086479000001</v>
      </c>
      <c r="F1713" s="77">
        <v>2.7277130280000002</v>
      </c>
      <c r="G1713" s="155">
        <v>0.60395747590000004</v>
      </c>
    </row>
    <row r="1714" spans="1:7" x14ac:dyDescent="0.3">
      <c r="A1714" s="154" t="s">
        <v>3960</v>
      </c>
      <c r="B1714" s="77" t="s">
        <v>3961</v>
      </c>
      <c r="C1714" s="92">
        <v>10067</v>
      </c>
      <c r="D1714" s="92">
        <v>63162</v>
      </c>
      <c r="E1714" s="77">
        <v>3.6098265666999998</v>
      </c>
      <c r="F1714" s="77">
        <v>2.7608431457</v>
      </c>
      <c r="G1714" s="155">
        <v>0.61129299179999996</v>
      </c>
    </row>
    <row r="1715" spans="1:7" x14ac:dyDescent="0.3">
      <c r="A1715" s="154" t="s">
        <v>3962</v>
      </c>
      <c r="B1715" s="77" t="s">
        <v>3963</v>
      </c>
      <c r="C1715" s="92">
        <v>10077</v>
      </c>
      <c r="D1715" s="92">
        <v>27453</v>
      </c>
      <c r="E1715" s="77">
        <v>3.5917774338999999</v>
      </c>
      <c r="F1715" s="77">
        <v>2.74703893</v>
      </c>
      <c r="G1715" s="155">
        <v>0.60823652679999995</v>
      </c>
    </row>
    <row r="1716" spans="1:7" x14ac:dyDescent="0.3">
      <c r="A1716" s="154" t="s">
        <v>3964</v>
      </c>
      <c r="B1716" s="77" t="s">
        <v>3965</v>
      </c>
      <c r="C1716" s="92">
        <v>10084</v>
      </c>
      <c r="D1716" s="92">
        <v>99155</v>
      </c>
      <c r="E1716" s="77">
        <v>3.5953872604999999</v>
      </c>
      <c r="F1716" s="77">
        <v>2.7497997730999999</v>
      </c>
      <c r="G1716" s="155">
        <v>0.60884781980000002</v>
      </c>
    </row>
    <row r="1717" spans="1:7" x14ac:dyDescent="0.3">
      <c r="A1717" s="154" t="s">
        <v>3966</v>
      </c>
      <c r="B1717" s="77" t="s">
        <v>3967</v>
      </c>
      <c r="C1717" s="92">
        <v>10111</v>
      </c>
      <c r="D1717" s="92">
        <v>89752</v>
      </c>
      <c r="E1717" s="77">
        <v>3.6098265666999998</v>
      </c>
      <c r="F1717" s="77">
        <v>2.7608431457</v>
      </c>
      <c r="G1717" s="155">
        <v>0.61129299179999996</v>
      </c>
    </row>
    <row r="1718" spans="1:7" x14ac:dyDescent="0.3">
      <c r="A1718" s="154" t="s">
        <v>3968</v>
      </c>
      <c r="B1718" s="77" t="s">
        <v>3969</v>
      </c>
      <c r="C1718" s="92">
        <v>10135</v>
      </c>
      <c r="D1718" s="92">
        <v>112672</v>
      </c>
      <c r="E1718" s="77">
        <v>3.5957482431000001</v>
      </c>
      <c r="F1718" s="77">
        <v>2.7500758575000002</v>
      </c>
      <c r="G1718" s="155">
        <v>0.60890894910000004</v>
      </c>
    </row>
    <row r="1719" spans="1:7" x14ac:dyDescent="0.3">
      <c r="A1719" s="154" t="s">
        <v>3970</v>
      </c>
      <c r="B1719" s="77" t="s">
        <v>3971</v>
      </c>
      <c r="C1719" s="92">
        <v>10147</v>
      </c>
      <c r="D1719" s="92">
        <v>171744</v>
      </c>
      <c r="E1719" s="77">
        <v>3.6823840806999999</v>
      </c>
      <c r="F1719" s="77">
        <v>2.8163360928999999</v>
      </c>
      <c r="G1719" s="155">
        <v>0.6235799809</v>
      </c>
    </row>
    <row r="1720" spans="1:7" x14ac:dyDescent="0.3">
      <c r="A1720" s="154" t="s">
        <v>3972</v>
      </c>
      <c r="B1720" s="77" t="s">
        <v>3973</v>
      </c>
      <c r="C1720" s="92">
        <v>10064</v>
      </c>
      <c r="D1720" s="92">
        <v>52009</v>
      </c>
      <c r="E1720" s="77">
        <v>3.6639739651999998</v>
      </c>
      <c r="F1720" s="77">
        <v>2.8022557929</v>
      </c>
      <c r="G1720" s="155">
        <v>0.62046238669999998</v>
      </c>
    </row>
    <row r="1721" spans="1:7" x14ac:dyDescent="0.3">
      <c r="A1721" s="154" t="s">
        <v>3974</v>
      </c>
      <c r="B1721" s="77" t="s">
        <v>3975</v>
      </c>
      <c r="C1721" s="92">
        <v>10058</v>
      </c>
      <c r="D1721" s="92">
        <v>141067</v>
      </c>
      <c r="E1721" s="77">
        <v>3.6094655841000001</v>
      </c>
      <c r="F1721" s="77">
        <v>2.7605670614000002</v>
      </c>
      <c r="G1721" s="155">
        <v>0.61123186249999995</v>
      </c>
    </row>
    <row r="1722" spans="1:7" x14ac:dyDescent="0.3">
      <c r="A1722" s="154" t="s">
        <v>3976</v>
      </c>
      <c r="B1722" s="77" t="s">
        <v>3977</v>
      </c>
      <c r="C1722" s="92">
        <v>10084</v>
      </c>
      <c r="D1722" s="92">
        <v>109116</v>
      </c>
      <c r="E1722" s="77">
        <v>3.6459248324</v>
      </c>
      <c r="F1722" s="77">
        <v>2.7884515772</v>
      </c>
      <c r="G1722" s="155">
        <v>0.61740592169999997</v>
      </c>
    </row>
    <row r="1723" spans="1:7" x14ac:dyDescent="0.3">
      <c r="A1723" s="154" t="s">
        <v>3978</v>
      </c>
      <c r="B1723" s="77" t="s">
        <v>3979</v>
      </c>
      <c r="C1723" s="92">
        <v>10088</v>
      </c>
      <c r="D1723" s="92">
        <v>216060</v>
      </c>
      <c r="E1723" s="77">
        <v>3.6459248324</v>
      </c>
      <c r="F1723" s="77">
        <v>2.7884515772</v>
      </c>
      <c r="G1723" s="155">
        <v>0.61740592169999997</v>
      </c>
    </row>
    <row r="1724" spans="1:7" x14ac:dyDescent="0.3">
      <c r="A1724" s="154" t="s">
        <v>3980</v>
      </c>
      <c r="B1724" s="77" t="s">
        <v>3981</v>
      </c>
      <c r="C1724" s="92">
        <v>9998</v>
      </c>
      <c r="D1724" s="92">
        <v>144696</v>
      </c>
      <c r="E1724" s="77">
        <v>3.6098265666999998</v>
      </c>
      <c r="F1724" s="77">
        <v>2.7608431457</v>
      </c>
      <c r="G1724" s="155">
        <v>0.61129299179999996</v>
      </c>
    </row>
    <row r="1725" spans="1:7" x14ac:dyDescent="0.3">
      <c r="A1725" s="154" t="s">
        <v>3982</v>
      </c>
      <c r="B1725" s="77" t="s">
        <v>3983</v>
      </c>
      <c r="C1725" s="92">
        <v>9995</v>
      </c>
      <c r="D1725" s="92">
        <v>20251</v>
      </c>
      <c r="E1725" s="77">
        <v>3.5805869715999998</v>
      </c>
      <c r="F1725" s="77">
        <v>2.7384803162</v>
      </c>
      <c r="G1725" s="155">
        <v>0.60634151859999996</v>
      </c>
    </row>
    <row r="1726" spans="1:7" x14ac:dyDescent="0.3">
      <c r="A1726" s="154" t="s">
        <v>3984</v>
      </c>
      <c r="B1726" s="77" t="s">
        <v>3985</v>
      </c>
      <c r="C1726" s="92">
        <v>10000</v>
      </c>
      <c r="D1726" s="92">
        <v>240851</v>
      </c>
      <c r="E1726" s="77">
        <v>3.6094655841000001</v>
      </c>
      <c r="F1726" s="77">
        <v>2.7605670614000002</v>
      </c>
      <c r="G1726" s="155">
        <v>0.61123186249999995</v>
      </c>
    </row>
    <row r="1727" spans="1:7" x14ac:dyDescent="0.3">
      <c r="A1727" s="154" t="s">
        <v>3986</v>
      </c>
      <c r="B1727" s="77" t="s">
        <v>3987</v>
      </c>
      <c r="C1727" s="92">
        <v>10055</v>
      </c>
      <c r="D1727" s="92">
        <v>34840</v>
      </c>
      <c r="E1727" s="77">
        <v>3.5737283011000001</v>
      </c>
      <c r="F1727" s="77">
        <v>2.7332347143</v>
      </c>
      <c r="G1727" s="155">
        <v>0.60518006189999995</v>
      </c>
    </row>
    <row r="1728" spans="1:7" x14ac:dyDescent="0.3">
      <c r="A1728" s="154" t="s">
        <v>3988</v>
      </c>
      <c r="B1728" s="77" t="s">
        <v>3989</v>
      </c>
      <c r="C1728" s="92">
        <v>10055</v>
      </c>
      <c r="D1728" s="92">
        <v>656890</v>
      </c>
      <c r="E1728" s="77">
        <v>3.6820230981000002</v>
      </c>
      <c r="F1728" s="77">
        <v>2.8160600086000001</v>
      </c>
      <c r="G1728" s="155">
        <v>0.62351885159999998</v>
      </c>
    </row>
    <row r="1729" spans="1:7" x14ac:dyDescent="0.3">
      <c r="A1729" s="154" t="s">
        <v>3990</v>
      </c>
      <c r="B1729" s="77" t="s">
        <v>3991</v>
      </c>
      <c r="C1729" s="92">
        <v>9844</v>
      </c>
      <c r="D1729" s="92">
        <v>147301</v>
      </c>
      <c r="E1729" s="77">
        <v>3.4481063366</v>
      </c>
      <c r="F1729" s="77">
        <v>2.6371573728</v>
      </c>
      <c r="G1729" s="155">
        <v>0.58390706579999996</v>
      </c>
    </row>
    <row r="1730" spans="1:7" x14ac:dyDescent="0.3">
      <c r="A1730" s="154" t="s">
        <v>3992</v>
      </c>
      <c r="B1730" s="77" t="s">
        <v>3993</v>
      </c>
      <c r="C1730" s="92">
        <v>9950</v>
      </c>
      <c r="D1730" s="92">
        <v>85156</v>
      </c>
      <c r="E1730" s="77">
        <v>3.5051415963000001</v>
      </c>
      <c r="F1730" s="77">
        <v>2.6807786944999998</v>
      </c>
      <c r="G1730" s="155">
        <v>0.593565495</v>
      </c>
    </row>
    <row r="1731" spans="1:7" x14ac:dyDescent="0.3">
      <c r="A1731" s="154" t="s">
        <v>3994</v>
      </c>
      <c r="B1731" s="77" t="s">
        <v>3995</v>
      </c>
      <c r="C1731" s="92">
        <v>9995</v>
      </c>
      <c r="D1731" s="92">
        <v>434188</v>
      </c>
      <c r="E1731" s="77">
        <v>3.5823918847999998</v>
      </c>
      <c r="F1731" s="77">
        <v>2.7398607377999999</v>
      </c>
      <c r="G1731" s="155">
        <v>0.60664716510000005</v>
      </c>
    </row>
    <row r="1732" spans="1:7" x14ac:dyDescent="0.3">
      <c r="A1732" s="154" t="s">
        <v>3996</v>
      </c>
      <c r="B1732" s="77" t="s">
        <v>3997</v>
      </c>
      <c r="C1732" s="92">
        <v>10304</v>
      </c>
      <c r="D1732" s="92">
        <v>317075</v>
      </c>
      <c r="E1732" s="77">
        <v>3.6603641386999999</v>
      </c>
      <c r="F1732" s="77">
        <v>2.7994949498000001</v>
      </c>
      <c r="G1732" s="155">
        <v>0.61985109370000002</v>
      </c>
    </row>
    <row r="1733" spans="1:7" x14ac:dyDescent="0.3">
      <c r="A1733" s="154" t="s">
        <v>3998</v>
      </c>
      <c r="B1733" s="77" t="s">
        <v>3999</v>
      </c>
      <c r="C1733" s="92">
        <v>10538</v>
      </c>
      <c r="D1733" s="92">
        <v>156228</v>
      </c>
      <c r="E1733" s="77">
        <v>3.6856329246000001</v>
      </c>
      <c r="F1733" s="77">
        <v>2.8188208518</v>
      </c>
      <c r="G1733" s="155">
        <v>0.62413014460000005</v>
      </c>
    </row>
    <row r="1734" spans="1:7" x14ac:dyDescent="0.3">
      <c r="A1734" s="154" t="s">
        <v>4000</v>
      </c>
      <c r="B1734" s="77" t="s">
        <v>4001</v>
      </c>
      <c r="C1734" s="92">
        <v>10614</v>
      </c>
      <c r="D1734" s="92">
        <v>119945</v>
      </c>
      <c r="E1734" s="77">
        <v>3.7361704965999998</v>
      </c>
      <c r="F1734" s="77">
        <v>2.8574726558000001</v>
      </c>
      <c r="G1734" s="155">
        <v>0.6326882465</v>
      </c>
    </row>
    <row r="1735" spans="1:7" x14ac:dyDescent="0.3">
      <c r="A1735" s="154" t="s">
        <v>4002</v>
      </c>
      <c r="B1735" s="77" t="s">
        <v>4003</v>
      </c>
      <c r="C1735" s="92">
        <v>10700</v>
      </c>
      <c r="D1735" s="92">
        <v>56351</v>
      </c>
      <c r="E1735" s="77">
        <v>3.8271381260999999</v>
      </c>
      <c r="F1735" s="77">
        <v>2.9270459030999998</v>
      </c>
      <c r="G1735" s="155">
        <v>0.64809282989999994</v>
      </c>
    </row>
    <row r="1736" spans="1:7" x14ac:dyDescent="0.3">
      <c r="A1736" s="154" t="s">
        <v>4004</v>
      </c>
      <c r="B1736" s="77" t="s">
        <v>4005</v>
      </c>
      <c r="C1736" s="92">
        <v>10728</v>
      </c>
      <c r="D1736" s="92">
        <v>109265</v>
      </c>
      <c r="E1736" s="77">
        <v>3.9690043100999999</v>
      </c>
      <c r="F1736" s="77">
        <v>3.0355470386999999</v>
      </c>
      <c r="G1736" s="155">
        <v>0.67211664449999997</v>
      </c>
    </row>
    <row r="1737" spans="1:7" x14ac:dyDescent="0.3">
      <c r="A1737" s="154" t="s">
        <v>4006</v>
      </c>
      <c r="B1737" s="77" t="s">
        <v>4007</v>
      </c>
      <c r="C1737" s="92">
        <v>10670</v>
      </c>
      <c r="D1737" s="92">
        <v>336946</v>
      </c>
      <c r="E1737" s="77">
        <v>4.0375910149000003</v>
      </c>
      <c r="F1737" s="77">
        <v>3.0880030585</v>
      </c>
      <c r="G1737" s="155">
        <v>0.68373121130000003</v>
      </c>
    </row>
    <row r="1738" spans="1:7" x14ac:dyDescent="0.3">
      <c r="A1738" s="154" t="s">
        <v>4008</v>
      </c>
      <c r="B1738" s="77" t="s">
        <v>4009</v>
      </c>
      <c r="C1738" s="92">
        <v>10899</v>
      </c>
      <c r="D1738" s="92">
        <v>255780</v>
      </c>
      <c r="E1738" s="77">
        <v>3.5068730636000001</v>
      </c>
      <c r="F1738" s="77">
        <v>3.3618982167999998</v>
      </c>
      <c r="G1738" s="155">
        <v>0.64829668360000003</v>
      </c>
    </row>
    <row r="1739" spans="1:7" x14ac:dyDescent="0.3">
      <c r="A1739" s="154" t="s">
        <v>4010</v>
      </c>
      <c r="B1739" s="77" t="s">
        <v>4011</v>
      </c>
      <c r="C1739" s="92">
        <v>11113</v>
      </c>
      <c r="D1739" s="92">
        <v>317510</v>
      </c>
      <c r="E1739" s="77">
        <v>3.6156719185999999</v>
      </c>
      <c r="F1739" s="77">
        <v>3.466199305</v>
      </c>
      <c r="G1739" s="155">
        <v>0.66840974040000001</v>
      </c>
    </row>
    <row r="1740" spans="1:7" x14ac:dyDescent="0.3">
      <c r="A1740" s="154" t="s">
        <v>4012</v>
      </c>
      <c r="B1740" s="77" t="s">
        <v>4013</v>
      </c>
      <c r="C1740" s="92">
        <v>11366</v>
      </c>
      <c r="D1740" s="92">
        <v>605365</v>
      </c>
      <c r="E1740" s="77">
        <v>3.7359751843</v>
      </c>
      <c r="F1740" s="77">
        <v>3.5815292091000002</v>
      </c>
      <c r="G1740" s="155">
        <v>0.69064955539999995</v>
      </c>
    </row>
    <row r="1741" spans="1:7" x14ac:dyDescent="0.3">
      <c r="A1741" s="154" t="s">
        <v>4014</v>
      </c>
      <c r="B1741" s="77" t="s">
        <v>4015</v>
      </c>
      <c r="C1741" s="92">
        <v>11839</v>
      </c>
      <c r="D1741" s="92">
        <v>234404</v>
      </c>
      <c r="E1741" s="77">
        <v>3.8033581608999998</v>
      </c>
      <c r="F1741" s="77">
        <v>3.6461265597999999</v>
      </c>
      <c r="G1741" s="155">
        <v>0.70310628239999995</v>
      </c>
    </row>
    <row r="1742" spans="1:7" x14ac:dyDescent="0.3">
      <c r="A1742" s="154" t="s">
        <v>4016</v>
      </c>
      <c r="B1742" s="77" t="s">
        <v>4017</v>
      </c>
      <c r="C1742" s="92">
        <v>12053</v>
      </c>
      <c r="D1742" s="92">
        <v>198636</v>
      </c>
      <c r="E1742" s="77">
        <v>3.8595654243999999</v>
      </c>
      <c r="F1742" s="77">
        <v>3.7000102035000002</v>
      </c>
      <c r="G1742" s="155">
        <v>0.71349701560000001</v>
      </c>
    </row>
    <row r="1743" spans="1:7" x14ac:dyDescent="0.3">
      <c r="A1743" s="154" t="s">
        <v>4018</v>
      </c>
      <c r="B1743" s="77" t="s">
        <v>4019</v>
      </c>
      <c r="C1743" s="92">
        <v>12231</v>
      </c>
      <c r="D1743" s="92">
        <v>273232</v>
      </c>
      <c r="E1743" s="77">
        <v>3.9368093245</v>
      </c>
      <c r="F1743" s="77">
        <v>3.7740608249999998</v>
      </c>
      <c r="G1743" s="155">
        <v>0.72777667820000003</v>
      </c>
    </row>
    <row r="1744" spans="1:7" x14ac:dyDescent="0.3">
      <c r="A1744" s="154" t="s">
        <v>4020</v>
      </c>
      <c r="B1744" s="77" t="s">
        <v>4021</v>
      </c>
      <c r="C1744" s="92">
        <v>12476</v>
      </c>
      <c r="D1744" s="92">
        <v>301882</v>
      </c>
      <c r="E1744" s="77">
        <v>3.9969609572999998</v>
      </c>
      <c r="F1744" s="77">
        <v>3.8317257771</v>
      </c>
      <c r="G1744" s="155">
        <v>0.73889658570000005</v>
      </c>
    </row>
    <row r="1745" spans="1:7" x14ac:dyDescent="0.3">
      <c r="A1745" s="154" t="s">
        <v>4022</v>
      </c>
      <c r="B1745" s="77" t="s">
        <v>4023</v>
      </c>
      <c r="C1745" s="92">
        <v>12623</v>
      </c>
      <c r="D1745" s="92">
        <v>594275</v>
      </c>
      <c r="E1745" s="77">
        <v>4.1415878341000001</v>
      </c>
      <c r="F1745" s="77">
        <v>3.9703737493000002</v>
      </c>
      <c r="G1745" s="155">
        <v>0.76563297529999996</v>
      </c>
    </row>
    <row r="1746" spans="1:7" x14ac:dyDescent="0.3">
      <c r="A1746" s="154" t="s">
        <v>4024</v>
      </c>
      <c r="B1746" s="77" t="s">
        <v>4025</v>
      </c>
      <c r="C1746" s="92">
        <v>13074</v>
      </c>
      <c r="D1746" s="92">
        <v>150352</v>
      </c>
      <c r="E1746" s="77">
        <v>4.2401970681999996</v>
      </c>
      <c r="F1746" s="77">
        <v>4.0649064576000002</v>
      </c>
      <c r="G1746" s="155">
        <v>0.78386233189999999</v>
      </c>
    </row>
    <row r="1747" spans="1:7" x14ac:dyDescent="0.3">
      <c r="A1747" s="154" t="s">
        <v>4026</v>
      </c>
      <c r="B1747" s="77" t="s">
        <v>4027</v>
      </c>
      <c r="C1747" s="92">
        <v>13156</v>
      </c>
      <c r="D1747" s="92">
        <v>217749</v>
      </c>
      <c r="E1747" s="77">
        <v>4.2254056831</v>
      </c>
      <c r="F1747" s="77">
        <v>4.0507265514000004</v>
      </c>
      <c r="G1747" s="155">
        <v>0.7811279284</v>
      </c>
    </row>
    <row r="1748" spans="1:7" x14ac:dyDescent="0.3">
      <c r="A1748" s="154" t="s">
        <v>4028</v>
      </c>
      <c r="B1748" s="77" t="s">
        <v>4029</v>
      </c>
      <c r="C1748" s="92">
        <v>13293</v>
      </c>
      <c r="D1748" s="92">
        <v>155524</v>
      </c>
      <c r="E1748" s="77">
        <v>4.2895016853000003</v>
      </c>
      <c r="F1748" s="77">
        <v>4.1121728117999998</v>
      </c>
      <c r="G1748" s="155">
        <v>0.7929770102</v>
      </c>
    </row>
    <row r="1749" spans="1:7" x14ac:dyDescent="0.3">
      <c r="A1749" s="154" t="s">
        <v>4030</v>
      </c>
      <c r="B1749" s="77" t="s">
        <v>4031</v>
      </c>
      <c r="C1749" s="92">
        <v>13413</v>
      </c>
      <c r="D1749" s="92">
        <v>118194</v>
      </c>
      <c r="E1749" s="77">
        <v>4.4456533314</v>
      </c>
      <c r="F1749" s="77">
        <v>4.2631934455999998</v>
      </c>
      <c r="G1749" s="155">
        <v>0.80209168850000001</v>
      </c>
    </row>
    <row r="1750" spans="1:7" x14ac:dyDescent="0.3">
      <c r="A1750" s="154" t="s">
        <v>4032</v>
      </c>
      <c r="B1750" s="77" t="s">
        <v>4033</v>
      </c>
      <c r="C1750" s="92">
        <v>13465</v>
      </c>
      <c r="D1750" s="92">
        <v>558512</v>
      </c>
      <c r="E1750" s="77">
        <v>4.5126749232999996</v>
      </c>
      <c r="F1750" s="77">
        <v>4.3274643165000004</v>
      </c>
      <c r="G1750" s="155">
        <v>0.81418382830000002</v>
      </c>
    </row>
    <row r="1751" spans="1:7" x14ac:dyDescent="0.3">
      <c r="A1751" s="154" t="s">
        <v>4034</v>
      </c>
      <c r="B1751" s="77" t="s">
        <v>4035</v>
      </c>
      <c r="C1751" s="92">
        <v>13144</v>
      </c>
      <c r="D1751" s="92">
        <v>197053</v>
      </c>
      <c r="E1751" s="77">
        <v>4.4395910769000002</v>
      </c>
      <c r="F1751" s="77">
        <v>4.2573800000000004</v>
      </c>
      <c r="G1751" s="155">
        <v>0.80099792709999995</v>
      </c>
    </row>
    <row r="1752" spans="1:7" x14ac:dyDescent="0.3">
      <c r="A1752" s="154" t="s">
        <v>4036</v>
      </c>
      <c r="B1752" s="77" t="s">
        <v>4037</v>
      </c>
      <c r="C1752" s="92">
        <v>13129</v>
      </c>
      <c r="D1752" s="92">
        <v>206765</v>
      </c>
      <c r="E1752" s="77">
        <v>4.3446157556999996</v>
      </c>
      <c r="F1752" s="77">
        <v>4.1663026854999998</v>
      </c>
      <c r="G1752" s="155">
        <v>0.78386233189999999</v>
      </c>
    </row>
    <row r="1753" spans="1:7" x14ac:dyDescent="0.3">
      <c r="A1753" s="154" t="s">
        <v>4038</v>
      </c>
      <c r="B1753" s="77" t="s">
        <v>4039</v>
      </c>
      <c r="C1753" s="92">
        <v>13266</v>
      </c>
      <c r="D1753" s="92">
        <v>261141</v>
      </c>
      <c r="E1753" s="77">
        <v>4.3951345436000002</v>
      </c>
      <c r="F1753" s="77">
        <v>4.2147480656000003</v>
      </c>
      <c r="G1753" s="155">
        <v>0.7929770102</v>
      </c>
    </row>
    <row r="1754" spans="1:7" x14ac:dyDescent="0.3">
      <c r="A1754" s="154" t="s">
        <v>4040</v>
      </c>
      <c r="B1754" s="77" t="s">
        <v>4041</v>
      </c>
      <c r="C1754" s="92">
        <v>13224</v>
      </c>
      <c r="D1754" s="92">
        <v>1216946</v>
      </c>
      <c r="E1754" s="77">
        <v>4.4692287657999996</v>
      </c>
      <c r="F1754" s="77">
        <v>4.2858012897000002</v>
      </c>
      <c r="G1754" s="155">
        <v>0.80634520499999995</v>
      </c>
    </row>
    <row r="1755" spans="1:7" x14ac:dyDescent="0.3">
      <c r="A1755" s="154" t="s">
        <v>4042</v>
      </c>
      <c r="B1755" s="77" t="s">
        <v>4043</v>
      </c>
      <c r="C1755" s="92">
        <v>13000</v>
      </c>
      <c r="D1755" s="92">
        <v>831436</v>
      </c>
      <c r="E1755" s="77">
        <v>4.5311984789000004</v>
      </c>
      <c r="F1755" s="77">
        <v>4.3452276225000004</v>
      </c>
      <c r="G1755" s="155">
        <v>0.81752587700000001</v>
      </c>
    </row>
    <row r="1756" spans="1:7" x14ac:dyDescent="0.3">
      <c r="A1756" s="154" t="s">
        <v>4044</v>
      </c>
      <c r="B1756" s="77" t="s">
        <v>4045</v>
      </c>
      <c r="C1756" s="92">
        <v>12937</v>
      </c>
      <c r="D1756" s="92">
        <v>232597</v>
      </c>
      <c r="E1756" s="77">
        <v>4.3277761598</v>
      </c>
      <c r="F1756" s="77">
        <v>4.1501542254999997</v>
      </c>
      <c r="G1756" s="155">
        <v>0.78082410579999995</v>
      </c>
    </row>
    <row r="1757" spans="1:7" x14ac:dyDescent="0.3">
      <c r="A1757" s="154" t="s">
        <v>4046</v>
      </c>
      <c r="B1757" s="77" t="s">
        <v>4047</v>
      </c>
      <c r="C1757" s="92">
        <v>12970</v>
      </c>
      <c r="D1757" s="92">
        <v>302302</v>
      </c>
      <c r="E1757" s="77">
        <v>4.3176724022000004</v>
      </c>
      <c r="F1757" s="77">
        <v>4.1404651494999998</v>
      </c>
      <c r="G1757" s="155">
        <v>0.77900117020000004</v>
      </c>
    </row>
    <row r="1758" spans="1:7" x14ac:dyDescent="0.3">
      <c r="A1758" s="154" t="s">
        <v>4048</v>
      </c>
      <c r="B1758" s="77" t="s">
        <v>4049</v>
      </c>
      <c r="C1758" s="92">
        <v>13149</v>
      </c>
      <c r="D1758" s="92">
        <v>213015</v>
      </c>
      <c r="E1758" s="77">
        <v>4.3779581557</v>
      </c>
      <c r="F1758" s="77">
        <v>4.1982766363000001</v>
      </c>
      <c r="G1758" s="155">
        <v>0.78987801960000004</v>
      </c>
    </row>
    <row r="1759" spans="1:7" x14ac:dyDescent="0.3">
      <c r="A1759" s="154" t="s">
        <v>4050</v>
      </c>
      <c r="B1759" s="77" t="s">
        <v>4051</v>
      </c>
      <c r="C1759" s="92">
        <v>13169</v>
      </c>
      <c r="D1759" s="92">
        <v>209708</v>
      </c>
      <c r="E1759" s="77">
        <v>4.3779581557</v>
      </c>
      <c r="F1759" s="77">
        <v>4.1982766363000001</v>
      </c>
      <c r="G1759" s="155">
        <v>0.78987801960000004</v>
      </c>
    </row>
    <row r="1760" spans="1:7" x14ac:dyDescent="0.3">
      <c r="A1760" s="154" t="s">
        <v>4052</v>
      </c>
      <c r="B1760" s="77" t="s">
        <v>4053</v>
      </c>
      <c r="C1760" s="92">
        <v>13376</v>
      </c>
      <c r="D1760" s="92">
        <v>214194</v>
      </c>
      <c r="E1760" s="77">
        <v>4.3914298325000001</v>
      </c>
      <c r="F1760" s="77">
        <v>4.2111954043999997</v>
      </c>
      <c r="G1760" s="155">
        <v>0.79230860039999995</v>
      </c>
    </row>
    <row r="1761" spans="1:7" x14ac:dyDescent="0.3">
      <c r="A1761" s="154" t="s">
        <v>4054</v>
      </c>
      <c r="B1761" s="77" t="s">
        <v>4055</v>
      </c>
      <c r="C1761" s="92">
        <v>13582</v>
      </c>
      <c r="D1761" s="92">
        <v>301917</v>
      </c>
      <c r="E1761" s="77">
        <v>4.4699023495999999</v>
      </c>
      <c r="F1761" s="77">
        <v>4.2864472281000001</v>
      </c>
      <c r="G1761" s="155">
        <v>0.80646673400000002</v>
      </c>
    </row>
    <row r="1762" spans="1:7" x14ac:dyDescent="0.3">
      <c r="A1762" s="154" t="s">
        <v>4056</v>
      </c>
      <c r="B1762" s="77" t="s">
        <v>4057</v>
      </c>
      <c r="C1762" s="92">
        <v>13824</v>
      </c>
      <c r="D1762" s="92">
        <v>217588</v>
      </c>
      <c r="E1762" s="77">
        <v>4.6140492908999997</v>
      </c>
      <c r="F1762" s="77">
        <v>4.4246780458000003</v>
      </c>
      <c r="G1762" s="155">
        <v>0.83247394939999997</v>
      </c>
    </row>
    <row r="1763" spans="1:7" x14ac:dyDescent="0.3">
      <c r="A1763" s="154" t="s">
        <v>4058</v>
      </c>
      <c r="B1763" s="77" t="s">
        <v>4059</v>
      </c>
      <c r="C1763" s="92">
        <v>13857</v>
      </c>
      <c r="D1763" s="92">
        <v>231333</v>
      </c>
      <c r="E1763" s="77">
        <v>4.6140492908999997</v>
      </c>
      <c r="F1763" s="77">
        <v>4.4246780458000003</v>
      </c>
      <c r="G1763" s="155">
        <v>0.83247394939999997</v>
      </c>
    </row>
    <row r="1764" spans="1:7" x14ac:dyDescent="0.3">
      <c r="A1764" s="154" t="s">
        <v>4060</v>
      </c>
      <c r="B1764" s="77" t="s">
        <v>4061</v>
      </c>
      <c r="C1764" s="92">
        <v>13882</v>
      </c>
      <c r="D1764" s="92">
        <v>360891</v>
      </c>
      <c r="E1764" s="77">
        <v>4.6039455334000001</v>
      </c>
      <c r="F1764" s="77">
        <v>4.4149889698000004</v>
      </c>
      <c r="G1764" s="155">
        <v>0.83065101370000005</v>
      </c>
    </row>
    <row r="1765" spans="1:7" x14ac:dyDescent="0.3">
      <c r="A1765" s="154" t="s">
        <v>4062</v>
      </c>
      <c r="B1765" s="77" t="s">
        <v>4063</v>
      </c>
      <c r="C1765" s="92">
        <v>14233</v>
      </c>
      <c r="D1765" s="92">
        <v>792649</v>
      </c>
      <c r="E1765" s="77">
        <v>4.7154236585999998</v>
      </c>
      <c r="F1765" s="77">
        <v>4.5218917752000003</v>
      </c>
      <c r="G1765" s="155">
        <v>0.85076407050000002</v>
      </c>
    </row>
    <row r="1766" spans="1:7" x14ac:dyDescent="0.3">
      <c r="A1766" s="154" t="s">
        <v>4064</v>
      </c>
      <c r="B1766" s="77" t="s">
        <v>4065</v>
      </c>
      <c r="C1766" s="92">
        <v>14242</v>
      </c>
      <c r="D1766" s="92">
        <v>455648</v>
      </c>
      <c r="E1766" s="77">
        <v>4.8161244423999996</v>
      </c>
      <c r="F1766" s="77">
        <v>4.6184595661000003</v>
      </c>
      <c r="G1766" s="155">
        <v>0.86893266250000001</v>
      </c>
    </row>
    <row r="1767" spans="1:7" x14ac:dyDescent="0.3">
      <c r="A1767" s="154" t="s">
        <v>4066</v>
      </c>
      <c r="B1767" s="77" t="s">
        <v>4067</v>
      </c>
      <c r="C1767" s="92">
        <v>14300</v>
      </c>
      <c r="D1767" s="92">
        <v>272271</v>
      </c>
      <c r="E1767" s="77">
        <v>4.7824452505000004</v>
      </c>
      <c r="F1767" s="77">
        <v>4.5861626461</v>
      </c>
      <c r="G1767" s="155">
        <v>0.86285621030000004</v>
      </c>
    </row>
    <row r="1768" spans="1:7" x14ac:dyDescent="0.3">
      <c r="A1768" s="154" t="s">
        <v>4068</v>
      </c>
      <c r="B1768" s="77" t="s">
        <v>4069</v>
      </c>
      <c r="C1768" s="92">
        <v>14464</v>
      </c>
      <c r="D1768" s="92">
        <v>980382</v>
      </c>
      <c r="E1768" s="77">
        <v>4.8669800220999999</v>
      </c>
      <c r="F1768" s="77">
        <v>4.6672279153999998</v>
      </c>
      <c r="G1768" s="155">
        <v>0.87810810530000005</v>
      </c>
    </row>
    <row r="1769" spans="1:7" x14ac:dyDescent="0.3">
      <c r="A1769" s="154" t="s">
        <v>4070</v>
      </c>
      <c r="B1769" s="77" t="s">
        <v>4071</v>
      </c>
      <c r="C1769" s="92">
        <v>14181</v>
      </c>
      <c r="D1769" s="92">
        <v>322532</v>
      </c>
      <c r="E1769" s="77">
        <v>4.7581962323000004</v>
      </c>
      <c r="F1769" s="77">
        <v>4.5629088635999997</v>
      </c>
      <c r="G1769" s="155">
        <v>0.85848116470000002</v>
      </c>
    </row>
    <row r="1770" spans="1:7" x14ac:dyDescent="0.3">
      <c r="A1770" s="154" t="s">
        <v>4072</v>
      </c>
      <c r="B1770" s="77" t="s">
        <v>4073</v>
      </c>
      <c r="C1770" s="92">
        <v>14301</v>
      </c>
      <c r="D1770" s="92">
        <v>237933</v>
      </c>
      <c r="E1770" s="77">
        <v>4.7487660586000002</v>
      </c>
      <c r="F1770" s="77">
        <v>4.5538657259999997</v>
      </c>
      <c r="G1770" s="155">
        <v>0.85677975809999996</v>
      </c>
    </row>
    <row r="1771" spans="1:7" x14ac:dyDescent="0.3">
      <c r="A1771" s="154" t="s">
        <v>4074</v>
      </c>
      <c r="B1771" s="77" t="s">
        <v>4075</v>
      </c>
      <c r="C1771" s="92">
        <v>14425</v>
      </c>
      <c r="D1771" s="92">
        <v>176910</v>
      </c>
      <c r="E1771" s="77">
        <v>4.7901914646000003</v>
      </c>
      <c r="F1771" s="77">
        <v>4.5935909377000002</v>
      </c>
      <c r="G1771" s="155">
        <v>0.86425379430000004</v>
      </c>
    </row>
    <row r="1772" spans="1:7" x14ac:dyDescent="0.3">
      <c r="A1772" s="154" t="s">
        <v>4076</v>
      </c>
      <c r="B1772" s="77" t="s">
        <v>4077</v>
      </c>
      <c r="C1772" s="92">
        <v>14482</v>
      </c>
      <c r="D1772" s="92" t="s">
        <v>3422</v>
      </c>
      <c r="E1772" s="77">
        <v>4.8636121030000004</v>
      </c>
      <c r="F1772" s="77">
        <v>4.6639982234000001</v>
      </c>
      <c r="G1772" s="155">
        <v>0.87750046010000005</v>
      </c>
    </row>
    <row r="1773" spans="1:7" x14ac:dyDescent="0.3">
      <c r="A1773" s="154" t="s">
        <v>4078</v>
      </c>
      <c r="B1773" s="77" t="s">
        <v>4079</v>
      </c>
      <c r="C1773" s="92">
        <v>14482</v>
      </c>
      <c r="D1773" s="92" t="s">
        <v>3422</v>
      </c>
      <c r="E1773" s="77">
        <v>4.8636121030000004</v>
      </c>
      <c r="F1773" s="77">
        <v>4.6639982234000001</v>
      </c>
      <c r="G1773" s="155">
        <v>0.87750046010000005</v>
      </c>
    </row>
    <row r="1774" spans="1:7" x14ac:dyDescent="0.3">
      <c r="A1774" s="154" t="s">
        <v>4080</v>
      </c>
      <c r="B1774" s="77" t="s">
        <v>4081</v>
      </c>
      <c r="C1774" s="92">
        <v>14482</v>
      </c>
      <c r="D1774" s="92">
        <v>594893</v>
      </c>
      <c r="E1774" s="77">
        <v>4.8636121030000004</v>
      </c>
      <c r="F1774" s="77">
        <v>4.6639982234000001</v>
      </c>
      <c r="G1774" s="155">
        <v>0.87750046010000005</v>
      </c>
    </row>
    <row r="1775" spans="1:7" x14ac:dyDescent="0.3">
      <c r="A1775" s="154" t="s">
        <v>4082</v>
      </c>
      <c r="B1775" s="77" t="s">
        <v>4083</v>
      </c>
      <c r="C1775" s="92">
        <v>14804</v>
      </c>
      <c r="D1775" s="92">
        <v>215358</v>
      </c>
      <c r="E1775" s="77">
        <v>4.8868507454000003</v>
      </c>
      <c r="F1775" s="77">
        <v>4.6862830981999997</v>
      </c>
      <c r="G1775" s="155">
        <v>0.88169321209999996</v>
      </c>
    </row>
    <row r="1776" spans="1:7" x14ac:dyDescent="0.3">
      <c r="A1776" s="154" t="s">
        <v>4084</v>
      </c>
      <c r="B1776" s="77" t="s">
        <v>4085</v>
      </c>
      <c r="C1776" s="92">
        <v>14905</v>
      </c>
      <c r="D1776" s="92">
        <v>733122</v>
      </c>
      <c r="E1776" s="77">
        <v>5.0485108665</v>
      </c>
      <c r="F1776" s="77">
        <v>4.8413083144</v>
      </c>
      <c r="G1776" s="155">
        <v>0.91086018260000001</v>
      </c>
    </row>
    <row r="1777" spans="1:7" x14ac:dyDescent="0.3">
      <c r="A1777" s="154" t="s">
        <v>4086</v>
      </c>
      <c r="B1777" s="77" t="s">
        <v>4087</v>
      </c>
      <c r="C1777" s="92">
        <v>14522</v>
      </c>
      <c r="D1777" s="92">
        <v>462677</v>
      </c>
      <c r="E1777" s="77">
        <v>4.8969545028999999</v>
      </c>
      <c r="F1777" s="77">
        <v>4.6959721741999996</v>
      </c>
      <c r="G1777" s="155">
        <v>0.88351614769999998</v>
      </c>
    </row>
    <row r="1778" spans="1:7" x14ac:dyDescent="0.3">
      <c r="A1778" s="154" t="s">
        <v>4088</v>
      </c>
      <c r="B1778" s="77" t="s">
        <v>4089</v>
      </c>
      <c r="C1778" s="92">
        <v>14637</v>
      </c>
      <c r="D1778" s="92">
        <v>265185</v>
      </c>
      <c r="E1778" s="77">
        <v>4.9033535494000002</v>
      </c>
      <c r="F1778" s="77">
        <v>4.7021085889999998</v>
      </c>
      <c r="G1778" s="155">
        <v>0.88467067369999997</v>
      </c>
    </row>
    <row r="1779" spans="1:7" x14ac:dyDescent="0.3">
      <c r="A1779" s="154" t="s">
        <v>4090</v>
      </c>
      <c r="B1779" s="77" t="s">
        <v>4091</v>
      </c>
      <c r="C1779" s="92">
        <v>14727</v>
      </c>
      <c r="D1779" s="92">
        <v>184662</v>
      </c>
      <c r="E1779" s="77">
        <v>4.9255818161000002</v>
      </c>
      <c r="F1779" s="77">
        <v>4.7234245562000003</v>
      </c>
      <c r="G1779" s="155">
        <v>0.88868113209999999</v>
      </c>
    </row>
    <row r="1780" spans="1:7" x14ac:dyDescent="0.3">
      <c r="A1780" s="154" t="s">
        <v>4092</v>
      </c>
      <c r="B1780" s="77" t="s">
        <v>4093</v>
      </c>
      <c r="C1780" s="92">
        <v>14774</v>
      </c>
      <c r="D1780" s="92">
        <v>405408</v>
      </c>
      <c r="E1780" s="77">
        <v>4.9414110362999999</v>
      </c>
      <c r="F1780" s="77">
        <v>4.7386041086999997</v>
      </c>
      <c r="G1780" s="155">
        <v>0.89153706460000004</v>
      </c>
    </row>
    <row r="1781" spans="1:7" x14ac:dyDescent="0.3">
      <c r="A1781" s="154" t="s">
        <v>4094</v>
      </c>
      <c r="B1781" s="77" t="s">
        <v>4095</v>
      </c>
      <c r="C1781" s="92">
        <v>14849</v>
      </c>
      <c r="D1781" s="92">
        <v>330901</v>
      </c>
      <c r="E1781" s="77">
        <v>4.9845204019000002</v>
      </c>
      <c r="F1781" s="77">
        <v>4.7799441663</v>
      </c>
      <c r="G1781" s="155">
        <v>0.89931492339999997</v>
      </c>
    </row>
    <row r="1782" spans="1:7" x14ac:dyDescent="0.3">
      <c r="A1782" s="154" t="s">
        <v>4096</v>
      </c>
      <c r="B1782" s="77" t="s">
        <v>4097</v>
      </c>
      <c r="C1782" s="92">
        <v>14927</v>
      </c>
      <c r="D1782" s="92">
        <v>1391223</v>
      </c>
      <c r="E1782" s="77">
        <v>4.9845204019000002</v>
      </c>
      <c r="F1782" s="77">
        <v>4.7799441663</v>
      </c>
      <c r="G1782" s="155">
        <v>0.89931492339999997</v>
      </c>
    </row>
    <row r="1783" spans="1:7" x14ac:dyDescent="0.3">
      <c r="A1783" s="154" t="s">
        <v>4098</v>
      </c>
      <c r="B1783" s="77" t="s">
        <v>4099</v>
      </c>
      <c r="C1783" s="92">
        <v>14825</v>
      </c>
      <c r="D1783" s="92">
        <v>468050</v>
      </c>
      <c r="E1783" s="77">
        <v>4.9983288706</v>
      </c>
      <c r="F1783" s="77">
        <v>4.7931859035000004</v>
      </c>
      <c r="G1783" s="155">
        <v>0.90180626880000003</v>
      </c>
    </row>
    <row r="1784" spans="1:7" x14ac:dyDescent="0.3">
      <c r="A1784" s="154" t="s">
        <v>4100</v>
      </c>
      <c r="B1784" s="77" t="s">
        <v>4101</v>
      </c>
      <c r="C1784" s="92">
        <v>14645</v>
      </c>
      <c r="D1784" s="92">
        <v>429906</v>
      </c>
      <c r="E1784" s="77">
        <v>4.9340016139999996</v>
      </c>
      <c r="F1784" s="77">
        <v>4.7314987863000004</v>
      </c>
      <c r="G1784" s="155">
        <v>0.89020024509999995</v>
      </c>
    </row>
    <row r="1785" spans="1:7" x14ac:dyDescent="0.3">
      <c r="A1785" s="154" t="s">
        <v>4102</v>
      </c>
      <c r="B1785" s="77" t="s">
        <v>4103</v>
      </c>
      <c r="C1785" s="92">
        <v>14596</v>
      </c>
      <c r="D1785" s="92">
        <v>174355</v>
      </c>
      <c r="E1785" s="77">
        <v>4.8828092422999996</v>
      </c>
      <c r="F1785" s="77">
        <v>4.6824074678000001</v>
      </c>
      <c r="G1785" s="155">
        <v>0.88096403779999999</v>
      </c>
    </row>
    <row r="1786" spans="1:7" x14ac:dyDescent="0.3">
      <c r="A1786" s="154" t="s">
        <v>4104</v>
      </c>
      <c r="B1786" s="77" t="s">
        <v>4105</v>
      </c>
      <c r="C1786" s="92">
        <v>14645</v>
      </c>
      <c r="D1786" s="92">
        <v>225969</v>
      </c>
      <c r="E1786" s="77">
        <v>4.9003224221000004</v>
      </c>
      <c r="F1786" s="77">
        <v>4.6992018662000001</v>
      </c>
      <c r="G1786" s="155">
        <v>0.88412379299999999</v>
      </c>
    </row>
    <row r="1787" spans="1:7" x14ac:dyDescent="0.3">
      <c r="A1787" s="154" t="s">
        <v>4106</v>
      </c>
      <c r="B1787" s="77" t="s">
        <v>4107</v>
      </c>
      <c r="C1787" s="92">
        <v>14615</v>
      </c>
      <c r="D1787" s="92">
        <v>315631</v>
      </c>
      <c r="E1787" s="77">
        <v>4.8868507454000003</v>
      </c>
      <c r="F1787" s="77">
        <v>4.6862830981999997</v>
      </c>
      <c r="G1787" s="155">
        <v>0.88169321209999996</v>
      </c>
    </row>
    <row r="1788" spans="1:7" x14ac:dyDescent="0.3">
      <c r="A1788" s="154" t="s">
        <v>4108</v>
      </c>
      <c r="B1788" s="77" t="s">
        <v>4109</v>
      </c>
      <c r="C1788" s="92">
        <v>14594</v>
      </c>
      <c r="D1788" s="92">
        <v>836408</v>
      </c>
      <c r="E1788" s="77">
        <v>4.9845204019000002</v>
      </c>
      <c r="F1788" s="77">
        <v>4.7799441663</v>
      </c>
      <c r="G1788" s="155">
        <v>0.89931492339999997</v>
      </c>
    </row>
    <row r="1789" spans="1:7" x14ac:dyDescent="0.3">
      <c r="A1789" s="154" t="s">
        <v>4110</v>
      </c>
      <c r="B1789" s="77" t="s">
        <v>4111</v>
      </c>
      <c r="C1789" s="92">
        <v>14833</v>
      </c>
      <c r="D1789" s="92">
        <v>279132</v>
      </c>
      <c r="E1789" s="77">
        <v>4.3646419308000004</v>
      </c>
      <c r="F1789" s="77">
        <v>2.7210729038000001</v>
      </c>
      <c r="G1789" s="155">
        <v>0.86260131640000004</v>
      </c>
    </row>
    <row r="1790" spans="1:7" x14ac:dyDescent="0.3">
      <c r="A1790" s="154" t="s">
        <v>4112</v>
      </c>
      <c r="B1790" s="77" t="s">
        <v>4113</v>
      </c>
      <c r="C1790" s="92">
        <v>14927</v>
      </c>
      <c r="D1790" s="92">
        <v>532795</v>
      </c>
      <c r="E1790" s="77">
        <v>4.4243257887</v>
      </c>
      <c r="F1790" s="77">
        <v>2.7582819421</v>
      </c>
      <c r="G1790" s="155">
        <v>0.87439687160000001</v>
      </c>
    </row>
    <row r="1791" spans="1:7" x14ac:dyDescent="0.3">
      <c r="A1791" s="154" t="s">
        <v>4114</v>
      </c>
      <c r="B1791" s="77" t="s">
        <v>4115</v>
      </c>
      <c r="C1791" s="92">
        <v>15368</v>
      </c>
      <c r="D1791" s="92">
        <v>1637976</v>
      </c>
      <c r="E1791" s="77">
        <v>4.5148908468000002</v>
      </c>
      <c r="F1791" s="77">
        <v>2.8147434180999999</v>
      </c>
      <c r="G1791" s="155">
        <v>0.89229559950000004</v>
      </c>
    </row>
    <row r="1792" spans="1:7" x14ac:dyDescent="0.3">
      <c r="A1792" s="154" t="s">
        <v>4116</v>
      </c>
      <c r="B1792" s="77" t="s">
        <v>4117</v>
      </c>
      <c r="C1792" s="92">
        <v>14867</v>
      </c>
      <c r="D1792" s="92">
        <v>351079</v>
      </c>
      <c r="E1792" s="77">
        <v>4.4183870964</v>
      </c>
      <c r="F1792" s="77">
        <v>2.7545795501999999</v>
      </c>
      <c r="G1792" s="155">
        <v>0.87322318450000003</v>
      </c>
    </row>
    <row r="1793" spans="1:7" x14ac:dyDescent="0.3">
      <c r="A1793" s="154" t="s">
        <v>4118</v>
      </c>
      <c r="B1793" s="77" t="s">
        <v>4119</v>
      </c>
      <c r="C1793" s="92">
        <v>14978</v>
      </c>
      <c r="D1793" s="92">
        <v>302884</v>
      </c>
      <c r="E1793" s="77">
        <v>4.4065097117000001</v>
      </c>
      <c r="F1793" s="77">
        <v>2.7471747665000001</v>
      </c>
      <c r="G1793" s="155">
        <v>0.87087581030000005</v>
      </c>
    </row>
    <row r="1794" spans="1:7" x14ac:dyDescent="0.3">
      <c r="A1794" s="154" t="s">
        <v>4120</v>
      </c>
      <c r="B1794" s="77" t="s">
        <v>4121</v>
      </c>
      <c r="C1794" s="92">
        <v>15021</v>
      </c>
      <c r="D1794" s="92">
        <v>519359</v>
      </c>
      <c r="E1794" s="77">
        <v>4.4094790578999996</v>
      </c>
      <c r="F1794" s="77">
        <v>2.7490259624000002</v>
      </c>
      <c r="G1794" s="155">
        <v>0.87146265389999999</v>
      </c>
    </row>
    <row r="1795" spans="1:7" x14ac:dyDescent="0.3">
      <c r="A1795" s="154" t="s">
        <v>4122</v>
      </c>
      <c r="B1795" s="77" t="s">
        <v>4123</v>
      </c>
      <c r="C1795" s="92">
        <v>15206</v>
      </c>
      <c r="D1795" s="92">
        <v>136020</v>
      </c>
      <c r="E1795" s="77">
        <v>4.4733200005000002</v>
      </c>
      <c r="F1795" s="77">
        <v>2.7888266750000001</v>
      </c>
      <c r="G1795" s="155">
        <v>0.88407978990000002</v>
      </c>
    </row>
    <row r="1796" spans="1:7" x14ac:dyDescent="0.3">
      <c r="A1796" s="154" t="s">
        <v>4124</v>
      </c>
      <c r="B1796" s="77" t="s">
        <v>4125</v>
      </c>
      <c r="C1796" s="92">
        <v>15283</v>
      </c>
      <c r="D1796" s="92">
        <v>988693</v>
      </c>
      <c r="E1796" s="77">
        <v>4.4688659811999996</v>
      </c>
      <c r="F1796" s="77">
        <v>2.7860498810999998</v>
      </c>
      <c r="G1796" s="155">
        <v>0.88319952459999995</v>
      </c>
    </row>
    <row r="1797" spans="1:7" x14ac:dyDescent="0.3">
      <c r="A1797" s="154" t="s">
        <v>4126</v>
      </c>
      <c r="B1797" s="77" t="s">
        <v>4127</v>
      </c>
      <c r="C1797" s="92">
        <v>15220</v>
      </c>
      <c r="D1797" s="92">
        <v>183538</v>
      </c>
      <c r="E1797" s="77">
        <v>4.4558008580999999</v>
      </c>
      <c r="F1797" s="77">
        <v>2.7779046190000001</v>
      </c>
      <c r="G1797" s="155">
        <v>0.88061741309999997</v>
      </c>
    </row>
    <row r="1798" spans="1:7" x14ac:dyDescent="0.3">
      <c r="A1798" s="154" t="s">
        <v>4128</v>
      </c>
      <c r="B1798" s="77" t="s">
        <v>4129</v>
      </c>
      <c r="C1798" s="92">
        <v>15311</v>
      </c>
      <c r="D1798" s="92">
        <v>179105</v>
      </c>
      <c r="E1798" s="77">
        <v>4.4926207506000004</v>
      </c>
      <c r="F1798" s="77">
        <v>2.8008594485999998</v>
      </c>
      <c r="G1798" s="155">
        <v>0.8878942729</v>
      </c>
    </row>
    <row r="1799" spans="1:7" x14ac:dyDescent="0.3">
      <c r="A1799" s="154" t="s">
        <v>4130</v>
      </c>
      <c r="B1799" s="77" t="s">
        <v>4131</v>
      </c>
      <c r="C1799" s="92">
        <v>15342</v>
      </c>
      <c r="D1799" s="92">
        <v>109529</v>
      </c>
      <c r="E1799" s="77">
        <v>4.5012318545000003</v>
      </c>
      <c r="F1799" s="77">
        <v>2.8062279168000002</v>
      </c>
      <c r="G1799" s="155">
        <v>0.88959611920000004</v>
      </c>
    </row>
    <row r="1800" spans="1:7" x14ac:dyDescent="0.3">
      <c r="A1800" s="154" t="s">
        <v>4132</v>
      </c>
      <c r="B1800" s="77" t="s">
        <v>4133</v>
      </c>
      <c r="C1800" s="92">
        <v>15384</v>
      </c>
      <c r="D1800" s="92">
        <v>570201</v>
      </c>
      <c r="E1800" s="77">
        <v>4.5137031083999997</v>
      </c>
      <c r="F1800" s="77">
        <v>2.8140029396999999</v>
      </c>
      <c r="G1800" s="155">
        <v>0.89206086200000001</v>
      </c>
    </row>
    <row r="1801" spans="1:7" x14ac:dyDescent="0.3">
      <c r="A1801" s="154" t="s">
        <v>4134</v>
      </c>
      <c r="B1801" s="77" t="s">
        <v>4135</v>
      </c>
      <c r="C1801" s="92">
        <v>15337</v>
      </c>
      <c r="D1801" s="92">
        <v>555198</v>
      </c>
      <c r="E1801" s="77">
        <v>4.5876398279000004</v>
      </c>
      <c r="F1801" s="77">
        <v>2.8600977185000001</v>
      </c>
      <c r="G1801" s="155">
        <v>0.90667326609999999</v>
      </c>
    </row>
    <row r="1802" spans="1:7" x14ac:dyDescent="0.3">
      <c r="A1802" s="154" t="s">
        <v>4136</v>
      </c>
      <c r="B1802" s="77" t="s">
        <v>4137</v>
      </c>
      <c r="C1802" s="92">
        <v>15356</v>
      </c>
      <c r="D1802" s="92">
        <v>241156</v>
      </c>
      <c r="E1802" s="77">
        <v>4.5252835584</v>
      </c>
      <c r="F1802" s="77">
        <v>2.8212226037999999</v>
      </c>
      <c r="G1802" s="155">
        <v>0.89434955179999998</v>
      </c>
    </row>
    <row r="1803" spans="1:7" x14ac:dyDescent="0.3">
      <c r="A1803" s="154" t="s">
        <v>4138</v>
      </c>
      <c r="B1803" s="77" t="s">
        <v>4139</v>
      </c>
      <c r="C1803" s="92">
        <v>15359</v>
      </c>
      <c r="D1803" s="92">
        <v>825025</v>
      </c>
      <c r="E1803" s="77">
        <v>4.4985594429000004</v>
      </c>
      <c r="F1803" s="77">
        <v>2.8045618403999999</v>
      </c>
      <c r="G1803" s="155">
        <v>0.88906795999999999</v>
      </c>
    </row>
    <row r="1804" spans="1:7" x14ac:dyDescent="0.3">
      <c r="A1804" s="154" t="s">
        <v>4140</v>
      </c>
      <c r="B1804" s="77" t="s">
        <v>4141</v>
      </c>
      <c r="C1804" s="92">
        <v>15380</v>
      </c>
      <c r="D1804" s="92">
        <v>305000</v>
      </c>
      <c r="E1804" s="77">
        <v>4.5282529046000004</v>
      </c>
      <c r="F1804" s="77">
        <v>2.8230737998</v>
      </c>
      <c r="G1804" s="155">
        <v>0.89493639540000003</v>
      </c>
    </row>
    <row r="1805" spans="1:7" x14ac:dyDescent="0.3">
      <c r="A1805" s="154" t="s">
        <v>4142</v>
      </c>
      <c r="B1805" s="77" t="s">
        <v>4143</v>
      </c>
      <c r="C1805" s="92">
        <v>15421</v>
      </c>
      <c r="D1805" s="92">
        <v>469384</v>
      </c>
      <c r="E1805" s="77">
        <v>4.5787317893999999</v>
      </c>
      <c r="F1805" s="77">
        <v>2.8545441306999999</v>
      </c>
      <c r="G1805" s="155">
        <v>0.90491273549999995</v>
      </c>
    </row>
    <row r="1806" spans="1:7" x14ac:dyDescent="0.3">
      <c r="A1806" s="154" t="s">
        <v>4144</v>
      </c>
      <c r="B1806" s="77" t="s">
        <v>4145</v>
      </c>
      <c r="C1806" s="92">
        <v>15435</v>
      </c>
      <c r="D1806" s="92">
        <v>248426</v>
      </c>
      <c r="E1806" s="77">
        <v>4.5778409856</v>
      </c>
      <c r="F1806" s="77">
        <v>2.8539887719000001</v>
      </c>
      <c r="G1806" s="155">
        <v>0.90473668249999994</v>
      </c>
    </row>
    <row r="1807" spans="1:7" x14ac:dyDescent="0.3">
      <c r="A1807" s="154" t="s">
        <v>4146</v>
      </c>
      <c r="B1807" s="77" t="s">
        <v>4147</v>
      </c>
      <c r="C1807" s="92">
        <v>15471</v>
      </c>
      <c r="D1807" s="92">
        <v>462480</v>
      </c>
      <c r="E1807" s="77">
        <v>4.5817011356000004</v>
      </c>
      <c r="F1807" s="77">
        <v>2.8563953266</v>
      </c>
      <c r="G1807" s="155">
        <v>0.90549957910000001</v>
      </c>
    </row>
    <row r="1808" spans="1:7" x14ac:dyDescent="0.3">
      <c r="A1808" s="154" t="s">
        <v>4148</v>
      </c>
      <c r="B1808" s="77" t="s">
        <v>4149</v>
      </c>
      <c r="C1808" s="92">
        <v>15523</v>
      </c>
      <c r="D1808" s="92">
        <v>224510</v>
      </c>
      <c r="E1808" s="77">
        <v>4.6321800203999999</v>
      </c>
      <c r="F1808" s="77">
        <v>2.8878656574999999</v>
      </c>
      <c r="G1808" s="155">
        <v>0.91547591920000004</v>
      </c>
    </row>
    <row r="1809" spans="1:7" x14ac:dyDescent="0.3">
      <c r="A1809" s="154" t="s">
        <v>4150</v>
      </c>
      <c r="B1809" s="77" t="s">
        <v>4151</v>
      </c>
      <c r="C1809" s="92">
        <v>15556</v>
      </c>
      <c r="D1809" s="92">
        <v>616763</v>
      </c>
      <c r="E1809" s="77">
        <v>4.5912030433000002</v>
      </c>
      <c r="F1809" s="77">
        <v>2.8623191536000001</v>
      </c>
      <c r="G1809" s="155">
        <v>0.90737747840000005</v>
      </c>
    </row>
    <row r="1810" spans="1:7" x14ac:dyDescent="0.3">
      <c r="A1810" s="154" t="s">
        <v>4152</v>
      </c>
      <c r="B1810" s="77" t="s">
        <v>4153</v>
      </c>
      <c r="C1810" s="92">
        <v>15679</v>
      </c>
      <c r="D1810" s="92">
        <v>525161</v>
      </c>
      <c r="E1810" s="77">
        <v>4.6767202129000003</v>
      </c>
      <c r="F1810" s="77">
        <v>2.9156335965000002</v>
      </c>
      <c r="G1810" s="155">
        <v>0.92427857229999999</v>
      </c>
    </row>
    <row r="1811" spans="1:7" x14ac:dyDescent="0.3">
      <c r="A1811" s="154" t="s">
        <v>4154</v>
      </c>
      <c r="B1811" s="77" t="s">
        <v>4155</v>
      </c>
      <c r="C1811" s="92">
        <v>15806</v>
      </c>
      <c r="D1811" s="92">
        <v>146007</v>
      </c>
      <c r="E1811" s="77">
        <v>4.6885975976000003</v>
      </c>
      <c r="F1811" s="77">
        <v>2.9230383802</v>
      </c>
      <c r="G1811" s="155">
        <v>0.92662594639999996</v>
      </c>
    </row>
    <row r="1812" spans="1:7" x14ac:dyDescent="0.3">
      <c r="A1812" s="154" t="s">
        <v>4156</v>
      </c>
      <c r="B1812" s="77" t="s">
        <v>4157</v>
      </c>
      <c r="C1812" s="92">
        <v>15835</v>
      </c>
      <c r="D1812" s="92">
        <v>1511545</v>
      </c>
      <c r="E1812" s="77">
        <v>4.7500630632999998</v>
      </c>
      <c r="F1812" s="77">
        <v>2.9613581360999999</v>
      </c>
      <c r="G1812" s="155">
        <v>0.93877360769999996</v>
      </c>
    </row>
    <row r="1813" spans="1:7" x14ac:dyDescent="0.3">
      <c r="A1813" s="154" t="s">
        <v>4158</v>
      </c>
      <c r="B1813" s="77" t="s">
        <v>4159</v>
      </c>
      <c r="C1813" s="92">
        <v>15418</v>
      </c>
      <c r="D1813" s="92">
        <v>973919</v>
      </c>
      <c r="E1813" s="77">
        <v>4.6470267513000003</v>
      </c>
      <c r="F1813" s="77">
        <v>2.8971216371000001</v>
      </c>
      <c r="G1813" s="155">
        <v>0.91841013689999995</v>
      </c>
    </row>
    <row r="1814" spans="1:7" x14ac:dyDescent="0.3">
      <c r="A1814" s="154" t="s">
        <v>4160</v>
      </c>
      <c r="B1814" s="77" t="s">
        <v>4161</v>
      </c>
      <c r="C1814" s="92">
        <v>15321</v>
      </c>
      <c r="D1814" s="92">
        <v>2531394</v>
      </c>
      <c r="E1814" s="77">
        <v>4.5727930970999999</v>
      </c>
      <c r="F1814" s="77">
        <v>2.8508417387999998</v>
      </c>
      <c r="G1814" s="155">
        <v>0.90373904849999998</v>
      </c>
    </row>
    <row r="1815" spans="1:7" x14ac:dyDescent="0.3">
      <c r="A1815" s="154" t="s">
        <v>4162</v>
      </c>
      <c r="B1815" s="77" t="s">
        <v>4163</v>
      </c>
      <c r="C1815" s="92">
        <v>15246</v>
      </c>
      <c r="D1815" s="92">
        <v>359321</v>
      </c>
      <c r="E1815" s="77">
        <v>4.5199387353000002</v>
      </c>
      <c r="F1815" s="77">
        <v>2.8178904511999998</v>
      </c>
      <c r="G1815" s="155">
        <v>0.89329323350000001</v>
      </c>
    </row>
    <row r="1816" spans="1:7" x14ac:dyDescent="0.3">
      <c r="A1816" s="154" t="s">
        <v>4164</v>
      </c>
      <c r="B1816" s="77" t="s">
        <v>4165</v>
      </c>
      <c r="C1816" s="92">
        <v>15288</v>
      </c>
      <c r="D1816" s="92">
        <v>393095</v>
      </c>
      <c r="E1816" s="77">
        <v>4.4632242235000001</v>
      </c>
      <c r="F1816" s="77">
        <v>2.7825326088</v>
      </c>
      <c r="G1816" s="155">
        <v>0.88208452189999997</v>
      </c>
    </row>
    <row r="1817" spans="1:7" x14ac:dyDescent="0.3">
      <c r="A1817" s="154" t="s">
        <v>4166</v>
      </c>
      <c r="B1817" s="77" t="s">
        <v>4167</v>
      </c>
      <c r="C1817" s="92">
        <v>15288</v>
      </c>
      <c r="D1817" s="92">
        <v>805387</v>
      </c>
      <c r="E1817" s="77">
        <v>4.5297375776999997</v>
      </c>
      <c r="F1817" s="77">
        <v>2.8239993977000002</v>
      </c>
      <c r="G1817" s="155">
        <v>0.89522981720000006</v>
      </c>
    </row>
    <row r="1818" spans="1:7" x14ac:dyDescent="0.3">
      <c r="A1818" s="154" t="s">
        <v>4168</v>
      </c>
      <c r="B1818" s="77" t="s">
        <v>4169</v>
      </c>
      <c r="C1818" s="92">
        <v>14999</v>
      </c>
      <c r="D1818" s="92">
        <v>237808</v>
      </c>
      <c r="E1818" s="77">
        <v>4.4406571926999998</v>
      </c>
      <c r="F1818" s="77">
        <v>2.7684635197</v>
      </c>
      <c r="G1818" s="155">
        <v>0.87762451100000005</v>
      </c>
    </row>
    <row r="1819" spans="1:7" x14ac:dyDescent="0.3">
      <c r="A1819" s="154" t="s">
        <v>4170</v>
      </c>
      <c r="B1819" s="77" t="s">
        <v>4171</v>
      </c>
      <c r="C1819" s="92">
        <v>15034</v>
      </c>
      <c r="D1819" s="92">
        <v>227233</v>
      </c>
      <c r="E1819" s="77">
        <v>4.4412510619000001</v>
      </c>
      <c r="F1819" s="77">
        <v>2.7688337589000001</v>
      </c>
      <c r="G1819" s="155">
        <v>0.87774187969999995</v>
      </c>
    </row>
    <row r="1820" spans="1:7" x14ac:dyDescent="0.3">
      <c r="A1820" s="154" t="s">
        <v>4172</v>
      </c>
      <c r="B1820" s="77" t="s">
        <v>4173</v>
      </c>
      <c r="C1820" s="92">
        <v>15075</v>
      </c>
      <c r="D1820" s="92">
        <v>222349</v>
      </c>
      <c r="E1820" s="77">
        <v>4.4335307619000002</v>
      </c>
      <c r="F1820" s="77">
        <v>2.7640206494999999</v>
      </c>
      <c r="G1820" s="155">
        <v>0.87621608650000005</v>
      </c>
    </row>
    <row r="1821" spans="1:7" x14ac:dyDescent="0.3">
      <c r="A1821" s="154" t="s">
        <v>4174</v>
      </c>
      <c r="B1821" s="77" t="s">
        <v>4175</v>
      </c>
      <c r="C1821" s="92">
        <v>15177</v>
      </c>
      <c r="D1821" s="92">
        <v>220452</v>
      </c>
      <c r="E1821" s="77">
        <v>4.4688659811999996</v>
      </c>
      <c r="F1821" s="77">
        <v>2.7860498810999998</v>
      </c>
      <c r="G1821" s="155">
        <v>0.88319952459999995</v>
      </c>
    </row>
    <row r="1822" spans="1:7" x14ac:dyDescent="0.3">
      <c r="A1822" s="154" t="s">
        <v>4176</v>
      </c>
      <c r="B1822" s="77" t="s">
        <v>4177</v>
      </c>
      <c r="C1822" s="92">
        <v>15247</v>
      </c>
      <c r="D1822" s="92">
        <v>567419</v>
      </c>
      <c r="E1822" s="77">
        <v>4.5279559699999998</v>
      </c>
      <c r="F1822" s="77">
        <v>2.8228886802000002</v>
      </c>
      <c r="G1822" s="155">
        <v>0.89487771100000002</v>
      </c>
    </row>
    <row r="1823" spans="1:7" x14ac:dyDescent="0.3">
      <c r="A1823" s="154" t="s">
        <v>4178</v>
      </c>
      <c r="B1823" s="77" t="s">
        <v>4179</v>
      </c>
      <c r="C1823" s="92">
        <v>15260</v>
      </c>
      <c r="D1823" s="92">
        <v>782999</v>
      </c>
      <c r="E1823" s="77">
        <v>4.5371609431</v>
      </c>
      <c r="F1823" s="77">
        <v>2.8286273876000001</v>
      </c>
      <c r="G1823" s="155">
        <v>0.89669692599999995</v>
      </c>
    </row>
    <row r="1824" spans="1:7" x14ac:dyDescent="0.3">
      <c r="A1824" s="154" t="s">
        <v>4180</v>
      </c>
      <c r="B1824" s="77" t="s">
        <v>4181</v>
      </c>
      <c r="C1824" s="92">
        <v>14980</v>
      </c>
      <c r="D1824" s="92">
        <v>826657</v>
      </c>
      <c r="E1824" s="77">
        <v>4.4985594429000004</v>
      </c>
      <c r="F1824" s="77">
        <v>2.8045618403999999</v>
      </c>
      <c r="G1824" s="155">
        <v>0.88906795999999999</v>
      </c>
    </row>
    <row r="1825" spans="1:7" x14ac:dyDescent="0.3">
      <c r="A1825" s="154" t="s">
        <v>4182</v>
      </c>
      <c r="B1825" s="77" t="s">
        <v>4183</v>
      </c>
      <c r="C1825" s="92">
        <v>14876</v>
      </c>
      <c r="D1825" s="92">
        <v>365940</v>
      </c>
      <c r="E1825" s="77">
        <v>4.4480805581</v>
      </c>
      <c r="F1825" s="77">
        <v>2.7730915095999999</v>
      </c>
      <c r="G1825" s="155">
        <v>0.87909161989999995</v>
      </c>
    </row>
    <row r="1826" spans="1:7" x14ac:dyDescent="0.3">
      <c r="A1826" s="154" t="s">
        <v>4184</v>
      </c>
      <c r="B1826" s="77" t="s">
        <v>4185</v>
      </c>
      <c r="C1826" s="92">
        <v>14893</v>
      </c>
      <c r="D1826" s="92">
        <v>318933</v>
      </c>
      <c r="E1826" s="77">
        <v>4.3946323271000001</v>
      </c>
      <c r="F1826" s="77">
        <v>2.7397699826999999</v>
      </c>
      <c r="G1826" s="155">
        <v>0.86852843619999998</v>
      </c>
    </row>
    <row r="1827" spans="1:7" x14ac:dyDescent="0.3">
      <c r="A1827" s="154" t="s">
        <v>4186</v>
      </c>
      <c r="B1827" s="77" t="s">
        <v>4187</v>
      </c>
      <c r="C1827" s="92">
        <v>14902</v>
      </c>
      <c r="D1827" s="92">
        <v>390659</v>
      </c>
      <c r="E1827" s="77">
        <v>4.3946323271000001</v>
      </c>
      <c r="F1827" s="77">
        <v>2.7397699826999999</v>
      </c>
      <c r="G1827" s="155">
        <v>0.86852843619999998</v>
      </c>
    </row>
    <row r="1828" spans="1:7" x14ac:dyDescent="0.3">
      <c r="A1828" s="154" t="s">
        <v>4188</v>
      </c>
      <c r="B1828" s="77" t="s">
        <v>4189</v>
      </c>
      <c r="C1828" s="92">
        <v>14913</v>
      </c>
      <c r="D1828" s="92">
        <v>540207</v>
      </c>
      <c r="E1828" s="77">
        <v>4.4065097117000001</v>
      </c>
      <c r="F1828" s="77">
        <v>2.7471747665000001</v>
      </c>
      <c r="G1828" s="155">
        <v>0.87087581030000005</v>
      </c>
    </row>
    <row r="1829" spans="1:7" x14ac:dyDescent="0.3">
      <c r="A1829" s="154" t="s">
        <v>4190</v>
      </c>
      <c r="B1829" s="77" t="s">
        <v>4191</v>
      </c>
      <c r="C1829" s="92">
        <v>14816</v>
      </c>
      <c r="D1829" s="92">
        <v>296724</v>
      </c>
      <c r="E1829" s="77">
        <v>4.3723622308000003</v>
      </c>
      <c r="F1829" s="77">
        <v>2.7258860131999998</v>
      </c>
      <c r="G1829" s="155">
        <v>0.86412710960000005</v>
      </c>
    </row>
    <row r="1830" spans="1:7" x14ac:dyDescent="0.3">
      <c r="A1830" s="154" t="s">
        <v>4192</v>
      </c>
      <c r="B1830" s="77" t="s">
        <v>4193</v>
      </c>
      <c r="C1830" s="92">
        <v>14889</v>
      </c>
      <c r="D1830" s="92">
        <v>352639</v>
      </c>
      <c r="E1830" s="77">
        <v>4.3976016731999996</v>
      </c>
      <c r="F1830" s="77">
        <v>2.7416211787</v>
      </c>
      <c r="G1830" s="155">
        <v>0.86911527970000002</v>
      </c>
    </row>
    <row r="1831" spans="1:7" x14ac:dyDescent="0.3">
      <c r="A1831" s="154" t="s">
        <v>4194</v>
      </c>
      <c r="B1831" s="77" t="s">
        <v>4195</v>
      </c>
      <c r="C1831" s="92">
        <v>15086</v>
      </c>
      <c r="D1831" s="92">
        <v>174124</v>
      </c>
      <c r="E1831" s="77">
        <v>4.3976016731999996</v>
      </c>
      <c r="F1831" s="77">
        <v>2.7416211787</v>
      </c>
      <c r="G1831" s="155">
        <v>0.86911527970000002</v>
      </c>
    </row>
    <row r="1832" spans="1:7" x14ac:dyDescent="0.3">
      <c r="A1832" s="154" t="s">
        <v>4196</v>
      </c>
      <c r="B1832" s="77" t="s">
        <v>4197</v>
      </c>
      <c r="C1832" s="92">
        <v>15200</v>
      </c>
      <c r="D1832" s="92">
        <v>430159</v>
      </c>
      <c r="E1832" s="77">
        <v>4.4338276964999999</v>
      </c>
      <c r="F1832" s="77">
        <v>2.7642057691000002</v>
      </c>
      <c r="G1832" s="155">
        <v>0.87627477090000006</v>
      </c>
    </row>
    <row r="1833" spans="1:7" x14ac:dyDescent="0.3">
      <c r="A1833" s="154" t="s">
        <v>4198</v>
      </c>
      <c r="B1833" s="77" t="s">
        <v>4199</v>
      </c>
      <c r="C1833" s="92">
        <v>15066</v>
      </c>
      <c r="D1833" s="92">
        <v>1225614</v>
      </c>
      <c r="E1833" s="77">
        <v>4.4837127121</v>
      </c>
      <c r="F1833" s="77">
        <v>2.7953058608000001</v>
      </c>
      <c r="G1833" s="155">
        <v>0.88613374229999997</v>
      </c>
    </row>
    <row r="1834" spans="1:7" x14ac:dyDescent="0.3">
      <c r="A1834" s="154" t="s">
        <v>4200</v>
      </c>
      <c r="B1834" s="77" t="s">
        <v>4201</v>
      </c>
      <c r="C1834" s="92">
        <v>14855</v>
      </c>
      <c r="D1834" s="92">
        <v>198971</v>
      </c>
      <c r="E1834" s="77">
        <v>4.3649388654000001</v>
      </c>
      <c r="F1834" s="77">
        <v>2.7212580233999999</v>
      </c>
      <c r="G1834" s="155">
        <v>0.86266000080000005</v>
      </c>
    </row>
    <row r="1835" spans="1:7" x14ac:dyDescent="0.3">
      <c r="A1835" s="154" t="s">
        <v>4202</v>
      </c>
      <c r="B1835" s="77" t="s">
        <v>4203</v>
      </c>
      <c r="C1835" s="92">
        <v>14949</v>
      </c>
      <c r="D1835" s="92">
        <v>847471</v>
      </c>
      <c r="E1835" s="77">
        <v>4.3857242885999996</v>
      </c>
      <c r="F1835" s="77">
        <v>2.7342163948999998</v>
      </c>
      <c r="G1835" s="155">
        <v>0.86676790560000005</v>
      </c>
    </row>
    <row r="1836" spans="1:7" x14ac:dyDescent="0.3">
      <c r="A1836" s="154" t="s">
        <v>4204</v>
      </c>
      <c r="B1836" s="77" t="s">
        <v>4205</v>
      </c>
      <c r="C1836" s="92">
        <v>14821</v>
      </c>
      <c r="D1836" s="92">
        <v>146264</v>
      </c>
      <c r="E1836" s="77">
        <v>4.3385116845000002</v>
      </c>
      <c r="F1836" s="77">
        <v>2.7047823796000001</v>
      </c>
      <c r="G1836" s="155">
        <v>0.85743709329999995</v>
      </c>
    </row>
    <row r="1837" spans="1:7" x14ac:dyDescent="0.3">
      <c r="A1837" s="154" t="s">
        <v>4206</v>
      </c>
      <c r="B1837" s="77" t="s">
        <v>4207</v>
      </c>
      <c r="C1837" s="92">
        <v>14900</v>
      </c>
      <c r="D1837" s="92">
        <v>194926</v>
      </c>
      <c r="E1837" s="77">
        <v>4.4124484041000001</v>
      </c>
      <c r="F1837" s="77">
        <v>2.7508771582999998</v>
      </c>
      <c r="G1837" s="155">
        <v>0.87204949740000004</v>
      </c>
    </row>
    <row r="1838" spans="1:7" x14ac:dyDescent="0.3">
      <c r="A1838" s="154" t="s">
        <v>4208</v>
      </c>
      <c r="B1838" s="77" t="s">
        <v>4209</v>
      </c>
      <c r="C1838" s="92">
        <v>14917</v>
      </c>
      <c r="D1838" s="92">
        <v>1472814</v>
      </c>
      <c r="E1838" s="77">
        <v>4.4272951348999996</v>
      </c>
      <c r="F1838" s="77">
        <v>2.760133138</v>
      </c>
      <c r="G1838" s="155">
        <v>0.87498371509999995</v>
      </c>
    </row>
    <row r="1839" spans="1:7" x14ac:dyDescent="0.3">
      <c r="A1839" s="154" t="s">
        <v>4210</v>
      </c>
      <c r="B1839" s="77" t="s">
        <v>4211</v>
      </c>
      <c r="C1839" s="92">
        <v>14588</v>
      </c>
      <c r="D1839" s="92">
        <v>550992</v>
      </c>
      <c r="E1839" s="77">
        <v>4.3085212881999997</v>
      </c>
      <c r="F1839" s="77">
        <v>2.6860853005999998</v>
      </c>
      <c r="G1839" s="155">
        <v>0.85150997360000003</v>
      </c>
    </row>
    <row r="1840" spans="1:7" x14ac:dyDescent="0.3">
      <c r="A1840" s="154" t="s">
        <v>4212</v>
      </c>
      <c r="B1840" s="77" t="s">
        <v>4213</v>
      </c>
      <c r="C1840" s="92">
        <v>14811</v>
      </c>
      <c r="D1840" s="92">
        <v>229588</v>
      </c>
      <c r="E1840" s="77">
        <v>4.3563277615000002</v>
      </c>
      <c r="F1840" s="77">
        <v>2.7158895552</v>
      </c>
      <c r="G1840" s="155">
        <v>0.86095815450000002</v>
      </c>
    </row>
    <row r="1841" spans="1:7" x14ac:dyDescent="0.3">
      <c r="A1841" s="154" t="s">
        <v>4214</v>
      </c>
      <c r="B1841" s="77" t="s">
        <v>4215</v>
      </c>
      <c r="C1841" s="92">
        <v>14877</v>
      </c>
      <c r="D1841" s="92">
        <v>336495</v>
      </c>
      <c r="E1841" s="77">
        <v>4.4050250386999998</v>
      </c>
      <c r="F1841" s="77">
        <v>2.7462491684999999</v>
      </c>
      <c r="G1841" s="155">
        <v>0.87058238860000003</v>
      </c>
    </row>
    <row r="1842" spans="1:7" x14ac:dyDescent="0.3">
      <c r="A1842" s="154" t="s">
        <v>4216</v>
      </c>
      <c r="B1842" s="77" t="s">
        <v>4217</v>
      </c>
      <c r="C1842" s="92">
        <v>14985</v>
      </c>
      <c r="D1842" s="92">
        <v>487047</v>
      </c>
      <c r="E1842" s="77">
        <v>4.4626303542999999</v>
      </c>
      <c r="F1842" s="77">
        <v>2.7821623696</v>
      </c>
      <c r="G1842" s="155">
        <v>0.88196715319999996</v>
      </c>
    </row>
    <row r="1843" spans="1:7" x14ac:dyDescent="0.3">
      <c r="A1843" s="154" t="s">
        <v>4218</v>
      </c>
      <c r="B1843" s="77" t="s">
        <v>4219</v>
      </c>
      <c r="C1843" s="92">
        <v>15004</v>
      </c>
      <c r="D1843" s="92">
        <v>186096</v>
      </c>
      <c r="E1843" s="77">
        <v>4.4243257887</v>
      </c>
      <c r="F1843" s="77">
        <v>2.7582819421</v>
      </c>
      <c r="G1843" s="155">
        <v>0.87439687160000001</v>
      </c>
    </row>
    <row r="1844" spans="1:7" x14ac:dyDescent="0.3">
      <c r="A1844" s="154" t="s">
        <v>4220</v>
      </c>
      <c r="B1844" s="77" t="s">
        <v>4221</v>
      </c>
      <c r="C1844" s="92">
        <v>15059</v>
      </c>
      <c r="D1844" s="92">
        <v>485245</v>
      </c>
      <c r="E1844" s="77">
        <v>4.4243257887</v>
      </c>
      <c r="F1844" s="77">
        <v>2.7582819421</v>
      </c>
      <c r="G1844" s="155">
        <v>0.87439687160000001</v>
      </c>
    </row>
    <row r="1845" spans="1:7" x14ac:dyDescent="0.3">
      <c r="A1845" s="154" t="s">
        <v>4222</v>
      </c>
      <c r="B1845" s="77" t="s">
        <v>4223</v>
      </c>
      <c r="C1845" s="92">
        <v>14809</v>
      </c>
      <c r="D1845" s="92">
        <v>888217</v>
      </c>
      <c r="E1845" s="77">
        <v>4.4540192504</v>
      </c>
      <c r="F1845" s="77">
        <v>2.7767939014</v>
      </c>
      <c r="G1845" s="155">
        <v>0.88026530690000004</v>
      </c>
    </row>
    <row r="1846" spans="1:7" x14ac:dyDescent="0.3">
      <c r="A1846" s="154" t="s">
        <v>4224</v>
      </c>
      <c r="B1846" s="77" t="s">
        <v>4225</v>
      </c>
      <c r="C1846" s="92">
        <v>15197</v>
      </c>
      <c r="D1846" s="92">
        <v>361531</v>
      </c>
      <c r="E1846" s="77">
        <v>4.4650058312000001</v>
      </c>
      <c r="F1846" s="77">
        <v>2.7836433264</v>
      </c>
      <c r="G1846" s="155">
        <v>0.882436628</v>
      </c>
    </row>
    <row r="1847" spans="1:7" x14ac:dyDescent="0.3">
      <c r="A1847" s="154" t="s">
        <v>4226</v>
      </c>
      <c r="B1847" s="77" t="s">
        <v>4227</v>
      </c>
      <c r="C1847" s="92">
        <v>15380</v>
      </c>
      <c r="D1847" s="92">
        <v>295356</v>
      </c>
      <c r="E1847" s="77">
        <v>4.5490383277999999</v>
      </c>
      <c r="F1847" s="77">
        <v>2.8360321712999998</v>
      </c>
      <c r="G1847" s="155">
        <v>0.89904430010000003</v>
      </c>
    </row>
    <row r="1848" spans="1:7" x14ac:dyDescent="0.3">
      <c r="A1848" s="154" t="s">
        <v>4228</v>
      </c>
      <c r="B1848" s="77" t="s">
        <v>4229</v>
      </c>
      <c r="C1848" s="92">
        <v>15471</v>
      </c>
      <c r="D1848" s="92">
        <v>211109</v>
      </c>
      <c r="E1848" s="77">
        <v>4.5433965699999996</v>
      </c>
      <c r="F1848" s="77">
        <v>2.832514899</v>
      </c>
      <c r="G1848" s="155">
        <v>0.89792929740000005</v>
      </c>
    </row>
    <row r="1849" spans="1:7" x14ac:dyDescent="0.3">
      <c r="A1849" s="154" t="s">
        <v>4230</v>
      </c>
      <c r="B1849" s="77" t="s">
        <v>4231</v>
      </c>
      <c r="C1849" s="92">
        <v>15583</v>
      </c>
      <c r="D1849" s="92">
        <v>410962</v>
      </c>
      <c r="E1849" s="77">
        <v>4.5727930970999999</v>
      </c>
      <c r="F1849" s="77">
        <v>2.8508417387999998</v>
      </c>
      <c r="G1849" s="155">
        <v>0.90373904849999998</v>
      </c>
    </row>
    <row r="1850" spans="1:7" x14ac:dyDescent="0.3">
      <c r="A1850" s="154" t="s">
        <v>4232</v>
      </c>
      <c r="B1850" s="77" t="s">
        <v>4233</v>
      </c>
      <c r="C1850" s="92">
        <v>15896</v>
      </c>
      <c r="D1850" s="92">
        <v>1549534</v>
      </c>
      <c r="E1850" s="77">
        <v>4.6856282513999998</v>
      </c>
      <c r="F1850" s="77">
        <v>2.9211871842999999</v>
      </c>
      <c r="G1850" s="155">
        <v>0.92603910290000002</v>
      </c>
    </row>
    <row r="1851" spans="1:7" x14ac:dyDescent="0.3">
      <c r="A1851" s="154" t="s">
        <v>4234</v>
      </c>
      <c r="B1851" s="77" t="s">
        <v>4235</v>
      </c>
      <c r="C1851" s="92">
        <v>18189</v>
      </c>
      <c r="D1851" s="92" t="s">
        <v>3422</v>
      </c>
      <c r="E1851" s="77">
        <v>5.4368728316999997</v>
      </c>
      <c r="F1851" s="77">
        <v>3.3895397557</v>
      </c>
      <c r="G1851" s="155">
        <v>1.0745105180000001</v>
      </c>
    </row>
    <row r="1852" spans="1:7" x14ac:dyDescent="0.3">
      <c r="A1852" s="154" t="s">
        <v>4236</v>
      </c>
      <c r="B1852" s="77" t="s">
        <v>4237</v>
      </c>
      <c r="C1852" s="92">
        <v>18189</v>
      </c>
      <c r="D1852" s="92" t="s">
        <v>3422</v>
      </c>
      <c r="E1852" s="77">
        <v>5.4462925947</v>
      </c>
      <c r="F1852" s="77">
        <v>3.9980327487</v>
      </c>
      <c r="G1852" s="155">
        <v>1.0947657550000001</v>
      </c>
    </row>
    <row r="1853" spans="1:7" x14ac:dyDescent="0.3">
      <c r="A1853" s="154" t="s">
        <v>4238</v>
      </c>
      <c r="B1853" s="77" t="s">
        <v>4239</v>
      </c>
      <c r="C1853" s="92">
        <v>18189</v>
      </c>
      <c r="D1853" s="92" t="s">
        <v>3422</v>
      </c>
      <c r="E1853" s="77">
        <v>5.4462925947</v>
      </c>
      <c r="F1853" s="77">
        <v>3.9980327487</v>
      </c>
      <c r="G1853" s="155">
        <v>1.0947657550000001</v>
      </c>
    </row>
    <row r="1854" spans="1:7" x14ac:dyDescent="0.3">
      <c r="A1854" s="154" t="s">
        <v>4240</v>
      </c>
      <c r="B1854" s="77" t="s">
        <v>4241</v>
      </c>
      <c r="C1854" s="92">
        <v>18189</v>
      </c>
      <c r="D1854" s="92">
        <v>2033627</v>
      </c>
      <c r="E1854" s="77">
        <v>5.4462925947</v>
      </c>
      <c r="F1854" s="77">
        <v>3.9980327487</v>
      </c>
      <c r="G1854" s="155">
        <v>1.0947657550000001</v>
      </c>
    </row>
    <row r="1855" spans="1:7" x14ac:dyDescent="0.3">
      <c r="A1855" s="154" t="s">
        <v>4242</v>
      </c>
      <c r="B1855" s="77" t="s">
        <v>4243</v>
      </c>
      <c r="C1855" s="92">
        <v>18271</v>
      </c>
      <c r="D1855" s="92">
        <v>562992</v>
      </c>
      <c r="E1855" s="77">
        <v>5.4165476869999996</v>
      </c>
      <c r="F1855" s="77">
        <v>3.9761975070000002</v>
      </c>
      <c r="G1855" s="155">
        <v>1.0887866957000001</v>
      </c>
    </row>
    <row r="1856" spans="1:7" x14ac:dyDescent="0.3">
      <c r="A1856" s="154" t="s">
        <v>4244</v>
      </c>
      <c r="B1856" s="77" t="s">
        <v>4245</v>
      </c>
      <c r="C1856" s="92">
        <v>18454</v>
      </c>
      <c r="D1856" s="92">
        <v>377795</v>
      </c>
      <c r="E1856" s="77">
        <v>5.4703859698999997</v>
      </c>
      <c r="F1856" s="77">
        <v>4.0157192945000002</v>
      </c>
      <c r="G1856" s="155">
        <v>1.099608793</v>
      </c>
    </row>
    <row r="1857" spans="1:7" x14ac:dyDescent="0.3">
      <c r="A1857" s="154" t="s">
        <v>4246</v>
      </c>
      <c r="B1857" s="77" t="s">
        <v>4247</v>
      </c>
      <c r="C1857" s="92">
        <v>18608</v>
      </c>
      <c r="D1857" s="92">
        <v>1424149</v>
      </c>
      <c r="E1857" s="77">
        <v>5.4433181039000003</v>
      </c>
      <c r="F1857" s="77">
        <v>3.9958492245000001</v>
      </c>
      <c r="G1857" s="155">
        <v>1.094167849</v>
      </c>
    </row>
    <row r="1858" spans="1:7" x14ac:dyDescent="0.3">
      <c r="A1858" s="154" t="s">
        <v>4248</v>
      </c>
      <c r="B1858" s="77" t="s">
        <v>4249</v>
      </c>
      <c r="C1858" s="92">
        <v>18385</v>
      </c>
      <c r="D1858" s="92">
        <v>1057543</v>
      </c>
      <c r="E1858" s="77">
        <v>5.4510517799000002</v>
      </c>
      <c r="F1858" s="77">
        <v>4.0015263874000002</v>
      </c>
      <c r="G1858" s="155">
        <v>1.0957224045</v>
      </c>
    </row>
    <row r="1859" spans="1:7" x14ac:dyDescent="0.3">
      <c r="A1859" s="154" t="s">
        <v>4250</v>
      </c>
      <c r="B1859" s="77" t="s">
        <v>4251</v>
      </c>
      <c r="C1859" s="92">
        <v>18324</v>
      </c>
      <c r="D1859" s="92">
        <v>1004049</v>
      </c>
      <c r="E1859" s="77">
        <v>5.4394921088999997</v>
      </c>
      <c r="F1859" s="77">
        <v>3.9943281584000001</v>
      </c>
      <c r="G1859" s="155">
        <v>1.0961409386000001</v>
      </c>
    </row>
    <row r="1860" spans="1:7" x14ac:dyDescent="0.3">
      <c r="A1860" s="154" t="s">
        <v>4252</v>
      </c>
      <c r="B1860" s="77" t="s">
        <v>4253</v>
      </c>
      <c r="C1860" s="92">
        <v>18491</v>
      </c>
      <c r="D1860" s="92">
        <v>972197</v>
      </c>
      <c r="E1860" s="77">
        <v>5.5187123344</v>
      </c>
      <c r="F1860" s="77">
        <v>4.0525011589000002</v>
      </c>
      <c r="G1860" s="155">
        <v>1.1121050268999999</v>
      </c>
    </row>
    <row r="1861" spans="1:7" x14ac:dyDescent="0.3">
      <c r="A1861" s="154" t="s">
        <v>4254</v>
      </c>
      <c r="B1861" s="77" t="s">
        <v>4255</v>
      </c>
      <c r="C1861" s="92">
        <v>18067</v>
      </c>
      <c r="D1861" s="92">
        <v>537106</v>
      </c>
      <c r="E1861" s="77">
        <v>5.4415690437000004</v>
      </c>
      <c r="F1861" s="77">
        <v>3.9958532932000002</v>
      </c>
      <c r="G1861" s="155">
        <v>1.0965594728000001</v>
      </c>
    </row>
    <row r="1862" spans="1:7" x14ac:dyDescent="0.3">
      <c r="A1862" s="154" t="s">
        <v>4256</v>
      </c>
      <c r="B1862" s="77" t="s">
        <v>4257</v>
      </c>
      <c r="C1862" s="92">
        <v>18158</v>
      </c>
      <c r="D1862" s="92">
        <v>1492624</v>
      </c>
      <c r="E1862" s="77">
        <v>5.3745137217999996</v>
      </c>
      <c r="F1862" s="77">
        <v>3.9466132254000001</v>
      </c>
      <c r="G1862" s="155">
        <v>1.0830467988000001</v>
      </c>
    </row>
    <row r="1863" spans="1:7" x14ac:dyDescent="0.3">
      <c r="A1863" s="154" t="s">
        <v>4258</v>
      </c>
      <c r="B1863" s="77" t="s">
        <v>4259</v>
      </c>
      <c r="C1863" s="92">
        <v>18868</v>
      </c>
      <c r="D1863" s="92">
        <v>2646018</v>
      </c>
      <c r="E1863" s="77">
        <v>5.6166249726000004</v>
      </c>
      <c r="F1863" s="77">
        <v>4.1244003730000003</v>
      </c>
      <c r="G1863" s="155">
        <v>1.1318359225000001</v>
      </c>
    </row>
    <row r="1864" spans="1:7" x14ac:dyDescent="0.3">
      <c r="A1864" s="154" t="s">
        <v>4260</v>
      </c>
      <c r="B1864" s="77" t="s">
        <v>4261</v>
      </c>
      <c r="C1864" s="92">
        <v>18202</v>
      </c>
      <c r="D1864" s="92">
        <v>1362385</v>
      </c>
      <c r="E1864" s="77">
        <v>5.4133820721000001</v>
      </c>
      <c r="F1864" s="77">
        <v>3.9751550346000002</v>
      </c>
      <c r="G1864" s="155">
        <v>1.0908793664000001</v>
      </c>
    </row>
    <row r="1865" spans="1:7" x14ac:dyDescent="0.3">
      <c r="A1865" s="154" t="s">
        <v>4262</v>
      </c>
      <c r="B1865" s="77" t="s">
        <v>4263</v>
      </c>
      <c r="C1865" s="92">
        <v>17544</v>
      </c>
      <c r="D1865" s="92">
        <v>501697</v>
      </c>
      <c r="E1865" s="77">
        <v>5.2540515062999997</v>
      </c>
      <c r="F1865" s="77">
        <v>3.8581554044000002</v>
      </c>
      <c r="G1865" s="155">
        <v>1.0587718181000001</v>
      </c>
    </row>
    <row r="1866" spans="1:7" x14ac:dyDescent="0.3">
      <c r="A1866" s="154" t="s">
        <v>4264</v>
      </c>
      <c r="B1866" s="77" t="s">
        <v>4265</v>
      </c>
      <c r="C1866" s="92">
        <v>17027</v>
      </c>
      <c r="D1866" s="92">
        <v>1457134</v>
      </c>
      <c r="E1866" s="77">
        <v>5.1923368737000004</v>
      </c>
      <c r="F1866" s="77">
        <v>3.8128371119</v>
      </c>
      <c r="G1866" s="155">
        <v>1.0463353747999999</v>
      </c>
    </row>
    <row r="1867" spans="1:7" x14ac:dyDescent="0.3">
      <c r="A1867" s="154" t="s">
        <v>4266</v>
      </c>
      <c r="B1867" s="77" t="s">
        <v>4267</v>
      </c>
      <c r="C1867" s="92">
        <v>17637</v>
      </c>
      <c r="D1867" s="92">
        <v>2151378</v>
      </c>
      <c r="E1867" s="77">
        <v>5.1691938864999996</v>
      </c>
      <c r="F1867" s="77">
        <v>3.7958427522</v>
      </c>
      <c r="G1867" s="155">
        <v>1.0416717085</v>
      </c>
    </row>
    <row r="1868" spans="1:7" x14ac:dyDescent="0.3">
      <c r="A1868" s="154" t="s">
        <v>4268</v>
      </c>
      <c r="B1868" s="77" t="s">
        <v>4269</v>
      </c>
      <c r="C1868" s="92">
        <v>18147</v>
      </c>
      <c r="D1868" s="92">
        <v>1453682</v>
      </c>
      <c r="E1868" s="77">
        <v>5.2300184042</v>
      </c>
      <c r="F1868" s="77">
        <v>3.8405074154999999</v>
      </c>
      <c r="G1868" s="155">
        <v>1.0539287800999999</v>
      </c>
    </row>
    <row r="1869" spans="1:7" x14ac:dyDescent="0.3">
      <c r="A1869" s="154" t="s">
        <v>4270</v>
      </c>
      <c r="B1869" s="77" t="s">
        <v>4271</v>
      </c>
      <c r="C1869" s="92">
        <v>18331</v>
      </c>
      <c r="D1869" s="92">
        <v>1593773</v>
      </c>
      <c r="E1869" s="77">
        <v>5.4297008451000002</v>
      </c>
      <c r="F1869" s="77">
        <v>3.9871382369999999</v>
      </c>
      <c r="G1869" s="155">
        <v>1.094167849</v>
      </c>
    </row>
    <row r="1870" spans="1:7" x14ac:dyDescent="0.3">
      <c r="A1870" s="154" t="s">
        <v>4272</v>
      </c>
      <c r="B1870" s="77" t="s">
        <v>4273</v>
      </c>
      <c r="C1870" s="92">
        <v>18382</v>
      </c>
      <c r="D1870" s="92">
        <v>1788729</v>
      </c>
      <c r="E1870" s="77">
        <v>5.4118985471999999</v>
      </c>
      <c r="F1870" s="77">
        <v>3.9740656526000002</v>
      </c>
      <c r="G1870" s="155">
        <v>1.0905804134999999</v>
      </c>
    </row>
    <row r="1871" spans="1:7" x14ac:dyDescent="0.3">
      <c r="A1871" s="154" t="s">
        <v>4274</v>
      </c>
      <c r="B1871" s="77" t="s">
        <v>4275</v>
      </c>
      <c r="C1871" s="92">
        <v>18435</v>
      </c>
      <c r="D1871" s="92">
        <v>2369082</v>
      </c>
      <c r="E1871" s="77">
        <v>5.4890418379000003</v>
      </c>
      <c r="F1871" s="77">
        <v>4.0307135182999998</v>
      </c>
      <c r="G1871" s="155">
        <v>1.1061259675999999</v>
      </c>
    </row>
    <row r="1872" spans="1:7" x14ac:dyDescent="0.3">
      <c r="A1872" s="154" t="s">
        <v>4276</v>
      </c>
      <c r="B1872" s="77" t="s">
        <v>4277</v>
      </c>
      <c r="C1872" s="92">
        <v>18432</v>
      </c>
      <c r="D1872" s="92">
        <v>2127330</v>
      </c>
      <c r="E1872" s="77">
        <v>5.4021072834000003</v>
      </c>
      <c r="F1872" s="77">
        <v>3.9668757312</v>
      </c>
      <c r="G1872" s="155">
        <v>1.0886073239</v>
      </c>
    </row>
    <row r="1873" spans="1:7" x14ac:dyDescent="0.3">
      <c r="A1873" s="154" t="s">
        <v>4278</v>
      </c>
      <c r="B1873" s="77" t="s">
        <v>4279</v>
      </c>
      <c r="C1873" s="92">
        <v>18458</v>
      </c>
      <c r="D1873" s="92">
        <v>1537558</v>
      </c>
      <c r="E1873" s="77">
        <v>5.4362283542999998</v>
      </c>
      <c r="F1873" s="77">
        <v>3.9919315178999999</v>
      </c>
      <c r="G1873" s="155">
        <v>1.0954832421</v>
      </c>
    </row>
    <row r="1874" spans="1:7" x14ac:dyDescent="0.3">
      <c r="A1874" s="154" t="s">
        <v>4280</v>
      </c>
      <c r="B1874" s="77" t="s">
        <v>4281</v>
      </c>
      <c r="C1874" s="92">
        <v>18480</v>
      </c>
      <c r="D1874" s="92">
        <v>1510982</v>
      </c>
      <c r="E1874" s="77">
        <v>5.4893385428999997</v>
      </c>
      <c r="F1874" s="77">
        <v>4.0309313946999996</v>
      </c>
      <c r="G1874" s="155">
        <v>1.1061857582000001</v>
      </c>
    </row>
    <row r="1875" spans="1:7" x14ac:dyDescent="0.3">
      <c r="A1875" s="154" t="s">
        <v>4282</v>
      </c>
      <c r="B1875" s="77" t="s">
        <v>4283</v>
      </c>
      <c r="C1875" s="92">
        <v>18428</v>
      </c>
      <c r="D1875" s="92">
        <v>2734806</v>
      </c>
      <c r="E1875" s="77">
        <v>5.3881621501000003</v>
      </c>
      <c r="F1875" s="77">
        <v>3.9566355401000002</v>
      </c>
      <c r="G1875" s="155">
        <v>1.0857971661000001</v>
      </c>
    </row>
    <row r="1876" spans="1:7" x14ac:dyDescent="0.3">
      <c r="A1876" s="154" t="s">
        <v>4284</v>
      </c>
      <c r="B1876" s="77" t="s">
        <v>4285</v>
      </c>
      <c r="C1876" s="92">
        <v>18479</v>
      </c>
      <c r="D1876" s="92">
        <v>4198740</v>
      </c>
      <c r="E1876" s="77">
        <v>5.4890418379000003</v>
      </c>
      <c r="F1876" s="77">
        <v>4.0307135182999998</v>
      </c>
      <c r="G1876" s="155">
        <v>1.1061259675999999</v>
      </c>
    </row>
    <row r="1877" spans="1:7" x14ac:dyDescent="0.3">
      <c r="A1877" s="154" t="s">
        <v>4286</v>
      </c>
      <c r="B1877" s="77" t="s">
        <v>4287</v>
      </c>
      <c r="C1877" s="92">
        <v>18152</v>
      </c>
      <c r="D1877" s="92">
        <v>3445004</v>
      </c>
      <c r="E1877" s="77">
        <v>5.3427662906000002</v>
      </c>
      <c r="F1877" s="77">
        <v>3.9233004499000002</v>
      </c>
      <c r="G1877" s="155">
        <v>1.0766492053000001</v>
      </c>
    </row>
    <row r="1878" spans="1:7" x14ac:dyDescent="0.3">
      <c r="A1878" s="154" t="s">
        <v>4288</v>
      </c>
      <c r="B1878" s="77" t="s">
        <v>4289</v>
      </c>
      <c r="C1878" s="92">
        <v>18288</v>
      </c>
      <c r="D1878" s="92">
        <v>4195847</v>
      </c>
      <c r="E1878" s="77">
        <v>5.3234804678999996</v>
      </c>
      <c r="F1878" s="77">
        <v>3.9091384835</v>
      </c>
      <c r="G1878" s="155">
        <v>1.0727628168000001</v>
      </c>
    </row>
    <row r="1879" spans="1:7" x14ac:dyDescent="0.3">
      <c r="A1879" s="154" t="s">
        <v>4290</v>
      </c>
      <c r="B1879" s="77" t="s">
        <v>4291</v>
      </c>
      <c r="C1879" s="92">
        <v>18575</v>
      </c>
      <c r="D1879" s="92">
        <v>2220608</v>
      </c>
      <c r="E1879" s="77">
        <v>5.5276134832999997</v>
      </c>
      <c r="F1879" s="77">
        <v>4.0590374511</v>
      </c>
      <c r="G1879" s="155">
        <v>1.1138987446999999</v>
      </c>
    </row>
    <row r="1880" spans="1:7" x14ac:dyDescent="0.3">
      <c r="A1880" s="154" t="s">
        <v>4292</v>
      </c>
      <c r="B1880" s="77" t="s">
        <v>4293</v>
      </c>
      <c r="C1880" s="92">
        <v>18639</v>
      </c>
      <c r="D1880" s="92">
        <v>3225939</v>
      </c>
      <c r="E1880" s="77">
        <v>5.5483828307999996</v>
      </c>
      <c r="F1880" s="77">
        <v>4.0742887994999997</v>
      </c>
      <c r="G1880" s="155">
        <v>1.1180840862000001</v>
      </c>
    </row>
    <row r="1881" spans="1:7" x14ac:dyDescent="0.3">
      <c r="A1881" s="154" t="s">
        <v>4294</v>
      </c>
      <c r="B1881" s="77" t="s">
        <v>4295</v>
      </c>
      <c r="C1881" s="92">
        <v>18670</v>
      </c>
      <c r="D1881" s="92">
        <v>3856856</v>
      </c>
      <c r="E1881" s="77">
        <v>5.5483828307999996</v>
      </c>
      <c r="F1881" s="77">
        <v>4.0742887994999997</v>
      </c>
      <c r="G1881" s="155">
        <v>1.1180840862000001</v>
      </c>
    </row>
    <row r="1882" spans="1:7" x14ac:dyDescent="0.3">
      <c r="A1882" s="154" t="s">
        <v>4296</v>
      </c>
      <c r="B1882" s="77" t="s">
        <v>4297</v>
      </c>
      <c r="C1882" s="92">
        <v>18511</v>
      </c>
      <c r="D1882" s="92">
        <v>6855997</v>
      </c>
      <c r="E1882" s="77">
        <v>5.4908220676999999</v>
      </c>
      <c r="F1882" s="77">
        <v>4.0320207766999996</v>
      </c>
      <c r="G1882" s="155">
        <v>1.1064847112</v>
      </c>
    </row>
    <row r="1883" spans="1:7" x14ac:dyDescent="0.3">
      <c r="A1883" s="154" t="s">
        <v>4298</v>
      </c>
      <c r="B1883" s="77" t="s">
        <v>4299</v>
      </c>
      <c r="C1883" s="92">
        <v>18572</v>
      </c>
      <c r="D1883" s="92">
        <v>6172486</v>
      </c>
      <c r="E1883" s="77">
        <v>5.4890418379000003</v>
      </c>
      <c r="F1883" s="77">
        <v>4.0307135182999998</v>
      </c>
      <c r="G1883" s="155">
        <v>1.1061259675999999</v>
      </c>
    </row>
    <row r="1884" spans="1:7" x14ac:dyDescent="0.3">
      <c r="A1884" s="154" t="s">
        <v>4300</v>
      </c>
      <c r="B1884" s="77" t="s">
        <v>4301</v>
      </c>
      <c r="C1884" s="92">
        <v>18689</v>
      </c>
      <c r="D1884" s="92">
        <v>9474007</v>
      </c>
      <c r="E1884" s="77">
        <v>5.5190090393000002</v>
      </c>
      <c r="F1884" s="77">
        <v>4.0527190353</v>
      </c>
      <c r="G1884" s="155">
        <v>1.1121648175000001</v>
      </c>
    </row>
    <row r="1885" spans="1:7" x14ac:dyDescent="0.3">
      <c r="A1885" s="154" t="s">
        <v>4302</v>
      </c>
      <c r="B1885" s="77" t="s">
        <v>4303</v>
      </c>
      <c r="C1885" s="92">
        <v>18775</v>
      </c>
      <c r="D1885" s="92">
        <v>11617074</v>
      </c>
      <c r="E1885" s="77">
        <v>5.5602510293999998</v>
      </c>
      <c r="F1885" s="77">
        <v>4.0830038558000004</v>
      </c>
      <c r="G1885" s="155">
        <v>1.1204757099</v>
      </c>
    </row>
    <row r="1886" spans="1:7" x14ac:dyDescent="0.3">
      <c r="A1886" s="154" t="s">
        <v>4304</v>
      </c>
      <c r="B1886" s="77" t="s">
        <v>4305</v>
      </c>
      <c r="C1886" s="92">
        <v>18682</v>
      </c>
      <c r="D1886" s="92">
        <v>54510135</v>
      </c>
      <c r="E1886" s="77">
        <v>5.5602510293999998</v>
      </c>
      <c r="F1886" s="77">
        <v>4.0830038558000004</v>
      </c>
      <c r="G1886" s="155">
        <v>1.1204757099</v>
      </c>
    </row>
    <row r="1887" spans="1:7" x14ac:dyDescent="0.3">
      <c r="A1887" s="154" t="s">
        <v>4306</v>
      </c>
      <c r="B1887" s="77" t="s">
        <v>4307</v>
      </c>
      <c r="C1887" s="92">
        <v>18200</v>
      </c>
      <c r="D1887" s="92">
        <v>1394965</v>
      </c>
      <c r="E1887" s="77">
        <v>5.4000303486999996</v>
      </c>
      <c r="F1887" s="77">
        <v>3.9653505963</v>
      </c>
      <c r="G1887" s="155">
        <v>1.0881887898</v>
      </c>
    </row>
    <row r="1888" spans="1:7" x14ac:dyDescent="0.3">
      <c r="A1888" s="154" t="s">
        <v>4308</v>
      </c>
      <c r="B1888" s="77" t="s">
        <v>4309</v>
      </c>
      <c r="C1888" s="92">
        <v>17500</v>
      </c>
      <c r="D1888" s="92">
        <v>22377194</v>
      </c>
      <c r="E1888" s="77">
        <v>5.1923368737000004</v>
      </c>
      <c r="F1888" s="77">
        <v>3.8128371119</v>
      </c>
      <c r="G1888" s="155">
        <v>1.0463353747999999</v>
      </c>
    </row>
    <row r="1889" spans="1:7" ht="20.25" thickBot="1" x14ac:dyDescent="0.35">
      <c r="A1889" s="156" t="s">
        <v>4310</v>
      </c>
      <c r="B1889" s="157" t="s">
        <v>4311</v>
      </c>
      <c r="C1889" s="158">
        <v>17500</v>
      </c>
      <c r="D1889" s="158">
        <v>88577469</v>
      </c>
      <c r="E1889" s="157">
        <v>5.1923368737000004</v>
      </c>
      <c r="F1889" s="157">
        <v>3.8128371119</v>
      </c>
      <c r="G1889" s="159">
        <v>1.0463353747999999</v>
      </c>
    </row>
  </sheetData>
  <mergeCells count="1">
    <mergeCell ref="H2:I2"/>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Martet Return</vt:lpstr>
      <vt:lpstr>Beta</vt:lpstr>
      <vt:lpstr>Beta Portfolio</vt:lpstr>
      <vt:lpstr>Beta Portfolio (WB)</vt:lpstr>
      <vt:lpstr>portfolio frontier</vt:lpstr>
      <vt:lpstr>CAPM</vt:lpstr>
      <vt:lpstr>Dollar</vt:lpstr>
      <vt:lpstr>Stocks</vt:lpstr>
      <vt:lpstr>Lubecut in IME </vt:lpstr>
      <vt:lpstr>Shespa in IME</vt:lpstr>
      <vt:lpstr>Crude oil&amp;Products</vt:lpstr>
    </vt:vector>
  </TitlesOfParts>
  <Company>365 Financial Analyst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365 Financial Analyst</dc:creator>
  <cp:lastModifiedBy>a</cp:lastModifiedBy>
  <dcterms:created xsi:type="dcterms:W3CDTF">2017-08-22T21:42:52Z</dcterms:created>
  <dcterms:modified xsi:type="dcterms:W3CDTF">2022-07-05T08:16:45Z</dcterms:modified>
</cp:coreProperties>
</file>